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er\Documents\Excel\"/>
    </mc:Choice>
  </mc:AlternateContent>
  <bookViews>
    <workbookView xWindow="0" yWindow="0" windowWidth="20490" windowHeight="7650"/>
  </bookViews>
  <sheets>
    <sheet name="типы белков" sheetId="11" r:id="rId1"/>
    <sheet name="MyData" sheetId="1" r:id="rId2"/>
    <sheet name="1" sheetId="7" r:id="rId3"/>
    <sheet name="RNA" sheetId="8" r:id="rId4"/>
    <sheet name="pr_13" sheetId="2" r:id="rId5"/>
  </sheets>
  <definedNames>
    <definedName name="_xlnm._FilterDatabase" localSheetId="1" hidden="1">MyData!$A$1:$T$5337</definedName>
  </definedNames>
  <calcPr calcId="162913"/>
  <pivotCaches>
    <pivotCache cacheId="5" r:id="rId6"/>
    <pivotCache cacheId="6" r:id="rId7"/>
    <pivotCache cacheId="11" r:id="rId8"/>
  </pivotCaches>
</workbook>
</file>

<file path=xl/calcChain.xml><?xml version="1.0" encoding="utf-8"?>
<calcChain xmlns="http://schemas.openxmlformats.org/spreadsheetml/2006/main">
  <c r="G9" i="11" l="1"/>
  <c r="D32" i="2"/>
  <c r="B32" i="2"/>
  <c r="C32" i="2"/>
  <c r="D29" i="2" l="1"/>
  <c r="D30" i="2"/>
  <c r="C29" i="2"/>
  <c r="C30" i="2"/>
  <c r="M21" i="2"/>
  <c r="B19" i="2"/>
  <c r="B20" i="2"/>
  <c r="B23" i="2"/>
  <c r="M25" i="2"/>
  <c r="M24" i="2"/>
  <c r="M23" i="2"/>
  <c r="M22" i="2"/>
  <c r="M20" i="2"/>
  <c r="M19" i="2"/>
  <c r="M18" i="2"/>
  <c r="M17" i="2"/>
  <c r="B29" i="2"/>
  <c r="B30" i="2"/>
  <c r="B22" i="2" l="1"/>
  <c r="B21" i="2"/>
</calcChain>
</file>

<file path=xl/sharedStrings.xml><?xml version="1.0" encoding="utf-8"?>
<sst xmlns="http://schemas.openxmlformats.org/spreadsheetml/2006/main" count="48250" uniqueCount="6813">
  <si>
    <t># feature</t>
  </si>
  <si>
    <t>class</t>
  </si>
  <si>
    <t>assembly</t>
  </si>
  <si>
    <t>assembly_unit</t>
  </si>
  <si>
    <t>seq_type</t>
  </si>
  <si>
    <t>chromosome</t>
  </si>
  <si>
    <t>genomic_accession</t>
  </si>
  <si>
    <t>start</t>
  </si>
  <si>
    <t>end</t>
  </si>
  <si>
    <t>strand</t>
  </si>
  <si>
    <t>product_accession</t>
  </si>
  <si>
    <t>non-redundant_refseq</t>
  </si>
  <si>
    <t>related_accession</t>
  </si>
  <si>
    <t>name</t>
  </si>
  <si>
    <t>symbol</t>
  </si>
  <si>
    <t>GeneID</t>
  </si>
  <si>
    <t>locus_tag</t>
  </si>
  <si>
    <t>feature_interval_length</t>
  </si>
  <si>
    <t>product_length</t>
  </si>
  <si>
    <t>attributes</t>
  </si>
  <si>
    <t>gene</t>
  </si>
  <si>
    <t>tRNA</t>
  </si>
  <si>
    <t>GCA_002701205.1</t>
  </si>
  <si>
    <t>Primary Assembly</t>
  </si>
  <si>
    <t>unplaced scaffold</t>
  </si>
  <si>
    <t>MINB01000001.1</t>
  </si>
  <si>
    <t>-</t>
  </si>
  <si>
    <t>BFT35_00005</t>
  </si>
  <si>
    <t>tRNA-Ala</t>
  </si>
  <si>
    <t>anticodon=GGC</t>
  </si>
  <si>
    <t>tmRNA</t>
  </si>
  <si>
    <t>ssrA</t>
  </si>
  <si>
    <t>BFT35_00010</t>
  </si>
  <si>
    <t>transfer-messenger RNA</t>
  </si>
  <si>
    <t>protein_coding</t>
  </si>
  <si>
    <t>BFT35_00015</t>
  </si>
  <si>
    <t>CDS</t>
  </si>
  <si>
    <t>with_protein</t>
  </si>
  <si>
    <t>PHO08331.1</t>
  </si>
  <si>
    <t>SsrA-binding protein</t>
  </si>
  <si>
    <t>BFT35_00020</t>
  </si>
  <si>
    <t>PHO08332.1</t>
  </si>
  <si>
    <t>ribonuclease R</t>
  </si>
  <si>
    <t>BFT35_00025</t>
  </si>
  <si>
    <t>PHO08333.1</t>
  </si>
  <si>
    <t>hypothetical protein</t>
  </si>
  <si>
    <t>+</t>
  </si>
  <si>
    <t>BFT35_00030</t>
  </si>
  <si>
    <t>PHO08334.1</t>
  </si>
  <si>
    <t>BFT35_00035</t>
  </si>
  <si>
    <t>PHO08543.1</t>
  </si>
  <si>
    <t>BFT35_00040</t>
  </si>
  <si>
    <t>PHO08335.1</t>
  </si>
  <si>
    <t>pyruvate, phosphate dikinase</t>
  </si>
  <si>
    <t>BFT35_00045</t>
  </si>
  <si>
    <t>PHO08336.1</t>
  </si>
  <si>
    <t>phosphoenolpyruvate synthase regulatory protein</t>
  </si>
  <si>
    <t>BFT35_00050</t>
  </si>
  <si>
    <t>PHO08337.1</t>
  </si>
  <si>
    <t>glycine--tRNA ligase</t>
  </si>
  <si>
    <t>BFT35_00055</t>
  </si>
  <si>
    <t>PHO08338.1</t>
  </si>
  <si>
    <t>ubiquitin</t>
  </si>
  <si>
    <t>BFT35_00060</t>
  </si>
  <si>
    <t>PHO08339.1</t>
  </si>
  <si>
    <t>DNA repair protein RecO</t>
  </si>
  <si>
    <t>BFT35_00065</t>
  </si>
  <si>
    <t>PHO08340.1</t>
  </si>
  <si>
    <t>deoxyribose-phosphate aldolase</t>
  </si>
  <si>
    <t>BFT35_00070</t>
  </si>
  <si>
    <t>PHO08341.1</t>
  </si>
  <si>
    <t>GTPase Era</t>
  </si>
  <si>
    <t>BFT35_00075</t>
  </si>
  <si>
    <t>PHO08342.1</t>
  </si>
  <si>
    <t>diacylglycerol kinase</t>
  </si>
  <si>
    <t>BFT35_00080</t>
  </si>
  <si>
    <t>PHO08343.1</t>
  </si>
  <si>
    <t>rRNA maturation RNase YbeY</t>
  </si>
  <si>
    <t>BFT35_00085</t>
  </si>
  <si>
    <t>PHO08344.1</t>
  </si>
  <si>
    <t>phosphohydrolase</t>
  </si>
  <si>
    <t>BFT35_00090</t>
  </si>
  <si>
    <t>PHO08345.1</t>
  </si>
  <si>
    <t>phosphate starvation-inducible protein PhoH</t>
  </si>
  <si>
    <t>BFT35_00095</t>
  </si>
  <si>
    <t>PHO08346.1</t>
  </si>
  <si>
    <t>sporulation protein YqfD</t>
  </si>
  <si>
    <t>BFT35_00100</t>
  </si>
  <si>
    <t>PHO08347.1</t>
  </si>
  <si>
    <t>sporulation protein YqfC</t>
  </si>
  <si>
    <t>BFT35_00105</t>
  </si>
  <si>
    <t>PHO08348.1</t>
  </si>
  <si>
    <t>aspartyl-tRNA amidotransferase</t>
  </si>
  <si>
    <t>BFT35_00110</t>
  </si>
  <si>
    <t>PHO08349.1</t>
  </si>
  <si>
    <t>30S ribosomal protein S21</t>
  </si>
  <si>
    <t>BFT35_00115</t>
  </si>
  <si>
    <t>PHO08350.1</t>
  </si>
  <si>
    <t>histidine triad nucleotide-binding protein</t>
  </si>
  <si>
    <t>BFT35_00120</t>
  </si>
  <si>
    <t>PHO08351.1</t>
  </si>
  <si>
    <t>tRNA (N(6)-L-threonylcarbamoyladenosine(37)-C(2))-methylthiotransferase MtaB</t>
  </si>
  <si>
    <t>BFT35_00125</t>
  </si>
  <si>
    <t>PHO08352.1</t>
  </si>
  <si>
    <t>16S rRNA methyltransferase</t>
  </si>
  <si>
    <t>BFT35_00130</t>
  </si>
  <si>
    <t>PHO08353.1</t>
  </si>
  <si>
    <t>ribosomal protein L11 methyltransferase</t>
  </si>
  <si>
    <t>BFT35_00135</t>
  </si>
  <si>
    <t>PHO08544.1</t>
  </si>
  <si>
    <t>molecular chaperone DnaJ</t>
  </si>
  <si>
    <t>BFT35_00140</t>
  </si>
  <si>
    <t>PHO08354.1</t>
  </si>
  <si>
    <t>molecular chaperone DnaK</t>
  </si>
  <si>
    <t>BFT35_00145</t>
  </si>
  <si>
    <t>PHO08355.1</t>
  </si>
  <si>
    <t>nucleotide exchange factor GrpE</t>
  </si>
  <si>
    <t>BFT35_00150</t>
  </si>
  <si>
    <t>PHO08356.1</t>
  </si>
  <si>
    <t>heat-inducible transcription repressor HrcA</t>
  </si>
  <si>
    <t>BFT35_00155</t>
  </si>
  <si>
    <t>PHO08357.1</t>
  </si>
  <si>
    <t>coproporphyrinogen III oxidase</t>
  </si>
  <si>
    <t>BFT35_00160</t>
  </si>
  <si>
    <t>PHO08358.1</t>
  </si>
  <si>
    <t>elongation factor 4</t>
  </si>
  <si>
    <t>BFT35_00165</t>
  </si>
  <si>
    <t>PHO08545.1</t>
  </si>
  <si>
    <t>pseudogene</t>
  </si>
  <si>
    <t>BFT35_00170</t>
  </si>
  <si>
    <t>pseudo</t>
  </si>
  <si>
    <t>without_protein</t>
  </si>
  <si>
    <t>glycosyl transferase</t>
  </si>
  <si>
    <t>BFT35_00175</t>
  </si>
  <si>
    <t>PHO08359.1</t>
  </si>
  <si>
    <t>BFT35_00180</t>
  </si>
  <si>
    <t>PHO08360.1</t>
  </si>
  <si>
    <t>cell wall hydrolase</t>
  </si>
  <si>
    <t>BFT35_00185</t>
  </si>
  <si>
    <t>PHO08361.1</t>
  </si>
  <si>
    <t>stage II sporulation protein P</t>
  </si>
  <si>
    <t>BFT35_00190</t>
  </si>
  <si>
    <t>PHO08362.1</t>
  </si>
  <si>
    <t>GPR endopeptidase</t>
  </si>
  <si>
    <t>BFT35_00195</t>
  </si>
  <si>
    <t>PHO08363.1</t>
  </si>
  <si>
    <t>BFT35_00200</t>
  </si>
  <si>
    <t>PHO08364.1</t>
  </si>
  <si>
    <t>30S ribosomal protein S20</t>
  </si>
  <si>
    <t>BFT35_00205</t>
  </si>
  <si>
    <t>PHO08365.1</t>
  </si>
  <si>
    <t>DNA polymerase III subunit delta</t>
  </si>
  <si>
    <t>BFT35_00210</t>
  </si>
  <si>
    <t>PHO08366.1</t>
  </si>
  <si>
    <t>DNA internalization-related competence protein ComEC/Rec2</t>
  </si>
  <si>
    <t>BFT35_00215</t>
  </si>
  <si>
    <t>PHO08367.1</t>
  </si>
  <si>
    <t>MBL fold metallo-hydrolase</t>
  </si>
  <si>
    <t>BFT35_00220</t>
  </si>
  <si>
    <t>PHO08368.1</t>
  </si>
  <si>
    <t>hydrolase</t>
  </si>
  <si>
    <t>BFT35_00225</t>
  </si>
  <si>
    <t>PHO08369.1</t>
  </si>
  <si>
    <t>ECF transporter S component</t>
  </si>
  <si>
    <t>BFT35_00230</t>
  </si>
  <si>
    <t>PHO08370.1</t>
  </si>
  <si>
    <t>MarR family transcriptional regulator</t>
  </si>
  <si>
    <t>BFT35_00235</t>
  </si>
  <si>
    <t>PHO08371.1</t>
  </si>
  <si>
    <t>multidrug ABC transporter ATP-binding protein</t>
  </si>
  <si>
    <t>BFT35_00240</t>
  </si>
  <si>
    <t>PHO08372.1</t>
  </si>
  <si>
    <t>multidrug ABC transporter permease</t>
  </si>
  <si>
    <t>BFT35_00245</t>
  </si>
  <si>
    <t>PHO08373.1</t>
  </si>
  <si>
    <t>ATPase</t>
  </si>
  <si>
    <t>BFT35_00250</t>
  </si>
  <si>
    <t>PHO08374.1</t>
  </si>
  <si>
    <t>sporulation protein</t>
  </si>
  <si>
    <t>BFT35_00255</t>
  </si>
  <si>
    <t>PHO08375.1</t>
  </si>
  <si>
    <t>BFT35_00260</t>
  </si>
  <si>
    <t>PHO08376.1</t>
  </si>
  <si>
    <t>metal-dependent hydrolase</t>
  </si>
  <si>
    <t>BFT35_00265</t>
  </si>
  <si>
    <t>PHO08377.1</t>
  </si>
  <si>
    <t>branched-chain-amino-acid transaminase</t>
  </si>
  <si>
    <t>BFT35_00270</t>
  </si>
  <si>
    <t>PHO08378.1</t>
  </si>
  <si>
    <t>ferredoxin</t>
  </si>
  <si>
    <t>BFT35_00275</t>
  </si>
  <si>
    <t>tRNA-Gln</t>
  </si>
  <si>
    <t>anticodon=CTG</t>
  </si>
  <si>
    <t>BFT35_00280</t>
  </si>
  <si>
    <t>tRNA-Glu</t>
  </si>
  <si>
    <t>anticodon=CTC</t>
  </si>
  <si>
    <t>BFT35_00285</t>
  </si>
  <si>
    <t>PHO08379.1</t>
  </si>
  <si>
    <t>glutamate synthase (NADPH), homotetrameric</t>
  </si>
  <si>
    <t>BFT35_00290</t>
  </si>
  <si>
    <t>PHO08380.1</t>
  </si>
  <si>
    <t>ferredoxin-NADP reductase</t>
  </si>
  <si>
    <t>BFT35_00295</t>
  </si>
  <si>
    <t>PHO08381.1</t>
  </si>
  <si>
    <t>alcohol dehydrogenase</t>
  </si>
  <si>
    <t>BFT35_00300</t>
  </si>
  <si>
    <t>transposase</t>
  </si>
  <si>
    <t>BFT35_00305</t>
  </si>
  <si>
    <t>PHO08382.1</t>
  </si>
  <si>
    <t>gamma-glutamylcyclotransferase</t>
  </si>
  <si>
    <t>BFT35_00310</t>
  </si>
  <si>
    <t>PHO08383.1</t>
  </si>
  <si>
    <t>glutamate--tRNA ligase</t>
  </si>
  <si>
    <t>BFT35_00315</t>
  </si>
  <si>
    <t>PHO08384.1</t>
  </si>
  <si>
    <t>phosphatidylglycerophosphatase</t>
  </si>
  <si>
    <t>BFT35_00320</t>
  </si>
  <si>
    <t>PHO08385.1</t>
  </si>
  <si>
    <t>peptide-methionine (S)-S-oxide reductase</t>
  </si>
  <si>
    <t>BFT35_00325</t>
  </si>
  <si>
    <t>PHO08386.1</t>
  </si>
  <si>
    <t>BFT35_00330</t>
  </si>
  <si>
    <t>PHO08387.1</t>
  </si>
  <si>
    <t>transporter</t>
  </si>
  <si>
    <t>BFT35_00335</t>
  </si>
  <si>
    <t>PHO08388.1</t>
  </si>
  <si>
    <t>D-alanyl-D-alanine carboxypeptidase</t>
  </si>
  <si>
    <t>BFT35_00340</t>
  </si>
  <si>
    <t>PHO08546.1</t>
  </si>
  <si>
    <t>iron-sulfur protein</t>
  </si>
  <si>
    <t>BFT35_00345</t>
  </si>
  <si>
    <t>PHO08547.1</t>
  </si>
  <si>
    <t>BFT35_00350</t>
  </si>
  <si>
    <t>PHO08389.1</t>
  </si>
  <si>
    <t>ribosome silencing factor</t>
  </si>
  <si>
    <t>BFT35_00355</t>
  </si>
  <si>
    <t>PHO08390.1</t>
  </si>
  <si>
    <t>BFT35_00360</t>
  </si>
  <si>
    <t>PHO08391.1</t>
  </si>
  <si>
    <t>nicotinic acid mononucleotide adenylyltransferase</t>
  </si>
  <si>
    <t>BFT35_00365</t>
  </si>
  <si>
    <t>PHO08392.1</t>
  </si>
  <si>
    <t>GTPase CgtA</t>
  </si>
  <si>
    <t>BFT35_00370</t>
  </si>
  <si>
    <t>PHO08393.1</t>
  </si>
  <si>
    <t>histidine kinase</t>
  </si>
  <si>
    <t>BFT35_00375</t>
  </si>
  <si>
    <t>PHO08394.1</t>
  </si>
  <si>
    <t>50S ribosomal protein L27</t>
  </si>
  <si>
    <t>BFT35_00380</t>
  </si>
  <si>
    <t>PHO08395.1</t>
  </si>
  <si>
    <t>ribosomal protein</t>
  </si>
  <si>
    <t>BFT35_00385</t>
  </si>
  <si>
    <t>PHO08396.1</t>
  </si>
  <si>
    <t>50S ribosomal protein L21</t>
  </si>
  <si>
    <t>BFT35_00390</t>
  </si>
  <si>
    <t>PHO08397.1</t>
  </si>
  <si>
    <t>ribonuclease G</t>
  </si>
  <si>
    <t>BFT35_00395</t>
  </si>
  <si>
    <t>PHO08398.1</t>
  </si>
  <si>
    <t>radical SAM-linked protein</t>
  </si>
  <si>
    <t>BFT35_00400</t>
  </si>
  <si>
    <t>PHO08399.1</t>
  </si>
  <si>
    <t>B12-binding domain-containing radical SAM protein</t>
  </si>
  <si>
    <t>BFT35_00405</t>
  </si>
  <si>
    <t>PHO08400.1</t>
  </si>
  <si>
    <t>peptidase</t>
  </si>
  <si>
    <t>BFT35_00410</t>
  </si>
  <si>
    <t>PHO08401.1</t>
  </si>
  <si>
    <t>histidine phosphatase family protein</t>
  </si>
  <si>
    <t>BFT35_00415</t>
  </si>
  <si>
    <t>PHO08402.1</t>
  </si>
  <si>
    <t>methylglyoxal synthase</t>
  </si>
  <si>
    <t>BFT35_00420</t>
  </si>
  <si>
    <t>PHO08403.1</t>
  </si>
  <si>
    <t>rod shape-determining protein RodA</t>
  </si>
  <si>
    <t>BFT35_00425</t>
  </si>
  <si>
    <t>PHO08404.1</t>
  </si>
  <si>
    <t>cell division topological specificity factor MinE</t>
  </si>
  <si>
    <t>BFT35_00430</t>
  </si>
  <si>
    <t>PHO08405.1</t>
  </si>
  <si>
    <t>septum site-determining protein MinD</t>
  </si>
  <si>
    <t>BFT35_00435</t>
  </si>
  <si>
    <t>PHO08406.1</t>
  </si>
  <si>
    <t>septum site-determining protein MinC</t>
  </si>
  <si>
    <t>BFT35_00440</t>
  </si>
  <si>
    <t>PHO08407.1</t>
  </si>
  <si>
    <t>penicillin-binding protein</t>
  </si>
  <si>
    <t>BFT35_00445</t>
  </si>
  <si>
    <t>PHO08408.1</t>
  </si>
  <si>
    <t>rod shape-determining protein MreD</t>
  </si>
  <si>
    <t>BFT35_00450</t>
  </si>
  <si>
    <t>PHO08409.1</t>
  </si>
  <si>
    <t>rod shape-determining protein MreC</t>
  </si>
  <si>
    <t>BFT35_00455</t>
  </si>
  <si>
    <t>PHO08548.1</t>
  </si>
  <si>
    <t>rod shape-determining protein</t>
  </si>
  <si>
    <t>BFT35_00460</t>
  </si>
  <si>
    <t>PHO08410.1</t>
  </si>
  <si>
    <t>BFT35_00465</t>
  </si>
  <si>
    <t>PHO08411.1</t>
  </si>
  <si>
    <t>septum formation protein Maf</t>
  </si>
  <si>
    <t>BFT35_00470</t>
  </si>
  <si>
    <t>PHO08412.1</t>
  </si>
  <si>
    <t>BFT35_00475</t>
  </si>
  <si>
    <t>PHO08413.1</t>
  </si>
  <si>
    <t>BFT35_00480</t>
  </si>
  <si>
    <t>PHO08414.1</t>
  </si>
  <si>
    <t>NADH dehydrogenase</t>
  </si>
  <si>
    <t>BFT35_00485</t>
  </si>
  <si>
    <t>PHO08415.1</t>
  </si>
  <si>
    <t>BFT35_00490</t>
  </si>
  <si>
    <t>PHO08416.1</t>
  </si>
  <si>
    <t>BFT35_00495</t>
  </si>
  <si>
    <t>PHO08417.1</t>
  </si>
  <si>
    <t>BFT35_00500</t>
  </si>
  <si>
    <t>PHO08418.1</t>
  </si>
  <si>
    <t>phosphoesterase</t>
  </si>
  <si>
    <t>BFT35_00505</t>
  </si>
  <si>
    <t>PHO08419.1</t>
  </si>
  <si>
    <t>AraC family transcriptional regulator</t>
  </si>
  <si>
    <t>BFT35_00510</t>
  </si>
  <si>
    <t>PHO08420.1</t>
  </si>
  <si>
    <t>BFT35_00515</t>
  </si>
  <si>
    <t>PHO08421.1</t>
  </si>
  <si>
    <t>anti-sigma regulatory factor</t>
  </si>
  <si>
    <t>BFT35_00520</t>
  </si>
  <si>
    <t>PHO08422.1</t>
  </si>
  <si>
    <t>BFT35_00525</t>
  </si>
  <si>
    <t>PHO08423.1</t>
  </si>
  <si>
    <t>BFT35_00530</t>
  </si>
  <si>
    <t>PHO08424.1</t>
  </si>
  <si>
    <t>lytic murein transglycosylase</t>
  </si>
  <si>
    <t>BFT35_00535</t>
  </si>
  <si>
    <t>PHO08425.1</t>
  </si>
  <si>
    <t>GTP-binding protein TypA</t>
  </si>
  <si>
    <t>BFT35_00540</t>
  </si>
  <si>
    <t>PHO08426.1</t>
  </si>
  <si>
    <t>glycoside hydrolase</t>
  </si>
  <si>
    <t>BFT35_00545</t>
  </si>
  <si>
    <t>PHO08427.1</t>
  </si>
  <si>
    <t>BFT35_00550</t>
  </si>
  <si>
    <t>tRNA-Leu</t>
  </si>
  <si>
    <t>anticodon=GAG</t>
  </si>
  <si>
    <t>BFT35_00555</t>
  </si>
  <si>
    <t>PHO08428.1</t>
  </si>
  <si>
    <t>nicotinate phosphoribosyltransferase</t>
  </si>
  <si>
    <t>BFT35_00560</t>
  </si>
  <si>
    <t>PHO08429.1</t>
  </si>
  <si>
    <t>BFT35_00565</t>
  </si>
  <si>
    <t>PHO08430.1</t>
  </si>
  <si>
    <t>lytic transglycosylase</t>
  </si>
  <si>
    <t>BFT35_00570</t>
  </si>
  <si>
    <t>PHO08431.1</t>
  </si>
  <si>
    <t>dephospho-CoA kinase</t>
  </si>
  <si>
    <t>BFT35_00575</t>
  </si>
  <si>
    <t>PHO08432.1</t>
  </si>
  <si>
    <t>DNA polymerase I</t>
  </si>
  <si>
    <t>BFT35_00580</t>
  </si>
  <si>
    <t>PHO08433.1</t>
  </si>
  <si>
    <t>anti-sigma factor</t>
  </si>
  <si>
    <t>BFT35_00585</t>
  </si>
  <si>
    <t>PHO08434.1</t>
  </si>
  <si>
    <t>RNA polymerase subunit sigma</t>
  </si>
  <si>
    <t>BFT35_00590</t>
  </si>
  <si>
    <t>PHO08435.1</t>
  </si>
  <si>
    <t>BFT35_00595</t>
  </si>
  <si>
    <t>PHO08436.1</t>
  </si>
  <si>
    <t>BFT35_00600</t>
  </si>
  <si>
    <t>PHO08437.1</t>
  </si>
  <si>
    <t>amino acid permease</t>
  </si>
  <si>
    <t>BFT35_00605</t>
  </si>
  <si>
    <t>PHO08438.1</t>
  </si>
  <si>
    <t>BFT35_00610</t>
  </si>
  <si>
    <t>PHO08439.1</t>
  </si>
  <si>
    <t>BFT35_00615</t>
  </si>
  <si>
    <t>PHO08440.1</t>
  </si>
  <si>
    <t>peptidase M4</t>
  </si>
  <si>
    <t>BFT35_00620</t>
  </si>
  <si>
    <t>PHO08441.1</t>
  </si>
  <si>
    <t>HAD family hydrolase</t>
  </si>
  <si>
    <t>BFT35_00625</t>
  </si>
  <si>
    <t>PHO08549.1</t>
  </si>
  <si>
    <t>heavy metal transporter</t>
  </si>
  <si>
    <t>BFT35_00630</t>
  </si>
  <si>
    <t>PHO08442.1</t>
  </si>
  <si>
    <t>BFT35_00635</t>
  </si>
  <si>
    <t>PHO08550.1</t>
  </si>
  <si>
    <t>TIGR01440 family protein</t>
  </si>
  <si>
    <t>BFT35_00640</t>
  </si>
  <si>
    <t>PHO08443.1</t>
  </si>
  <si>
    <t>superoxide dismutase</t>
  </si>
  <si>
    <t>BFT35_00645</t>
  </si>
  <si>
    <t>BFT35_00650</t>
  </si>
  <si>
    <t>PHO08444.1</t>
  </si>
  <si>
    <t>BFT35_00655</t>
  </si>
  <si>
    <t>PHO08445.1</t>
  </si>
  <si>
    <t>BFT35_00660</t>
  </si>
  <si>
    <t>PHO08446.1</t>
  </si>
  <si>
    <t>SCP-like protein extracellular</t>
  </si>
  <si>
    <t>BFT35_00665</t>
  </si>
  <si>
    <t>PHO08447.1</t>
  </si>
  <si>
    <t>aminopeptidase</t>
  </si>
  <si>
    <t>BFT35_00670</t>
  </si>
  <si>
    <t>PHO08448.1</t>
  </si>
  <si>
    <t>DNA-binding response regulator</t>
  </si>
  <si>
    <t>BFT35_00675</t>
  </si>
  <si>
    <t>PHO08449.1</t>
  </si>
  <si>
    <t>BFT35_00680</t>
  </si>
  <si>
    <t>tRNA-Ile</t>
  </si>
  <si>
    <t>anticodon=GAT</t>
  </si>
  <si>
    <t>BFT35_00685</t>
  </si>
  <si>
    <t>anticodon=TGC</t>
  </si>
  <si>
    <t>BFT35_00690</t>
  </si>
  <si>
    <t>PHO08450.1</t>
  </si>
  <si>
    <t>sporulation protein YunB</t>
  </si>
  <si>
    <t>BFT35_00695</t>
  </si>
  <si>
    <t>PHO08451.1</t>
  </si>
  <si>
    <t>endonuclease MutS2</t>
  </si>
  <si>
    <t>BFT35_00700</t>
  </si>
  <si>
    <t>PHO08452.1</t>
  </si>
  <si>
    <t>peptidase U32</t>
  </si>
  <si>
    <t>BFT35_00705</t>
  </si>
  <si>
    <t>PHO08453.1</t>
  </si>
  <si>
    <t>BFT35_00710</t>
  </si>
  <si>
    <t>PHO08454.1</t>
  </si>
  <si>
    <t>phenylalanine--tRNA ligase subunit beta</t>
  </si>
  <si>
    <t>BFT35_00715</t>
  </si>
  <si>
    <t>PHO08455.1</t>
  </si>
  <si>
    <t>phenylalanine--tRNA ligase subunit alpha</t>
  </si>
  <si>
    <t>BFT35_00720</t>
  </si>
  <si>
    <t>PHO08456.1</t>
  </si>
  <si>
    <t>23S rRNA (guanosine(2251)-2'-O)-methyltransferase RlmB</t>
  </si>
  <si>
    <t>BFT35_00725</t>
  </si>
  <si>
    <t>PHO08457.1</t>
  </si>
  <si>
    <t>50S ribosomal protein L20</t>
  </si>
  <si>
    <t>BFT35_00730</t>
  </si>
  <si>
    <t>PHO08458.1</t>
  </si>
  <si>
    <t>50S ribosomal protein L35</t>
  </si>
  <si>
    <t>BFT35_00735</t>
  </si>
  <si>
    <t>PHO08459.1</t>
  </si>
  <si>
    <t>translation initiation factor IF-3</t>
  </si>
  <si>
    <t>BFT35_00740</t>
  </si>
  <si>
    <t>PHO08460.1</t>
  </si>
  <si>
    <t>chorismate synthase</t>
  </si>
  <si>
    <t>BFT35_00745</t>
  </si>
  <si>
    <t>PHO08461.1</t>
  </si>
  <si>
    <t>MFS transporter permease</t>
  </si>
  <si>
    <t>BFT35_00750</t>
  </si>
  <si>
    <t>PHO08462.1</t>
  </si>
  <si>
    <t>threonine--tRNA ligase</t>
  </si>
  <si>
    <t>BFT35_00755</t>
  </si>
  <si>
    <t>PHO08463.1</t>
  </si>
  <si>
    <t>BFT35_00760</t>
  </si>
  <si>
    <t>PHO08464.1</t>
  </si>
  <si>
    <t>BFT35_00765</t>
  </si>
  <si>
    <t>PHO08465.1</t>
  </si>
  <si>
    <t>BFT35_00770</t>
  </si>
  <si>
    <t>PHO08466.1</t>
  </si>
  <si>
    <t>diguanylate cyclase response regulator</t>
  </si>
  <si>
    <t>BFT35_00775</t>
  </si>
  <si>
    <t>PHO08467.1</t>
  </si>
  <si>
    <t>beta-glucosidase</t>
  </si>
  <si>
    <t>BFT35_00780</t>
  </si>
  <si>
    <t>PHO08468.1</t>
  </si>
  <si>
    <t>4Fe-4S ferredoxin</t>
  </si>
  <si>
    <t>BFT35_00785</t>
  </si>
  <si>
    <t>PHO08469.1</t>
  </si>
  <si>
    <t>asparagine synthase (glutamine-hydrolyzing)</t>
  </si>
  <si>
    <t>BFT35_00790</t>
  </si>
  <si>
    <t>PHO08470.1</t>
  </si>
  <si>
    <t>transcriptional regulator</t>
  </si>
  <si>
    <t>BFT35_00795</t>
  </si>
  <si>
    <t>PHO08471.1</t>
  </si>
  <si>
    <t>ammonium transporter</t>
  </si>
  <si>
    <t>BFT35_00800</t>
  </si>
  <si>
    <t>PHO08472.1</t>
  </si>
  <si>
    <t>BFT35_00805</t>
  </si>
  <si>
    <t>PHO08473.1</t>
  </si>
  <si>
    <t>ammonia channel protein</t>
  </si>
  <si>
    <t>BFT35_00810</t>
  </si>
  <si>
    <t>IS30 family transposase</t>
  </si>
  <si>
    <t>BFT35_00815</t>
  </si>
  <si>
    <t>PHO08474.1</t>
  </si>
  <si>
    <t>nitrogenase</t>
  </si>
  <si>
    <t>BFT35_00820</t>
  </si>
  <si>
    <t>PHO08475.1</t>
  </si>
  <si>
    <t>nitrogenase iron-molybdenum cofactor biosynthesis protein NifE</t>
  </si>
  <si>
    <t>BFT35_00825</t>
  </si>
  <si>
    <t>PHO08476.1</t>
  </si>
  <si>
    <t>nitrogen fixation protein NifHD</t>
  </si>
  <si>
    <t>BFT35_00830</t>
  </si>
  <si>
    <t>PHO08477.1</t>
  </si>
  <si>
    <t>nitrogen fixation protein NifD</t>
  </si>
  <si>
    <t>BFT35_00835</t>
  </si>
  <si>
    <t>PHO08478.1</t>
  </si>
  <si>
    <t>adhesin</t>
  </si>
  <si>
    <t>BFT35_00840</t>
  </si>
  <si>
    <t>PHO08551.1</t>
  </si>
  <si>
    <t>nitrogenase molybdenum-iron protein subunit beta</t>
  </si>
  <si>
    <t>BFT35_00845</t>
  </si>
  <si>
    <t>PHO08479.1</t>
  </si>
  <si>
    <t>nitrogenase molybdenum-iron protein alpha chain</t>
  </si>
  <si>
    <t>BFT35_00850</t>
  </si>
  <si>
    <t>PHO08480.1</t>
  </si>
  <si>
    <t>nitrogenase iron protein</t>
  </si>
  <si>
    <t>BFT35_00855</t>
  </si>
  <si>
    <t>PHO08552.1</t>
  </si>
  <si>
    <t>nitrogenase molybdenum-iron cofactor biosynthesis protein</t>
  </si>
  <si>
    <t>BFT35_00860</t>
  </si>
  <si>
    <t>PHO08481.1</t>
  </si>
  <si>
    <t>dinitrogenase iron-molybdenum cofactor biosynthesis protein</t>
  </si>
  <si>
    <t>BFT35_00865</t>
  </si>
  <si>
    <t>PHO08482.1</t>
  </si>
  <si>
    <t>molybdate ABC transporter substrate-binding protein</t>
  </si>
  <si>
    <t>BFT35_00870</t>
  </si>
  <si>
    <t>PHO08483.1</t>
  </si>
  <si>
    <t>molybdenum ABC transporter permease subunit</t>
  </si>
  <si>
    <t>BFT35_00875</t>
  </si>
  <si>
    <t>PHO08484.1</t>
  </si>
  <si>
    <t>plasmid stabilization protein</t>
  </si>
  <si>
    <t>BFT35_00880</t>
  </si>
  <si>
    <t>PHO08485.1</t>
  </si>
  <si>
    <t>BFT35_00885</t>
  </si>
  <si>
    <t>PHO08486.1</t>
  </si>
  <si>
    <t>thiamine-phosphate diphosphorylase</t>
  </si>
  <si>
    <t>BFT35_00890</t>
  </si>
  <si>
    <t>PHO08487.1</t>
  </si>
  <si>
    <t>hydroxyethylthiazole kinase</t>
  </si>
  <si>
    <t>BFT35_00895</t>
  </si>
  <si>
    <t>PHO08488.1</t>
  </si>
  <si>
    <t>purine-cytosine permease</t>
  </si>
  <si>
    <t>BFT35_00900</t>
  </si>
  <si>
    <t>PHO08489.1</t>
  </si>
  <si>
    <t>bifunctional hydroxymethylpyrimidine kinase/phosphomethylpyrimidine kinase</t>
  </si>
  <si>
    <t>BFT35_00905</t>
  </si>
  <si>
    <t>PHO08490.1</t>
  </si>
  <si>
    <t>toxin HicA</t>
  </si>
  <si>
    <t>BFT35_00910</t>
  </si>
  <si>
    <t>PHO08491.1</t>
  </si>
  <si>
    <t>DNA repair protein</t>
  </si>
  <si>
    <t>BFT35_00915</t>
  </si>
  <si>
    <t>PHO08553.1</t>
  </si>
  <si>
    <t>thiamine ABC transporter permease</t>
  </si>
  <si>
    <t>BFT35_00920</t>
  </si>
  <si>
    <t>PHO08492.1</t>
  </si>
  <si>
    <t>acetamidase</t>
  </si>
  <si>
    <t>BFT35_00925</t>
  </si>
  <si>
    <t>PHO08493.1</t>
  </si>
  <si>
    <t>BFT35_00930</t>
  </si>
  <si>
    <t>PHO08494.1</t>
  </si>
  <si>
    <t>two-component sensor histidine kinase</t>
  </si>
  <si>
    <t>BFT35_00935</t>
  </si>
  <si>
    <t>PHO08495.1</t>
  </si>
  <si>
    <t>BFT35_00940</t>
  </si>
  <si>
    <t>PHO08496.1</t>
  </si>
  <si>
    <t>lantibiotic ABC transporter permease</t>
  </si>
  <si>
    <t>BFT35_00945</t>
  </si>
  <si>
    <t>PHO08497.1</t>
  </si>
  <si>
    <t>BFT35_00950</t>
  </si>
  <si>
    <t>PHO08498.1</t>
  </si>
  <si>
    <t>lantibiotic ABC transporter ATP-binding protein</t>
  </si>
  <si>
    <t>BFT35_00955</t>
  </si>
  <si>
    <t>carbon starvation protein CstA</t>
  </si>
  <si>
    <t>BFT35_00960</t>
  </si>
  <si>
    <t>PHO08499.1</t>
  </si>
  <si>
    <t>BFT35_00965</t>
  </si>
  <si>
    <t>PHO08500.1</t>
  </si>
  <si>
    <t>BFT35_00970</t>
  </si>
  <si>
    <t>PHO08501.1</t>
  </si>
  <si>
    <t>BFT35_00975</t>
  </si>
  <si>
    <t>PHO08502.1</t>
  </si>
  <si>
    <t>BFT35_00980</t>
  </si>
  <si>
    <t>PHO08503.1</t>
  </si>
  <si>
    <t>TIGR02688 family protein</t>
  </si>
  <si>
    <t>BFT35_00985</t>
  </si>
  <si>
    <t>PHO08504.1</t>
  </si>
  <si>
    <t>TIGR02687 family protein</t>
  </si>
  <si>
    <t>BFT35_00990</t>
  </si>
  <si>
    <t>PHO08505.1</t>
  </si>
  <si>
    <t>BFT35_00995</t>
  </si>
  <si>
    <t>PHO08506.1</t>
  </si>
  <si>
    <t>BFT35_01000</t>
  </si>
  <si>
    <t>PHO08507.1</t>
  </si>
  <si>
    <t>BFT35_01005</t>
  </si>
  <si>
    <t>PHO08554.1</t>
  </si>
  <si>
    <t>BFT35_01010</t>
  </si>
  <si>
    <t>PHO08508.1</t>
  </si>
  <si>
    <t>BFT35_01015</t>
  </si>
  <si>
    <t>PHO08509.1</t>
  </si>
  <si>
    <t>BFT35_01020</t>
  </si>
  <si>
    <t>PHO08510.1</t>
  </si>
  <si>
    <t>BFT35_01025</t>
  </si>
  <si>
    <t>PHO08511.1</t>
  </si>
  <si>
    <t>BFT35_01030</t>
  </si>
  <si>
    <t>PHO08512.1</t>
  </si>
  <si>
    <t>BFT35_01035</t>
  </si>
  <si>
    <t>PHO08513.1</t>
  </si>
  <si>
    <t>GNAT family N-acetyltransferase</t>
  </si>
  <si>
    <t>BFT35_01040</t>
  </si>
  <si>
    <t>PHO08514.1</t>
  </si>
  <si>
    <t>spore gernimation protein</t>
  </si>
  <si>
    <t>BFT35_01045</t>
  </si>
  <si>
    <t>PHO08515.1</t>
  </si>
  <si>
    <t>aldo/keto reductase</t>
  </si>
  <si>
    <t>BFT35_01050</t>
  </si>
  <si>
    <t>PHO08516.1</t>
  </si>
  <si>
    <t>DNA-binding protein</t>
  </si>
  <si>
    <t>BFT35_01055</t>
  </si>
  <si>
    <t>PHO08517.1</t>
  </si>
  <si>
    <t>nucleotidyltransferase</t>
  </si>
  <si>
    <t>BFT35_01060</t>
  </si>
  <si>
    <t>PHO08518.1</t>
  </si>
  <si>
    <t>ADP-ribosylglycohydrolase</t>
  </si>
  <si>
    <t>BFT35_01065</t>
  </si>
  <si>
    <t>PHO08519.1</t>
  </si>
  <si>
    <t>ribokinase</t>
  </si>
  <si>
    <t>BFT35_01070</t>
  </si>
  <si>
    <t>PHO08520.1</t>
  </si>
  <si>
    <t>BFT35_01075</t>
  </si>
  <si>
    <t>PHO08521.1</t>
  </si>
  <si>
    <t>BFT35_01080</t>
  </si>
  <si>
    <t>PHO08522.1</t>
  </si>
  <si>
    <t>BFT35_01085</t>
  </si>
  <si>
    <t>PHO08523.1</t>
  </si>
  <si>
    <t>FAD-dependent oxidoreductase</t>
  </si>
  <si>
    <t>BFT35_01090</t>
  </si>
  <si>
    <t>PHO08524.1</t>
  </si>
  <si>
    <t>BFT35_01095</t>
  </si>
  <si>
    <t>PHO08555.1</t>
  </si>
  <si>
    <t>sugar ABC transporter permease</t>
  </si>
  <si>
    <t>BFT35_01100</t>
  </si>
  <si>
    <t>PHO08525.1</t>
  </si>
  <si>
    <t>lactose ABC transporter permease</t>
  </si>
  <si>
    <t>BFT35_01105</t>
  </si>
  <si>
    <t>PHO08526.1</t>
  </si>
  <si>
    <t>sugar ABC transporter substrate-binding protein</t>
  </si>
  <si>
    <t>BFT35_01110</t>
  </si>
  <si>
    <t>PHO08527.1</t>
  </si>
  <si>
    <t>BFT35_01115</t>
  </si>
  <si>
    <t>PHO08528.1</t>
  </si>
  <si>
    <t>BFT35_01120</t>
  </si>
  <si>
    <t>PHO08529.1</t>
  </si>
  <si>
    <t>N-acetylmannosamine-6-phosphate 2-epimerase</t>
  </si>
  <si>
    <t>BFT35_01125</t>
  </si>
  <si>
    <t>PHO08530.1</t>
  </si>
  <si>
    <t>BFT35_01130</t>
  </si>
  <si>
    <t>PHO08531.1</t>
  </si>
  <si>
    <t>fructose-1,6-bisphosphate aldolase, class II</t>
  </si>
  <si>
    <t>BFT35_01135</t>
  </si>
  <si>
    <t>PHO08532.1</t>
  </si>
  <si>
    <t>galactitol-1-phosphate 5-dehydrogenase</t>
  </si>
  <si>
    <t>BFT35_01140</t>
  </si>
  <si>
    <t>PHO08533.1</t>
  </si>
  <si>
    <t>tagatose-bisphosphate aldolase</t>
  </si>
  <si>
    <t>BFT35_01145</t>
  </si>
  <si>
    <t>PHO08534.1</t>
  </si>
  <si>
    <t>PTS galactitol transporter subunit IIC</t>
  </si>
  <si>
    <t>BFT35_01150</t>
  </si>
  <si>
    <t>PHO08535.1</t>
  </si>
  <si>
    <t>PTS galactitol transporter subunit IIB</t>
  </si>
  <si>
    <t>BFT35_01155</t>
  </si>
  <si>
    <t>PHO08536.1</t>
  </si>
  <si>
    <t>PTS galactitol transporter subunit IIA</t>
  </si>
  <si>
    <t>BFT35_01160</t>
  </si>
  <si>
    <t>PHO08556.1</t>
  </si>
  <si>
    <t>BFT35_01165</t>
  </si>
  <si>
    <t>PHO08537.1</t>
  </si>
  <si>
    <t>mannitol-1-phosphate 5-dehydrogenase</t>
  </si>
  <si>
    <t>BFT35_01170</t>
  </si>
  <si>
    <t>PHO08538.1</t>
  </si>
  <si>
    <t>PTS mannitol transporter subunit IIA</t>
  </si>
  <si>
    <t>BFT35_01175</t>
  </si>
  <si>
    <t>PHO08539.1</t>
  </si>
  <si>
    <t>antitermination protein BlgG</t>
  </si>
  <si>
    <t>BFT35_01180</t>
  </si>
  <si>
    <t>PHO08540.1</t>
  </si>
  <si>
    <t>PTS mannitol transporter subunit IIBC</t>
  </si>
  <si>
    <t>BFT35_01185</t>
  </si>
  <si>
    <t>PHO08541.1</t>
  </si>
  <si>
    <t>BFT35_01190</t>
  </si>
  <si>
    <t>PHO08542.1</t>
  </si>
  <si>
    <t>LacI family transcriptional regulator</t>
  </si>
  <si>
    <t>MINB01000002.1</t>
  </si>
  <si>
    <t>BFT35_01195</t>
  </si>
  <si>
    <t>PHO08116.1</t>
  </si>
  <si>
    <t>glutamine amidotransferase subunit PdxT</t>
  </si>
  <si>
    <t>BFT35_01200</t>
  </si>
  <si>
    <t>PHO08117.1</t>
  </si>
  <si>
    <t>pyridoxal biosynthesis lyase PdxS</t>
  </si>
  <si>
    <t>BFT35_01205</t>
  </si>
  <si>
    <t>PHO08118.1</t>
  </si>
  <si>
    <t>polymerase</t>
  </si>
  <si>
    <t>BFT35_01210</t>
  </si>
  <si>
    <t>PHO08119.1</t>
  </si>
  <si>
    <t>BFT35_01215</t>
  </si>
  <si>
    <t>PHO08120.1</t>
  </si>
  <si>
    <t>spermidine/putrescine ABC transporter ATP-binding protein</t>
  </si>
  <si>
    <t>BFT35_01220</t>
  </si>
  <si>
    <t>PHO08121.1</t>
  </si>
  <si>
    <t>sulfonate ABC transporter permease</t>
  </si>
  <si>
    <t>BFT35_01225</t>
  </si>
  <si>
    <t>PHO08122.1</t>
  </si>
  <si>
    <t>NAD+ synthase</t>
  </si>
  <si>
    <t>BFT35_01230</t>
  </si>
  <si>
    <t>PHO08123.1</t>
  </si>
  <si>
    <t>multidrug DMT transporter permease</t>
  </si>
  <si>
    <t>BFT35_01235</t>
  </si>
  <si>
    <t>PHO08124.1</t>
  </si>
  <si>
    <t>BFT35_01240</t>
  </si>
  <si>
    <t>PHO08125.1</t>
  </si>
  <si>
    <t>ATP synthase F1 subunit epsilon</t>
  </si>
  <si>
    <t>BFT35_01245</t>
  </si>
  <si>
    <t>PHO08126.1</t>
  </si>
  <si>
    <t>F0F1 ATP synthase subunit beta</t>
  </si>
  <si>
    <t>BFT35_01250</t>
  </si>
  <si>
    <t>PHO08127.1</t>
  </si>
  <si>
    <t>F0F1 ATP synthase subunit gamma</t>
  </si>
  <si>
    <t>BFT35_01255</t>
  </si>
  <si>
    <t>PHO08128.1</t>
  </si>
  <si>
    <t>F0F1 ATP synthase subunit alpha</t>
  </si>
  <si>
    <t>BFT35_01260</t>
  </si>
  <si>
    <t>PHO08129.1</t>
  </si>
  <si>
    <t>ATP synthase F1 subunit delta</t>
  </si>
  <si>
    <t>BFT35_01265</t>
  </si>
  <si>
    <t>PHO08130.1</t>
  </si>
  <si>
    <t>ATP synthase F0 subunit B</t>
  </si>
  <si>
    <t>BFT35_01270</t>
  </si>
  <si>
    <t>PHO08131.1</t>
  </si>
  <si>
    <t>ATP synthase F0 subunit C</t>
  </si>
  <si>
    <t>BFT35_01275</t>
  </si>
  <si>
    <t>PHO08132.1</t>
  </si>
  <si>
    <t>F0F1 ATP synthase subunit A</t>
  </si>
  <si>
    <t>BFT35_01280</t>
  </si>
  <si>
    <t>PHO08133.1</t>
  </si>
  <si>
    <t>potassium transporter Trk</t>
  </si>
  <si>
    <t>BFT35_01285</t>
  </si>
  <si>
    <t>PHO08134.1</t>
  </si>
  <si>
    <t>Trk family potassium uptake protein</t>
  </si>
  <si>
    <t>BFT35_01290</t>
  </si>
  <si>
    <t>PHO08135.1</t>
  </si>
  <si>
    <t>YihA family ribosome biogenesis GTP-binding protein</t>
  </si>
  <si>
    <t>BFT35_01295</t>
  </si>
  <si>
    <t>PHO08320.1</t>
  </si>
  <si>
    <t>endopeptidase La</t>
  </si>
  <si>
    <t>BFT35_01300</t>
  </si>
  <si>
    <t>PHO08136.1</t>
  </si>
  <si>
    <t>BFT35_01305</t>
  </si>
  <si>
    <t>PHO08137.1</t>
  </si>
  <si>
    <t>ATP-dependent protease ATP-binding subunit ClpX</t>
  </si>
  <si>
    <t>BFT35_01310</t>
  </si>
  <si>
    <t>PHO08138.1</t>
  </si>
  <si>
    <t>ATP-dependent Clp endopeptidase, proteolytic subunit ClpP</t>
  </si>
  <si>
    <t>BFT35_01315</t>
  </si>
  <si>
    <t>PHO08139.1</t>
  </si>
  <si>
    <t>trigger factor</t>
  </si>
  <si>
    <t>BFT35_01320</t>
  </si>
  <si>
    <t>PHO08140.1</t>
  </si>
  <si>
    <t>ribonuclease Z</t>
  </si>
  <si>
    <t>BFT35_01325</t>
  </si>
  <si>
    <t>PHO08141.1</t>
  </si>
  <si>
    <t>endonuclease IV</t>
  </si>
  <si>
    <t>BFT35_01330</t>
  </si>
  <si>
    <t>PHO08142.1</t>
  </si>
  <si>
    <t>pyridoxamine 5-phosphate oxidase</t>
  </si>
  <si>
    <t>BFT35_01335</t>
  </si>
  <si>
    <t>PHO08143.1</t>
  </si>
  <si>
    <t>BFT35_01340</t>
  </si>
  <si>
    <t>PHO08144.1</t>
  </si>
  <si>
    <t>BFT35_01345</t>
  </si>
  <si>
    <t>PHO08145.1</t>
  </si>
  <si>
    <t>BFT35_01350</t>
  </si>
  <si>
    <t>PHO08146.1</t>
  </si>
  <si>
    <t>flavodoxin</t>
  </si>
  <si>
    <t>BFT35_01355</t>
  </si>
  <si>
    <t>pyrimidine reductase</t>
  </si>
  <si>
    <t>BFT35_01360</t>
  </si>
  <si>
    <t>PHO08147.1</t>
  </si>
  <si>
    <t>Fe-S oxidoreductase</t>
  </si>
  <si>
    <t>BFT35_01365</t>
  </si>
  <si>
    <t>PHO08148.1</t>
  </si>
  <si>
    <t>oxidoreductase</t>
  </si>
  <si>
    <t>BFT35_01370</t>
  </si>
  <si>
    <t>PHO08149.1</t>
  </si>
  <si>
    <t>prevent-host-death protein</t>
  </si>
  <si>
    <t>BFT35_01375</t>
  </si>
  <si>
    <t>PHO08150.1</t>
  </si>
  <si>
    <t>BFT35_01380</t>
  </si>
  <si>
    <t>PHO08321.1</t>
  </si>
  <si>
    <t>BFT35_01385</t>
  </si>
  <si>
    <t>PHO08151.1</t>
  </si>
  <si>
    <t>4-carboxymuconolactone decarboxylase</t>
  </si>
  <si>
    <t>BFT35_01390</t>
  </si>
  <si>
    <t>acetyltransferase</t>
  </si>
  <si>
    <t>BFT35_01395</t>
  </si>
  <si>
    <t>PHO08152.1</t>
  </si>
  <si>
    <t>BFT35_01400</t>
  </si>
  <si>
    <t>PHO08153.1</t>
  </si>
  <si>
    <t>FMN reductase</t>
  </si>
  <si>
    <t>BFT35_01405</t>
  </si>
  <si>
    <t>PHO08154.1</t>
  </si>
  <si>
    <t>BFT35_01410</t>
  </si>
  <si>
    <t>glutaconyl-CoA decarboxylase subunit beta</t>
  </si>
  <si>
    <t>BFT35_01415</t>
  </si>
  <si>
    <t>PHO08155.1</t>
  </si>
  <si>
    <t>pilus assembly protein HicB</t>
  </si>
  <si>
    <t>BFT35_01420</t>
  </si>
  <si>
    <t>PHO08156.1</t>
  </si>
  <si>
    <t>addiction module toxin, HicA family</t>
  </si>
  <si>
    <t>BFT35_01425</t>
  </si>
  <si>
    <t>radical SAM protein</t>
  </si>
  <si>
    <t>BFT35_01430</t>
  </si>
  <si>
    <t>PHO08157.1</t>
  </si>
  <si>
    <t>BFT35_01435</t>
  </si>
  <si>
    <t>BFT35_01440</t>
  </si>
  <si>
    <t>BFT35_01445</t>
  </si>
  <si>
    <t>PHO08158.1</t>
  </si>
  <si>
    <t>BFT35_01450</t>
  </si>
  <si>
    <t>PHO08159.1</t>
  </si>
  <si>
    <t>PadR family transcriptional regulator</t>
  </si>
  <si>
    <t>BFT35_01455</t>
  </si>
  <si>
    <t>PHO08160.1</t>
  </si>
  <si>
    <t>BFT35_01460</t>
  </si>
  <si>
    <t>PHO08322.1</t>
  </si>
  <si>
    <t>BFT35_01465</t>
  </si>
  <si>
    <t>PHO08161.1</t>
  </si>
  <si>
    <t>aminoglycoside nucleotidyltransferase</t>
  </si>
  <si>
    <t>BFT35_01470</t>
  </si>
  <si>
    <t>PHO08162.1</t>
  </si>
  <si>
    <t>BFT35_01475</t>
  </si>
  <si>
    <t>PHO08163.1</t>
  </si>
  <si>
    <t>23S rRNA (uracil-5-)-methyltransferase RumA</t>
  </si>
  <si>
    <t>BFT35_01480</t>
  </si>
  <si>
    <t>PHO08164.1</t>
  </si>
  <si>
    <t>BFT35_01485</t>
  </si>
  <si>
    <t>PHO08165.1</t>
  </si>
  <si>
    <t>toxin-antitoxin system, toxin component, HicA family protein</t>
  </si>
  <si>
    <t>BFT35_01490</t>
  </si>
  <si>
    <t>PHO08166.1</t>
  </si>
  <si>
    <t>spore coat associated protein CotJA</t>
  </si>
  <si>
    <t>BFT35_01495</t>
  </si>
  <si>
    <t>PHO08167.1</t>
  </si>
  <si>
    <t>spore coat protein CotJB</t>
  </si>
  <si>
    <t>BFT35_01500</t>
  </si>
  <si>
    <t>PHO08168.1</t>
  </si>
  <si>
    <t>rubrerythrin family protein</t>
  </si>
  <si>
    <t>BFT35_01505</t>
  </si>
  <si>
    <t>PHO08169.1</t>
  </si>
  <si>
    <t>homocysteine methyltransferase</t>
  </si>
  <si>
    <t>BFT35_01510</t>
  </si>
  <si>
    <t>PHO08323.1</t>
  </si>
  <si>
    <t>5,10-methylenetetrahydrofolate reductase</t>
  </si>
  <si>
    <t>BFT35_01515</t>
  </si>
  <si>
    <t>PHO08170.1</t>
  </si>
  <si>
    <t>(Fe-S)-binding protein</t>
  </si>
  <si>
    <t>BFT35_01520</t>
  </si>
  <si>
    <t>PHO08171.1</t>
  </si>
  <si>
    <t>Fis family transcriptional regulator</t>
  </si>
  <si>
    <t>BFT35_01525</t>
  </si>
  <si>
    <t>PHO08172.1</t>
  </si>
  <si>
    <t>BFT35_01530</t>
  </si>
  <si>
    <t>PHO08173.1</t>
  </si>
  <si>
    <t>electron transport complex subunit RsxA</t>
  </si>
  <si>
    <t>BFT35_01535</t>
  </si>
  <si>
    <t>PHO08174.1</t>
  </si>
  <si>
    <t>electron transport complex subunit RsxE</t>
  </si>
  <si>
    <t>BFT35_01540</t>
  </si>
  <si>
    <t>PHO08175.1</t>
  </si>
  <si>
    <t>electron transporter RnfG</t>
  </si>
  <si>
    <t>BFT35_01545</t>
  </si>
  <si>
    <t>PHO08176.1</t>
  </si>
  <si>
    <t>NADH:ubiquinone oxidoreductase</t>
  </si>
  <si>
    <t>BFT35_01550</t>
  </si>
  <si>
    <t>PHO08177.1</t>
  </si>
  <si>
    <t>electron transporter RnfC</t>
  </si>
  <si>
    <t>BFT35_01555</t>
  </si>
  <si>
    <t>PHO08178.1</t>
  </si>
  <si>
    <t>BFT35_01560</t>
  </si>
  <si>
    <t>PHO08179.1</t>
  </si>
  <si>
    <t>BFT35_01565</t>
  </si>
  <si>
    <t>PHO08180.1</t>
  </si>
  <si>
    <t>BFT35_01570</t>
  </si>
  <si>
    <t>PHO08181.1</t>
  </si>
  <si>
    <t>xylose isomerase</t>
  </si>
  <si>
    <t>BFT35_01575</t>
  </si>
  <si>
    <t>PHO08182.1</t>
  </si>
  <si>
    <t>glucose-6-phosphate isomerase</t>
  </si>
  <si>
    <t>BFT35_01580</t>
  </si>
  <si>
    <t>PHO08324.1</t>
  </si>
  <si>
    <t>BFT35_01585</t>
  </si>
  <si>
    <t>PHO08183.1</t>
  </si>
  <si>
    <t>BFT35_01590</t>
  </si>
  <si>
    <t>PHO08184.1</t>
  </si>
  <si>
    <t>nitroreductase</t>
  </si>
  <si>
    <t>BFT35_01595</t>
  </si>
  <si>
    <t>PHO08185.1</t>
  </si>
  <si>
    <t>30S ribosomal protein S4</t>
  </si>
  <si>
    <t>BFT35_01600</t>
  </si>
  <si>
    <t>PHO08186.1</t>
  </si>
  <si>
    <t>peptidase T</t>
  </si>
  <si>
    <t>BFT35_01605</t>
  </si>
  <si>
    <t>PHO08187.1</t>
  </si>
  <si>
    <t>alpha/beta hydrolase</t>
  </si>
  <si>
    <t>BFT35_01610</t>
  </si>
  <si>
    <t>PHO08188.1</t>
  </si>
  <si>
    <t>4-phosphopantetheinyl transferase</t>
  </si>
  <si>
    <t>BFT35_01615</t>
  </si>
  <si>
    <t>PHO08325.1</t>
  </si>
  <si>
    <t>ATP-dependent helicase</t>
  </si>
  <si>
    <t>BFT35_01620</t>
  </si>
  <si>
    <t>PHO08189.1</t>
  </si>
  <si>
    <t>ribosomal small subunit Rsm22</t>
  </si>
  <si>
    <t>BFT35_01625</t>
  </si>
  <si>
    <t>PHO08190.1</t>
  </si>
  <si>
    <t>putative toxin-antitoxin system toxin component, PIN family</t>
  </si>
  <si>
    <t>BFT35_01630</t>
  </si>
  <si>
    <t>PHO08191.1</t>
  </si>
  <si>
    <t>regulator</t>
  </si>
  <si>
    <t>BFT35_01635</t>
  </si>
  <si>
    <t>PHO08192.1</t>
  </si>
  <si>
    <t>BFT35_01640</t>
  </si>
  <si>
    <t>PHO08193.1</t>
  </si>
  <si>
    <t>BFT35_01645</t>
  </si>
  <si>
    <t>PHO08194.1</t>
  </si>
  <si>
    <t>phosphoenolpyruvate synthase</t>
  </si>
  <si>
    <t>BFT35_01650</t>
  </si>
  <si>
    <t>PHO08195.1</t>
  </si>
  <si>
    <t>BFT35_01655</t>
  </si>
  <si>
    <t>PHO08196.1</t>
  </si>
  <si>
    <t>BFT35_01660</t>
  </si>
  <si>
    <t>PHO08326.1</t>
  </si>
  <si>
    <t>BFT35_01665</t>
  </si>
  <si>
    <t>dipeptidyl aminopeptidase</t>
  </si>
  <si>
    <t>BFT35_01670</t>
  </si>
  <si>
    <t>PHO08197.1</t>
  </si>
  <si>
    <t>BFT35_01675</t>
  </si>
  <si>
    <t>PHO08198.1</t>
  </si>
  <si>
    <t>BFT35_01680</t>
  </si>
  <si>
    <t>PHO08199.1</t>
  </si>
  <si>
    <t>BFT35_01685</t>
  </si>
  <si>
    <t>PHO08200.1</t>
  </si>
  <si>
    <t>BFT35_01690</t>
  </si>
  <si>
    <t>PHO08201.1</t>
  </si>
  <si>
    <t>BFT35_01695</t>
  </si>
  <si>
    <t>PHO08202.1</t>
  </si>
  <si>
    <t>BFT35_01700</t>
  </si>
  <si>
    <t>PHO08203.1</t>
  </si>
  <si>
    <t>BFT35_01705</t>
  </si>
  <si>
    <t>PHO08204.1</t>
  </si>
  <si>
    <t>BFT35_01710</t>
  </si>
  <si>
    <t>PHO08205.1</t>
  </si>
  <si>
    <t>BFT35_01715</t>
  </si>
  <si>
    <t>PHO08206.1</t>
  </si>
  <si>
    <t>BFT35_01720</t>
  </si>
  <si>
    <t>PHO08207.1</t>
  </si>
  <si>
    <t>iron-sulfur cluster loop</t>
  </si>
  <si>
    <t>BFT35_01725</t>
  </si>
  <si>
    <t>PHO08327.1</t>
  </si>
  <si>
    <t>BFT35_01730</t>
  </si>
  <si>
    <t>PHO08208.1</t>
  </si>
  <si>
    <t>BFT35_01735</t>
  </si>
  <si>
    <t>PHO08209.1</t>
  </si>
  <si>
    <t>carboxymuconolactone decarboxylase</t>
  </si>
  <si>
    <t>BFT35_01740</t>
  </si>
  <si>
    <t>PHO08210.1</t>
  </si>
  <si>
    <t>competence protein TfoX</t>
  </si>
  <si>
    <t>BFT35_01745</t>
  </si>
  <si>
    <t>PHO08211.1</t>
  </si>
  <si>
    <t>BFT35_01750</t>
  </si>
  <si>
    <t>TetR family transcriptional regulator</t>
  </si>
  <si>
    <t>BFT35_01755</t>
  </si>
  <si>
    <t>PHO08212.1</t>
  </si>
  <si>
    <t>serine recombinase</t>
  </si>
  <si>
    <t>BFT35_01760</t>
  </si>
  <si>
    <t>PHO08213.1</t>
  </si>
  <si>
    <t>recombinase</t>
  </si>
  <si>
    <t>BFT35_01765</t>
  </si>
  <si>
    <t>PHO08214.1</t>
  </si>
  <si>
    <t>BFT35_01770</t>
  </si>
  <si>
    <t>PHO08215.1</t>
  </si>
  <si>
    <t>BFT35_01775</t>
  </si>
  <si>
    <t>PHO08216.1</t>
  </si>
  <si>
    <t>peptidoglycan-binding protein LysM</t>
  </si>
  <si>
    <t>BFT35_01780</t>
  </si>
  <si>
    <t>PHO08217.1</t>
  </si>
  <si>
    <t>holin</t>
  </si>
  <si>
    <t>BFT35_01785</t>
  </si>
  <si>
    <t>glycosyl hydrolase</t>
  </si>
  <si>
    <t>BFT35_01790</t>
  </si>
  <si>
    <t>NADPH-dependent FMN reductase</t>
  </si>
  <si>
    <t>BFT35_01795</t>
  </si>
  <si>
    <t>PHO08218.1</t>
  </si>
  <si>
    <t>BFT35_01800</t>
  </si>
  <si>
    <t>PHO08219.1</t>
  </si>
  <si>
    <t>BFT35_01805</t>
  </si>
  <si>
    <t>PHO08220.1</t>
  </si>
  <si>
    <t>BFT35_01810</t>
  </si>
  <si>
    <t>PHO08221.1</t>
  </si>
  <si>
    <t>BFT35_01815</t>
  </si>
  <si>
    <t>PHO08222.1</t>
  </si>
  <si>
    <t>BFT35_01820</t>
  </si>
  <si>
    <t>PHO08223.1</t>
  </si>
  <si>
    <t>BFT35_01825</t>
  </si>
  <si>
    <t>PHO08224.1</t>
  </si>
  <si>
    <t>BFT35_01830</t>
  </si>
  <si>
    <t>PHO08225.1</t>
  </si>
  <si>
    <t>BFT35_01835</t>
  </si>
  <si>
    <t>PHO08226.1</t>
  </si>
  <si>
    <t>phage tail protein</t>
  </si>
  <si>
    <t>BFT35_01840</t>
  </si>
  <si>
    <t>PHO08227.1</t>
  </si>
  <si>
    <t>AbrB family transcriptional regulator</t>
  </si>
  <si>
    <t>BFT35_01845</t>
  </si>
  <si>
    <t>PHO08228.1</t>
  </si>
  <si>
    <t>BFT35_01850</t>
  </si>
  <si>
    <t>PHO08229.1</t>
  </si>
  <si>
    <t>BFT35_01855</t>
  </si>
  <si>
    <t>PHO08328.1</t>
  </si>
  <si>
    <t>BFT35_01860</t>
  </si>
  <si>
    <t>PHO08230.1</t>
  </si>
  <si>
    <t>BFT35_01865</t>
  </si>
  <si>
    <t>PHO08231.1</t>
  </si>
  <si>
    <t>BFT35_01870</t>
  </si>
  <si>
    <t>PHO08232.1</t>
  </si>
  <si>
    <t>BFT35_01875</t>
  </si>
  <si>
    <t>PHO08233.1</t>
  </si>
  <si>
    <t>phage head-tail adapter protein</t>
  </si>
  <si>
    <t>BFT35_01880</t>
  </si>
  <si>
    <t>capsid protein</t>
  </si>
  <si>
    <t>BFT35_01885</t>
  </si>
  <si>
    <t>PHO08234.1</t>
  </si>
  <si>
    <t>BFT35_01890</t>
  </si>
  <si>
    <t>phage portal protein</t>
  </si>
  <si>
    <t>BFT35_01895</t>
  </si>
  <si>
    <t>PHO08235.1</t>
  </si>
  <si>
    <t>terminase</t>
  </si>
  <si>
    <t>BFT35_01900</t>
  </si>
  <si>
    <t>PHO08236.1</t>
  </si>
  <si>
    <t>DUF5049 domain-containing protein</t>
  </si>
  <si>
    <t>BFT35_01905</t>
  </si>
  <si>
    <t>PHO08237.1</t>
  </si>
  <si>
    <t>BFT35_01910</t>
  </si>
  <si>
    <t>PHO08238.1</t>
  </si>
  <si>
    <t>amidoligase</t>
  </si>
  <si>
    <t>BFT35_01915</t>
  </si>
  <si>
    <t>PHO08239.1</t>
  </si>
  <si>
    <t>DUF4314 domain-containing protein</t>
  </si>
  <si>
    <t>BFT35_01920</t>
  </si>
  <si>
    <t>PHO08240.1</t>
  </si>
  <si>
    <t>BFT35_01925</t>
  </si>
  <si>
    <t>PHO08241.1</t>
  </si>
  <si>
    <t>virulence factor</t>
  </si>
  <si>
    <t>BFT35_01930</t>
  </si>
  <si>
    <t>PHO08242.1</t>
  </si>
  <si>
    <t>lactate dehydrogenase</t>
  </si>
  <si>
    <t>BFT35_01935</t>
  </si>
  <si>
    <t>DNA methylase N-4</t>
  </si>
  <si>
    <t>BFT35_01940</t>
  </si>
  <si>
    <t>PHO08243.1</t>
  </si>
  <si>
    <t>BFT35_01945</t>
  </si>
  <si>
    <t>PHO08244.1</t>
  </si>
  <si>
    <t>BFT35_01950</t>
  </si>
  <si>
    <t>PHO08245.1</t>
  </si>
  <si>
    <t>BFT35_01955</t>
  </si>
  <si>
    <t>PHO08246.1</t>
  </si>
  <si>
    <t>BFT35_01960</t>
  </si>
  <si>
    <t>BFT35_01965</t>
  </si>
  <si>
    <t>bacitracin ABC transporter ATP-binding protein</t>
  </si>
  <si>
    <t>BFT35_01970</t>
  </si>
  <si>
    <t>PHO08247.1</t>
  </si>
  <si>
    <t>BFT35_01975</t>
  </si>
  <si>
    <t>PHO08248.1</t>
  </si>
  <si>
    <t>BFT35_01980</t>
  </si>
  <si>
    <t>PHO08249.1</t>
  </si>
  <si>
    <t>BFT35_01985</t>
  </si>
  <si>
    <t>PHO08250.1</t>
  </si>
  <si>
    <t>BFT35_01990</t>
  </si>
  <si>
    <t>PHO08251.1</t>
  </si>
  <si>
    <t>BFT35_01995</t>
  </si>
  <si>
    <t>PHO08252.1</t>
  </si>
  <si>
    <t>BFT35_02000</t>
  </si>
  <si>
    <t>PHO08253.1</t>
  </si>
  <si>
    <t>BFT35_02005</t>
  </si>
  <si>
    <t>PHO08254.1</t>
  </si>
  <si>
    <t>BFT35_02010</t>
  </si>
  <si>
    <t>PHO08255.1</t>
  </si>
  <si>
    <t>BFT35_02015</t>
  </si>
  <si>
    <t>PHO08256.1</t>
  </si>
  <si>
    <t>BFT35_02020</t>
  </si>
  <si>
    <t>PHO08257.1</t>
  </si>
  <si>
    <t>BFT35_02025</t>
  </si>
  <si>
    <t>PHO08258.1</t>
  </si>
  <si>
    <t>BFT35_02030</t>
  </si>
  <si>
    <t>PHO08259.1</t>
  </si>
  <si>
    <t>RNA polymerase subunit sigma-24</t>
  </si>
  <si>
    <t>BFT35_02035</t>
  </si>
  <si>
    <t>PHO08260.1</t>
  </si>
  <si>
    <t>BFT35_02040</t>
  </si>
  <si>
    <t>PHO08261.1</t>
  </si>
  <si>
    <t>glucan 1,4-alpha-glucosidase</t>
  </si>
  <si>
    <t>BFT35_02045</t>
  </si>
  <si>
    <t>PHO08262.1</t>
  </si>
  <si>
    <t>thioesterase</t>
  </si>
  <si>
    <t>BFT35_02050</t>
  </si>
  <si>
    <t>PHO08263.1</t>
  </si>
  <si>
    <t>pyruvate kinase</t>
  </si>
  <si>
    <t>BFT35_02055</t>
  </si>
  <si>
    <t>PHO08264.1</t>
  </si>
  <si>
    <t>6-phosphofructokinase</t>
  </si>
  <si>
    <t>BFT35_02060</t>
  </si>
  <si>
    <t>PHO08265.1</t>
  </si>
  <si>
    <t>BFT35_02065</t>
  </si>
  <si>
    <t>PHO08266.1</t>
  </si>
  <si>
    <t>DNA polymerase III subunit alpha</t>
  </si>
  <si>
    <t>BFT35_02070</t>
  </si>
  <si>
    <t>PHO08329.1</t>
  </si>
  <si>
    <t>BFT35_02075</t>
  </si>
  <si>
    <t>PHO08267.1</t>
  </si>
  <si>
    <t>phosphocarrier protein HPr</t>
  </si>
  <si>
    <t>BFT35_02080</t>
  </si>
  <si>
    <t>PHO08268.1</t>
  </si>
  <si>
    <t>DNA-binding protein WhiA</t>
  </si>
  <si>
    <t>BFT35_02085</t>
  </si>
  <si>
    <t>PHO08269.1</t>
  </si>
  <si>
    <t>BFT35_02090</t>
  </si>
  <si>
    <t>PHO08270.1</t>
  </si>
  <si>
    <t>alpha-glycosidase</t>
  </si>
  <si>
    <t>BFT35_02095</t>
  </si>
  <si>
    <t>PHO08271.1</t>
  </si>
  <si>
    <t>XRE family transcriptional regulator</t>
  </si>
  <si>
    <t>BFT35_02100</t>
  </si>
  <si>
    <t>PHO08272.1</t>
  </si>
  <si>
    <t>BFT35_02105</t>
  </si>
  <si>
    <t>PHO08273.1</t>
  </si>
  <si>
    <t>BFT35_02110</t>
  </si>
  <si>
    <t>PHO08274.1</t>
  </si>
  <si>
    <t>BFT35_02115</t>
  </si>
  <si>
    <t>PHO08275.1</t>
  </si>
  <si>
    <t>BFT35_02120</t>
  </si>
  <si>
    <t>PHO08276.1</t>
  </si>
  <si>
    <t>sugar ABC transporter</t>
  </si>
  <si>
    <t>BFT35_02125</t>
  </si>
  <si>
    <t>PHO08277.1</t>
  </si>
  <si>
    <t>BFT35_02130</t>
  </si>
  <si>
    <t>PHO08278.1</t>
  </si>
  <si>
    <t>ABC transporter permease</t>
  </si>
  <si>
    <t>BFT35_02135</t>
  </si>
  <si>
    <t>PHO08279.1</t>
  </si>
  <si>
    <t>BFT35_02140</t>
  </si>
  <si>
    <t>PHO08280.1</t>
  </si>
  <si>
    <t>BFT35_02145</t>
  </si>
  <si>
    <t>PHO08281.1</t>
  </si>
  <si>
    <t>RNase adaptor protein RapZ</t>
  </si>
  <si>
    <t>BFT35_02150</t>
  </si>
  <si>
    <t>PHO08282.1</t>
  </si>
  <si>
    <t>histidinol-phosphatase</t>
  </si>
  <si>
    <t>BFT35_02155</t>
  </si>
  <si>
    <t>PHO08283.1</t>
  </si>
  <si>
    <t>UDP-N-acetylenolpyruvoylglucosamine reductase</t>
  </si>
  <si>
    <t>BFT35_02160</t>
  </si>
  <si>
    <t>PHO08284.1</t>
  </si>
  <si>
    <t>copper-translocating P-type ATPase</t>
  </si>
  <si>
    <t>BFT35_02165</t>
  </si>
  <si>
    <t>PHO08285.1</t>
  </si>
  <si>
    <t>DUF2703 domain-containing protein</t>
  </si>
  <si>
    <t>BFT35_02170</t>
  </si>
  <si>
    <t>PHO08286.1</t>
  </si>
  <si>
    <t>BFT35_02175</t>
  </si>
  <si>
    <t>PHO08287.1</t>
  </si>
  <si>
    <t>two-component system response regulator</t>
  </si>
  <si>
    <t>BFT35_02180</t>
  </si>
  <si>
    <t>PHO08288.1</t>
  </si>
  <si>
    <t>BFT35_02185</t>
  </si>
  <si>
    <t>PHO08289.1</t>
  </si>
  <si>
    <t>BFT35_02190</t>
  </si>
  <si>
    <t>PHO08290.1</t>
  </si>
  <si>
    <t>BFT35_02195</t>
  </si>
  <si>
    <t>PHO08291.1</t>
  </si>
  <si>
    <t>BFT35_02200</t>
  </si>
  <si>
    <t>PHO08330.1</t>
  </si>
  <si>
    <t>cytochrome C biogenesis protein</t>
  </si>
  <si>
    <t>BFT35_02205</t>
  </si>
  <si>
    <t>PHO08292.1</t>
  </si>
  <si>
    <t>YHS domain-containing protein</t>
  </si>
  <si>
    <t>BFT35_02210</t>
  </si>
  <si>
    <t>PHO08293.1</t>
  </si>
  <si>
    <t>methyltransferase type 11</t>
  </si>
  <si>
    <t>BFT35_02215</t>
  </si>
  <si>
    <t>PHO08294.1</t>
  </si>
  <si>
    <t>BFT35_02220</t>
  </si>
  <si>
    <t>PHO08295.1</t>
  </si>
  <si>
    <t>NRAMP family metal ion transporter</t>
  </si>
  <si>
    <t>BFT35_02225</t>
  </si>
  <si>
    <t>BFT35_02230</t>
  </si>
  <si>
    <t>PHO08296.1</t>
  </si>
  <si>
    <t>phage shock protein A</t>
  </si>
  <si>
    <t>BFT35_02235</t>
  </si>
  <si>
    <t>spermine synthase</t>
  </si>
  <si>
    <t>BFT35_02240</t>
  </si>
  <si>
    <t>peptidase M23</t>
  </si>
  <si>
    <t>BFT35_02245</t>
  </si>
  <si>
    <t>prolipoprotein diacylglyceryl transferase</t>
  </si>
  <si>
    <t>BFT35_02250</t>
  </si>
  <si>
    <t>PHO08297.1</t>
  </si>
  <si>
    <t>BFT35_02255</t>
  </si>
  <si>
    <t>PHO08298.1</t>
  </si>
  <si>
    <t>O-acetylhomoserine aminocarboxypropyltransferase</t>
  </si>
  <si>
    <t>BFT35_02260</t>
  </si>
  <si>
    <t>PHO08299.1</t>
  </si>
  <si>
    <t>BFT35_02265</t>
  </si>
  <si>
    <t>PHO08300.1</t>
  </si>
  <si>
    <t>BFT35_02270</t>
  </si>
  <si>
    <t>PHO08301.1</t>
  </si>
  <si>
    <t>BFT35_02275</t>
  </si>
  <si>
    <t>BFT35_02280</t>
  </si>
  <si>
    <t>phosphopyruvate hydratase</t>
  </si>
  <si>
    <t>BFT35_02285</t>
  </si>
  <si>
    <t>GTPase</t>
  </si>
  <si>
    <t>BFT35_02290</t>
  </si>
  <si>
    <t>PHO08302.1</t>
  </si>
  <si>
    <t>DNA mismatch repair protein MutS</t>
  </si>
  <si>
    <t>BFT35_02295</t>
  </si>
  <si>
    <t>BFT35_02300</t>
  </si>
  <si>
    <t>PHO08303.1</t>
  </si>
  <si>
    <t>cysteine synthase A</t>
  </si>
  <si>
    <t>BFT35_02305</t>
  </si>
  <si>
    <t>PHO08304.1</t>
  </si>
  <si>
    <t>copper resistance protein CopZ</t>
  </si>
  <si>
    <t>BFT35_02310</t>
  </si>
  <si>
    <t>PHO08305.1</t>
  </si>
  <si>
    <t>geranylgeranyl reductase</t>
  </si>
  <si>
    <t>BFT35_02315</t>
  </si>
  <si>
    <t>PHO08306.1</t>
  </si>
  <si>
    <t>BFT35_02320</t>
  </si>
  <si>
    <t>PHO08307.1</t>
  </si>
  <si>
    <t>BFT35_02325</t>
  </si>
  <si>
    <t>PHO08308.1</t>
  </si>
  <si>
    <t>homoserine O-succinyltransferase</t>
  </si>
  <si>
    <t>BFT35_02330</t>
  </si>
  <si>
    <t>PHO08309.1</t>
  </si>
  <si>
    <t>BFT35_02335</t>
  </si>
  <si>
    <t>PHO08310.1</t>
  </si>
  <si>
    <t>acyltransferase</t>
  </si>
  <si>
    <t>BFT35_02340</t>
  </si>
  <si>
    <t>PHO08311.1</t>
  </si>
  <si>
    <t>nicotinamidase</t>
  </si>
  <si>
    <t>BFT35_02345</t>
  </si>
  <si>
    <t>PHO08312.1</t>
  </si>
  <si>
    <t>BFT35_02350</t>
  </si>
  <si>
    <t>PHO08313.1</t>
  </si>
  <si>
    <t>flagellar biosynthesis protein FliA</t>
  </si>
  <si>
    <t>BFT35_02355</t>
  </si>
  <si>
    <t>PHO08314.1</t>
  </si>
  <si>
    <t>BFT35_02360</t>
  </si>
  <si>
    <t>PHO08315.1</t>
  </si>
  <si>
    <t>Ku protein</t>
  </si>
  <si>
    <t>BFT35_02365</t>
  </si>
  <si>
    <t>PHO08316.1</t>
  </si>
  <si>
    <t>DNA ligase</t>
  </si>
  <si>
    <t>BFT35_02370</t>
  </si>
  <si>
    <t>PHO08317.1</t>
  </si>
  <si>
    <t>stage V sporulation protein D</t>
  </si>
  <si>
    <t>BFT35_02375</t>
  </si>
  <si>
    <t>PHO08318.1</t>
  </si>
  <si>
    <t>BFT35_02380</t>
  </si>
  <si>
    <t>PHO08319.1</t>
  </si>
  <si>
    <t>thiamine biosynthesis protein ApbE</t>
  </si>
  <si>
    <t>MINB01000003.1</t>
  </si>
  <si>
    <t>BFT35_02385</t>
  </si>
  <si>
    <t>PHO07922.1</t>
  </si>
  <si>
    <t>catabolite control protein A</t>
  </si>
  <si>
    <t>BFT35_02390</t>
  </si>
  <si>
    <t>PHO07923.1</t>
  </si>
  <si>
    <t>haloacid dehalogenase</t>
  </si>
  <si>
    <t>BFT35_02395</t>
  </si>
  <si>
    <t>PHO07924.1</t>
  </si>
  <si>
    <t>BFT35_02400</t>
  </si>
  <si>
    <t>PHO07925.1</t>
  </si>
  <si>
    <t>BFT35_02405</t>
  </si>
  <si>
    <t>PHO07926.1</t>
  </si>
  <si>
    <t>BFT35_02410</t>
  </si>
  <si>
    <t>PHO07927.1</t>
  </si>
  <si>
    <t>BFT35_02415</t>
  </si>
  <si>
    <t>BFT35_02420</t>
  </si>
  <si>
    <t>PHO07928.1</t>
  </si>
  <si>
    <t>BFT35_02425</t>
  </si>
  <si>
    <t>PHO07929.1</t>
  </si>
  <si>
    <t>BFT35_02430</t>
  </si>
  <si>
    <t>PHO07930.1</t>
  </si>
  <si>
    <t>3-methyl-2-oxobutanoate hydroxymethyltransferase</t>
  </si>
  <si>
    <t>BFT35_02435</t>
  </si>
  <si>
    <t>PHO07931.1</t>
  </si>
  <si>
    <t>pantoate--beta-alanine ligase</t>
  </si>
  <si>
    <t>BFT35_02440</t>
  </si>
  <si>
    <t>PHO07932.1</t>
  </si>
  <si>
    <t>aspartate 1-decarboxylase</t>
  </si>
  <si>
    <t>BFT35_02445</t>
  </si>
  <si>
    <t>PHO07933.1</t>
  </si>
  <si>
    <t>capsular biosynthesis protein</t>
  </si>
  <si>
    <t>BFT35_02450</t>
  </si>
  <si>
    <t>PHO07934.1</t>
  </si>
  <si>
    <t>tyrosine--tRNA ligase</t>
  </si>
  <si>
    <t>BFT35_02455</t>
  </si>
  <si>
    <t>PHO07935.1</t>
  </si>
  <si>
    <t>BFT35_02460</t>
  </si>
  <si>
    <t>PHO07936.1</t>
  </si>
  <si>
    <t>aconitate hydratase</t>
  </si>
  <si>
    <t>BFT35_02465</t>
  </si>
  <si>
    <t>PHO07937.1</t>
  </si>
  <si>
    <t>homocitrate synthase</t>
  </si>
  <si>
    <t>BFT35_02470</t>
  </si>
  <si>
    <t>BFT35_02475</t>
  </si>
  <si>
    <t>PHO07938.1</t>
  </si>
  <si>
    <t>chemotaxis protein</t>
  </si>
  <si>
    <t>deoA</t>
  </si>
  <si>
    <t>BFT35_02480</t>
  </si>
  <si>
    <t>PHO07939.1</t>
  </si>
  <si>
    <t>pyrimidine-nucleoside phosphorylase</t>
  </si>
  <si>
    <t>BFT35_02485</t>
  </si>
  <si>
    <t>PHO07940.1</t>
  </si>
  <si>
    <t>phosphopentomutase</t>
  </si>
  <si>
    <t>BFT35_02490</t>
  </si>
  <si>
    <t>PHO07941.1</t>
  </si>
  <si>
    <t>cytidine deaminase</t>
  </si>
  <si>
    <t>BFT35_02495</t>
  </si>
  <si>
    <t>PHO07942.1</t>
  </si>
  <si>
    <t>GntR family transcriptional regulator</t>
  </si>
  <si>
    <t>BFT35_02500</t>
  </si>
  <si>
    <t>PHO07943.1</t>
  </si>
  <si>
    <t>branched-chain amino acid ABC transporter permease</t>
  </si>
  <si>
    <t>BFT35_02505</t>
  </si>
  <si>
    <t>PHO07944.1</t>
  </si>
  <si>
    <t>BFT35_02510</t>
  </si>
  <si>
    <t>PHO07945.1</t>
  </si>
  <si>
    <t>heme ABC transporter ATP-binding protein</t>
  </si>
  <si>
    <t>BFT35_02515</t>
  </si>
  <si>
    <t>PHO07946.1</t>
  </si>
  <si>
    <t>BMP family ABC transporter substrate-binding protein</t>
  </si>
  <si>
    <t>BFT35_02520</t>
  </si>
  <si>
    <t>PHO07947.1</t>
  </si>
  <si>
    <t>methenyltetrahydrofolate cyclohydrolase</t>
  </si>
  <si>
    <t>BFT35_02525</t>
  </si>
  <si>
    <t>PHO07948.1</t>
  </si>
  <si>
    <t>glutamate formimidoyltransferase</t>
  </si>
  <si>
    <t>BFT35_02530</t>
  </si>
  <si>
    <t>PHO07949.1</t>
  </si>
  <si>
    <t>DUF4914 domain-containing protein</t>
  </si>
  <si>
    <t>BFT35_02535</t>
  </si>
  <si>
    <t>PHO07950.1</t>
  </si>
  <si>
    <t>pyruvate:ferredoxin (flavodoxin) oxidoreductase</t>
  </si>
  <si>
    <t>BFT35_02540</t>
  </si>
  <si>
    <t>PHO07951.1</t>
  </si>
  <si>
    <t>isocitrate dehydrogenase</t>
  </si>
  <si>
    <t>BFT35_02545</t>
  </si>
  <si>
    <t>PHO07952.1</t>
  </si>
  <si>
    <t>malate transporter</t>
  </si>
  <si>
    <t>BFT35_02550</t>
  </si>
  <si>
    <t>PHO07953.1</t>
  </si>
  <si>
    <t>BFT35_02555</t>
  </si>
  <si>
    <t>PHO07954.1</t>
  </si>
  <si>
    <t>FMN-binding protein</t>
  </si>
  <si>
    <t>BFT35_02560</t>
  </si>
  <si>
    <t>PHO07955.1</t>
  </si>
  <si>
    <t>BFT35_02565</t>
  </si>
  <si>
    <t>PHO07956.1</t>
  </si>
  <si>
    <t>BFT35_02570</t>
  </si>
  <si>
    <t>PHO07957.1</t>
  </si>
  <si>
    <t>BFT35_02575</t>
  </si>
  <si>
    <t>PHO07958.1</t>
  </si>
  <si>
    <t>BFT35_02580</t>
  </si>
  <si>
    <t>PHO07959.1</t>
  </si>
  <si>
    <t>BFT35_02585</t>
  </si>
  <si>
    <t>PHO07960.1</t>
  </si>
  <si>
    <t>twitching motility protein PilT</t>
  </si>
  <si>
    <t>BFT35_02590</t>
  </si>
  <si>
    <t>PHO07961.1</t>
  </si>
  <si>
    <t>BFT35_02595</t>
  </si>
  <si>
    <t>PHO07962.1</t>
  </si>
  <si>
    <t>adenosylcobinamide-GDP ribazoletransferase</t>
  </si>
  <si>
    <t>BFT35_02600</t>
  </si>
  <si>
    <t>PHO07963.1</t>
  </si>
  <si>
    <t>bifunctional adenosylcobinamide kinase/adenosylcobinamide-phosphate guanylyltransferase</t>
  </si>
  <si>
    <t>BFT35_02605</t>
  </si>
  <si>
    <t>threonine-phosphate decarboxylase</t>
  </si>
  <si>
    <t>BFT35_02610</t>
  </si>
  <si>
    <t>PHO07964.1</t>
  </si>
  <si>
    <t>BFT35_02615</t>
  </si>
  <si>
    <t>PHO07965.1</t>
  </si>
  <si>
    <t>BFT35_02620</t>
  </si>
  <si>
    <t>PHO07966.1</t>
  </si>
  <si>
    <t>cobalamin biosynthesis protein CobD</t>
  </si>
  <si>
    <t>BFT35_02625</t>
  </si>
  <si>
    <t>PHO07967.1</t>
  </si>
  <si>
    <t>cobyric acid synthase CobQ</t>
  </si>
  <si>
    <t>BFT35_02630</t>
  </si>
  <si>
    <t>PHO07968.1</t>
  </si>
  <si>
    <t>cobyrinic acid a,c-diamide synthase</t>
  </si>
  <si>
    <t>BFT35_02635</t>
  </si>
  <si>
    <t>PHO07969.1</t>
  </si>
  <si>
    <t>ABC transporter</t>
  </si>
  <si>
    <t>BFT35_02640</t>
  </si>
  <si>
    <t>PHO07970.1</t>
  </si>
  <si>
    <t>iron ABC transporter</t>
  </si>
  <si>
    <t>BFT35_02645</t>
  </si>
  <si>
    <t>PHO07971.1</t>
  </si>
  <si>
    <t>iron ABC transporter substrate-binding protein</t>
  </si>
  <si>
    <t>BFT35_02650</t>
  </si>
  <si>
    <t>PHO07972.1</t>
  </si>
  <si>
    <t>BFT35_02655</t>
  </si>
  <si>
    <t>PHO07973.1</t>
  </si>
  <si>
    <t>BFT35_02660</t>
  </si>
  <si>
    <t>PHO07974.1</t>
  </si>
  <si>
    <t>BFT35_02665</t>
  </si>
  <si>
    <t>BFT35_02670</t>
  </si>
  <si>
    <t>PHO07975.1</t>
  </si>
  <si>
    <t>BFT35_02675</t>
  </si>
  <si>
    <t>PHO07976.1</t>
  </si>
  <si>
    <t>BFT35_02680</t>
  </si>
  <si>
    <t>PHO07977.1</t>
  </si>
  <si>
    <t>BFT35_02685</t>
  </si>
  <si>
    <t>PHO07978.1</t>
  </si>
  <si>
    <t>BFT35_02690</t>
  </si>
  <si>
    <t>PHO07979.1</t>
  </si>
  <si>
    <t>BFT35_02695</t>
  </si>
  <si>
    <t>PHO07980.1</t>
  </si>
  <si>
    <t>BFT35_02700</t>
  </si>
  <si>
    <t>PHO08105.1</t>
  </si>
  <si>
    <t>BFT35_02705</t>
  </si>
  <si>
    <t>PHO07981.1</t>
  </si>
  <si>
    <t>BFT35_02710</t>
  </si>
  <si>
    <t>PHO07982.1</t>
  </si>
  <si>
    <t>IS110 family transposase</t>
  </si>
  <si>
    <t>BFT35_02715</t>
  </si>
  <si>
    <t>PHO07983.1</t>
  </si>
  <si>
    <t>BFT35_02720</t>
  </si>
  <si>
    <t>BFT35_02725</t>
  </si>
  <si>
    <t>PHO07984.1</t>
  </si>
  <si>
    <t>BFT35_02730</t>
  </si>
  <si>
    <t>PHO07985.1</t>
  </si>
  <si>
    <t>BFT35_02735</t>
  </si>
  <si>
    <t>PHO07986.1</t>
  </si>
  <si>
    <t>BFT35_02740</t>
  </si>
  <si>
    <t>PHO07987.1</t>
  </si>
  <si>
    <t>BFT35_02745</t>
  </si>
  <si>
    <t>PHO07988.1</t>
  </si>
  <si>
    <t>BFT35_02750</t>
  </si>
  <si>
    <t>PHO07989.1</t>
  </si>
  <si>
    <t>BFT35_02755</t>
  </si>
  <si>
    <t>PHO07990.1</t>
  </si>
  <si>
    <t>BFT35_02760</t>
  </si>
  <si>
    <t>PHO07991.1</t>
  </si>
  <si>
    <t>BFT35_02765</t>
  </si>
  <si>
    <t>PHO07992.1</t>
  </si>
  <si>
    <t>BFT35_02770</t>
  </si>
  <si>
    <t>PHO07993.1</t>
  </si>
  <si>
    <t>BFT35_02775</t>
  </si>
  <si>
    <t>PHO07994.1</t>
  </si>
  <si>
    <t>BFT35_02780</t>
  </si>
  <si>
    <t>PHO07995.1</t>
  </si>
  <si>
    <t>BFT35_02785</t>
  </si>
  <si>
    <t>PHO07996.1</t>
  </si>
  <si>
    <t>GAF sensor protein</t>
  </si>
  <si>
    <t>BFT35_02790</t>
  </si>
  <si>
    <t>PHO07997.1</t>
  </si>
  <si>
    <t>BFT35_02795</t>
  </si>
  <si>
    <t>PHO07998.1</t>
  </si>
  <si>
    <t>BFT35_02800</t>
  </si>
  <si>
    <t>PHO08106.1</t>
  </si>
  <si>
    <t>BFT35_02805</t>
  </si>
  <si>
    <t>PHO07999.1</t>
  </si>
  <si>
    <t>N-6 DNA methylase</t>
  </si>
  <si>
    <t>BFT35_02810</t>
  </si>
  <si>
    <t>PHO08000.1</t>
  </si>
  <si>
    <t>methyltransferase type 12</t>
  </si>
  <si>
    <t>BFT35_02815</t>
  </si>
  <si>
    <t>PHO08001.1</t>
  </si>
  <si>
    <t>BFT35_02820</t>
  </si>
  <si>
    <t>PHO08002.1</t>
  </si>
  <si>
    <t>AsnC family transcriptional regulator</t>
  </si>
  <si>
    <t>BFT35_02825</t>
  </si>
  <si>
    <t>PHO08003.1</t>
  </si>
  <si>
    <t>aromatic amino acid aminotransferase</t>
  </si>
  <si>
    <t>BFT35_02830</t>
  </si>
  <si>
    <t>PHO08004.1</t>
  </si>
  <si>
    <t>ferrous iron transport protein B</t>
  </si>
  <si>
    <t>BFT35_02835</t>
  </si>
  <si>
    <t>PHO08005.1</t>
  </si>
  <si>
    <t>iron transporter FeoA</t>
  </si>
  <si>
    <t>BFT35_02840</t>
  </si>
  <si>
    <t>PHO08006.1</t>
  </si>
  <si>
    <t>phosphatase PAP2 family protein</t>
  </si>
  <si>
    <t>BFT35_02845</t>
  </si>
  <si>
    <t>PHO08007.1</t>
  </si>
  <si>
    <t>transcriptional repressor</t>
  </si>
  <si>
    <t>BFT35_02850</t>
  </si>
  <si>
    <t>PHO08008.1</t>
  </si>
  <si>
    <t>zinc ABC transporter substrate-binding protein</t>
  </si>
  <si>
    <t>BFT35_02855</t>
  </si>
  <si>
    <t>PHO08009.1</t>
  </si>
  <si>
    <t>zinc ABC transporter ATP-binding protein</t>
  </si>
  <si>
    <t>BFT35_02860</t>
  </si>
  <si>
    <t>PHO08010.1</t>
  </si>
  <si>
    <t>metal ABC transporter permease</t>
  </si>
  <si>
    <t>BFT35_02865</t>
  </si>
  <si>
    <t>PHO08011.1</t>
  </si>
  <si>
    <t>BFT35_02870</t>
  </si>
  <si>
    <t>PHO08012.1</t>
  </si>
  <si>
    <t>endonuclease/exonuclease/phosphatase</t>
  </si>
  <si>
    <t>BFT35_02875</t>
  </si>
  <si>
    <t>PHO08013.1</t>
  </si>
  <si>
    <t>ABC transporter ATP-binding protein</t>
  </si>
  <si>
    <t>BFT35_02880</t>
  </si>
  <si>
    <t>PHO08014.1</t>
  </si>
  <si>
    <t>serine protease</t>
  </si>
  <si>
    <t>BFT35_02885</t>
  </si>
  <si>
    <t>PHO08015.1</t>
  </si>
  <si>
    <t>radical SAM/SPASM domain-containing protein</t>
  </si>
  <si>
    <t>BFT35_02890</t>
  </si>
  <si>
    <t>PHO08016.1</t>
  </si>
  <si>
    <t>BFT35_02895</t>
  </si>
  <si>
    <t>PHO08017.1</t>
  </si>
  <si>
    <t>BFT35_02900</t>
  </si>
  <si>
    <t>PHO08018.1</t>
  </si>
  <si>
    <t>BFT35_02905</t>
  </si>
  <si>
    <t>PHO08019.1</t>
  </si>
  <si>
    <t>BFT35_02910</t>
  </si>
  <si>
    <t>PHO08107.1</t>
  </si>
  <si>
    <t>BFT35_02915</t>
  </si>
  <si>
    <t>PHO08020.1</t>
  </si>
  <si>
    <t>helix-turn-helix transcriptional regulator</t>
  </si>
  <si>
    <t>BFT35_02920</t>
  </si>
  <si>
    <t>PHO08021.1</t>
  </si>
  <si>
    <t>BFT35_02925</t>
  </si>
  <si>
    <t>BFT35_02930</t>
  </si>
  <si>
    <t>PHO08022.1</t>
  </si>
  <si>
    <t>BFT35_02935</t>
  </si>
  <si>
    <t>AAA family ATPase</t>
  </si>
  <si>
    <t>BFT35_02940</t>
  </si>
  <si>
    <t>PHO08108.1</t>
  </si>
  <si>
    <t>BFT35_02945</t>
  </si>
  <si>
    <t>PHO08023.1</t>
  </si>
  <si>
    <t>BFT35_02950</t>
  </si>
  <si>
    <t>PHO08109.1</t>
  </si>
  <si>
    <t>tRNA dihydrouridine synthase DusB</t>
  </si>
  <si>
    <t>BFT35_02955</t>
  </si>
  <si>
    <t>PHO08024.1</t>
  </si>
  <si>
    <t>multifunctional 2',3'-cyclic-nucleotide 2'-phosphodiesterase/5'-nucleotidase/3'-nucleotidase</t>
  </si>
  <si>
    <t>BFT35_02960</t>
  </si>
  <si>
    <t>PHO08025.1</t>
  </si>
  <si>
    <t>N-acetylmuramic acid 6-phosphate etherase</t>
  </si>
  <si>
    <t>BFT35_02965</t>
  </si>
  <si>
    <t>PHO08026.1</t>
  </si>
  <si>
    <t>BFT35_02970</t>
  </si>
  <si>
    <t>PHO08027.1</t>
  </si>
  <si>
    <t>PTS sugar transporter subunit IIC</t>
  </si>
  <si>
    <t>BFT35_02975</t>
  </si>
  <si>
    <t>PHO08028.1</t>
  </si>
  <si>
    <t>PTS sugar transporter</t>
  </si>
  <si>
    <t>BFT35_02980</t>
  </si>
  <si>
    <t>PHO08029.1</t>
  </si>
  <si>
    <t>RpiR family transcriptional regulator</t>
  </si>
  <si>
    <t>BFT35_02985</t>
  </si>
  <si>
    <t>PHO08030.1</t>
  </si>
  <si>
    <t>6-phospho-beta-glucosidase</t>
  </si>
  <si>
    <t>BFT35_02990</t>
  </si>
  <si>
    <t>PHO08031.1</t>
  </si>
  <si>
    <t>BFT35_02995</t>
  </si>
  <si>
    <t>PHO08032.1</t>
  </si>
  <si>
    <t>PTS cellobiose transporter subunit IIA</t>
  </si>
  <si>
    <t>BFT35_03000</t>
  </si>
  <si>
    <t>PHO08033.1</t>
  </si>
  <si>
    <t>outer surface protein</t>
  </si>
  <si>
    <t>BFT35_03005</t>
  </si>
  <si>
    <t>PHO08034.1</t>
  </si>
  <si>
    <t>PTS lactose transporter subunit IIC</t>
  </si>
  <si>
    <t>BFT35_03010</t>
  </si>
  <si>
    <t>PHO08035.1</t>
  </si>
  <si>
    <t>PTS sugar transporter subunit IIB</t>
  </si>
  <si>
    <t>BFT35_03015</t>
  </si>
  <si>
    <t>PHO08036.1</t>
  </si>
  <si>
    <t>BFT35_03020</t>
  </si>
  <si>
    <t>PHO08037.1</t>
  </si>
  <si>
    <t>BFT35_03025</t>
  </si>
  <si>
    <t>PHO08038.1</t>
  </si>
  <si>
    <t>peptide ABC transporter substrate-binding protein</t>
  </si>
  <si>
    <t>BFT35_03030</t>
  </si>
  <si>
    <t>PHO08039.1</t>
  </si>
  <si>
    <t>aldose epimerase</t>
  </si>
  <si>
    <t>BFT35_03035</t>
  </si>
  <si>
    <t>PHO08040.1</t>
  </si>
  <si>
    <t>small acid-soluble spore protein Tlp</t>
  </si>
  <si>
    <t>BFT35_03040</t>
  </si>
  <si>
    <t>PHO08041.1</t>
  </si>
  <si>
    <t>branched chain amino acid ABC transporter</t>
  </si>
  <si>
    <t>BFT35_03045</t>
  </si>
  <si>
    <t>PHO08042.1</t>
  </si>
  <si>
    <t>branched-chain amino acid permease</t>
  </si>
  <si>
    <t>BFT35_03050</t>
  </si>
  <si>
    <t>PHO08043.1</t>
  </si>
  <si>
    <t>leucine--tRNA ligase</t>
  </si>
  <si>
    <t>BFT35_03055</t>
  </si>
  <si>
    <t>PHO08044.1</t>
  </si>
  <si>
    <t>BFT35_03060</t>
  </si>
  <si>
    <t>PHO08045.1</t>
  </si>
  <si>
    <t>BFT35_03065</t>
  </si>
  <si>
    <t>PHO08046.1</t>
  </si>
  <si>
    <t>carboxypeptidase</t>
  </si>
  <si>
    <t>BFT35_03070</t>
  </si>
  <si>
    <t>PHO08047.1</t>
  </si>
  <si>
    <t>BFT35_03075</t>
  </si>
  <si>
    <t>PHO08048.1</t>
  </si>
  <si>
    <t>BFT35_03080</t>
  </si>
  <si>
    <t>PHO08049.1</t>
  </si>
  <si>
    <t>BFT35_03085</t>
  </si>
  <si>
    <t>PHO08050.1</t>
  </si>
  <si>
    <t>BFT35_03090</t>
  </si>
  <si>
    <t>PHO08051.1</t>
  </si>
  <si>
    <t>xylose ABC transporter ATP-binding protein</t>
  </si>
  <si>
    <t>BFT35_03095</t>
  </si>
  <si>
    <t>PHO08052.1</t>
  </si>
  <si>
    <t>xylF</t>
  </si>
  <si>
    <t>BFT35_03100</t>
  </si>
  <si>
    <t>PHO08111.1</t>
  </si>
  <si>
    <t>D-xylose transporter subunit XylF</t>
  </si>
  <si>
    <t>BFT35_03105</t>
  </si>
  <si>
    <t>PHO08053.1</t>
  </si>
  <si>
    <t>BFT35_03110</t>
  </si>
  <si>
    <t>PHO08110.1</t>
  </si>
  <si>
    <t>BFT35_03115</t>
  </si>
  <si>
    <t>PHO08054.1</t>
  </si>
  <si>
    <t>BFT35_03120</t>
  </si>
  <si>
    <t>PHO08055.1</t>
  </si>
  <si>
    <t>tryptophan transporter</t>
  </si>
  <si>
    <t>BFT35_03125</t>
  </si>
  <si>
    <t>PHO08056.1</t>
  </si>
  <si>
    <t>2-deoxy-D-gluconate 3-dehydrogenase</t>
  </si>
  <si>
    <t>BFT35_03130</t>
  </si>
  <si>
    <t>PHO08057.1</t>
  </si>
  <si>
    <t>5-dehydro-4-deoxy-D-glucuronate isomerase</t>
  </si>
  <si>
    <t>BFT35_03135</t>
  </si>
  <si>
    <t>PHO08058.1</t>
  </si>
  <si>
    <t>BFT35_03140</t>
  </si>
  <si>
    <t>PHO08059.1</t>
  </si>
  <si>
    <t>BFT35_03145</t>
  </si>
  <si>
    <t>PHO08060.1</t>
  </si>
  <si>
    <t>BFT35_03150</t>
  </si>
  <si>
    <t>PHO08061.1</t>
  </si>
  <si>
    <t>mannitol dehydrogenase</t>
  </si>
  <si>
    <t>BFT35_03155</t>
  </si>
  <si>
    <t>PHO08062.1</t>
  </si>
  <si>
    <t>phosphogluconate dehydrogenase (NADP(+)-dependent, decarboxylating)</t>
  </si>
  <si>
    <t>BFT35_03160</t>
  </si>
  <si>
    <t>PHO08063.1</t>
  </si>
  <si>
    <t>carbohydrate kinase</t>
  </si>
  <si>
    <t>BFT35_03165</t>
  </si>
  <si>
    <t>PHO08064.1</t>
  </si>
  <si>
    <t>hydroxyacid dehydrogenase</t>
  </si>
  <si>
    <t>BFT35_03170</t>
  </si>
  <si>
    <t>PHO08065.1</t>
  </si>
  <si>
    <t>BFT35_03175</t>
  </si>
  <si>
    <t>PHO08066.1</t>
  </si>
  <si>
    <t>DeoR family transcriptional regulator</t>
  </si>
  <si>
    <t>BFT35_03180</t>
  </si>
  <si>
    <t>PHO08112.1</t>
  </si>
  <si>
    <t>AP endonuclease</t>
  </si>
  <si>
    <t>BFT35_03185</t>
  </si>
  <si>
    <t>PHO08113.1</t>
  </si>
  <si>
    <t>MATE family efflux transporter</t>
  </si>
  <si>
    <t>BFT35_03190</t>
  </si>
  <si>
    <t>PHO08067.1</t>
  </si>
  <si>
    <t>altronate hydrolase</t>
  </si>
  <si>
    <t>BFT35_03195</t>
  </si>
  <si>
    <t>PHO08068.1</t>
  </si>
  <si>
    <t>altronate oxidoreductase</t>
  </si>
  <si>
    <t>BFT35_03200</t>
  </si>
  <si>
    <t>PHO08069.1</t>
  </si>
  <si>
    <t>alpha-glucosidase/alpha-galactosidase</t>
  </si>
  <si>
    <t>BFT35_03205</t>
  </si>
  <si>
    <t>PHO08070.1</t>
  </si>
  <si>
    <t>polygalacturonase</t>
  </si>
  <si>
    <t>BFT35_03210</t>
  </si>
  <si>
    <t>PHO08071.1</t>
  </si>
  <si>
    <t>BFT35_03215</t>
  </si>
  <si>
    <t>PHO08072.1</t>
  </si>
  <si>
    <t>BFT35_03220</t>
  </si>
  <si>
    <t>PHO08114.1</t>
  </si>
  <si>
    <t>ABC transporter substrate-binding protein</t>
  </si>
  <si>
    <t>BFT35_03225</t>
  </si>
  <si>
    <t>PHO08073.1</t>
  </si>
  <si>
    <t>glycosyl hydrolase family 88</t>
  </si>
  <si>
    <t>BFT35_03230</t>
  </si>
  <si>
    <t>PHO08074.1</t>
  </si>
  <si>
    <t>BFT35_03235</t>
  </si>
  <si>
    <t>PHO08075.1</t>
  </si>
  <si>
    <t>glucuronate isomerase</t>
  </si>
  <si>
    <t>BFT35_03240</t>
  </si>
  <si>
    <t>PHO08076.1</t>
  </si>
  <si>
    <t>peptidoglycan-binding protein</t>
  </si>
  <si>
    <t>BFT35_03245</t>
  </si>
  <si>
    <t>PHO08077.1</t>
  </si>
  <si>
    <t>BFT35_03250</t>
  </si>
  <si>
    <t>PHO08078.1</t>
  </si>
  <si>
    <t>dehydrogenase</t>
  </si>
  <si>
    <t>BFT35_03255</t>
  </si>
  <si>
    <t>PHO08079.1</t>
  </si>
  <si>
    <t>BFT35_03260</t>
  </si>
  <si>
    <t>PHO08080.1</t>
  </si>
  <si>
    <t>DUF2383 domain-containing protein</t>
  </si>
  <si>
    <t>BFT35_03265</t>
  </si>
  <si>
    <t>PHO08081.1</t>
  </si>
  <si>
    <t>L-lactate dehydrogenase</t>
  </si>
  <si>
    <t>BFT35_03270</t>
  </si>
  <si>
    <t>PHO08082.1</t>
  </si>
  <si>
    <t>BFT35_03275</t>
  </si>
  <si>
    <t>PHO08083.1</t>
  </si>
  <si>
    <t>BFT35_03280</t>
  </si>
  <si>
    <t>PHO08084.1</t>
  </si>
  <si>
    <t>BFT35_03285</t>
  </si>
  <si>
    <t>PHO08085.1</t>
  </si>
  <si>
    <t>BFT35_03290</t>
  </si>
  <si>
    <t>PHO08086.1</t>
  </si>
  <si>
    <t>cellulose biosynthesis protein</t>
  </si>
  <si>
    <t>BFT35_03295</t>
  </si>
  <si>
    <t>PHO08087.1</t>
  </si>
  <si>
    <t>membrane-associated protein</t>
  </si>
  <si>
    <t>BFT35_03300</t>
  </si>
  <si>
    <t>PHO08088.1</t>
  </si>
  <si>
    <t>glycosyl transferase family 1</t>
  </si>
  <si>
    <t>BFT35_03305</t>
  </si>
  <si>
    <t>PHO08089.1</t>
  </si>
  <si>
    <t>BFT35_03310</t>
  </si>
  <si>
    <t>PHO08090.1</t>
  </si>
  <si>
    <t>galactose-1-phosphate uridylyltransferase</t>
  </si>
  <si>
    <t>BFT35_03315</t>
  </si>
  <si>
    <t>PHO08091.1</t>
  </si>
  <si>
    <t>BFT35_03320</t>
  </si>
  <si>
    <t>PHO08092.1</t>
  </si>
  <si>
    <t>flavin reductase</t>
  </si>
  <si>
    <t>BFT35_03325</t>
  </si>
  <si>
    <t>PHO08093.1</t>
  </si>
  <si>
    <t>BFT35_03330</t>
  </si>
  <si>
    <t>PHO08094.1</t>
  </si>
  <si>
    <t>BFT35_03335</t>
  </si>
  <si>
    <t>PHO08095.1</t>
  </si>
  <si>
    <t>BFT35_03340</t>
  </si>
  <si>
    <t>PHO08096.1</t>
  </si>
  <si>
    <t>BFT35_03345</t>
  </si>
  <si>
    <t>PHO08097.1</t>
  </si>
  <si>
    <t>BFT35_03350</t>
  </si>
  <si>
    <t>PHO08098.1</t>
  </si>
  <si>
    <t>BFT35_03355</t>
  </si>
  <si>
    <t>PHO08099.1</t>
  </si>
  <si>
    <t>BFT35_03360</t>
  </si>
  <si>
    <t>PHO08100.1</t>
  </si>
  <si>
    <t>BFT35_03365</t>
  </si>
  <si>
    <t>PHO08101.1</t>
  </si>
  <si>
    <t>succinate dehydrogenase</t>
  </si>
  <si>
    <t>BFT35_03370</t>
  </si>
  <si>
    <t>PHO08115.1</t>
  </si>
  <si>
    <t>dihydroorotate dehydrogenase</t>
  </si>
  <si>
    <t>BFT35_03375</t>
  </si>
  <si>
    <t>PHO08102.1</t>
  </si>
  <si>
    <t>BFT35_03380</t>
  </si>
  <si>
    <t>PHO08103.1</t>
  </si>
  <si>
    <t>BFT35_03385</t>
  </si>
  <si>
    <t>PHO08104.1</t>
  </si>
  <si>
    <t>MINB01000004.1</t>
  </si>
  <si>
    <t>BFT35_03390</t>
  </si>
  <si>
    <t>PHO07794.1</t>
  </si>
  <si>
    <t>deacetylase</t>
  </si>
  <si>
    <t>BFT35_03395</t>
  </si>
  <si>
    <t>PHO07913.1</t>
  </si>
  <si>
    <t>beta-phosphoglucomutase</t>
  </si>
  <si>
    <t>BFT35_03400</t>
  </si>
  <si>
    <t>PHO07795.1</t>
  </si>
  <si>
    <t>BFT35_03405</t>
  </si>
  <si>
    <t>PHO07796.1</t>
  </si>
  <si>
    <t>BFT35_03410</t>
  </si>
  <si>
    <t>PHO07797.1</t>
  </si>
  <si>
    <t>BFT35_03415</t>
  </si>
  <si>
    <t>PHO07798.1</t>
  </si>
  <si>
    <t>BFT35_03420</t>
  </si>
  <si>
    <t>PHO07799.1</t>
  </si>
  <si>
    <t>BFT35_03425</t>
  </si>
  <si>
    <t>PHO07914.1</t>
  </si>
  <si>
    <t>BFT35_03430</t>
  </si>
  <si>
    <t>PHO07800.1</t>
  </si>
  <si>
    <t>kojibiose phosphorylase</t>
  </si>
  <si>
    <t>BFT35_03435</t>
  </si>
  <si>
    <t>PHO07801.1</t>
  </si>
  <si>
    <t>BFT35_03440</t>
  </si>
  <si>
    <t>PHO07802.1</t>
  </si>
  <si>
    <t>photosystem II stability/assembly factor-like protein</t>
  </si>
  <si>
    <t>BFT35_03445</t>
  </si>
  <si>
    <t>PHO07803.1</t>
  </si>
  <si>
    <t>BFT35_03450</t>
  </si>
  <si>
    <t>PHO07804.1</t>
  </si>
  <si>
    <t>spore protein</t>
  </si>
  <si>
    <t>BFT35_03455</t>
  </si>
  <si>
    <t>PHO07805.1</t>
  </si>
  <si>
    <t>BFT35_03460</t>
  </si>
  <si>
    <t>PHO07806.1</t>
  </si>
  <si>
    <t>BFT35_03465</t>
  </si>
  <si>
    <t>tRNA-Pro</t>
  </si>
  <si>
    <t>anticodon=CGG</t>
  </si>
  <si>
    <t>BFT35_03470</t>
  </si>
  <si>
    <t>PHO07807.1</t>
  </si>
  <si>
    <t>BFT35_03475</t>
  </si>
  <si>
    <t>PHO07808.1</t>
  </si>
  <si>
    <t>BFT35_03480</t>
  </si>
  <si>
    <t>PHO07809.1</t>
  </si>
  <si>
    <t>BFT35_03485</t>
  </si>
  <si>
    <t>PHO07810.1</t>
  </si>
  <si>
    <t>bifunctional folylpolyglutamate synthase/dihydrofolate synthase</t>
  </si>
  <si>
    <t>BFT35_03490</t>
  </si>
  <si>
    <t>PHO07811.1</t>
  </si>
  <si>
    <t>histone acetyltransferase</t>
  </si>
  <si>
    <t>BFT35_03495</t>
  </si>
  <si>
    <t>PHO07812.1</t>
  </si>
  <si>
    <t>valine--tRNA ligase</t>
  </si>
  <si>
    <t>BFT35_03500</t>
  </si>
  <si>
    <t>PHO07813.1</t>
  </si>
  <si>
    <t>biotin biosynthesis protein BioY</t>
  </si>
  <si>
    <t>BFT35_03505</t>
  </si>
  <si>
    <t>PHO07814.1</t>
  </si>
  <si>
    <t>BFT35_03510</t>
  </si>
  <si>
    <t>PHO07815.1</t>
  </si>
  <si>
    <t>TIGR00299 family protein</t>
  </si>
  <si>
    <t>BFT35_03515</t>
  </si>
  <si>
    <t>PHO07816.1</t>
  </si>
  <si>
    <t>1-(5-phosphoribosyl)-5-amino-4-imidazole-carboxylate carboxylase</t>
  </si>
  <si>
    <t>BFT35_03520</t>
  </si>
  <si>
    <t>PHO07817.1</t>
  </si>
  <si>
    <t>TIGR00268 family protein</t>
  </si>
  <si>
    <t>BFT35_03525</t>
  </si>
  <si>
    <t>PHO07818.1</t>
  </si>
  <si>
    <t>CDP-diacylglycerol--glycerol-3-phosphate 3-phosphatidyltransferase</t>
  </si>
  <si>
    <t>BFT35_03530</t>
  </si>
  <si>
    <t>PHO07819.1</t>
  </si>
  <si>
    <t>BFT35_03535</t>
  </si>
  <si>
    <t>PHO07820.1</t>
  </si>
  <si>
    <t>phospholipid phosphatase</t>
  </si>
  <si>
    <t>BFT35_03540</t>
  </si>
  <si>
    <t>PHO07821.1</t>
  </si>
  <si>
    <t>pyridine nucleotide-disulfide oxidoreductase</t>
  </si>
  <si>
    <t>BFT35_03545</t>
  </si>
  <si>
    <t>PHO07822.1</t>
  </si>
  <si>
    <t>BFT35_03550</t>
  </si>
  <si>
    <t>PHO07823.1</t>
  </si>
  <si>
    <t>BFT35_03555</t>
  </si>
  <si>
    <t>PHO07824.1</t>
  </si>
  <si>
    <t>BFT35_03560</t>
  </si>
  <si>
    <t>PHO07825.1</t>
  </si>
  <si>
    <t>BFT35_03565</t>
  </si>
  <si>
    <t>PHO07826.1</t>
  </si>
  <si>
    <t>nucleoside-diphosphate kinase</t>
  </si>
  <si>
    <t>BFT35_03570</t>
  </si>
  <si>
    <t>PHO07827.1</t>
  </si>
  <si>
    <t>BFT35_03575</t>
  </si>
  <si>
    <t>PHO07828.1</t>
  </si>
  <si>
    <t>calcium-translocating P-type ATPase, SERCA-type</t>
  </si>
  <si>
    <t>BFT35_03580</t>
  </si>
  <si>
    <t>PHO07829.1</t>
  </si>
  <si>
    <t>BFT35_03585</t>
  </si>
  <si>
    <t>PHO07830.1</t>
  </si>
  <si>
    <t>BFT35_03590</t>
  </si>
  <si>
    <t>PHO07915.1</t>
  </si>
  <si>
    <t>S-layer protein</t>
  </si>
  <si>
    <t>BFT35_03595</t>
  </si>
  <si>
    <t>PHO07831.1</t>
  </si>
  <si>
    <t>BFT35_03600</t>
  </si>
  <si>
    <t>PHO07832.1</t>
  </si>
  <si>
    <t>UTP--glucose-1-phosphate uridylyltransferase</t>
  </si>
  <si>
    <t>BFT35_03605</t>
  </si>
  <si>
    <t>PHO07833.1</t>
  </si>
  <si>
    <t>BFT35_03610</t>
  </si>
  <si>
    <t>PHO07834.1</t>
  </si>
  <si>
    <t>BFT35_03615</t>
  </si>
  <si>
    <t>PHO07835.1</t>
  </si>
  <si>
    <t>BFT35_03620</t>
  </si>
  <si>
    <t>PHO07836.1</t>
  </si>
  <si>
    <t>transcription antiterminator</t>
  </si>
  <si>
    <t>BFT35_03625</t>
  </si>
  <si>
    <t>PHO07837.1</t>
  </si>
  <si>
    <t>phosphomannomutase</t>
  </si>
  <si>
    <t>BFT35_03630</t>
  </si>
  <si>
    <t>PHO07838.1</t>
  </si>
  <si>
    <t>BFT35_03635</t>
  </si>
  <si>
    <t>PHO07839.1</t>
  </si>
  <si>
    <t>TIGR02679 family protein</t>
  </si>
  <si>
    <t>BFT35_03640</t>
  </si>
  <si>
    <t>PHO07840.1</t>
  </si>
  <si>
    <t>TIGR02680 family protein</t>
  </si>
  <si>
    <t>BFT35_03645</t>
  </si>
  <si>
    <t>PHO07841.1</t>
  </si>
  <si>
    <t>TIGR02678 family protein</t>
  </si>
  <si>
    <t>BFT35_03650</t>
  </si>
  <si>
    <t>PHO07842.1</t>
  </si>
  <si>
    <t>TIGR02677 family protein</t>
  </si>
  <si>
    <t>BFT35_03655</t>
  </si>
  <si>
    <t>PHO07843.1</t>
  </si>
  <si>
    <t>4-oxalocrotonate tautomerase</t>
  </si>
  <si>
    <t>BFT35_03660</t>
  </si>
  <si>
    <t>PHO07844.1</t>
  </si>
  <si>
    <t>BFT35_03665</t>
  </si>
  <si>
    <t>PHO07845.1</t>
  </si>
  <si>
    <t>macrolide ABC transporter ATP-binding protein</t>
  </si>
  <si>
    <t>BFT35_03670</t>
  </si>
  <si>
    <t>PHO07846.1</t>
  </si>
  <si>
    <t>BFT35_03675</t>
  </si>
  <si>
    <t>PHO07847.1</t>
  </si>
  <si>
    <t>CopG family transcriptional regulator</t>
  </si>
  <si>
    <t>BFT35_03680</t>
  </si>
  <si>
    <t>PHO07848.1</t>
  </si>
  <si>
    <t>BFT35_03685</t>
  </si>
  <si>
    <t>PHO07849.1</t>
  </si>
  <si>
    <t>copper amine oxidase</t>
  </si>
  <si>
    <t>BFT35_03690</t>
  </si>
  <si>
    <t>PHO07916.1</t>
  </si>
  <si>
    <t>polysaccharide deacetylase</t>
  </si>
  <si>
    <t>BFT35_03695</t>
  </si>
  <si>
    <t>PHO07850.1</t>
  </si>
  <si>
    <t>BFT35_03700</t>
  </si>
  <si>
    <t>PHO07851.1</t>
  </si>
  <si>
    <t>BFT35_03705</t>
  </si>
  <si>
    <t>PHO07852.1</t>
  </si>
  <si>
    <t>BFT35_03710</t>
  </si>
  <si>
    <t>PHO07853.1</t>
  </si>
  <si>
    <t>BFT35_03715</t>
  </si>
  <si>
    <t>PHO07854.1</t>
  </si>
  <si>
    <t>BFT35_03720</t>
  </si>
  <si>
    <t>PHO07855.1</t>
  </si>
  <si>
    <t>acetylesterase</t>
  </si>
  <si>
    <t>BFT35_03725</t>
  </si>
  <si>
    <t>PHO07856.1</t>
  </si>
  <si>
    <t>xylan 1,4-beta-xylosidase</t>
  </si>
  <si>
    <t>BFT35_03730</t>
  </si>
  <si>
    <t>PHO07857.1</t>
  </si>
  <si>
    <t>BFT35_03735</t>
  </si>
  <si>
    <t>PHO07858.1</t>
  </si>
  <si>
    <t>BFT35_03740</t>
  </si>
  <si>
    <t>PHO07859.1</t>
  </si>
  <si>
    <t>BFT35_03745</t>
  </si>
  <si>
    <t>PHO07860.1</t>
  </si>
  <si>
    <t>alpha-glucuronidase</t>
  </si>
  <si>
    <t>BFT35_03750</t>
  </si>
  <si>
    <t>PHO07861.1</t>
  </si>
  <si>
    <t>1,4-beta-xylanase</t>
  </si>
  <si>
    <t>BFT35_03755</t>
  </si>
  <si>
    <t>PHO07862.1</t>
  </si>
  <si>
    <t>BFT35_03760</t>
  </si>
  <si>
    <t>PHO07863.1</t>
  </si>
  <si>
    <t>BFT35_03765</t>
  </si>
  <si>
    <t>PHO07864.1</t>
  </si>
  <si>
    <t>protein lplB</t>
  </si>
  <si>
    <t>BFT35_03770</t>
  </si>
  <si>
    <t>PHO07865.1</t>
  </si>
  <si>
    <t>mannonate dehydratase</t>
  </si>
  <si>
    <t>BFT35_03775</t>
  </si>
  <si>
    <t>PHO07866.1</t>
  </si>
  <si>
    <t>BFT35_03780</t>
  </si>
  <si>
    <t>PHO07867.1</t>
  </si>
  <si>
    <t>BFT35_03785</t>
  </si>
  <si>
    <t>PHO07868.1</t>
  </si>
  <si>
    <t>rubrerythrin</t>
  </si>
  <si>
    <t>BFT35_03790</t>
  </si>
  <si>
    <t>PHO07869.1</t>
  </si>
  <si>
    <t>energy coupling factor transporter S component ThiW</t>
  </si>
  <si>
    <t>BFT35_03795</t>
  </si>
  <si>
    <t>PHO07917.1</t>
  </si>
  <si>
    <t>phosphomethylpyrimidine synthase</t>
  </si>
  <si>
    <t>BFT35_03800</t>
  </si>
  <si>
    <t>PHO07870.1</t>
  </si>
  <si>
    <t>DNA polymerase subunit beta</t>
  </si>
  <si>
    <t>BFT35_03805</t>
  </si>
  <si>
    <t>PHO07871.1</t>
  </si>
  <si>
    <t>sulfite reductase subunit C</t>
  </si>
  <si>
    <t>BFT35_03810</t>
  </si>
  <si>
    <t>PHO07872.1</t>
  </si>
  <si>
    <t>anaerobic sulfite reductase subunit B</t>
  </si>
  <si>
    <t>BFT35_03815</t>
  </si>
  <si>
    <t>PHO07873.1</t>
  </si>
  <si>
    <t>anaerobic sulfite reductase subunit A</t>
  </si>
  <si>
    <t>BFT35_03820</t>
  </si>
  <si>
    <t>PHO07874.1</t>
  </si>
  <si>
    <t>alkylhydroperoxidase</t>
  </si>
  <si>
    <t>BFT35_03825</t>
  </si>
  <si>
    <t>PHO07875.1</t>
  </si>
  <si>
    <t>BFT35_03830</t>
  </si>
  <si>
    <t>PHO07876.1</t>
  </si>
  <si>
    <t>BFT35_03835</t>
  </si>
  <si>
    <t>PHO07918.1</t>
  </si>
  <si>
    <t>3-hydroxyacyl-ACP dehydratase</t>
  </si>
  <si>
    <t>BFT35_03840</t>
  </si>
  <si>
    <t>PHO07877.1</t>
  </si>
  <si>
    <t>2-hydroxyglutaryl-CoA dehydratase</t>
  </si>
  <si>
    <t>BFT35_03845</t>
  </si>
  <si>
    <t>PHO07878.1</t>
  </si>
  <si>
    <t>BFT35_03850</t>
  </si>
  <si>
    <t>PHO07879.1</t>
  </si>
  <si>
    <t>BFT35_03855</t>
  </si>
  <si>
    <t>PHO07880.1</t>
  </si>
  <si>
    <t>BFT35_03860</t>
  </si>
  <si>
    <t>PHO07881.1</t>
  </si>
  <si>
    <t>BFT35_03865</t>
  </si>
  <si>
    <t>PHO07882.1</t>
  </si>
  <si>
    <t>CRISPR-associated protein Cas5</t>
  </si>
  <si>
    <t>BFT35_03870</t>
  </si>
  <si>
    <t>PHO07919.1</t>
  </si>
  <si>
    <t>CRISPR-associated protein</t>
  </si>
  <si>
    <t>BFT35_03875</t>
  </si>
  <si>
    <t>PHO07883.1</t>
  </si>
  <si>
    <t>BFT35_03880</t>
  </si>
  <si>
    <t>PHO07884.1</t>
  </si>
  <si>
    <t>BFT35_03885</t>
  </si>
  <si>
    <t>PHO07885.1</t>
  </si>
  <si>
    <t>BFT35_03890</t>
  </si>
  <si>
    <t>PHO07886.1</t>
  </si>
  <si>
    <t>BFT35_03895</t>
  </si>
  <si>
    <t>PHO07887.1</t>
  </si>
  <si>
    <t>BFT35_03900</t>
  </si>
  <si>
    <t>PHO07888.1</t>
  </si>
  <si>
    <t>helicase SNF2</t>
  </si>
  <si>
    <t>BFT35_03905</t>
  </si>
  <si>
    <t>PHO07889.1</t>
  </si>
  <si>
    <t>BFT35_03910</t>
  </si>
  <si>
    <t>PHO07890.1</t>
  </si>
  <si>
    <t>flagellar motor protein MotB</t>
  </si>
  <si>
    <t>BFT35_03915</t>
  </si>
  <si>
    <t>PHO07891.1</t>
  </si>
  <si>
    <t>BFT35_03920</t>
  </si>
  <si>
    <t>PHO07892.1</t>
  </si>
  <si>
    <t>BFT35_03925</t>
  </si>
  <si>
    <t>mannose-1-phosphate guanylyltransferase</t>
  </si>
  <si>
    <t>BFT35_03930</t>
  </si>
  <si>
    <t>PHO07893.1</t>
  </si>
  <si>
    <t>BFT35_03935</t>
  </si>
  <si>
    <t>PHO07894.1</t>
  </si>
  <si>
    <t>BFT35_03940</t>
  </si>
  <si>
    <t>BFT35_03945</t>
  </si>
  <si>
    <t>PHO07895.1</t>
  </si>
  <si>
    <t>BFT35_03950</t>
  </si>
  <si>
    <t>PHO07896.1</t>
  </si>
  <si>
    <t>BFT35_03955</t>
  </si>
  <si>
    <t>PHO07897.1</t>
  </si>
  <si>
    <t>BFT35_03960</t>
  </si>
  <si>
    <t>PHO07898.1</t>
  </si>
  <si>
    <t>nucleoside-diphosphate sugar epimerase</t>
  </si>
  <si>
    <t>BFT35_03965</t>
  </si>
  <si>
    <t>PHO07899.1</t>
  </si>
  <si>
    <t>BFT35_03970</t>
  </si>
  <si>
    <t>PHO07900.1</t>
  </si>
  <si>
    <t>dTDP-4-dehydrorhamnose 3,5-epimerase</t>
  </si>
  <si>
    <t>BFT35_03975</t>
  </si>
  <si>
    <t>PHO07901.1</t>
  </si>
  <si>
    <t>dTDP-4-dehydrorhamnose reductase</t>
  </si>
  <si>
    <t>BFT35_03980</t>
  </si>
  <si>
    <t>PHO07902.1</t>
  </si>
  <si>
    <t>glucose-1-phosphate thymidylyltransferase</t>
  </si>
  <si>
    <t>BFT35_03985</t>
  </si>
  <si>
    <t>PHO07903.1</t>
  </si>
  <si>
    <t>dTDP-glucose 4,6-dehydratase</t>
  </si>
  <si>
    <t>BFT35_03990</t>
  </si>
  <si>
    <t>PHO07904.1</t>
  </si>
  <si>
    <t>BFT35_03995</t>
  </si>
  <si>
    <t>PHO07905.1</t>
  </si>
  <si>
    <t>BFT35_04000</t>
  </si>
  <si>
    <t>PHO07906.1</t>
  </si>
  <si>
    <t>BFT35_04005</t>
  </si>
  <si>
    <t>PHO07907.1</t>
  </si>
  <si>
    <t>BFT35_04010</t>
  </si>
  <si>
    <t>PHO07908.1</t>
  </si>
  <si>
    <t>BFT35_04015</t>
  </si>
  <si>
    <t>PHO07909.1</t>
  </si>
  <si>
    <t>Vi polysaccharide biosynthesis protein VipB/TviC</t>
  </si>
  <si>
    <t>BFT35_04020</t>
  </si>
  <si>
    <t>PHO07910.1</t>
  </si>
  <si>
    <t>UDP-N-acetyl-D-galactosamine dehydrogenase</t>
  </si>
  <si>
    <t>BFT35_04025</t>
  </si>
  <si>
    <t>PHO07920.1</t>
  </si>
  <si>
    <t>BFT35_04030</t>
  </si>
  <si>
    <t>PHO07921.1</t>
  </si>
  <si>
    <t>BFT35_04035</t>
  </si>
  <si>
    <t>PHO07911.1</t>
  </si>
  <si>
    <t>BFT35_04040</t>
  </si>
  <si>
    <t>PHO07912.1</t>
  </si>
  <si>
    <t>BFT35_04045</t>
  </si>
  <si>
    <t>MINB01000005.1</t>
  </si>
  <si>
    <t>BFT35_04050</t>
  </si>
  <si>
    <t>PHO07671.1</t>
  </si>
  <si>
    <t>oxaloacetate decarboxylase</t>
  </si>
  <si>
    <t>BFT35_04055</t>
  </si>
  <si>
    <t>PHO07672.1</t>
  </si>
  <si>
    <t>BFT35_04060</t>
  </si>
  <si>
    <t>PHO07673.1</t>
  </si>
  <si>
    <t>BFT35_04065</t>
  </si>
  <si>
    <t>PHO07674.1</t>
  </si>
  <si>
    <t>5'/3'-nucleotidase SurE</t>
  </si>
  <si>
    <t>BFT35_04070</t>
  </si>
  <si>
    <t>PHO07675.1</t>
  </si>
  <si>
    <t>N-acetylmannosamine kinase</t>
  </si>
  <si>
    <t>BFT35_04075</t>
  </si>
  <si>
    <t>PHO07676.1</t>
  </si>
  <si>
    <t>phosphoglycerate mutase</t>
  </si>
  <si>
    <t>BFT35_04080</t>
  </si>
  <si>
    <t>PHO07677.1</t>
  </si>
  <si>
    <t>BFT35_04085</t>
  </si>
  <si>
    <t>PHO07678.1</t>
  </si>
  <si>
    <t>BFT35_04090</t>
  </si>
  <si>
    <t>PHO07791.1</t>
  </si>
  <si>
    <t>cytidylate kinase</t>
  </si>
  <si>
    <t>BFT35_04095</t>
  </si>
  <si>
    <t>PHO07679.1</t>
  </si>
  <si>
    <t>acyl-phosphate glycerol 3-phosphate acyltransferase</t>
  </si>
  <si>
    <t>BFT35_04100</t>
  </si>
  <si>
    <t>PHO07680.1</t>
  </si>
  <si>
    <t>4-hydroxy-3-methylbut-2-enyl diphosphate reductase</t>
  </si>
  <si>
    <t>BFT35_04105</t>
  </si>
  <si>
    <t>PHO07681.1</t>
  </si>
  <si>
    <t>30S ribosomal protein S1</t>
  </si>
  <si>
    <t>BFT35_04110</t>
  </si>
  <si>
    <t>PHO07682.1</t>
  </si>
  <si>
    <t>S-adenosylmethionine decarboxylase proenzyme</t>
  </si>
  <si>
    <t>BFT35_04115</t>
  </si>
  <si>
    <t>PHO07792.1</t>
  </si>
  <si>
    <t>chemotaxis protein CheR</t>
  </si>
  <si>
    <t>BFT35_04120</t>
  </si>
  <si>
    <t>PHO07683.1</t>
  </si>
  <si>
    <t>tRNA (N6-isopentenyl adenosine(37)-C2)-methylthiotransferase MiaB</t>
  </si>
  <si>
    <t>BFT35_04125</t>
  </si>
  <si>
    <t>PHO07684.1</t>
  </si>
  <si>
    <t>BFT35_04130</t>
  </si>
  <si>
    <t>PHO07685.1</t>
  </si>
  <si>
    <t>BFT35_04135</t>
  </si>
  <si>
    <t>PHO07686.1</t>
  </si>
  <si>
    <t>DNA mismatch repair protein MutL</t>
  </si>
  <si>
    <t>BFT35_04140</t>
  </si>
  <si>
    <t>PHO07687.1</t>
  </si>
  <si>
    <t>tRNA (adenosine(37)-N6)-dimethylallyltransferase MiaA</t>
  </si>
  <si>
    <t>BFT35_04145</t>
  </si>
  <si>
    <t>PHO07688.1</t>
  </si>
  <si>
    <t>RNA chaperone Hfq</t>
  </si>
  <si>
    <t>BFT35_04150</t>
  </si>
  <si>
    <t>PHO07689.1</t>
  </si>
  <si>
    <t>pyrroline-5-carboxylate reductase</t>
  </si>
  <si>
    <t>BFT35_04155</t>
  </si>
  <si>
    <t>PHO07690.1</t>
  </si>
  <si>
    <t>ribonuclease HI</t>
  </si>
  <si>
    <t>BFT35_04160</t>
  </si>
  <si>
    <t>PHO07691.1</t>
  </si>
  <si>
    <t>recombinase XerC</t>
  </si>
  <si>
    <t>BFT35_04165</t>
  </si>
  <si>
    <t>PHO07692.1</t>
  </si>
  <si>
    <t>repressor LexA</t>
  </si>
  <si>
    <t>BFT35_04170</t>
  </si>
  <si>
    <t>PHO07793.1</t>
  </si>
  <si>
    <t>BFT35_04175</t>
  </si>
  <si>
    <t>PHO07693.1</t>
  </si>
  <si>
    <t>stage V sporulation protein K</t>
  </si>
  <si>
    <t>BFT35_04180</t>
  </si>
  <si>
    <t>PHO07694.1</t>
  </si>
  <si>
    <t>asparagine--tRNA ligase</t>
  </si>
  <si>
    <t>BFT35_04185</t>
  </si>
  <si>
    <t>PHO07695.1</t>
  </si>
  <si>
    <t>adenylosuccinate lyase</t>
  </si>
  <si>
    <t>BFT35_04190</t>
  </si>
  <si>
    <t>PHO07696.1</t>
  </si>
  <si>
    <t>aspartate aminotransferase</t>
  </si>
  <si>
    <t>BFT35_04195</t>
  </si>
  <si>
    <t>PHO07697.1</t>
  </si>
  <si>
    <t>phosphatase</t>
  </si>
  <si>
    <t>BFT35_04200</t>
  </si>
  <si>
    <t>PHO07698.1</t>
  </si>
  <si>
    <t>stage V sporulation protein S</t>
  </si>
  <si>
    <t>BFT35_04205</t>
  </si>
  <si>
    <t>PHO07699.1</t>
  </si>
  <si>
    <t>metallophosphoesterase</t>
  </si>
  <si>
    <t>BFT35_04210</t>
  </si>
  <si>
    <t>PHO07700.1</t>
  </si>
  <si>
    <t>ribonuclease Y</t>
  </si>
  <si>
    <t>BFT35_04215</t>
  </si>
  <si>
    <t>PHO07701.1</t>
  </si>
  <si>
    <t>chromosome segregation protein SMC</t>
  </si>
  <si>
    <t>BFT35_04220</t>
  </si>
  <si>
    <t>PHO07702.1</t>
  </si>
  <si>
    <t>nuclease SbcCD subunit D</t>
  </si>
  <si>
    <t>BFT35_04225</t>
  </si>
  <si>
    <t>PHO07703.1</t>
  </si>
  <si>
    <t>BFT35_04230</t>
  </si>
  <si>
    <t>PHO07704.1</t>
  </si>
  <si>
    <t>BFT35_04235</t>
  </si>
  <si>
    <t>PHO07705.1</t>
  </si>
  <si>
    <t>single-stranded DNA endonuclease</t>
  </si>
  <si>
    <t>BFT35_04240</t>
  </si>
  <si>
    <t>PHO07706.1</t>
  </si>
  <si>
    <t>RecX family transcriptional regulator</t>
  </si>
  <si>
    <t>BFT35_04245</t>
  </si>
  <si>
    <t>PHO07707.1</t>
  </si>
  <si>
    <t>recombinase RecA</t>
  </si>
  <si>
    <t>BFT35_04250</t>
  </si>
  <si>
    <t>PHO07708.1</t>
  </si>
  <si>
    <t>competence/damage-inducible protein A</t>
  </si>
  <si>
    <t>BFT35_04255</t>
  </si>
  <si>
    <t>PHO07709.1</t>
  </si>
  <si>
    <t>BFT35_04260</t>
  </si>
  <si>
    <t>PHO07710.1</t>
  </si>
  <si>
    <t>ribosomal protein S12 methylthiotransferase RimO</t>
  </si>
  <si>
    <t>BFT35_04265</t>
  </si>
  <si>
    <t>PHO07711.1</t>
  </si>
  <si>
    <t>cell division protein FtsK</t>
  </si>
  <si>
    <t>BFT35_04270</t>
  </si>
  <si>
    <t>PHO07712.1</t>
  </si>
  <si>
    <t>BFT35_04275</t>
  </si>
  <si>
    <t>PHO07713.1</t>
  </si>
  <si>
    <t>translocation-enhancing protein TepA</t>
  </si>
  <si>
    <t>BFT35_04280</t>
  </si>
  <si>
    <t>PHO07714.1</t>
  </si>
  <si>
    <t>aspartate kinase</t>
  </si>
  <si>
    <t>BFT35_04285</t>
  </si>
  <si>
    <t>PHO07715.1</t>
  </si>
  <si>
    <t>YlmC/YmxH family sporulation protein</t>
  </si>
  <si>
    <t>BFT35_04290</t>
  </si>
  <si>
    <t>PHO07716.1</t>
  </si>
  <si>
    <t>deoxyuridine 5'-triphosphate nucleotidohydrolase</t>
  </si>
  <si>
    <t>BFT35_04295</t>
  </si>
  <si>
    <t>PHO07717.1</t>
  </si>
  <si>
    <t>zinc protease</t>
  </si>
  <si>
    <t>BFT35_04300</t>
  </si>
  <si>
    <t>PHO07718.1</t>
  </si>
  <si>
    <t>BFT35_04305</t>
  </si>
  <si>
    <t>PHO07719.1</t>
  </si>
  <si>
    <t>polyribonucleotide nucleotidyltransferase</t>
  </si>
  <si>
    <t>BFT35_04310</t>
  </si>
  <si>
    <t>PHO07720.1</t>
  </si>
  <si>
    <t>30S ribosomal protein S15</t>
  </si>
  <si>
    <t>BFT35_04315</t>
  </si>
  <si>
    <t>PHO07721.1</t>
  </si>
  <si>
    <t>riboflavin biosynthesis protein RibF</t>
  </si>
  <si>
    <t>BFT35_04320</t>
  </si>
  <si>
    <t>PHO07722.1</t>
  </si>
  <si>
    <t>tRNA pseudouridine(55) synthase TruB</t>
  </si>
  <si>
    <t>BFT35_04325</t>
  </si>
  <si>
    <t>PHO07723.1</t>
  </si>
  <si>
    <t>exopolyphosphatase</t>
  </si>
  <si>
    <t>BFT35_04330</t>
  </si>
  <si>
    <t>PHO07724.1</t>
  </si>
  <si>
    <t>ribosome-binding factor A</t>
  </si>
  <si>
    <t>BFT35_04335</t>
  </si>
  <si>
    <t>PHO07725.1</t>
  </si>
  <si>
    <t>translation initiation factor IF-2</t>
  </si>
  <si>
    <t>BFT35_04340</t>
  </si>
  <si>
    <t>PHO07726.1</t>
  </si>
  <si>
    <t>50S ribosomal protein L7ae</t>
  </si>
  <si>
    <t>BFT35_04345</t>
  </si>
  <si>
    <t>PHO07727.1</t>
  </si>
  <si>
    <t>nucleic acid-binding protein</t>
  </si>
  <si>
    <t>nusA</t>
  </si>
  <si>
    <t>BFT35_04350</t>
  </si>
  <si>
    <t>PHO07728.1</t>
  </si>
  <si>
    <t>transcription termination/antitermination protein NusA</t>
  </si>
  <si>
    <t>BFT35_04355</t>
  </si>
  <si>
    <t>PHO07729.1</t>
  </si>
  <si>
    <t>ribosome maturation factor RimP</t>
  </si>
  <si>
    <t>polC</t>
  </si>
  <si>
    <t>BFT35_04360</t>
  </si>
  <si>
    <t>PHO07730.1</t>
  </si>
  <si>
    <t>PolC-type DNA polymerase III</t>
  </si>
  <si>
    <t>BFT35_04365</t>
  </si>
  <si>
    <t>PHO07731.1</t>
  </si>
  <si>
    <t>glycosyl transferase family 2</t>
  </si>
  <si>
    <t>BFT35_04370</t>
  </si>
  <si>
    <t>PHO07732.1</t>
  </si>
  <si>
    <t>4-hydroxy-3-methylbut-2-en-1-yl diphosphate synthase</t>
  </si>
  <si>
    <t>BFT35_04375</t>
  </si>
  <si>
    <t>PHO07733.1</t>
  </si>
  <si>
    <t>RIP metalloprotease RseP</t>
  </si>
  <si>
    <t>BFT35_04380</t>
  </si>
  <si>
    <t>PHO07734.1</t>
  </si>
  <si>
    <t>1-deoxy-D-xylulose-5-phosphate reductoisomerase</t>
  </si>
  <si>
    <t>BFT35_04385</t>
  </si>
  <si>
    <t>PHO07735.1</t>
  </si>
  <si>
    <t>CDP-diglyceride synthetase</t>
  </si>
  <si>
    <t>BFT35_04390</t>
  </si>
  <si>
    <t>PHO07736.1</t>
  </si>
  <si>
    <t>isoprenyl transferase</t>
  </si>
  <si>
    <t>BFT35_04395</t>
  </si>
  <si>
    <t>PHO07737.1</t>
  </si>
  <si>
    <t>ribosome recycling factor</t>
  </si>
  <si>
    <t>BFT35_04400</t>
  </si>
  <si>
    <t>PHO07738.1</t>
  </si>
  <si>
    <t>UMP kinase</t>
  </si>
  <si>
    <t>tsf</t>
  </si>
  <si>
    <t>BFT35_04405</t>
  </si>
  <si>
    <t>PHO07739.1</t>
  </si>
  <si>
    <t>elongation factor Ts</t>
  </si>
  <si>
    <t>BFT35_04410</t>
  </si>
  <si>
    <t>PHO07740.1</t>
  </si>
  <si>
    <t>30S ribosomal protein S2</t>
  </si>
  <si>
    <t>BFT35_04415</t>
  </si>
  <si>
    <t>PHO07741.1</t>
  </si>
  <si>
    <t>BFT35_04420</t>
  </si>
  <si>
    <t>PHO07742.1</t>
  </si>
  <si>
    <t>BFT35_04425</t>
  </si>
  <si>
    <t>PHO07743.1</t>
  </si>
  <si>
    <t>BFT35_04430</t>
  </si>
  <si>
    <t>PHO07744.1</t>
  </si>
  <si>
    <t>chemotaxis protein CheD</t>
  </si>
  <si>
    <t>BFT35_04435</t>
  </si>
  <si>
    <t>PHO07745.1</t>
  </si>
  <si>
    <t>CheY-P-specific phosphatase CheC</t>
  </si>
  <si>
    <t>BFT35_04440</t>
  </si>
  <si>
    <t>PHO07746.1</t>
  </si>
  <si>
    <t>chemotaxis protein CheW</t>
  </si>
  <si>
    <t>BFT35_04445</t>
  </si>
  <si>
    <t>PHO07747.1</t>
  </si>
  <si>
    <t>chemotaxis protein CheA</t>
  </si>
  <si>
    <t>BFT35_04450</t>
  </si>
  <si>
    <t>PHO07748.1</t>
  </si>
  <si>
    <t>pilus assembly protein PilZ</t>
  </si>
  <si>
    <t>BFT35_04455</t>
  </si>
  <si>
    <t>PHO07749.1</t>
  </si>
  <si>
    <t>chromosome partitioning protein</t>
  </si>
  <si>
    <t>BFT35_04460</t>
  </si>
  <si>
    <t>PHO07750.1</t>
  </si>
  <si>
    <t>flagellar biosynthesis protein FlhF</t>
  </si>
  <si>
    <t>BFT35_04465</t>
  </si>
  <si>
    <t>PHO07751.1</t>
  </si>
  <si>
    <t>flagellar biosynthesis protein FlhA</t>
  </si>
  <si>
    <t>BFT35_04470</t>
  </si>
  <si>
    <t>PHO07752.1</t>
  </si>
  <si>
    <t>flagellar biosynthesis protein FlhB</t>
  </si>
  <si>
    <t>BFT35_04475</t>
  </si>
  <si>
    <t>PHO07753.1</t>
  </si>
  <si>
    <t>flagellar biosynthetic protein FliR</t>
  </si>
  <si>
    <t>BFT35_04480</t>
  </si>
  <si>
    <t>PHO07754.1</t>
  </si>
  <si>
    <t>EscS/YscS/HrcS family type III secretion system export apparatus protein</t>
  </si>
  <si>
    <t>BFT35_04485</t>
  </si>
  <si>
    <t>PHO07755.1</t>
  </si>
  <si>
    <t>flagellar biosynthetic protein FliP</t>
  </si>
  <si>
    <t>BFT35_04490</t>
  </si>
  <si>
    <t>PHO07756.1</t>
  </si>
  <si>
    <t>flagellar biosynthesis protein, FliO</t>
  </si>
  <si>
    <t>BFT35_04495</t>
  </si>
  <si>
    <t>PHO07757.1</t>
  </si>
  <si>
    <t>BFT35_04500</t>
  </si>
  <si>
    <t>PHO07758.1</t>
  </si>
  <si>
    <t>flagellar motor switch phosphatase FliY</t>
  </si>
  <si>
    <t>BFT35_04505</t>
  </si>
  <si>
    <t>PHO07759.1</t>
  </si>
  <si>
    <t>flagellar motor switch protein FliM</t>
  </si>
  <si>
    <t>BFT35_04510</t>
  </si>
  <si>
    <t>PHO07760.1</t>
  </si>
  <si>
    <t>flagellar basal body protein FliL</t>
  </si>
  <si>
    <t>BFT35_04515</t>
  </si>
  <si>
    <t>PHO07761.1</t>
  </si>
  <si>
    <t>flagellar protein FlbD</t>
  </si>
  <si>
    <t>BFT35_04520</t>
  </si>
  <si>
    <t>PHO07762.1</t>
  </si>
  <si>
    <t>flagellar basal-body rod protein FlgF</t>
  </si>
  <si>
    <t>BFT35_04525</t>
  </si>
  <si>
    <t>PHO07763.1</t>
  </si>
  <si>
    <t>flagellar hook capping protein</t>
  </si>
  <si>
    <t>BFT35_04530</t>
  </si>
  <si>
    <t>PHO07764.1</t>
  </si>
  <si>
    <t>flagellar hook-length control protein</t>
  </si>
  <si>
    <t>BFT35_04535</t>
  </si>
  <si>
    <t>PHO07765.1</t>
  </si>
  <si>
    <t>BFT35_04540</t>
  </si>
  <si>
    <t>PHO07766.1</t>
  </si>
  <si>
    <t>flagellar export protein FliJ</t>
  </si>
  <si>
    <t>BFT35_04545</t>
  </si>
  <si>
    <t>PHO07767.1</t>
  </si>
  <si>
    <t>flagellar protein export ATPase FliI</t>
  </si>
  <si>
    <t>BFT35_04550</t>
  </si>
  <si>
    <t>PHO07768.1</t>
  </si>
  <si>
    <t>flagellar biosynthesis protein</t>
  </si>
  <si>
    <t>BFT35_04555</t>
  </si>
  <si>
    <t>PHO07769.1</t>
  </si>
  <si>
    <t>flagellar motor switch protein FliG</t>
  </si>
  <si>
    <t>BFT35_04560</t>
  </si>
  <si>
    <t>PHO07770.1</t>
  </si>
  <si>
    <t>flagellar M-ring protein FliF</t>
  </si>
  <si>
    <t>BFT35_04565</t>
  </si>
  <si>
    <t>PHO07771.1</t>
  </si>
  <si>
    <t>flagellar hook-basal body complex protein FliE</t>
  </si>
  <si>
    <t>BFT35_04570</t>
  </si>
  <si>
    <t>PHO07772.1</t>
  </si>
  <si>
    <t>flagellar basal body rod protein FlgC</t>
  </si>
  <si>
    <t>BFT35_04575</t>
  </si>
  <si>
    <t>PHO07773.1</t>
  </si>
  <si>
    <t>flagellar basal-body rod protein FlgB</t>
  </si>
  <si>
    <t>BFT35_04580</t>
  </si>
  <si>
    <t>PHO07774.1</t>
  </si>
  <si>
    <t>transcriptional repressor CodY</t>
  </si>
  <si>
    <t>BFT35_04585</t>
  </si>
  <si>
    <t>PHO07775.1</t>
  </si>
  <si>
    <t>HslU--HslV peptidase ATPase subunit</t>
  </si>
  <si>
    <t>BFT35_04590</t>
  </si>
  <si>
    <t>PHO07776.1</t>
  </si>
  <si>
    <t>HslU--HslV peptidase proteolytic subunit</t>
  </si>
  <si>
    <t>BFT35_04595</t>
  </si>
  <si>
    <t>PHO07777.1</t>
  </si>
  <si>
    <t>DNA topoisomerase I</t>
  </si>
  <si>
    <t>BFT35_04600</t>
  </si>
  <si>
    <t>PHO07778.1</t>
  </si>
  <si>
    <t>DNA protecting protein DprA</t>
  </si>
  <si>
    <t>BFT35_04605</t>
  </si>
  <si>
    <t>PHO07779.1</t>
  </si>
  <si>
    <t>ribonuclease HII</t>
  </si>
  <si>
    <t>BFT35_04610</t>
  </si>
  <si>
    <t>PHO07780.1</t>
  </si>
  <si>
    <t>YraN family protein</t>
  </si>
  <si>
    <t>BFT35_04615</t>
  </si>
  <si>
    <t>PHO07781.1</t>
  </si>
  <si>
    <t>tryptophan--tRNA ligase</t>
  </si>
  <si>
    <t>BFT35_04620</t>
  </si>
  <si>
    <t>PHO07782.1</t>
  </si>
  <si>
    <t>magnesium chelatase</t>
  </si>
  <si>
    <t>BFT35_04625</t>
  </si>
  <si>
    <t>PHO07783.1</t>
  </si>
  <si>
    <t>ribosome biogenesis GTPase YlqF</t>
  </si>
  <si>
    <t>BFT35_04630</t>
  </si>
  <si>
    <t>PHO07784.1</t>
  </si>
  <si>
    <t>50S ribosomal protein L19</t>
  </si>
  <si>
    <t>BFT35_04635</t>
  </si>
  <si>
    <t>PHO07785.1</t>
  </si>
  <si>
    <t>tRNA (guanosine(37)-N1)-methyltransferase TrmD</t>
  </si>
  <si>
    <t>BFT35_04640</t>
  </si>
  <si>
    <t>PHO07786.1</t>
  </si>
  <si>
    <t>16S rRNA processing protein RimM</t>
  </si>
  <si>
    <t>BFT35_04645</t>
  </si>
  <si>
    <t>PHO07787.1</t>
  </si>
  <si>
    <t>BFT35_04650</t>
  </si>
  <si>
    <t>PHO07788.1</t>
  </si>
  <si>
    <t>30S ribosomal protein S16</t>
  </si>
  <si>
    <t>BFT35_04655</t>
  </si>
  <si>
    <t>PHO07789.1</t>
  </si>
  <si>
    <t>signal recognition particle protein</t>
  </si>
  <si>
    <t>BFT35_04660</t>
  </si>
  <si>
    <t>PHO07790.1</t>
  </si>
  <si>
    <t>BFT35_04665</t>
  </si>
  <si>
    <t>MINB01000006.1</t>
  </si>
  <si>
    <t>BFT35_04670</t>
  </si>
  <si>
    <t>PHO07569.1</t>
  </si>
  <si>
    <t>BFT35_04675</t>
  </si>
  <si>
    <t>PHO07570.1</t>
  </si>
  <si>
    <t>BFT35_04680</t>
  </si>
  <si>
    <t>PHO07571.1</t>
  </si>
  <si>
    <t>BFT35_04685</t>
  </si>
  <si>
    <t>PHO07572.1</t>
  </si>
  <si>
    <t>BFT35_04690</t>
  </si>
  <si>
    <t>PHO07573.1</t>
  </si>
  <si>
    <t>BFT35_04695</t>
  </si>
  <si>
    <t>PHO07574.1</t>
  </si>
  <si>
    <t>BFT35_04700</t>
  </si>
  <si>
    <t>tRNA-Met</t>
  </si>
  <si>
    <t>anticodon=CAT</t>
  </si>
  <si>
    <t>BFT35_04705</t>
  </si>
  <si>
    <t>BFT35_04710</t>
  </si>
  <si>
    <t>anticodon=TAA</t>
  </si>
  <si>
    <t>BFT35_04715</t>
  </si>
  <si>
    <t>PHO07575.1</t>
  </si>
  <si>
    <t>BFT35_04720</t>
  </si>
  <si>
    <t>PHO07576.1</t>
  </si>
  <si>
    <t>RNA-binding protein S1</t>
  </si>
  <si>
    <t>BFT35_04725</t>
  </si>
  <si>
    <t>PHO07577.1</t>
  </si>
  <si>
    <t>septum formation initiator</t>
  </si>
  <si>
    <t>BFT35_04730</t>
  </si>
  <si>
    <t>PHO07578.1</t>
  </si>
  <si>
    <t>spore cortex biosynthesis protein YabQ</t>
  </si>
  <si>
    <t>BFT35_04735</t>
  </si>
  <si>
    <t>PHO07579.1</t>
  </si>
  <si>
    <t>inorganic pyrophosphatase</t>
  </si>
  <si>
    <t>BFT35_04740</t>
  </si>
  <si>
    <t>PHO07580.1</t>
  </si>
  <si>
    <t>phosphoserine phosphatase</t>
  </si>
  <si>
    <t>BFT35_04745</t>
  </si>
  <si>
    <t>PHO07581.1</t>
  </si>
  <si>
    <t>sporulation protein YabP</t>
  </si>
  <si>
    <t>BFT35_04750</t>
  </si>
  <si>
    <t>PHO07582.1</t>
  </si>
  <si>
    <t>BFT35_04755</t>
  </si>
  <si>
    <t>PHO07583.1</t>
  </si>
  <si>
    <t>BFT35_04760</t>
  </si>
  <si>
    <t>PHO07584.1</t>
  </si>
  <si>
    <t>BFT35_04765</t>
  </si>
  <si>
    <t>PHO07585.1</t>
  </si>
  <si>
    <t>BFT35_04770</t>
  </si>
  <si>
    <t>PHO07586.1</t>
  </si>
  <si>
    <t>nucleoside triphosphate pyrophosphohydrolase</t>
  </si>
  <si>
    <t>BFT35_04775</t>
  </si>
  <si>
    <t>PHO07587.1</t>
  </si>
  <si>
    <t>BFT35_04780</t>
  </si>
  <si>
    <t>PHO07588.1</t>
  </si>
  <si>
    <t>MFS transporter</t>
  </si>
  <si>
    <t>BFT35_04785</t>
  </si>
  <si>
    <t>PHO07589.1</t>
  </si>
  <si>
    <t>[FeFe] hydrogenase H-cluster maturation GTPase HydF</t>
  </si>
  <si>
    <t>BFT35_04790</t>
  </si>
  <si>
    <t>PHO07590.1</t>
  </si>
  <si>
    <t>aspartate ammonia-lyase</t>
  </si>
  <si>
    <t>BFT35_04795</t>
  </si>
  <si>
    <t>PHO07591.1</t>
  </si>
  <si>
    <t>desulfoferrodoxin</t>
  </si>
  <si>
    <t>BFT35_04800</t>
  </si>
  <si>
    <t>PHO07592.1</t>
  </si>
  <si>
    <t>divalent metal cation transporter</t>
  </si>
  <si>
    <t>BFT35_04805</t>
  </si>
  <si>
    <t>PHO07663.1</t>
  </si>
  <si>
    <t>Fur family transcriptional regulator</t>
  </si>
  <si>
    <t>BFT35_04810</t>
  </si>
  <si>
    <t>PHO07593.1</t>
  </si>
  <si>
    <t>BFT35_04815</t>
  </si>
  <si>
    <t>PHO07594.1</t>
  </si>
  <si>
    <t>BFT35_04820</t>
  </si>
  <si>
    <t>PHO07595.1</t>
  </si>
  <si>
    <t>BFT35_04825</t>
  </si>
  <si>
    <t>PHO07596.1</t>
  </si>
  <si>
    <t>argininosuccinate lyase</t>
  </si>
  <si>
    <t>BFT35_04830</t>
  </si>
  <si>
    <t>PHO07597.1</t>
  </si>
  <si>
    <t>argininosuccinate synthase</t>
  </si>
  <si>
    <t>BFT35_04835</t>
  </si>
  <si>
    <t>PHO07598.1</t>
  </si>
  <si>
    <t>carbamoyl phosphate synthase large subunit</t>
  </si>
  <si>
    <t>BFT35_04840</t>
  </si>
  <si>
    <t>PHO07599.1</t>
  </si>
  <si>
    <t>carbamoyl phosphate synthase small subunit</t>
  </si>
  <si>
    <t>BFT35_04845</t>
  </si>
  <si>
    <t>PHO07664.1</t>
  </si>
  <si>
    <t>acetylornithine aminotransferase</t>
  </si>
  <si>
    <t>BFT35_04850</t>
  </si>
  <si>
    <t>PHO07600.1</t>
  </si>
  <si>
    <t>acetylglutamate kinase</t>
  </si>
  <si>
    <t>BFT35_04855</t>
  </si>
  <si>
    <t>PHO07601.1</t>
  </si>
  <si>
    <t>bifunctional ornithine acetyltransferase/N-acetylglutamate synthase</t>
  </si>
  <si>
    <t>BFT35_04860</t>
  </si>
  <si>
    <t>PHO07602.1</t>
  </si>
  <si>
    <t>N-acetyl-gamma-glutamyl-phosphate reductase</t>
  </si>
  <si>
    <t>BFT35_04865</t>
  </si>
  <si>
    <t>PHO07603.1</t>
  </si>
  <si>
    <t>BFT35_04870</t>
  </si>
  <si>
    <t>PHO07604.1</t>
  </si>
  <si>
    <t>BFT35_04875</t>
  </si>
  <si>
    <t>PHO07605.1</t>
  </si>
  <si>
    <t>BFT35_04880</t>
  </si>
  <si>
    <t>PHO07606.1</t>
  </si>
  <si>
    <t>BFT35_04885</t>
  </si>
  <si>
    <t>PHO07607.1</t>
  </si>
  <si>
    <t>BFT35_04890</t>
  </si>
  <si>
    <t>PHO07608.1</t>
  </si>
  <si>
    <t>BFT35_04895</t>
  </si>
  <si>
    <t>PHO07609.1</t>
  </si>
  <si>
    <t>BFT35_04900</t>
  </si>
  <si>
    <t>PHO07610.1</t>
  </si>
  <si>
    <t>exopolysaccharide biosynthesis protein</t>
  </si>
  <si>
    <t>BFT35_04905</t>
  </si>
  <si>
    <t>PHO07611.1</t>
  </si>
  <si>
    <t>BFT35_04910</t>
  </si>
  <si>
    <t>PHO07612.1</t>
  </si>
  <si>
    <t>BFT35_04915</t>
  </si>
  <si>
    <t>BFT35_04920</t>
  </si>
  <si>
    <t>PHO07613.1</t>
  </si>
  <si>
    <t>BFT35_04925</t>
  </si>
  <si>
    <t>PHO07614.1</t>
  </si>
  <si>
    <t>BFT35_04930</t>
  </si>
  <si>
    <t>PHO07615.1</t>
  </si>
  <si>
    <t>BFT35_04935</t>
  </si>
  <si>
    <t>PHO07616.1</t>
  </si>
  <si>
    <t>galactosyldiacylglycerol synthase</t>
  </si>
  <si>
    <t>BFT35_04940</t>
  </si>
  <si>
    <t>PHO07617.1</t>
  </si>
  <si>
    <t>energy-coupled thiamine transporter ThiT</t>
  </si>
  <si>
    <t>BFT35_04945</t>
  </si>
  <si>
    <t>PHO07665.1</t>
  </si>
  <si>
    <t>cysteine methyltransferase</t>
  </si>
  <si>
    <t>BFT35_04950</t>
  </si>
  <si>
    <t>PHO07618.1</t>
  </si>
  <si>
    <t>BFT35_04955</t>
  </si>
  <si>
    <t>PHO07619.1</t>
  </si>
  <si>
    <t>BFT35_04960</t>
  </si>
  <si>
    <t>PHO07620.1</t>
  </si>
  <si>
    <t>BFT35_04965</t>
  </si>
  <si>
    <t>PHO07621.1</t>
  </si>
  <si>
    <t>BFT35_04970</t>
  </si>
  <si>
    <t>PHO07622.1</t>
  </si>
  <si>
    <t>threonine aldolase</t>
  </si>
  <si>
    <t>BFT35_04975</t>
  </si>
  <si>
    <t>PHO07623.1</t>
  </si>
  <si>
    <t>BFT35_04980</t>
  </si>
  <si>
    <t>PHO07666.1</t>
  </si>
  <si>
    <t>BFT35_04985</t>
  </si>
  <si>
    <t>PHO07624.1</t>
  </si>
  <si>
    <t>BFT35_04990</t>
  </si>
  <si>
    <t>PHO07625.1</t>
  </si>
  <si>
    <t>BFT35_04995</t>
  </si>
  <si>
    <t>PHO07626.1</t>
  </si>
  <si>
    <t>arginine--tRNA ligase</t>
  </si>
  <si>
    <t>BFT35_05000</t>
  </si>
  <si>
    <t>PHO07627.1</t>
  </si>
  <si>
    <t>BFT35_05005</t>
  </si>
  <si>
    <t>PHO07628.1</t>
  </si>
  <si>
    <t>D-alanine--D-alanine ligase A</t>
  </si>
  <si>
    <t>BFT35_05010</t>
  </si>
  <si>
    <t>PHO07629.1</t>
  </si>
  <si>
    <t>small, acid-soluble spore protein, alpha/beta type</t>
  </si>
  <si>
    <t>BFT35_05015</t>
  </si>
  <si>
    <t>PHO07630.1</t>
  </si>
  <si>
    <t>germination protein YpeB</t>
  </si>
  <si>
    <t>BFT35_05020</t>
  </si>
  <si>
    <t>PHO07631.1</t>
  </si>
  <si>
    <t>spore cortex-lytic enzyme</t>
  </si>
  <si>
    <t>BFT35_05025</t>
  </si>
  <si>
    <t>PHO07632.1</t>
  </si>
  <si>
    <t>arginine decarboxylase</t>
  </si>
  <si>
    <t>BFT35_05030</t>
  </si>
  <si>
    <t>PHO07633.1</t>
  </si>
  <si>
    <t>stage II sporulation protein R</t>
  </si>
  <si>
    <t>BFT35_05035</t>
  </si>
  <si>
    <t>PHO07634.1</t>
  </si>
  <si>
    <t>BFT35_05040</t>
  </si>
  <si>
    <t>PHO07635.1</t>
  </si>
  <si>
    <t>BFT35_05045</t>
  </si>
  <si>
    <t>PHO07667.1</t>
  </si>
  <si>
    <t>BFT35_05050</t>
  </si>
  <si>
    <t>PHO07668.1</t>
  </si>
  <si>
    <t>BFT35_05055</t>
  </si>
  <si>
    <t>PHO07636.1</t>
  </si>
  <si>
    <t>molybdopterin-guanine dinucleotide biosynthesis protein A</t>
  </si>
  <si>
    <t>BFT35_05060</t>
  </si>
  <si>
    <t>PHO07637.1</t>
  </si>
  <si>
    <t>BFT35_05065</t>
  </si>
  <si>
    <t>PHO07638.1</t>
  </si>
  <si>
    <t>4-(cytidine 5'-diphospho)-2-C-methyl-D-erythritol kinase</t>
  </si>
  <si>
    <t>BFT35_05070</t>
  </si>
  <si>
    <t>PHO07639.1</t>
  </si>
  <si>
    <t>BFT35_05075</t>
  </si>
  <si>
    <t>PHO07640.1</t>
  </si>
  <si>
    <t>protein veg</t>
  </si>
  <si>
    <t>BFT35_05080</t>
  </si>
  <si>
    <t>PHO07641.1</t>
  </si>
  <si>
    <t>sporulation peptidase YabG</t>
  </si>
  <si>
    <t>BFT35_05085</t>
  </si>
  <si>
    <t>PHO07642.1</t>
  </si>
  <si>
    <t>stage V sporulation protein T</t>
  </si>
  <si>
    <t>BFT35_05090</t>
  </si>
  <si>
    <t>PHO07643.1</t>
  </si>
  <si>
    <t>BFT35_05095</t>
  </si>
  <si>
    <t>PHO07644.1</t>
  </si>
  <si>
    <t>foldase</t>
  </si>
  <si>
    <t>BFT35_05100</t>
  </si>
  <si>
    <t>PHO07645.1</t>
  </si>
  <si>
    <t>transcription-repair coupling factor</t>
  </si>
  <si>
    <t>BFT35_05105</t>
  </si>
  <si>
    <t>PHO07646.1</t>
  </si>
  <si>
    <t>BFT35_05110</t>
  </si>
  <si>
    <t>PHO07647.1</t>
  </si>
  <si>
    <t>aminoacyl-tRNA hydrolase</t>
  </si>
  <si>
    <t>BFT35_05115</t>
  </si>
  <si>
    <t>PHO07648.1</t>
  </si>
  <si>
    <t>BFT35_05120</t>
  </si>
  <si>
    <t>PHO07649.1</t>
  </si>
  <si>
    <t>BFT35_05125</t>
  </si>
  <si>
    <t>PHO07650.1</t>
  </si>
  <si>
    <t>BFT35_05130</t>
  </si>
  <si>
    <t>PHO07651.1</t>
  </si>
  <si>
    <t>ribose-phosphate pyrophosphokinase</t>
  </si>
  <si>
    <t>BFT35_05135</t>
  </si>
  <si>
    <t>PHO07652.1</t>
  </si>
  <si>
    <t>UDP-N-acetylglucosamine diphosphorylase/glucosamine-1-phosphate N-acetyltransferase</t>
  </si>
  <si>
    <t>BFT35_05140</t>
  </si>
  <si>
    <t>PHO07653.1</t>
  </si>
  <si>
    <t>septation protein SpoVG</t>
  </si>
  <si>
    <t>BFT35_05145</t>
  </si>
  <si>
    <t>PHO07654.1</t>
  </si>
  <si>
    <t>pur operon repressor</t>
  </si>
  <si>
    <t>BFT35_05150</t>
  </si>
  <si>
    <t>PHO07669.1</t>
  </si>
  <si>
    <t>UDP-N-acetylmuramate--L-alanine ligase</t>
  </si>
  <si>
    <t>BFT35_05155</t>
  </si>
  <si>
    <t>PHO07655.1</t>
  </si>
  <si>
    <t>BFT35_05160</t>
  </si>
  <si>
    <t>PHO07656.1</t>
  </si>
  <si>
    <t>BFT35_05165</t>
  </si>
  <si>
    <t>PHO07657.1</t>
  </si>
  <si>
    <t>heat-shock protein Hsp20</t>
  </si>
  <si>
    <t>BFT35_05170</t>
  </si>
  <si>
    <t>PHO07670.1</t>
  </si>
  <si>
    <t>BFT35_05175</t>
  </si>
  <si>
    <t>PHO07658.1</t>
  </si>
  <si>
    <t>BFT35_05180</t>
  </si>
  <si>
    <t>PHO07659.1</t>
  </si>
  <si>
    <t>BFT35_05185</t>
  </si>
  <si>
    <t>PHO07660.1</t>
  </si>
  <si>
    <t>BFT35_05190</t>
  </si>
  <si>
    <t>BFT35_05195</t>
  </si>
  <si>
    <t>PHO07661.1</t>
  </si>
  <si>
    <t>BFT35_05200</t>
  </si>
  <si>
    <t>PHO07662.1</t>
  </si>
  <si>
    <t>MINB01000007.1</t>
  </si>
  <si>
    <t>BFT35_05205</t>
  </si>
  <si>
    <t>PHO07478.1</t>
  </si>
  <si>
    <t>BFT35_05210</t>
  </si>
  <si>
    <t>PHO07479.1</t>
  </si>
  <si>
    <t>G-D-S-L family lipolytic protein</t>
  </si>
  <si>
    <t>BFT35_05215</t>
  </si>
  <si>
    <t>PHO07480.1</t>
  </si>
  <si>
    <t>BFT35_05220</t>
  </si>
  <si>
    <t>PHO07481.1</t>
  </si>
  <si>
    <t>BFT35_05225</t>
  </si>
  <si>
    <t>PHO07482.1</t>
  </si>
  <si>
    <t>butanol dehydrogenase</t>
  </si>
  <si>
    <t>BFT35_05230</t>
  </si>
  <si>
    <t>PHO07483.1</t>
  </si>
  <si>
    <t>BFT35_05235</t>
  </si>
  <si>
    <t>BFT35_05240</t>
  </si>
  <si>
    <t>PHO07484.1</t>
  </si>
  <si>
    <t>BFT35_05245</t>
  </si>
  <si>
    <t>PHO07485.1</t>
  </si>
  <si>
    <t>polyphenol oxidase</t>
  </si>
  <si>
    <t>BFT35_05250</t>
  </si>
  <si>
    <t>PHO07486.1</t>
  </si>
  <si>
    <t>BFT35_05255</t>
  </si>
  <si>
    <t>PHO07487.1</t>
  </si>
  <si>
    <t>murein biosynthesis integral membrane protein MurJ</t>
  </si>
  <si>
    <t>BFT35_05260</t>
  </si>
  <si>
    <t>PHO07488.1</t>
  </si>
  <si>
    <t>3-hydroxyacyl-[acyl-carrier-protein] dehydratase FabZ</t>
  </si>
  <si>
    <t>BFT35_05265</t>
  </si>
  <si>
    <t>PHO07489.1</t>
  </si>
  <si>
    <t>BFT35_05270</t>
  </si>
  <si>
    <t>PHO07563.1</t>
  </si>
  <si>
    <t>BFT35_05275</t>
  </si>
  <si>
    <t>PHO07490.1</t>
  </si>
  <si>
    <t>muramidase</t>
  </si>
  <si>
    <t>flgG</t>
  </si>
  <si>
    <t>BFT35_05280</t>
  </si>
  <si>
    <t>PHO07491.1</t>
  </si>
  <si>
    <t>flagellar basal body rod protein FlgG</t>
  </si>
  <si>
    <t>BFT35_05285</t>
  </si>
  <si>
    <t>PHO07492.1</t>
  </si>
  <si>
    <t>BFT35_05290</t>
  </si>
  <si>
    <t>PHO07493.1</t>
  </si>
  <si>
    <t>BFT35_05295</t>
  </si>
  <si>
    <t>PHO07494.1</t>
  </si>
  <si>
    <t>sporulation transcriptional regulator SpoIIID</t>
  </si>
  <si>
    <t>BFT35_05300</t>
  </si>
  <si>
    <t>PHO07495.1</t>
  </si>
  <si>
    <t>BFT35_05305</t>
  </si>
  <si>
    <t>PHO07496.1</t>
  </si>
  <si>
    <t>stage II sporulation protein D</t>
  </si>
  <si>
    <t>BFT35_05310</t>
  </si>
  <si>
    <t>PHO07564.1</t>
  </si>
  <si>
    <t>BFT35_05315</t>
  </si>
  <si>
    <t>PHO07497.1</t>
  </si>
  <si>
    <t>BFT35_05320</t>
  </si>
  <si>
    <t>PHO07498.1</t>
  </si>
  <si>
    <t>BFT35_05325</t>
  </si>
  <si>
    <t>PHO07499.1</t>
  </si>
  <si>
    <t>BFT35_05330</t>
  </si>
  <si>
    <t>PHO07500.1</t>
  </si>
  <si>
    <t>YvrJ family protein</t>
  </si>
  <si>
    <t>BFT35_05335</t>
  </si>
  <si>
    <t>PHO07501.1</t>
  </si>
  <si>
    <t>BFT35_05340</t>
  </si>
  <si>
    <t>PHO07502.1</t>
  </si>
  <si>
    <t>BFT35_05345</t>
  </si>
  <si>
    <t>PHO07503.1</t>
  </si>
  <si>
    <t>dipeptidase PepV</t>
  </si>
  <si>
    <t>BFT35_05350</t>
  </si>
  <si>
    <t>PHO07504.1</t>
  </si>
  <si>
    <t>glutamate/gamma-aminobutyrate family transporter YjeM</t>
  </si>
  <si>
    <t>BFT35_05355</t>
  </si>
  <si>
    <t>PHO07505.1</t>
  </si>
  <si>
    <t>nucleoside phosphorylase</t>
  </si>
  <si>
    <t>BFT35_05360</t>
  </si>
  <si>
    <t>PHO07506.1</t>
  </si>
  <si>
    <t>UDP-N-acetylglucosamine 1-carboxyvinyltransferase</t>
  </si>
  <si>
    <t>BFT35_05365</t>
  </si>
  <si>
    <t>PHO07507.1</t>
  </si>
  <si>
    <t>BFT35_05370</t>
  </si>
  <si>
    <t>PHO07508.1</t>
  </si>
  <si>
    <t>UDP-N-acetylglucosamine 2-epimerase</t>
  </si>
  <si>
    <t>BFT35_05375</t>
  </si>
  <si>
    <t>PHO07509.1</t>
  </si>
  <si>
    <t>undecaprenyl-phosphate alpha-N-acetylglucosaminyl 1-phosphate transferase</t>
  </si>
  <si>
    <t>BFT35_05380</t>
  </si>
  <si>
    <t>PHO07510.1</t>
  </si>
  <si>
    <t>BFT35_05385</t>
  </si>
  <si>
    <t>PHO07511.1</t>
  </si>
  <si>
    <t>uracil phosphoribosyltransferase</t>
  </si>
  <si>
    <t>BFT35_05390</t>
  </si>
  <si>
    <t>PHO07512.1</t>
  </si>
  <si>
    <t>ribose 5-phosphate isomerase B</t>
  </si>
  <si>
    <t>BFT35_05395</t>
  </si>
  <si>
    <t>PHO07513.1</t>
  </si>
  <si>
    <t>protein-tyrosine-phosphatase</t>
  </si>
  <si>
    <t>BFT35_05400</t>
  </si>
  <si>
    <t>PHO07514.1</t>
  </si>
  <si>
    <t>threonylcarbamoyl-AMP synthase</t>
  </si>
  <si>
    <t>BFT35_05405</t>
  </si>
  <si>
    <t>PHO07515.1</t>
  </si>
  <si>
    <t>zinc permease</t>
  </si>
  <si>
    <t>BFT35_05410</t>
  </si>
  <si>
    <t>PHO07516.1</t>
  </si>
  <si>
    <t>peptide chain release factor 1</t>
  </si>
  <si>
    <t>BFT35_05415</t>
  </si>
  <si>
    <t>PHO07517.1</t>
  </si>
  <si>
    <t>protein-(glutamine-N5) methyltransferase, release factor-specific</t>
  </si>
  <si>
    <t>BFT35_05420</t>
  </si>
  <si>
    <t>PHO07518.1</t>
  </si>
  <si>
    <t>BFT35_05425</t>
  </si>
  <si>
    <t>PHO07519.1</t>
  </si>
  <si>
    <t>thymidine kinase</t>
  </si>
  <si>
    <t>BFT35_05430</t>
  </si>
  <si>
    <t>PHO07520.1</t>
  </si>
  <si>
    <t>50S ribosomal protein L31</t>
  </si>
  <si>
    <t>BFT35_05435</t>
  </si>
  <si>
    <t>PHO07565.1</t>
  </si>
  <si>
    <t>transcription termination factor Rho</t>
  </si>
  <si>
    <t>BFT35_05440</t>
  </si>
  <si>
    <t>PHO07521.1</t>
  </si>
  <si>
    <t>fructose-6-phosphate aldolase</t>
  </si>
  <si>
    <t>BFT35_05445</t>
  </si>
  <si>
    <t>PHO07522.1</t>
  </si>
  <si>
    <t>BFT35_05450</t>
  </si>
  <si>
    <t>PHO07523.1</t>
  </si>
  <si>
    <t>BFT35_05455</t>
  </si>
  <si>
    <t>PHO07524.1</t>
  </si>
  <si>
    <t>N-acetylmuramoyl-L-alanine amidase</t>
  </si>
  <si>
    <t>BFT35_05460</t>
  </si>
  <si>
    <t>thiamine biosynthesis protein</t>
  </si>
  <si>
    <t>BFT35_05465</t>
  </si>
  <si>
    <t>PHO07525.1</t>
  </si>
  <si>
    <t>BFT35_05470</t>
  </si>
  <si>
    <t>PHO07526.1</t>
  </si>
  <si>
    <t>BFT35_05475</t>
  </si>
  <si>
    <t>PHO07527.1</t>
  </si>
  <si>
    <t>YgiT-type zinc finger domain-containing protein</t>
  </si>
  <si>
    <t>BFT35_05480</t>
  </si>
  <si>
    <t>PHO07528.1</t>
  </si>
  <si>
    <t>BFT35_05485</t>
  </si>
  <si>
    <t>PHO07566.1</t>
  </si>
  <si>
    <t>PTS fructose transporter subunit IIBC</t>
  </si>
  <si>
    <t>BFT35_05490</t>
  </si>
  <si>
    <t>PHO07529.1</t>
  </si>
  <si>
    <t>PTS fructose transporter subunit IIA</t>
  </si>
  <si>
    <t>BFT35_05495</t>
  </si>
  <si>
    <t>PHO07530.1</t>
  </si>
  <si>
    <t>1-phosphofructokinase</t>
  </si>
  <si>
    <t>BFT35_05500</t>
  </si>
  <si>
    <t>PHO07531.1</t>
  </si>
  <si>
    <t>BFT35_05505</t>
  </si>
  <si>
    <t>PHO07532.1</t>
  </si>
  <si>
    <t>BFT35_05510</t>
  </si>
  <si>
    <t>PHO07533.1</t>
  </si>
  <si>
    <t>oligosaccharyl transferase STT3 subunit</t>
  </si>
  <si>
    <t>BFT35_05515</t>
  </si>
  <si>
    <t>PHO07534.1</t>
  </si>
  <si>
    <t>BFT35_05520</t>
  </si>
  <si>
    <t>PHO07535.1</t>
  </si>
  <si>
    <t>BFT35_05525</t>
  </si>
  <si>
    <t>PHO07536.1</t>
  </si>
  <si>
    <t>BFT35_05530</t>
  </si>
  <si>
    <t>PHO07537.1</t>
  </si>
  <si>
    <t>polysaccharide synthesis protein GtrA</t>
  </si>
  <si>
    <t>BFT35_05535</t>
  </si>
  <si>
    <t>PHO07567.1</t>
  </si>
  <si>
    <t>glycosyltransferase</t>
  </si>
  <si>
    <t>BFT35_05540</t>
  </si>
  <si>
    <t>PHO07538.1</t>
  </si>
  <si>
    <t>dolichyl-phosphate-mannose--protein mannosyltransferase</t>
  </si>
  <si>
    <t>BFT35_05545</t>
  </si>
  <si>
    <t>PHO07539.1</t>
  </si>
  <si>
    <t>BFT35_05550</t>
  </si>
  <si>
    <t>PHO07568.1</t>
  </si>
  <si>
    <t>BFT35_05555</t>
  </si>
  <si>
    <t>PHO07540.1</t>
  </si>
  <si>
    <t>BFT35_05560</t>
  </si>
  <si>
    <t>BFT35_05565</t>
  </si>
  <si>
    <t>PHO07541.1</t>
  </si>
  <si>
    <t>BFT35_05570</t>
  </si>
  <si>
    <t>PHO07542.1</t>
  </si>
  <si>
    <t>BFT35_05575</t>
  </si>
  <si>
    <t>PHO07543.1</t>
  </si>
  <si>
    <t>BFT35_05580</t>
  </si>
  <si>
    <t>PHO07544.1</t>
  </si>
  <si>
    <t>BFT35_05585</t>
  </si>
  <si>
    <t>PHO07545.1</t>
  </si>
  <si>
    <t>BFT35_05590</t>
  </si>
  <si>
    <t>PHO07546.1</t>
  </si>
  <si>
    <t>BFT35_05595</t>
  </si>
  <si>
    <t>PHO07547.1</t>
  </si>
  <si>
    <t>BFT35_05600</t>
  </si>
  <si>
    <t>PHO07548.1</t>
  </si>
  <si>
    <t>BFT35_05605</t>
  </si>
  <si>
    <t>PHO07549.1</t>
  </si>
  <si>
    <t>BFT35_05610</t>
  </si>
  <si>
    <t>PHO07550.1</t>
  </si>
  <si>
    <t>CTP synthase</t>
  </si>
  <si>
    <t>BFT35_05615</t>
  </si>
  <si>
    <t>PHO07551.1</t>
  </si>
  <si>
    <t>BFT35_05620</t>
  </si>
  <si>
    <t>BFT35_05625</t>
  </si>
  <si>
    <t>PHO07552.1</t>
  </si>
  <si>
    <t>BFT35_05630</t>
  </si>
  <si>
    <t>PHO07553.1</t>
  </si>
  <si>
    <t>BFT35_05635</t>
  </si>
  <si>
    <t>PHO07554.1</t>
  </si>
  <si>
    <t>BFT35_05640</t>
  </si>
  <si>
    <t>PHO07555.1</t>
  </si>
  <si>
    <t>phosphoglycerate dehydrogenase</t>
  </si>
  <si>
    <t>BFT35_05645</t>
  </si>
  <si>
    <t>PHO07556.1</t>
  </si>
  <si>
    <t>septum site-determining protein</t>
  </si>
  <si>
    <t>BFT35_05650</t>
  </si>
  <si>
    <t>PHO07557.1</t>
  </si>
  <si>
    <t>glycerate kinase</t>
  </si>
  <si>
    <t>BFT35_05655</t>
  </si>
  <si>
    <t>PHO07558.1</t>
  </si>
  <si>
    <t>carboxyl-terminal protease</t>
  </si>
  <si>
    <t>BFT35_05660</t>
  </si>
  <si>
    <t>PHO07559.1</t>
  </si>
  <si>
    <t>homoserine kinase</t>
  </si>
  <si>
    <t>BFT35_05665</t>
  </si>
  <si>
    <t>PHO07560.1</t>
  </si>
  <si>
    <t>threonine synthase</t>
  </si>
  <si>
    <t>BFT35_05670</t>
  </si>
  <si>
    <t>PHO07561.1</t>
  </si>
  <si>
    <t>homoserine dehydrogenase</t>
  </si>
  <si>
    <t>BFT35_05675</t>
  </si>
  <si>
    <t>PHO07562.1</t>
  </si>
  <si>
    <t>MINB01000008.1</t>
  </si>
  <si>
    <t>BFT35_05680</t>
  </si>
  <si>
    <t>PHO07408.1</t>
  </si>
  <si>
    <t>ribonucleoside-diphosphate reductase, adenosylcobalamin-dependent</t>
  </si>
  <si>
    <t>BFT35_05685</t>
  </si>
  <si>
    <t>PHO07409.1</t>
  </si>
  <si>
    <t>BFT35_05690</t>
  </si>
  <si>
    <t>PHO07410.1</t>
  </si>
  <si>
    <t>putrescine aminotransferase</t>
  </si>
  <si>
    <t>BFT35_05695</t>
  </si>
  <si>
    <t>PHO07411.1</t>
  </si>
  <si>
    <t>BFT35_05700</t>
  </si>
  <si>
    <t>PHO07412.1</t>
  </si>
  <si>
    <t>BFT35_05705</t>
  </si>
  <si>
    <t>PHO07413.1</t>
  </si>
  <si>
    <t>sugar fermentation stimulation protein SfsA</t>
  </si>
  <si>
    <t>BFT35_05710</t>
  </si>
  <si>
    <t>PHO07414.1</t>
  </si>
  <si>
    <t>6-carboxytetrahydropterin synthase QueD</t>
  </si>
  <si>
    <t>BFT35_05715</t>
  </si>
  <si>
    <t>PHO07415.1</t>
  </si>
  <si>
    <t>2-amino-4-hydroxy-6-hydroxymethyldihydropteridine diphosphokinase</t>
  </si>
  <si>
    <t>BFT35_05720</t>
  </si>
  <si>
    <t>PHO07416.1</t>
  </si>
  <si>
    <t>dihydropteroate synthase</t>
  </si>
  <si>
    <t>BFT35_05725</t>
  </si>
  <si>
    <t>PHO07417.1</t>
  </si>
  <si>
    <t>GTP cyclohydrolase I FolE</t>
  </si>
  <si>
    <t>BFT35_05730</t>
  </si>
  <si>
    <t>PHO07418.1</t>
  </si>
  <si>
    <t>lysine--tRNA ligase</t>
  </si>
  <si>
    <t>BFT35_05735</t>
  </si>
  <si>
    <t>PHO07419.1</t>
  </si>
  <si>
    <t>transcription elongation factor GreA</t>
  </si>
  <si>
    <t>BFT35_05740</t>
  </si>
  <si>
    <t>PHO07420.1</t>
  </si>
  <si>
    <t>shikimate dehydrogenase</t>
  </si>
  <si>
    <t>BFT35_05745</t>
  </si>
  <si>
    <t>PHO07421.1</t>
  </si>
  <si>
    <t>quinate 5-dehydrogenase</t>
  </si>
  <si>
    <t>BFT35_05750</t>
  </si>
  <si>
    <t>PHO07422.1</t>
  </si>
  <si>
    <t>BFT35_05755</t>
  </si>
  <si>
    <t>PHO07423.1</t>
  </si>
  <si>
    <t>BFT35_05760</t>
  </si>
  <si>
    <t>PHO07424.1</t>
  </si>
  <si>
    <t>BFT35_05765</t>
  </si>
  <si>
    <t>PHO07425.1</t>
  </si>
  <si>
    <t>spore gernimation protein GerA</t>
  </si>
  <si>
    <t>BFT35_05770</t>
  </si>
  <si>
    <t>PHO07426.1</t>
  </si>
  <si>
    <t>BFT35_05775</t>
  </si>
  <si>
    <t>PHO07427.1</t>
  </si>
  <si>
    <t>pantothenate kinase</t>
  </si>
  <si>
    <t>BFT35_05780</t>
  </si>
  <si>
    <t>PHO07428.1</t>
  </si>
  <si>
    <t>BFT35_05785</t>
  </si>
  <si>
    <t>PHO07429.1</t>
  </si>
  <si>
    <t>acetyl-CoA carboxylase biotin carboxyl carrier protein subunit</t>
  </si>
  <si>
    <t>BFT35_05790</t>
  </si>
  <si>
    <t>PHO07430.1</t>
  </si>
  <si>
    <t>methylmalonyl-CoA carboxyltransferase</t>
  </si>
  <si>
    <t>BFT35_05795</t>
  </si>
  <si>
    <t>PHO07431.1</t>
  </si>
  <si>
    <t>BFT35_05800</t>
  </si>
  <si>
    <t>PHO07432.1</t>
  </si>
  <si>
    <t>formate--tetrahydrofolate ligase</t>
  </si>
  <si>
    <t>BFT35_05805</t>
  </si>
  <si>
    <t>PHO07433.1</t>
  </si>
  <si>
    <t>BFT35_05810</t>
  </si>
  <si>
    <t>PHO07434.1</t>
  </si>
  <si>
    <t>BFT35_05815</t>
  </si>
  <si>
    <t>PHO07435.1</t>
  </si>
  <si>
    <t>BFT35_05820</t>
  </si>
  <si>
    <t>PHO07436.1</t>
  </si>
  <si>
    <t>cell division protein FtsH</t>
  </si>
  <si>
    <t>BFT35_05825</t>
  </si>
  <si>
    <t>PHO07437.1</t>
  </si>
  <si>
    <t>hypoxanthine phosphoribosyltransferase</t>
  </si>
  <si>
    <t>BFT35_05830</t>
  </si>
  <si>
    <t>PHO07438.1</t>
  </si>
  <si>
    <t>tRNA lysidine(34) synthetase TilS</t>
  </si>
  <si>
    <t>BFT35_05835</t>
  </si>
  <si>
    <t>PHO07439.1</t>
  </si>
  <si>
    <t>serine/threonine protein kinase</t>
  </si>
  <si>
    <t>BFT35_05840</t>
  </si>
  <si>
    <t>PHO07440.1</t>
  </si>
  <si>
    <t>BFT35_05845</t>
  </si>
  <si>
    <t>PHO07441.1</t>
  </si>
  <si>
    <t>stage II sporulation protein E</t>
  </si>
  <si>
    <t>BFT35_05850</t>
  </si>
  <si>
    <t>anticodon=TTC</t>
  </si>
  <si>
    <t>BFT35_05855</t>
  </si>
  <si>
    <t>PHO07474.1</t>
  </si>
  <si>
    <t>SAM-dependent methyltransferase</t>
  </si>
  <si>
    <t>BFT35_05860</t>
  </si>
  <si>
    <t>PHO07475.1</t>
  </si>
  <si>
    <t>BFT35_05865</t>
  </si>
  <si>
    <t>PHO07442.1</t>
  </si>
  <si>
    <t>BFT35_05870</t>
  </si>
  <si>
    <t>PHO07443.1</t>
  </si>
  <si>
    <t>thioredoxin-disulfide reductase</t>
  </si>
  <si>
    <t>BFT35_05875</t>
  </si>
  <si>
    <t>PHO07444.1</t>
  </si>
  <si>
    <t>BFT35_05880</t>
  </si>
  <si>
    <t>PHO07445.1</t>
  </si>
  <si>
    <t>ubiquinone biosynthesis protein UbiE</t>
  </si>
  <si>
    <t>BFT35_05885</t>
  </si>
  <si>
    <t>PHO07446.1</t>
  </si>
  <si>
    <t>BFT35_05890</t>
  </si>
  <si>
    <t>PHO07447.1</t>
  </si>
  <si>
    <t>BFT35_05895</t>
  </si>
  <si>
    <t>PHO07448.1</t>
  </si>
  <si>
    <t>BFT35_05900</t>
  </si>
  <si>
    <t>PHO07449.1</t>
  </si>
  <si>
    <t>BFT35_05905</t>
  </si>
  <si>
    <t>PHO07450.1</t>
  </si>
  <si>
    <t>BFT35_05910</t>
  </si>
  <si>
    <t>PHO07451.1</t>
  </si>
  <si>
    <t>BFT35_05915</t>
  </si>
  <si>
    <t>PHO07452.1</t>
  </si>
  <si>
    <t>BFT35_05920</t>
  </si>
  <si>
    <t>PHO07453.1</t>
  </si>
  <si>
    <t>BFT35_05925</t>
  </si>
  <si>
    <t>PHO07454.1</t>
  </si>
  <si>
    <t>1,4-dihydroxy-2-naphthoate polyprenyltransferase</t>
  </si>
  <si>
    <t>BFT35_05930</t>
  </si>
  <si>
    <t>PHO07455.1</t>
  </si>
  <si>
    <t>BFT35_05935</t>
  </si>
  <si>
    <t>PHO07456.1</t>
  </si>
  <si>
    <t>DUF3787 domain-containing protein</t>
  </si>
  <si>
    <t>BFT35_05940</t>
  </si>
  <si>
    <t>PHO07457.1</t>
  </si>
  <si>
    <t>BFT35_05945</t>
  </si>
  <si>
    <t>PHO07458.1</t>
  </si>
  <si>
    <t>BFT35_05950</t>
  </si>
  <si>
    <t>PHO07459.1</t>
  </si>
  <si>
    <t>efflux transporter periplasmic adaptor subunit</t>
  </si>
  <si>
    <t>BFT35_05955</t>
  </si>
  <si>
    <t>PHO07460.1</t>
  </si>
  <si>
    <t>BFT35_05960</t>
  </si>
  <si>
    <t>PHO07476.1</t>
  </si>
  <si>
    <t>BFT35_05965</t>
  </si>
  <si>
    <t>BFT35_05970</t>
  </si>
  <si>
    <t>PHO07461.1</t>
  </si>
  <si>
    <t>uracil permease</t>
  </si>
  <si>
    <t>BFT35_05975</t>
  </si>
  <si>
    <t>PHO07462.1</t>
  </si>
  <si>
    <t>phage holin</t>
  </si>
  <si>
    <t>BFT35_05980</t>
  </si>
  <si>
    <t>PHO07463.1</t>
  </si>
  <si>
    <t>BFT35_05985</t>
  </si>
  <si>
    <t>PHO07464.1</t>
  </si>
  <si>
    <t>methionine synthase</t>
  </si>
  <si>
    <t>BFT35_05990</t>
  </si>
  <si>
    <t>PHO07465.1</t>
  </si>
  <si>
    <t>NADP transhydrogenase subunit alpha</t>
  </si>
  <si>
    <t>BFT35_05995</t>
  </si>
  <si>
    <t>PHO07466.1</t>
  </si>
  <si>
    <t>zinc-binding protein</t>
  </si>
  <si>
    <t>BFT35_06000</t>
  </si>
  <si>
    <t>PHO07467.1</t>
  </si>
  <si>
    <t>restriction endonuclease subunit R</t>
  </si>
  <si>
    <t>BFT35_06005</t>
  </si>
  <si>
    <t>DNA methyltransferase</t>
  </si>
  <si>
    <t>BFT35_06010</t>
  </si>
  <si>
    <t>BFT35_06015</t>
  </si>
  <si>
    <t>PHO07468.1</t>
  </si>
  <si>
    <t>BFT35_06020</t>
  </si>
  <si>
    <t>helicase</t>
  </si>
  <si>
    <t>BFT35_06025</t>
  </si>
  <si>
    <t>PHO07469.1</t>
  </si>
  <si>
    <t>BFT35_06030</t>
  </si>
  <si>
    <t>PHO07470.1</t>
  </si>
  <si>
    <t>BFT35_06035</t>
  </si>
  <si>
    <t>PHO07471.1</t>
  </si>
  <si>
    <t>BFT35_06040</t>
  </si>
  <si>
    <t>PHO07472.1</t>
  </si>
  <si>
    <t>CRISPR-associated protein Csx11</t>
  </si>
  <si>
    <t>BFT35_06045</t>
  </si>
  <si>
    <t>PHO07477.1</t>
  </si>
  <si>
    <t>type III-B CRISPR module RAMP protein Cmr6</t>
  </si>
  <si>
    <t>BFT35_06050</t>
  </si>
  <si>
    <t>PHO07473.1</t>
  </si>
  <si>
    <t>type III-B CRISPR module RAMP protein Cmr1</t>
  </si>
  <si>
    <t>MINB01000009.1</t>
  </si>
  <si>
    <t>BFT35_06055</t>
  </si>
  <si>
    <t>PHO07333.1</t>
  </si>
  <si>
    <t>BFT35_06060</t>
  </si>
  <si>
    <t>PHO07334.1</t>
  </si>
  <si>
    <t>endonuclease III</t>
  </si>
  <si>
    <t>BFT35_06065</t>
  </si>
  <si>
    <t>PHO07335.1</t>
  </si>
  <si>
    <t>tRNA epoxyqueuosine(34) reductase QueG</t>
  </si>
  <si>
    <t>BFT35_06070</t>
  </si>
  <si>
    <t>PHO07336.1</t>
  </si>
  <si>
    <t>ATP-dependent protease</t>
  </si>
  <si>
    <t>BFT35_06075</t>
  </si>
  <si>
    <t>PHO07406.1</t>
  </si>
  <si>
    <t>spore protein alpha/beta</t>
  </si>
  <si>
    <t>BFT35_06080</t>
  </si>
  <si>
    <t>PHO07337.1</t>
  </si>
  <si>
    <t>BFT35_06085</t>
  </si>
  <si>
    <t>PHO07338.1</t>
  </si>
  <si>
    <t>BFT35_06090</t>
  </si>
  <si>
    <t>PHO07339.1</t>
  </si>
  <si>
    <t>repressor</t>
  </si>
  <si>
    <t>BFT35_06095</t>
  </si>
  <si>
    <t>PHO07340.1</t>
  </si>
  <si>
    <t>BFT35_06100</t>
  </si>
  <si>
    <t>PHO07341.1</t>
  </si>
  <si>
    <t>ncRNA</t>
  </si>
  <si>
    <t>ssrS</t>
  </si>
  <si>
    <t>BFT35_06105</t>
  </si>
  <si>
    <t>other</t>
  </si>
  <si>
    <t>6S RNA</t>
  </si>
  <si>
    <t>BFT35_06110</t>
  </si>
  <si>
    <t>PHO07342.1</t>
  </si>
  <si>
    <t>Rubrerythrin-2</t>
  </si>
  <si>
    <t>BFT35_06115</t>
  </si>
  <si>
    <t>BFT35_06120</t>
  </si>
  <si>
    <t>PHO07343.1</t>
  </si>
  <si>
    <t>BFT35_06125</t>
  </si>
  <si>
    <t>PHO07344.1</t>
  </si>
  <si>
    <t>BFT35_06130</t>
  </si>
  <si>
    <t>PHO07345.1</t>
  </si>
  <si>
    <t>BFT35_06135</t>
  </si>
  <si>
    <t>PHO07346.1</t>
  </si>
  <si>
    <t>BFT35_06140</t>
  </si>
  <si>
    <t>PHO07347.1</t>
  </si>
  <si>
    <t>BFT35_06145</t>
  </si>
  <si>
    <t>PHO07348.1</t>
  </si>
  <si>
    <t>BFT35_06150</t>
  </si>
  <si>
    <t>PHO07349.1</t>
  </si>
  <si>
    <t>RNA polymerase subunit sigma-70</t>
  </si>
  <si>
    <t>BFT35_06155</t>
  </si>
  <si>
    <t>PHO07350.1</t>
  </si>
  <si>
    <t>BFT35_06160</t>
  </si>
  <si>
    <t>PHO07351.1</t>
  </si>
  <si>
    <t>BFT35_06165</t>
  </si>
  <si>
    <t>PHO07352.1</t>
  </si>
  <si>
    <t>BFT35_06170</t>
  </si>
  <si>
    <t>PHO07353.1</t>
  </si>
  <si>
    <t>BFT35_06175</t>
  </si>
  <si>
    <t>PHO07354.1</t>
  </si>
  <si>
    <t>BFT35_06180</t>
  </si>
  <si>
    <t>PHO07407.1</t>
  </si>
  <si>
    <t>BFT35_06185</t>
  </si>
  <si>
    <t>PHO07355.1</t>
  </si>
  <si>
    <t>BFT35_06190</t>
  </si>
  <si>
    <t>PHO07356.1</t>
  </si>
  <si>
    <t>BFT35_06195</t>
  </si>
  <si>
    <t>PHO07357.1</t>
  </si>
  <si>
    <t>RNA pseudouridine synthase</t>
  </si>
  <si>
    <t>BFT35_06200</t>
  </si>
  <si>
    <t>PHO07358.1</t>
  </si>
  <si>
    <t>BFT35_06205</t>
  </si>
  <si>
    <t>PHO07359.1</t>
  </si>
  <si>
    <t>peptidase M29</t>
  </si>
  <si>
    <t>BFT35_06210</t>
  </si>
  <si>
    <t>PHO07360.1</t>
  </si>
  <si>
    <t>DNA helicase UvrD</t>
  </si>
  <si>
    <t>BFT35_06215</t>
  </si>
  <si>
    <t>PHO07361.1</t>
  </si>
  <si>
    <t>ATP-dependent nuclease subunit B</t>
  </si>
  <si>
    <t>BFT35_06220</t>
  </si>
  <si>
    <t>PHO07362.1</t>
  </si>
  <si>
    <t>citramalate synthase</t>
  </si>
  <si>
    <t>BFT35_06225</t>
  </si>
  <si>
    <t>PHO07363.1</t>
  </si>
  <si>
    <t>BFT35_06230</t>
  </si>
  <si>
    <t>PHO07364.1</t>
  </si>
  <si>
    <t>BFT35_06235</t>
  </si>
  <si>
    <t>PHO07365.1</t>
  </si>
  <si>
    <t>BFT35_06240</t>
  </si>
  <si>
    <t>PHO07366.1</t>
  </si>
  <si>
    <t>BFT35_06245</t>
  </si>
  <si>
    <t>PHO07367.1</t>
  </si>
  <si>
    <t>BFT35_06250</t>
  </si>
  <si>
    <t>PHO07368.1</t>
  </si>
  <si>
    <t>alpha-hydroxy-acid oxidizing enzyme</t>
  </si>
  <si>
    <t>BFT35_06255</t>
  </si>
  <si>
    <t>PHO07369.1</t>
  </si>
  <si>
    <t>BFT35_06260</t>
  </si>
  <si>
    <t>PHO07370.1</t>
  </si>
  <si>
    <t>YfcE family phosphodiesterase</t>
  </si>
  <si>
    <t>BFT35_06265</t>
  </si>
  <si>
    <t>PHO07371.1</t>
  </si>
  <si>
    <t>NADPH-dependent 7-cyano-7-deazaguanine reductase QueF</t>
  </si>
  <si>
    <t>BFT35_06270</t>
  </si>
  <si>
    <t>PHO07372.1</t>
  </si>
  <si>
    <t>BFT35_06275</t>
  </si>
  <si>
    <t>PHO07373.1</t>
  </si>
  <si>
    <t>BFT35_06280</t>
  </si>
  <si>
    <t>PHO07374.1</t>
  </si>
  <si>
    <t>BFT35_06285</t>
  </si>
  <si>
    <t>PHO07375.1</t>
  </si>
  <si>
    <t>BFT35_06290</t>
  </si>
  <si>
    <t>PHO07376.1</t>
  </si>
  <si>
    <t>BFT35_06295</t>
  </si>
  <si>
    <t>PHO07377.1</t>
  </si>
  <si>
    <t>HNH endonuclease</t>
  </si>
  <si>
    <t>BFT35_06300</t>
  </si>
  <si>
    <t>PHO07378.1</t>
  </si>
  <si>
    <t>BFT35_06305</t>
  </si>
  <si>
    <t>PHO07379.1</t>
  </si>
  <si>
    <t>BFT35_06310</t>
  </si>
  <si>
    <t>PHO07380.1</t>
  </si>
  <si>
    <t>BFT35_06315</t>
  </si>
  <si>
    <t>PHO07381.1</t>
  </si>
  <si>
    <t>prolyl-tRNA editing protein</t>
  </si>
  <si>
    <t>BFT35_06320</t>
  </si>
  <si>
    <t>anticodon=TAG</t>
  </si>
  <si>
    <t>BFT35_06325</t>
  </si>
  <si>
    <t>PHO07382.1</t>
  </si>
  <si>
    <t>BFT35_06330</t>
  </si>
  <si>
    <t>BFT35_06335</t>
  </si>
  <si>
    <t>PHO07383.1</t>
  </si>
  <si>
    <t>BFT35_06340</t>
  </si>
  <si>
    <t>PHO07384.1</t>
  </si>
  <si>
    <t>BFT35_06345</t>
  </si>
  <si>
    <t>PHO07385.1</t>
  </si>
  <si>
    <t>glycerol acyltransferase</t>
  </si>
  <si>
    <t>BFT35_06350</t>
  </si>
  <si>
    <t>PHO07386.1</t>
  </si>
  <si>
    <t>AcrR family transcriptional regulator</t>
  </si>
  <si>
    <t>BFT35_06355</t>
  </si>
  <si>
    <t>tRNA-Lys</t>
  </si>
  <si>
    <t>anticodon=CTT</t>
  </si>
  <si>
    <t>BFT35_06360</t>
  </si>
  <si>
    <t>tRNA-Gly</t>
  </si>
  <si>
    <t>anticodon=GCC</t>
  </si>
  <si>
    <t>BFT35_06365</t>
  </si>
  <si>
    <t>anticodon=CAG</t>
  </si>
  <si>
    <t>BFT35_06370</t>
  </si>
  <si>
    <t>anticodon=TTT</t>
  </si>
  <si>
    <t>BFT35_06375</t>
  </si>
  <si>
    <t>anticodon=TTG</t>
  </si>
  <si>
    <t>BFT35_06380</t>
  </si>
  <si>
    <t>tRNA-His</t>
  </si>
  <si>
    <t>anticodon=GTG</t>
  </si>
  <si>
    <t>BFT35_06385</t>
  </si>
  <si>
    <t>tRNA-Arg</t>
  </si>
  <si>
    <t>anticodon=TCT</t>
  </si>
  <si>
    <t>BFT35_06390</t>
  </si>
  <si>
    <t>anticodon=TCC</t>
  </si>
  <si>
    <t>BFT35_06395</t>
  </si>
  <si>
    <t>PHO07387.1</t>
  </si>
  <si>
    <t>BFT35_06400</t>
  </si>
  <si>
    <t>PHO07388.1</t>
  </si>
  <si>
    <t>non-canonical purine NTP pyrophosphatase, RdgB/HAM1 family</t>
  </si>
  <si>
    <t>BFT35_06405</t>
  </si>
  <si>
    <t>PHO07389.1</t>
  </si>
  <si>
    <t>ribonuclease PH</t>
  </si>
  <si>
    <t>BFT35_06410</t>
  </si>
  <si>
    <t>PHO07390.1</t>
  </si>
  <si>
    <t>BFT35_06415</t>
  </si>
  <si>
    <t>PHO07391.1</t>
  </si>
  <si>
    <t>BFT35_06420</t>
  </si>
  <si>
    <t>PHO07392.1</t>
  </si>
  <si>
    <t>oligopeptide ABC transporter ATP-binding protein OppF</t>
  </si>
  <si>
    <t>BFT35_06425</t>
  </si>
  <si>
    <t>peptide ABC transporter ATP-binding protein</t>
  </si>
  <si>
    <t>BFT35_06430</t>
  </si>
  <si>
    <t>PHO07393.1</t>
  </si>
  <si>
    <t>diguanylate cyclase</t>
  </si>
  <si>
    <t>BFT35_06435</t>
  </si>
  <si>
    <t>PHO07394.1</t>
  </si>
  <si>
    <t>peptide ABC transporter permease</t>
  </si>
  <si>
    <t>BFT35_06440</t>
  </si>
  <si>
    <t>PHO07395.1</t>
  </si>
  <si>
    <t>BFT35_06445</t>
  </si>
  <si>
    <t>PHO07396.1</t>
  </si>
  <si>
    <t>BFT35_06450</t>
  </si>
  <si>
    <t>PHO07397.1</t>
  </si>
  <si>
    <t>aspartyl/glutamyl-tRNA amidotransferase subunit B</t>
  </si>
  <si>
    <t>gatA</t>
  </si>
  <si>
    <t>BFT35_06455</t>
  </si>
  <si>
    <t>PHO07398.1</t>
  </si>
  <si>
    <t>aspartyl/glutamyl-tRNA amidotransferase subunit A</t>
  </si>
  <si>
    <t>BFT35_06460</t>
  </si>
  <si>
    <t>PHO07399.1</t>
  </si>
  <si>
    <t>asparaginyl/glutamyl-tRNA amidotransferase subunit C</t>
  </si>
  <si>
    <t>BFT35_06465</t>
  </si>
  <si>
    <t>PHO07400.1</t>
  </si>
  <si>
    <t>DNA ligase (NAD(+)) LigA</t>
  </si>
  <si>
    <t>BFT35_06470</t>
  </si>
  <si>
    <t>PHO07401.1</t>
  </si>
  <si>
    <t>ATP-dependent DNA helicase PcrA</t>
  </si>
  <si>
    <t>BFT35_06475</t>
  </si>
  <si>
    <t>PHO07402.1</t>
  </si>
  <si>
    <t>BFT35_06480</t>
  </si>
  <si>
    <t>PHO07403.1</t>
  </si>
  <si>
    <t>PTS beta-glucoside transporter subunit IIA</t>
  </si>
  <si>
    <t>BFT35_06485</t>
  </si>
  <si>
    <t>PHO07404.1</t>
  </si>
  <si>
    <t>PTS cellobiose transporter subunit IIC</t>
  </si>
  <si>
    <t>BFT35_06490</t>
  </si>
  <si>
    <t>PHO07405.1</t>
  </si>
  <si>
    <t>MINB01000010.1</t>
  </si>
  <si>
    <t>BFT35_06495</t>
  </si>
  <si>
    <t>PHO07262.1</t>
  </si>
  <si>
    <t>subtype I-B CRISPR-associated endonuclease Cas1</t>
  </si>
  <si>
    <t>BFT35_06500</t>
  </si>
  <si>
    <t>PHO07263.1</t>
  </si>
  <si>
    <t>CRISPR-associated protein Cas4</t>
  </si>
  <si>
    <t>BFT35_06505</t>
  </si>
  <si>
    <t>PHO07327.1</t>
  </si>
  <si>
    <t>BFT35_06510</t>
  </si>
  <si>
    <t>PHO07264.1</t>
  </si>
  <si>
    <t>type I-B CRISPR-associated protein Cas5</t>
  </si>
  <si>
    <t>BFT35_06515</t>
  </si>
  <si>
    <t>PHO07265.1</t>
  </si>
  <si>
    <t>type I-B CRISPR-associated protein Cas7/Csh2</t>
  </si>
  <si>
    <t>BFT35_06520</t>
  </si>
  <si>
    <t>PHO07266.1</t>
  </si>
  <si>
    <t>BFT35_06525</t>
  </si>
  <si>
    <t>PHO07267.1</t>
  </si>
  <si>
    <t>CRISPR-associated endoribonuclease Cas6</t>
  </si>
  <si>
    <t>BFT35_06530</t>
  </si>
  <si>
    <t>PHO07268.1</t>
  </si>
  <si>
    <t>BFT35_06535</t>
  </si>
  <si>
    <t>PHO07269.1</t>
  </si>
  <si>
    <t>BFT35_06540</t>
  </si>
  <si>
    <t>PHO07270.1</t>
  </si>
  <si>
    <t>BFT35_06545</t>
  </si>
  <si>
    <t>PHO07271.1</t>
  </si>
  <si>
    <t>CRISPR-associated RAMP protein</t>
  </si>
  <si>
    <t>BFT35_06550</t>
  </si>
  <si>
    <t>PHO07272.1</t>
  </si>
  <si>
    <t>BFT35_06555</t>
  </si>
  <si>
    <t>PHO07273.1</t>
  </si>
  <si>
    <t>RAMP superfamily protein</t>
  </si>
  <si>
    <t>BFT35_06560</t>
  </si>
  <si>
    <t>PHO07274.1</t>
  </si>
  <si>
    <t>BFT35_06565</t>
  </si>
  <si>
    <t>PHO07275.1</t>
  </si>
  <si>
    <t>BFT35_06570</t>
  </si>
  <si>
    <t>PHO07276.1</t>
  </si>
  <si>
    <t>BFT35_06575</t>
  </si>
  <si>
    <t>PHO07277.1</t>
  </si>
  <si>
    <t>BFT35_06580</t>
  </si>
  <si>
    <t>PHO07278.1</t>
  </si>
  <si>
    <t>SUF system NifU family Fe-S cluster assembly protein</t>
  </si>
  <si>
    <t>BFT35_06585</t>
  </si>
  <si>
    <t>PHO07279.1</t>
  </si>
  <si>
    <t>cysteine desulfurase</t>
  </si>
  <si>
    <t>BFT35_06590</t>
  </si>
  <si>
    <t>PHO07328.1</t>
  </si>
  <si>
    <t>Fe-S cluster assembly protein SufD</t>
  </si>
  <si>
    <t>BFT35_06595</t>
  </si>
  <si>
    <t>PHO07280.1</t>
  </si>
  <si>
    <t>Fe-S cluster assembly protein SufB</t>
  </si>
  <si>
    <t>BFT35_06600</t>
  </si>
  <si>
    <t>PHO07281.1</t>
  </si>
  <si>
    <t>Fe-S cluster assembly ATPase SufC</t>
  </si>
  <si>
    <t>BFT35_06605</t>
  </si>
  <si>
    <t>PHO07282.1</t>
  </si>
  <si>
    <t>molecular chaperone GroES</t>
  </si>
  <si>
    <t>BFT35_06610</t>
  </si>
  <si>
    <t>PHO07283.1</t>
  </si>
  <si>
    <t>glutaredoxin</t>
  </si>
  <si>
    <t>BFT35_06615</t>
  </si>
  <si>
    <t>PHO07284.1</t>
  </si>
  <si>
    <t>BFT35_06620</t>
  </si>
  <si>
    <t>PHO07285.1</t>
  </si>
  <si>
    <t>BFT35_06625</t>
  </si>
  <si>
    <t>PHO07286.1</t>
  </si>
  <si>
    <t>DNA repair photolyase</t>
  </si>
  <si>
    <t>BFT35_06630</t>
  </si>
  <si>
    <t>PHO07287.1</t>
  </si>
  <si>
    <t>BFT35_06635</t>
  </si>
  <si>
    <t>PHO07288.1</t>
  </si>
  <si>
    <t>bifunctional acetaldehyde-CoA/alcohol dehydrogenase</t>
  </si>
  <si>
    <t>BFT35_06640</t>
  </si>
  <si>
    <t>PHO07289.1</t>
  </si>
  <si>
    <t>hydroxylamine reductase</t>
  </si>
  <si>
    <t>BFT35_06645</t>
  </si>
  <si>
    <t>PHO07290.1</t>
  </si>
  <si>
    <t>L-glyceraldehyde 3-phosphate reductase</t>
  </si>
  <si>
    <t>BFT35_06650</t>
  </si>
  <si>
    <t>PHO07329.1</t>
  </si>
  <si>
    <t>BFT35_06655</t>
  </si>
  <si>
    <t>PHO07291.1</t>
  </si>
  <si>
    <t>cytochrome C551</t>
  </si>
  <si>
    <t>BFT35_06660</t>
  </si>
  <si>
    <t>PHO07292.1</t>
  </si>
  <si>
    <t>XkdF</t>
  </si>
  <si>
    <t>BFT35_06665</t>
  </si>
  <si>
    <t>PHO07293.1</t>
  </si>
  <si>
    <t>BFT35_06670</t>
  </si>
  <si>
    <t>PHO07294.1</t>
  </si>
  <si>
    <t>BFT35_06675</t>
  </si>
  <si>
    <t>PHO07295.1</t>
  </si>
  <si>
    <t>BFT35_06680</t>
  </si>
  <si>
    <t>BFT35_06685</t>
  </si>
  <si>
    <t>PHO07296.1</t>
  </si>
  <si>
    <t>BFT35_06690</t>
  </si>
  <si>
    <t>PHO07297.1</t>
  </si>
  <si>
    <t>BFT35_06695</t>
  </si>
  <si>
    <t>PHO07298.1</t>
  </si>
  <si>
    <t>BFT35_06700</t>
  </si>
  <si>
    <t>PHO07299.1</t>
  </si>
  <si>
    <t>BFT35_06705</t>
  </si>
  <si>
    <t>PHO07300.1</t>
  </si>
  <si>
    <t>BFT35_06710</t>
  </si>
  <si>
    <t>PHO07301.1</t>
  </si>
  <si>
    <t>BFT35_06715</t>
  </si>
  <si>
    <t>PHO07302.1</t>
  </si>
  <si>
    <t>BFT35_06720</t>
  </si>
  <si>
    <t>PHO07303.1</t>
  </si>
  <si>
    <t>BFT35_06725</t>
  </si>
  <si>
    <t>PHO07304.1</t>
  </si>
  <si>
    <t>BFT35_06730</t>
  </si>
  <si>
    <t>PHO07305.1</t>
  </si>
  <si>
    <t>BFT35_06735</t>
  </si>
  <si>
    <t>PHO07306.1</t>
  </si>
  <si>
    <t>BFT35_06740</t>
  </si>
  <si>
    <t>PHO07330.1</t>
  </si>
  <si>
    <t>BFT35_06745</t>
  </si>
  <si>
    <t>PHO07307.1</t>
  </si>
  <si>
    <t>BFT35_06750</t>
  </si>
  <si>
    <t>PHO07308.1</t>
  </si>
  <si>
    <t>23S rRNA (pseudouridine(1915)-N(3))-methyltransferase RlmH</t>
  </si>
  <si>
    <t>BFT35_06755</t>
  </si>
  <si>
    <t>PHO07309.1</t>
  </si>
  <si>
    <t>CxxH/CxxC protein</t>
  </si>
  <si>
    <t>BFT35_06760</t>
  </si>
  <si>
    <t>PHO07310.1</t>
  </si>
  <si>
    <t>peptidase S1</t>
  </si>
  <si>
    <t>BFT35_06765</t>
  </si>
  <si>
    <t>PHO07311.1</t>
  </si>
  <si>
    <t>BFT35_06770</t>
  </si>
  <si>
    <t>PHO07312.1</t>
  </si>
  <si>
    <t>BFT35_06775</t>
  </si>
  <si>
    <t>PHO07313.1</t>
  </si>
  <si>
    <t>BFT35_06780</t>
  </si>
  <si>
    <t>PHO07314.1</t>
  </si>
  <si>
    <t>BFT35_06785</t>
  </si>
  <si>
    <t>PHO07331.1</t>
  </si>
  <si>
    <t>PAS domain-containing sensor histidine kinase</t>
  </si>
  <si>
    <t>BFT35_06790</t>
  </si>
  <si>
    <t>PHO07315.1</t>
  </si>
  <si>
    <t>BFT35_06795</t>
  </si>
  <si>
    <t>PHO07316.1</t>
  </si>
  <si>
    <t>BFT35_06800</t>
  </si>
  <si>
    <t>PHO07317.1</t>
  </si>
  <si>
    <t>metalloendopeptidase</t>
  </si>
  <si>
    <t>BFT35_06805</t>
  </si>
  <si>
    <t>PHO07318.1</t>
  </si>
  <si>
    <t>DNA replication protein DnaD</t>
  </si>
  <si>
    <t>BFT35_06810</t>
  </si>
  <si>
    <t>PHO07332.1</t>
  </si>
  <si>
    <t>DNA replication protein DnaC</t>
  </si>
  <si>
    <t>BFT35_06815</t>
  </si>
  <si>
    <t>PHO07319.1</t>
  </si>
  <si>
    <t>peptidase M1</t>
  </si>
  <si>
    <t>BFT35_06820</t>
  </si>
  <si>
    <t>PHO07320.1</t>
  </si>
  <si>
    <t>sporulation membrane protein YtaF</t>
  </si>
  <si>
    <t>BFT35_06825</t>
  </si>
  <si>
    <t>PHO07321.1</t>
  </si>
  <si>
    <t>BFT35_06830</t>
  </si>
  <si>
    <t>PHO07322.1</t>
  </si>
  <si>
    <t>cation transporter</t>
  </si>
  <si>
    <t>BFT35_06835</t>
  </si>
  <si>
    <t>PHO07323.1</t>
  </si>
  <si>
    <t>BFT35_06840</t>
  </si>
  <si>
    <t>PHO07324.1</t>
  </si>
  <si>
    <t>BFT35_06845</t>
  </si>
  <si>
    <t>PHO07325.1</t>
  </si>
  <si>
    <t>BFT35_06850</t>
  </si>
  <si>
    <t>BFT35_06855</t>
  </si>
  <si>
    <t>PHO07326.1</t>
  </si>
  <si>
    <t>glycosyl hydrolase family 2</t>
  </si>
  <si>
    <t>MINB01000011.1</t>
  </si>
  <si>
    <t>BFT35_06860</t>
  </si>
  <si>
    <t>PHO07196.1</t>
  </si>
  <si>
    <t>BFT35_06865</t>
  </si>
  <si>
    <t>PHO07197.1</t>
  </si>
  <si>
    <t>L-rhamnose isomerase</t>
  </si>
  <si>
    <t>BFT35_06870</t>
  </si>
  <si>
    <t>PHO07198.1</t>
  </si>
  <si>
    <t>BFT35_06875</t>
  </si>
  <si>
    <t>PHO07199.1</t>
  </si>
  <si>
    <t>propanediol utilization protein</t>
  </si>
  <si>
    <t>BFT35_06880</t>
  </si>
  <si>
    <t>PHO07200.1</t>
  </si>
  <si>
    <t>BFT35_06885</t>
  </si>
  <si>
    <t>PHO07201.1</t>
  </si>
  <si>
    <t>ethanolamine utilization protein EutN</t>
  </si>
  <si>
    <t>BFT35_06890</t>
  </si>
  <si>
    <t>PHO07258.1</t>
  </si>
  <si>
    <t>phosphate propanoyltransferase</t>
  </si>
  <si>
    <t>BFT35_06895</t>
  </si>
  <si>
    <t>PHO07259.1</t>
  </si>
  <si>
    <t>ethanolamine utilization protein EutM</t>
  </si>
  <si>
    <t>BFT35_06900</t>
  </si>
  <si>
    <t>PHO07202.1</t>
  </si>
  <si>
    <t>microcompartment protein</t>
  </si>
  <si>
    <t>BFT35_06905</t>
  </si>
  <si>
    <t>PHO07203.1</t>
  </si>
  <si>
    <t>BFT35_06910</t>
  </si>
  <si>
    <t>PHO07204.1</t>
  </si>
  <si>
    <t>BFT35_06915</t>
  </si>
  <si>
    <t>PHO07205.1</t>
  </si>
  <si>
    <t>theronine dehydrogenase</t>
  </si>
  <si>
    <t>BFT35_06920</t>
  </si>
  <si>
    <t>PHO07206.1</t>
  </si>
  <si>
    <t>aldehyde dehydrogenase EutE</t>
  </si>
  <si>
    <t>BFT35_06925</t>
  </si>
  <si>
    <t>PHO07207.1</t>
  </si>
  <si>
    <t>ATP:cob(I)alamin adenosyltransferase</t>
  </si>
  <si>
    <t>BFT35_06930</t>
  </si>
  <si>
    <t>PHO07208.1</t>
  </si>
  <si>
    <t>BFT35_06935</t>
  </si>
  <si>
    <t>PHO07209.1</t>
  </si>
  <si>
    <t>diol dehydratase reactivase subunit alpha</t>
  </si>
  <si>
    <t>BFT35_06940</t>
  </si>
  <si>
    <t>PHO07210.1</t>
  </si>
  <si>
    <t>dehydratase</t>
  </si>
  <si>
    <t>BFT35_06945</t>
  </si>
  <si>
    <t>PHO07211.1</t>
  </si>
  <si>
    <t>glycerol dehydratase</t>
  </si>
  <si>
    <t>pduC</t>
  </si>
  <si>
    <t>BFT35_06950</t>
  </si>
  <si>
    <t>PHO07212.1</t>
  </si>
  <si>
    <t>propanediol dehydratase</t>
  </si>
  <si>
    <t>BFT35_06955</t>
  </si>
  <si>
    <t>PHO07213.1</t>
  </si>
  <si>
    <t>aldolase</t>
  </si>
  <si>
    <t>BFT35_06960</t>
  </si>
  <si>
    <t>PHO07214.1</t>
  </si>
  <si>
    <t>BFT35_06965</t>
  </si>
  <si>
    <t>PHO07260.1</t>
  </si>
  <si>
    <t>BFT35_06970</t>
  </si>
  <si>
    <t>PHO07215.1</t>
  </si>
  <si>
    <t>BFT35_06975</t>
  </si>
  <si>
    <t>PHO07216.1</t>
  </si>
  <si>
    <t>BFT35_06980</t>
  </si>
  <si>
    <t>PHO07217.1</t>
  </si>
  <si>
    <t>BFT35_06985</t>
  </si>
  <si>
    <t>PHO07218.1</t>
  </si>
  <si>
    <t>MBL fold hydrolase</t>
  </si>
  <si>
    <t>BFT35_06990</t>
  </si>
  <si>
    <t>PHO07219.1</t>
  </si>
  <si>
    <t>BFT35_06995</t>
  </si>
  <si>
    <t>PHO07220.1</t>
  </si>
  <si>
    <t>3-deoxy-7-phosphoheptulonate synthase</t>
  </si>
  <si>
    <t>BFT35_07000</t>
  </si>
  <si>
    <t>PHO07221.1</t>
  </si>
  <si>
    <t>BFT35_07005</t>
  </si>
  <si>
    <t>PHO07222.1</t>
  </si>
  <si>
    <t>BFT35_07010</t>
  </si>
  <si>
    <t>PHO07223.1</t>
  </si>
  <si>
    <t>tRNA (uridine(34)/cytosine(34)/5-carboxymethylaminomethyluridine(34)-2'-O)-methyltransferase TrmL</t>
  </si>
  <si>
    <t>BFT35_07015</t>
  </si>
  <si>
    <t>PHO07224.1</t>
  </si>
  <si>
    <t>BFT35_07020</t>
  </si>
  <si>
    <t>PHO07225.1</t>
  </si>
  <si>
    <t>BFT35_07025</t>
  </si>
  <si>
    <t>PHO07226.1</t>
  </si>
  <si>
    <t>DNA polymerase IV</t>
  </si>
  <si>
    <t>BFT35_07030</t>
  </si>
  <si>
    <t>PHO07227.1</t>
  </si>
  <si>
    <t>BFT35_07035</t>
  </si>
  <si>
    <t>PHO07228.1</t>
  </si>
  <si>
    <t>cadmium-translocating P-type ATPase</t>
  </si>
  <si>
    <t>BFT35_07040</t>
  </si>
  <si>
    <t>PHO07229.1</t>
  </si>
  <si>
    <t>serine hydrolase</t>
  </si>
  <si>
    <t>BFT35_07045</t>
  </si>
  <si>
    <t>PHO07230.1</t>
  </si>
  <si>
    <t>BFT35_07050</t>
  </si>
  <si>
    <t>PHO07231.1</t>
  </si>
  <si>
    <t>BFT35_07055</t>
  </si>
  <si>
    <t>PHO07232.1</t>
  </si>
  <si>
    <t>BFT35_07060</t>
  </si>
  <si>
    <t>PHO07233.1</t>
  </si>
  <si>
    <t>BFT35_07065</t>
  </si>
  <si>
    <t>PHO07234.1</t>
  </si>
  <si>
    <t>BFT35_07070</t>
  </si>
  <si>
    <t>PHO07261.1</t>
  </si>
  <si>
    <t>nickel-responsive regulator</t>
  </si>
  <si>
    <t>BFT35_07075</t>
  </si>
  <si>
    <t>PHO07235.1</t>
  </si>
  <si>
    <t>cobalamin biosynthesis protein CbiM</t>
  </si>
  <si>
    <t>BFT35_07080</t>
  </si>
  <si>
    <t>PHO07236.1</t>
  </si>
  <si>
    <t>cobalamin biosynthesis protein</t>
  </si>
  <si>
    <t>BFT35_07085</t>
  </si>
  <si>
    <t>PHO07237.1</t>
  </si>
  <si>
    <t>cobalt ECF transporter T component CbiQ</t>
  </si>
  <si>
    <t>BFT35_07090</t>
  </si>
  <si>
    <t>PHO07238.1</t>
  </si>
  <si>
    <t>nickel ABC transporter ATP-binding protein</t>
  </si>
  <si>
    <t>BFT35_07095</t>
  </si>
  <si>
    <t>PHO07239.1</t>
  </si>
  <si>
    <t>BFT35_07100</t>
  </si>
  <si>
    <t>PHO07240.1</t>
  </si>
  <si>
    <t>BFT35_07105</t>
  </si>
  <si>
    <t>PHO07241.1</t>
  </si>
  <si>
    <t>2-enoate reductase</t>
  </si>
  <si>
    <t>BFT35_07110</t>
  </si>
  <si>
    <t>PHO07242.1</t>
  </si>
  <si>
    <t>BFT35_07115</t>
  </si>
  <si>
    <t>PHO07243.1</t>
  </si>
  <si>
    <t>BFT35_07120</t>
  </si>
  <si>
    <t>PHO07244.1</t>
  </si>
  <si>
    <t>transketolase</t>
  </si>
  <si>
    <t>BFT35_07125</t>
  </si>
  <si>
    <t>PHO07245.1</t>
  </si>
  <si>
    <t>BFT35_07130</t>
  </si>
  <si>
    <t>PHO07246.1</t>
  </si>
  <si>
    <t>BFT35_07135</t>
  </si>
  <si>
    <t>PHO07247.1</t>
  </si>
  <si>
    <t>BFT35_07140</t>
  </si>
  <si>
    <t>PHO07248.1</t>
  </si>
  <si>
    <t>BFT35_07145</t>
  </si>
  <si>
    <t>PHO07249.1</t>
  </si>
  <si>
    <t>2-dehydro-3-deoxygluconokinase</t>
  </si>
  <si>
    <t>BFT35_07150</t>
  </si>
  <si>
    <t>PHO07250.1</t>
  </si>
  <si>
    <t>2-dehydro-3-deoxyphosphogluconate aldolase</t>
  </si>
  <si>
    <t>BFT35_07155</t>
  </si>
  <si>
    <t>PHO07251.1</t>
  </si>
  <si>
    <t>KDG operon repressor</t>
  </si>
  <si>
    <t>BFT35_07160</t>
  </si>
  <si>
    <t>PHO07252.1</t>
  </si>
  <si>
    <t>BFT35_07165</t>
  </si>
  <si>
    <t>PHO07253.1</t>
  </si>
  <si>
    <t>XylR family transcriptional regulator</t>
  </si>
  <si>
    <t>BFT35_07170</t>
  </si>
  <si>
    <t>PHO07254.1</t>
  </si>
  <si>
    <t>BFT35_07175</t>
  </si>
  <si>
    <t>PHO07255.1</t>
  </si>
  <si>
    <t>xylulokinase</t>
  </si>
  <si>
    <t>BFT35_07180</t>
  </si>
  <si>
    <t>PHO07256.1</t>
  </si>
  <si>
    <t>BFT35_07185</t>
  </si>
  <si>
    <t>BFT35_07190</t>
  </si>
  <si>
    <t>PHO07257.1</t>
  </si>
  <si>
    <t>BFT35_07195</t>
  </si>
  <si>
    <t>NADH:flavin oxidoreductase</t>
  </si>
  <si>
    <t>MINB01000012.1</t>
  </si>
  <si>
    <t>BFT35_07200</t>
  </si>
  <si>
    <t>PHO07139.1</t>
  </si>
  <si>
    <t>BFT35_07205</t>
  </si>
  <si>
    <t>PHO07140.1</t>
  </si>
  <si>
    <t>BFT35_07210</t>
  </si>
  <si>
    <t>PHO07141.1</t>
  </si>
  <si>
    <t>BFT35_07215</t>
  </si>
  <si>
    <t>PHO07142.1</t>
  </si>
  <si>
    <t>3-dehydroquinate synthase</t>
  </si>
  <si>
    <t>BFT35_07220</t>
  </si>
  <si>
    <t>PHO07143.1</t>
  </si>
  <si>
    <t>BFT35_07225</t>
  </si>
  <si>
    <t>PHO07144.1</t>
  </si>
  <si>
    <t>fucose isomerase</t>
  </si>
  <si>
    <t>BFT35_07230</t>
  </si>
  <si>
    <t>PHO07145.1</t>
  </si>
  <si>
    <t>L-ribulose-5-phosphate 4-epimerase</t>
  </si>
  <si>
    <t>BFT35_07235</t>
  </si>
  <si>
    <t>PHO07146.1</t>
  </si>
  <si>
    <t>ribulokinase</t>
  </si>
  <si>
    <t>BFT35_07240</t>
  </si>
  <si>
    <t>PHO07147.1</t>
  </si>
  <si>
    <t>arabinose isomerase</t>
  </si>
  <si>
    <t>BFT35_07245</t>
  </si>
  <si>
    <t>PHO07148.1</t>
  </si>
  <si>
    <t>beta-xylosidase</t>
  </si>
  <si>
    <t>BFT35_07250</t>
  </si>
  <si>
    <t>PHO07149.1</t>
  </si>
  <si>
    <t>BFT35_07255</t>
  </si>
  <si>
    <t>PHO07150.1</t>
  </si>
  <si>
    <t>alpha-N-arabinofuranosidase</t>
  </si>
  <si>
    <t>BFT35_07260</t>
  </si>
  <si>
    <t>PHO07195.1</t>
  </si>
  <si>
    <t>arabinose transporter permease</t>
  </si>
  <si>
    <t>BFT35_07265</t>
  </si>
  <si>
    <t>PHO07151.1</t>
  </si>
  <si>
    <t>BFT35_07270</t>
  </si>
  <si>
    <t>PHO07152.1</t>
  </si>
  <si>
    <t>BFT35_07275</t>
  </si>
  <si>
    <t>PHO07153.1</t>
  </si>
  <si>
    <t>BFT35_07280</t>
  </si>
  <si>
    <t>PHO07154.1</t>
  </si>
  <si>
    <t>BFT35_07285</t>
  </si>
  <si>
    <t>PHO07155.1</t>
  </si>
  <si>
    <t>BFT35_07290</t>
  </si>
  <si>
    <t>PHO07156.1</t>
  </si>
  <si>
    <t>PTS system, cellobiose-specific IIC component</t>
  </si>
  <si>
    <t>BFT35_07295</t>
  </si>
  <si>
    <t>PHO07157.1</t>
  </si>
  <si>
    <t>BFT35_07300</t>
  </si>
  <si>
    <t>PHO07158.1</t>
  </si>
  <si>
    <t>proline reductase</t>
  </si>
  <si>
    <t>BFT35_07305</t>
  </si>
  <si>
    <t>PHO07159.1</t>
  </si>
  <si>
    <t>PTS sorbose transporter subunit IIC</t>
  </si>
  <si>
    <t>BFT35_07310</t>
  </si>
  <si>
    <t>PHO07160.1</t>
  </si>
  <si>
    <t>BFT35_07315</t>
  </si>
  <si>
    <t>PHO07161.1</t>
  </si>
  <si>
    <t>BFT35_07320</t>
  </si>
  <si>
    <t>PHO07162.1</t>
  </si>
  <si>
    <t>BFT35_07325</t>
  </si>
  <si>
    <t>PHO07163.1</t>
  </si>
  <si>
    <t>sugar phosphate isomerase</t>
  </si>
  <si>
    <t>BFT35_07330</t>
  </si>
  <si>
    <t>PHO07164.1</t>
  </si>
  <si>
    <t>BFT35_07335</t>
  </si>
  <si>
    <t>PHO07165.1</t>
  </si>
  <si>
    <t>BFT35_07340</t>
  </si>
  <si>
    <t>PHO07166.1</t>
  </si>
  <si>
    <t>BFT35_07345</t>
  </si>
  <si>
    <t>PHO07167.1</t>
  </si>
  <si>
    <t>long-chain-fatty-acid--CoA ligase</t>
  </si>
  <si>
    <t>BFT35_07350</t>
  </si>
  <si>
    <t>PHO07168.1</t>
  </si>
  <si>
    <t>glucokinase</t>
  </si>
  <si>
    <t>BFT35_07355</t>
  </si>
  <si>
    <t>PHO07169.1</t>
  </si>
  <si>
    <t>BFT35_07360</t>
  </si>
  <si>
    <t>PHO07170.1</t>
  </si>
  <si>
    <t>HPr kinase/phosphorylase</t>
  </si>
  <si>
    <t>BFT35_07365</t>
  </si>
  <si>
    <t>PHO07171.1</t>
  </si>
  <si>
    <t>BFT35_07370</t>
  </si>
  <si>
    <t>PHO07172.1</t>
  </si>
  <si>
    <t>PTS beta-glucoside transporter subunit IIABC</t>
  </si>
  <si>
    <t>BFT35_07375</t>
  </si>
  <si>
    <t>PHO07173.1</t>
  </si>
  <si>
    <t>transcription antiterminator LicT</t>
  </si>
  <si>
    <t>BFT35_07380</t>
  </si>
  <si>
    <t>PHO07174.1</t>
  </si>
  <si>
    <t>biotin--[acetyl-CoA-carboxylase] ligase</t>
  </si>
  <si>
    <t>BFT35_07385</t>
  </si>
  <si>
    <t>PHO07175.1</t>
  </si>
  <si>
    <t>excinuclease ABC subunit C</t>
  </si>
  <si>
    <t>BFT35_07390</t>
  </si>
  <si>
    <t>PHO07176.1</t>
  </si>
  <si>
    <t>cell division protein FtsI</t>
  </si>
  <si>
    <t>BFT35_07395</t>
  </si>
  <si>
    <t>PHO07177.1</t>
  </si>
  <si>
    <t>cell division protein</t>
  </si>
  <si>
    <t>BFT35_07400</t>
  </si>
  <si>
    <t>PHO07178.1</t>
  </si>
  <si>
    <t>FHA domain-containing protein</t>
  </si>
  <si>
    <t>BFT35_07405</t>
  </si>
  <si>
    <t>PHO07179.1</t>
  </si>
  <si>
    <t>excinuclease ABC subunit A</t>
  </si>
  <si>
    <t>BFT35_07410</t>
  </si>
  <si>
    <t>PHO07180.1</t>
  </si>
  <si>
    <t>excinuclease ABC subunit B</t>
  </si>
  <si>
    <t>BFT35_07415</t>
  </si>
  <si>
    <t>PHO07181.1</t>
  </si>
  <si>
    <t>2-phosphosulfolactate phosphatase</t>
  </si>
  <si>
    <t>BFT35_07420</t>
  </si>
  <si>
    <t>PHO07182.1</t>
  </si>
  <si>
    <t>BFT35_07425</t>
  </si>
  <si>
    <t>PHO07183.1</t>
  </si>
  <si>
    <t>peptidase S41</t>
  </si>
  <si>
    <t>BFT35_07430</t>
  </si>
  <si>
    <t>PHO07184.1</t>
  </si>
  <si>
    <t>BFT35_07435</t>
  </si>
  <si>
    <t>PHO07185.1</t>
  </si>
  <si>
    <t>BFT35_07440</t>
  </si>
  <si>
    <t>PHO07186.1</t>
  </si>
  <si>
    <t>cell division ATP-binding protein FtsE</t>
  </si>
  <si>
    <t>BFT35_07445</t>
  </si>
  <si>
    <t>PHO07187.1</t>
  </si>
  <si>
    <t>CdaR family transcriptional regulator</t>
  </si>
  <si>
    <t>BFT35_07450</t>
  </si>
  <si>
    <t>PHO07188.1</t>
  </si>
  <si>
    <t>BFT35_07455</t>
  </si>
  <si>
    <t>PHO07189.1</t>
  </si>
  <si>
    <t>glutamate synthase</t>
  </si>
  <si>
    <t>BFT35_07460</t>
  </si>
  <si>
    <t>PHO07190.1</t>
  </si>
  <si>
    <t>BFT35_07465</t>
  </si>
  <si>
    <t>PHO07191.1</t>
  </si>
  <si>
    <t>BFT35_07470</t>
  </si>
  <si>
    <t>PHO07192.1</t>
  </si>
  <si>
    <t>BFT35_07475</t>
  </si>
  <si>
    <t>PHO07193.1</t>
  </si>
  <si>
    <t>sugar ABC transporter ATP-binding protein</t>
  </si>
  <si>
    <t>BFT35_07480</t>
  </si>
  <si>
    <t>PHO07194.1</t>
  </si>
  <si>
    <t>MINB01000013.1</t>
  </si>
  <si>
    <t>BFT35_07485</t>
  </si>
  <si>
    <t>PHO07081.1</t>
  </si>
  <si>
    <t>diaminopimelate decarboxylase</t>
  </si>
  <si>
    <t>BFT35_07490</t>
  </si>
  <si>
    <t>PHO07082.1</t>
  </si>
  <si>
    <t>50S ribosomal protein L25/general stress protein Ctc</t>
  </si>
  <si>
    <t>BFT35_07495</t>
  </si>
  <si>
    <t>anticodon=CCG</t>
  </si>
  <si>
    <t>BFT35_07500</t>
  </si>
  <si>
    <t>PHO07083.1</t>
  </si>
  <si>
    <t>BFT35_07505</t>
  </si>
  <si>
    <t>PHO07084.1</t>
  </si>
  <si>
    <t>BFT35_07510</t>
  </si>
  <si>
    <t>PHO07085.1</t>
  </si>
  <si>
    <t>BFT35_07515</t>
  </si>
  <si>
    <t>PHO07086.1</t>
  </si>
  <si>
    <t>BFT35_07520</t>
  </si>
  <si>
    <t>PHO07087.1</t>
  </si>
  <si>
    <t>BFT35_07525</t>
  </si>
  <si>
    <t>PHO07088.1</t>
  </si>
  <si>
    <t>WYL domain-containing protein</t>
  </si>
  <si>
    <t>BFT35_07530</t>
  </si>
  <si>
    <t>PHO07089.1</t>
  </si>
  <si>
    <t>heat-shock protein Hsp70</t>
  </si>
  <si>
    <t>BFT35_07535</t>
  </si>
  <si>
    <t>PHO07090.1</t>
  </si>
  <si>
    <t>BFT35_07540</t>
  </si>
  <si>
    <t>PHO07091.1</t>
  </si>
  <si>
    <t>BFT35_07545</t>
  </si>
  <si>
    <t>PHO07092.1</t>
  </si>
  <si>
    <t>BFT35_07550</t>
  </si>
  <si>
    <t>PHO07093.1</t>
  </si>
  <si>
    <t>BFT35_07555</t>
  </si>
  <si>
    <t>PHO07094.1</t>
  </si>
  <si>
    <t>BFT35_07560</t>
  </si>
  <si>
    <t>PHO07095.1</t>
  </si>
  <si>
    <t>BFT35_07565</t>
  </si>
  <si>
    <t>PHO07096.1</t>
  </si>
  <si>
    <t>2-alkenal reductase</t>
  </si>
  <si>
    <t>BFT35_07570</t>
  </si>
  <si>
    <t>PHO07135.1</t>
  </si>
  <si>
    <t>BFT35_07575</t>
  </si>
  <si>
    <t>PHO07097.1</t>
  </si>
  <si>
    <t>PTS-dependent dihydroxyacetone kinase phosphotransferase subunit DhaM</t>
  </si>
  <si>
    <t>BFT35_07580</t>
  </si>
  <si>
    <t>PHO07098.1</t>
  </si>
  <si>
    <t>dihydroxyacetone kinase subunit L</t>
  </si>
  <si>
    <t>BFT35_07585</t>
  </si>
  <si>
    <t>PHO07099.1</t>
  </si>
  <si>
    <t>dihydroxyacetone kinase subunit DhaK</t>
  </si>
  <si>
    <t>BFT35_07590</t>
  </si>
  <si>
    <t>PHO07100.1</t>
  </si>
  <si>
    <t>BFT35_07595</t>
  </si>
  <si>
    <t>PHO07101.1</t>
  </si>
  <si>
    <t>molybdopterin oxidoreductase</t>
  </si>
  <si>
    <t>BFT35_07600</t>
  </si>
  <si>
    <t>PHO07102.1</t>
  </si>
  <si>
    <t>BFT35_07605</t>
  </si>
  <si>
    <t>PHO07103.1</t>
  </si>
  <si>
    <t>FAD/NAD(P)-binding oxidoreductase</t>
  </si>
  <si>
    <t>BFT35_07610</t>
  </si>
  <si>
    <t>PHO07104.1</t>
  </si>
  <si>
    <t>glycerol kinase</t>
  </si>
  <si>
    <t>BFT35_07615</t>
  </si>
  <si>
    <t>PHO07105.1</t>
  </si>
  <si>
    <t>aquaporin</t>
  </si>
  <si>
    <t>BFT35_07620</t>
  </si>
  <si>
    <t>PHO07106.1</t>
  </si>
  <si>
    <t>antiterminator</t>
  </si>
  <si>
    <t>BFT35_07625</t>
  </si>
  <si>
    <t>BFT35_07630</t>
  </si>
  <si>
    <t>PHO07107.1</t>
  </si>
  <si>
    <t>ArsC family transcriptional regulator</t>
  </si>
  <si>
    <t>BFT35_07635</t>
  </si>
  <si>
    <t>PHO07108.1</t>
  </si>
  <si>
    <t>BFT35_07640</t>
  </si>
  <si>
    <t>PHO07109.1</t>
  </si>
  <si>
    <t>heterodisulfide reductase subunit A-like protein</t>
  </si>
  <si>
    <t>BFT35_07645</t>
  </si>
  <si>
    <t>PHO07110.1</t>
  </si>
  <si>
    <t>BFT35_07650</t>
  </si>
  <si>
    <t>PHO07111.1</t>
  </si>
  <si>
    <t>BFT35_07655</t>
  </si>
  <si>
    <t>PHO07136.1</t>
  </si>
  <si>
    <t>BFT35_07660</t>
  </si>
  <si>
    <t>PHO07112.1</t>
  </si>
  <si>
    <t>delta-lactam-biosynthetic de-N-acetylase</t>
  </si>
  <si>
    <t>BFT35_07665</t>
  </si>
  <si>
    <t>PHO07137.1</t>
  </si>
  <si>
    <t>BFT35_07670</t>
  </si>
  <si>
    <t>PHO07113.1</t>
  </si>
  <si>
    <t>BFT35_07675</t>
  </si>
  <si>
    <t>PHO07114.1</t>
  </si>
  <si>
    <t>nucleoside-diphosphate-sugar pyrophosphorylase</t>
  </si>
  <si>
    <t>BFT35_07680</t>
  </si>
  <si>
    <t>PHO07115.1</t>
  </si>
  <si>
    <t>sodium:phosphate symporter</t>
  </si>
  <si>
    <t>BFT35_07685</t>
  </si>
  <si>
    <t>PHO07116.1</t>
  </si>
  <si>
    <t>BFT35_07690</t>
  </si>
  <si>
    <t>PHO07117.1</t>
  </si>
  <si>
    <t>serine hydroxymethyltransferase</t>
  </si>
  <si>
    <t>BFT35_07695</t>
  </si>
  <si>
    <t>PHO07118.1</t>
  </si>
  <si>
    <t>dipeptidase</t>
  </si>
  <si>
    <t>BFT35_07700</t>
  </si>
  <si>
    <t>PHO07119.1</t>
  </si>
  <si>
    <t>LmbE family protein</t>
  </si>
  <si>
    <t>BFT35_07705</t>
  </si>
  <si>
    <t>PHO07120.1</t>
  </si>
  <si>
    <t>bifunctional phosphoribosyl-AMP cyclohydrolase/phosphoribosyl-ATP pyrophosphatase</t>
  </si>
  <si>
    <t>BFT35_07710</t>
  </si>
  <si>
    <t>PHO07121.1</t>
  </si>
  <si>
    <t>imidazole glycerol phosphate synthase subunit HisF</t>
  </si>
  <si>
    <t>BFT35_07715</t>
  </si>
  <si>
    <t>PHO07122.1</t>
  </si>
  <si>
    <t>1-(5-phosphoribosyl)-5-[(5-phosphoribosylamino)methylideneamino]imidazole-4-carboxamide isomerase</t>
  </si>
  <si>
    <t>BFT35_07720</t>
  </si>
  <si>
    <t>PHO07123.1</t>
  </si>
  <si>
    <t>imidazole glycerol phosphate synthase, glutamine amidotransferase subunit</t>
  </si>
  <si>
    <t>hisB</t>
  </si>
  <si>
    <t>BFT35_07725</t>
  </si>
  <si>
    <t>PHO07124.1</t>
  </si>
  <si>
    <t>imidazoleglycerol-phosphate dehydratase</t>
  </si>
  <si>
    <t>BFT35_07730</t>
  </si>
  <si>
    <t>PHO07125.1</t>
  </si>
  <si>
    <t>histidinol-phosphate transaminase</t>
  </si>
  <si>
    <t>BFT35_07735</t>
  </si>
  <si>
    <t>PHO07126.1</t>
  </si>
  <si>
    <t>histidinol dehydrogenase</t>
  </si>
  <si>
    <t>BFT35_07740</t>
  </si>
  <si>
    <t>PHO07127.1</t>
  </si>
  <si>
    <t>ATP phosphoribosyltransferase</t>
  </si>
  <si>
    <t>BFT35_07745</t>
  </si>
  <si>
    <t>PHO07128.1</t>
  </si>
  <si>
    <t>ATP phosphoribosyltransferase regulatory subunit</t>
  </si>
  <si>
    <t>BFT35_07750</t>
  </si>
  <si>
    <t>PHO07129.1</t>
  </si>
  <si>
    <t>endonuclease</t>
  </si>
  <si>
    <t>BFT35_07755</t>
  </si>
  <si>
    <t>PHO07130.1</t>
  </si>
  <si>
    <t>membrane protease subunit, stomatin/prohibitin</t>
  </si>
  <si>
    <t>BFT35_07760</t>
  </si>
  <si>
    <t>PHO07131.1</t>
  </si>
  <si>
    <t>BFT35_07765</t>
  </si>
  <si>
    <t>PHO07132.1</t>
  </si>
  <si>
    <t>BFT35_07770</t>
  </si>
  <si>
    <t>PHO07133.1</t>
  </si>
  <si>
    <t>BFT35_07775</t>
  </si>
  <si>
    <t>PHO07134.1</t>
  </si>
  <si>
    <t>BFT35_07780</t>
  </si>
  <si>
    <t>PHO07138.1</t>
  </si>
  <si>
    <t>RNA methyltransferase</t>
  </si>
  <si>
    <t>MINB01000014.1</t>
  </si>
  <si>
    <t>BFT35_07785</t>
  </si>
  <si>
    <t>BFT35_07790</t>
  </si>
  <si>
    <t>PHO07024.1</t>
  </si>
  <si>
    <t>alpha-xylosidase</t>
  </si>
  <si>
    <t>BFT35_07795</t>
  </si>
  <si>
    <t>PHO07025.1</t>
  </si>
  <si>
    <t>beta-galactosidase</t>
  </si>
  <si>
    <t>BFT35_07800</t>
  </si>
  <si>
    <t>PHO07026.1</t>
  </si>
  <si>
    <t>alpha-L-fucosidase</t>
  </si>
  <si>
    <t>BFT35_07805</t>
  </si>
  <si>
    <t>PHO07027.1</t>
  </si>
  <si>
    <t>BFT35_07810</t>
  </si>
  <si>
    <t>BFT35_07815</t>
  </si>
  <si>
    <t>PHO07028.1</t>
  </si>
  <si>
    <t>BFT35_07820</t>
  </si>
  <si>
    <t>PHO07029.1</t>
  </si>
  <si>
    <t>BFT35_07825</t>
  </si>
  <si>
    <t>PHO07080.1</t>
  </si>
  <si>
    <t>BFT35_07830</t>
  </si>
  <si>
    <t>PHO07030.1</t>
  </si>
  <si>
    <t>BFT35_07835</t>
  </si>
  <si>
    <t>PHO07031.1</t>
  </si>
  <si>
    <t>integrase</t>
  </si>
  <si>
    <t>BFT35_07840</t>
  </si>
  <si>
    <t>tRNA-Thr</t>
  </si>
  <si>
    <t>anticodon=TGT</t>
  </si>
  <si>
    <t>BFT35_07845</t>
  </si>
  <si>
    <t>PHO07032.1</t>
  </si>
  <si>
    <t>adenylosuccinate synthase</t>
  </si>
  <si>
    <t>BFT35_07850</t>
  </si>
  <si>
    <t>PHO07033.1</t>
  </si>
  <si>
    <t>BFT35_07855</t>
  </si>
  <si>
    <t>PHO07034.1</t>
  </si>
  <si>
    <t>BFT35_07860</t>
  </si>
  <si>
    <t>PHO07035.1</t>
  </si>
  <si>
    <t>BFT35_07865</t>
  </si>
  <si>
    <t>PHO07036.1</t>
  </si>
  <si>
    <t>BFT35_07870</t>
  </si>
  <si>
    <t>PHO07037.1</t>
  </si>
  <si>
    <t>XapX domain protein</t>
  </si>
  <si>
    <t>BFT35_07875</t>
  </si>
  <si>
    <t>PHO07038.1</t>
  </si>
  <si>
    <t>BFT35_07880</t>
  </si>
  <si>
    <t>PHO07039.1</t>
  </si>
  <si>
    <t>BFT35_07885</t>
  </si>
  <si>
    <t>PHO07040.1</t>
  </si>
  <si>
    <t>Mn transporter</t>
  </si>
  <si>
    <t>BFT35_07890</t>
  </si>
  <si>
    <t>PHO07041.1</t>
  </si>
  <si>
    <t>magnesium transporter MgtE</t>
  </si>
  <si>
    <t>BFT35_07895</t>
  </si>
  <si>
    <t>PHO07042.1</t>
  </si>
  <si>
    <t>cAMP-binding protein</t>
  </si>
  <si>
    <t>BFT35_07900</t>
  </si>
  <si>
    <t>PHO07043.1</t>
  </si>
  <si>
    <t>replicative DNA helicase</t>
  </si>
  <si>
    <t>BFT35_07905</t>
  </si>
  <si>
    <t>PHO07044.1</t>
  </si>
  <si>
    <t>50S ribosomal protein L9</t>
  </si>
  <si>
    <t>BFT35_07910</t>
  </si>
  <si>
    <t>PHO07045.1</t>
  </si>
  <si>
    <t>BFT35_07915</t>
  </si>
  <si>
    <t>PHO07046.1</t>
  </si>
  <si>
    <t>BFT35_07920</t>
  </si>
  <si>
    <t>PHO07047.1</t>
  </si>
  <si>
    <t>BFT35_07925</t>
  </si>
  <si>
    <t>PHO07048.1</t>
  </si>
  <si>
    <t>30S ribosomal protein S18</t>
  </si>
  <si>
    <t>BFT35_07930</t>
  </si>
  <si>
    <t>PHO07049.1</t>
  </si>
  <si>
    <t>single-stranded DNA-binding protein</t>
  </si>
  <si>
    <t>BFT35_07935</t>
  </si>
  <si>
    <t>PHO07050.1</t>
  </si>
  <si>
    <t>30S ribosomal protein S6</t>
  </si>
  <si>
    <t>BFT35_07940</t>
  </si>
  <si>
    <t>PHO07051.1</t>
  </si>
  <si>
    <t>DUF951 domain-containing protein</t>
  </si>
  <si>
    <t>BFT35_07945</t>
  </si>
  <si>
    <t>PHO07052.1</t>
  </si>
  <si>
    <t>mechanosensitive ion channel protein MscS</t>
  </si>
  <si>
    <t>BFT35_07950</t>
  </si>
  <si>
    <t>PHO07053.1</t>
  </si>
  <si>
    <t>colicin V production protein</t>
  </si>
  <si>
    <t>BFT35_07955</t>
  </si>
  <si>
    <t>PHO07054.1</t>
  </si>
  <si>
    <t>spore protease YyaC</t>
  </si>
  <si>
    <t>BFT35_07960</t>
  </si>
  <si>
    <t>PHO07055.1</t>
  </si>
  <si>
    <t>cyanophycin synthetase</t>
  </si>
  <si>
    <t>BFT35_07965</t>
  </si>
  <si>
    <t>PHO07056.1</t>
  </si>
  <si>
    <t>cyanophycinase</t>
  </si>
  <si>
    <t>BFT35_07970</t>
  </si>
  <si>
    <t>PHO07057.1</t>
  </si>
  <si>
    <t>BFT35_07975</t>
  </si>
  <si>
    <t>PHO07058.1</t>
  </si>
  <si>
    <t>BFT35_07980</t>
  </si>
  <si>
    <t>PHO07059.1</t>
  </si>
  <si>
    <t>BFT35_07985</t>
  </si>
  <si>
    <t>PHO07060.1</t>
  </si>
  <si>
    <t>[FeFe] hydrogenase H-cluster radical SAM maturase HydE</t>
  </si>
  <si>
    <t>BFT35_07990</t>
  </si>
  <si>
    <t>PHO07061.1</t>
  </si>
  <si>
    <t>chromosome partitioning protein ParB</t>
  </si>
  <si>
    <t>BFT35_07995</t>
  </si>
  <si>
    <t>PHO07062.1</t>
  </si>
  <si>
    <t>BFT35_08000</t>
  </si>
  <si>
    <t>PHO07063.1</t>
  </si>
  <si>
    <t>nucleoid occlusion protein</t>
  </si>
  <si>
    <t>BFT35_08005</t>
  </si>
  <si>
    <t>PHO07064.1</t>
  </si>
  <si>
    <t>NTP pyrophosphohydrolase</t>
  </si>
  <si>
    <t>BFT35_08010</t>
  </si>
  <si>
    <t>PHO07065.1</t>
  </si>
  <si>
    <t>16S rRNA methyltransferase G</t>
  </si>
  <si>
    <t>BFT35_08015</t>
  </si>
  <si>
    <t>PHO07066.1</t>
  </si>
  <si>
    <t>tRNA uridine-5-carboxymethylaminomethyl(34) synthesis enzyme MnmG</t>
  </si>
  <si>
    <t>BFT35_08020</t>
  </si>
  <si>
    <t>PHO07067.1</t>
  </si>
  <si>
    <t>tRNA uridine-5-carboxymethylaminomethyl(34) synthesis GTPase MnmE</t>
  </si>
  <si>
    <t>BFT35_08025</t>
  </si>
  <si>
    <t>PHO07068.1</t>
  </si>
  <si>
    <t>BFT35_08030</t>
  </si>
  <si>
    <t>PHO07069.1</t>
  </si>
  <si>
    <t>preprotein translocase YidC</t>
  </si>
  <si>
    <t>BFT35_08035</t>
  </si>
  <si>
    <t>PHO07070.1</t>
  </si>
  <si>
    <t>membrane protein insertion efficiency factor YidD</t>
  </si>
  <si>
    <t>BFT35_08040</t>
  </si>
  <si>
    <t>PHO07071.1</t>
  </si>
  <si>
    <t>ribonuclease P protein component</t>
  </si>
  <si>
    <t>BFT35_08045</t>
  </si>
  <si>
    <t>PHO07072.1</t>
  </si>
  <si>
    <t>50S ribosomal protein L34</t>
  </si>
  <si>
    <t>BFT35_08050</t>
  </si>
  <si>
    <t>PHO07073.1</t>
  </si>
  <si>
    <t>chromosomal replication initiation protein DnaA</t>
  </si>
  <si>
    <t>BFT35_08055</t>
  </si>
  <si>
    <t>PHO07074.1</t>
  </si>
  <si>
    <t>DNA polymerase III subunit beta</t>
  </si>
  <si>
    <t>BFT35_08060</t>
  </si>
  <si>
    <t>PHO07075.1</t>
  </si>
  <si>
    <t>RNA-binding protein</t>
  </si>
  <si>
    <t>BFT35_08065</t>
  </si>
  <si>
    <t>PHO07076.1</t>
  </si>
  <si>
    <t>DNA recombination protein RecF</t>
  </si>
  <si>
    <t>BFT35_08070</t>
  </si>
  <si>
    <t>PHO07077.1</t>
  </si>
  <si>
    <t>DUF370 domain-containing protein</t>
  </si>
  <si>
    <t>BFT35_08075</t>
  </si>
  <si>
    <t>PHO07078.1</t>
  </si>
  <si>
    <t>glutamine amidotransferase</t>
  </si>
  <si>
    <t>BFT35_08080</t>
  </si>
  <si>
    <t>PHO07079.1</t>
  </si>
  <si>
    <t>UDP-N-acetylmuramyl peptide synthase</t>
  </si>
  <si>
    <t>MINB01000015.1</t>
  </si>
  <si>
    <t>BFT35_08085</t>
  </si>
  <si>
    <t>PHO06955.1</t>
  </si>
  <si>
    <t>BFT35_08090</t>
  </si>
  <si>
    <t>PHO06956.1</t>
  </si>
  <si>
    <t>orotate phosphoribosyltransferase</t>
  </si>
  <si>
    <t>BFT35_08095</t>
  </si>
  <si>
    <t>PHO06957.1</t>
  </si>
  <si>
    <t>dihydroorotate dehydrogenase B catalytic subunit</t>
  </si>
  <si>
    <t>BFT35_08100</t>
  </si>
  <si>
    <t>PHO06958.1</t>
  </si>
  <si>
    <t>BFT35_08105</t>
  </si>
  <si>
    <t>PHO06959.1</t>
  </si>
  <si>
    <t>orotidine 5'-phosphate decarboxylase</t>
  </si>
  <si>
    <t>BFT35_08110</t>
  </si>
  <si>
    <t>PHO06960.1</t>
  </si>
  <si>
    <t>dihydroorotase</t>
  </si>
  <si>
    <t>BFT35_08115</t>
  </si>
  <si>
    <t>PHO06961.1</t>
  </si>
  <si>
    <t>aspartate carbamoyltransferase</t>
  </si>
  <si>
    <t>BFT35_08120</t>
  </si>
  <si>
    <t>PHO06962.1</t>
  </si>
  <si>
    <t>bifunctional pyr operon transcriptional regulator/uracil phosphoribosyltransferase</t>
  </si>
  <si>
    <t>BFT35_08125</t>
  </si>
  <si>
    <t>PHO06963.1</t>
  </si>
  <si>
    <t>BFT35_08130</t>
  </si>
  <si>
    <t>PHO06964.1</t>
  </si>
  <si>
    <t>AIR synthase</t>
  </si>
  <si>
    <t>BFT35_08135</t>
  </si>
  <si>
    <t>PHO07019.1</t>
  </si>
  <si>
    <t>BFT35_08140</t>
  </si>
  <si>
    <t>PHO06965.1</t>
  </si>
  <si>
    <t>D-tyrosyl-tRNA(Tyr) deacylase</t>
  </si>
  <si>
    <t>BFT35_08145</t>
  </si>
  <si>
    <t>PHO06966.1</t>
  </si>
  <si>
    <t>(p)ppGpp synthetase</t>
  </si>
  <si>
    <t>BFT35_08150</t>
  </si>
  <si>
    <t>PHO06967.1</t>
  </si>
  <si>
    <t>adenine phosphoribosyltransferase</t>
  </si>
  <si>
    <t>BFT35_08155</t>
  </si>
  <si>
    <t>PHO06968.1</t>
  </si>
  <si>
    <t>single-stranded-DNA-specific exonuclease RecJ</t>
  </si>
  <si>
    <t>BFT35_08160</t>
  </si>
  <si>
    <t>PHO06969.1</t>
  </si>
  <si>
    <t>2-polyprenylphenol 6-hydroxylase</t>
  </si>
  <si>
    <t>BFT35_08165</t>
  </si>
  <si>
    <t>PHO06970.1</t>
  </si>
  <si>
    <t>BFT35_08170</t>
  </si>
  <si>
    <t>PHO06971.1</t>
  </si>
  <si>
    <t>protein-export membrane protein SecF</t>
  </si>
  <si>
    <t>BFT35_08175</t>
  </si>
  <si>
    <t>PHO06972.1</t>
  </si>
  <si>
    <t>protein-export membrane protein SecD</t>
  </si>
  <si>
    <t>BFT35_08180</t>
  </si>
  <si>
    <t>PHO06973.1</t>
  </si>
  <si>
    <t>gamma carbonic anhydrase family protein</t>
  </si>
  <si>
    <t>BFT35_08185</t>
  </si>
  <si>
    <t>PHO06974.1</t>
  </si>
  <si>
    <t>thioether cross-link-forming SCIFF peptide maturase</t>
  </si>
  <si>
    <t>BFT35_08190</t>
  </si>
  <si>
    <t>PHO06975.1</t>
  </si>
  <si>
    <t>six-cysteine peptide SCIFF</t>
  </si>
  <si>
    <t>BFT35_08195</t>
  </si>
  <si>
    <t>PHO06976.1</t>
  </si>
  <si>
    <t>BFT35_08200</t>
  </si>
  <si>
    <t>PHO06977.1</t>
  </si>
  <si>
    <t>preprotein translocase subunit YajC</t>
  </si>
  <si>
    <t>BFT35_08205</t>
  </si>
  <si>
    <t>PHO06978.1</t>
  </si>
  <si>
    <t>tRNA guanosine(34) transglycosylase Tgt</t>
  </si>
  <si>
    <t>BFT35_08210</t>
  </si>
  <si>
    <t>PHO06979.1</t>
  </si>
  <si>
    <t>tRNA preQ1(34) S-adenosylmethionine ribosyltransferase-isomerase QueA</t>
  </si>
  <si>
    <t>BFT35_08215</t>
  </si>
  <si>
    <t>PHO06980.1</t>
  </si>
  <si>
    <t>stage II sporulation protein SpoIID</t>
  </si>
  <si>
    <t>BFT35_08220</t>
  </si>
  <si>
    <t>PHO06981.1</t>
  </si>
  <si>
    <t>BFT35_08225</t>
  </si>
  <si>
    <t>PHO06982.1</t>
  </si>
  <si>
    <t>Holliday junction DNA helicase RuvB</t>
  </si>
  <si>
    <t>BFT35_08230</t>
  </si>
  <si>
    <t>PHO06983.1</t>
  </si>
  <si>
    <t>Holliday junction DNA helicase RuvA</t>
  </si>
  <si>
    <t>BFT35_08235</t>
  </si>
  <si>
    <t>PHO06984.1</t>
  </si>
  <si>
    <t>crossover junction endodeoxyribonuclease RuvC</t>
  </si>
  <si>
    <t>BFT35_08240</t>
  </si>
  <si>
    <t>PHO06985.1</t>
  </si>
  <si>
    <t>BFT35_08245</t>
  </si>
  <si>
    <t>PHO06986.1</t>
  </si>
  <si>
    <t>BFT35_08250</t>
  </si>
  <si>
    <t>PHO06987.1</t>
  </si>
  <si>
    <t>BFT35_08255</t>
  </si>
  <si>
    <t>PHO06988.1</t>
  </si>
  <si>
    <t>permease</t>
  </si>
  <si>
    <t>BFT35_08260</t>
  </si>
  <si>
    <t>PHO06989.1</t>
  </si>
  <si>
    <t>BFT35_08265</t>
  </si>
  <si>
    <t>PHO06990.1</t>
  </si>
  <si>
    <t>CoA-binding protein</t>
  </si>
  <si>
    <t>BFT35_08270</t>
  </si>
  <si>
    <t>PHO06991.1</t>
  </si>
  <si>
    <t>BFT35_08275</t>
  </si>
  <si>
    <t>PHO06992.1</t>
  </si>
  <si>
    <t>YigZ family protein</t>
  </si>
  <si>
    <t>BFT35_08280</t>
  </si>
  <si>
    <t>PHO06993.1</t>
  </si>
  <si>
    <t>NUDIX hydrolase</t>
  </si>
  <si>
    <t>BFT35_08285</t>
  </si>
  <si>
    <t>PHO06994.1</t>
  </si>
  <si>
    <t>BFT35_08290</t>
  </si>
  <si>
    <t>GTPase HflX</t>
  </si>
  <si>
    <t>BFT35_08295</t>
  </si>
  <si>
    <t>anticodon=CAA</t>
  </si>
  <si>
    <t>BFT35_08300</t>
  </si>
  <si>
    <t>PHO06995.1</t>
  </si>
  <si>
    <t>BFT35_08305</t>
  </si>
  <si>
    <t>PHO06996.1</t>
  </si>
  <si>
    <t>BFT35_08310</t>
  </si>
  <si>
    <t>PHO06997.1</t>
  </si>
  <si>
    <t>BFT35_08315</t>
  </si>
  <si>
    <t>PHO07020.1</t>
  </si>
  <si>
    <t>arginase</t>
  </si>
  <si>
    <t>BFT35_08320</t>
  </si>
  <si>
    <t>glyoxalase</t>
  </si>
  <si>
    <t>BFT35_08325</t>
  </si>
  <si>
    <t>PHO07021.1</t>
  </si>
  <si>
    <t>phosphoadenosine phosphosulfate reductase</t>
  </si>
  <si>
    <t>BFT35_08330</t>
  </si>
  <si>
    <t>PHO07022.1</t>
  </si>
  <si>
    <t>sulfate ABC transporter permease</t>
  </si>
  <si>
    <t>BFT35_08335</t>
  </si>
  <si>
    <t>PHO06998.1</t>
  </si>
  <si>
    <t>nitrate/sulfonate/bicarbonate ABC transporter ATP-binding protein</t>
  </si>
  <si>
    <t>BFT35_08340</t>
  </si>
  <si>
    <t>PHO07023.1</t>
  </si>
  <si>
    <t>sulfate ABC transporter substrate-binding protein</t>
  </si>
  <si>
    <t>BFT35_08345</t>
  </si>
  <si>
    <t>PHO06999.1</t>
  </si>
  <si>
    <t>sulfate adenylyltransferase</t>
  </si>
  <si>
    <t>BFT35_08350</t>
  </si>
  <si>
    <t>PHO07000.1</t>
  </si>
  <si>
    <t>BFT35_08355</t>
  </si>
  <si>
    <t>PHO07001.1</t>
  </si>
  <si>
    <t>acetyl-L-homoserine sulfhydrolase</t>
  </si>
  <si>
    <t>BFT35_08360</t>
  </si>
  <si>
    <t>PHO07002.1</t>
  </si>
  <si>
    <t>response regulator SirA</t>
  </si>
  <si>
    <t>BFT35_08365</t>
  </si>
  <si>
    <t>PHO07003.1</t>
  </si>
  <si>
    <t>BFT35_08370</t>
  </si>
  <si>
    <t>PHO07004.1</t>
  </si>
  <si>
    <t>adenylyltransferase</t>
  </si>
  <si>
    <t>BFT35_08375</t>
  </si>
  <si>
    <t>PHO07005.1</t>
  </si>
  <si>
    <t>thiamine biosynthesis protein ThiS</t>
  </si>
  <si>
    <t>BFT35_08380</t>
  </si>
  <si>
    <t>PHO07006.1</t>
  </si>
  <si>
    <t>nitrite reductase</t>
  </si>
  <si>
    <t>BFT35_08385</t>
  </si>
  <si>
    <t>PHO07007.1</t>
  </si>
  <si>
    <t>delta-aminolevulinic acid dehydratase</t>
  </si>
  <si>
    <t>BFT35_08390</t>
  </si>
  <si>
    <t>PHO07008.1</t>
  </si>
  <si>
    <t>siroheme synthase</t>
  </si>
  <si>
    <t>BFT35_08395</t>
  </si>
  <si>
    <t>PHO07009.1</t>
  </si>
  <si>
    <t>glutamate-1-semialdehyde-2,1-aminomutase</t>
  </si>
  <si>
    <t>BFT35_08400</t>
  </si>
  <si>
    <t>PHO07010.1</t>
  </si>
  <si>
    <t>uroporphyrinogen-III C-methyltransferase</t>
  </si>
  <si>
    <t>BFT35_08405</t>
  </si>
  <si>
    <t>PHO07011.1</t>
  </si>
  <si>
    <t>hydroxymethylbilane synthase</t>
  </si>
  <si>
    <t>BFT35_08410</t>
  </si>
  <si>
    <t>PHO07012.1</t>
  </si>
  <si>
    <t>glutamyl-tRNA reductase</t>
  </si>
  <si>
    <t>BFT35_08415</t>
  </si>
  <si>
    <t>PHO07013.1</t>
  </si>
  <si>
    <t>dipeptide/oligopeptide/nickel ABC transporter ATP-binding protein</t>
  </si>
  <si>
    <t>BFT35_08420</t>
  </si>
  <si>
    <t>PHO07014.1</t>
  </si>
  <si>
    <t>BFT35_08425</t>
  </si>
  <si>
    <t>PHO07015.1</t>
  </si>
  <si>
    <t>BFT35_08430</t>
  </si>
  <si>
    <t>PHO07016.1</t>
  </si>
  <si>
    <t>BFT35_08435</t>
  </si>
  <si>
    <t>PHO07017.1</t>
  </si>
  <si>
    <t>BFT35_08440</t>
  </si>
  <si>
    <t>PHO07018.1</t>
  </si>
  <si>
    <t>MINB01000016.1</t>
  </si>
  <si>
    <t>BFT35_08445</t>
  </si>
  <si>
    <t>PHO06901.1</t>
  </si>
  <si>
    <t>BFT35_08450</t>
  </si>
  <si>
    <t>PHO06902.1</t>
  </si>
  <si>
    <t>ribonuclease J</t>
  </si>
  <si>
    <t>BFT35_08455</t>
  </si>
  <si>
    <t>PHO06903.1</t>
  </si>
  <si>
    <t>BFT35_08460</t>
  </si>
  <si>
    <t>PHO06904.1</t>
  </si>
  <si>
    <t>BFT35_08465</t>
  </si>
  <si>
    <t>PHO06905.1</t>
  </si>
  <si>
    <t>BFT35_08470</t>
  </si>
  <si>
    <t>PHO06906.1</t>
  </si>
  <si>
    <t>BFT35_08475</t>
  </si>
  <si>
    <t>PHO06907.1</t>
  </si>
  <si>
    <t>alanine--tRNA ligase</t>
  </si>
  <si>
    <t>BFT35_08480</t>
  </si>
  <si>
    <t>PHO06908.1</t>
  </si>
  <si>
    <t>AI-2E family transporter</t>
  </si>
  <si>
    <t>BFT35_08485</t>
  </si>
  <si>
    <t>PHO06909.1</t>
  </si>
  <si>
    <t>photosystem reaction center protein H</t>
  </si>
  <si>
    <t>BFT35_08490</t>
  </si>
  <si>
    <t>PHO06910.1</t>
  </si>
  <si>
    <t>BFT35_08495</t>
  </si>
  <si>
    <t>PHO06911.1</t>
  </si>
  <si>
    <t>BFT35_08500</t>
  </si>
  <si>
    <t>PHO06912.1</t>
  </si>
  <si>
    <t>BFT35_08505</t>
  </si>
  <si>
    <t>PHO06913.1</t>
  </si>
  <si>
    <t>BFT35_08510</t>
  </si>
  <si>
    <t>PHO06914.1</t>
  </si>
  <si>
    <t>cysteine desulfurase NifS</t>
  </si>
  <si>
    <t>BFT35_08515</t>
  </si>
  <si>
    <t>PHO06915.1</t>
  </si>
  <si>
    <t>BFT35_08520</t>
  </si>
  <si>
    <t>PHO06916.1</t>
  </si>
  <si>
    <t>BFT35_08525</t>
  </si>
  <si>
    <t>PHO06917.1</t>
  </si>
  <si>
    <t>di-trans,poly-cis-decaprenylcistransferase</t>
  </si>
  <si>
    <t>BFT35_08530</t>
  </si>
  <si>
    <t>PHO06918.1</t>
  </si>
  <si>
    <t>thioredoxin</t>
  </si>
  <si>
    <t>BFT35_08535</t>
  </si>
  <si>
    <t>PHO06919.1</t>
  </si>
  <si>
    <t>BFT35_08540</t>
  </si>
  <si>
    <t>PHO06951.1</t>
  </si>
  <si>
    <t>tRNA cyclic N6-threonylcarbamoyladenosine(37) synthase TcdA</t>
  </si>
  <si>
    <t>BFT35_08545</t>
  </si>
  <si>
    <t>BFT35_08550</t>
  </si>
  <si>
    <t>PHO06920.1</t>
  </si>
  <si>
    <t>aspartate--tRNA ligase</t>
  </si>
  <si>
    <t>BFT35_08555</t>
  </si>
  <si>
    <t>PHO06921.1</t>
  </si>
  <si>
    <t>histidine--tRNA ligase</t>
  </si>
  <si>
    <t>BFT35_08560</t>
  </si>
  <si>
    <t>PHO06922.1</t>
  </si>
  <si>
    <t>BFT35_08565</t>
  </si>
  <si>
    <t>PHO06923.1</t>
  </si>
  <si>
    <t>signal peptidase II</t>
  </si>
  <si>
    <t>BFT35_08570</t>
  </si>
  <si>
    <t>PHO06924.1</t>
  </si>
  <si>
    <t>BFT35_08575</t>
  </si>
  <si>
    <t>PHO06925.1</t>
  </si>
  <si>
    <t>BFT35_08580</t>
  </si>
  <si>
    <t>tRNA-Trp</t>
  </si>
  <si>
    <t>anticodon=CCA</t>
  </si>
  <si>
    <t>BFT35_08585</t>
  </si>
  <si>
    <t>PHO06926.1</t>
  </si>
  <si>
    <t>BFT35_08590</t>
  </si>
  <si>
    <t>PHO06927.1</t>
  </si>
  <si>
    <t>BFT35_08595</t>
  </si>
  <si>
    <t>PHO06928.1</t>
  </si>
  <si>
    <t>recombinase XerD</t>
  </si>
  <si>
    <t>BFT35_08600</t>
  </si>
  <si>
    <t>PHO06929.1</t>
  </si>
  <si>
    <t>BFT35_08605</t>
  </si>
  <si>
    <t>PHO06930.1</t>
  </si>
  <si>
    <t>BFT35_08610</t>
  </si>
  <si>
    <t>PHO06931.1</t>
  </si>
  <si>
    <t>BFT35_08615</t>
  </si>
  <si>
    <t>PHO06932.1</t>
  </si>
  <si>
    <t>BFT35_08620</t>
  </si>
  <si>
    <t>PHO06933.1</t>
  </si>
  <si>
    <t>BFT35_08625</t>
  </si>
  <si>
    <t>PHO06934.1</t>
  </si>
  <si>
    <t>BFT35_08630</t>
  </si>
  <si>
    <t>PHO06935.1</t>
  </si>
  <si>
    <t>alkyl hydroperoxide reductase</t>
  </si>
  <si>
    <t>BFT35_08635</t>
  </si>
  <si>
    <t>PHO06952.1</t>
  </si>
  <si>
    <t>tryptophan synthase subunit alpha</t>
  </si>
  <si>
    <t>BFT35_08640</t>
  </si>
  <si>
    <t>PHO06936.1</t>
  </si>
  <si>
    <t>tryptophan synthase subunit beta</t>
  </si>
  <si>
    <t>BFT35_08645</t>
  </si>
  <si>
    <t>PHO06937.1</t>
  </si>
  <si>
    <t>N-(5'-phosphoribosyl)anthranilate isomerase</t>
  </si>
  <si>
    <t>BFT35_08650</t>
  </si>
  <si>
    <t>PHO06938.1</t>
  </si>
  <si>
    <t>indole-3-glycerol phosphate synthase</t>
  </si>
  <si>
    <t>BFT35_08655</t>
  </si>
  <si>
    <t>PHO06939.1</t>
  </si>
  <si>
    <t>anthranilate phosphoribosyltransferase</t>
  </si>
  <si>
    <t>BFT35_08660</t>
  </si>
  <si>
    <t>PHO06940.1</t>
  </si>
  <si>
    <t>aminodeoxychorismate/anthranilate synthase component II</t>
  </si>
  <si>
    <t>BFT35_08665</t>
  </si>
  <si>
    <t>PHO06941.1</t>
  </si>
  <si>
    <t>anthranilate synthase component I</t>
  </si>
  <si>
    <t>BFT35_08670</t>
  </si>
  <si>
    <t>PHO06942.1</t>
  </si>
  <si>
    <t>BFT35_08675</t>
  </si>
  <si>
    <t>PHO06943.1</t>
  </si>
  <si>
    <t>5'-methylthioadenosine/S-adenosylhomocysteine nucleosidase</t>
  </si>
  <si>
    <t>BFT35_08680</t>
  </si>
  <si>
    <t>PHO06944.1</t>
  </si>
  <si>
    <t>isoleucine--tRNA ligase</t>
  </si>
  <si>
    <t>BFT35_08685</t>
  </si>
  <si>
    <t>PHO06953.1</t>
  </si>
  <si>
    <t>BFT35_08690</t>
  </si>
  <si>
    <t>PHO06945.1</t>
  </si>
  <si>
    <t>BFT35_08695</t>
  </si>
  <si>
    <t>PHO06946.1</t>
  </si>
  <si>
    <t>BFT35_08700</t>
  </si>
  <si>
    <t>PHO06947.1</t>
  </si>
  <si>
    <t>BFT35_08705</t>
  </si>
  <si>
    <t>PHO06948.1</t>
  </si>
  <si>
    <t>cell division protein SepF</t>
  </si>
  <si>
    <t>BFT35_08710</t>
  </si>
  <si>
    <t>PHO06954.1</t>
  </si>
  <si>
    <t>YggS family pyridoxal phosphate enzyme</t>
  </si>
  <si>
    <t>BFT35_08715</t>
  </si>
  <si>
    <t>PHO06949.1</t>
  </si>
  <si>
    <t>BFT35_08720</t>
  </si>
  <si>
    <t>BFT35_08725</t>
  </si>
  <si>
    <t>PHO06950.1</t>
  </si>
  <si>
    <t>glutamine synthetase</t>
  </si>
  <si>
    <t>MINB01000017.1</t>
  </si>
  <si>
    <t>BFT35_08730</t>
  </si>
  <si>
    <t>PHO06857.1</t>
  </si>
  <si>
    <t>BFT35_08735</t>
  </si>
  <si>
    <t>PHO06858.1</t>
  </si>
  <si>
    <t>BFT35_08740</t>
  </si>
  <si>
    <t>PHO06859.1</t>
  </si>
  <si>
    <t>sucrose phosphorylase</t>
  </si>
  <si>
    <t>BFT35_08745</t>
  </si>
  <si>
    <t>PHO06860.1</t>
  </si>
  <si>
    <t>fructokinase</t>
  </si>
  <si>
    <t>BFT35_08750</t>
  </si>
  <si>
    <t>PHO06861.1</t>
  </si>
  <si>
    <t>glucohydrolase</t>
  </si>
  <si>
    <t>BFT35_08755</t>
  </si>
  <si>
    <t>sucrose-6-phosphate hydrolase</t>
  </si>
  <si>
    <t>BFT35_08760</t>
  </si>
  <si>
    <t>PHO06862.1</t>
  </si>
  <si>
    <t>BFT35_08765</t>
  </si>
  <si>
    <t>BFT35_08770</t>
  </si>
  <si>
    <t>BFT35_08775</t>
  </si>
  <si>
    <t>PHO06863.1</t>
  </si>
  <si>
    <t>glycosidase</t>
  </si>
  <si>
    <t>BFT35_08780</t>
  </si>
  <si>
    <t>PHO06864.1</t>
  </si>
  <si>
    <t>BFT35_08785</t>
  </si>
  <si>
    <t>PHO06865.1</t>
  </si>
  <si>
    <t>BFT35_08790</t>
  </si>
  <si>
    <t>PHO06866.1</t>
  </si>
  <si>
    <t>BFT35_08795</t>
  </si>
  <si>
    <t>PHO06867.1</t>
  </si>
  <si>
    <t>BFT35_08800</t>
  </si>
  <si>
    <t>PHO06899.1</t>
  </si>
  <si>
    <t>BFT35_08805</t>
  </si>
  <si>
    <t>PHO06868.1</t>
  </si>
  <si>
    <t>BFT35_08810</t>
  </si>
  <si>
    <t>PHO06869.1</t>
  </si>
  <si>
    <t>BFT35_08815</t>
  </si>
  <si>
    <t>PHO06870.1</t>
  </si>
  <si>
    <t>N-acylglucosamine 2-epimerase</t>
  </si>
  <si>
    <t>BFT35_08820</t>
  </si>
  <si>
    <t>PHO06871.1</t>
  </si>
  <si>
    <t>BFT35_08825</t>
  </si>
  <si>
    <t>lactoylglutathione lyase</t>
  </si>
  <si>
    <t>BFT35_08830</t>
  </si>
  <si>
    <t>PHO06872.1</t>
  </si>
  <si>
    <t>anaerobic ribonucleoside-triphosphate reductase activating protein</t>
  </si>
  <si>
    <t>BFT35_08835</t>
  </si>
  <si>
    <t>PHO06900.1</t>
  </si>
  <si>
    <t>ribonucleoside triphosphate reductase</t>
  </si>
  <si>
    <t>hppA</t>
  </si>
  <si>
    <t>BFT35_08840</t>
  </si>
  <si>
    <t>PHO06873.1</t>
  </si>
  <si>
    <t>sodium-translocating pyrophosphatase</t>
  </si>
  <si>
    <t>BFT35_08845</t>
  </si>
  <si>
    <t>PHO06874.1</t>
  </si>
  <si>
    <t>potassium transporter TrkA</t>
  </si>
  <si>
    <t>BFT35_08850</t>
  </si>
  <si>
    <t>PHO06875.1</t>
  </si>
  <si>
    <t>BFT35_08855</t>
  </si>
  <si>
    <t>BFT35_08860</t>
  </si>
  <si>
    <t>PHO06876.1</t>
  </si>
  <si>
    <t>F420-0:Gamma-glutamyl ligase</t>
  </si>
  <si>
    <t>BFT35_08865</t>
  </si>
  <si>
    <t>PHO06877.1</t>
  </si>
  <si>
    <t>BFT35_08870</t>
  </si>
  <si>
    <t>PHO06878.1</t>
  </si>
  <si>
    <t>glycine cleavage system protein T</t>
  </si>
  <si>
    <t>BFT35_08875</t>
  </si>
  <si>
    <t>PHO06879.1</t>
  </si>
  <si>
    <t>glycine cleavage system protein H</t>
  </si>
  <si>
    <t>BFT35_08880</t>
  </si>
  <si>
    <t>PHO06880.1</t>
  </si>
  <si>
    <t>glycine dehydrogenase (aminomethyl-transferring)</t>
  </si>
  <si>
    <t>BFT35_08885</t>
  </si>
  <si>
    <t>PHO06881.1</t>
  </si>
  <si>
    <t>BFT35_08890</t>
  </si>
  <si>
    <t>PHO06882.1</t>
  </si>
  <si>
    <t>peroxiredoxin</t>
  </si>
  <si>
    <t>BFT35_08895</t>
  </si>
  <si>
    <t>PHO06883.1</t>
  </si>
  <si>
    <t>dihydrolipoyl dehydrogenase</t>
  </si>
  <si>
    <t>BFT35_08900</t>
  </si>
  <si>
    <t>PHO06884.1</t>
  </si>
  <si>
    <t>lipoate--protein ligase</t>
  </si>
  <si>
    <t>BFT35_08905</t>
  </si>
  <si>
    <t>PHO06885.1</t>
  </si>
  <si>
    <t>BFT35_08910</t>
  </si>
  <si>
    <t>PHO06886.1</t>
  </si>
  <si>
    <t>BFT35_08915</t>
  </si>
  <si>
    <t>PHO06887.1</t>
  </si>
  <si>
    <t>BFT35_08920</t>
  </si>
  <si>
    <t>PHO06888.1</t>
  </si>
  <si>
    <t>BFT35_08925</t>
  </si>
  <si>
    <t>PHO06889.1</t>
  </si>
  <si>
    <t>alkyl sulfatase-like hydrolase</t>
  </si>
  <si>
    <t>BFT35_08930</t>
  </si>
  <si>
    <t>BFT35_08935</t>
  </si>
  <si>
    <t>PHO06890.1</t>
  </si>
  <si>
    <t>dinitrogenase iron-molybdenum cofactor</t>
  </si>
  <si>
    <t>BFT35_08940</t>
  </si>
  <si>
    <t>PHO06891.1</t>
  </si>
  <si>
    <t>[FeFe] hydrogenase H-cluster radical SAM maturase HydG</t>
  </si>
  <si>
    <t>BFT35_08945</t>
  </si>
  <si>
    <t>PHO06892.1</t>
  </si>
  <si>
    <t>BFT35_08950</t>
  </si>
  <si>
    <t>PHO06893.1</t>
  </si>
  <si>
    <t>BFT35_08955</t>
  </si>
  <si>
    <t>PHO06894.1</t>
  </si>
  <si>
    <t>BFT35_08960</t>
  </si>
  <si>
    <t>BFT35_08965</t>
  </si>
  <si>
    <t>PHO06895.1</t>
  </si>
  <si>
    <t>BFT35_08970</t>
  </si>
  <si>
    <t>PHO06896.1</t>
  </si>
  <si>
    <t>BFT35_08975</t>
  </si>
  <si>
    <t>PHO06897.1</t>
  </si>
  <si>
    <t>BFT35_08980</t>
  </si>
  <si>
    <t>PHO06898.1</t>
  </si>
  <si>
    <t>MINB01000018.1</t>
  </si>
  <si>
    <t>BFT35_08985</t>
  </si>
  <si>
    <t>BFT35_08990</t>
  </si>
  <si>
    <t>PHO06810.1</t>
  </si>
  <si>
    <t>BFT35_08995</t>
  </si>
  <si>
    <t>BFT35_09000</t>
  </si>
  <si>
    <t>PHO06811.1</t>
  </si>
  <si>
    <t>BFT35_09005</t>
  </si>
  <si>
    <t>PHO06812.1</t>
  </si>
  <si>
    <t>DNA metabolism protein</t>
  </si>
  <si>
    <t>BFT35_09010</t>
  </si>
  <si>
    <t>PHO06813.1</t>
  </si>
  <si>
    <t>putative DNA modification/repair radical SAM protein</t>
  </si>
  <si>
    <t>BFT35_09015</t>
  </si>
  <si>
    <t>PHO06814.1</t>
  </si>
  <si>
    <t>sporulation protein Spo0E</t>
  </si>
  <si>
    <t>BFT35_09020</t>
  </si>
  <si>
    <t>PHO06815.1</t>
  </si>
  <si>
    <t>flagellar biosynthesis protein FlaG</t>
  </si>
  <si>
    <t>BFT35_09025</t>
  </si>
  <si>
    <t>PHO06816.1</t>
  </si>
  <si>
    <t>flagellar hook protein FliD</t>
  </si>
  <si>
    <t>BFT35_09030</t>
  </si>
  <si>
    <t>PHO06817.1</t>
  </si>
  <si>
    <t>flagellar export chaperone FliS</t>
  </si>
  <si>
    <t>BFT35_09035</t>
  </si>
  <si>
    <t>PHO06818.1</t>
  </si>
  <si>
    <t>flagellar biosynthesis protein FlgN</t>
  </si>
  <si>
    <t>BFT35_09040</t>
  </si>
  <si>
    <t>PHO06819.1</t>
  </si>
  <si>
    <t>BFT35_09045</t>
  </si>
  <si>
    <t>PHO06820.1</t>
  </si>
  <si>
    <t>amino acid ABC transporter substrate-binding protein</t>
  </si>
  <si>
    <t>BFT35_09050</t>
  </si>
  <si>
    <t>PHO06821.1</t>
  </si>
  <si>
    <t>arginine ABC transporter permease</t>
  </si>
  <si>
    <t>glnQ</t>
  </si>
  <si>
    <t>BFT35_09055</t>
  </si>
  <si>
    <t>PHO06822.1</t>
  </si>
  <si>
    <t>glutamine ABC transporter ATP-binding protein</t>
  </si>
  <si>
    <t>BFT35_09060</t>
  </si>
  <si>
    <t>PHO06823.1</t>
  </si>
  <si>
    <t>ribosomal subunit interface protein</t>
  </si>
  <si>
    <t>BFT35_09065</t>
  </si>
  <si>
    <t>PHO06824.1</t>
  </si>
  <si>
    <t>BFT35_09070</t>
  </si>
  <si>
    <t>PHO06825.1</t>
  </si>
  <si>
    <t>BFT35_09075</t>
  </si>
  <si>
    <t>PHO06826.1</t>
  </si>
  <si>
    <t>BFT35_09080</t>
  </si>
  <si>
    <t>PHO06827.1</t>
  </si>
  <si>
    <t>BFT35_09085</t>
  </si>
  <si>
    <t>PHO06855.1</t>
  </si>
  <si>
    <t>hemerythrin</t>
  </si>
  <si>
    <t>BFT35_09090</t>
  </si>
  <si>
    <t>PHO06828.1</t>
  </si>
  <si>
    <t>preprotein translocase subunit SecA</t>
  </si>
  <si>
    <t>BFT35_09095</t>
  </si>
  <si>
    <t>PHO06856.1</t>
  </si>
  <si>
    <t>peptide chain release factor 2</t>
  </si>
  <si>
    <t>BFT35_09100</t>
  </si>
  <si>
    <t>PHO06829.1</t>
  </si>
  <si>
    <t>RNA-binding transcriptional accessory protein</t>
  </si>
  <si>
    <t>BFT35_09105</t>
  </si>
  <si>
    <t>PHO06830.1</t>
  </si>
  <si>
    <t>BFT35_09110</t>
  </si>
  <si>
    <t>PHO06831.1</t>
  </si>
  <si>
    <t>SNARE -like protein</t>
  </si>
  <si>
    <t>BFT35_09115</t>
  </si>
  <si>
    <t>PHO06832.1</t>
  </si>
  <si>
    <t>amidohydrolase</t>
  </si>
  <si>
    <t>BFT35_09120</t>
  </si>
  <si>
    <t>PHO06833.1</t>
  </si>
  <si>
    <t>ornithine carbamoyltransferase</t>
  </si>
  <si>
    <t>BFT35_09125</t>
  </si>
  <si>
    <t>PHO06834.1</t>
  </si>
  <si>
    <t>carbamate kinase</t>
  </si>
  <si>
    <t>BFT35_09130</t>
  </si>
  <si>
    <t>PHO06835.1</t>
  </si>
  <si>
    <t>BFT35_09135</t>
  </si>
  <si>
    <t>PHO06836.1</t>
  </si>
  <si>
    <t>tRNA (adenosine(37)-N6)-threonylcarbamoyltransferase complex ATPase subunit type 1 TsaE</t>
  </si>
  <si>
    <t>BFT35_09140</t>
  </si>
  <si>
    <t>PHO06837.1</t>
  </si>
  <si>
    <t>tRNA (adenosine(37)-N6)-threonylcarbamoyltransferase complex dimerization subunit type 1 TsaB</t>
  </si>
  <si>
    <t>BFT35_09145</t>
  </si>
  <si>
    <t>PHO06838.1</t>
  </si>
  <si>
    <t>ribosomal-protein-alanine N-acetyltransferase</t>
  </si>
  <si>
    <t>BFT35_09150</t>
  </si>
  <si>
    <t>PHO06839.1</t>
  </si>
  <si>
    <t>tRNA (adenosine(37)-N6)-threonylcarbamoyltransferase complex transferase subunit TsaD</t>
  </si>
  <si>
    <t>BFT35_09155</t>
  </si>
  <si>
    <t>PHO06840.1</t>
  </si>
  <si>
    <t>BFT35_09160</t>
  </si>
  <si>
    <t>PHO06841.1</t>
  </si>
  <si>
    <t>thiamine ABC transporter substrate-binding protein</t>
  </si>
  <si>
    <t>BFT35_09165</t>
  </si>
  <si>
    <t>PHO06842.1</t>
  </si>
  <si>
    <t>flagellar motor protein MotA</t>
  </si>
  <si>
    <t>BFT35_09170</t>
  </si>
  <si>
    <t>PHO06843.1</t>
  </si>
  <si>
    <t>chemotaxis protein MotB</t>
  </si>
  <si>
    <t>BFT35_09175</t>
  </si>
  <si>
    <t>redox-sensing transcriptional repressor Rex</t>
  </si>
  <si>
    <t>BFT35_09180</t>
  </si>
  <si>
    <t>PHO06844.1</t>
  </si>
  <si>
    <t>Mg2+/Co2+ transporter</t>
  </si>
  <si>
    <t>BFT35_09185</t>
  </si>
  <si>
    <t>PHO06845.1</t>
  </si>
  <si>
    <t>BFT35_09190</t>
  </si>
  <si>
    <t>PHO06846.1</t>
  </si>
  <si>
    <t>BFT35_09195</t>
  </si>
  <si>
    <t>PHO06847.1</t>
  </si>
  <si>
    <t>BFT35_09200</t>
  </si>
  <si>
    <t>PHO06848.1</t>
  </si>
  <si>
    <t>8-oxoguanine DNA glycosylase</t>
  </si>
  <si>
    <t>BFT35_09205</t>
  </si>
  <si>
    <t>PHO06849.1</t>
  </si>
  <si>
    <t>BFT35_09210</t>
  </si>
  <si>
    <t>PHO06850.1</t>
  </si>
  <si>
    <t>hut operon positive regulator HutP</t>
  </si>
  <si>
    <t>BFT35_09215</t>
  </si>
  <si>
    <t>PHO06851.1</t>
  </si>
  <si>
    <t>BFT35_09220</t>
  </si>
  <si>
    <t>PHO06852.1</t>
  </si>
  <si>
    <t>CAAX protease</t>
  </si>
  <si>
    <t>BFT35_09225</t>
  </si>
  <si>
    <t>PHO06853.1</t>
  </si>
  <si>
    <t>BFT35_09230</t>
  </si>
  <si>
    <t>PHO06854.1</t>
  </si>
  <si>
    <t>BFT35_09235</t>
  </si>
  <si>
    <t>MINB01000019.1</t>
  </si>
  <si>
    <t>BFT35_09240</t>
  </si>
  <si>
    <t>PHO06760.1</t>
  </si>
  <si>
    <t>BFT35_09245</t>
  </si>
  <si>
    <t>PHO06761.1</t>
  </si>
  <si>
    <t>BFT35_09250</t>
  </si>
  <si>
    <t>PHO06762.1</t>
  </si>
  <si>
    <t>BFT35_09255</t>
  </si>
  <si>
    <t>PHO06763.1</t>
  </si>
  <si>
    <t>BFT35_09260</t>
  </si>
  <si>
    <t>PHO06764.1</t>
  </si>
  <si>
    <t>BFT35_09265</t>
  </si>
  <si>
    <t>PHO06765.1</t>
  </si>
  <si>
    <t>BFT35_09270</t>
  </si>
  <si>
    <t>PHO06766.1</t>
  </si>
  <si>
    <t>BFT35_09275</t>
  </si>
  <si>
    <t>PHO06767.1</t>
  </si>
  <si>
    <t>3-phosphoshikimate 1-carboxyvinyltransferase</t>
  </si>
  <si>
    <t>BFT35_09280</t>
  </si>
  <si>
    <t>PHO06768.1</t>
  </si>
  <si>
    <t>prephenate dehydrogenase</t>
  </si>
  <si>
    <t>BFT35_09285</t>
  </si>
  <si>
    <t>PHO06769.1</t>
  </si>
  <si>
    <t>BFT35_09290</t>
  </si>
  <si>
    <t>PHO06770.1</t>
  </si>
  <si>
    <t>prephenate dehydratase</t>
  </si>
  <si>
    <t>BFT35_09295</t>
  </si>
  <si>
    <t>PHO06771.1</t>
  </si>
  <si>
    <t>AMP-binding protein</t>
  </si>
  <si>
    <t>BFT35_09300</t>
  </si>
  <si>
    <t>PHO06772.1</t>
  </si>
  <si>
    <t>BFT35_09305</t>
  </si>
  <si>
    <t>PHO06773.1</t>
  </si>
  <si>
    <t>L-serine dehydratase, iron-sulfur-dependent subunit alpha</t>
  </si>
  <si>
    <t>BFT35_09310</t>
  </si>
  <si>
    <t>PHO06808.1</t>
  </si>
  <si>
    <t>L-serine dehydratase, iron-sulfur-dependent subunit beta</t>
  </si>
  <si>
    <t>BFT35_09315</t>
  </si>
  <si>
    <t>PHO06774.1</t>
  </si>
  <si>
    <t>oligoendopeptidase F</t>
  </si>
  <si>
    <t>BFT35_09320</t>
  </si>
  <si>
    <t>PHO06775.1</t>
  </si>
  <si>
    <t>BFT35_09325</t>
  </si>
  <si>
    <t>PHO06776.1</t>
  </si>
  <si>
    <t>cyclase</t>
  </si>
  <si>
    <t>BFT35_09330</t>
  </si>
  <si>
    <t>PHO06777.1</t>
  </si>
  <si>
    <t>glucose-6-phosphate dehydrogenase</t>
  </si>
  <si>
    <t>BFT35_09335</t>
  </si>
  <si>
    <t>PHO06778.1</t>
  </si>
  <si>
    <t>BFT35_09340</t>
  </si>
  <si>
    <t>PHO06779.1</t>
  </si>
  <si>
    <t>BFT35_09345</t>
  </si>
  <si>
    <t>PHO06780.1</t>
  </si>
  <si>
    <t>BFT35_09350</t>
  </si>
  <si>
    <t>PHO06781.1</t>
  </si>
  <si>
    <t>BFT35_09355</t>
  </si>
  <si>
    <t>PHO06782.1</t>
  </si>
  <si>
    <t>aromatic acid decarboxylase</t>
  </si>
  <si>
    <t>BFT35_09360</t>
  </si>
  <si>
    <t>menaquinone biosynthesis decarboxylase</t>
  </si>
  <si>
    <t>BFT35_09365</t>
  </si>
  <si>
    <t>PHO06783.1</t>
  </si>
  <si>
    <t>BFT35_09370</t>
  </si>
  <si>
    <t>PHO06784.1</t>
  </si>
  <si>
    <t>BFT35_09375</t>
  </si>
  <si>
    <t>PHO06785.1</t>
  </si>
  <si>
    <t>small acid-soluble spore protein SspI</t>
  </si>
  <si>
    <t>BFT35_09380</t>
  </si>
  <si>
    <t>PHO06786.1</t>
  </si>
  <si>
    <t>pro-sigmaK processing inhibitor BofA</t>
  </si>
  <si>
    <t>BFT35_09385</t>
  </si>
  <si>
    <t>PHO06787.1</t>
  </si>
  <si>
    <t>undecaprenyl-diphosphatase</t>
  </si>
  <si>
    <t>BFT35_09390</t>
  </si>
  <si>
    <t>PHO06788.1</t>
  </si>
  <si>
    <t>O-acetyl-ADP-ribose deacetylase</t>
  </si>
  <si>
    <t>BFT35_09395</t>
  </si>
  <si>
    <t>PHO06789.1</t>
  </si>
  <si>
    <t>BFT35_09400</t>
  </si>
  <si>
    <t>PHO06809.1</t>
  </si>
  <si>
    <t>BFT35_09405</t>
  </si>
  <si>
    <t>PHO06790.1</t>
  </si>
  <si>
    <t>BFT35_09410</t>
  </si>
  <si>
    <t>PHO06791.1</t>
  </si>
  <si>
    <t>endopeptidase</t>
  </si>
  <si>
    <t>BFT35_09415</t>
  </si>
  <si>
    <t>PHO06792.1</t>
  </si>
  <si>
    <t>BFT35_09420</t>
  </si>
  <si>
    <t>PHO06793.1</t>
  </si>
  <si>
    <t>BFT35_09425</t>
  </si>
  <si>
    <t>PHO06794.1</t>
  </si>
  <si>
    <t>BFT35_09430</t>
  </si>
  <si>
    <t>PHO06795.1</t>
  </si>
  <si>
    <t>acetyl-CoA hydrolase</t>
  </si>
  <si>
    <t>BFT35_09435</t>
  </si>
  <si>
    <t>PHO06796.1</t>
  </si>
  <si>
    <t>acetyl-CoA acetyltransferase</t>
  </si>
  <si>
    <t>BFT35_09440</t>
  </si>
  <si>
    <t>PHO06797.1</t>
  </si>
  <si>
    <t>3-hydroxybutyryl-CoA dehydrogenase</t>
  </si>
  <si>
    <t>BFT35_09445</t>
  </si>
  <si>
    <t>PHO06798.1</t>
  </si>
  <si>
    <t>electron transfer flavoprotein subunit alpha</t>
  </si>
  <si>
    <t>BFT35_09450</t>
  </si>
  <si>
    <t>PHO06799.1</t>
  </si>
  <si>
    <t>electron transfer flavoprotein subunit beta</t>
  </si>
  <si>
    <t>BFT35_09455</t>
  </si>
  <si>
    <t>PHO06800.1</t>
  </si>
  <si>
    <t>acyl-CoA dehydrogenase</t>
  </si>
  <si>
    <t>BFT35_09460</t>
  </si>
  <si>
    <t>PHO06801.1</t>
  </si>
  <si>
    <t>crotonase</t>
  </si>
  <si>
    <t>BFT35_09465</t>
  </si>
  <si>
    <t>PHO06802.1</t>
  </si>
  <si>
    <t>lactate racemization operon protein LarA</t>
  </si>
  <si>
    <t>BFT35_09470</t>
  </si>
  <si>
    <t>PHO06803.1</t>
  </si>
  <si>
    <t>FAD-binding protein</t>
  </si>
  <si>
    <t>BFT35_09475</t>
  </si>
  <si>
    <t>PHO06804.1</t>
  </si>
  <si>
    <t>BFT35_09480</t>
  </si>
  <si>
    <t>PHO06805.1</t>
  </si>
  <si>
    <t>BFT35_09485</t>
  </si>
  <si>
    <t>PHO06806.1</t>
  </si>
  <si>
    <t>lactate permease</t>
  </si>
  <si>
    <t>BFT35_09490</t>
  </si>
  <si>
    <t>PHO06807.1</t>
  </si>
  <si>
    <t>MINB01000020.1</t>
  </si>
  <si>
    <t>BFT35_09495</t>
  </si>
  <si>
    <t>BFT35_09500</t>
  </si>
  <si>
    <t>PHO06709.1</t>
  </si>
  <si>
    <t>uridine phosphorylase</t>
  </si>
  <si>
    <t>BFT35_09505</t>
  </si>
  <si>
    <t>PHO06756.1</t>
  </si>
  <si>
    <t>cyclic nucleotide-binding protein</t>
  </si>
  <si>
    <t>BFT35_09510</t>
  </si>
  <si>
    <t>PHO06710.1</t>
  </si>
  <si>
    <t>BFT35_09515</t>
  </si>
  <si>
    <t>PHO06757.1</t>
  </si>
  <si>
    <t>BFT35_09520</t>
  </si>
  <si>
    <t>PHO06711.1</t>
  </si>
  <si>
    <t>BFT35_09525</t>
  </si>
  <si>
    <t>tRNA-Cys</t>
  </si>
  <si>
    <t>anticodon=GCA</t>
  </si>
  <si>
    <t>BFT35_09530</t>
  </si>
  <si>
    <t>BFT35_09535</t>
  </si>
  <si>
    <t>tRNA-Phe</t>
  </si>
  <si>
    <t>anticodon=GAA</t>
  </si>
  <si>
    <t>BFT35_09540</t>
  </si>
  <si>
    <t>tRNA-Asp</t>
  </si>
  <si>
    <t>anticodon=GTC</t>
  </si>
  <si>
    <t>BFT35_09545</t>
  </si>
  <si>
    <t>tRNA-Val</t>
  </si>
  <si>
    <t>anticodon=TAC</t>
  </si>
  <si>
    <t>BFT35_09550</t>
  </si>
  <si>
    <t>PHO06758.1</t>
  </si>
  <si>
    <t>spore photoproduct lyase</t>
  </si>
  <si>
    <t>BFT35_09555</t>
  </si>
  <si>
    <t>PHO06712.1</t>
  </si>
  <si>
    <t>tagatose-6-phosphate ketose isomerase</t>
  </si>
  <si>
    <t>BFT35_09560</t>
  </si>
  <si>
    <t>PHO06713.1</t>
  </si>
  <si>
    <t>BFT35_09565</t>
  </si>
  <si>
    <t>PHO06714.1</t>
  </si>
  <si>
    <t>BFT35_09570</t>
  </si>
  <si>
    <t>PHO06715.1</t>
  </si>
  <si>
    <t>BFT35_09575</t>
  </si>
  <si>
    <t>PHO06716.1</t>
  </si>
  <si>
    <t>BFT35_09580</t>
  </si>
  <si>
    <t>PHO06717.1</t>
  </si>
  <si>
    <t>PTS N-acetylgalactosamine transporter subunit IID</t>
  </si>
  <si>
    <t>BFT35_09585</t>
  </si>
  <si>
    <t>PHO06718.1</t>
  </si>
  <si>
    <t>PTS sucrose transporter subunit IIBC</t>
  </si>
  <si>
    <t>BFT35_09590</t>
  </si>
  <si>
    <t>PHO06719.1</t>
  </si>
  <si>
    <t>PTS N-acetylgalactosamine transporter subunit IIB</t>
  </si>
  <si>
    <t>BFT35_09595</t>
  </si>
  <si>
    <t>BFT35_09600</t>
  </si>
  <si>
    <t>PHO06720.1</t>
  </si>
  <si>
    <t>PTS system sorbose subfamily transporter subunit IIB</t>
  </si>
  <si>
    <t>BFT35_09605</t>
  </si>
  <si>
    <t>PHO06721.1</t>
  </si>
  <si>
    <t>BFT35_09610</t>
  </si>
  <si>
    <t>PHO06722.1</t>
  </si>
  <si>
    <t>BFT35_09615</t>
  </si>
  <si>
    <t>PHO06723.1</t>
  </si>
  <si>
    <t>cold-shock protein</t>
  </si>
  <si>
    <t>BFT35_09620</t>
  </si>
  <si>
    <t>PHO06724.1</t>
  </si>
  <si>
    <t>NAD-dependent deacetylase</t>
  </si>
  <si>
    <t>BFT35_09625</t>
  </si>
  <si>
    <t>PHO06725.1</t>
  </si>
  <si>
    <t>BFT35_09630</t>
  </si>
  <si>
    <t>PHO06726.1</t>
  </si>
  <si>
    <t>peptidase propeptide domain-containing protein</t>
  </si>
  <si>
    <t>BFT35_09635</t>
  </si>
  <si>
    <t>PHO06727.1</t>
  </si>
  <si>
    <t>BFT35_09640</t>
  </si>
  <si>
    <t>PHO06728.1</t>
  </si>
  <si>
    <t>NADPH dehydrogenase</t>
  </si>
  <si>
    <t>BFT35_09645</t>
  </si>
  <si>
    <t>PHO06729.1</t>
  </si>
  <si>
    <t>beta-propeller domain-containing protein, methanol dehydrogenase</t>
  </si>
  <si>
    <t>BFT35_09650</t>
  </si>
  <si>
    <t>PHO06730.1</t>
  </si>
  <si>
    <t>LemA family protein</t>
  </si>
  <si>
    <t>BFT35_09655</t>
  </si>
  <si>
    <t>PHO06731.1</t>
  </si>
  <si>
    <t>BFT35_09660</t>
  </si>
  <si>
    <t>PHO06732.1</t>
  </si>
  <si>
    <t>BFT35_09665</t>
  </si>
  <si>
    <t>PHO06733.1</t>
  </si>
  <si>
    <t>BFT35_09670</t>
  </si>
  <si>
    <t>PHO06734.1</t>
  </si>
  <si>
    <t>competence protein ComE</t>
  </si>
  <si>
    <t>BFT35_09675</t>
  </si>
  <si>
    <t>PHO06735.1</t>
  </si>
  <si>
    <t>BFT35_09680</t>
  </si>
  <si>
    <t>anticodon=CGC</t>
  </si>
  <si>
    <t>BFT35_09685</t>
  </si>
  <si>
    <t>PHO06736.1</t>
  </si>
  <si>
    <t>GDSL family lipase</t>
  </si>
  <si>
    <t>BFT35_09690</t>
  </si>
  <si>
    <t>anticodon=CAC</t>
  </si>
  <si>
    <t>BFT35_09695</t>
  </si>
  <si>
    <t>anticodon=GAC</t>
  </si>
  <si>
    <t>BFT35_09700</t>
  </si>
  <si>
    <t>PHO06737.1</t>
  </si>
  <si>
    <t>mannose-6-phosphate isomerase, class I</t>
  </si>
  <si>
    <t>BFT35_09705</t>
  </si>
  <si>
    <t>PHO06738.1</t>
  </si>
  <si>
    <t>purine-nucleoside phosphorylase</t>
  </si>
  <si>
    <t>BFT35_09710</t>
  </si>
  <si>
    <t>PHO06739.1</t>
  </si>
  <si>
    <t>tRNA 2-thiouridine(34) synthase MnmA</t>
  </si>
  <si>
    <t>RNase_P_RNA</t>
  </si>
  <si>
    <t>rnpB</t>
  </si>
  <si>
    <t>BFT35_09715</t>
  </si>
  <si>
    <t>RNase P RNA component class A</t>
  </si>
  <si>
    <t>BFT35_09720</t>
  </si>
  <si>
    <t>PHO06740.1</t>
  </si>
  <si>
    <t>Nif3-like dinuclear metal center hexameric protein</t>
  </si>
  <si>
    <t>BFT35_09725</t>
  </si>
  <si>
    <t>PHO06759.1</t>
  </si>
  <si>
    <t>BFT35_09730</t>
  </si>
  <si>
    <t>BFT35_09735</t>
  </si>
  <si>
    <t>tRNA-Asn</t>
  </si>
  <si>
    <t>anticodon=GTT</t>
  </si>
  <si>
    <t>BFT35_09740</t>
  </si>
  <si>
    <t>PHO06741.1</t>
  </si>
  <si>
    <t>RNA polymerase sigma factor RpoD</t>
  </si>
  <si>
    <t>BFT35_09745</t>
  </si>
  <si>
    <t>PHO06742.1</t>
  </si>
  <si>
    <t>DNA primase</t>
  </si>
  <si>
    <t>BFT35_09750</t>
  </si>
  <si>
    <t>PHO06743.1</t>
  </si>
  <si>
    <t>deoxyguanosinetriphosphate triphosphohydrolase</t>
  </si>
  <si>
    <t>BFT35_09755</t>
  </si>
  <si>
    <t>PHO06744.1</t>
  </si>
  <si>
    <t>preprotein translocase subunit SecG</t>
  </si>
  <si>
    <t>BFT35_09760</t>
  </si>
  <si>
    <t>PHO06745.1</t>
  </si>
  <si>
    <t>BFT35_09765</t>
  </si>
  <si>
    <t>PHO06746.1</t>
  </si>
  <si>
    <t>BFT35_09770</t>
  </si>
  <si>
    <t>PHO06747.1</t>
  </si>
  <si>
    <t>phosphoglycerate mutase (2,3-diphosphoglycerate-independent)</t>
  </si>
  <si>
    <t>BFT35_09775</t>
  </si>
  <si>
    <t>PHO06748.1</t>
  </si>
  <si>
    <t>triose-phosphate isomerase</t>
  </si>
  <si>
    <t>BFT35_09780</t>
  </si>
  <si>
    <t>PHO06749.1</t>
  </si>
  <si>
    <t>phosphoglycerate kinase</t>
  </si>
  <si>
    <t>BFT35_09785</t>
  </si>
  <si>
    <t>PHO06750.1</t>
  </si>
  <si>
    <t>type I glyceraldehyde-3-phosphate dehydrogenase</t>
  </si>
  <si>
    <t>BFT35_09790</t>
  </si>
  <si>
    <t>PHO06751.1</t>
  </si>
  <si>
    <t>Cro/Cl family transcriptional regulator</t>
  </si>
  <si>
    <t>BFT35_09795</t>
  </si>
  <si>
    <t>PHO06752.1</t>
  </si>
  <si>
    <t>RNA polymerase sigma-54 factor</t>
  </si>
  <si>
    <t>BFT35_09800</t>
  </si>
  <si>
    <t>PHO06753.1</t>
  </si>
  <si>
    <t>acylphosphatase</t>
  </si>
  <si>
    <t>BFT35_09805</t>
  </si>
  <si>
    <t>PHO06754.1</t>
  </si>
  <si>
    <t>BFT35_09810</t>
  </si>
  <si>
    <t>PHO06755.1</t>
  </si>
  <si>
    <t>MINB01000021.1</t>
  </si>
  <si>
    <t>BFT35_09815</t>
  </si>
  <si>
    <t>BFT35_09820</t>
  </si>
  <si>
    <t>BFT35_09825</t>
  </si>
  <si>
    <t>PHO06658.1</t>
  </si>
  <si>
    <t>signal recognition particle-docking protein FtsY</t>
  </si>
  <si>
    <t>BFT35_09830</t>
  </si>
  <si>
    <t>PHO06659.1</t>
  </si>
  <si>
    <t>BFT35_09835</t>
  </si>
  <si>
    <t>PHO06660.1</t>
  </si>
  <si>
    <t>BFT35_09840</t>
  </si>
  <si>
    <t>PHO06661.1</t>
  </si>
  <si>
    <t>BFT35_09845</t>
  </si>
  <si>
    <t>PHO06662.1</t>
  </si>
  <si>
    <t>ribonuclease III</t>
  </si>
  <si>
    <t>BFT35_09850</t>
  </si>
  <si>
    <t>PHO06663.1</t>
  </si>
  <si>
    <t>beta-ketoacyl-[acyl-carrier-protein] synthase II</t>
  </si>
  <si>
    <t>BFT35_09855</t>
  </si>
  <si>
    <t>PHO06664.1</t>
  </si>
  <si>
    <t>acyl carrier protein</t>
  </si>
  <si>
    <t>BFT35_09860</t>
  </si>
  <si>
    <t>PHO06665.1</t>
  </si>
  <si>
    <t>3-oxoacyl-[acyl-carrier-protein] reductase</t>
  </si>
  <si>
    <t>BFT35_09865</t>
  </si>
  <si>
    <t>PHO06666.1</t>
  </si>
  <si>
    <t>[acyl-carrier-protein] S-malonyltransferase</t>
  </si>
  <si>
    <t>BFT35_09870</t>
  </si>
  <si>
    <t>PHO06667.1</t>
  </si>
  <si>
    <t>2-nitropropane dioxygenase</t>
  </si>
  <si>
    <t>BFT35_09875</t>
  </si>
  <si>
    <t>PHO06668.1</t>
  </si>
  <si>
    <t>3-oxoacyl-ACP synthase</t>
  </si>
  <si>
    <t>BFT35_09880</t>
  </si>
  <si>
    <t>PHO06669.1</t>
  </si>
  <si>
    <t>phosphate acyltransferase</t>
  </si>
  <si>
    <t>BFT35_09885</t>
  </si>
  <si>
    <t>PHO06670.1</t>
  </si>
  <si>
    <t>fatty acid biosynthesis transcriptional regulator</t>
  </si>
  <si>
    <t>BFT35_09890</t>
  </si>
  <si>
    <t>PHO06671.1</t>
  </si>
  <si>
    <t>50S ribosomal protein L32</t>
  </si>
  <si>
    <t>BFT35_09895</t>
  </si>
  <si>
    <t>PHO06672.1</t>
  </si>
  <si>
    <t>BFT35_09900</t>
  </si>
  <si>
    <t>PHO06673.1</t>
  </si>
  <si>
    <t>acetate kinase</t>
  </si>
  <si>
    <t>BFT35_09905</t>
  </si>
  <si>
    <t>PHO06674.1</t>
  </si>
  <si>
    <t>phosphate acetyltransferase</t>
  </si>
  <si>
    <t>BFT35_09910</t>
  </si>
  <si>
    <t>PHO06675.1</t>
  </si>
  <si>
    <t>BFT35_09915</t>
  </si>
  <si>
    <t>PHO06676.1</t>
  </si>
  <si>
    <t>sporulation integral membrane protein YlbJ</t>
  </si>
  <si>
    <t>BFT35_09920</t>
  </si>
  <si>
    <t>PHO06677.1</t>
  </si>
  <si>
    <t>BFT35_09925</t>
  </si>
  <si>
    <t>PHO06678.1</t>
  </si>
  <si>
    <t>pantetheine-phosphate adenylyltransferase</t>
  </si>
  <si>
    <t>BFT35_09930</t>
  </si>
  <si>
    <t>PHO06679.1</t>
  </si>
  <si>
    <t>16S rRNA (guanine(966)-N(2))-methyltransferase RsmD</t>
  </si>
  <si>
    <t>BFT35_09935</t>
  </si>
  <si>
    <t>PHO06680.1</t>
  </si>
  <si>
    <t>BFT35_09940</t>
  </si>
  <si>
    <t>PHO06681.1</t>
  </si>
  <si>
    <t>BFT35_09945</t>
  </si>
  <si>
    <t>PHO06682.1</t>
  </si>
  <si>
    <t>fatty acid-binding protein DegV</t>
  </si>
  <si>
    <t>BFT35_09950</t>
  </si>
  <si>
    <t>PHO06683.1</t>
  </si>
  <si>
    <t>ATP-dependent DNA helicase RecG</t>
  </si>
  <si>
    <t>BFT35_09955</t>
  </si>
  <si>
    <t>PHO06707.1</t>
  </si>
  <si>
    <t>dihydroxyacetone kinase</t>
  </si>
  <si>
    <t>BFT35_09960</t>
  </si>
  <si>
    <t>PHO06684.1</t>
  </si>
  <si>
    <t>alkaline-shock protein</t>
  </si>
  <si>
    <t>BFT35_09965</t>
  </si>
  <si>
    <t>PHO06685.1</t>
  </si>
  <si>
    <t>50S ribosomal protein L28</t>
  </si>
  <si>
    <t>BFT35_09970</t>
  </si>
  <si>
    <t>PHO06686.1</t>
  </si>
  <si>
    <t>BFT35_09975</t>
  </si>
  <si>
    <t>PHO06687.1</t>
  </si>
  <si>
    <t>thiamine diphosphokinase</t>
  </si>
  <si>
    <t>BFT35_09980</t>
  </si>
  <si>
    <t>PHO06688.1</t>
  </si>
  <si>
    <t>ribulose-phosphate 3-epimerase</t>
  </si>
  <si>
    <t>BFT35_09985</t>
  </si>
  <si>
    <t>PHO06689.1</t>
  </si>
  <si>
    <t>ribosome small subunit-dependent GTPase A</t>
  </si>
  <si>
    <t>BFT35_09990</t>
  </si>
  <si>
    <t>PHO06690.1</t>
  </si>
  <si>
    <t>BFT35_09995</t>
  </si>
  <si>
    <t>PHO06691.1</t>
  </si>
  <si>
    <t>serine/threonine protein phosphatase</t>
  </si>
  <si>
    <t>BFT35_10000</t>
  </si>
  <si>
    <t>PHO06692.1</t>
  </si>
  <si>
    <t>23S rRNA (adenine(2503)-C(2))-methyltransferase</t>
  </si>
  <si>
    <t>BFT35_10005</t>
  </si>
  <si>
    <t>PHO06693.1</t>
  </si>
  <si>
    <t>16S rRNA (cytosine(967)-C(5))-methyltransferase</t>
  </si>
  <si>
    <t>BFT35_10010</t>
  </si>
  <si>
    <t>PHO06694.1</t>
  </si>
  <si>
    <t>BFT35_10015</t>
  </si>
  <si>
    <t>PHO06695.1</t>
  </si>
  <si>
    <t>BFT35_10020</t>
  </si>
  <si>
    <t>PHO06696.1</t>
  </si>
  <si>
    <t>methionyl-tRNA formyltransferase</t>
  </si>
  <si>
    <t>BFT35_10025</t>
  </si>
  <si>
    <t>PHO06697.1</t>
  </si>
  <si>
    <t>peptide deformylase</t>
  </si>
  <si>
    <t>BFT35_10030</t>
  </si>
  <si>
    <t>PHO06698.1</t>
  </si>
  <si>
    <t>primosomal protein N'</t>
  </si>
  <si>
    <t>BFT35_10035</t>
  </si>
  <si>
    <t>PHO06699.1</t>
  </si>
  <si>
    <t>phosphopantothenoylcysteine decarboxylase</t>
  </si>
  <si>
    <t>BFT35_10040</t>
  </si>
  <si>
    <t>PHO06700.1</t>
  </si>
  <si>
    <t>DNA-directed RNA polymerase subunit omega</t>
  </si>
  <si>
    <t>BFT35_10045</t>
  </si>
  <si>
    <t>PHO06701.1</t>
  </si>
  <si>
    <t>guanylate kinase</t>
  </si>
  <si>
    <t>BFT35_10050</t>
  </si>
  <si>
    <t>PHO06702.1</t>
  </si>
  <si>
    <t>BFT35_10055</t>
  </si>
  <si>
    <t>PHO06703.1</t>
  </si>
  <si>
    <t>YicC family protein</t>
  </si>
  <si>
    <t>BFT35_10060</t>
  </si>
  <si>
    <t>PHO06704.1</t>
  </si>
  <si>
    <t>diaminopimelate epimerase</t>
  </si>
  <si>
    <t>BFT35_10065</t>
  </si>
  <si>
    <t>PHO06705.1</t>
  </si>
  <si>
    <t>BFT35_10070</t>
  </si>
  <si>
    <t>PHO06708.1</t>
  </si>
  <si>
    <t>2'-5' RNA ligase</t>
  </si>
  <si>
    <t>BFT35_10075</t>
  </si>
  <si>
    <t>PHO06706.1</t>
  </si>
  <si>
    <t>rRNA</t>
  </si>
  <si>
    <t>rrf</t>
  </si>
  <si>
    <t>BFT35_10080</t>
  </si>
  <si>
    <t>5S ribosomal RNA</t>
  </si>
  <si>
    <t>MINB01000022.1</t>
  </si>
  <si>
    <t>BFT35_10085</t>
  </si>
  <si>
    <t>PHO06611.1</t>
  </si>
  <si>
    <t>BFT35_10090</t>
  </si>
  <si>
    <t>PHO06612.1</t>
  </si>
  <si>
    <t>BFT35_10095</t>
  </si>
  <si>
    <t>PHO06613.1</t>
  </si>
  <si>
    <t>BFT35_10100</t>
  </si>
  <si>
    <t>PHO06614.1</t>
  </si>
  <si>
    <t>BFT35_10105</t>
  </si>
  <si>
    <t>PHO06615.1</t>
  </si>
  <si>
    <t>BFT35_10110</t>
  </si>
  <si>
    <t>PHO06652.1</t>
  </si>
  <si>
    <t>BFT35_10115</t>
  </si>
  <si>
    <t>IS481 family transposase</t>
  </si>
  <si>
    <t>BFT35_10120</t>
  </si>
  <si>
    <t>PHO06616.1</t>
  </si>
  <si>
    <t>pyridoxamine 5'-phosphate oxidase</t>
  </si>
  <si>
    <t>BFT35_10125</t>
  </si>
  <si>
    <t>BFT35_10130</t>
  </si>
  <si>
    <t>PHO06617.1</t>
  </si>
  <si>
    <t>glutamine--fructose-6-phosphate aminotransferase</t>
  </si>
  <si>
    <t>BFT35_10135</t>
  </si>
  <si>
    <t>PHO06618.1</t>
  </si>
  <si>
    <t>phosphoglucosamine mutase</t>
  </si>
  <si>
    <t>BFT35_10140</t>
  </si>
  <si>
    <t>PHO06619.1</t>
  </si>
  <si>
    <t>BFT35_10145</t>
  </si>
  <si>
    <t>PHO06653.1</t>
  </si>
  <si>
    <t>BFT35_10150</t>
  </si>
  <si>
    <t>PHO06620.1</t>
  </si>
  <si>
    <t>2-oxoacid:ferredoxin oxidoreductase subunit gamma</t>
  </si>
  <si>
    <t>BFT35_10155</t>
  </si>
  <si>
    <t>PHO06621.1</t>
  </si>
  <si>
    <t>BFT35_10160</t>
  </si>
  <si>
    <t>PHO06622.1</t>
  </si>
  <si>
    <t>3-methyl-2-oxobutanoate dehydrogenase subunit VorB</t>
  </si>
  <si>
    <t>BFT35_10165</t>
  </si>
  <si>
    <t>PHO06654.1</t>
  </si>
  <si>
    <t>2-oxoacid:acceptor oxidoreductase</t>
  </si>
  <si>
    <t>BFT35_10170</t>
  </si>
  <si>
    <t>PHO06623.1</t>
  </si>
  <si>
    <t>BFT35_10175</t>
  </si>
  <si>
    <t>PHO06624.1</t>
  </si>
  <si>
    <t>BFT35_10180</t>
  </si>
  <si>
    <t>PHO06625.1</t>
  </si>
  <si>
    <t>TIGR00159 family protein</t>
  </si>
  <si>
    <t>BFT35_10185</t>
  </si>
  <si>
    <t>PHO06626.1</t>
  </si>
  <si>
    <t>universal stress protein UspA</t>
  </si>
  <si>
    <t>BFT35_10190</t>
  </si>
  <si>
    <t>PHO06627.1</t>
  </si>
  <si>
    <t>transglutaminase</t>
  </si>
  <si>
    <t>BFT35_10195</t>
  </si>
  <si>
    <t>PHO06628.1</t>
  </si>
  <si>
    <t>BFT35_10200</t>
  </si>
  <si>
    <t>PHO06629.1</t>
  </si>
  <si>
    <t>BFT35_10205</t>
  </si>
  <si>
    <t>PHO06630.1</t>
  </si>
  <si>
    <t>N-acetylmuramoyl-L-alanine amidase CwlD</t>
  </si>
  <si>
    <t>BFT35_10210</t>
  </si>
  <si>
    <t>PHO06631.1</t>
  </si>
  <si>
    <t>BFT35_10215</t>
  </si>
  <si>
    <t>PHO06632.1</t>
  </si>
  <si>
    <t>BFT35_10220</t>
  </si>
  <si>
    <t>PHO06633.1</t>
  </si>
  <si>
    <t>coat F protein</t>
  </si>
  <si>
    <t>BFT35_10225</t>
  </si>
  <si>
    <t>PHO06655.1</t>
  </si>
  <si>
    <t>BFT35_10230</t>
  </si>
  <si>
    <t>PHO06634.1</t>
  </si>
  <si>
    <t>nucleotide pyrophosphohydrolase</t>
  </si>
  <si>
    <t>BFT35_10235</t>
  </si>
  <si>
    <t>PHO06656.1</t>
  </si>
  <si>
    <t>alternative thymidylate synthase</t>
  </si>
  <si>
    <t>BFT35_10240</t>
  </si>
  <si>
    <t>BFT35_10245</t>
  </si>
  <si>
    <t>tRNA-Tyr</t>
  </si>
  <si>
    <t>anticodon=GTA</t>
  </si>
  <si>
    <t>BFT35_10250</t>
  </si>
  <si>
    <t>PHO06635.1</t>
  </si>
  <si>
    <t>BFT35_10255</t>
  </si>
  <si>
    <t>PHO06636.1</t>
  </si>
  <si>
    <t>BFT35_10260</t>
  </si>
  <si>
    <t>PHO06637.1</t>
  </si>
  <si>
    <t>BFT35_10265</t>
  </si>
  <si>
    <t>PHO06638.1</t>
  </si>
  <si>
    <t>RND transporter</t>
  </si>
  <si>
    <t>BFT35_10270</t>
  </si>
  <si>
    <t>anticodon=CGT</t>
  </si>
  <si>
    <t>BFT35_10275</t>
  </si>
  <si>
    <t>PHO06639.1</t>
  </si>
  <si>
    <t>BFT35_10280</t>
  </si>
  <si>
    <t>PHO06640.1</t>
  </si>
  <si>
    <t>BFT35_10285</t>
  </si>
  <si>
    <t>PHO06641.1</t>
  </si>
  <si>
    <t>BFT35_10290</t>
  </si>
  <si>
    <t>PHO06642.1</t>
  </si>
  <si>
    <t>BFT35_10295</t>
  </si>
  <si>
    <t>PHO06643.1</t>
  </si>
  <si>
    <t>BFT35_10300</t>
  </si>
  <si>
    <t>PHO06644.1</t>
  </si>
  <si>
    <t>BFT35_10305</t>
  </si>
  <si>
    <t>PHO06645.1</t>
  </si>
  <si>
    <t>BFT35_10310</t>
  </si>
  <si>
    <t>PHO06646.1</t>
  </si>
  <si>
    <t>BFT35_10315</t>
  </si>
  <si>
    <t>PHO06647.1</t>
  </si>
  <si>
    <t>BFT35_10320</t>
  </si>
  <si>
    <t>PHO06648.1</t>
  </si>
  <si>
    <t>BFT35_10325</t>
  </si>
  <si>
    <t>PHO06657.1</t>
  </si>
  <si>
    <t>molecular chaperone</t>
  </si>
  <si>
    <t>BFT35_10330</t>
  </si>
  <si>
    <t>PHO06649.1</t>
  </si>
  <si>
    <t>BFT35_10335</t>
  </si>
  <si>
    <t>PHO06650.1</t>
  </si>
  <si>
    <t>BFT35_10340</t>
  </si>
  <si>
    <t>PHO06651.1</t>
  </si>
  <si>
    <t>BFT35_10345</t>
  </si>
  <si>
    <t>BFT35_10350</t>
  </si>
  <si>
    <t>BFT35_10355</t>
  </si>
  <si>
    <t>BFT35_10360</t>
  </si>
  <si>
    <t>MINB01000023.1</t>
  </si>
  <si>
    <t>BFT35_10365</t>
  </si>
  <si>
    <t>partial</t>
  </si>
  <si>
    <t>PHO06566.1</t>
  </si>
  <si>
    <t>BFT35_10370</t>
  </si>
  <si>
    <t>PHO06567.1</t>
  </si>
  <si>
    <t>BFT35_10375</t>
  </si>
  <si>
    <t>PHO06568.1</t>
  </si>
  <si>
    <t>methionine ABC transporter ATP-binding protein</t>
  </si>
  <si>
    <t>BFT35_10380</t>
  </si>
  <si>
    <t>PHO06569.1</t>
  </si>
  <si>
    <t>methionine ABC transporter permease</t>
  </si>
  <si>
    <t>BFT35_10385</t>
  </si>
  <si>
    <t>PHO06570.1</t>
  </si>
  <si>
    <t>methionine ABC transporter substrate-binding protein</t>
  </si>
  <si>
    <t>BFT35_10390</t>
  </si>
  <si>
    <t>PHO06571.1</t>
  </si>
  <si>
    <t>stage V sporulation protein B</t>
  </si>
  <si>
    <t>BFT35_10395</t>
  </si>
  <si>
    <t>PHO06572.1</t>
  </si>
  <si>
    <t>S-ribosylhomocysteine lyase</t>
  </si>
  <si>
    <t>BFT35_10400</t>
  </si>
  <si>
    <t>PHO06573.1</t>
  </si>
  <si>
    <t>BFT35_10405</t>
  </si>
  <si>
    <t>PHO06574.1</t>
  </si>
  <si>
    <t>BFT35_10410</t>
  </si>
  <si>
    <t>PHO06575.1</t>
  </si>
  <si>
    <t>peptidase M20</t>
  </si>
  <si>
    <t>BFT35_10415</t>
  </si>
  <si>
    <t>PHO06576.1</t>
  </si>
  <si>
    <t>glutamate racemase</t>
  </si>
  <si>
    <t>BFT35_10420</t>
  </si>
  <si>
    <t>PHO06577.1</t>
  </si>
  <si>
    <t>phosphoribosylamine--glycine ligase</t>
  </si>
  <si>
    <t>BFT35_10425</t>
  </si>
  <si>
    <t>PHO06578.1</t>
  </si>
  <si>
    <t>bifunctional phosphoribosylaminoimidazolecarboxamide formyltransferase/IMP cyclohydrolase</t>
  </si>
  <si>
    <t>BFT35_10430</t>
  </si>
  <si>
    <t>PHO06579.1</t>
  </si>
  <si>
    <t>phosphoribosylglycinamide formyltransferase</t>
  </si>
  <si>
    <t>BFT35_10435</t>
  </si>
  <si>
    <t>PHO06580.1</t>
  </si>
  <si>
    <t>phosphoribosylformylglycinamidine cyclo-ligase</t>
  </si>
  <si>
    <t>BFT35_10440</t>
  </si>
  <si>
    <t>PHO06581.1</t>
  </si>
  <si>
    <t>amidophosphoribosyltransferase</t>
  </si>
  <si>
    <t>BFT35_10445</t>
  </si>
  <si>
    <t>PHO06582.1</t>
  </si>
  <si>
    <t>phosphoribosylaminoimidazolesuccinocarboxamide synthase</t>
  </si>
  <si>
    <t>BFT35_10450</t>
  </si>
  <si>
    <t>PHO06583.1</t>
  </si>
  <si>
    <t>5-(carboxyamino)imidazole ribonucleotide mutase</t>
  </si>
  <si>
    <t>BFT35_10455</t>
  </si>
  <si>
    <t>PHO06584.1</t>
  </si>
  <si>
    <t>guanine permease</t>
  </si>
  <si>
    <t>BFT35_10460</t>
  </si>
  <si>
    <t>PHO06585.1</t>
  </si>
  <si>
    <t>BFT35_10465</t>
  </si>
  <si>
    <t>PHO06586.1</t>
  </si>
  <si>
    <t>BFT35_10470</t>
  </si>
  <si>
    <t>PHO06587.1</t>
  </si>
  <si>
    <t>glutamine-hydrolyzing GMP synthase</t>
  </si>
  <si>
    <t>BFT35_10475</t>
  </si>
  <si>
    <t>PHO06588.1</t>
  </si>
  <si>
    <t>IMP dehydrogenase</t>
  </si>
  <si>
    <t>BFT35_10480</t>
  </si>
  <si>
    <t>PHO06589.1</t>
  </si>
  <si>
    <t>chaperonin GroL</t>
  </si>
  <si>
    <t>BFT35_10485</t>
  </si>
  <si>
    <t>PHO06590.1</t>
  </si>
  <si>
    <t>co-chaperone GroES</t>
  </si>
  <si>
    <t>BFT35_10490</t>
  </si>
  <si>
    <t>PHO06591.1</t>
  </si>
  <si>
    <t>BFT35_10495</t>
  </si>
  <si>
    <t>PHO06592.1</t>
  </si>
  <si>
    <t>BFT35_10500</t>
  </si>
  <si>
    <t>PHO06593.1</t>
  </si>
  <si>
    <t>BFT35_10505</t>
  </si>
  <si>
    <t>PHO06594.1</t>
  </si>
  <si>
    <t>BFT35_10510</t>
  </si>
  <si>
    <t>PHO06595.1</t>
  </si>
  <si>
    <t>peptidase S8</t>
  </si>
  <si>
    <t>BFT35_10515</t>
  </si>
  <si>
    <t>PHO06596.1</t>
  </si>
  <si>
    <t>BFT35_10520</t>
  </si>
  <si>
    <t>PHO06597.1</t>
  </si>
  <si>
    <t>BFT35_10525</t>
  </si>
  <si>
    <t>PHO06598.1</t>
  </si>
  <si>
    <t>BFT35_10530</t>
  </si>
  <si>
    <t>PHO06599.1</t>
  </si>
  <si>
    <t>BFT35_10535</t>
  </si>
  <si>
    <t>PHO06600.1</t>
  </si>
  <si>
    <t>BFT35_10540</t>
  </si>
  <si>
    <t>PHO06601.1</t>
  </si>
  <si>
    <t>ethanolamine utilization protein EutJ</t>
  </si>
  <si>
    <t>BFT35_10545</t>
  </si>
  <si>
    <t>PHO06602.1</t>
  </si>
  <si>
    <t>BFT35_10550</t>
  </si>
  <si>
    <t>PHO06603.1</t>
  </si>
  <si>
    <t>livG</t>
  </si>
  <si>
    <t>BFT35_10555</t>
  </si>
  <si>
    <t>PHO06604.1</t>
  </si>
  <si>
    <t>high-affinity branched-chain amino acid ABC transporter ATP-binding protein LivG</t>
  </si>
  <si>
    <t>BFT35_10560</t>
  </si>
  <si>
    <t>PHO06605.1</t>
  </si>
  <si>
    <t>BFT35_10565</t>
  </si>
  <si>
    <t>PHO06606.1</t>
  </si>
  <si>
    <t>BFT35_10570</t>
  </si>
  <si>
    <t>PHO06607.1</t>
  </si>
  <si>
    <t>BFT35_10575</t>
  </si>
  <si>
    <t>PHO06608.1</t>
  </si>
  <si>
    <t>BFT35_10580</t>
  </si>
  <si>
    <t>PHO06609.1</t>
  </si>
  <si>
    <t>BFT35_10585</t>
  </si>
  <si>
    <t>BFT35_10590</t>
  </si>
  <si>
    <t>PHO06610.1</t>
  </si>
  <si>
    <t>MINB01000024.1</t>
  </si>
  <si>
    <t>BFT35_10595</t>
  </si>
  <si>
    <t>PHO06512.1</t>
  </si>
  <si>
    <t>agmatinase</t>
  </si>
  <si>
    <t>BFT35_10600</t>
  </si>
  <si>
    <t>PHO06513.1</t>
  </si>
  <si>
    <t>spermidine synthase</t>
  </si>
  <si>
    <t>BFT35_10605</t>
  </si>
  <si>
    <t>PHO06514.1</t>
  </si>
  <si>
    <t>BFT35_10610</t>
  </si>
  <si>
    <t>PHO06515.1</t>
  </si>
  <si>
    <t>pseudouridine synthase</t>
  </si>
  <si>
    <t>BFT35_10615</t>
  </si>
  <si>
    <t>PHO06516.1</t>
  </si>
  <si>
    <t>BFT35_10620</t>
  </si>
  <si>
    <t>PHO06517.1</t>
  </si>
  <si>
    <t>2-polyprenylphenol hydroxylase</t>
  </si>
  <si>
    <t>BFT35_10625</t>
  </si>
  <si>
    <t>PHO06518.1</t>
  </si>
  <si>
    <t>BFT35_10630</t>
  </si>
  <si>
    <t>PHO06519.1</t>
  </si>
  <si>
    <t>sporulation protein YtfJ</t>
  </si>
  <si>
    <t>BFT35_10635</t>
  </si>
  <si>
    <t>PHO06520.1</t>
  </si>
  <si>
    <t>BFT35_10640</t>
  </si>
  <si>
    <t>PHO06521.1</t>
  </si>
  <si>
    <t>SMC-Scp complex subunit ScpB</t>
  </si>
  <si>
    <t>BFT35_10645</t>
  </si>
  <si>
    <t>PHO06522.1</t>
  </si>
  <si>
    <t>segregation and condensation protein A</t>
  </si>
  <si>
    <t>BFT35_10650</t>
  </si>
  <si>
    <t>PHO06523.1</t>
  </si>
  <si>
    <t>BFT35_10655</t>
  </si>
  <si>
    <t>PHO06524.1</t>
  </si>
  <si>
    <t>polynucleotide adenylyltransferase</t>
  </si>
  <si>
    <t>BFT35_10660</t>
  </si>
  <si>
    <t>PHO06525.1</t>
  </si>
  <si>
    <t>stage V sporulation protein AE</t>
  </si>
  <si>
    <t>BFT35_10665</t>
  </si>
  <si>
    <t>PHO06526.1</t>
  </si>
  <si>
    <t>stage V sporulation protein AD</t>
  </si>
  <si>
    <t>BFT35_10670</t>
  </si>
  <si>
    <t>PHO06527.1</t>
  </si>
  <si>
    <t>stage V sporulation protein AC</t>
  </si>
  <si>
    <t>BFT35_10675</t>
  </si>
  <si>
    <t>PHO06528.1</t>
  </si>
  <si>
    <t>BFT35_10680</t>
  </si>
  <si>
    <t>PHO06529.1</t>
  </si>
  <si>
    <t>RNA polymerase sigma-F factor</t>
  </si>
  <si>
    <t>BFT35_10685</t>
  </si>
  <si>
    <t>PHO06530.1</t>
  </si>
  <si>
    <t>anti-sigma F factor</t>
  </si>
  <si>
    <t>BFT35_10690</t>
  </si>
  <si>
    <t>PHO06531.1</t>
  </si>
  <si>
    <t>anti-sigma F factor antagonist</t>
  </si>
  <si>
    <t>BFT35_10695</t>
  </si>
  <si>
    <t>PHO06532.1</t>
  </si>
  <si>
    <t>BFT35_10700</t>
  </si>
  <si>
    <t>PHO06533.1</t>
  </si>
  <si>
    <t>site-specific tyrosine recombinase XerD</t>
  </si>
  <si>
    <t>BFT35_10705</t>
  </si>
  <si>
    <t>PHO06534.1</t>
  </si>
  <si>
    <t>stage II sporulation protein M</t>
  </si>
  <si>
    <t>BFT35_10710</t>
  </si>
  <si>
    <t>PHO06535.1</t>
  </si>
  <si>
    <t>BFT35_10715</t>
  </si>
  <si>
    <t>PHO06536.1</t>
  </si>
  <si>
    <t>ADP-ribose pyrophosphatase</t>
  </si>
  <si>
    <t>BFT35_10720</t>
  </si>
  <si>
    <t>PHO06537.1</t>
  </si>
  <si>
    <t>BFT35_10725</t>
  </si>
  <si>
    <t>PHO06538.1</t>
  </si>
  <si>
    <t>UDP-N-acetylmuramyl pentapeptide phosphotransferase</t>
  </si>
  <si>
    <t>BFT35_10730</t>
  </si>
  <si>
    <t>PHO06539.1</t>
  </si>
  <si>
    <t>BFT35_10735</t>
  </si>
  <si>
    <t>PHO06540.1</t>
  </si>
  <si>
    <t>BFT35_10740</t>
  </si>
  <si>
    <t>PHO06541.1</t>
  </si>
  <si>
    <t>thiamine pyrophosphokinase</t>
  </si>
  <si>
    <t>BFT35_10745</t>
  </si>
  <si>
    <t>PHO06542.1</t>
  </si>
  <si>
    <t>sporulation transcription factor Spo0A</t>
  </si>
  <si>
    <t>BFT35_10750</t>
  </si>
  <si>
    <t>PHO06543.1</t>
  </si>
  <si>
    <t>SpoIVB peptidase</t>
  </si>
  <si>
    <t>BFT35_10755</t>
  </si>
  <si>
    <t>PHO06544.1</t>
  </si>
  <si>
    <t>DNA repair protein RecN</t>
  </si>
  <si>
    <t>BFT35_10760</t>
  </si>
  <si>
    <t>PHO06545.1</t>
  </si>
  <si>
    <t>arginine repressor</t>
  </si>
  <si>
    <t>BFT35_10765</t>
  </si>
  <si>
    <t>PHO06546.1</t>
  </si>
  <si>
    <t>NAD(+) kinase</t>
  </si>
  <si>
    <t>BFT35_10770</t>
  </si>
  <si>
    <t>PHO06547.1</t>
  </si>
  <si>
    <t>TlyA family rRNA (cytidine-2'-O)-methyltransferase</t>
  </si>
  <si>
    <t>BFT35_10775</t>
  </si>
  <si>
    <t>PHO06548.1</t>
  </si>
  <si>
    <t>1-deoxy-D-xylulose-5-phosphate synthase</t>
  </si>
  <si>
    <t>BFT35_10780</t>
  </si>
  <si>
    <t>PHO06549.1</t>
  </si>
  <si>
    <t>BFT35_10785</t>
  </si>
  <si>
    <t>PHO06550.1</t>
  </si>
  <si>
    <t>farnesyl-diphosphate synthase</t>
  </si>
  <si>
    <t>BFT35_10790</t>
  </si>
  <si>
    <t>PHO06551.1</t>
  </si>
  <si>
    <t>exodeoxyribonuclease VII small subunit</t>
  </si>
  <si>
    <t>BFT35_10795</t>
  </si>
  <si>
    <t>PHO06552.1</t>
  </si>
  <si>
    <t>exodeoxyribonuclease VII large subunit</t>
  </si>
  <si>
    <t>BFT35_10800</t>
  </si>
  <si>
    <t>PHO06553.1</t>
  </si>
  <si>
    <t>bifunctional methylenetetrahydrofolate dehydrogenase/methenyltetrahydrofolate cyclohydrolase</t>
  </si>
  <si>
    <t>BFT35_10805</t>
  </si>
  <si>
    <t>PHO06565.1</t>
  </si>
  <si>
    <t>N utilization substance protein B</t>
  </si>
  <si>
    <t>BFT35_10810</t>
  </si>
  <si>
    <t>PHO06554.1</t>
  </si>
  <si>
    <t>BFT35_10815</t>
  </si>
  <si>
    <t>PHO06555.1</t>
  </si>
  <si>
    <t>BFT35_10820</t>
  </si>
  <si>
    <t>PHO06556.1</t>
  </si>
  <si>
    <t>BFT35_10825</t>
  </si>
  <si>
    <t>PHO06557.1</t>
  </si>
  <si>
    <t>stage III sporulation protein AH</t>
  </si>
  <si>
    <t>BFT35_10830</t>
  </si>
  <si>
    <t>PHO06558.1</t>
  </si>
  <si>
    <t>stage III sporulation protein AG</t>
  </si>
  <si>
    <t>BFT35_10835</t>
  </si>
  <si>
    <t>PHO06559.1</t>
  </si>
  <si>
    <t>stage III sporulation protein AF</t>
  </si>
  <si>
    <t>BFT35_10840</t>
  </si>
  <si>
    <t>PHO06560.1</t>
  </si>
  <si>
    <t>stage III sporulation protein AE</t>
  </si>
  <si>
    <t>BFT35_10845</t>
  </si>
  <si>
    <t>PHO06561.1</t>
  </si>
  <si>
    <t>stage III sporulation protein AD</t>
  </si>
  <si>
    <t>BFT35_10850</t>
  </si>
  <si>
    <t>PHO06562.1</t>
  </si>
  <si>
    <t>stage III sporulation protein AC</t>
  </si>
  <si>
    <t>BFT35_10855</t>
  </si>
  <si>
    <t>PHO06563.1</t>
  </si>
  <si>
    <t>stage III sporulation protein AB</t>
  </si>
  <si>
    <t>BFT35_10860</t>
  </si>
  <si>
    <t>PHO06564.1</t>
  </si>
  <si>
    <t>stage III sporulation protein AA</t>
  </si>
  <si>
    <t>MINB01000025.1</t>
  </si>
  <si>
    <t>BFT35_10865</t>
  </si>
  <si>
    <t>PHO06472.1</t>
  </si>
  <si>
    <t>BFT35_10870</t>
  </si>
  <si>
    <t>PHO06473.1</t>
  </si>
  <si>
    <t>peptidase M16</t>
  </si>
  <si>
    <t>BFT35_10875</t>
  </si>
  <si>
    <t>PHO06474.1</t>
  </si>
  <si>
    <t>BFT35_10880</t>
  </si>
  <si>
    <t>PHO06475.1</t>
  </si>
  <si>
    <t>cell division/cell wall cluster transcriptional repressor MraZ</t>
  </si>
  <si>
    <t>BFT35_10885</t>
  </si>
  <si>
    <t>PHO06476.1</t>
  </si>
  <si>
    <t>16S rRNA (cytosine(1402)-N(4))-methyltransferase</t>
  </si>
  <si>
    <t>BFT35_10890</t>
  </si>
  <si>
    <t>PHO06477.1</t>
  </si>
  <si>
    <t>BFT35_10895</t>
  </si>
  <si>
    <t>PHO06478.1</t>
  </si>
  <si>
    <t>BFT35_10900</t>
  </si>
  <si>
    <t>PHO06479.1</t>
  </si>
  <si>
    <t>UDP-N-acetylmuramoyl-L-alanyl-D-glutamate--2,6-diaminopimelate ligase</t>
  </si>
  <si>
    <t>BFT35_10905</t>
  </si>
  <si>
    <t>PHO06480.1</t>
  </si>
  <si>
    <t>UDP-N-acetylmuramoylalanyl-D-glutamyl-2, 6-diaminopimelate--D-alanyl-D-alanine ligase</t>
  </si>
  <si>
    <t>BFT35_10910</t>
  </si>
  <si>
    <t>PHO06481.1</t>
  </si>
  <si>
    <t>phospho-N-acetylmuramoyl-pentapeptide-transferase</t>
  </si>
  <si>
    <t>BFT35_10915</t>
  </si>
  <si>
    <t>PHO06482.1</t>
  </si>
  <si>
    <t>UDP-N-acetylmuramoylalanine--D-glutamate ligase</t>
  </si>
  <si>
    <t>BFT35_10920</t>
  </si>
  <si>
    <t>PHO06483.1</t>
  </si>
  <si>
    <t>stage V sporulation protein E</t>
  </si>
  <si>
    <t>BFT35_10925</t>
  </si>
  <si>
    <t>PHO06484.1</t>
  </si>
  <si>
    <t>undecaprenyldiphospho-muramoylpentapeptide beta-N-acetylglucosaminyltransferase</t>
  </si>
  <si>
    <t>BFT35_10930</t>
  </si>
  <si>
    <t>PHO06485.1</t>
  </si>
  <si>
    <t>BFT35_10935</t>
  </si>
  <si>
    <t>PHO06486.1</t>
  </si>
  <si>
    <t>cell division protein FtsQ</t>
  </si>
  <si>
    <t>BFT35_10940</t>
  </si>
  <si>
    <t>PHO06487.1</t>
  </si>
  <si>
    <t>BFT35_10945</t>
  </si>
  <si>
    <t>PHO06488.1</t>
  </si>
  <si>
    <t>small basic protein</t>
  </si>
  <si>
    <t>BFT35_10950</t>
  </si>
  <si>
    <t>PHO06489.1</t>
  </si>
  <si>
    <t>cell division protein FtsA</t>
  </si>
  <si>
    <t>BFT35_10955</t>
  </si>
  <si>
    <t>PHO06490.1</t>
  </si>
  <si>
    <t>cell division protein FtsZ</t>
  </si>
  <si>
    <t>BFT35_10960</t>
  </si>
  <si>
    <t>PHO06491.1</t>
  </si>
  <si>
    <t>sigma-E processing peptidase SpoIIGA</t>
  </si>
  <si>
    <t>BFT35_10965</t>
  </si>
  <si>
    <t>PHO06492.1</t>
  </si>
  <si>
    <t>sporulation sigma factor SigE</t>
  </si>
  <si>
    <t>BFT35_10970</t>
  </si>
  <si>
    <t>PHO06493.1</t>
  </si>
  <si>
    <t>sporulation sigma factor SigG</t>
  </si>
  <si>
    <t>BFT35_10975</t>
  </si>
  <si>
    <t>PHO06494.1</t>
  </si>
  <si>
    <t>BFT35_10980</t>
  </si>
  <si>
    <t>PHO06495.1</t>
  </si>
  <si>
    <t>transcriptional regulator NrdR</t>
  </si>
  <si>
    <t>BFT35_10985</t>
  </si>
  <si>
    <t>PHO06496.1</t>
  </si>
  <si>
    <t>BFT35_10990</t>
  </si>
  <si>
    <t>PHO06497.1</t>
  </si>
  <si>
    <t>BFT35_10995</t>
  </si>
  <si>
    <t>PHO06498.1</t>
  </si>
  <si>
    <t>phosphate-binding protein</t>
  </si>
  <si>
    <t>BFT35_11000</t>
  </si>
  <si>
    <t>PHO06499.1</t>
  </si>
  <si>
    <t>phosphate ABC transporter permease subunit PstC</t>
  </si>
  <si>
    <t>BFT35_11005</t>
  </si>
  <si>
    <t>PHO06500.1</t>
  </si>
  <si>
    <t>phosphate ABC transporter, permease protein PstA</t>
  </si>
  <si>
    <t>BFT35_11010</t>
  </si>
  <si>
    <t>PHO06501.1</t>
  </si>
  <si>
    <t>phosphate ABC transporter ATP-binding protein</t>
  </si>
  <si>
    <t>BFT35_11015</t>
  </si>
  <si>
    <t>PHO06502.1</t>
  </si>
  <si>
    <t>phosphate transport system regulatory protein PhoU</t>
  </si>
  <si>
    <t>BFT35_11020</t>
  </si>
  <si>
    <t>PHO06503.1</t>
  </si>
  <si>
    <t>BFT35_11025</t>
  </si>
  <si>
    <t>PHO06504.1</t>
  </si>
  <si>
    <t>BFT35_11030</t>
  </si>
  <si>
    <t>PHO06505.1</t>
  </si>
  <si>
    <t>BFT35_11035</t>
  </si>
  <si>
    <t>PHO06506.1</t>
  </si>
  <si>
    <t>BFT35_11040</t>
  </si>
  <si>
    <t>PHO06507.1</t>
  </si>
  <si>
    <t>BFT35_11045</t>
  </si>
  <si>
    <t>PHO06508.1</t>
  </si>
  <si>
    <t>ribosome biogenesis GTPase Der</t>
  </si>
  <si>
    <t>BFT35_11050</t>
  </si>
  <si>
    <t>PHO06509.1</t>
  </si>
  <si>
    <t>BFT35_11055</t>
  </si>
  <si>
    <t>PHO06510.1</t>
  </si>
  <si>
    <t>glycerol-3-phosphate dehydrogenase</t>
  </si>
  <si>
    <t>BFT35_11060</t>
  </si>
  <si>
    <t>PHO06511.1</t>
  </si>
  <si>
    <t>stage IV sporulation protein A</t>
  </si>
  <si>
    <t>BFT35_11065</t>
  </si>
  <si>
    <t>anticodon=GGG</t>
  </si>
  <si>
    <t>MINB01000026.1</t>
  </si>
  <si>
    <t>BFT35_11070</t>
  </si>
  <si>
    <t>PHO06438.1</t>
  </si>
  <si>
    <t>BFT35_11075</t>
  </si>
  <si>
    <t>PHO06439.1</t>
  </si>
  <si>
    <t>rubredoxin</t>
  </si>
  <si>
    <t>BFT35_11080</t>
  </si>
  <si>
    <t>PHO06440.1</t>
  </si>
  <si>
    <t>BFT35_11085</t>
  </si>
  <si>
    <t>PHO06441.1</t>
  </si>
  <si>
    <t>nicotinate-nucleotide diphosphorylase (carboxylating)</t>
  </si>
  <si>
    <t>BFT35_11090</t>
  </si>
  <si>
    <t>PHO06442.1</t>
  </si>
  <si>
    <t>L-aspartate oxidase</t>
  </si>
  <si>
    <t>BFT35_11095</t>
  </si>
  <si>
    <t>PHO06443.1</t>
  </si>
  <si>
    <t>quinolinate synthase</t>
  </si>
  <si>
    <t>BFT35_11100</t>
  </si>
  <si>
    <t>BFT35_11105</t>
  </si>
  <si>
    <t>PHO06444.1</t>
  </si>
  <si>
    <t>BFT35_11110</t>
  </si>
  <si>
    <t>PHO06445.1</t>
  </si>
  <si>
    <t>BFT35_11115</t>
  </si>
  <si>
    <t>PHO06446.1</t>
  </si>
  <si>
    <t>N-acetylmannosaminyltransferase</t>
  </si>
  <si>
    <t>BFT35_11120</t>
  </si>
  <si>
    <t>PHO06447.1</t>
  </si>
  <si>
    <t>polysaccharide pyruvyl transferase CsaB</t>
  </si>
  <si>
    <t>BFT35_11125</t>
  </si>
  <si>
    <t>PHO06448.1</t>
  </si>
  <si>
    <t>BFT35_11130</t>
  </si>
  <si>
    <t>PHO06449.1</t>
  </si>
  <si>
    <t>BFT35_11135</t>
  </si>
  <si>
    <t>PHO06450.1</t>
  </si>
  <si>
    <t>PemK family transcriptional regulator</t>
  </si>
  <si>
    <t>BFT35_11140</t>
  </si>
  <si>
    <t>PHO06451.1</t>
  </si>
  <si>
    <t>BFT35_11145</t>
  </si>
  <si>
    <t>PHO06452.1</t>
  </si>
  <si>
    <t>alanine racemase</t>
  </si>
  <si>
    <t>BFT35_11150</t>
  </si>
  <si>
    <t>PHO06471.1</t>
  </si>
  <si>
    <t>BFT35_11155</t>
  </si>
  <si>
    <t>PHO06453.1</t>
  </si>
  <si>
    <t>bifunctional ADP-dependent (S)-NAD(P)H-hydrate dehydratase/NAD(P)H-hydrate epimerase</t>
  </si>
  <si>
    <t>BFT35_11160</t>
  </si>
  <si>
    <t>PHO06454.1</t>
  </si>
  <si>
    <t>BFT35_11165</t>
  </si>
  <si>
    <t>PHO06455.1</t>
  </si>
  <si>
    <t>AAA+ family ATPase</t>
  </si>
  <si>
    <t>BFT35_11170</t>
  </si>
  <si>
    <t>PHO06456.1</t>
  </si>
  <si>
    <t>BFT35_11175</t>
  </si>
  <si>
    <t>PHO06457.1</t>
  </si>
  <si>
    <t>ATP-dependent DNA helicase</t>
  </si>
  <si>
    <t>BFT35_11180</t>
  </si>
  <si>
    <t>PHO06458.1</t>
  </si>
  <si>
    <t>BFT35_11185</t>
  </si>
  <si>
    <t>PHO06459.1</t>
  </si>
  <si>
    <t>bacteriohemerythrin</t>
  </si>
  <si>
    <t>BFT35_11190</t>
  </si>
  <si>
    <t>PHO06460.1</t>
  </si>
  <si>
    <t>hydrolase Cof</t>
  </si>
  <si>
    <t>BFT35_11195</t>
  </si>
  <si>
    <t>PHO06461.1</t>
  </si>
  <si>
    <t>BFT35_11200</t>
  </si>
  <si>
    <t>BFT35_11205</t>
  </si>
  <si>
    <t>PHO06462.1</t>
  </si>
  <si>
    <t>BFT35_11210</t>
  </si>
  <si>
    <t>PHO06463.1</t>
  </si>
  <si>
    <t>BFT35_11215</t>
  </si>
  <si>
    <t>PHO06464.1</t>
  </si>
  <si>
    <t>BFT35_11220</t>
  </si>
  <si>
    <t>BFT35_11225</t>
  </si>
  <si>
    <t>PHO06465.1</t>
  </si>
  <si>
    <t>BFT35_11230</t>
  </si>
  <si>
    <t>PHO06466.1</t>
  </si>
  <si>
    <t>BFT35_11235</t>
  </si>
  <si>
    <t>PHO06467.1</t>
  </si>
  <si>
    <t>metal-dependent phosphohydrolase</t>
  </si>
  <si>
    <t>BFT35_11240</t>
  </si>
  <si>
    <t>PHO06468.1</t>
  </si>
  <si>
    <t>BFT35_11245</t>
  </si>
  <si>
    <t>PHO06469.1</t>
  </si>
  <si>
    <t>BFT35_11250</t>
  </si>
  <si>
    <t>PHO06470.1</t>
  </si>
  <si>
    <t>BFT35_11255</t>
  </si>
  <si>
    <t>MINB01000027.1</t>
  </si>
  <si>
    <t>BFT35_11260</t>
  </si>
  <si>
    <t>BFT35_11265</t>
  </si>
  <si>
    <t>PHO06435.1</t>
  </si>
  <si>
    <t>BFT35_11270</t>
  </si>
  <si>
    <t>anticodon=ACG</t>
  </si>
  <si>
    <t>BFT35_11275</t>
  </si>
  <si>
    <t>PHO06412.1</t>
  </si>
  <si>
    <t>BFT35_11280</t>
  </si>
  <si>
    <t>PHO06413.1</t>
  </si>
  <si>
    <t>BFT35_11285</t>
  </si>
  <si>
    <t>PHO06414.1</t>
  </si>
  <si>
    <t>BFT35_11290</t>
  </si>
  <si>
    <t>PHO06415.1</t>
  </si>
  <si>
    <t>BFT35_11295</t>
  </si>
  <si>
    <t>PHO06416.1</t>
  </si>
  <si>
    <t>BFT35_11300</t>
  </si>
  <si>
    <t>tRNA-Ser</t>
  </si>
  <si>
    <t>anticodon=GCT</t>
  </si>
  <si>
    <t>BFT35_11305</t>
  </si>
  <si>
    <t>anticodon=TGA</t>
  </si>
  <si>
    <t>BFT35_11310</t>
  </si>
  <si>
    <t>PHO06417.1</t>
  </si>
  <si>
    <t>serine--tRNA ligase</t>
  </si>
  <si>
    <t>BFT35_11315</t>
  </si>
  <si>
    <t>PHO06418.1</t>
  </si>
  <si>
    <t>BFT35_11320</t>
  </si>
  <si>
    <t>PHO06419.1</t>
  </si>
  <si>
    <t>signal peptidase I</t>
  </si>
  <si>
    <t>BFT35_11325</t>
  </si>
  <si>
    <t>PHO06420.1</t>
  </si>
  <si>
    <t>sporulation integral membrane protein YtvI</t>
  </si>
  <si>
    <t>BFT35_11330</t>
  </si>
  <si>
    <t>PHO06421.1</t>
  </si>
  <si>
    <t>6,7-dimethyl-8-ribityllumazine synthase</t>
  </si>
  <si>
    <t>BFT35_11335</t>
  </si>
  <si>
    <t>PHO06422.1</t>
  </si>
  <si>
    <t>bifunctional 3,4-dihydroxy-2-butanone 4-phosphate synthase/GTP cyclohydrolase II</t>
  </si>
  <si>
    <t>BFT35_11340</t>
  </si>
  <si>
    <t>PHO06423.1</t>
  </si>
  <si>
    <t>riboflavin synthase subunit alpha</t>
  </si>
  <si>
    <t>BFT35_11345</t>
  </si>
  <si>
    <t>PHO06424.1</t>
  </si>
  <si>
    <t>bifunctional diaminohydroxyphosphoribosylaminopyrimidine deaminase/5-amino-6-(5-phosphoribosylamino)uracil reductase</t>
  </si>
  <si>
    <t>BFT35_11350</t>
  </si>
  <si>
    <t>PHO06425.1</t>
  </si>
  <si>
    <t>acetolactate synthase, large subunit, biosynthetic type</t>
  </si>
  <si>
    <t>BFT35_11355</t>
  </si>
  <si>
    <t>PHO06426.1</t>
  </si>
  <si>
    <t>dihydroxy-acid dehydratase</t>
  </si>
  <si>
    <t>BFT35_11360</t>
  </si>
  <si>
    <t>PHO06427.1</t>
  </si>
  <si>
    <t>3-isopropylmalate dehydrogenase</t>
  </si>
  <si>
    <t>BFT35_11365</t>
  </si>
  <si>
    <t>PHO06428.1</t>
  </si>
  <si>
    <t>3-isopropylmalate dehydratase small subunit</t>
  </si>
  <si>
    <t>BFT35_11370</t>
  </si>
  <si>
    <t>PHO06429.1</t>
  </si>
  <si>
    <t>3-isopropylmalate dehydratase large subunit</t>
  </si>
  <si>
    <t>BFT35_11375</t>
  </si>
  <si>
    <t>PHO06430.1</t>
  </si>
  <si>
    <t>2-isopropylmalate synthase</t>
  </si>
  <si>
    <t>BFT35_11380</t>
  </si>
  <si>
    <t>PHO06431.1</t>
  </si>
  <si>
    <t>ketol-acid reductoisomerase</t>
  </si>
  <si>
    <t>BFT35_11385</t>
  </si>
  <si>
    <t>PHO06432.1</t>
  </si>
  <si>
    <t>acetolactate synthase small subunit</t>
  </si>
  <si>
    <t>BFT35_11390</t>
  </si>
  <si>
    <t>PHO06433.1</t>
  </si>
  <si>
    <t>ferritin</t>
  </si>
  <si>
    <t>BFT35_11395</t>
  </si>
  <si>
    <t>PHO06436.1</t>
  </si>
  <si>
    <t>BFT35_11400</t>
  </si>
  <si>
    <t>PHO06437.1</t>
  </si>
  <si>
    <t>DNA gyrase subunit A</t>
  </si>
  <si>
    <t>BFT35_11405</t>
  </si>
  <si>
    <t>PHO06434.1</t>
  </si>
  <si>
    <t>DNA gyrase subunit B</t>
  </si>
  <si>
    <t>MINB01000028.1</t>
  </si>
  <si>
    <t>BFT35_11410</t>
  </si>
  <si>
    <t>DEAD/DEAH box helicase</t>
  </si>
  <si>
    <t>BFT35_11415</t>
  </si>
  <si>
    <t>PHO06380.1</t>
  </si>
  <si>
    <t>BFT35_11420</t>
  </si>
  <si>
    <t>PHO06381.1</t>
  </si>
  <si>
    <t>BFT35_11425</t>
  </si>
  <si>
    <t>PHO06382.1</t>
  </si>
  <si>
    <t>hydrogenase expression/formation protein HypE</t>
  </si>
  <si>
    <t>BFT35_11430</t>
  </si>
  <si>
    <t>PHO06383.1</t>
  </si>
  <si>
    <t>hydrogenase formation protein HypD</t>
  </si>
  <si>
    <t>BFT35_11435</t>
  </si>
  <si>
    <t>PHO06384.1</t>
  </si>
  <si>
    <t>hydrogenase assembly protein HypC</t>
  </si>
  <si>
    <t>BFT35_11440</t>
  </si>
  <si>
    <t>PHO06385.1</t>
  </si>
  <si>
    <t>carbamoyltransferase HypF</t>
  </si>
  <si>
    <t>BFT35_11445</t>
  </si>
  <si>
    <t>PHO06386.1</t>
  </si>
  <si>
    <t>hydrogenase accessory protein HypB</t>
  </si>
  <si>
    <t>BFT35_11450</t>
  </si>
  <si>
    <t>PHO06387.1</t>
  </si>
  <si>
    <t>hydrogenase maturation nickel metallochaperone HypA</t>
  </si>
  <si>
    <t>BFT35_11455</t>
  </si>
  <si>
    <t>PHO06388.1</t>
  </si>
  <si>
    <t>formate hydrogenlyase</t>
  </si>
  <si>
    <t>BFT35_11460</t>
  </si>
  <si>
    <t>PHO06389.1</t>
  </si>
  <si>
    <t>BFT35_11465</t>
  </si>
  <si>
    <t>PHO06390.1</t>
  </si>
  <si>
    <t>BFT35_11470</t>
  </si>
  <si>
    <t>PHO06391.1</t>
  </si>
  <si>
    <t>BFT35_11475</t>
  </si>
  <si>
    <t>PHO06392.1</t>
  </si>
  <si>
    <t>Ech hydrogenase subunit EchB</t>
  </si>
  <si>
    <t>BFT35_11480</t>
  </si>
  <si>
    <t>PHO06393.1</t>
  </si>
  <si>
    <t>BFT35_11485</t>
  </si>
  <si>
    <t>PHO06394.1</t>
  </si>
  <si>
    <t>BFT35_11490</t>
  </si>
  <si>
    <t>PHO06395.1</t>
  </si>
  <si>
    <t>BFT35_11495</t>
  </si>
  <si>
    <t>PHO06396.1</t>
  </si>
  <si>
    <t>BFT35_11500</t>
  </si>
  <si>
    <t>PHO06397.1</t>
  </si>
  <si>
    <t>ATP-binding protein</t>
  </si>
  <si>
    <t>BFT35_11505</t>
  </si>
  <si>
    <t>PHO06398.1</t>
  </si>
  <si>
    <t>BFT35_11510</t>
  </si>
  <si>
    <t>PHO06399.1</t>
  </si>
  <si>
    <t>phosphotransferase</t>
  </si>
  <si>
    <t>BFT35_11515</t>
  </si>
  <si>
    <t>PHO06400.1</t>
  </si>
  <si>
    <t>BFT35_11520</t>
  </si>
  <si>
    <t>PHO06401.1</t>
  </si>
  <si>
    <t>16S rRNA (adenine(1518)-N(6)/adenine(1519)-N(6))-dimethyltransferase</t>
  </si>
  <si>
    <t>BFT35_11525</t>
  </si>
  <si>
    <t>PHO06402.1</t>
  </si>
  <si>
    <t>BFT35_11530</t>
  </si>
  <si>
    <t>PHO06411.1</t>
  </si>
  <si>
    <t>BFT35_11535</t>
  </si>
  <si>
    <t>PHO06403.1</t>
  </si>
  <si>
    <t>hydrolase TatD</t>
  </si>
  <si>
    <t>BFT35_11540</t>
  </si>
  <si>
    <t>PHO06404.1</t>
  </si>
  <si>
    <t>BFT35_11545</t>
  </si>
  <si>
    <t>PHO06405.1</t>
  </si>
  <si>
    <t>BFT35_11550</t>
  </si>
  <si>
    <t>PHO06406.1</t>
  </si>
  <si>
    <t>methionine--tRNA ligase</t>
  </si>
  <si>
    <t>BFT35_11555</t>
  </si>
  <si>
    <t>PHO06407.1</t>
  </si>
  <si>
    <t>tRNA nucleotidyltransferase</t>
  </si>
  <si>
    <t>BFT35_11560</t>
  </si>
  <si>
    <t>PHO06408.1</t>
  </si>
  <si>
    <t>spore maturation protein</t>
  </si>
  <si>
    <t>BFT35_11565</t>
  </si>
  <si>
    <t>PHO06409.1</t>
  </si>
  <si>
    <t>nucleoside recognition protein</t>
  </si>
  <si>
    <t>BFT35_11570</t>
  </si>
  <si>
    <t>PHO06410.1</t>
  </si>
  <si>
    <t>MINB01000029.1</t>
  </si>
  <si>
    <t>BFT35_11575</t>
  </si>
  <si>
    <t>PHO06353.1</t>
  </si>
  <si>
    <t>redox-regulated ATPase YchF</t>
  </si>
  <si>
    <t>BFT35_11580</t>
  </si>
  <si>
    <t>PHO06354.1</t>
  </si>
  <si>
    <t>tRNA 4-thiouridine(8) synthase ThiI</t>
  </si>
  <si>
    <t>BFT35_11585</t>
  </si>
  <si>
    <t>PHO06355.1</t>
  </si>
  <si>
    <t>BFT35_11590</t>
  </si>
  <si>
    <t>PHO06356.1</t>
  </si>
  <si>
    <t>BFT35_11595</t>
  </si>
  <si>
    <t>PHO06357.1</t>
  </si>
  <si>
    <t>BFT35_11600</t>
  </si>
  <si>
    <t>PHO06358.1</t>
  </si>
  <si>
    <t>BFT35_11605</t>
  </si>
  <si>
    <t>PHO06359.1</t>
  </si>
  <si>
    <t>BFT35_11610</t>
  </si>
  <si>
    <t>PHO06360.1</t>
  </si>
  <si>
    <t>BFT35_11615</t>
  </si>
  <si>
    <t>PHO06361.1</t>
  </si>
  <si>
    <t>BFT35_11620</t>
  </si>
  <si>
    <t>PHO06362.1</t>
  </si>
  <si>
    <t>BFT35_11625</t>
  </si>
  <si>
    <t>PHO06363.1</t>
  </si>
  <si>
    <t>BFT35_11630</t>
  </si>
  <si>
    <t>PHO06364.1</t>
  </si>
  <si>
    <t>BFT35_11635</t>
  </si>
  <si>
    <t>PHO06365.1</t>
  </si>
  <si>
    <t>BFT35_11640</t>
  </si>
  <si>
    <t>PHO06366.1</t>
  </si>
  <si>
    <t>BFT35_11645</t>
  </si>
  <si>
    <t>PHO06376.1</t>
  </si>
  <si>
    <t>BFT35_11650</t>
  </si>
  <si>
    <t>PHO06367.1</t>
  </si>
  <si>
    <t>BFT35_11655</t>
  </si>
  <si>
    <t>PHO06368.1</t>
  </si>
  <si>
    <t>BFT35_11660</t>
  </si>
  <si>
    <t>PHO06369.1</t>
  </si>
  <si>
    <t>cell shape determination protein CcmA</t>
  </si>
  <si>
    <t>BFT35_11665</t>
  </si>
  <si>
    <t>PHO06370.1</t>
  </si>
  <si>
    <t>BFT35_11670</t>
  </si>
  <si>
    <t>PHO06371.1</t>
  </si>
  <si>
    <t>coat protein F</t>
  </si>
  <si>
    <t>BFT35_11675</t>
  </si>
  <si>
    <t>PHO06372.1</t>
  </si>
  <si>
    <t>BFT35_11680</t>
  </si>
  <si>
    <t>PHO06373.1</t>
  </si>
  <si>
    <t>BFT35_11685</t>
  </si>
  <si>
    <t>PHO06374.1</t>
  </si>
  <si>
    <t>beta-aspartyl-peptidase</t>
  </si>
  <si>
    <t>BFT35_11690</t>
  </si>
  <si>
    <t>PHO06377.1</t>
  </si>
  <si>
    <t>polyprenyl synthetase</t>
  </si>
  <si>
    <t>BFT35_11695</t>
  </si>
  <si>
    <t>PHO06378.1</t>
  </si>
  <si>
    <t>heptaprenyl diphosphate synthase</t>
  </si>
  <si>
    <t>BFT35_11700</t>
  </si>
  <si>
    <t>BFT35_11705</t>
  </si>
  <si>
    <t>PHO06379.1</t>
  </si>
  <si>
    <t>BFT35_11710</t>
  </si>
  <si>
    <t>PHO06375.1</t>
  </si>
  <si>
    <t>biotin carboxylase</t>
  </si>
  <si>
    <t>MINB01000030.1</t>
  </si>
  <si>
    <t>tuf</t>
  </si>
  <si>
    <t>BFT35_11715</t>
  </si>
  <si>
    <t>elongation factor Tu</t>
  </si>
  <si>
    <t>BFT35_11720</t>
  </si>
  <si>
    <t>anticodon=GGT</t>
  </si>
  <si>
    <t>BFT35_11725</t>
  </si>
  <si>
    <t>PHO06329.1</t>
  </si>
  <si>
    <t>RNA polymerase factor sigma-70</t>
  </si>
  <si>
    <t>BFT35_11730</t>
  </si>
  <si>
    <t>PHO06330.1</t>
  </si>
  <si>
    <t>BFT35_11735</t>
  </si>
  <si>
    <t>PHO06331.1</t>
  </si>
  <si>
    <t>BFT35_11740</t>
  </si>
  <si>
    <t>PHO06332.1</t>
  </si>
  <si>
    <t>Mini-ribonuclease 3</t>
  </si>
  <si>
    <t>BFT35_11745</t>
  </si>
  <si>
    <t>PHO06333.1</t>
  </si>
  <si>
    <t>cysteine--tRNA ligase</t>
  </si>
  <si>
    <t>BFT35_11750</t>
  </si>
  <si>
    <t>PHO06334.1</t>
  </si>
  <si>
    <t>serine O-acetyltransferase</t>
  </si>
  <si>
    <t>BFT35_11755</t>
  </si>
  <si>
    <t>PHO06335.1</t>
  </si>
  <si>
    <t>BFT35_11760</t>
  </si>
  <si>
    <t>PHO06336.1</t>
  </si>
  <si>
    <t>BFT35_11765</t>
  </si>
  <si>
    <t>PHO06337.1</t>
  </si>
  <si>
    <t>proline--tRNA ligase</t>
  </si>
  <si>
    <t>BFT35_11770</t>
  </si>
  <si>
    <t>PHO06338.1</t>
  </si>
  <si>
    <t>2-C-methyl-D-erythritol 2,4-cyclodiphosphate synthase</t>
  </si>
  <si>
    <t>BFT35_11775</t>
  </si>
  <si>
    <t>PHO06339.1</t>
  </si>
  <si>
    <t>BFT35_11780</t>
  </si>
  <si>
    <t>PHO06340.1</t>
  </si>
  <si>
    <t>2-C-methyl-D-erythritol 4-phosphate cytidylyltransferase</t>
  </si>
  <si>
    <t>BFT35_11785</t>
  </si>
  <si>
    <t>PHO06341.1</t>
  </si>
  <si>
    <t>BFT35_11790</t>
  </si>
  <si>
    <t>PHO06342.1</t>
  </si>
  <si>
    <t>DUF1573 domain-containing protein</t>
  </si>
  <si>
    <t>BFT35_11795</t>
  </si>
  <si>
    <t>PHO06343.1</t>
  </si>
  <si>
    <t>DNA repair protein RadA</t>
  </si>
  <si>
    <t>BFT35_11800</t>
  </si>
  <si>
    <t>PHO06344.1</t>
  </si>
  <si>
    <t>ATP-dependent Clp protease ATP-binding subunit ClpC</t>
  </si>
  <si>
    <t>BFT35_11805</t>
  </si>
  <si>
    <t>PHO06345.1</t>
  </si>
  <si>
    <t>protein arginine kinase</t>
  </si>
  <si>
    <t>BFT35_11810</t>
  </si>
  <si>
    <t>PHO06346.1</t>
  </si>
  <si>
    <t>BFT35_11815</t>
  </si>
  <si>
    <t>PHO06347.1</t>
  </si>
  <si>
    <t>CtsR family transcriptional regulator</t>
  </si>
  <si>
    <t>BFT35_11820</t>
  </si>
  <si>
    <t>PHO06348.1</t>
  </si>
  <si>
    <t>BFT35_11825</t>
  </si>
  <si>
    <t>PHO06349.1</t>
  </si>
  <si>
    <t>malate dehydrogenase</t>
  </si>
  <si>
    <t>BFT35_11830</t>
  </si>
  <si>
    <t>PHO06350.1</t>
  </si>
  <si>
    <t>translation elongation factor G</t>
  </si>
  <si>
    <t>BFT35_11835</t>
  </si>
  <si>
    <t>PHO06351.1</t>
  </si>
  <si>
    <t>phosphoenolpyruvate--protein phosphotransferase</t>
  </si>
  <si>
    <t>BFT35_11840</t>
  </si>
  <si>
    <t>PHO06352.1</t>
  </si>
  <si>
    <t>MINB01000031.1</t>
  </si>
  <si>
    <t>BFT35_11845</t>
  </si>
  <si>
    <t>PHO06306.1</t>
  </si>
  <si>
    <t>BFT35_11850</t>
  </si>
  <si>
    <t>PHO06307.1</t>
  </si>
  <si>
    <t>thiol reductase thioredoxin</t>
  </si>
  <si>
    <t>BFT35_11855</t>
  </si>
  <si>
    <t>PHO06308.1</t>
  </si>
  <si>
    <t>BFT35_11860</t>
  </si>
  <si>
    <t>PHO06309.1</t>
  </si>
  <si>
    <t>BFT35_11865</t>
  </si>
  <si>
    <t>PHO06310.1</t>
  </si>
  <si>
    <t>iron export ABC transporter permease subunit FetB</t>
  </si>
  <si>
    <t>BFT35_11870</t>
  </si>
  <si>
    <t>PHO06311.1</t>
  </si>
  <si>
    <t>BFT35_11875</t>
  </si>
  <si>
    <t>PHO06312.1</t>
  </si>
  <si>
    <t>BFT35_11880</t>
  </si>
  <si>
    <t>BFT35_11885</t>
  </si>
  <si>
    <t>PHO06313.1</t>
  </si>
  <si>
    <t>BFT35_11890</t>
  </si>
  <si>
    <t>PHO06314.1</t>
  </si>
  <si>
    <t>BFT35_11895</t>
  </si>
  <si>
    <t>PHO06315.1</t>
  </si>
  <si>
    <t>amino-acid racemase</t>
  </si>
  <si>
    <t>BFT35_11900</t>
  </si>
  <si>
    <t>PHO06316.1</t>
  </si>
  <si>
    <t>BFT35_11905</t>
  </si>
  <si>
    <t>PHO06317.1</t>
  </si>
  <si>
    <t>BFT35_11910</t>
  </si>
  <si>
    <t>PHO06318.1</t>
  </si>
  <si>
    <t>amidase</t>
  </si>
  <si>
    <t>BFT35_11915</t>
  </si>
  <si>
    <t>PHO06319.1</t>
  </si>
  <si>
    <t>BFT35_11920</t>
  </si>
  <si>
    <t>PHO06320.1</t>
  </si>
  <si>
    <t>BFT35_11925</t>
  </si>
  <si>
    <t>PHO06321.1</t>
  </si>
  <si>
    <t>transcriptional antiterminator</t>
  </si>
  <si>
    <t>BFT35_11930</t>
  </si>
  <si>
    <t>PHO06322.1</t>
  </si>
  <si>
    <t>BFT35_11935</t>
  </si>
  <si>
    <t>PHO06323.1</t>
  </si>
  <si>
    <t>pseudouridine-5-phosphate glycosidase</t>
  </si>
  <si>
    <t>BFT35_11940</t>
  </si>
  <si>
    <t>PHO06324.1</t>
  </si>
  <si>
    <t>BFT35_11945</t>
  </si>
  <si>
    <t>PHO06325.1</t>
  </si>
  <si>
    <t>cobalt ABC transporter ATP-binding protein</t>
  </si>
  <si>
    <t>BFT35_11950</t>
  </si>
  <si>
    <t>PHO06326.1</t>
  </si>
  <si>
    <t>BFT35_11955</t>
  </si>
  <si>
    <t>PHO06327.1</t>
  </si>
  <si>
    <t>cobalt ABC transporter permease</t>
  </si>
  <si>
    <t>BFT35_11960</t>
  </si>
  <si>
    <t>PHO06328.1</t>
  </si>
  <si>
    <t>MINB01000032.1</t>
  </si>
  <si>
    <t>BFT35_11965</t>
  </si>
  <si>
    <t>PHO06278.1</t>
  </si>
  <si>
    <t>BFT35_11970</t>
  </si>
  <si>
    <t>PHO06279.1</t>
  </si>
  <si>
    <t>elongation factor P</t>
  </si>
  <si>
    <t>BFT35_11975</t>
  </si>
  <si>
    <t>PHO06280.1</t>
  </si>
  <si>
    <t>Xaa-Pro dipeptidase</t>
  </si>
  <si>
    <t>BFT35_11980</t>
  </si>
  <si>
    <t>PHO06281.1</t>
  </si>
  <si>
    <t>type II 3-dehydroquinate dehydratase</t>
  </si>
  <si>
    <t>BFT35_11985</t>
  </si>
  <si>
    <t>PHO06282.1</t>
  </si>
  <si>
    <t>glutamate-5-semialdehyde dehydrogenase</t>
  </si>
  <si>
    <t>BFT35_11990</t>
  </si>
  <si>
    <t>PHO06283.1</t>
  </si>
  <si>
    <t>glutamate 5-kinase</t>
  </si>
  <si>
    <t>BFT35_11995</t>
  </si>
  <si>
    <t>PHO06284.1</t>
  </si>
  <si>
    <t>shikimate kinase</t>
  </si>
  <si>
    <t>BFT35_12000</t>
  </si>
  <si>
    <t>PHO06285.1</t>
  </si>
  <si>
    <t>Tfp pilus assembly protein PilO</t>
  </si>
  <si>
    <t>BFT35_12005</t>
  </si>
  <si>
    <t>PHO06286.1</t>
  </si>
  <si>
    <t>fimbrial assembly protein</t>
  </si>
  <si>
    <t>BFT35_12010</t>
  </si>
  <si>
    <t>PHO06287.1</t>
  </si>
  <si>
    <t>pilus assembly protein PilM</t>
  </si>
  <si>
    <t>BFT35_12015</t>
  </si>
  <si>
    <t>PHO06288.1</t>
  </si>
  <si>
    <t>competence protein ComFB</t>
  </si>
  <si>
    <t>BFT35_12020</t>
  </si>
  <si>
    <t>PHO06289.1</t>
  </si>
  <si>
    <t>BFT35_12025</t>
  </si>
  <si>
    <t>PHO06303.1</t>
  </si>
  <si>
    <t>BFT35_12030</t>
  </si>
  <si>
    <t>PHO06304.1</t>
  </si>
  <si>
    <t>BFT35_12035</t>
  </si>
  <si>
    <t>PHO06290.1</t>
  </si>
  <si>
    <t>prepilin-type N-terminal cleavage/methylation domain-containing protein</t>
  </si>
  <si>
    <t>BFT35_12040</t>
  </si>
  <si>
    <t>PHO06291.1</t>
  </si>
  <si>
    <t>peptidase A24</t>
  </si>
  <si>
    <t>BFT35_12045</t>
  </si>
  <si>
    <t>PHO06292.1</t>
  </si>
  <si>
    <t>pilus assembly protein PilE</t>
  </si>
  <si>
    <t>BFT35_12050</t>
  </si>
  <si>
    <t>PHO06305.1</t>
  </si>
  <si>
    <t>type II secretion system protein F</t>
  </si>
  <si>
    <t>BFT35_12055</t>
  </si>
  <si>
    <t>PHO06293.1</t>
  </si>
  <si>
    <t>type IV pili twitching motility protein PilT</t>
  </si>
  <si>
    <t>BFT35_12060</t>
  </si>
  <si>
    <t>PHO06294.1</t>
  </si>
  <si>
    <t>type II secretion system protein GspE</t>
  </si>
  <si>
    <t>BFT35_12065</t>
  </si>
  <si>
    <t>PHO06295.1</t>
  </si>
  <si>
    <t>BFT35_12070</t>
  </si>
  <si>
    <t>PHO06296.1</t>
  </si>
  <si>
    <t>BFT35_12075</t>
  </si>
  <si>
    <t>PHO06297.1</t>
  </si>
  <si>
    <t>glutamate dehydrogenase</t>
  </si>
  <si>
    <t>BFT35_12080</t>
  </si>
  <si>
    <t>PHO06298.1</t>
  </si>
  <si>
    <t>sporulation sigma factor SigK</t>
  </si>
  <si>
    <t>BFT35_12085</t>
  </si>
  <si>
    <t>PHO06299.1</t>
  </si>
  <si>
    <t>BFT35_12090</t>
  </si>
  <si>
    <t>PHO06300.1</t>
  </si>
  <si>
    <t>BFT35_12095</t>
  </si>
  <si>
    <t>PHO06301.1</t>
  </si>
  <si>
    <t>methyltransferase</t>
  </si>
  <si>
    <t>BFT35_12100</t>
  </si>
  <si>
    <t>PHO06302.1</t>
  </si>
  <si>
    <t>MINB01000033.1</t>
  </si>
  <si>
    <t>BFT35_12105</t>
  </si>
  <si>
    <t>PHO06256.1</t>
  </si>
  <si>
    <t>BFT35_12110</t>
  </si>
  <si>
    <t>PHO06257.1</t>
  </si>
  <si>
    <t>BFT35_12115</t>
  </si>
  <si>
    <t>PHO06258.1</t>
  </si>
  <si>
    <t>glycosylase</t>
  </si>
  <si>
    <t>BFT35_12120</t>
  </si>
  <si>
    <t>PHO06259.1</t>
  </si>
  <si>
    <t>BFT35_12125</t>
  </si>
  <si>
    <t>PHO06260.1</t>
  </si>
  <si>
    <t>alpha-galactosidase</t>
  </si>
  <si>
    <t>BFT35_12130</t>
  </si>
  <si>
    <t>PHO06261.1</t>
  </si>
  <si>
    <t>BFT35_12135</t>
  </si>
  <si>
    <t>PHO06262.1</t>
  </si>
  <si>
    <t>sodium ABC transporter ATP-binding protein</t>
  </si>
  <si>
    <t>BFT35_12140</t>
  </si>
  <si>
    <t>PHO06263.1</t>
  </si>
  <si>
    <t>BFT35_12145</t>
  </si>
  <si>
    <t>PHO06264.1</t>
  </si>
  <si>
    <t>BFT35_12150</t>
  </si>
  <si>
    <t>PHO06265.1</t>
  </si>
  <si>
    <t>BFT35_12155</t>
  </si>
  <si>
    <t>BFT35_12160</t>
  </si>
  <si>
    <t>PHO06266.1</t>
  </si>
  <si>
    <t>BFT35_12165</t>
  </si>
  <si>
    <t>PHO06267.1</t>
  </si>
  <si>
    <t>BFT35_12170</t>
  </si>
  <si>
    <t>PHO06268.1</t>
  </si>
  <si>
    <t>BFT35_12175</t>
  </si>
  <si>
    <t>PHO06269.1</t>
  </si>
  <si>
    <t>BFT35_12180</t>
  </si>
  <si>
    <t>PHO06270.1</t>
  </si>
  <si>
    <t>BFT35_12185</t>
  </si>
  <si>
    <t>PHO06271.1</t>
  </si>
  <si>
    <t>BFT35_12190</t>
  </si>
  <si>
    <t>PHO06272.1</t>
  </si>
  <si>
    <t>BFT35_12195</t>
  </si>
  <si>
    <t>PHO06273.1</t>
  </si>
  <si>
    <t>teicoplanin resistance protein VanZ</t>
  </si>
  <si>
    <t>BFT35_12200</t>
  </si>
  <si>
    <t>PHO06274.1</t>
  </si>
  <si>
    <t>BFT35_12205</t>
  </si>
  <si>
    <t>PHO06275.1</t>
  </si>
  <si>
    <t>BFT35_12210</t>
  </si>
  <si>
    <t>PHO06276.1</t>
  </si>
  <si>
    <t>BFT35_12215</t>
  </si>
  <si>
    <t>PHO06277.1</t>
  </si>
  <si>
    <t>BFT35_12220</t>
  </si>
  <si>
    <t>MINB01000034.1</t>
  </si>
  <si>
    <t>BFT35_12225</t>
  </si>
  <si>
    <t>PHO06236.1</t>
  </si>
  <si>
    <t>sugar kinase</t>
  </si>
  <si>
    <t>BFT35_12230</t>
  </si>
  <si>
    <t>PHO06237.1</t>
  </si>
  <si>
    <t>glucosamine-6-phosphate deaminase</t>
  </si>
  <si>
    <t>BFT35_12235</t>
  </si>
  <si>
    <t>PHO06238.1</t>
  </si>
  <si>
    <t>cytochrome c biogenesis protein CcdA</t>
  </si>
  <si>
    <t>BFT35_12240</t>
  </si>
  <si>
    <t>PHO06239.1</t>
  </si>
  <si>
    <t>thiol-disulfide isomerase</t>
  </si>
  <si>
    <t>BFT35_12245</t>
  </si>
  <si>
    <t>PHO06240.1</t>
  </si>
  <si>
    <t>BFT35_12250</t>
  </si>
  <si>
    <t>PHO06241.1</t>
  </si>
  <si>
    <t>BFT35_12255</t>
  </si>
  <si>
    <t>PHO06242.1</t>
  </si>
  <si>
    <t>BFT35_12260</t>
  </si>
  <si>
    <t>PHO06243.1</t>
  </si>
  <si>
    <t>BFT35_12265</t>
  </si>
  <si>
    <t>PHO06244.1</t>
  </si>
  <si>
    <t>BFT35_12270</t>
  </si>
  <si>
    <t>PHO06245.1</t>
  </si>
  <si>
    <t>phosphoribosylformylglycinamidine synthase</t>
  </si>
  <si>
    <t>BFT35_12275</t>
  </si>
  <si>
    <t>PHO06246.1</t>
  </si>
  <si>
    <t>multidrug MFS transporter</t>
  </si>
  <si>
    <t>BFT35_12280</t>
  </si>
  <si>
    <t>PHO06247.1</t>
  </si>
  <si>
    <t>MerR family transcriptional regulator</t>
  </si>
  <si>
    <t>BFT35_12285</t>
  </si>
  <si>
    <t>PHO06248.1</t>
  </si>
  <si>
    <t>AMMECR1 domain-containing protein</t>
  </si>
  <si>
    <t>BFT35_12290</t>
  </si>
  <si>
    <t>PHO06249.1</t>
  </si>
  <si>
    <t>AmmeMemoRadiSam system radical SAM enzyme</t>
  </si>
  <si>
    <t>BFT35_12295</t>
  </si>
  <si>
    <t>PHO06250.1</t>
  </si>
  <si>
    <t>BFT35_12300</t>
  </si>
  <si>
    <t>PHO06251.1</t>
  </si>
  <si>
    <t>BFT35_12305</t>
  </si>
  <si>
    <t>PHO06252.1</t>
  </si>
  <si>
    <t>BFT35_12310</t>
  </si>
  <si>
    <t>PHO06253.1</t>
  </si>
  <si>
    <t>BFT35_12315</t>
  </si>
  <si>
    <t>PHO06254.1</t>
  </si>
  <si>
    <t>BFT35_12320</t>
  </si>
  <si>
    <t>PHO06255.1</t>
  </si>
  <si>
    <t>BFT35_12325</t>
  </si>
  <si>
    <t>MINB01000035.1</t>
  </si>
  <si>
    <t>BFT35_12330</t>
  </si>
  <si>
    <t>PHO06198.1</t>
  </si>
  <si>
    <t>30S ribosomal protein S9</t>
  </si>
  <si>
    <t>BFT35_12335</t>
  </si>
  <si>
    <t>PHO06199.1</t>
  </si>
  <si>
    <t>50S ribosomal protein L13</t>
  </si>
  <si>
    <t>BFT35_12340</t>
  </si>
  <si>
    <t>PHO06200.1</t>
  </si>
  <si>
    <t>tRNA pseudouridine(38-40) synthase TruA</t>
  </si>
  <si>
    <t>BFT35_12345</t>
  </si>
  <si>
    <t>PHO06201.1</t>
  </si>
  <si>
    <t>BFT35_12350</t>
  </si>
  <si>
    <t>PHO06202.1</t>
  </si>
  <si>
    <t>energy-coupling factor transporter ATPase</t>
  </si>
  <si>
    <t>BFT35_12355</t>
  </si>
  <si>
    <t>PHO06203.1</t>
  </si>
  <si>
    <t>BFT35_12360</t>
  </si>
  <si>
    <t>PHO06204.1</t>
  </si>
  <si>
    <t>50S ribosomal protein L17</t>
  </si>
  <si>
    <t>BFT35_12365</t>
  </si>
  <si>
    <t>PHO06235.1</t>
  </si>
  <si>
    <t>DNA-directed RNA polymerase subunit alpha</t>
  </si>
  <si>
    <t>BFT35_12370</t>
  </si>
  <si>
    <t>PHO06205.1</t>
  </si>
  <si>
    <t>BFT35_12375</t>
  </si>
  <si>
    <t>PHO06206.1</t>
  </si>
  <si>
    <t>30S ribosomal protein S11</t>
  </si>
  <si>
    <t>BFT35_12380</t>
  </si>
  <si>
    <t>PHO06207.1</t>
  </si>
  <si>
    <t>30S ribosomal protein S13</t>
  </si>
  <si>
    <t>BFT35_12385</t>
  </si>
  <si>
    <t>PHO06208.1</t>
  </si>
  <si>
    <t>50S ribosomal protein L36</t>
  </si>
  <si>
    <t>BFT35_12390</t>
  </si>
  <si>
    <t>PHO06209.1</t>
  </si>
  <si>
    <t>translation initiation factor IF-1</t>
  </si>
  <si>
    <t>BFT35_12395</t>
  </si>
  <si>
    <t>PHO06210.1</t>
  </si>
  <si>
    <t>50S ribosomal protein L14</t>
  </si>
  <si>
    <t>BFT35_12400</t>
  </si>
  <si>
    <t>PHO06211.1</t>
  </si>
  <si>
    <t>type I methionyl aminopeptidase</t>
  </si>
  <si>
    <t>BFT35_12405</t>
  </si>
  <si>
    <t>PHO06212.1</t>
  </si>
  <si>
    <t>adenylate kinase</t>
  </si>
  <si>
    <t>BFT35_12410</t>
  </si>
  <si>
    <t>PHO06213.1</t>
  </si>
  <si>
    <t>preprotein translocase subunit SecY</t>
  </si>
  <si>
    <t>BFT35_12415</t>
  </si>
  <si>
    <t>PHO06214.1</t>
  </si>
  <si>
    <t>50S ribosomal protein L15</t>
  </si>
  <si>
    <t>BFT35_12420</t>
  </si>
  <si>
    <t>PHO06215.1</t>
  </si>
  <si>
    <t>50S ribosomal protein L30</t>
  </si>
  <si>
    <t>BFT35_12425</t>
  </si>
  <si>
    <t>PHO06216.1</t>
  </si>
  <si>
    <t>30S ribosomal protein S5</t>
  </si>
  <si>
    <t>BFT35_12430</t>
  </si>
  <si>
    <t>PHO06217.1</t>
  </si>
  <si>
    <t>50S ribosomal protein L18</t>
  </si>
  <si>
    <t>BFT35_12435</t>
  </si>
  <si>
    <t>PHO06218.1</t>
  </si>
  <si>
    <t>50S ribosomal protein L6</t>
  </si>
  <si>
    <t>BFT35_12440</t>
  </si>
  <si>
    <t>PHO06219.1</t>
  </si>
  <si>
    <t>30S ribosomal protein S8</t>
  </si>
  <si>
    <t>rpsN</t>
  </si>
  <si>
    <t>BFT35_12445</t>
  </si>
  <si>
    <t>PHO06220.1</t>
  </si>
  <si>
    <t>30S ribosomal protein S14</t>
  </si>
  <si>
    <t>BFT35_12450</t>
  </si>
  <si>
    <t>PHO06221.1</t>
  </si>
  <si>
    <t>50S ribosomal protein L5</t>
  </si>
  <si>
    <t>BFT35_12455</t>
  </si>
  <si>
    <t>PHO06222.1</t>
  </si>
  <si>
    <t>50S ribosomal protein L24</t>
  </si>
  <si>
    <t>BFT35_12460</t>
  </si>
  <si>
    <t>PHO06223.1</t>
  </si>
  <si>
    <t>BFT35_12465</t>
  </si>
  <si>
    <t>PHO06224.1</t>
  </si>
  <si>
    <t>30S ribosomal protein S17</t>
  </si>
  <si>
    <t>BFT35_12470</t>
  </si>
  <si>
    <t>PHO06225.1</t>
  </si>
  <si>
    <t>50S ribosomal protein L29</t>
  </si>
  <si>
    <t>BFT35_12475</t>
  </si>
  <si>
    <t>PHO06226.1</t>
  </si>
  <si>
    <t>50S ribosomal protein L16</t>
  </si>
  <si>
    <t>BFT35_12480</t>
  </si>
  <si>
    <t>PHO06227.1</t>
  </si>
  <si>
    <t>30S ribosomal protein S3</t>
  </si>
  <si>
    <t>BFT35_12485</t>
  </si>
  <si>
    <t>PHO06228.1</t>
  </si>
  <si>
    <t>50S ribosomal protein L22</t>
  </si>
  <si>
    <t>BFT35_12490</t>
  </si>
  <si>
    <t>PHO06229.1</t>
  </si>
  <si>
    <t>30S ribosomal protein S19</t>
  </si>
  <si>
    <t>BFT35_12495</t>
  </si>
  <si>
    <t>PHO06230.1</t>
  </si>
  <si>
    <t>50S ribosomal protein L2</t>
  </si>
  <si>
    <t>BFT35_12500</t>
  </si>
  <si>
    <t>PHO06231.1</t>
  </si>
  <si>
    <t>50S ribosomal protein L23</t>
  </si>
  <si>
    <t>BFT35_12505</t>
  </si>
  <si>
    <t>PHO06232.1</t>
  </si>
  <si>
    <t>50S ribosomal protein L4</t>
  </si>
  <si>
    <t>BFT35_12510</t>
  </si>
  <si>
    <t>PHO06233.1</t>
  </si>
  <si>
    <t>50S ribosomal protein L3</t>
  </si>
  <si>
    <t>BFT35_12515</t>
  </si>
  <si>
    <t>PHO06234.1</t>
  </si>
  <si>
    <t>30S ribosomal protein S10</t>
  </si>
  <si>
    <t>MINB01000036.1</t>
  </si>
  <si>
    <t>BFT35_12520</t>
  </si>
  <si>
    <t>PHO06182.1</t>
  </si>
  <si>
    <t>BFT35_12525</t>
  </si>
  <si>
    <t>PHO06183.1</t>
  </si>
  <si>
    <t>BFT35_12530</t>
  </si>
  <si>
    <t>PHO06184.1</t>
  </si>
  <si>
    <t>BFT35_12535</t>
  </si>
  <si>
    <t>PHO06185.1</t>
  </si>
  <si>
    <t>BFT35_12540</t>
  </si>
  <si>
    <t>PHO06186.1</t>
  </si>
  <si>
    <t>CRISPR-associated endonuclease Cas2</t>
  </si>
  <si>
    <t>BFT35_12545</t>
  </si>
  <si>
    <t>PHO06187.1</t>
  </si>
  <si>
    <t>glycine/betaine ABC transporter substrate-binding protein</t>
  </si>
  <si>
    <t>BFT35_12550</t>
  </si>
  <si>
    <t>PHO06188.1</t>
  </si>
  <si>
    <t>glycine/betaine ABC transporter</t>
  </si>
  <si>
    <t>BFT35_12555</t>
  </si>
  <si>
    <t>PHO06189.1</t>
  </si>
  <si>
    <t>proline/glycine betaine ABC transporter ATP-binding protein</t>
  </si>
  <si>
    <t>BFT35_12560</t>
  </si>
  <si>
    <t>PHO06190.1</t>
  </si>
  <si>
    <t>BFT35_12565</t>
  </si>
  <si>
    <t>PHO06191.1</t>
  </si>
  <si>
    <t>ClC family H(+)/Cl(-) exchange transporter</t>
  </si>
  <si>
    <t>BFT35_12570</t>
  </si>
  <si>
    <t>PHO06192.1</t>
  </si>
  <si>
    <t>BFT35_12575</t>
  </si>
  <si>
    <t>PHO06193.1</t>
  </si>
  <si>
    <t>BFT35_12580</t>
  </si>
  <si>
    <t>PHO06194.1</t>
  </si>
  <si>
    <t>BFT35_12585</t>
  </si>
  <si>
    <t>PHO06195.1</t>
  </si>
  <si>
    <t>2-oxoacid ferredoxin oxidoreductase</t>
  </si>
  <si>
    <t>BFT35_12590</t>
  </si>
  <si>
    <t>2-oxoacid:ferredoxin oxidoreductase subunit alpha</t>
  </si>
  <si>
    <t>BFT35_12595</t>
  </si>
  <si>
    <t>PHO06196.1</t>
  </si>
  <si>
    <t>metallohydrolase</t>
  </si>
  <si>
    <t>BFT35_12600</t>
  </si>
  <si>
    <t>PHO06197.1</t>
  </si>
  <si>
    <t>MINB01000037.1</t>
  </si>
  <si>
    <t>BFT35_12605</t>
  </si>
  <si>
    <t>BFT35_12610</t>
  </si>
  <si>
    <t>PHO06170.1</t>
  </si>
  <si>
    <t>BFT35_12615</t>
  </si>
  <si>
    <t>PHO06171.1</t>
  </si>
  <si>
    <t>30S ribosomal protein S7</t>
  </si>
  <si>
    <t>BFT35_12620</t>
  </si>
  <si>
    <t>PHO06172.1</t>
  </si>
  <si>
    <t>30S ribosomal protein S12</t>
  </si>
  <si>
    <t>BFT35_12625</t>
  </si>
  <si>
    <t>PHO06173.1</t>
  </si>
  <si>
    <t>50S ribosomal protein L7</t>
  </si>
  <si>
    <t>BFT35_12630</t>
  </si>
  <si>
    <t>PHO06174.1</t>
  </si>
  <si>
    <t>DNA-directed RNA polymerase subunit beta'</t>
  </si>
  <si>
    <t>BFT35_12635</t>
  </si>
  <si>
    <t>PHO06175.1</t>
  </si>
  <si>
    <t>DNA-directed RNA polymerase subunit beta</t>
  </si>
  <si>
    <t>BFT35_12640</t>
  </si>
  <si>
    <t>PHO06176.1</t>
  </si>
  <si>
    <t>50S ribosomal protein L7/L12</t>
  </si>
  <si>
    <t>BFT35_12645</t>
  </si>
  <si>
    <t>PHO06177.1</t>
  </si>
  <si>
    <t>50S ribosomal protein L10</t>
  </si>
  <si>
    <t>BFT35_12650</t>
  </si>
  <si>
    <t>PHO06178.1</t>
  </si>
  <si>
    <t>50S ribosomal protein L1</t>
  </si>
  <si>
    <t>BFT35_12655</t>
  </si>
  <si>
    <t>PHO06179.1</t>
  </si>
  <si>
    <t>50S ribosomal protein L11</t>
  </si>
  <si>
    <t>BFT35_12660</t>
  </si>
  <si>
    <t>PHO06180.1</t>
  </si>
  <si>
    <t>transcription termination/antitermination protein NusG</t>
  </si>
  <si>
    <t>BFT35_12665</t>
  </si>
  <si>
    <t>PHO06181.1</t>
  </si>
  <si>
    <t>preprotein translocase subunit SecE</t>
  </si>
  <si>
    <t>MINB01000038.1</t>
  </si>
  <si>
    <t>BFT35_12670</t>
  </si>
  <si>
    <t>PHO06154.1</t>
  </si>
  <si>
    <t>BFT35_12675</t>
  </si>
  <si>
    <t>PHO06155.1</t>
  </si>
  <si>
    <t>16S rRNA (cytidine(1402)-2'-O)-methyltransferase</t>
  </si>
  <si>
    <t>BFT35_12680</t>
  </si>
  <si>
    <t>PHO06156.1</t>
  </si>
  <si>
    <t>BFT35_12685</t>
  </si>
  <si>
    <t>PHO06157.1</t>
  </si>
  <si>
    <t>arginine deiminase</t>
  </si>
  <si>
    <t>BFT35_12690</t>
  </si>
  <si>
    <t>PHO06169.1</t>
  </si>
  <si>
    <t>BFT35_12695</t>
  </si>
  <si>
    <t>PHO06158.1</t>
  </si>
  <si>
    <t>BFT35_12700</t>
  </si>
  <si>
    <t>PHO06159.1</t>
  </si>
  <si>
    <t>BFT35_12705</t>
  </si>
  <si>
    <t>PHO06160.1</t>
  </si>
  <si>
    <t>stage 0 sporulation protein</t>
  </si>
  <si>
    <t>BFT35_12710</t>
  </si>
  <si>
    <t>PHO06161.1</t>
  </si>
  <si>
    <t>DNA polymerase III subunit delta'</t>
  </si>
  <si>
    <t>BFT35_12715</t>
  </si>
  <si>
    <t>PHO06162.1</t>
  </si>
  <si>
    <t>BFT35_12720</t>
  </si>
  <si>
    <t>PHO06163.1</t>
  </si>
  <si>
    <t>BFT35_12725</t>
  </si>
  <si>
    <t>PHO06164.1</t>
  </si>
  <si>
    <t>dTMP kinase</t>
  </si>
  <si>
    <t>BFT35_12730</t>
  </si>
  <si>
    <t>PHO06165.1</t>
  </si>
  <si>
    <t>ornithine decarboxylase</t>
  </si>
  <si>
    <t>BFT35_12735</t>
  </si>
  <si>
    <t>PHO06166.1</t>
  </si>
  <si>
    <t>inhibitor of sigma-G Gin</t>
  </si>
  <si>
    <t>BFT35_12740</t>
  </si>
  <si>
    <t>PHO06167.1</t>
  </si>
  <si>
    <t>DNA-3-methyladenine glycosylase</t>
  </si>
  <si>
    <t>BFT35_12745</t>
  </si>
  <si>
    <t>PHO06168.1</t>
  </si>
  <si>
    <t>MINB01000039.1</t>
  </si>
  <si>
    <t>BFT35_12750</t>
  </si>
  <si>
    <t>BFT35_12755</t>
  </si>
  <si>
    <t>PHO06143.1</t>
  </si>
  <si>
    <t>BFT35_12760</t>
  </si>
  <si>
    <t>PHO06144.1</t>
  </si>
  <si>
    <t>BFT35_12765</t>
  </si>
  <si>
    <t>PHO06153.1</t>
  </si>
  <si>
    <t>BFT35_12770</t>
  </si>
  <si>
    <t>PHO06145.1</t>
  </si>
  <si>
    <t>BFT35_12775</t>
  </si>
  <si>
    <t>PHO06146.1</t>
  </si>
  <si>
    <t>BFT35_12780</t>
  </si>
  <si>
    <t>PHO06147.1</t>
  </si>
  <si>
    <t>BFT35_12785</t>
  </si>
  <si>
    <t>PHO06148.1</t>
  </si>
  <si>
    <t>BFT35_12790</t>
  </si>
  <si>
    <t>PHO06149.1</t>
  </si>
  <si>
    <t>BFT35_12795</t>
  </si>
  <si>
    <t>PHO06150.1</t>
  </si>
  <si>
    <t>BFT35_12800</t>
  </si>
  <si>
    <t>PHO06151.1</t>
  </si>
  <si>
    <t>BFT35_12805</t>
  </si>
  <si>
    <t>PHO06152.1</t>
  </si>
  <si>
    <t>MINB01000040.1</t>
  </si>
  <si>
    <t>BFT35_12810</t>
  </si>
  <si>
    <t>PHO06131.1</t>
  </si>
  <si>
    <t>N-acetylglucosamine-6-phosphate deacetylase</t>
  </si>
  <si>
    <t>BFT35_12815</t>
  </si>
  <si>
    <t>PHO06132.1</t>
  </si>
  <si>
    <t>BFT35_12820</t>
  </si>
  <si>
    <t>PHO06133.1</t>
  </si>
  <si>
    <t>BFT35_12825</t>
  </si>
  <si>
    <t>PHO06134.1</t>
  </si>
  <si>
    <t>BFT35_12830</t>
  </si>
  <si>
    <t>PHO06135.1</t>
  </si>
  <si>
    <t>BFT35_12835</t>
  </si>
  <si>
    <t>PHO06136.1</t>
  </si>
  <si>
    <t>BFT35_12840</t>
  </si>
  <si>
    <t>PHO06137.1</t>
  </si>
  <si>
    <t>BFT35_12845</t>
  </si>
  <si>
    <t>PHO06138.1</t>
  </si>
  <si>
    <t>BFT35_12850</t>
  </si>
  <si>
    <t>anticodon=TGG</t>
  </si>
  <si>
    <t>BFT35_12855</t>
  </si>
  <si>
    <t>BFT35_12860</t>
  </si>
  <si>
    <t>BFT35_12865</t>
  </si>
  <si>
    <t>PHO06139.1</t>
  </si>
  <si>
    <t>thioredoxin peroxidase</t>
  </si>
  <si>
    <t>BFT35_12870</t>
  </si>
  <si>
    <t>PHO06140.1</t>
  </si>
  <si>
    <t>BFT35_12875</t>
  </si>
  <si>
    <t>PHO06141.1</t>
  </si>
  <si>
    <t>methionine adenosyltransferase</t>
  </si>
  <si>
    <t>BFT35_12880</t>
  </si>
  <si>
    <t>PHO06142.1</t>
  </si>
  <si>
    <t>MINB01000041.1</t>
  </si>
  <si>
    <t>BFT35_12885</t>
  </si>
  <si>
    <t>anticodon=CCC</t>
  </si>
  <si>
    <t>BFT35_12890</t>
  </si>
  <si>
    <t>PHO06119.1</t>
  </si>
  <si>
    <t>BFT35_12895</t>
  </si>
  <si>
    <t>PHO06120.1</t>
  </si>
  <si>
    <t>3-ketoacyl-ACP reductase</t>
  </si>
  <si>
    <t>BFT35_12900</t>
  </si>
  <si>
    <t>PHO06121.1</t>
  </si>
  <si>
    <t>BFT35_12905</t>
  </si>
  <si>
    <t>PHO06122.1</t>
  </si>
  <si>
    <t>BFT35_12910</t>
  </si>
  <si>
    <t>PHO06123.1</t>
  </si>
  <si>
    <t>BFT35_12915</t>
  </si>
  <si>
    <t>PHO06124.1</t>
  </si>
  <si>
    <t>16S rRNA pseudouridine(516) synthase</t>
  </si>
  <si>
    <t>BFT35_12920</t>
  </si>
  <si>
    <t>PHO06125.1</t>
  </si>
  <si>
    <t>formate C-acetyltransferase</t>
  </si>
  <si>
    <t>BFT35_12925</t>
  </si>
  <si>
    <t>PHO06126.1</t>
  </si>
  <si>
    <t>pyruvate formate-lyase 1-activating enzyme</t>
  </si>
  <si>
    <t>BFT35_12930</t>
  </si>
  <si>
    <t>PHO06127.1</t>
  </si>
  <si>
    <t>BFT35_12935</t>
  </si>
  <si>
    <t>PHO06128.1</t>
  </si>
  <si>
    <t>fumarate hydratase</t>
  </si>
  <si>
    <t>BFT35_12940</t>
  </si>
  <si>
    <t>PHO06129.1</t>
  </si>
  <si>
    <t>BFT35_12945</t>
  </si>
  <si>
    <t>PHO06130.1</t>
  </si>
  <si>
    <t>uracil-DNA glycosylase</t>
  </si>
  <si>
    <t>MINB01000042.1</t>
  </si>
  <si>
    <t>BFT35_12950</t>
  </si>
  <si>
    <t>PHO06107.1</t>
  </si>
  <si>
    <t>BFT35_12955</t>
  </si>
  <si>
    <t>PHO06108.1</t>
  </si>
  <si>
    <t>carbon storage regulator</t>
  </si>
  <si>
    <t>BFT35_12960</t>
  </si>
  <si>
    <t>PHO06109.1</t>
  </si>
  <si>
    <t>flagellar assembly protein FliW</t>
  </si>
  <si>
    <t>BFT35_12965</t>
  </si>
  <si>
    <t>PHO06110.1</t>
  </si>
  <si>
    <t>flgL</t>
  </si>
  <si>
    <t>BFT35_12970</t>
  </si>
  <si>
    <t>PHO06111.1</t>
  </si>
  <si>
    <t>flagellar hook-associated protein FlgL</t>
  </si>
  <si>
    <t>BFT35_12975</t>
  </si>
  <si>
    <t>PHO06118.1</t>
  </si>
  <si>
    <t>flagellar hook-associated protein FlgK</t>
  </si>
  <si>
    <t>BFT35_12980</t>
  </si>
  <si>
    <t>PHO06112.1</t>
  </si>
  <si>
    <t>BFT35_12985</t>
  </si>
  <si>
    <t>PHO06113.1</t>
  </si>
  <si>
    <t>flagellar biosynthesis anti-sigma factor FlgM</t>
  </si>
  <si>
    <t>BFT35_12990</t>
  </si>
  <si>
    <t>PHO06114.1</t>
  </si>
  <si>
    <t>BFT35_12995</t>
  </si>
  <si>
    <t>PHO06115.1</t>
  </si>
  <si>
    <t>BFT35_13000</t>
  </si>
  <si>
    <t>PHO06116.1</t>
  </si>
  <si>
    <t>BFT35_13005</t>
  </si>
  <si>
    <t>PHO06117.1</t>
  </si>
  <si>
    <t>MINB01000043.1</t>
  </si>
  <si>
    <t>BFT35_13010</t>
  </si>
  <si>
    <t>PHO06097.1</t>
  </si>
  <si>
    <t>BFT35_13015</t>
  </si>
  <si>
    <t>PHO06098.1</t>
  </si>
  <si>
    <t>BFT35_13020</t>
  </si>
  <si>
    <t>PHO06099.1</t>
  </si>
  <si>
    <t>BFT35_13025</t>
  </si>
  <si>
    <t>PHO06100.1</t>
  </si>
  <si>
    <t>BFT35_13030</t>
  </si>
  <si>
    <t>BFT35_13035</t>
  </si>
  <si>
    <t>PHO06101.1</t>
  </si>
  <si>
    <t>BFT35_13040</t>
  </si>
  <si>
    <t>PHO06102.1</t>
  </si>
  <si>
    <t>BFT35_13045</t>
  </si>
  <si>
    <t>PHO06103.1</t>
  </si>
  <si>
    <t>UDP-glucose 4-epimerase GalE</t>
  </si>
  <si>
    <t>BFT35_13050</t>
  </si>
  <si>
    <t>PHO06104.1</t>
  </si>
  <si>
    <t>galactokinase</t>
  </si>
  <si>
    <t>BFT35_13055</t>
  </si>
  <si>
    <t>PHO06105.1</t>
  </si>
  <si>
    <t>BFT35_13060</t>
  </si>
  <si>
    <t>PHO06106.1</t>
  </si>
  <si>
    <t>MINB01000044.1</t>
  </si>
  <si>
    <t>BFT35_13065</t>
  </si>
  <si>
    <t>PHO06089.1</t>
  </si>
  <si>
    <t>BFT35_13070</t>
  </si>
  <si>
    <t>PHO06090.1</t>
  </si>
  <si>
    <t>BFT35_13075</t>
  </si>
  <si>
    <t>PHO06091.1</t>
  </si>
  <si>
    <t>BFT35_13080</t>
  </si>
  <si>
    <t>PHO06092.1</t>
  </si>
  <si>
    <t>BFT35_13085</t>
  </si>
  <si>
    <t>PHO06093.1</t>
  </si>
  <si>
    <t>BFT35_13090</t>
  </si>
  <si>
    <t>PHO06094.1</t>
  </si>
  <si>
    <t>BFT35_13095</t>
  </si>
  <si>
    <t>PHO06095.1</t>
  </si>
  <si>
    <t>IS200/IS605 family transposase</t>
  </si>
  <si>
    <t>BFT35_13100</t>
  </si>
  <si>
    <t>PHO06096.1</t>
  </si>
  <si>
    <t>MINB01000045.1</t>
  </si>
  <si>
    <t>BFT35_13105</t>
  </si>
  <si>
    <t>PHO06079.1</t>
  </si>
  <si>
    <t>response regulator receiver protein</t>
  </si>
  <si>
    <t>BFT35_13110</t>
  </si>
  <si>
    <t>PHO06080.1</t>
  </si>
  <si>
    <t>type I glutamate--ammonia ligase</t>
  </si>
  <si>
    <t>BFT35_13115</t>
  </si>
  <si>
    <t>PHO06081.1</t>
  </si>
  <si>
    <t>BFT35_13120</t>
  </si>
  <si>
    <t>PHO06082.1</t>
  </si>
  <si>
    <t>BFT35_13125</t>
  </si>
  <si>
    <t>PHO06083.1</t>
  </si>
  <si>
    <t>aspartate-semialdehyde dehydrogenase</t>
  </si>
  <si>
    <t>BFT35_13130</t>
  </si>
  <si>
    <t>PHO06084.1</t>
  </si>
  <si>
    <t>4-hydroxy-tetrahydrodipicolinate synthase</t>
  </si>
  <si>
    <t>BFT35_13135</t>
  </si>
  <si>
    <t>PHO06085.1</t>
  </si>
  <si>
    <t>4-hydroxy-tetrahydrodipicolinate reductase</t>
  </si>
  <si>
    <t>BFT35_13140</t>
  </si>
  <si>
    <t>PHO06087.1</t>
  </si>
  <si>
    <t>2,3,4,5-tetrahydropyridine-2,6-dicarboxylate N-acetyltransferase</t>
  </si>
  <si>
    <t>BFT35_13145</t>
  </si>
  <si>
    <t>PHO06086.1</t>
  </si>
  <si>
    <t>cob(I)yrinic acid a,c-diamide adenosyltransferase</t>
  </si>
  <si>
    <t>BFT35_13150</t>
  </si>
  <si>
    <t>PHO06088.1</t>
  </si>
  <si>
    <t>MINB01000047.1</t>
  </si>
  <si>
    <t>BFT35_13155</t>
  </si>
  <si>
    <t>PHO06074.1</t>
  </si>
  <si>
    <t>recombination protein RecR</t>
  </si>
  <si>
    <t>BFT35_13160</t>
  </si>
  <si>
    <t>PHO06075.1</t>
  </si>
  <si>
    <t>YbaB/EbfC family nucleoid-associated protein</t>
  </si>
  <si>
    <t>BFT35_13165</t>
  </si>
  <si>
    <t>PHO06076.1</t>
  </si>
  <si>
    <t>DNA polymerase III subunit gamma/tau</t>
  </si>
  <si>
    <t>BFT35_13170</t>
  </si>
  <si>
    <t>PHO06077.1</t>
  </si>
  <si>
    <t>response regulator</t>
  </si>
  <si>
    <t>SRP_RNA</t>
  </si>
  <si>
    <t>ffs</t>
  </si>
  <si>
    <t>BFT35_13175</t>
  </si>
  <si>
    <t>signal recognition particle sRNA large type</t>
  </si>
  <si>
    <t>BFT35_13180</t>
  </si>
  <si>
    <t>anticodon=GGA</t>
  </si>
  <si>
    <t>BFT35_13185</t>
  </si>
  <si>
    <t>anticodon=CGA</t>
  </si>
  <si>
    <t>BFT35_13190</t>
  </si>
  <si>
    <t>PHO06078.1</t>
  </si>
  <si>
    <t>tRNA-specific adenosine deaminase</t>
  </si>
  <si>
    <t>BFT35_13195</t>
  </si>
  <si>
    <t>anticodon=CCT</t>
  </si>
  <si>
    <t>MINB01000048.1</t>
  </si>
  <si>
    <t>BFT35_13200</t>
  </si>
  <si>
    <t>PHO06067.1</t>
  </si>
  <si>
    <t>BFT35_13205</t>
  </si>
  <si>
    <t>PHO06068.1</t>
  </si>
  <si>
    <t>chromosome condensation protein CrcB</t>
  </si>
  <si>
    <t>BFT35_13210</t>
  </si>
  <si>
    <t>PHO06069.1</t>
  </si>
  <si>
    <t>BFT35_13215</t>
  </si>
  <si>
    <t>PHO06070.1</t>
  </si>
  <si>
    <t>BFT35_13220</t>
  </si>
  <si>
    <t>PHO06071.1</t>
  </si>
  <si>
    <t>BFT35_13225</t>
  </si>
  <si>
    <t>PHO06072.1</t>
  </si>
  <si>
    <t>SigmaK-factor processing regulatory BofA</t>
  </si>
  <si>
    <t>BFT35_13230</t>
  </si>
  <si>
    <t>PHO06073.1</t>
  </si>
  <si>
    <t>MINB01000049.1</t>
  </si>
  <si>
    <t>BFT35_13235</t>
  </si>
  <si>
    <t>23S ribosomal RNA</t>
  </si>
  <si>
    <t>MINB01000050.1</t>
  </si>
  <si>
    <t>BFT35_13240</t>
  </si>
  <si>
    <t>PHO06065.1</t>
  </si>
  <si>
    <t>BFT35_13245</t>
  </si>
  <si>
    <t>PHO06066.1</t>
  </si>
  <si>
    <t>MINB01000052.1</t>
  </si>
  <si>
    <t>BFT35_13250</t>
  </si>
  <si>
    <t>PHO06064.1</t>
  </si>
  <si>
    <t>MINB01000053.1</t>
  </si>
  <si>
    <t>BFT35_13255</t>
  </si>
  <si>
    <t>PHO06062.1</t>
  </si>
  <si>
    <t>BFT35_13260</t>
  </si>
  <si>
    <t>PHO06063.1</t>
  </si>
  <si>
    <t>MINB01000055.1</t>
  </si>
  <si>
    <t>BFT35_13265</t>
  </si>
  <si>
    <t>PHO06061.1</t>
  </si>
  <si>
    <t>ISLre2 family transposase</t>
  </si>
  <si>
    <t>MINB01000056.1</t>
  </si>
  <si>
    <t>BFT35_13270</t>
  </si>
  <si>
    <t>PHO06060.1</t>
  </si>
  <si>
    <t>MINB01000057.1</t>
  </si>
  <si>
    <t>BFT35_13275</t>
  </si>
  <si>
    <t>PHO06059.1</t>
  </si>
  <si>
    <t>MINB01000058.1</t>
  </si>
  <si>
    <t>BFT35_13280</t>
  </si>
  <si>
    <t>16S ribosomal RNA</t>
  </si>
  <si>
    <t>MINB01000059.1</t>
  </si>
  <si>
    <t>BFT35_13285</t>
  </si>
  <si>
    <t>PHO06058.1</t>
  </si>
  <si>
    <t>MINB01000060.1</t>
  </si>
  <si>
    <t>BFT35_13290</t>
  </si>
  <si>
    <t>MINB01000062.1</t>
  </si>
  <si>
    <t>BFT35_13295</t>
  </si>
  <si>
    <t>PHO06057.1</t>
  </si>
  <si>
    <t>MINB01000063.1</t>
  </si>
  <si>
    <t>BFT35_13300</t>
  </si>
  <si>
    <t>PHO06056.1</t>
  </si>
  <si>
    <t>MINB01000064.1</t>
  </si>
  <si>
    <t>BFT35_13305</t>
  </si>
  <si>
    <t>MINB01000065.1</t>
  </si>
  <si>
    <t>BFT35_13310</t>
  </si>
  <si>
    <t>MINB01000066.1</t>
  </si>
  <si>
    <t>BFT35_13315</t>
  </si>
  <si>
    <t>MINB01000067.1</t>
  </si>
  <si>
    <t>BFT35_13320</t>
  </si>
  <si>
    <t>MINB01000068.1</t>
  </si>
  <si>
    <t>BFT35_13325</t>
  </si>
  <si>
    <t>MINB01000069.1</t>
  </si>
  <si>
    <t>BFT35_13330</t>
  </si>
  <si>
    <t>BFT35_13335</t>
  </si>
  <si>
    <t>MINB01000070.1</t>
  </si>
  <si>
    <t>BFT35_13340</t>
  </si>
  <si>
    <t>Названия строк</t>
  </si>
  <si>
    <t>Общий итог</t>
  </si>
  <si>
    <t>(пусто)</t>
  </si>
  <si>
    <t>Названия столбцов</t>
  </si>
  <si>
    <t>Количество по полю class</t>
  </si>
  <si>
    <t>Количество по полю strand</t>
  </si>
  <si>
    <t>100-200</t>
  </si>
  <si>
    <t>200-300</t>
  </si>
  <si>
    <t>300-400</t>
  </si>
  <si>
    <t>400-500</t>
  </si>
  <si>
    <t>500-600</t>
  </si>
  <si>
    <t>600-1000</t>
  </si>
  <si>
    <t>0-100</t>
  </si>
  <si>
    <t>1000-1500</t>
  </si>
  <si>
    <t>1500-2000</t>
  </si>
  <si>
    <t>Столбец1</t>
  </si>
  <si>
    <t>min_length</t>
  </si>
  <si>
    <t>max_length</t>
  </si>
  <si>
    <t>average</t>
  </si>
  <si>
    <t>deviation</t>
  </si>
  <si>
    <t>median</t>
  </si>
  <si>
    <t>statistics</t>
  </si>
  <si>
    <t>data</t>
  </si>
  <si>
    <t>range</t>
  </si>
  <si>
    <t>number_of_genes</t>
  </si>
  <si>
    <t>RNA</t>
  </si>
  <si>
    <t>Количество по полю assembly</t>
  </si>
  <si>
    <t>(несколько элементов)</t>
  </si>
  <si>
    <t>Количество по полю name</t>
  </si>
  <si>
    <t>(Все)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</si>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</sst>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3" borderId="11" xfId="0" applyFont="1" applyFill="1" applyBorder="1"/>
    <xf numFmtId="0" fontId="0" fillId="33" borderId="14" xfId="0" applyFont="1" applyFill="1" applyBorder="1"/>
    <xf numFmtId="0" fontId="0" fillId="33" borderId="10" xfId="0" applyFont="1" applyFill="1" applyBorder="1"/>
    <xf numFmtId="0" fontId="0" fillId="33" borderId="15" xfId="0" applyFont="1" applyFill="1" applyBorder="1"/>
    <xf numFmtId="0" fontId="0" fillId="0" borderId="10" xfId="0" applyBorder="1"/>
    <xf numFmtId="0" fontId="19" fillId="33" borderId="14" xfId="0" applyFont="1" applyFill="1" applyBorder="1"/>
    <xf numFmtId="0" fontId="0" fillId="33" borderId="15" xfId="0" applyFill="1" applyBorder="1"/>
    <xf numFmtId="0" fontId="0" fillId="33" borderId="14" xfId="0" applyFill="1" applyBorder="1"/>
    <xf numFmtId="0" fontId="0" fillId="33" borderId="16" xfId="0" applyFill="1" applyBorder="1"/>
    <xf numFmtId="0" fontId="0" fillId="33" borderId="17" xfId="0" applyFill="1" applyBorder="1"/>
    <xf numFmtId="0" fontId="20" fillId="33" borderId="11" xfId="0" applyFont="1" applyFill="1" applyBorder="1"/>
    <xf numFmtId="0" fontId="20" fillId="33" borderId="13" xfId="0" applyFont="1" applyFill="1" applyBorder="1"/>
    <xf numFmtId="0" fontId="20" fillId="33" borderId="12" xfId="0" applyFont="1" applyFill="1" applyBorder="1"/>
    <xf numFmtId="0" fontId="20" fillId="33" borderId="10" xfId="0" applyFont="1" applyFill="1" applyBorder="1"/>
    <xf numFmtId="0" fontId="18" fillId="0" borderId="0" xfId="0" applyFo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6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 Light"/>
        <scheme val="maj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ysClr val="windowText" lastClr="000000"/>
          </a:solidFill>
        </a:ln>
        <a:effectLst/>
        <a:sp3d>
          <a:contourClr>
            <a:sysClr val="windowText" lastClr="000000"/>
          </a:contourClr>
        </a:sp3d>
      </c:spPr>
    </c:floor>
    <c:sideWall>
      <c:thickness val="0"/>
      <c:spPr>
        <a:noFill/>
        <a:ln w="25400">
          <a:solidFill>
            <a:sysClr val="windowText" lastClr="000000"/>
          </a:solidFill>
        </a:ln>
        <a:effectLst/>
        <a:sp3d contourW="25400">
          <a:contourClr>
            <a:sysClr val="windowText" lastClr="000000"/>
          </a:contourClr>
        </a:sp3d>
      </c:spPr>
    </c:sideWall>
    <c:backWall>
      <c:thickness val="0"/>
      <c:spPr>
        <a:noFill/>
        <a:ln w="25400">
          <a:solidFill>
            <a:schemeClr val="tx1"/>
          </a:solidFill>
        </a:ln>
        <a:effectLst/>
        <a:sp3d contourW="25400">
          <a:contourClr>
            <a:schemeClr val="tx1"/>
          </a:contourClr>
        </a:sp3d>
      </c:spPr>
    </c:backWall>
    <c:plotArea>
      <c:layout>
        <c:manualLayout>
          <c:layoutTarget val="inner"/>
          <c:xMode val="edge"/>
          <c:yMode val="edge"/>
          <c:x val="4.9473747473290849E-2"/>
          <c:y val="0.12814064719737142"/>
          <c:w val="0.9069437585048008"/>
          <c:h val="0.79031012535481937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flip="none" rotWithShape="1">
              <a:gsLst>
                <a:gs pos="10000">
                  <a:schemeClr val="accent1">
                    <a:lumMod val="40000"/>
                    <a:lumOff val="60000"/>
                  </a:schemeClr>
                </a:gs>
                <a:gs pos="56000">
                  <a:schemeClr val="accent1">
                    <a:lumMod val="95000"/>
                    <a:lumOff val="5000"/>
                  </a:schemeClr>
                </a:gs>
                <a:gs pos="100000">
                  <a:schemeClr val="accent1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1">
                  <a:lumMod val="60000"/>
                  <a:lumOff val="40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pr_13!$W$4:$W$12</c:f>
              <c:numCache>
                <c:formatCode>General</c:formatCode>
                <c:ptCount val="9"/>
              </c:numCache>
            </c:numRef>
          </c:cat>
          <c:val>
            <c:numRef>
              <c:f>pr_13!$M$17:$M$25</c:f>
              <c:numCache>
                <c:formatCode>General</c:formatCode>
                <c:ptCount val="9"/>
                <c:pt idx="0">
                  <c:v>264</c:v>
                </c:pt>
                <c:pt idx="1">
                  <c:v>576</c:v>
                </c:pt>
                <c:pt idx="2">
                  <c:v>599</c:v>
                </c:pt>
                <c:pt idx="3">
                  <c:v>438</c:v>
                </c:pt>
                <c:pt idx="4">
                  <c:v>317</c:v>
                </c:pt>
                <c:pt idx="5">
                  <c:v>128</c:v>
                </c:pt>
                <c:pt idx="6">
                  <c:v>154</c:v>
                </c:pt>
                <c:pt idx="7">
                  <c:v>23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A-4079-894A-EC3870C6DB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61075392"/>
        <c:axId val="461075720"/>
        <c:axId val="0"/>
      </c:bar3DChart>
      <c:catAx>
        <c:axId val="46107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1075720"/>
        <c:crosses val="autoZero"/>
        <c:auto val="1"/>
        <c:lblAlgn val="ctr"/>
        <c:lblOffset val="100"/>
        <c:noMultiLvlLbl val="0"/>
      </c:catAx>
      <c:valAx>
        <c:axId val="4610757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107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0</xdr:row>
      <xdr:rowOff>123265</xdr:rowOff>
    </xdr:from>
    <xdr:to>
      <xdr:col>10</xdr:col>
      <xdr:colOff>448236</xdr:colOff>
      <xdr:row>27</xdr:row>
      <xdr:rowOff>22412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er" refreshedDate="43529.915063078704" createdVersion="6" refreshedVersion="6" minRefreshableVersion="3" recordCount="5336">
  <cacheSource type="worksheet">
    <worksheetSource ref="B1:J5337" sheet="MyData"/>
  </cacheSource>
  <cacheFields count="9">
    <cacheField name="class" numFmtId="0">
      <sharedItems containsBlank="1" count="12">
        <s v="protein_coding"/>
        <s v="with_protein"/>
        <s v="pseudogene"/>
        <s v="without_protein"/>
        <s v="rRNA"/>
        <m/>
        <s v="tRNA"/>
        <s v="tmRNA"/>
        <s v="SRP_RNA"/>
        <s v="ncRNA"/>
        <s v="other"/>
        <s v="RNase_P_RNA"/>
      </sharedItems>
    </cacheField>
    <cacheField name="assembly" numFmtId="49">
      <sharedItems/>
    </cacheField>
    <cacheField name="assembly_unit" numFmtId="49">
      <sharedItems/>
    </cacheField>
    <cacheField name="seq_type" numFmtId="49">
      <sharedItems/>
    </cacheField>
    <cacheField name="chromosome" numFmtId="0">
      <sharedItems containsNonDate="0" containsString="0" containsBlank="1"/>
    </cacheField>
    <cacheField name="genomic_accession" numFmtId="0">
      <sharedItems/>
    </cacheField>
    <cacheField name="start" numFmtId="0">
      <sharedItems containsSemiMixedTypes="0" containsString="0" containsNumber="1" containsInteger="1" minValue="1" maxValue="246632"/>
    </cacheField>
    <cacheField name="end" numFmtId="0">
      <sharedItems containsSemiMixedTypes="0" containsString="0" containsNumber="1" containsInteger="1" minValue="101" maxValue="247609"/>
    </cacheField>
    <cacheField name="strand" numFmtId="0">
      <sharedItems count="2">
        <s v="+"/>
        <s v="-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ser" refreshedDate="43538.062077199073" createdVersion="6" refreshedVersion="6" minRefreshableVersion="3" recordCount="5337">
  <cacheSource type="worksheet">
    <worksheetSource ref="A1:U1048576" sheet="MyData"/>
  </cacheSource>
  <cacheFields count="21">
    <cacheField name="# feature" numFmtId="0">
      <sharedItems containsBlank="1" count="7">
        <s v="gene"/>
        <s v="CDS"/>
        <s v="rRNA"/>
        <s v="tRNA"/>
        <s v="tmRNA"/>
        <s v="ncRNA"/>
        <m/>
      </sharedItems>
    </cacheField>
    <cacheField name="class" numFmtId="0">
      <sharedItems containsBlank="1" count="12">
        <s v="protein_coding"/>
        <s v="with_protein"/>
        <s v="pseudogene"/>
        <s v="without_protein"/>
        <s v="rRNA"/>
        <m/>
        <s v="tRNA"/>
        <s v="tmRNA"/>
        <s v="SRP_RNA"/>
        <s v="ncRNA"/>
        <s v="other"/>
        <s v="RNase_P_RNA"/>
      </sharedItems>
    </cacheField>
    <cacheField name="assembly" numFmtId="0">
      <sharedItems containsBlank="1"/>
    </cacheField>
    <cacheField name="assembly_unit" numFmtId="0">
      <sharedItems containsBlank="1"/>
    </cacheField>
    <cacheField name="seq_type" numFmtId="0">
      <sharedItems containsBlank="1"/>
    </cacheField>
    <cacheField name="chromosome" numFmtId="0">
      <sharedItems containsNonDate="0" containsString="0" containsBlank="1"/>
    </cacheField>
    <cacheField name="genomic_accession" numFmtId="0">
      <sharedItems containsBlank="1"/>
    </cacheField>
    <cacheField name="start" numFmtId="0">
      <sharedItems containsString="0" containsBlank="1" containsNumber="1" containsInteger="1" minValue="1" maxValue="246632"/>
    </cacheField>
    <cacheField name="end" numFmtId="0">
      <sharedItems containsString="0" containsBlank="1" containsNumber="1" containsInteger="1" minValue="101" maxValue="247609"/>
    </cacheField>
    <cacheField name="strand" numFmtId="0">
      <sharedItems containsBlank="1"/>
    </cacheField>
    <cacheField name="product_accession" numFmtId="0">
      <sharedItems containsBlank="1"/>
    </cacheField>
    <cacheField name="non-redundant_refseq" numFmtId="0">
      <sharedItems containsNonDate="0" containsString="0" containsBlank="1"/>
    </cacheField>
    <cacheField name="related_accession" numFmtId="0">
      <sharedItems containsNonDate="0" containsString="0" containsBlank="1"/>
    </cacheField>
    <cacheField name="name" numFmtId="0">
      <sharedItems containsBlank="1"/>
    </cacheField>
    <cacheField name="symbol" numFmtId="0">
      <sharedItems containsBlank="1"/>
    </cacheField>
    <cacheField name="GeneID" numFmtId="0">
      <sharedItems containsNonDate="0" containsString="0" containsBlank="1"/>
    </cacheField>
    <cacheField name="locus_tag" numFmtId="0">
      <sharedItems containsBlank="1"/>
    </cacheField>
    <cacheField name="feature_interval_length" numFmtId="0">
      <sharedItems containsString="0" containsBlank="1" containsNumber="1" containsInteger="1" minValue="73" maxValue="8625"/>
    </cacheField>
    <cacheField name="product_length" numFmtId="0">
      <sharedItems containsString="0" containsBlank="1" containsNumber="1" containsInteger="1" minValue="37" maxValue="2874"/>
    </cacheField>
    <cacheField name="attributes" numFmtId="0">
      <sharedItems containsBlank="1"/>
    </cacheField>
    <cacheField name="РНК" numFmtId="0">
      <sharedItems containsBlank="1"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ser" refreshedDate="43538.161503819443" createdVersion="6" refreshedVersion="6" minRefreshableVersion="3" recordCount="5337">
  <cacheSource type="worksheet">
    <worksheetSource ref="A1:T1048576" sheet="MyData"/>
  </cacheSource>
  <cacheFields count="20">
    <cacheField name="# feature" numFmtId="0">
      <sharedItems containsBlank="1" count="7">
        <s v="gene"/>
        <s v="CDS"/>
        <s v="rRNA"/>
        <s v="tRNA"/>
        <s v="tmRNA"/>
        <s v="ncRNA"/>
        <m/>
      </sharedItems>
    </cacheField>
    <cacheField name="class" numFmtId="0">
      <sharedItems containsBlank="1"/>
    </cacheField>
    <cacheField name="assembly" numFmtId="0">
      <sharedItems containsBlank="1" count="2">
        <s v="GCA_002701205.1"/>
        <m/>
      </sharedItems>
    </cacheField>
    <cacheField name="assembly_unit" numFmtId="0">
      <sharedItems containsBlank="1"/>
    </cacheField>
    <cacheField name="seq_type" numFmtId="0">
      <sharedItems containsBlank="1"/>
    </cacheField>
    <cacheField name="chromosome" numFmtId="0">
      <sharedItems containsNonDate="0" containsString="0" containsBlank="1"/>
    </cacheField>
    <cacheField name="genomic_accession" numFmtId="0">
      <sharedItems containsBlank="1"/>
    </cacheField>
    <cacheField name="start" numFmtId="0">
      <sharedItems containsString="0" containsBlank="1" containsNumber="1" containsInteger="1" minValue="1" maxValue="246632"/>
    </cacheField>
    <cacheField name="end" numFmtId="0">
      <sharedItems containsString="0" containsBlank="1" containsNumber="1" containsInteger="1" minValue="101" maxValue="247609"/>
    </cacheField>
    <cacheField name="strand" numFmtId="0">
      <sharedItems containsBlank="1" count="3">
        <s v="+"/>
        <s v="-"/>
        <m/>
      </sharedItems>
    </cacheField>
    <cacheField name="product_accession" numFmtId="0">
      <sharedItems containsBlank="1"/>
    </cacheField>
    <cacheField name="non-redundant_refseq" numFmtId="0">
      <sharedItems containsNonDate="0" containsString="0" containsBlank="1"/>
    </cacheField>
    <cacheField name="related_accession" numFmtId="0">
      <sharedItems containsNonDate="0" containsString="0" containsBlank="1"/>
    </cacheField>
    <cacheField name="name" numFmtId="0">
      <sharedItems containsBlank="1" count="1445">
        <m/>
        <s v="DNA-binding protein"/>
        <s v="hypothetical protein"/>
        <s v="IS110 family transposase"/>
        <s v="DEAD/DEAH box helicase"/>
        <s v="elongation factor Tu"/>
        <s v="transposase"/>
        <s v="N-acetylglucosamine-6-phosphate deacetylase"/>
        <s v="ABC transporter"/>
        <s v="23S ribosomal RNA"/>
        <s v="5S ribosomal RNA"/>
        <s v="catabolite control protein A"/>
        <s v="sugar ABC transporter substrate-binding protein"/>
        <s v="agmatinase"/>
        <s v="cation transporter"/>
        <s v="16S ribosomal RNA"/>
        <s v="deacetylase"/>
        <s v="tRNA-Gly"/>
        <s v="ribonucleoside-diphosphate reductase, adenosylcobalamin-dependent"/>
        <s v="murein biosynthesis integral membrane protein MurJ"/>
        <s v="integrase"/>
        <s v="glutamine amidotransferase subunit PdxT"/>
        <s v="DNA polymerase subunit beta"/>
        <s v="oxaloacetate decarboxylase"/>
        <s v="transcriptional regulator"/>
        <s v="ISLre2 family transposase"/>
        <s v="sporulation protein"/>
        <s v="polysaccharide deacetylase"/>
        <s v="tRNA-Ala"/>
        <s v="redox-regulated ATPase YchF"/>
        <s v="tRNA-Ile"/>
        <s v="sugar kinase"/>
        <s v="helix-turn-helix transcriptional regulator"/>
        <s v="dehydrogenase"/>
        <s v="ABC transporter permease"/>
        <s v="response regulator receiver protein"/>
        <s v="transfer-messenger RNA"/>
        <s v="recombination protein RecR"/>
        <s v="homoserine dehydrogenase"/>
        <s v="carbohydrate kinase"/>
        <s v="30S ribosomal protein S9"/>
        <s v="SAM-dependent methyltransferase"/>
        <s v="ribonuclease J"/>
        <s v="diaminopimelate decarboxylase"/>
        <s v="elongation factor P"/>
        <s v="SsrA-binding protein"/>
        <s v="translation elongation factor G"/>
        <s v="3-ketoacyl-ACP reductase"/>
        <s v="tRNA-Thr"/>
        <s v="pyridoxal biosynthesis lyase PdxS"/>
        <s v="GNAT family N-acetyltransferase"/>
        <s v="50S ribosomal protein L13"/>
        <s v="RNA polymerase factor sigma-70"/>
        <s v="peptidase M16"/>
        <s v="type I glutamate--ammonia ligase"/>
        <s v="YbaB/EbfC family nucleoid-associated protein"/>
        <s v="beta-phosphoglucomutase"/>
        <s v="spermidine synthase"/>
        <s v="uridine phosphorylase"/>
        <s v="G-D-S-L family lipolytic protein"/>
        <s v="sucrose phosphorylase"/>
        <s v="Xaa-Pro dipeptidase"/>
        <s v="16S rRNA (cytidine(1402)-2'-O)-methyltransferase"/>
        <s v="sugar ABC transporter permease"/>
        <s v="ribonuclease R"/>
        <s v="CRISPR-associated protein Cas4"/>
        <s v="tRNA 4-thiouridine(8) synthase ThiI"/>
        <s v="DNA-binding response regulator"/>
        <s v="tRNA pseudouridine(38-40) synthase TruA"/>
        <s v="DNA polymerase III subunit gamma/tau"/>
        <s v="glucosamine-6-phosphate deaminase"/>
        <s v="cell wall hydrolase"/>
        <s v="haloacid dehalogenase"/>
        <s v="RNA polymerase subunit sigma-24"/>
        <s v="RNA-binding protein"/>
        <s v="3-dehydroquinate synthase"/>
        <s v="glycoside hydrolase"/>
        <s v="orotate phosphoribosyltransferase"/>
        <s v="rubredoxin"/>
        <s v="nucleotidyltransferase"/>
        <s v="peptidoglycan-binding protein"/>
        <s v="endonuclease III"/>
        <s v="polymerase"/>
        <s v="subtype I-B CRISPR-associated endonuclease Cas1"/>
        <s v="L-rhamnose isomerase"/>
        <s v="alpha-xylosidase"/>
        <s v="chromosome condensation protein CrcB"/>
        <s v="cyclic nucleotide-binding protein"/>
        <s v="hydrogenase expression/formation protein HypE"/>
        <s v="50S ribosomal protein L25/general stress protein Ctc"/>
        <s v="histidine kinase"/>
        <s v="glycosylase"/>
        <s v="23S rRNA (guanosine(2251)-2'-O)-methyltransferase RlmB"/>
        <s v="thiol reductase thioredoxin"/>
        <s v="transporter"/>
        <s v="zinc protease"/>
        <s v="type II 3-dehydroquinate dehydratase"/>
        <s v="molecular chaperone"/>
        <s v="pseudouridine synthase"/>
        <s v="cytochrome c biogenesis protein CcdA"/>
        <s v="dihydroorotate dehydrogenase B catalytic subunit"/>
        <s v="transcriptional repressor"/>
        <s v="tRNA epoxyqueuosine(34) reductase QueG"/>
        <s v="signal recognition particle-docking protein FtsY"/>
        <s v="cysteine desulfurase NifS"/>
        <s v="tRNA-Arg"/>
        <s v="nicotinate-nucleotide diphosphorylase (carboxylating)"/>
        <s v="fructokinase"/>
        <s v="diguanylate cyclase"/>
        <s v="radical SAM protein"/>
        <s v="glutamate-5-semialdehyde dehydrogenase"/>
        <s v="carbon storage regulator"/>
        <s v="glycosyl transferase family 1"/>
        <s v="30S ribosomal protein S7"/>
        <s v="CRISPR-associated endonuclease Cas2"/>
        <s v="Mini-ribonuclease 3"/>
        <s v="arginine deiminase"/>
        <s v="5'/3'-nucleotidase SurE"/>
        <s v="AAA family ATPase"/>
        <s v="methionine ABC transporter ATP-binding protein"/>
        <s v="GntR family transcriptional regulator"/>
        <s v="hydrogenase formation protein HypD"/>
        <s v="energy-coupling factor transporter ATPase"/>
        <s v="flagellar assembly protein FliW"/>
        <s v="exopolysaccharide biosynthesis protein"/>
        <s v="thiol-disulfide isomerase"/>
        <s v="response regulator"/>
        <s v="FAD-dependent oxidoreductase"/>
        <s v="acetylesterase"/>
        <s v="glycine/betaine ABC transporter substrate-binding protein"/>
        <s v="cysteine--tRNA ligase"/>
        <s v="30S ribosomal protein S12"/>
        <s v="chromosome segregation protein SMC"/>
        <s v="L-aspartate oxidase"/>
        <s v="ATP-dependent protease"/>
        <s v="alkylhydroperoxidase"/>
        <s v="Holliday junction DNA helicase RuvA"/>
        <s v="cell division/cell wall cluster transcriptional repressor MraZ"/>
        <s v="thioredoxin"/>
        <s v="glucohydrolase"/>
        <s v="propanediol utilization protein"/>
        <s v="50S ribosomal protein L7"/>
        <s v="N-acetylmannosamine kinase"/>
        <s v="ferredoxin"/>
        <s v="aspartate-semialdehyde dehydrogenase"/>
        <s v="methionine ABC transporter permease"/>
        <s v="histidinol-phosphatase"/>
        <s v="orotidine 5'-phosphate decarboxylase"/>
        <s v="glycosyltransferase"/>
        <s v="flagellar hook-associated protein FlgL"/>
        <s v="glutamate 5-kinase"/>
        <s v="16S rRNA (cytosine(1402)-N(4))-methyltransferase"/>
        <s v="hydrogenase assembly protein HypC"/>
        <s v="glycine/betaine ABC transporter"/>
        <s v="DNA-directed RNA polymerase subunit beta'"/>
        <s v="butanol dehydrogenase"/>
        <s v="alpha-galactosidase"/>
        <s v="iron export ABC transporter permease subunit FetB"/>
        <s v="beta-galactosidase"/>
        <s v="SigmaK-factor processing regulatory BofA"/>
        <s v="fucose isomerase"/>
        <s v="serine protease"/>
        <s v="two-component sensor histidine kinase"/>
        <s v="carbamoyltransferase HypF"/>
        <s v="NADH dehydrogenase"/>
        <s v="DNA metabolism protein"/>
        <s v="alanine--tRNA ligase"/>
        <s v="2-polyprenylphenol hydroxylase"/>
        <s v="putrescine aminotransferase"/>
        <s v="methionine ABC transporter substrate-binding protein"/>
        <s v="rubrerythrin family protein"/>
        <s v="serine O-acetyltransferase"/>
        <s v="proline/glycine betaine ABC transporter ATP-binding protein"/>
        <s v="phosphoglycerate mutase"/>
        <s v="50S ribosomal protein L17"/>
        <s v="4-hydroxy-tetrahydrodipicolinate synthase"/>
        <s v="phosphate ABC transporter ATP-binding protein"/>
        <s v="hydrolase"/>
        <s v="flagellar hook-associated protein FlgK"/>
        <s v="dihydroorotase"/>
        <s v="septum formation initiator"/>
        <s v="16S rRNA pseudouridine(516) synthase"/>
        <s v="quinolinate synthase"/>
        <s v="spore protease YyaC"/>
        <s v="DNA-directed RNA polymerase subunit alpha"/>
        <s v="putative DNA modification/repair radical SAM protein"/>
        <s v="signal recognition particle sRNA large type"/>
        <s v="shikimate kinase"/>
        <s v="serine/threonine protein phosphatase"/>
        <s v="sucrose-6-phosphate hydrolase"/>
        <s v="D-alanyl-D-alanine carboxypeptidase"/>
        <s v="stage V sporulation protein D"/>
        <s v="stage V sporulation protein B"/>
        <s v="tRNA-Ser"/>
        <s v="spermidine/putrescine ABC transporter ATP-binding protein"/>
        <s v="glutamate--tRNA ligase"/>
        <s v="ethanolamine utilization protein EutN"/>
        <s v="Tfp pilus assembly protein PilO"/>
        <s v="tRNA-specific adenosine deaminase"/>
        <s v="L-ribulose-5-phosphate 4-epimerase"/>
        <s v="4-hydroxy-tetrahydrodipicolinate reductase"/>
        <s v="formate C-acetyltransferase"/>
        <s v="phosphate propanoyltransferase"/>
        <s v="30S ribosomal protein S4"/>
        <s v="spore protein alpha/beta"/>
        <s v="aspartate carbamoyltransferase"/>
        <s v="ammonium transporter"/>
        <s v="pyruvate, phosphate dikinase"/>
        <s v="sulfonate ABC transporter permease"/>
        <s v="3-phosphoshikimate 1-carboxyvinyltransferase"/>
        <s v="alpha-L-fucosidase"/>
        <s v="permease"/>
        <s v="ribulokinase"/>
        <s v="flagellar biosynthesis protein FlgN"/>
        <s v="hydrogenase accessory protein HypB"/>
        <s v="arginine decarboxylase"/>
        <s v="sugar fermentation stimulation protein SfsA"/>
        <s v="fimbrial assembly protein"/>
        <s v="tRNA-Cys"/>
        <s v="2,3,4,5-tetrahydropyridine-2,6-dicarboxylate N-acetyltransferase"/>
        <s v="oxidoreductase"/>
        <s v="sporulation protein Spo0E"/>
        <s v="ethanolamine utilization protein EutM"/>
        <s v="glycosyl transferase"/>
        <s v="sporulation protein YtfJ"/>
        <s v="tRNA-Phe"/>
        <s v="30S ribosomal protein S11"/>
        <s v="recombinase XerD"/>
        <s v="ClC family H(+)/Cl(-) exchange transporter"/>
        <s v="tRNA-Asp"/>
        <s v="flagellar biosynthesis protein FlaG"/>
        <s v="tRNA-Val"/>
        <s v="flagellar biosynthesis anti-sigma factor FlgM"/>
        <s v="repressor"/>
        <s v="sodium ABC transporter ATP-binding protein"/>
        <s v="microcompartment protein"/>
        <s v="stage V sporulation protein S"/>
        <s v="pilus assembly protein PilM"/>
        <s v="UDP-glucose 4-epimerase GalE"/>
        <s v="S-ribosylhomocysteine lyase"/>
        <s v="30S ribosomal protein S13"/>
        <s v="AI-2E family transporter"/>
        <s v="spore photoproduct lyase"/>
        <s v="hydrogenase maturation nickel metallochaperone HypA"/>
        <s v="flagellar hook protein FliD"/>
        <s v="NAD+ synthase"/>
        <s v="MerR family transcriptional regulator"/>
        <s v="6-carboxytetrahydropterin synthase QueD"/>
        <s v="cob(I)yrinic acid a,c-diamide adenosyltransferase"/>
        <s v="WYL domain-containing protein"/>
        <s v="bifunctional pyr operon transcriptional regulator/uracil phosphoribosyltransferase"/>
        <s v="3-methyl-2-oxobutanoate hydroxymethyltransferase"/>
        <s v="proline--tRNA ligase"/>
        <s v="formate hydrogenlyase"/>
        <s v="cytidylate kinase"/>
        <s v="50S ribosomal protein L36"/>
        <s v="2-amino-4-hydroxy-6-hydroxymethyldihydropteridine diphosphokinase"/>
        <s v="chemotaxis protein"/>
        <s v="UDP-N-acetylmuramoyl-L-alanyl-D-glutamate--2,6-diaminopimelate ligase"/>
        <s v="amidophosphoribosyltransferase"/>
        <s v="stage 0 sporulation protein"/>
        <s v="translation initiation factor IF-1"/>
        <s v="prephenate dehydrogenase"/>
        <s v="DNA-directed RNA polymerase subunit beta"/>
        <s v="IS200/IS605 family transposase"/>
        <s v="single-stranded DNA-binding protein"/>
        <s v="SMC-Scp complex subunit ScpB"/>
        <s v="50S ribosomal protein L14"/>
        <s v="theronine dehydrogenase"/>
        <s v="competence protein ComFB"/>
        <s v="galactokinase"/>
        <s v="dihydropteroate synthase"/>
        <s v="arabinose isomerase"/>
        <s v="type I methionyl aminopeptidase"/>
        <s v="acyl-phosphate glycerol 3-phosphate acyltransferase"/>
        <s v="pantoate--beta-alanine ligase"/>
        <s v="pyruvate formate-lyase 1-activating enzyme"/>
        <s v="phosphoribosylformylglycinamidine synthase"/>
        <s v="photosystem reaction center protein H"/>
        <s v="tagatose-6-phosphate ketose isomerase"/>
        <s v="segregation and condensation protein A"/>
        <s v="ribonuclease III"/>
        <s v="peptidase M20"/>
        <s v="3-deoxy-7-phosphoheptulonate synthase"/>
        <s v="AIR synthase"/>
        <s v="heat-shock protein Hsp70"/>
        <s v="DNA polymerase III subunit delta'"/>
        <s v="tRNA-Met"/>
        <s v="ABC transporter substrate-binding protein"/>
        <s v="IS481 family transposase"/>
        <s v="4-hydroxy-3-methylbut-2-enyl diphosphate reductase"/>
        <s v="tRNA-Leu"/>
        <s v="multidrug DMT transporter permease"/>
        <s v="serine--tRNA ligase"/>
        <s v="adenylate kinase"/>
        <s v="phosphoenolpyruvate synthase regulatory protein"/>
        <s v="GTP cyclohydrolase I FolE"/>
        <s v="phosphatase"/>
        <s v="exopolyphosphatase"/>
        <s v="flagellar export chaperone FliS"/>
        <s v="tRNA-Pro"/>
        <s v="UDP-N-acetylmuramoylalanyl-D-glutamyl-2, 6-diaminopimelate--D-alanyl-D-alanine ligase"/>
        <s v="peptidase"/>
        <s v="aspartate 1-decarboxylase"/>
        <s v="beta-ketoacyl-[acyl-carrier-protein] synthase II"/>
        <s v="aldehyde dehydrogenase EutE"/>
        <s v="2-C-methyl-D-erythritol 2,4-cyclodiphosphate synthase"/>
        <s v="tRNA-Tyr"/>
        <s v="galactose-1-phosphate uridylyltransferase"/>
        <s v="NADH:ubiquinone oxidoreductase"/>
        <s v="MBL fold metallo-hydrolase"/>
        <s v="capsular biosynthesis protein"/>
        <s v="prephenate dehydratase"/>
        <s v="preprotein translocase subunit SecY"/>
        <s v="fructose-1,6-bisphosphate aldolase, class II"/>
        <s v="N-acetylmannosaminyltransferase"/>
        <s v="30S ribosomal protein S1"/>
        <s v="thioredoxin peroxidase"/>
        <s v="phosphopentomutase"/>
        <s v="beta-xylosidase"/>
        <s v="lysine--tRNA ligase"/>
        <s v="B12-binding domain-containing radical SAM protein"/>
        <s v="polynucleotide adenylyltransferase"/>
        <s v="glutamate racemase"/>
        <s v="peptidase M4"/>
        <s v="acetyltransferase"/>
        <s v="MFS transporter"/>
        <s v="Ech hydrogenase subunit EchB"/>
        <s v="kojibiose phosphorylase"/>
        <s v="polyphenol oxidase"/>
        <s v="glycine--tRNA ligase"/>
        <s v="RNA-binding protein S1"/>
        <s v="cytochrome C551"/>
        <s v="D-tyrosyl-tRNA(Tyr) deacylase"/>
        <s v="prepilin-type N-terminal cleavage/methylation domain-containing protein"/>
        <s v="rubrerythrin"/>
        <s v="fumarate hydratase"/>
        <s v="glycosidase"/>
        <s v="dTMP kinase"/>
        <s v="2-hydroxyglutaryl-CoA dehydratase"/>
        <s v="polysaccharide pyruvyl transferase CsaB"/>
        <s v="AMP-binding protein"/>
        <s v="amino acid ABC transporter substrate-binding protein"/>
        <s v="signal peptidase I"/>
        <s v="phospho-N-acetylmuramoyl-pentapeptide-transferase"/>
        <s v="acyl carrier protein"/>
        <s v="pyridoxamine 5'-phosphate oxidase"/>
        <s v="ATP:cob(I)alamin adenosyltransferase"/>
        <s v="(p)ppGpp synthetase"/>
        <s v="peptidase A24"/>
        <s v="phosphoribosylamine--glycine ligase"/>
        <s v="3-oxoacyl-[acyl-carrier-protein] reductase"/>
        <s v="tyrosine--tRNA ligase"/>
        <s v="S-adenosylmethionine decarboxylase proenzyme"/>
        <s v="6S RNA"/>
        <s v="50S ribosomal protein L15"/>
        <s v="amino-acid racemase"/>
        <s v="spore cortex biosynthesis protein YabQ"/>
        <s v="ornithine decarboxylase"/>
        <s v="methionine adenosyltransferase"/>
        <s v="4Fe-4S ferredoxin"/>
        <s v="stage V sporulation protein AE"/>
        <s v="Rubrerythrin-2"/>
        <s v="sulfite reductase subunit C"/>
        <s v="2-C-methyl-D-erythritol 4-phosphate cytidylyltransferase"/>
        <s v="MarR family transcriptional regulator"/>
        <s v="multidrug ABC transporter ATP-binding protein"/>
        <s v="transcription elongation factor GreA"/>
        <s v="arginine ABC transporter permease"/>
        <s v="type I-B CRISPR-associated protein Cas5"/>
        <s v="50S ribosomal protein L30"/>
        <s v="ATP synthase F1 subunit epsilon"/>
        <s v="chemotaxis protein CheR"/>
        <s v="stage V sporulation protein AD"/>
        <s v="sporulation integral membrane protein YtvI"/>
        <s v="cell division protein FtsH"/>
        <s v="UDP-N-acetylmuramoylalanine--D-glutamate ligase"/>
        <s v="ubiquitin"/>
        <s v="[acyl-carrier-protein] S-malonyltransferase"/>
        <s v="pilus assembly protein PilE"/>
        <s v="30S ribosomal protein S5"/>
        <s v="inorganic pyrophosphatase"/>
        <s v="uracil-DNA glycosylase"/>
        <s v="50S ribosomal protein L7/L12"/>
        <s v="F0F1 ATP synthase subunit beta"/>
        <s v="glutamine--fructose-6-phosphate aminotransferase"/>
        <s v="shikimate dehydrogenase"/>
        <s v="twitching motility protein PilT"/>
        <s v="DNA repair protein RecO"/>
        <s v="glutamine ABC transporter ATP-binding protein"/>
        <s v="type II secretion system protein F"/>
        <s v="diol dehydratase reactivase subunit alpha"/>
        <s v="bifunctional phosphoribosylaminoimidazolecarboxamide formyltransferase/IMP cyclohydrolase"/>
        <s v="PTS fructose transporter subunit IIA"/>
        <s v="50S ribosomal protein L18"/>
        <s v="phosphohydrolase"/>
        <s v="type I-B CRISPR-associated protein Cas7/Csh2"/>
        <s v="anaerobic sulfite reductase subunit B"/>
        <s v="50S ribosomal protein L10"/>
        <s v="multidrug MFS transporter"/>
        <s v="LacI family transcriptional regulator"/>
        <s v="tRNA (N6-isopentenyl adenosine(37)-C2)-methylthiotransferase MiaB"/>
        <s v="50S ribosomal protein L6"/>
        <s v="PTS N-acetylgalactosamine transporter subunit IID"/>
        <s v="stage V sporulation protein AC"/>
        <s v="2-nitropropane dioxygenase"/>
        <s v="inhibitor of sigma-G Gin"/>
        <s v="6,7-dimethyl-8-ribityllumazine synthase"/>
        <s v="aconitate hydratase"/>
        <s v="deoxyribose-phosphate aldolase"/>
        <s v="ribosomal subunit interface protein"/>
        <s v="ATPase"/>
        <s v="50S ribosomal protein L1"/>
        <s v="DNA-3-methyladenine glycosylase"/>
        <s v="adenine phosphoribosyltransferase"/>
        <s v="stage V sporulation protein E"/>
        <s v="anaerobic sulfite reductase subunit A"/>
        <s v="30S ribosomal protein S8"/>
        <s v="bifunctional 3,4-dihydroxy-2-butanone 4-phosphate synthase/GTP cyclohydrolase II"/>
        <s v="quinate 5-dehydrogenase"/>
        <s v="2-oxoacid ferredoxin oxidoreductase"/>
        <s v="phosphoserine phosphatase"/>
        <s v="type IV pili twitching motility protein PilT"/>
        <s v="alpha-N-arabinofuranosidase"/>
        <s v="F0F1 ATP synthase subunit gamma"/>
        <s v="PTS sucrose transporter subunit IIBC"/>
        <s v="DUF1573 domain-containing protein"/>
        <s v="RNA polymerase sigma-F factor"/>
        <s v="single-stranded-DNA-specific exonuclease RecJ"/>
        <s v="30S ribosomal protein S14"/>
        <s v="3-oxoacyl-ACP synthase"/>
        <s v="photosystem II stability/assembly factor-like protein"/>
        <s v="GTPase Era"/>
        <s v="phosphoribosylglycinamide formyltransferase"/>
        <s v="L-serine dehydratase, iron-sulfur-dependent subunit alpha"/>
        <s v="50S ribosomal protein L11"/>
        <s v="50S ribosomal protein L5"/>
        <s v="DNA repair protein RadA"/>
        <s v="3-hydroxyacyl-[acyl-carrier-protein] dehydratase FabZ"/>
        <s v="dehydratase"/>
        <s v="sporulation protein YabP"/>
        <s v="undecaprenyldiphospho-muramoylpentapeptide beta-N-acetylglucosaminyltransferase"/>
        <s v="2-oxoacid:ferredoxin oxidoreductase subunit alpha"/>
        <s v="sugar ABC transporter ATP-binding protein"/>
        <s v="phosphoglucosamine mutase"/>
        <s v="transcription termination/antitermination protein NusG"/>
        <s v="PTS N-acetylgalactosamine transporter subunit IIB"/>
        <s v="F0F1 ATP synthase subunit alpha"/>
        <s v="anti-sigma F factor"/>
        <s v="amidase"/>
        <s v="DNA mismatch repair protein MutS"/>
        <s v="phosphoribosylformylglycinamidine cyclo-ligase"/>
        <s v="50S ribosomal protein L24"/>
        <s v="PemK family transcriptional regulator"/>
        <s v="AMMECR1 domain-containing protein"/>
        <s v="glycerol dehydratase"/>
        <s v="riboflavin synthase subunit alpha"/>
        <s v="type II secretion system protein GspE"/>
        <s v="L-serine dehydratase, iron-sulfur-dependent subunit beta"/>
        <s v="phosphate acyltransferase"/>
        <s v="diacylglycerol kinase"/>
        <s v="anti-sigma F factor antagonist"/>
        <s v="CopG family transcriptional regulator"/>
        <s v="preprotein translocase subunit SecE"/>
        <s v="homocitrate synthase"/>
        <s v="arabinose transporter permease"/>
        <s v="spore gernimation protein"/>
        <s v="propanediol dehydratase"/>
        <s v="30S ribosomal protein S17"/>
        <s v="bifunctional diaminohydroxyphosphoribosylaminopyrimidine deaminase/5-amino-6-(5-phosphoribosylamino)uracil reductase"/>
        <s v="alanine racemase"/>
        <s v="CRISPR-associated endoribonuclease Cas6"/>
        <s v="oligoendopeptidase F"/>
        <s v="protein lplB"/>
        <s v="rRNA maturation RNase YbeY"/>
        <s v="UDP-N-acetylglucosamine 1-carboxyvinyltransferase"/>
        <s v="ATP-dependent Clp protease ATP-binding subunit ClpC"/>
        <s v="50S ribosomal protein L29"/>
        <s v="50S ribosomal protein L16"/>
        <s v="fatty acid biosynthesis transcriptional regulator"/>
        <s v="RNA polymerase subunit sigma-70"/>
        <s v="ATP-binding protein"/>
        <s v="DNA polymerase IV"/>
        <s v="ATP synthase F1 subunit delta"/>
        <s v="AmmeMemoRadiSam system radical SAM enzyme"/>
        <s v="30S ribosomal protein S3"/>
        <s v="2-polyprenylphenol 6-hydroxylase"/>
        <s v="metalloendopeptidase"/>
        <s v="antitermination protein BlgG"/>
        <s v="spore gernimation protein GerA"/>
        <s v="metallohydrolase"/>
        <s v="50S ribosomal protein L32"/>
        <s v="ATP synthase F0 subunit B"/>
        <s v="spore protein"/>
        <s v="site-specific tyrosine recombinase XerD"/>
        <s v="acetolactate synthase, large subunit, biosynthetic type"/>
        <s v="AsnC family transcriptional regulator"/>
        <s v="PTS system sorbose subfamily transporter subunit IIB"/>
        <s v="cell division protein FtsQ"/>
        <s v="50S ribosomal protein L22"/>
        <s v="phosphoribosylaminoimidazolesuccinocarboxamide synthase"/>
        <s v="aldolase"/>
        <s v="ATP synthase F0 subunit C"/>
        <s v="DNA mismatch repair protein MutL"/>
        <s v="glycerol acyltransferase"/>
        <s v="hemerythrin"/>
        <s v="30S ribosomal protein S19"/>
        <s v="acetate kinase"/>
        <s v="cell shape determination protein CcmA"/>
        <s v="transcriptional antiterminator"/>
        <s v="F0F1 ATP synthase subunit A"/>
        <s v="PadR family transcriptional regulator"/>
        <s v="HAD family hydrolase"/>
        <s v="bifunctional ADP-dependent (S)-NAD(P)H-hydrate dehydratase/NAD(P)H-hydrate epimerase"/>
        <s v="cyclase"/>
        <s v="stage II sporulation protein M"/>
        <s v="50S ribosomal protein L2"/>
        <s v="CRISPR-associated protein"/>
        <s v="5-(carboxyamino)imidazole ribonucleotide mutase"/>
        <s v="preprotein translocase subunit SecA"/>
        <s v="phosphotransferase"/>
        <s v="DeoR family transcriptional regulator"/>
        <s v="2-oxoacid:ferredoxin oxidoreductase subunit gamma"/>
        <s v="protein arginine kinase"/>
        <s v="glutamate dehydrogenase"/>
        <s v="phosphate starvation-inducible protein PhoH"/>
        <s v="glucose-6-phosphate dehydrogenase"/>
        <s v="2-alkenal reductase"/>
        <s v="potassium transporter Trk"/>
        <s v="nucleoside triphosphate pyrophosphohydrolase"/>
        <s v="guanine permease"/>
        <s v="small basic protein"/>
        <s v="protein-export membrane protein SecF"/>
        <s v="dihydroxy-acid dehydratase"/>
        <s v="50S ribosomal protein L23"/>
        <s v="CRISPR-associated RAMP protein"/>
        <s v="phosphate acetyltransferase"/>
        <s v="teicoplanin resistance protein VanZ"/>
        <s v="muramidase"/>
        <s v="50S ribosomal protein L4"/>
        <s v="cell division protein FtsA"/>
        <s v="pyrimidine-nucleoside phosphorylase"/>
        <s v="di-trans,poly-cis-decaprenylcistransferase"/>
        <s v="Trk family potassium uptake protein"/>
        <s v="tRNA (adenosine(37)-N6)-dimethylallyltransferase MiaA"/>
        <s v="flagellar basal body rod protein FlgG"/>
        <s v="sporulation protein YqfD"/>
        <s v="pantothenate kinase"/>
        <s v="16S rRNA (adenine(1518)-N(6)/adenine(1519)-N(6))-dimethyltransferase"/>
        <s v="protein-export membrane protein SecD"/>
        <s v="3-methyl-2-oxobutanoate dehydrogenase subunit VorB"/>
        <s v="50S ribosomal protein L3"/>
        <s v="coat protein F"/>
        <s v="ADP-ribose pyrophosphatase"/>
        <s v="pseudouridine-5-phosphate glycosidase"/>
        <s v="sporulation sigma factor SigK"/>
        <s v="CtsR family transcriptional regulator"/>
        <s v="bifunctional folylpolyglutamate synthase/dihydrofolate synthase"/>
        <s v="RAMP superfamily protein"/>
        <s v="flagellar basal-body rod protein FlgF"/>
        <s v="AAA+ family ATPase"/>
        <s v="RNA chaperone Hfq"/>
        <s v="cell division protein FtsZ"/>
        <s v="30S ribosomal protein S10"/>
        <s v="3-isopropylmalate dehydrogenase"/>
        <s v="ECF transporter S component"/>
        <s v="pyrroline-5-carboxylate reductase"/>
        <s v="cell division protein FtsI"/>
        <s v="plasmid stabilization protein"/>
        <s v="ribokinase"/>
        <s v="sporulation protein YqfC"/>
        <s v="N-acylglucosamine 2-epimerase"/>
        <s v="2-oxoacid:acceptor oxidoreductase"/>
        <s v="tRNA cyclic N6-threonylcarbamoyladenosine(37) synthase TcdA"/>
        <s v="malate dehydrogenase"/>
        <s v="rod shape-determining protein"/>
        <s v="6-phospho-beta-glucosidase"/>
        <s v="prevent-host-death protein"/>
        <s v="gamma carbonic anhydrase family protein"/>
        <s v="YihA family ribosome biogenesis GTP-binding protein"/>
        <s v="peptide chain release factor 2"/>
        <s v="acetyl-CoA carboxylase biotin carboxyl carrier protein subunit"/>
        <s v="cold-shock protein"/>
        <s v="aspartyl-tRNA amidotransferase"/>
        <s v="sporulation integral membrane protein YlbJ"/>
        <s v="glutamine-hydrolyzing GMP synthase"/>
        <s v="adenylosuccinate synthase"/>
        <s v="NAD-dependent deacetylase"/>
        <s v="histone acetyltransferase"/>
        <s v="nitrate/sulfonate/bicarbonate ABC transporter ATP-binding protein"/>
        <s v="ribonuclease HI"/>
        <s v="3-isopropylmalate dehydratase small subunit"/>
        <s v="thioether cross-link-forming SCIFF peptide maturase"/>
        <s v="endopeptidase La"/>
        <s v="UDP-N-acetylmuramyl pentapeptide phosphotransferase"/>
        <s v="cytidine deaminase"/>
        <s v="sigma-E processing peptidase SpoIIGA"/>
        <s v="30S ribosomal protein S21"/>
        <s v="methylmalonyl-CoA carboxyltransferase"/>
        <s v="aspartate--tRNA ligase"/>
        <s v="ATP-dependent DNA helicase"/>
        <s v="valine--tRNA ligase"/>
        <s v="histidine triad nucleotide-binding protein"/>
        <s v="3-isopropylmalate dehydratase large subunit"/>
        <s v="recombinase XerC"/>
        <s v="cobalt ABC transporter ATP-binding protein"/>
        <s v="RNA-binding transcriptional accessory protein"/>
        <s v="hydrolase TatD"/>
        <s v="sporulation transcriptional regulator SpoIIID"/>
        <s v="beta-aspartyl-peptidase"/>
        <s v="small, acid-soluble spore protein, alpha/beta type"/>
        <s v="MBL fold hydrolase"/>
        <s v="PTS-dependent dihydroxyacetone kinase phosphotransferase subunit DhaM"/>
        <s v="tRNA (N(6)-L-threonylcarbamoyladenosine(37)-C(2))-methylthiotransferase MtaB"/>
        <s v="peptidase U32"/>
        <s v="peptidase propeptide domain-containing protein"/>
        <s v="RNA pseudouridine synthase"/>
        <s v="peptidase M23"/>
        <s v="sporulation sigma factor SigE"/>
        <s v="dihydroxyacetone kinase subunit L"/>
        <s v="branched-chain amino acid ABC transporter permease"/>
        <s v="[FeFe] hydrogenase H-cluster maturation GTPase HydF"/>
        <s v="IMP dehydrogenase"/>
        <s v="PTS system, cellobiose-specific IIC component"/>
        <s v="pantetheine-phosphate adenylyltransferase"/>
        <s v="six-cysteine peptide SCIFF"/>
        <s v="TIGR00159 family protein"/>
        <s v="repressor LexA"/>
        <s v="2-isopropylmalate synthase"/>
        <s v="aromatic acid decarboxylase"/>
        <s v="sporulation sigma factor SigG"/>
        <s v="polyprenyl synthetase"/>
        <s v="dihydroxyacetone kinase subunit DhaK"/>
        <s v="16S rRNA (guanine(966)-N(2))-methyltransferase RsmD"/>
        <s v="lactoylglutathione lyase"/>
        <s v="stage II sporulation protein D"/>
        <s v="methyltransferase"/>
        <s v="preprotein translocase subunit YajC"/>
        <s v="histidine--tRNA ligase"/>
        <s v="cobalt ABC transporter permease"/>
        <s v="menaquinone biosynthesis decarboxylase"/>
        <s v="formate--tetrahydrofolate ligase"/>
        <s v="16S rRNA methyltransferase"/>
        <s v="tRNA guanosine(34) transglycosylase Tgt"/>
        <s v="anaerobic ribonucleoside-triphosphate reductase activating protein"/>
        <s v="universal stress protein UspA"/>
        <s v="peptidase M29"/>
        <s v="thiamine pyrophosphokinase"/>
        <s v="aspartate ammonia-lyase"/>
        <s v="PTS sugar transporter subunit IIB"/>
        <s v="heptaprenyl diphosphate synthase"/>
        <s v="NADPH dehydrogenase"/>
        <s v="methionine--tRNA ligase"/>
        <s v="transglutaminase"/>
        <s v="ketol-acid reductoisomerase"/>
        <s v="phosphoenolpyruvate--protein phosphotransferase"/>
        <s v="transcriptional regulator NrdR"/>
        <s v="S-layer protein"/>
        <s v="ribosomal protein L11 methyltransferase"/>
        <s v="ribonucleoside triphosphate reductase"/>
        <s v="chaperonin GroL"/>
        <s v="heme ABC transporter ATP-binding protein"/>
        <s v="proline reductase"/>
        <s v="fatty acid-binding protein DegV"/>
        <s v="ATP-dependent protease ATP-binding subunit ClpX"/>
        <s v="pyridine nucleotide-disulfide oxidoreductase"/>
        <s v="biotin biosynthesis protein BioY"/>
        <s v="stage V sporulation protein K"/>
        <s v="SNARE -like protein"/>
        <s v="tRNA preQ1(34) S-adenosylmethionine ribosyltransferase-isomerase QueA"/>
        <s v="DNA helicase UvrD"/>
        <s v="sporulation transcription factor Spo0A"/>
        <s v="PTS sorbose transporter subunit IIC"/>
        <s v="beta-propeller domain-containing protein, methanol dehydrogenase"/>
        <s v="bacteriohemerythrin"/>
        <s v="acetolactate synthase small subunit"/>
        <s v="molecular chaperone DnaJ"/>
        <s v="SUF system NifU family Fe-S cluster assembly protein"/>
        <s v="desulfoferrodoxin"/>
        <s v="PAS domain-containing sensor histidine kinase"/>
        <s v="ATP-dependent DNA helicase RecG"/>
        <s v="amidohydrolase"/>
        <s v="asparagine--tRNA ligase"/>
        <s v="hydrolase Cof"/>
        <s v="TIGR00299 family protein"/>
        <s v="cysteine desulfurase"/>
        <s v="stage II sporulation protein SpoIID"/>
        <s v="SpoIVB peptidase"/>
        <s v="LemA family protein"/>
        <s v="divalent metal cation transporter"/>
        <s v="ATP-dependent Clp endopeptidase, proteolytic subunit ClpP"/>
        <s v="signal peptidase II"/>
        <s v="co-chaperone GroES"/>
        <s v="molybdopterin oxidoreductase"/>
        <s v="BMP family ABC transporter substrate-binding protein"/>
        <s v="ferritin"/>
        <s v="tRNA nucleotidyltransferase"/>
        <s v="molecular chaperone DnaK"/>
        <s v="1-(5-phosphoribosyl)-5-amino-4-imidazole-carboxylate carboxylase"/>
        <s v="trigger factor"/>
        <s v="XapX domain protein"/>
        <s v="FMN-binding protein"/>
        <s v="ornithine carbamoyltransferase"/>
        <s v="sodium-translocating pyrophosphatase"/>
        <s v="phosphate-binding protein"/>
        <s v="Fe-S cluster assembly protein SufD"/>
        <s v="adenylosuccinate lyase"/>
        <s v="prolipoprotein diacylglyceryl transferase"/>
        <s v="DNA gyrase subunit A"/>
        <s v="small acid-soluble spore protein SspI"/>
        <s v="TIGR00268 family protein"/>
        <s v="DNA repair protein RecN"/>
        <s v="Fur family transcriptional regulator"/>
        <s v="methenyltetrahydrofolate cyclohydrolase"/>
        <s v="pro-sigmaK processing inhibitor BofA"/>
        <s v="transketolase"/>
        <s v="dihydroxyacetone kinase"/>
        <s v="FAD/NAD(P)-binding oxidoreductase"/>
        <s v="Holliday junction DNA helicase RuvB"/>
        <s v="tRNA (uridine(34)/cytosine(34)/5-carboxymethylaminomethyluridine(34)-2'-O)-methyltransferase TrmL"/>
        <s v="carbamate kinase"/>
        <s v="spore maturation protein"/>
        <s v="undecaprenyl-diphosphatase"/>
        <s v="biotin carboxylase"/>
        <s v="ribonuclease Z"/>
        <s v="phosphate ABC transporter permease subunit PstC"/>
        <s v="glutamate formimidoyltransferase"/>
        <s v="ATP-dependent nuclease subunit B"/>
        <s v="CDP-diacylglycerol--glycerol-3-phosphate 3-phosphatidyltransferase"/>
        <s v="Fe-S cluster assembly protein SufB"/>
        <s v="nucleotide exchange factor GrpE"/>
        <s v="nucleoside recognition protein"/>
        <s v="N-acetylmuramoyl-L-alanine amidase CwlD"/>
        <s v="aspartate aminotransferase"/>
        <s v="peptidase S8"/>
        <s v="O-acetyl-ADP-ribose deacetylase"/>
        <s v="MATE family efflux transporter"/>
        <s v="phosphate ABC transporter, permease protein PstA"/>
        <s v="endonuclease IV"/>
        <s v="heat-inducible transcription repressor HrcA"/>
        <s v="AraC family transcriptional regulator"/>
        <s v="DUF4914 domain-containing protein"/>
        <s v="DNA polymerase III subunit beta"/>
        <s v="Mn transporter"/>
        <s v="arginine repressor"/>
        <s v="AbrB family transcriptional regulator"/>
        <s v="competence protein ComE"/>
        <s v="alkaline-shock protein"/>
        <s v="potassium transporter TrkA"/>
        <s v="crossover junction endodeoxyribonuclease RuvC"/>
        <s v="glycerol kinase"/>
        <s v="phospholipid phosphatase"/>
        <s v="NAD(+) kinase"/>
        <s v="Fe-S cluster assembly ATPase SufC"/>
        <s v="DNA gyrase subunit B"/>
        <s v="tRNA (adenosine(37)-N6)-threonylcarbamoyltransferase complex ATPase subunit type 1 TsaE"/>
        <s v="tRNA-Trp"/>
        <s v="50S ribosomal protein L28"/>
        <s v="pyridoxamine 5-phosphate oxidase"/>
        <s v="coproporphyrinogen III oxidase"/>
        <s v="tRNA (adenosine(37)-N6)-threonylcarbamoyltransferase complex dimerization subunit type 1 TsaB"/>
        <s v="thioredoxin-disulfide reductase"/>
        <s v="magnesium transporter MgtE"/>
        <s v="thiamine diphosphokinase"/>
        <s v="ABC transporter ATP-binding protein"/>
        <s v="TlyA family rRNA (cytidine-2'-O)-methyltransferase"/>
        <s v="chemotaxis protein CheW"/>
        <s v="molecular chaperone GroES"/>
        <s v="phosphate transport system regulatory protein PhoU"/>
        <s v="GDSL family lipase"/>
        <s v="glutaredoxin"/>
        <s v="aquaporin"/>
        <s v="ribosomal-protein-alanine N-acetyltransferase"/>
        <s v="metallophosphoesterase"/>
        <s v="ribulose-phosphate 3-epimerase"/>
        <s v="coat F protein"/>
        <s v="elongation factor 4"/>
        <s v="1-deoxy-D-xylulose-5-phosphate synthase"/>
        <s v="tRNA (adenosine(37)-N6)-threonylcarbamoyltransferase complex transferase subunit TsaD"/>
        <s v="citramalate synthase"/>
        <s v="NTP pyrophosphohydrolase"/>
        <s v="pyruvate:ferredoxin (flavodoxin) oxidoreductase"/>
        <s v="argininosuccinate lyase"/>
        <s v="mannose-6-phosphate isomerase, class I"/>
        <s v="antiterminator"/>
        <s v="ribosome small subunit-dependent GTPase A"/>
        <s v="nucleotide pyrophosphohydrolase"/>
        <s v="hypoxanthine phosphoribosyltransferase"/>
        <s v="ribonuclease Y"/>
        <s v="cAMP-binding protein"/>
        <s v="cadmium-translocating P-type ATPase"/>
        <s v="stage II sporulation protein P"/>
        <s v="alternative thymidylate synthase"/>
        <s v="sugar phosphate isomerase"/>
        <s v="DNA repair photolyase"/>
        <s v="flavodoxin"/>
        <s v="tRNA lysidine(34) synthetase TilS"/>
        <s v="phosphoglycerate dehydrogenase"/>
        <s v="serine/threonine protein kinase"/>
        <s v="endopeptidase"/>
        <s v="replicative DNA helicase"/>
        <s v="purine-nucleoside phosphorylase"/>
        <s v="CoA-binding protein"/>
        <s v="argininosuccinate synthase"/>
        <s v="ArsC family transcriptional regulator"/>
        <s v="pyrimidine reductase"/>
        <s v="metal-dependent phosphohydrolase"/>
        <s v="tRNA 2-thiouridine(34) synthase MnmA"/>
        <s v="thiamine ABC transporter substrate-binding protein"/>
        <s v="YigZ family protein"/>
        <s v="tRNA-Lys"/>
        <s v="F420-0:Gamma-glutamyl ligase"/>
        <s v="Fe-S oxidoreductase"/>
        <s v="50S ribosomal protein L9"/>
        <s v="alcohol dehydrogenase"/>
        <s v="carbamoyl phosphate synthase large subunit"/>
        <s v="bifunctional acetaldehyde-CoA/alcohol dehydrogenase"/>
        <s v="NUDIX hydrolase"/>
        <s v="YvrJ family protein"/>
        <s v="heterodisulfide reductase subunit A-like protein"/>
        <s v="farnesyl-diphosphate synthase"/>
        <s v="MFS transporter permease"/>
        <s v="RNase P RNA component class A"/>
        <s v="serine hydrolase"/>
        <s v="copper amine oxidase"/>
        <s v="Nif3-like dinuclear metal center hexameric protein"/>
        <s v="isocitrate dehydrogenase"/>
        <s v="dipeptidase PepV"/>
        <s v="23S rRNA (adenine(2503)-C(2))-methyltransferase"/>
        <s v="ethanolamine utilization protein EutJ"/>
        <s v="exodeoxyribonuclease VII small subunit"/>
        <s v="stage II sporulation protein E"/>
        <s v="GTPase HflX"/>
        <s v="flagellar motor protein MotA"/>
        <s v="ribosome biogenesis GTPase Der"/>
        <s v="TetR family transcriptional regulator"/>
        <s v="exodeoxyribonuclease VII large subunit"/>
        <s v="glycine cleavage system protein T"/>
        <s v="nucleoside-diphosphate kinase"/>
        <s v="nuclease SbcCD subunit D"/>
        <s v="long-chain-fatty-acid--CoA ligase"/>
        <s v="chemotaxis protein MotB"/>
        <s v="16S rRNA (cytosine(967)-C(5))-methyltransferase"/>
        <s v="malate transporter"/>
        <s v="macrolide ABC transporter ATP-binding protein"/>
        <s v="delta-lactam-biosynthetic de-N-acetylase"/>
        <s v="glutamate/gamma-aminobutyrate family transporter YjeM"/>
        <s v="bifunctional methylenetetrahydrofolate dehydrogenase/methenyltetrahydrofolate cyclohydrolase"/>
        <s v="redox-sensing transcriptional repressor Rex"/>
        <s v="calcium-translocating P-type ATPase, SERCA-type"/>
        <s v="alpha-hydroxy-acid oxidizing enzyme"/>
        <s v="tRNA-Asn"/>
        <s v="hydroxylamine reductase"/>
        <s v="glycine cleavage system protein H"/>
        <s v="RNA polymerase sigma factor RpoD"/>
        <s v="RND transporter"/>
        <s v="carbamoyl phosphate synthase small subunit"/>
        <s v="glycine dehydrogenase (aminomethyl-transferring)"/>
        <s v="glycerol-3-phosphate dehydrogenase"/>
        <s v="N utilization substance protein B"/>
        <s v="4-carboxymuconolactone decarboxylase"/>
        <s v="glucokinase"/>
        <s v="30S ribosomal protein S18"/>
        <s v="acetyl-CoA hydrolase"/>
        <s v="Mg2+/Co2+ transporter"/>
        <s v="tRNA-Glu"/>
        <s v="nitroreductase"/>
        <s v="DNA primase"/>
        <s v="nucleoside phosphorylase"/>
        <s v="high-affinity branched-chain amino acid ABC transporter ATP-binding protein LivG"/>
        <s v="acetylornithine aminotransferase"/>
        <s v="30S ribosomal protein S6"/>
        <s v="stage IV sporulation protein A"/>
        <s v="nucleoside-diphosphate-sugar pyrophosphorylase"/>
        <s v="YfcE family phosphodiesterase"/>
        <s v="GPR endopeptidase"/>
        <s v="methionine synthase"/>
        <s v="DUF951 domain-containing protein"/>
        <s v="L-glyceraldehyde 3-phosphate reductase"/>
        <s v="mechanosensitive ion channel protein MscS"/>
        <s v="arginase"/>
        <s v="methionyl-tRNA formyltransferase"/>
        <s v="stage III sporulation protein AH"/>
        <s v="acetyl-CoA acetyltransferase"/>
        <s v="NADPH-dependent 7-cyano-7-deazaguanine reductase QueF"/>
        <s v="single-stranded DNA endonuclease"/>
        <s v="HPr kinase/phosphorylase"/>
        <s v="FMN reductase"/>
        <s v="acetylglutamate kinase"/>
        <s v="stage III sporulation protein AG"/>
        <s v="colicin V production protein"/>
        <s v="glyoxalase"/>
        <s v="peptide deformylase"/>
        <s v="deoxyguanosinetriphosphate triphosphohydrolase"/>
        <s v="30S ribosomal protein S20"/>
        <s v="peroxiredoxin"/>
        <s v="stage III sporulation protein AF"/>
        <s v="phosphoadenosine phosphosulfate reductase"/>
        <s v="bifunctional ornithine acetyltransferase/N-acetylglutamate synthase"/>
        <s v="DNA polymerase III subunit delta"/>
        <s v="3-hydroxybutyryl-CoA dehydrogenase"/>
        <s v="primosomal protein N'"/>
        <s v="RecX family transcriptional regulator"/>
        <s v="dihydrolipoyl dehydrogenase"/>
        <s v="glutaconyl-CoA decarboxylase subunit beta"/>
        <s v="radical SAM/SPASM domain-containing protein"/>
        <s v="stage III sporulation protein AE"/>
        <s v="sodium:phosphate symporter"/>
        <s v="cyanophycin synthetase"/>
        <s v="preprotein translocase subunit SecG"/>
        <s v="sulfate ABC transporter permease"/>
        <s v="recombinase RecA"/>
        <s v="electron transfer flavoprotein subunit alpha"/>
        <s v="nickel-responsive regulator"/>
        <s v="pilus assembly protein HicB"/>
        <s v="UDP-N-acetylglucosamine 2-epimerase"/>
        <s v="DNA internalization-related competence protein ComEC/Rec2"/>
        <s v="UTP--glucose-1-phosphate uridylyltransferase"/>
        <s v="N-acetyl-gamma-glutamyl-phosphate reductase"/>
        <s v="XkdF"/>
        <s v="cobalamin biosynthesis protein CbiM"/>
        <s v="addiction module toxin, HicA family"/>
        <s v="phosphopyruvate hydratase"/>
        <s v="PTS beta-glucoside transporter subunit IIABC"/>
        <s v="stage III sporulation protein AD"/>
        <s v="lipoate--protein ligase"/>
        <s v="competence/damage-inducible protein A"/>
        <s v="8-oxoguanine DNA glycosylase"/>
        <s v="alkyl hydroperoxide reductase"/>
        <s v="electron transfer flavoprotein subunit beta"/>
        <s v="cobalamin biosynthesis protein"/>
        <s v="ubiquinone biosynthesis protein UbiE"/>
        <s v="stage III sporulation protein AC"/>
        <s v="undecaprenyl-phosphate alpha-N-acetylglucosaminyl 1-phosphate transferase"/>
        <s v="phosphopantothenoylcysteine decarboxylase"/>
        <s v="sulfate ABC transporter substrate-binding protein"/>
        <s v="stage III sporulation protein AB"/>
        <s v="cobalt ECF transporter T component CbiQ"/>
        <s v="tryptophan synthase subunit alpha"/>
        <s v="serine hydroxymethyltransferase"/>
        <s v="acyl-CoA dehydrogenase"/>
        <s v="phosphoglycerate mutase (2,3-diphosphoglycerate-independent)"/>
        <s v="stage III sporulation protein AA"/>
        <s v="adenosylcobinamide-GDP ribazoletransferase"/>
        <s v="nickel ABC transporter ATP-binding protein"/>
        <s v="tryptophan synthase subunit beta"/>
        <s v="cyanophycinase"/>
        <s v="sulfate adenylyltransferase"/>
        <s v="hut operon positive regulator HutP"/>
        <s v="DNA-directed RNA polymerase subunit omega"/>
        <s v="transcription antiterminator LicT"/>
        <s v="ribosomal protein S12 methylthiotransferase RimO"/>
        <s v="guanylate kinase"/>
        <s v="bifunctional adenosylcobinamide kinase/adenosylcobinamide-phosphate guanylyltransferase"/>
        <s v="crotonase"/>
        <s v="uracil phosphoribosyltransferase"/>
        <s v="dipeptidase"/>
        <s v="threonine-phosphate decarboxylase"/>
        <s v="triose-phosphate isomerase"/>
        <s v="N-(5'-phosphoribosyl)anthranilate isomerase"/>
        <s v="YicC family protein"/>
        <s v="ribose 5-phosphate isomerase B"/>
        <s v="biotin--[acetyl-CoA-carboxylase] ligase"/>
        <s v="cell division protein FtsK"/>
        <s v="indole-3-glycerol phosphate synthase"/>
        <s v="lactate racemization operon protein LarA"/>
        <s v="protein-tyrosine-phosphatase"/>
        <s v="RNA polymerase subunit sigma"/>
        <s v="HNH endonuclease"/>
        <s v="phosphoglycerate kinase"/>
        <s v="LmbE family protein"/>
        <s v="diaminopimelate epimerase"/>
        <s v="threonylcarbamoyl-AMP synthase"/>
        <s v="anti-sigma factor"/>
        <s v="anthranilate phosphoribosyltransferase"/>
        <s v="excinuclease ABC subunit C"/>
        <s v="acetyl-L-homoserine sulfhydrolase"/>
        <s v="2-enoate reductase"/>
        <s v="CAAX protease"/>
        <s v="FAD-binding protein"/>
        <s v="type I glyceraldehyde-3-phosphate dehydrogenase"/>
        <s v="zinc permease"/>
        <s v="cobalamin biosynthesis protein CobD"/>
        <s v="multidrug ABC transporter permease"/>
        <s v="bifunctional phosphoribosyl-AMP cyclohydrolase/phosphoribosyl-ATP pyrophosphatase"/>
        <s v="[FeFe] hydrogenase H-cluster radical SAM maturase HydE"/>
        <s v="aminodeoxychorismate/anthranilate synthase component II"/>
        <s v="helicase SNF2"/>
        <s v="response regulator SirA"/>
        <s v="alkyl sulfatase-like hydrolase"/>
        <s v="transcription antiterminator"/>
        <s v="anthranilate synthase component I"/>
        <s v="imidazole glycerol phosphate synthase subunit HisF"/>
        <s v="Cro/Cl family transcriptional regulator"/>
        <s v="translocation-enhancing protein TepA"/>
        <s v="cobyric acid synthase CobQ"/>
        <s v="peptide chain release factor 1"/>
        <s v="glycosyl transferase family 2"/>
        <s v="adenylyltransferase"/>
        <s v="phosphomannomutase"/>
        <s v="chromosome partitioning protein ParB"/>
        <s v="1-(5-phosphoribosyl)-5-[(5-phosphoribosylamino)methylideneamino]imidazole-4-carboxamide isomerase"/>
        <s v="aspartate kinase"/>
        <s v="2'-5' RNA ligase"/>
        <s v="aminoglycoside nucleotidyltransferase"/>
        <s v="RNA polymerase sigma-54 factor"/>
        <s v="thiamine biosynthesis protein ThiS"/>
        <s v="dinitrogenase iron-molybdenum cofactor"/>
        <s v="protein-(glutamine-N5) methyltransferase, release factor-specific"/>
        <s v="nitrite reductase"/>
        <s v="imidazole glycerol phosphate synthase, glutamine amidotransferase subunit"/>
        <s v="chromosome partitioning protein"/>
        <s v="cobyrinic acid a,c-diamide synthase"/>
        <s v="cell division protein"/>
        <s v="[FeFe] hydrogenase H-cluster radical SAM maturase HydG"/>
        <s v="imidazoleglycerol-phosphate dehydratase"/>
        <s v="1,4-dihydroxy-2-naphthoate polyprenyltransferase"/>
        <s v="YlmC/YmxH family sporulation protein"/>
        <s v="5'-methylthioadenosine/S-adenosylhomocysteine nucleosidase"/>
        <s v="lactate permease"/>
        <s v="deoxyuridine 5'-triphosphate nucleotidohydrolase"/>
        <s v="nucleoid occlusion protein"/>
        <s v="23S rRNA (uracil-5-)-methyltransferase RumA"/>
        <s v="delta-aminolevulinic acid dehydratase"/>
        <s v="acylphosphatase"/>
        <s v="histidinol-phosphate transaminase"/>
        <s v="isoleucine--tRNA ligase"/>
        <s v="FHA domain-containing protein"/>
        <s v="prolyl-tRNA editing protein"/>
        <s v="TIGR02679 family protein"/>
        <s v="thymidine kinase"/>
        <s v="excinuclease ABC subunit A"/>
        <s v="siroheme synthase"/>
        <s v="metal-dependent hydrolase"/>
        <s v="DUF3787 domain-containing protein"/>
        <s v="histidinol dehydrogenase"/>
        <s v="16S rRNA methyltransferase G"/>
        <s v="iron ABC transporter"/>
        <s v="glutamate-1-semialdehyde-2,1-aminomutase"/>
        <s v="50S ribosomal protein L31"/>
        <s v="transcription termination factor Rho"/>
        <s v="TIGR02680 family protein"/>
        <s v="penicillin-binding protein"/>
        <s v="toxin-antitoxin system, toxin component, HicA family protein"/>
        <s v="tRNA uridine-5-carboxymethylaminomethyl(34) synthesis enzyme MnmG"/>
        <s v="branched-chain-amino-acid transaminase"/>
        <s v="iron ABC transporter substrate-binding protein"/>
        <s v="polyribonucleotide nucleotidyltransferase"/>
        <s v="spore coat associated protein CotJA"/>
        <s v="ATP phosphoribosyltransferase"/>
        <s v="spore coat protein CotJB"/>
        <s v="uroporphyrinogen-III C-methyltransferase"/>
        <s v="ATP phosphoribosyltransferase regulatory subunit"/>
        <s v="homocysteine methyltransferase"/>
        <s v="excinuclease ABC subunit B"/>
        <s v="tRNA uridine-5-carboxymethylaminomethyl(34) synthesis GTPase MnmE"/>
        <s v="PTS mannitol transporter subunit IIBC"/>
        <s v="fructose-6-phosphate aldolase"/>
        <s v="tRNA-Gln"/>
        <s v="hydroxymethylbilane synthase"/>
        <s v="endonuclease"/>
        <s v="30S ribosomal protein S15"/>
        <s v="glutamate synthase (NADPH), homotetrameric"/>
        <s v="alpha/beta hydrolase"/>
        <s v="riboflavin biosynthesis protein RibF"/>
        <s v="glutamyl-tRNA reductase"/>
        <s v="membrane protease subunit, stomatin/prohibitin"/>
        <s v="cell division protein SepF"/>
        <s v="efflux transporter periplasmic adaptor subunit"/>
        <s v="YggS family pyridoxal phosphate enzyme"/>
        <s v="2-phosphosulfolactate phosphatase"/>
        <s v="tRNA pseudouridine(55) synthase TruB"/>
        <s v="5,10-methylenetetrahydrofolate reductase"/>
        <s v="preprotein translocase YidC"/>
        <s v="TIGR02678 family protein"/>
        <s v="ferredoxin-NADP reductase"/>
        <s v="2-dehydro-3-deoxygluconokinase"/>
        <s v="N-acetylmuramoyl-L-alanine amidase"/>
        <s v="AcrR family transcriptional regulator"/>
        <s v="membrane protein insertion efficiency factor YidD"/>
        <s v="dipeptide/oligopeptide/nickel ABC transporter ATP-binding protein"/>
        <s v="ribonuclease P protein component"/>
        <s v="(Fe-S)-binding protein"/>
        <s v="phosphatase PAP2 family protein"/>
        <s v="TIGR02677 family protein"/>
        <s v="50S ribosomal protein L34"/>
        <s v="2-dehydro-3-deoxyphosphogluconate aldolase"/>
        <s v="thiamine biosynthesis protein"/>
        <s v="galactosyldiacylglycerol synthase"/>
        <s v="ribosome-binding factor A"/>
        <s v="peptidase S41"/>
        <s v="chromosomal replication initiation protein DnaA"/>
        <s v="tRNA-His"/>
        <s v="KDG operon repressor"/>
        <s v="translation initiation factor IF-2"/>
        <s v="Fis family transcriptional regulator"/>
        <s v="4-oxalocrotonate tautomerase"/>
        <s v="23S rRNA (pseudouridine(1915)-N(3))-methyltransferase RlmH"/>
        <s v="non-canonical purine NTP pyrophosphatase, RdgB/HAM1 family"/>
        <s v="glutamine synthetase"/>
        <s v="energy-coupled thiamine transporter ThiT"/>
        <s v="uracil permease"/>
        <s v="CxxH/CxxC protein"/>
        <s v="peptide ABC transporter permease"/>
        <s v="peptidase S1"/>
        <s v="ribonuclease PH"/>
        <s v="gamma-glutamylcyclotransferase"/>
        <s v="electron transport complex subunit RsxA"/>
        <s v="cysteine methyltransferase"/>
        <s v="electron transport complex subunit RsxE"/>
        <s v="50S ribosomal protein L7ae"/>
        <s v="phage holin"/>
        <s v="nucleic acid-binding protein"/>
        <s v="transcription termination/antitermination protein NusA"/>
        <s v="electron transporter RnfG"/>
        <s v="DNA recombination protein RecF"/>
        <s v="XylR family transcriptional regulator"/>
        <s v="cell division ATP-binding protein FtsE"/>
        <s v="phosphatidylglycerophosphatase"/>
        <s v="ribosome maturation factor RimP"/>
        <s v="CdaR family transcriptional regulator"/>
        <s v="DUF370 domain-containing protein"/>
        <s v="aldo/keto reductase"/>
        <s v="peptide-methionine (S)-S-oxide reductase"/>
        <s v="glutamine amidotransferase"/>
        <s v="glycosyl hydrolase"/>
        <s v="electron transporter RnfC"/>
        <s v="PolC-type DNA polymerase III"/>
        <s v="UDP-N-acetylmuramyl peptide synthase"/>
        <s v="NADP transhydrogenase subunit alpha"/>
        <s v="threonine aldolase"/>
        <s v="oligopeptide ABC transporter ATP-binding protein OppF"/>
        <s v="carbon starvation protein CstA"/>
        <s v="YgiT-type zinc finger domain-containing protein"/>
        <s v="amino acid permease"/>
        <s v="glutamate synthase"/>
        <s v="xylulokinase"/>
        <s v="zinc-binding protein"/>
        <s v="PTS fructose transporter subunit IIBC"/>
        <s v="peptide ABC transporter ATP-binding protein"/>
        <s v="iron-sulfur protein"/>
        <s v="xylose isomerase"/>
        <s v="restriction endonuclease subunit R"/>
        <s v="1-phosphofructokinase"/>
        <s v="4-hydroxy-3-methylbut-2-en-1-yl diphosphate synthase"/>
        <s v="RNA methyltransferase"/>
        <s v="ribosome silencing factor"/>
        <s v="peptide ABC transporter substrate-binding protein"/>
        <s v="RIP metalloprotease RseP"/>
        <s v="arginine--tRNA ligase"/>
        <s v="nicotinic acid mononucleotide adenylyltransferase"/>
        <s v="glucose-6-phosphate isomerase"/>
        <s v="DNA replication protein DnaD"/>
        <s v="1-deoxy-D-xylulose-5-phosphate reductoisomerase"/>
        <s v="GTPase CgtA"/>
        <s v="DNA methyltransferase"/>
        <s v="oligosaccharyl transferase STT3 subunit"/>
        <s v="DNA replication protein DnaC"/>
        <s v="CDP-diglyceride synthetase"/>
        <s v="D-alanine--D-alanine ligase A"/>
        <s v="50S ribosomal protein L27"/>
        <s v="NADH:flavin oxidoreductase"/>
        <s v="peptidase M1"/>
        <s v="isoprenyl transferase"/>
        <s v="ribosomal protein"/>
        <s v="50S ribosomal protein L21"/>
        <s v="ribonuclease G"/>
        <s v="aspartyl/glutamyl-tRNA amidotransferase subunit B"/>
        <s v="helicase"/>
        <s v="ribosome recycling factor"/>
        <s v="germination protein YpeB"/>
        <s v="polysaccharide synthesis protein GtrA"/>
        <s v="UMP kinase"/>
        <s v="sporulation membrane protein YtaF"/>
        <s v="peptidase T"/>
        <s v="radical SAM-linked protein"/>
        <s v="aspartyl/glutamyl-tRNA amidotransferase subunit A"/>
        <s v="spore cortex-lytic enzyme"/>
        <s v="elongation factor Ts"/>
        <s v="dolichyl-phosphate-mannose--protein mannosyltransferase"/>
        <s v="xylan 1,4-beta-xylosidase"/>
        <s v="30S ribosomal protein S2"/>
        <s v="asparaginyl/glutamyl-tRNA amidotransferase subunit C"/>
        <s v="4-phosphopantetheinyl transferase"/>
        <s v="DNA ligase (NAD(+)) LigA"/>
        <s v="GAF sensor protein"/>
        <s v="ATP-dependent helicase"/>
        <s v="stage II sporulation protein R"/>
        <s v="histidine phosphatase family protein"/>
        <s v="ATP-dependent DNA helicase PcrA"/>
        <s v="chemotaxis protein CheD"/>
        <s v="methylglyoxal synthase"/>
        <s v="CRISPR-associated protein Csx11"/>
        <s v="CheY-P-specific phosphatase CheC"/>
        <s v="rod shape-determining protein RodA"/>
        <s v="ribosomal small subunit Rsm22"/>
        <s v="IS30 family transposase"/>
        <s v="chemotaxis protein CheA"/>
        <s v="putative toxin-antitoxin system toxin component, PIN family"/>
        <s v="cell division topological specificity factor MinE"/>
        <s v="glycosyl hydrolase family 2"/>
        <s v="septum site-determining protein MinD"/>
        <s v="regulator"/>
        <s v="N-6 DNA methylase"/>
        <s v="PTS beta-glucoside transporter subunit IIA"/>
        <s v="alpha-glucuronidase"/>
        <s v="septum site-determining protein MinC"/>
        <s v="PTS cellobiose transporter subunit IIC"/>
        <s v="molybdopterin-guanine dinucleotide biosynthesis protein A"/>
        <s v="methyltransferase type 12"/>
        <s v="pilus assembly protein PilZ"/>
        <s v="type III-B CRISPR module RAMP protein Cmr6"/>
        <s v="4-(cytidine 5'-diphospho)-2-C-methyl-D-erythritol kinase"/>
        <s v="phosphoenolpyruvate synthase"/>
        <s v="1,4-beta-xylanase"/>
        <s v="type III-B CRISPR module RAMP protein Cmr1"/>
        <s v="flagellar biosynthesis protein FlhF"/>
        <s v="aromatic amino acid aminotransferase"/>
        <s v="flagellar biosynthesis protein FlhA"/>
        <s v="rod shape-determining protein MreD"/>
        <s v="rod shape-determining protein MreC"/>
        <s v="ferrous iron transport protein B"/>
        <s v="protein veg"/>
        <s v="sporulation peptidase YabG"/>
        <s v="flagellar biosynthesis protein FlhB"/>
        <s v="stage V sporulation protein T"/>
        <s v="iron transporter FeoA"/>
        <s v="flagellar biosynthetic protein FliR"/>
        <s v="septum formation protein Maf"/>
        <s v="mannonate dehydratase"/>
        <s v="EscS/YscS/HrcS family type III secretion system export apparatus protein"/>
        <s v="dipeptidyl aminopeptidase"/>
        <s v="acyltransferase"/>
        <s v="flagellar biosynthetic protein FliP"/>
        <s v="zinc ABC transporter substrate-binding protein"/>
        <s v="foldase"/>
        <s v="flagellar biosynthesis protein, FliO"/>
        <s v="zinc ABC transporter ATP-binding protein"/>
        <s v="two-component system response regulator"/>
        <s v="transcription-repair coupling factor"/>
        <s v="flagellar motor switch phosphatase FliY"/>
        <s v="metal ABC transporter permease"/>
        <s v="flagellar motor switch protein FliM"/>
        <s v="energy coupling factor transporter S component ThiW"/>
        <s v="phosphomethylpyrimidine synthase"/>
        <s v="CTP synthase"/>
        <s v="flagellar basal body protein FliL"/>
        <s v="endonuclease/exonuclease/phosphatase"/>
        <s v="flagellar protein FlbD"/>
        <s v="phosphoesterase"/>
        <s v="aminoacyl-tRNA hydrolase"/>
        <s v="flagellar hook capping protein"/>
        <s v="flagellar hook-length control protein"/>
        <s v="anti-sigma regulatory factor"/>
        <s v="flagellar export protein FliJ"/>
        <s v="flagellar protein export ATPase FliI"/>
        <s v="lytic murein transglycosylase"/>
        <s v="flagellar biosynthesis protein"/>
        <s v="ribose-phosphate pyrophosphokinase"/>
        <s v="GTP-binding protein TypA"/>
        <s v="flagellar motor switch protein FliG"/>
        <s v="iron-sulfur cluster loop"/>
        <s v="UDP-N-acetylglucosamine diphosphorylase/glucosamine-1-phosphate N-acetyltransferase"/>
        <s v="3-hydroxyacyl-ACP dehydratase"/>
        <s v="flagellar M-ring protein FliF"/>
        <s v="septation protein SpoVG"/>
        <s v="pur operon repressor"/>
        <s v="carboxymuconolactone decarboxylase"/>
        <s v="flagellar hook-basal body complex protein FliE"/>
        <s v="competence protein TfoX"/>
        <s v="flagellar basal body rod protein FlgC"/>
        <s v="septum site-determining protein"/>
        <s v="UDP-N-acetylmuramate--L-alanine ligase"/>
        <s v="flagellar basal-body rod protein FlgB"/>
        <s v="nicotinate phosphoribosyltransferase"/>
        <s v="transcriptional repressor CodY"/>
        <s v="serine recombinase"/>
        <s v="glycerate kinase"/>
        <s v="HslU--HslV peptidase ATPase subunit"/>
        <s v="lytic transglycosylase"/>
        <s v="recombinase"/>
        <s v="dephospho-CoA kinase"/>
        <s v="carboxyl-terminal protease"/>
        <s v="HslU--HslV peptidase proteolytic subunit"/>
        <s v="DNA polymerase I"/>
        <s v="DNA topoisomerase I"/>
        <s v="heat-shock protein Hsp20"/>
        <s v="homoserine kinase"/>
        <s v="peptidoglycan-binding protein LysM"/>
        <s v="threonine synthase"/>
        <s v="DNA protecting protein DprA"/>
        <s v="holin"/>
        <s v="CRISPR-associated protein Cas5"/>
        <s v="ribonuclease HII"/>
        <s v="YraN family protein"/>
        <s v="NADPH-dependent FMN reductase"/>
        <s v="tryptophan--tRNA ligase"/>
        <s v="tRNA dihydrouridine synthase DusB"/>
        <s v="magnesium chelatase"/>
        <s v="multifunctional 2',3'-cyclic-nucleotide 2'-phosphodiesterase/5'-nucleotidase/3'-nucleotidase"/>
        <s v="ribosome biogenesis GTPase YlqF"/>
        <s v="50S ribosomal protein L19"/>
        <s v="N-acetylmuramic acid 6-phosphate etherase"/>
        <s v="tRNA (guanosine(37)-N1)-methyltransferase TrmD"/>
        <s v="16S rRNA processing protein RimM"/>
        <s v="30S ribosomal protein S16"/>
        <s v="signal recognition particle protein"/>
        <s v="PTS sugar transporter subunit IIC"/>
        <s v="PTS sugar transporter"/>
        <s v="RpiR family transcriptional regulator"/>
        <s v="phage tail protein"/>
        <s v="heavy metal transporter"/>
        <s v="TIGR01440 family protein"/>
        <s v="flagellar motor protein MotB"/>
        <s v="superoxide dismutase"/>
        <s v="phage head-tail adapter protein"/>
        <s v="PTS cellobiose transporter subunit IIA"/>
        <s v="SCP-like protein extracellular"/>
        <s v="outer surface protein"/>
        <s v="mannose-1-phosphate guanylyltransferase"/>
        <s v="capsid protein"/>
        <s v="aminopeptidase"/>
        <s v="PTS lactose transporter subunit IIC"/>
        <s v="phage portal protein"/>
        <s v="terminase"/>
        <s v="sporulation protein YunB"/>
        <s v="DUF5049 domain-containing protein"/>
        <s v="endonuclease MutS2"/>
        <s v="amidoligase"/>
        <s v="DUF4314 domain-containing protein"/>
        <s v="virulence factor"/>
        <s v="nucleoside-diphosphate sugar epimerase"/>
        <s v="lactate dehydrogenase"/>
        <s v="aldose epimerase"/>
        <s v="DNA methylase N-4"/>
        <s v="dTDP-4-dehydrorhamnose 3,5-epimerase"/>
        <s v="phenylalanine--tRNA ligase subunit beta"/>
        <s v="small acid-soluble spore protein Tlp"/>
        <s v="dTDP-4-dehydrorhamnose reductase"/>
        <s v="branched chain amino acid ABC transporter"/>
        <s v="branched-chain amino acid permease"/>
        <s v="glucose-1-phosphate thymidylyltransferase"/>
        <s v="leucine--tRNA ligase"/>
        <s v="dTDP-glucose 4,6-dehydratase"/>
        <s v="phenylalanine--tRNA ligase subunit alpha"/>
        <s v="50S ribosomal protein L20"/>
        <s v="bacitracin ABC transporter ATP-binding protein"/>
        <s v="50S ribosomal protein L35"/>
        <s v="translation initiation factor IF-3"/>
        <s v="chorismate synthase"/>
        <s v="carboxypeptidase"/>
        <s v="Vi polysaccharide biosynthesis protein VipB/TviC"/>
        <s v="threonine--tRNA ligase"/>
        <s v="UDP-N-acetyl-D-galactosamine dehydrogenase"/>
        <s v="diguanylate cyclase response regulator"/>
        <s v="xylose ABC transporter ATP-binding protein"/>
        <s v="beta-glucosidase"/>
        <s v="asparagine synthase (glutamine-hydrolyzing)"/>
        <s v="D-xylose transporter subunit XylF"/>
        <s v="glucan 1,4-alpha-glucosidase"/>
        <s v="thioesterase"/>
        <s v="pyruvate kinase"/>
        <s v="ammonia channel protein"/>
        <s v="tryptophan transporter"/>
        <s v="6-phosphofructokinase"/>
        <s v="2-deoxy-D-gluconate 3-dehydrogenase"/>
        <s v="DNA polymerase III subunit alpha"/>
        <s v="nitrogenase"/>
        <s v="5-dehydro-4-deoxy-D-glucuronate isomerase"/>
        <s v="nitrogenase iron-molybdenum cofactor biosynthesis protein NifE"/>
        <s v="nitrogen fixation protein NifHD"/>
        <s v="mannitol dehydrogenase"/>
        <s v="nitrogen fixation protein NifD"/>
        <s v="adhesin"/>
        <s v="nitrogenase molybdenum-iron protein subunit beta"/>
        <s v="phosphocarrier protein HPr"/>
        <s v="phosphogluconate dehydrogenase (NADP(+)-dependent, decarboxylating)"/>
        <s v="DNA-binding protein WhiA"/>
        <s v="nitrogenase molybdenum-iron protein alpha chain"/>
        <s v="alpha-glycosidase"/>
        <s v="nitrogenase iron protein"/>
        <s v="hydroxyacid dehydrogenase"/>
        <s v="XRE family transcriptional regulator"/>
        <s v="nitrogenase molybdenum-iron cofactor biosynthesis protein"/>
        <s v="dinitrogenase iron-molybdenum cofactor biosynthesis protein"/>
        <s v="molybdate ABC transporter substrate-binding protein"/>
        <s v="molybdenum ABC transporter permease subunit"/>
        <s v="AP endonuclease"/>
        <s v="thiamine-phosphate diphosphorylase"/>
        <s v="hydroxyethylthiazole kinase"/>
        <s v="sugar ABC transporter"/>
        <s v="purine-cytosine permease"/>
        <s v="altronate hydrolase"/>
        <s v="bifunctional hydroxymethylpyrimidine kinase/phosphomethylpyrimidine kinase"/>
        <s v="altronate oxidoreductase"/>
        <s v="toxin HicA"/>
        <s v="DNA repair protein"/>
        <s v="thiamine ABC transporter permease"/>
        <s v="alpha-glucosidase/alpha-galactosidase"/>
        <s v="polygalacturonase"/>
        <s v="acetamidase"/>
        <s v="RNase adaptor protein RapZ"/>
        <s v="UDP-N-acetylenolpyruvoylglucosamine reductase"/>
        <s v="copper-translocating P-type ATPase"/>
        <s v="lantibiotic ABC transporter permease"/>
        <s v="glycosyl hydrolase family 88"/>
        <s v="lantibiotic ABC transporter ATP-binding protein"/>
        <s v="DUF2703 domain-containing protein"/>
        <s v="glucuronate isomerase"/>
        <s v="cytochrome C biogenesis protein"/>
        <s v="DUF2383 domain-containing protein"/>
        <s v="YHS domain-containing protein"/>
        <s v="L-lactate dehydrogenase"/>
        <s v="methyltransferase type 11"/>
        <s v="NRAMP family metal ion transporter"/>
        <s v="TIGR02688 family protein"/>
        <s v="cellulose biosynthesis protein"/>
        <s v="phage shock protein A"/>
        <s v="spermine synthase"/>
        <s v="membrane-associated protein"/>
        <s v="TIGR02687 family protein"/>
        <s v="O-acetylhomoserine aminocarboxypropyltransferase"/>
        <s v="flavin reductase"/>
        <s v="GTPase"/>
        <s v="succinate dehydrogenase"/>
        <s v="cysteine synthase A"/>
        <s v="dihydroorotate dehydrogenase"/>
        <s v="copper resistance protein CopZ"/>
        <s v="geranylgeranyl reductase"/>
        <s v="homoserine O-succinyltransferase"/>
        <s v="ADP-ribosylglycohydrolase"/>
        <s v="nicotinamidase"/>
        <s v="flagellar biosynthesis protein FliA"/>
        <s v="Ku protein"/>
        <s v="DNA ligase"/>
        <s v="thiamine biosynthesis protein ApbE"/>
        <s v="lactose ABC transporter permease"/>
        <s v="N-acetylmannosamine-6-phosphate 2-epimerase"/>
        <s v="galactitol-1-phosphate 5-dehydrogenase"/>
        <s v="tagatose-bisphosphate aldolase"/>
        <s v="PTS galactitol transporter subunit IIC"/>
        <s v="PTS galactitol transporter subunit IIB"/>
        <s v="PTS galactitol transporter subunit IIA"/>
        <s v="mannitol-1-phosphate 5-dehydrogenase"/>
        <s v="PTS mannitol transporter subunit IIA"/>
      </sharedItems>
    </cacheField>
    <cacheField name="symbol" numFmtId="0">
      <sharedItems containsBlank="1"/>
    </cacheField>
    <cacheField name="GeneID" numFmtId="0">
      <sharedItems containsNonDate="0" containsString="0" containsBlank="1"/>
    </cacheField>
    <cacheField name="locus_tag" numFmtId="0">
      <sharedItems containsBlank="1"/>
    </cacheField>
    <cacheField name="feature_interval_length" numFmtId="0">
      <sharedItems containsString="0" containsBlank="1" containsNumber="1" containsInteger="1" minValue="73" maxValue="8625"/>
    </cacheField>
    <cacheField name="product_length" numFmtId="0">
      <sharedItems containsString="0" containsBlank="1" containsNumber="1" containsInteger="1" minValue="37" maxValue="2874"/>
    </cacheField>
    <cacheField name="attribu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36">
  <r>
    <x v="0"/>
    <s v="GCA_002701205.1"/>
    <s v="Primary Assembly"/>
    <s v="unplaced scaffold"/>
    <m/>
    <s v="MINB01000012.1"/>
    <n v="1"/>
    <n v="390"/>
    <x v="0"/>
  </r>
  <r>
    <x v="1"/>
    <s v="GCA_002701205.1"/>
    <s v="Primary Assembly"/>
    <s v="unplaced scaffold"/>
    <m/>
    <s v="MINB01000012.1"/>
    <n v="1"/>
    <n v="390"/>
    <x v="0"/>
  </r>
  <r>
    <x v="2"/>
    <s v="GCA_002701205.1"/>
    <s v="Primary Assembly"/>
    <s v="unplaced scaffold"/>
    <m/>
    <s v="MINB01000018.1"/>
    <n v="1"/>
    <n v="333"/>
    <x v="0"/>
  </r>
  <r>
    <x v="3"/>
    <s v="GCA_002701205.1"/>
    <s v="Primary Assembly"/>
    <s v="unplaced scaffold"/>
    <m/>
    <s v="MINB01000018.1"/>
    <n v="1"/>
    <n v="333"/>
    <x v="0"/>
  </r>
  <r>
    <x v="2"/>
    <s v="GCA_002701205.1"/>
    <s v="Primary Assembly"/>
    <s v="unplaced scaffold"/>
    <m/>
    <s v="MINB01000020.1"/>
    <n v="1"/>
    <n v="774"/>
    <x v="0"/>
  </r>
  <r>
    <x v="3"/>
    <s v="GCA_002701205.1"/>
    <s v="Primary Assembly"/>
    <s v="unplaced scaffold"/>
    <m/>
    <s v="MINB01000020.1"/>
    <n v="1"/>
    <n v="774"/>
    <x v="0"/>
  </r>
  <r>
    <x v="0"/>
    <s v="GCA_002701205.1"/>
    <s v="Primary Assembly"/>
    <s v="unplaced scaffold"/>
    <m/>
    <s v="MINB01000023.1"/>
    <n v="1"/>
    <n v="253"/>
    <x v="1"/>
  </r>
  <r>
    <x v="1"/>
    <s v="GCA_002701205.1"/>
    <s v="Primary Assembly"/>
    <s v="unplaced scaffold"/>
    <m/>
    <s v="MINB01000023.1"/>
    <n v="1"/>
    <n v="253"/>
    <x v="1"/>
  </r>
  <r>
    <x v="2"/>
    <s v="GCA_002701205.1"/>
    <s v="Primary Assembly"/>
    <s v="unplaced scaffold"/>
    <m/>
    <s v="MINB01000027.1"/>
    <n v="1"/>
    <n v="535"/>
    <x v="1"/>
  </r>
  <r>
    <x v="3"/>
    <s v="GCA_002701205.1"/>
    <s v="Primary Assembly"/>
    <s v="unplaced scaffold"/>
    <m/>
    <s v="MINB01000027.1"/>
    <n v="1"/>
    <n v="535"/>
    <x v="1"/>
  </r>
  <r>
    <x v="2"/>
    <s v="GCA_002701205.1"/>
    <s v="Primary Assembly"/>
    <s v="unplaced scaffold"/>
    <m/>
    <s v="MINB01000028.1"/>
    <n v="1"/>
    <n v="662"/>
    <x v="1"/>
  </r>
  <r>
    <x v="3"/>
    <s v="GCA_002701205.1"/>
    <s v="Primary Assembly"/>
    <s v="unplaced scaffold"/>
    <m/>
    <s v="MINB01000028.1"/>
    <n v="1"/>
    <n v="662"/>
    <x v="1"/>
  </r>
  <r>
    <x v="2"/>
    <s v="GCA_002701205.1"/>
    <s v="Primary Assembly"/>
    <s v="unplaced scaffold"/>
    <m/>
    <s v="MINB01000030.1"/>
    <n v="1"/>
    <n v="520"/>
    <x v="1"/>
  </r>
  <r>
    <x v="3"/>
    <s v="GCA_002701205.1"/>
    <s v="Primary Assembly"/>
    <s v="unplaced scaffold"/>
    <m/>
    <s v="MINB01000030.1"/>
    <n v="1"/>
    <n v="520"/>
    <x v="1"/>
  </r>
  <r>
    <x v="2"/>
    <s v="GCA_002701205.1"/>
    <s v="Primary Assembly"/>
    <s v="unplaced scaffold"/>
    <m/>
    <s v="MINB01000037.1"/>
    <n v="1"/>
    <n v="520"/>
    <x v="1"/>
  </r>
  <r>
    <x v="3"/>
    <s v="GCA_002701205.1"/>
    <s v="Primary Assembly"/>
    <s v="unplaced scaffold"/>
    <m/>
    <s v="MINB01000037.1"/>
    <n v="1"/>
    <n v="520"/>
    <x v="1"/>
  </r>
  <r>
    <x v="2"/>
    <s v="GCA_002701205.1"/>
    <s v="Primary Assembly"/>
    <s v="unplaced scaffold"/>
    <m/>
    <s v="MINB01000039.1"/>
    <n v="1"/>
    <n v="294"/>
    <x v="1"/>
  </r>
  <r>
    <x v="3"/>
    <s v="GCA_002701205.1"/>
    <s v="Primary Assembly"/>
    <s v="unplaced scaffold"/>
    <m/>
    <s v="MINB01000039.1"/>
    <n v="1"/>
    <n v="294"/>
    <x v="1"/>
  </r>
  <r>
    <x v="0"/>
    <s v="GCA_002701205.1"/>
    <s v="Primary Assembly"/>
    <s v="unplaced scaffold"/>
    <m/>
    <s v="MINB01000040.1"/>
    <n v="1"/>
    <n v="1142"/>
    <x v="1"/>
  </r>
  <r>
    <x v="1"/>
    <s v="GCA_002701205.1"/>
    <s v="Primary Assembly"/>
    <s v="unplaced scaffold"/>
    <m/>
    <s v="MINB01000040.1"/>
    <n v="1"/>
    <n v="1142"/>
    <x v="1"/>
  </r>
  <r>
    <x v="0"/>
    <s v="GCA_002701205.1"/>
    <s v="Primary Assembly"/>
    <s v="unplaced scaffold"/>
    <m/>
    <s v="MINB01000050.1"/>
    <n v="1"/>
    <n v="1612"/>
    <x v="0"/>
  </r>
  <r>
    <x v="1"/>
    <s v="GCA_002701205.1"/>
    <s v="Primary Assembly"/>
    <s v="unplaced scaffold"/>
    <m/>
    <s v="MINB01000050.1"/>
    <n v="1"/>
    <n v="1612"/>
    <x v="0"/>
  </r>
  <r>
    <x v="0"/>
    <s v="GCA_002701205.1"/>
    <s v="Primary Assembly"/>
    <s v="unplaced scaffold"/>
    <m/>
    <s v="MINB01000062.1"/>
    <n v="1"/>
    <n v="770"/>
    <x v="1"/>
  </r>
  <r>
    <x v="1"/>
    <s v="GCA_002701205.1"/>
    <s v="Primary Assembly"/>
    <s v="unplaced scaffold"/>
    <m/>
    <s v="MINB01000062.1"/>
    <n v="1"/>
    <n v="770"/>
    <x v="1"/>
  </r>
  <r>
    <x v="2"/>
    <s v="GCA_002701205.1"/>
    <s v="Primary Assembly"/>
    <s v="unplaced scaffold"/>
    <m/>
    <s v="MINB01000064.1"/>
    <n v="1"/>
    <n v="676"/>
    <x v="1"/>
  </r>
  <r>
    <x v="3"/>
    <s v="GCA_002701205.1"/>
    <s v="Primary Assembly"/>
    <s v="unplaced scaffold"/>
    <m/>
    <s v="MINB01000064.1"/>
    <n v="1"/>
    <n v="676"/>
    <x v="1"/>
  </r>
  <r>
    <x v="2"/>
    <s v="GCA_002701205.1"/>
    <s v="Primary Assembly"/>
    <s v="unplaced scaffold"/>
    <m/>
    <s v="MINB01000065.1"/>
    <n v="1"/>
    <n v="650"/>
    <x v="0"/>
  </r>
  <r>
    <x v="3"/>
    <s v="GCA_002701205.1"/>
    <s v="Primary Assembly"/>
    <s v="unplaced scaffold"/>
    <m/>
    <s v="MINB01000065.1"/>
    <n v="1"/>
    <n v="650"/>
    <x v="0"/>
  </r>
  <r>
    <x v="2"/>
    <s v="GCA_002701205.1"/>
    <s v="Primary Assembly"/>
    <s v="unplaced scaffold"/>
    <m/>
    <s v="MINB01000066.1"/>
    <n v="1"/>
    <n v="513"/>
    <x v="1"/>
  </r>
  <r>
    <x v="3"/>
    <s v="GCA_002701205.1"/>
    <s v="Primary Assembly"/>
    <s v="unplaced scaffold"/>
    <m/>
    <s v="MINB01000066.1"/>
    <n v="1"/>
    <n v="513"/>
    <x v="1"/>
  </r>
  <r>
    <x v="4"/>
    <s v="GCA_002701205.1"/>
    <s v="Primary Assembly"/>
    <s v="unplaced scaffold"/>
    <m/>
    <s v="MINB01000068.1"/>
    <n v="1"/>
    <n v="114"/>
    <x v="1"/>
  </r>
  <r>
    <x v="5"/>
    <s v="GCA_002701205.1"/>
    <s v="Primary Assembly"/>
    <s v="unplaced scaffold"/>
    <m/>
    <s v="MINB01000068.1"/>
    <n v="1"/>
    <n v="114"/>
    <x v="1"/>
  </r>
  <r>
    <x v="4"/>
    <s v="GCA_002701205.1"/>
    <s v="Primary Assembly"/>
    <s v="unplaced scaffold"/>
    <m/>
    <s v="MINB01000070.1"/>
    <n v="1"/>
    <n v="153"/>
    <x v="1"/>
  </r>
  <r>
    <x v="5"/>
    <s v="GCA_002701205.1"/>
    <s v="Primary Assembly"/>
    <s v="unplaced scaffold"/>
    <m/>
    <s v="MINB01000070.1"/>
    <n v="1"/>
    <n v="153"/>
    <x v="1"/>
  </r>
  <r>
    <x v="0"/>
    <s v="GCA_002701205.1"/>
    <s v="Primary Assembly"/>
    <s v="unplaced scaffold"/>
    <m/>
    <s v="MINB01000003.1"/>
    <n v="2"/>
    <n v="1012"/>
    <x v="1"/>
  </r>
  <r>
    <x v="1"/>
    <s v="GCA_002701205.1"/>
    <s v="Primary Assembly"/>
    <s v="unplaced scaffold"/>
    <m/>
    <s v="MINB01000003.1"/>
    <n v="2"/>
    <n v="1012"/>
    <x v="1"/>
  </r>
  <r>
    <x v="0"/>
    <s v="GCA_002701205.1"/>
    <s v="Primary Assembly"/>
    <s v="unplaced scaffold"/>
    <m/>
    <s v="MINB01000052.1"/>
    <n v="6"/>
    <n v="1307"/>
    <x v="1"/>
  </r>
  <r>
    <x v="1"/>
    <s v="GCA_002701205.1"/>
    <s v="Primary Assembly"/>
    <s v="unplaced scaffold"/>
    <m/>
    <s v="MINB01000052.1"/>
    <n v="6"/>
    <n v="1307"/>
    <x v="1"/>
  </r>
  <r>
    <x v="0"/>
    <s v="GCA_002701205.1"/>
    <s v="Primary Assembly"/>
    <s v="unplaced scaffold"/>
    <m/>
    <s v="MINB01000024.1"/>
    <n v="9"/>
    <n v="875"/>
    <x v="1"/>
  </r>
  <r>
    <x v="1"/>
    <s v="GCA_002701205.1"/>
    <s v="Primary Assembly"/>
    <s v="unplaced scaffold"/>
    <m/>
    <s v="MINB01000024.1"/>
    <n v="9"/>
    <n v="875"/>
    <x v="1"/>
  </r>
  <r>
    <x v="0"/>
    <s v="GCA_002701205.1"/>
    <s v="Primary Assembly"/>
    <s v="unplaced scaffold"/>
    <m/>
    <s v="MINB01000038.1"/>
    <n v="10"/>
    <n v="888"/>
    <x v="1"/>
  </r>
  <r>
    <x v="1"/>
    <s v="GCA_002701205.1"/>
    <s v="Primary Assembly"/>
    <s v="unplaced scaffold"/>
    <m/>
    <s v="MINB01000038.1"/>
    <n v="10"/>
    <n v="888"/>
    <x v="1"/>
  </r>
  <r>
    <x v="4"/>
    <s v="GCA_002701205.1"/>
    <s v="Primary Assembly"/>
    <s v="unplaced scaffold"/>
    <m/>
    <s v="MINB01000058.1"/>
    <n v="13"/>
    <n v="1535"/>
    <x v="1"/>
  </r>
  <r>
    <x v="5"/>
    <s v="GCA_002701205.1"/>
    <s v="Primary Assembly"/>
    <s v="unplaced scaffold"/>
    <m/>
    <s v="MINB01000058.1"/>
    <n v="13"/>
    <n v="1535"/>
    <x v="1"/>
  </r>
  <r>
    <x v="0"/>
    <s v="GCA_002701205.1"/>
    <s v="Primary Assembly"/>
    <s v="unplaced scaffold"/>
    <m/>
    <s v="MINB01000032.1"/>
    <n v="15"/>
    <n v="413"/>
    <x v="1"/>
  </r>
  <r>
    <x v="1"/>
    <s v="GCA_002701205.1"/>
    <s v="Primary Assembly"/>
    <s v="unplaced scaffold"/>
    <m/>
    <s v="MINB01000032.1"/>
    <n v="15"/>
    <n v="413"/>
    <x v="1"/>
  </r>
  <r>
    <x v="0"/>
    <s v="GCA_002701205.1"/>
    <s v="Primary Assembly"/>
    <s v="unplaced scaffold"/>
    <m/>
    <s v="MINB01000004.1"/>
    <n v="19"/>
    <n v="795"/>
    <x v="1"/>
  </r>
  <r>
    <x v="1"/>
    <s v="GCA_002701205.1"/>
    <s v="Primary Assembly"/>
    <s v="unplaced scaffold"/>
    <m/>
    <s v="MINB01000004.1"/>
    <n v="19"/>
    <n v="795"/>
    <x v="1"/>
  </r>
  <r>
    <x v="6"/>
    <s v="GCA_002701205.1"/>
    <s v="Primary Assembly"/>
    <s v="unplaced scaffold"/>
    <m/>
    <s v="MINB01000041.1"/>
    <n v="27"/>
    <n v="101"/>
    <x v="0"/>
  </r>
  <r>
    <x v="5"/>
    <s v="GCA_002701205.1"/>
    <s v="Primary Assembly"/>
    <s v="unplaced scaffold"/>
    <m/>
    <s v="MINB01000041.1"/>
    <n v="27"/>
    <n v="101"/>
    <x v="0"/>
  </r>
  <r>
    <x v="0"/>
    <s v="GCA_002701205.1"/>
    <s v="Primary Assembly"/>
    <s v="unplaced scaffold"/>
    <m/>
    <s v="MINB01000008.1"/>
    <n v="28"/>
    <n v="3579"/>
    <x v="1"/>
  </r>
  <r>
    <x v="1"/>
    <s v="GCA_002701205.1"/>
    <s v="Primary Assembly"/>
    <s v="unplaced scaffold"/>
    <m/>
    <s v="MINB01000008.1"/>
    <n v="28"/>
    <n v="3579"/>
    <x v="1"/>
  </r>
  <r>
    <x v="0"/>
    <s v="GCA_002701205.1"/>
    <s v="Primary Assembly"/>
    <s v="unplaced scaffold"/>
    <m/>
    <s v="MINB01000009.1"/>
    <n v="32"/>
    <n v="1519"/>
    <x v="1"/>
  </r>
  <r>
    <x v="1"/>
    <s v="GCA_002701205.1"/>
    <s v="Primary Assembly"/>
    <s v="unplaced scaffold"/>
    <m/>
    <s v="MINB01000009.1"/>
    <n v="32"/>
    <n v="1519"/>
    <x v="1"/>
  </r>
  <r>
    <x v="0"/>
    <s v="GCA_002701205.1"/>
    <s v="Primary Assembly"/>
    <s v="unplaced scaffold"/>
    <m/>
    <s v="MINB01000031.1"/>
    <n v="34"/>
    <n v="1587"/>
    <x v="1"/>
  </r>
  <r>
    <x v="1"/>
    <s v="GCA_002701205.1"/>
    <s v="Primary Assembly"/>
    <s v="unplaced scaffold"/>
    <m/>
    <s v="MINB01000031.1"/>
    <n v="34"/>
    <n v="1587"/>
    <x v="1"/>
  </r>
  <r>
    <x v="0"/>
    <s v="GCA_002701205.1"/>
    <s v="Primary Assembly"/>
    <s v="unplaced scaffold"/>
    <m/>
    <s v="MINB01000053.1"/>
    <n v="35"/>
    <n v="1165"/>
    <x v="1"/>
  </r>
  <r>
    <x v="1"/>
    <s v="GCA_002701205.1"/>
    <s v="Primary Assembly"/>
    <s v="unplaced scaffold"/>
    <m/>
    <s v="MINB01000053.1"/>
    <n v="35"/>
    <n v="1165"/>
    <x v="1"/>
  </r>
  <r>
    <x v="0"/>
    <s v="GCA_002701205.1"/>
    <s v="Primary Assembly"/>
    <s v="unplaced scaffold"/>
    <m/>
    <s v="MINB01000016.1"/>
    <n v="38"/>
    <n v="367"/>
    <x v="1"/>
  </r>
  <r>
    <x v="1"/>
    <s v="GCA_002701205.1"/>
    <s v="Primary Assembly"/>
    <s v="unplaced scaffold"/>
    <m/>
    <s v="MINB01000016.1"/>
    <n v="38"/>
    <n v="367"/>
    <x v="1"/>
  </r>
  <r>
    <x v="0"/>
    <s v="GCA_002701205.1"/>
    <s v="Primary Assembly"/>
    <s v="unplaced scaffold"/>
    <m/>
    <s v="MINB01000002.1"/>
    <n v="41"/>
    <n v="607"/>
    <x v="1"/>
  </r>
  <r>
    <x v="1"/>
    <s v="GCA_002701205.1"/>
    <s v="Primary Assembly"/>
    <s v="unplaced scaffold"/>
    <m/>
    <s v="MINB01000002.1"/>
    <n v="41"/>
    <n v="607"/>
    <x v="1"/>
  </r>
  <r>
    <x v="0"/>
    <s v="GCA_002701205.1"/>
    <s v="Primary Assembly"/>
    <s v="unplaced scaffold"/>
    <m/>
    <s v="MINB01000017.1"/>
    <n v="43"/>
    <n v="474"/>
    <x v="0"/>
  </r>
  <r>
    <x v="1"/>
    <s v="GCA_002701205.1"/>
    <s v="Primary Assembly"/>
    <s v="unplaced scaffold"/>
    <m/>
    <s v="MINB01000017.1"/>
    <n v="43"/>
    <n v="474"/>
    <x v="0"/>
  </r>
  <r>
    <x v="0"/>
    <s v="GCA_002701205.1"/>
    <s v="Primary Assembly"/>
    <s v="unplaced scaffold"/>
    <m/>
    <s v="MINB01000005.1"/>
    <n v="56"/>
    <n v="1450"/>
    <x v="0"/>
  </r>
  <r>
    <x v="1"/>
    <s v="GCA_002701205.1"/>
    <s v="Primary Assembly"/>
    <s v="unplaced scaffold"/>
    <m/>
    <s v="MINB01000005.1"/>
    <n v="56"/>
    <n v="1450"/>
    <x v="0"/>
  </r>
  <r>
    <x v="0"/>
    <s v="GCA_002701205.1"/>
    <s v="Primary Assembly"/>
    <s v="unplaced scaffold"/>
    <m/>
    <s v="MINB01000007.1"/>
    <n v="61"/>
    <n v="948"/>
    <x v="0"/>
  </r>
  <r>
    <x v="1"/>
    <s v="GCA_002701205.1"/>
    <s v="Primary Assembly"/>
    <s v="unplaced scaffold"/>
    <m/>
    <s v="MINB01000007.1"/>
    <n v="61"/>
    <n v="948"/>
    <x v="0"/>
  </r>
  <r>
    <x v="0"/>
    <s v="GCA_002701205.1"/>
    <s v="Primary Assembly"/>
    <s v="unplaced scaffold"/>
    <m/>
    <s v="MINB01000056.1"/>
    <n v="72"/>
    <n v="1481"/>
    <x v="0"/>
  </r>
  <r>
    <x v="1"/>
    <s v="GCA_002701205.1"/>
    <s v="Primary Assembly"/>
    <s v="unplaced scaffold"/>
    <m/>
    <s v="MINB01000056.1"/>
    <n v="72"/>
    <n v="1481"/>
    <x v="0"/>
  </r>
  <r>
    <x v="0"/>
    <s v="GCA_002701205.1"/>
    <s v="Primary Assembly"/>
    <s v="unplaced scaffold"/>
    <m/>
    <s v="MINB01000025.1"/>
    <n v="78"/>
    <n v="635"/>
    <x v="0"/>
  </r>
  <r>
    <x v="1"/>
    <s v="GCA_002701205.1"/>
    <s v="Primary Assembly"/>
    <s v="unplaced scaffold"/>
    <m/>
    <s v="MINB01000025.1"/>
    <n v="78"/>
    <n v="635"/>
    <x v="0"/>
  </r>
  <r>
    <x v="0"/>
    <s v="GCA_002701205.1"/>
    <s v="Primary Assembly"/>
    <s v="unplaced scaffold"/>
    <m/>
    <s v="MINB01000043.1"/>
    <n v="79"/>
    <n v="789"/>
    <x v="0"/>
  </r>
  <r>
    <x v="1"/>
    <s v="GCA_002701205.1"/>
    <s v="Primary Assembly"/>
    <s v="unplaced scaffold"/>
    <m/>
    <s v="MINB01000043.1"/>
    <n v="79"/>
    <n v="789"/>
    <x v="0"/>
  </r>
  <r>
    <x v="2"/>
    <s v="GCA_002701205.1"/>
    <s v="Primary Assembly"/>
    <s v="unplaced scaffold"/>
    <m/>
    <s v="MINB01000067.1"/>
    <n v="84"/>
    <n v="513"/>
    <x v="1"/>
  </r>
  <r>
    <x v="3"/>
    <s v="GCA_002701205.1"/>
    <s v="Primary Assembly"/>
    <s v="unplaced scaffold"/>
    <m/>
    <s v="MINB01000067.1"/>
    <n v="84"/>
    <n v="513"/>
    <x v="1"/>
  </r>
  <r>
    <x v="6"/>
    <s v="GCA_002701205.1"/>
    <s v="Primary Assembly"/>
    <s v="unplaced scaffold"/>
    <m/>
    <s v="MINB01000001.1"/>
    <n v="96"/>
    <n v="168"/>
    <x v="1"/>
  </r>
  <r>
    <x v="5"/>
    <s v="GCA_002701205.1"/>
    <s v="Primary Assembly"/>
    <s v="unplaced scaffold"/>
    <m/>
    <s v="MINB01000001.1"/>
    <n v="96"/>
    <n v="168"/>
    <x v="1"/>
  </r>
  <r>
    <x v="0"/>
    <s v="GCA_002701205.1"/>
    <s v="Primary Assembly"/>
    <s v="unplaced scaffold"/>
    <m/>
    <s v="MINB01000029.1"/>
    <n v="109"/>
    <n v="1200"/>
    <x v="0"/>
  </r>
  <r>
    <x v="1"/>
    <s v="GCA_002701205.1"/>
    <s v="Primary Assembly"/>
    <s v="unplaced scaffold"/>
    <m/>
    <s v="MINB01000029.1"/>
    <n v="109"/>
    <n v="1200"/>
    <x v="0"/>
  </r>
  <r>
    <x v="6"/>
    <s v="GCA_002701205.1"/>
    <s v="Primary Assembly"/>
    <s v="unplaced scaffold"/>
    <m/>
    <s v="MINB01000069.1"/>
    <n v="110"/>
    <n v="186"/>
    <x v="1"/>
  </r>
  <r>
    <x v="5"/>
    <s v="GCA_002701205.1"/>
    <s v="Primary Assembly"/>
    <s v="unplaced scaffold"/>
    <m/>
    <s v="MINB01000069.1"/>
    <n v="110"/>
    <n v="186"/>
    <x v="1"/>
  </r>
  <r>
    <x v="0"/>
    <s v="GCA_002701205.1"/>
    <s v="Primary Assembly"/>
    <s v="unplaced scaffold"/>
    <m/>
    <s v="MINB01000059.1"/>
    <n v="111"/>
    <n v="1370"/>
    <x v="0"/>
  </r>
  <r>
    <x v="1"/>
    <s v="GCA_002701205.1"/>
    <s v="Primary Assembly"/>
    <s v="unplaced scaffold"/>
    <m/>
    <s v="MINB01000059.1"/>
    <n v="111"/>
    <n v="1370"/>
    <x v="0"/>
  </r>
  <r>
    <x v="0"/>
    <s v="GCA_002701205.1"/>
    <s v="Primary Assembly"/>
    <s v="unplaced scaffold"/>
    <m/>
    <s v="MINB01000034.1"/>
    <n v="129"/>
    <n v="1277"/>
    <x v="0"/>
  </r>
  <r>
    <x v="1"/>
    <s v="GCA_002701205.1"/>
    <s v="Primary Assembly"/>
    <s v="unplaced scaffold"/>
    <m/>
    <s v="MINB01000034.1"/>
    <n v="129"/>
    <n v="1277"/>
    <x v="0"/>
  </r>
  <r>
    <x v="0"/>
    <s v="GCA_002701205.1"/>
    <s v="Primary Assembly"/>
    <s v="unplaced scaffold"/>
    <m/>
    <s v="MINB01000063.1"/>
    <n v="138"/>
    <n v="905"/>
    <x v="1"/>
  </r>
  <r>
    <x v="1"/>
    <s v="GCA_002701205.1"/>
    <s v="Primary Assembly"/>
    <s v="unplaced scaffold"/>
    <m/>
    <s v="MINB01000063.1"/>
    <n v="138"/>
    <n v="905"/>
    <x v="1"/>
  </r>
  <r>
    <x v="0"/>
    <s v="GCA_002701205.1"/>
    <s v="Primary Assembly"/>
    <s v="unplaced scaffold"/>
    <m/>
    <s v="MINB01000026.1"/>
    <n v="144"/>
    <n v="1268"/>
    <x v="1"/>
  </r>
  <r>
    <x v="1"/>
    <s v="GCA_002701205.1"/>
    <s v="Primary Assembly"/>
    <s v="unplaced scaffold"/>
    <m/>
    <s v="MINB01000026.1"/>
    <n v="144"/>
    <n v="1268"/>
    <x v="1"/>
  </r>
  <r>
    <x v="4"/>
    <s v="GCA_002701205.1"/>
    <s v="Primary Assembly"/>
    <s v="unplaced scaffold"/>
    <m/>
    <s v="MINB01000049.1"/>
    <n v="155"/>
    <n v="3014"/>
    <x v="1"/>
  </r>
  <r>
    <x v="5"/>
    <s v="GCA_002701205.1"/>
    <s v="Primary Assembly"/>
    <s v="unplaced scaffold"/>
    <m/>
    <s v="MINB01000049.1"/>
    <n v="155"/>
    <n v="3014"/>
    <x v="1"/>
  </r>
  <r>
    <x v="0"/>
    <s v="GCA_002701205.1"/>
    <s v="Primary Assembly"/>
    <s v="unplaced scaffold"/>
    <m/>
    <s v="MINB01000033.1"/>
    <n v="165"/>
    <n v="1073"/>
    <x v="0"/>
  </r>
  <r>
    <x v="1"/>
    <s v="GCA_002701205.1"/>
    <s v="Primary Assembly"/>
    <s v="unplaced scaffold"/>
    <m/>
    <s v="MINB01000033.1"/>
    <n v="165"/>
    <n v="1073"/>
    <x v="0"/>
  </r>
  <r>
    <x v="0"/>
    <s v="GCA_002701205.1"/>
    <s v="Primary Assembly"/>
    <s v="unplaced scaffold"/>
    <m/>
    <s v="MINB01000045.1"/>
    <n v="182"/>
    <n v="751"/>
    <x v="1"/>
  </r>
  <r>
    <x v="1"/>
    <s v="GCA_002701205.1"/>
    <s v="Primary Assembly"/>
    <s v="unplaced scaffold"/>
    <m/>
    <s v="MINB01000045.1"/>
    <n v="182"/>
    <n v="751"/>
    <x v="1"/>
  </r>
  <r>
    <x v="0"/>
    <s v="GCA_002701205.1"/>
    <s v="Primary Assembly"/>
    <s v="unplaced scaffold"/>
    <m/>
    <s v="MINB01000057.1"/>
    <n v="187"/>
    <n v="1440"/>
    <x v="0"/>
  </r>
  <r>
    <x v="1"/>
    <s v="GCA_002701205.1"/>
    <s v="Primary Assembly"/>
    <s v="unplaced scaffold"/>
    <m/>
    <s v="MINB01000057.1"/>
    <n v="187"/>
    <n v="1440"/>
    <x v="0"/>
  </r>
  <r>
    <x v="2"/>
    <s v="GCA_002701205.1"/>
    <s v="Primary Assembly"/>
    <s v="unplaced scaffold"/>
    <m/>
    <s v="MINB01000060.1"/>
    <n v="188"/>
    <n v="1102"/>
    <x v="0"/>
  </r>
  <r>
    <x v="3"/>
    <s v="GCA_002701205.1"/>
    <s v="Primary Assembly"/>
    <s v="unplaced scaffold"/>
    <m/>
    <s v="MINB01000060.1"/>
    <n v="188"/>
    <n v="1102"/>
    <x v="0"/>
  </r>
  <r>
    <x v="6"/>
    <s v="GCA_002701205.1"/>
    <s v="Primary Assembly"/>
    <s v="unplaced scaffold"/>
    <m/>
    <s v="MINB01000069.1"/>
    <n v="188"/>
    <n v="263"/>
    <x v="1"/>
  </r>
  <r>
    <x v="5"/>
    <s v="GCA_002701205.1"/>
    <s v="Primary Assembly"/>
    <s v="unplaced scaffold"/>
    <m/>
    <s v="MINB01000069.1"/>
    <n v="188"/>
    <n v="263"/>
    <x v="1"/>
  </r>
  <r>
    <x v="7"/>
    <s v="GCA_002701205.1"/>
    <s v="Primary Assembly"/>
    <s v="unplaced scaffold"/>
    <m/>
    <s v="MINB01000001.1"/>
    <n v="189"/>
    <n v="542"/>
    <x v="1"/>
  </r>
  <r>
    <x v="5"/>
    <s v="GCA_002701205.1"/>
    <s v="Primary Assembly"/>
    <s v="unplaced scaffold"/>
    <m/>
    <s v="MINB01000001.1"/>
    <n v="189"/>
    <n v="542"/>
    <x v="1"/>
  </r>
  <r>
    <x v="0"/>
    <s v="GCA_002701205.1"/>
    <s v="Primary Assembly"/>
    <s v="unplaced scaffold"/>
    <m/>
    <s v="MINB01000055.1"/>
    <n v="206"/>
    <n v="1615"/>
    <x v="1"/>
  </r>
  <r>
    <x v="1"/>
    <s v="GCA_002701205.1"/>
    <s v="Primary Assembly"/>
    <s v="unplaced scaffold"/>
    <m/>
    <s v="MINB01000055.1"/>
    <n v="206"/>
    <n v="1615"/>
    <x v="1"/>
  </r>
  <r>
    <x v="0"/>
    <s v="GCA_002701205.1"/>
    <s v="Primary Assembly"/>
    <s v="unplaced scaffold"/>
    <m/>
    <s v="MINB01000041.1"/>
    <n v="213"/>
    <n v="455"/>
    <x v="0"/>
  </r>
  <r>
    <x v="1"/>
    <s v="GCA_002701205.1"/>
    <s v="Primary Assembly"/>
    <s v="unplaced scaffold"/>
    <m/>
    <s v="MINB01000041.1"/>
    <n v="213"/>
    <n v="455"/>
    <x v="0"/>
  </r>
  <r>
    <x v="0"/>
    <s v="GCA_002701205.1"/>
    <s v="Primary Assembly"/>
    <s v="unplaced scaffold"/>
    <m/>
    <s v="MINB01000047.1"/>
    <n v="230"/>
    <n v="829"/>
    <x v="1"/>
  </r>
  <r>
    <x v="1"/>
    <s v="GCA_002701205.1"/>
    <s v="Primary Assembly"/>
    <s v="unplaced scaffold"/>
    <m/>
    <s v="MINB01000047.1"/>
    <n v="230"/>
    <n v="829"/>
    <x v="1"/>
  </r>
  <r>
    <x v="2"/>
    <s v="GCA_002701205.1"/>
    <s v="Primary Assembly"/>
    <s v="unplaced scaffold"/>
    <m/>
    <s v="MINB01000021.1"/>
    <n v="239"/>
    <n v="1427"/>
    <x v="1"/>
  </r>
  <r>
    <x v="3"/>
    <s v="GCA_002701205.1"/>
    <s v="Primary Assembly"/>
    <s v="unplaced scaffold"/>
    <m/>
    <s v="MINB01000021.1"/>
    <n v="239"/>
    <n v="1427"/>
    <x v="1"/>
  </r>
  <r>
    <x v="0"/>
    <s v="GCA_002701205.1"/>
    <s v="Primary Assembly"/>
    <s v="unplaced scaffold"/>
    <m/>
    <s v="MINB01000048.1"/>
    <n v="249"/>
    <n v="1541"/>
    <x v="0"/>
  </r>
  <r>
    <x v="1"/>
    <s v="GCA_002701205.1"/>
    <s v="Primary Assembly"/>
    <s v="unplaced scaffold"/>
    <m/>
    <s v="MINB01000048.1"/>
    <n v="249"/>
    <n v="1541"/>
    <x v="0"/>
  </r>
  <r>
    <x v="0"/>
    <s v="GCA_002701205.1"/>
    <s v="Primary Assembly"/>
    <s v="unplaced scaffold"/>
    <m/>
    <s v="MINB01000023.1"/>
    <n v="255"/>
    <n v="2339"/>
    <x v="1"/>
  </r>
  <r>
    <x v="1"/>
    <s v="GCA_002701205.1"/>
    <s v="Primary Assembly"/>
    <s v="unplaced scaffold"/>
    <m/>
    <s v="MINB01000023.1"/>
    <n v="255"/>
    <n v="2339"/>
    <x v="1"/>
  </r>
  <r>
    <x v="2"/>
    <s v="GCA_002701205.1"/>
    <s v="Primary Assembly"/>
    <s v="unplaced scaffold"/>
    <m/>
    <s v="MINB01000014.1"/>
    <n v="275"/>
    <n v="1438"/>
    <x v="0"/>
  </r>
  <r>
    <x v="3"/>
    <s v="GCA_002701205.1"/>
    <s v="Primary Assembly"/>
    <s v="unplaced scaffold"/>
    <m/>
    <s v="MINB01000014.1"/>
    <n v="275"/>
    <n v="1438"/>
    <x v="0"/>
  </r>
  <r>
    <x v="0"/>
    <s v="GCA_002701205.1"/>
    <s v="Primary Assembly"/>
    <s v="unplaced scaffold"/>
    <m/>
    <s v="MINB01000011.1"/>
    <n v="276"/>
    <n v="1676"/>
    <x v="1"/>
  </r>
  <r>
    <x v="1"/>
    <s v="GCA_002701205.1"/>
    <s v="Primary Assembly"/>
    <s v="unplaced scaffold"/>
    <m/>
    <s v="MINB01000011.1"/>
    <n v="276"/>
    <n v="1676"/>
    <x v="1"/>
  </r>
  <r>
    <x v="0"/>
    <s v="GCA_002701205.1"/>
    <s v="Primary Assembly"/>
    <s v="unplaced scaffold"/>
    <m/>
    <s v="MINB01000035.1"/>
    <n v="309"/>
    <n v="701"/>
    <x v="1"/>
  </r>
  <r>
    <x v="1"/>
    <s v="GCA_002701205.1"/>
    <s v="Primary Assembly"/>
    <s v="unplaced scaffold"/>
    <m/>
    <s v="MINB01000035.1"/>
    <n v="309"/>
    <n v="701"/>
    <x v="1"/>
  </r>
  <r>
    <x v="0"/>
    <s v="GCA_002701205.1"/>
    <s v="Primary Assembly"/>
    <s v="unplaced scaffold"/>
    <m/>
    <s v="MINB01000022.1"/>
    <n v="327"/>
    <n v="1196"/>
    <x v="1"/>
  </r>
  <r>
    <x v="1"/>
    <s v="GCA_002701205.1"/>
    <s v="Primary Assembly"/>
    <s v="unplaced scaffold"/>
    <m/>
    <s v="MINB01000022.1"/>
    <n v="327"/>
    <n v="1196"/>
    <x v="1"/>
  </r>
  <r>
    <x v="0"/>
    <s v="GCA_002701205.1"/>
    <s v="Primary Assembly"/>
    <s v="unplaced scaffold"/>
    <m/>
    <s v="MINB01000015.1"/>
    <n v="338"/>
    <n v="1513"/>
    <x v="0"/>
  </r>
  <r>
    <x v="1"/>
    <s v="GCA_002701205.1"/>
    <s v="Primary Assembly"/>
    <s v="unplaced scaffold"/>
    <m/>
    <s v="MINB01000015.1"/>
    <n v="338"/>
    <n v="1513"/>
    <x v="0"/>
  </r>
  <r>
    <x v="0"/>
    <s v="GCA_002701205.1"/>
    <s v="Primary Assembly"/>
    <s v="unplaced scaffold"/>
    <m/>
    <s v="MINB01000016.1"/>
    <n v="380"/>
    <n v="2050"/>
    <x v="1"/>
  </r>
  <r>
    <x v="1"/>
    <s v="GCA_002701205.1"/>
    <s v="Primary Assembly"/>
    <s v="unplaced scaffold"/>
    <m/>
    <s v="MINB01000016.1"/>
    <n v="380"/>
    <n v="2050"/>
    <x v="1"/>
  </r>
  <r>
    <x v="0"/>
    <s v="GCA_002701205.1"/>
    <s v="Primary Assembly"/>
    <s v="unplaced scaffold"/>
    <m/>
    <s v="MINB01000018.1"/>
    <n v="386"/>
    <n v="1201"/>
    <x v="0"/>
  </r>
  <r>
    <x v="1"/>
    <s v="GCA_002701205.1"/>
    <s v="Primary Assembly"/>
    <s v="unplaced scaffold"/>
    <m/>
    <s v="MINB01000018.1"/>
    <n v="386"/>
    <n v="1201"/>
    <x v="0"/>
  </r>
  <r>
    <x v="0"/>
    <s v="GCA_002701205.1"/>
    <s v="Primary Assembly"/>
    <s v="unplaced scaffold"/>
    <m/>
    <s v="MINB01000013.1"/>
    <n v="392"/>
    <n v="1729"/>
    <x v="0"/>
  </r>
  <r>
    <x v="1"/>
    <s v="GCA_002701205.1"/>
    <s v="Primary Assembly"/>
    <s v="unplaced scaffold"/>
    <m/>
    <s v="MINB01000013.1"/>
    <n v="392"/>
    <n v="1729"/>
    <x v="0"/>
  </r>
  <r>
    <x v="0"/>
    <s v="GCA_002701205.1"/>
    <s v="Primary Assembly"/>
    <s v="unplaced scaffold"/>
    <m/>
    <s v="MINB01000019.1"/>
    <n v="399"/>
    <n v="890"/>
    <x v="0"/>
  </r>
  <r>
    <x v="1"/>
    <s v="GCA_002701205.1"/>
    <s v="Primary Assembly"/>
    <s v="unplaced scaffold"/>
    <m/>
    <s v="MINB01000019.1"/>
    <n v="399"/>
    <n v="890"/>
    <x v="0"/>
  </r>
  <r>
    <x v="0"/>
    <s v="GCA_002701205.1"/>
    <s v="Primary Assembly"/>
    <s v="unplaced scaffold"/>
    <m/>
    <s v="MINB01000012.1"/>
    <n v="437"/>
    <n v="796"/>
    <x v="1"/>
  </r>
  <r>
    <x v="1"/>
    <s v="GCA_002701205.1"/>
    <s v="Primary Assembly"/>
    <s v="unplaced scaffold"/>
    <m/>
    <s v="MINB01000012.1"/>
    <n v="437"/>
    <n v="796"/>
    <x v="1"/>
  </r>
  <r>
    <x v="0"/>
    <s v="GCA_002701205.1"/>
    <s v="Primary Assembly"/>
    <s v="unplaced scaffold"/>
    <m/>
    <s v="MINB01000032.1"/>
    <n v="459"/>
    <n v="1016"/>
    <x v="1"/>
  </r>
  <r>
    <x v="1"/>
    <s v="GCA_002701205.1"/>
    <s v="Primary Assembly"/>
    <s v="unplaced scaffold"/>
    <m/>
    <s v="MINB01000032.1"/>
    <n v="459"/>
    <n v="1016"/>
    <x v="1"/>
  </r>
  <r>
    <x v="0"/>
    <s v="GCA_002701205.1"/>
    <s v="Primary Assembly"/>
    <s v="unplaced scaffold"/>
    <m/>
    <s v="MINB01000017.1"/>
    <n v="494"/>
    <n v="913"/>
    <x v="0"/>
  </r>
  <r>
    <x v="1"/>
    <s v="GCA_002701205.1"/>
    <s v="Primary Assembly"/>
    <s v="unplaced scaffold"/>
    <m/>
    <s v="MINB01000017.1"/>
    <n v="494"/>
    <n v="913"/>
    <x v="0"/>
  </r>
  <r>
    <x v="0"/>
    <s v="GCA_002701205.1"/>
    <s v="Primary Assembly"/>
    <s v="unplaced scaffold"/>
    <m/>
    <s v="MINB01000039.1"/>
    <n v="526"/>
    <n v="1722"/>
    <x v="1"/>
  </r>
  <r>
    <x v="1"/>
    <s v="GCA_002701205.1"/>
    <s v="Primary Assembly"/>
    <s v="unplaced scaffold"/>
    <m/>
    <s v="MINB01000039.1"/>
    <n v="526"/>
    <n v="1722"/>
    <x v="1"/>
  </r>
  <r>
    <x v="0"/>
    <s v="GCA_002701205.1"/>
    <s v="Primary Assembly"/>
    <s v="unplaced scaffold"/>
    <m/>
    <s v="MINB01000001.1"/>
    <n v="547"/>
    <n v="1014"/>
    <x v="1"/>
  </r>
  <r>
    <x v="1"/>
    <s v="GCA_002701205.1"/>
    <s v="Primary Assembly"/>
    <s v="unplaced scaffold"/>
    <m/>
    <s v="MINB01000001.1"/>
    <n v="547"/>
    <n v="1014"/>
    <x v="1"/>
  </r>
  <r>
    <x v="0"/>
    <s v="GCA_002701205.1"/>
    <s v="Primary Assembly"/>
    <s v="unplaced scaffold"/>
    <m/>
    <s v="MINB01000037.1"/>
    <n v="551"/>
    <n v="2620"/>
    <x v="1"/>
  </r>
  <r>
    <x v="1"/>
    <s v="GCA_002701205.1"/>
    <s v="Primary Assembly"/>
    <s v="unplaced scaffold"/>
    <m/>
    <s v="MINB01000037.1"/>
    <n v="551"/>
    <n v="2620"/>
    <x v="1"/>
  </r>
  <r>
    <x v="0"/>
    <s v="GCA_002701205.1"/>
    <s v="Primary Assembly"/>
    <s v="unplaced scaffold"/>
    <m/>
    <s v="MINB01000041.1"/>
    <n v="586"/>
    <n v="1323"/>
    <x v="0"/>
  </r>
  <r>
    <x v="1"/>
    <s v="GCA_002701205.1"/>
    <s v="Primary Assembly"/>
    <s v="unplaced scaffold"/>
    <m/>
    <s v="MINB01000041.1"/>
    <n v="586"/>
    <n v="1323"/>
    <x v="0"/>
  </r>
  <r>
    <x v="0"/>
    <s v="GCA_002701205.1"/>
    <s v="Primary Assembly"/>
    <s v="unplaced scaffold"/>
    <m/>
    <s v="MINB01000044.1"/>
    <n v="589"/>
    <n v="1287"/>
    <x v="1"/>
  </r>
  <r>
    <x v="1"/>
    <s v="GCA_002701205.1"/>
    <s v="Primary Assembly"/>
    <s v="unplaced scaffold"/>
    <m/>
    <s v="MINB01000044.1"/>
    <n v="589"/>
    <n v="1287"/>
    <x v="1"/>
  </r>
  <r>
    <x v="6"/>
    <s v="GCA_002701205.1"/>
    <s v="Primary Assembly"/>
    <s v="unplaced scaffold"/>
    <m/>
    <s v="MINB01000030.1"/>
    <n v="591"/>
    <n v="666"/>
    <x v="1"/>
  </r>
  <r>
    <x v="5"/>
    <s v="GCA_002701205.1"/>
    <s v="Primary Assembly"/>
    <s v="unplaced scaffold"/>
    <m/>
    <s v="MINB01000030.1"/>
    <n v="591"/>
    <n v="666"/>
    <x v="1"/>
  </r>
  <r>
    <x v="0"/>
    <s v="GCA_002701205.1"/>
    <s v="Primary Assembly"/>
    <s v="unplaced scaffold"/>
    <m/>
    <s v="MINB01000002.1"/>
    <n v="609"/>
    <n v="1487"/>
    <x v="1"/>
  </r>
  <r>
    <x v="1"/>
    <s v="GCA_002701205.1"/>
    <s v="Primary Assembly"/>
    <s v="unplaced scaffold"/>
    <m/>
    <s v="MINB01000002.1"/>
    <n v="609"/>
    <n v="1487"/>
    <x v="1"/>
  </r>
  <r>
    <x v="0"/>
    <s v="GCA_002701205.1"/>
    <s v="Primary Assembly"/>
    <s v="unplaced scaffold"/>
    <m/>
    <s v="MINB01000036.1"/>
    <n v="691"/>
    <n v="909"/>
    <x v="0"/>
  </r>
  <r>
    <x v="1"/>
    <s v="GCA_002701205.1"/>
    <s v="Primary Assembly"/>
    <s v="unplaced scaffold"/>
    <m/>
    <s v="MINB01000036.1"/>
    <n v="691"/>
    <n v="909"/>
    <x v="0"/>
  </r>
  <r>
    <x v="0"/>
    <s v="GCA_002701205.1"/>
    <s v="Primary Assembly"/>
    <s v="unplaced scaffold"/>
    <m/>
    <s v="MINB01000028.1"/>
    <n v="710"/>
    <n v="1195"/>
    <x v="1"/>
  </r>
  <r>
    <x v="1"/>
    <s v="GCA_002701205.1"/>
    <s v="Primary Assembly"/>
    <s v="unplaced scaffold"/>
    <m/>
    <s v="MINB01000028.1"/>
    <n v="710"/>
    <n v="1195"/>
    <x v="1"/>
  </r>
  <r>
    <x v="0"/>
    <s v="GCA_002701205.1"/>
    <s v="Primary Assembly"/>
    <s v="unplaced scaffold"/>
    <m/>
    <s v="MINB01000035.1"/>
    <n v="717"/>
    <n v="1145"/>
    <x v="1"/>
  </r>
  <r>
    <x v="1"/>
    <s v="GCA_002701205.1"/>
    <s v="Primary Assembly"/>
    <s v="unplaced scaffold"/>
    <m/>
    <s v="MINB01000035.1"/>
    <n v="717"/>
    <n v="1145"/>
    <x v="1"/>
  </r>
  <r>
    <x v="0"/>
    <s v="GCA_002701205.1"/>
    <s v="Primary Assembly"/>
    <s v="unplaced scaffold"/>
    <m/>
    <s v="MINB01000030.1"/>
    <n v="724"/>
    <n v="1368"/>
    <x v="1"/>
  </r>
  <r>
    <x v="1"/>
    <s v="GCA_002701205.1"/>
    <s v="Primary Assembly"/>
    <s v="unplaced scaffold"/>
    <m/>
    <s v="MINB01000030.1"/>
    <n v="724"/>
    <n v="1368"/>
    <x v="1"/>
  </r>
  <r>
    <x v="0"/>
    <s v="GCA_002701205.1"/>
    <s v="Primary Assembly"/>
    <s v="unplaced scaffold"/>
    <m/>
    <s v="MINB01000025.1"/>
    <n v="736"/>
    <n v="1992"/>
    <x v="0"/>
  </r>
  <r>
    <x v="1"/>
    <s v="GCA_002701205.1"/>
    <s v="Primary Assembly"/>
    <s v="unplaced scaffold"/>
    <m/>
    <s v="MINB01000025.1"/>
    <n v="736"/>
    <n v="1992"/>
    <x v="0"/>
  </r>
  <r>
    <x v="0"/>
    <s v="GCA_002701205.1"/>
    <s v="Primary Assembly"/>
    <s v="unplaced scaffold"/>
    <m/>
    <s v="MINB01000045.1"/>
    <n v="766"/>
    <n v="2100"/>
    <x v="1"/>
  </r>
  <r>
    <x v="1"/>
    <s v="GCA_002701205.1"/>
    <s v="Primary Assembly"/>
    <s v="unplaced scaffold"/>
    <m/>
    <s v="MINB01000045.1"/>
    <n v="766"/>
    <n v="2100"/>
    <x v="1"/>
  </r>
  <r>
    <x v="0"/>
    <s v="GCA_002701205.1"/>
    <s v="Primary Assembly"/>
    <s v="unplaced scaffold"/>
    <m/>
    <s v="MINB01000043.1"/>
    <n v="804"/>
    <n v="1349"/>
    <x v="0"/>
  </r>
  <r>
    <x v="1"/>
    <s v="GCA_002701205.1"/>
    <s v="Primary Assembly"/>
    <s v="unplaced scaffold"/>
    <m/>
    <s v="MINB01000043.1"/>
    <n v="804"/>
    <n v="1349"/>
    <x v="0"/>
  </r>
  <r>
    <x v="0"/>
    <s v="GCA_002701205.1"/>
    <s v="Primary Assembly"/>
    <s v="unplaced scaffold"/>
    <m/>
    <s v="MINB01000047.1"/>
    <n v="843"/>
    <n v="1178"/>
    <x v="1"/>
  </r>
  <r>
    <x v="1"/>
    <s v="GCA_002701205.1"/>
    <s v="Primary Assembly"/>
    <s v="unplaced scaffold"/>
    <m/>
    <s v="MINB01000047.1"/>
    <n v="843"/>
    <n v="1178"/>
    <x v="1"/>
  </r>
  <r>
    <x v="0"/>
    <s v="GCA_002701205.1"/>
    <s v="Primary Assembly"/>
    <s v="unplaced scaffold"/>
    <m/>
    <s v="MINB01000004.1"/>
    <n v="861"/>
    <n v="1505"/>
    <x v="1"/>
  </r>
  <r>
    <x v="1"/>
    <s v="GCA_002701205.1"/>
    <s v="Primary Assembly"/>
    <s v="unplaced scaffold"/>
    <m/>
    <s v="MINB01000004.1"/>
    <n v="861"/>
    <n v="1505"/>
    <x v="1"/>
  </r>
  <r>
    <x v="0"/>
    <s v="GCA_002701205.1"/>
    <s v="Primary Assembly"/>
    <s v="unplaced scaffold"/>
    <m/>
    <s v="MINB01000012.1"/>
    <n v="863"/>
    <n v="1090"/>
    <x v="1"/>
  </r>
  <r>
    <x v="1"/>
    <s v="GCA_002701205.1"/>
    <s v="Primary Assembly"/>
    <s v="unplaced scaffold"/>
    <m/>
    <s v="MINB01000012.1"/>
    <n v="863"/>
    <n v="1090"/>
    <x v="1"/>
  </r>
  <r>
    <x v="0"/>
    <s v="GCA_002701205.1"/>
    <s v="Primary Assembly"/>
    <s v="unplaced scaffold"/>
    <m/>
    <s v="MINB01000036.1"/>
    <n v="875"/>
    <n v="1198"/>
    <x v="0"/>
  </r>
  <r>
    <x v="1"/>
    <s v="GCA_002701205.1"/>
    <s v="Primary Assembly"/>
    <s v="unplaced scaffold"/>
    <m/>
    <s v="MINB01000036.1"/>
    <n v="875"/>
    <n v="1198"/>
    <x v="0"/>
  </r>
  <r>
    <x v="0"/>
    <s v="GCA_002701205.1"/>
    <s v="Primary Assembly"/>
    <s v="unplaced scaffold"/>
    <m/>
    <s v="MINB01000024.1"/>
    <n v="879"/>
    <n v="1712"/>
    <x v="1"/>
  </r>
  <r>
    <x v="1"/>
    <s v="GCA_002701205.1"/>
    <s v="Primary Assembly"/>
    <s v="unplaced scaffold"/>
    <m/>
    <s v="MINB01000024.1"/>
    <n v="879"/>
    <n v="1712"/>
    <x v="1"/>
  </r>
  <r>
    <x v="0"/>
    <s v="GCA_002701205.1"/>
    <s v="Primary Assembly"/>
    <s v="unplaced scaffold"/>
    <m/>
    <s v="MINB01000019.1"/>
    <n v="929"/>
    <n v="1597"/>
    <x v="0"/>
  </r>
  <r>
    <x v="1"/>
    <s v="GCA_002701205.1"/>
    <s v="Primary Assembly"/>
    <s v="unplaced scaffold"/>
    <m/>
    <s v="MINB01000019.1"/>
    <n v="929"/>
    <n v="1597"/>
    <x v="0"/>
  </r>
  <r>
    <x v="0"/>
    <s v="GCA_002701205.1"/>
    <s v="Primary Assembly"/>
    <s v="unplaced scaffold"/>
    <m/>
    <s v="MINB01000020.1"/>
    <n v="962"/>
    <n v="1702"/>
    <x v="1"/>
  </r>
  <r>
    <x v="1"/>
    <s v="GCA_002701205.1"/>
    <s v="Primary Assembly"/>
    <s v="unplaced scaffold"/>
    <m/>
    <s v="MINB01000020.1"/>
    <n v="962"/>
    <n v="1702"/>
    <x v="1"/>
  </r>
  <r>
    <x v="0"/>
    <s v="GCA_002701205.1"/>
    <s v="Primary Assembly"/>
    <s v="unplaced scaffold"/>
    <m/>
    <s v="MINB01000027.1"/>
    <n v="966"/>
    <n v="1685"/>
    <x v="1"/>
  </r>
  <r>
    <x v="1"/>
    <s v="GCA_002701205.1"/>
    <s v="Primary Assembly"/>
    <s v="unplaced scaffold"/>
    <m/>
    <s v="MINB01000027.1"/>
    <n v="966"/>
    <n v="1685"/>
    <x v="1"/>
  </r>
  <r>
    <x v="0"/>
    <s v="GCA_002701205.1"/>
    <s v="Primary Assembly"/>
    <s v="unplaced scaffold"/>
    <m/>
    <s v="MINB01000007.1"/>
    <n v="970"/>
    <n v="1692"/>
    <x v="1"/>
  </r>
  <r>
    <x v="1"/>
    <s v="GCA_002701205.1"/>
    <s v="Primary Assembly"/>
    <s v="unplaced scaffold"/>
    <m/>
    <s v="MINB01000007.1"/>
    <n v="970"/>
    <n v="1692"/>
    <x v="1"/>
  </r>
  <r>
    <x v="0"/>
    <s v="GCA_002701205.1"/>
    <s v="Primary Assembly"/>
    <s v="unplaced scaffold"/>
    <m/>
    <s v="MINB01000017.1"/>
    <n v="1026"/>
    <n v="2492"/>
    <x v="1"/>
  </r>
  <r>
    <x v="1"/>
    <s v="GCA_002701205.1"/>
    <s v="Primary Assembly"/>
    <s v="unplaced scaffold"/>
    <m/>
    <s v="MINB01000017.1"/>
    <n v="1026"/>
    <n v="2492"/>
    <x v="1"/>
  </r>
  <r>
    <x v="0"/>
    <s v="GCA_002701205.1"/>
    <s v="Primary Assembly"/>
    <s v="unplaced scaffold"/>
    <m/>
    <s v="MINB01000032.1"/>
    <n v="1038"/>
    <n v="2102"/>
    <x v="1"/>
  </r>
  <r>
    <x v="1"/>
    <s v="GCA_002701205.1"/>
    <s v="Primary Assembly"/>
    <s v="unplaced scaffold"/>
    <m/>
    <s v="MINB01000032.1"/>
    <n v="1038"/>
    <n v="2102"/>
    <x v="1"/>
  </r>
  <r>
    <x v="0"/>
    <s v="GCA_002701205.1"/>
    <s v="Primary Assembly"/>
    <s v="unplaced scaffold"/>
    <m/>
    <s v="MINB01000038.1"/>
    <n v="1038"/>
    <n v="1853"/>
    <x v="1"/>
  </r>
  <r>
    <x v="1"/>
    <s v="GCA_002701205.1"/>
    <s v="Primary Assembly"/>
    <s v="unplaced scaffold"/>
    <m/>
    <s v="MINB01000038.1"/>
    <n v="1038"/>
    <n v="1853"/>
    <x v="1"/>
  </r>
  <r>
    <x v="0"/>
    <s v="GCA_002701205.1"/>
    <s v="Primary Assembly"/>
    <s v="unplaced scaffold"/>
    <m/>
    <s v="MINB01000033.1"/>
    <n v="1077"/>
    <n v="1925"/>
    <x v="0"/>
  </r>
  <r>
    <x v="1"/>
    <s v="GCA_002701205.1"/>
    <s v="Primary Assembly"/>
    <s v="unplaced scaffold"/>
    <m/>
    <s v="MINB01000033.1"/>
    <n v="1077"/>
    <n v="1925"/>
    <x v="0"/>
  </r>
  <r>
    <x v="0"/>
    <s v="GCA_002701205.1"/>
    <s v="Primary Assembly"/>
    <s v="unplaced scaffold"/>
    <m/>
    <s v="MINB01000001.1"/>
    <n v="1090"/>
    <n v="3249"/>
    <x v="1"/>
  </r>
  <r>
    <x v="1"/>
    <s v="GCA_002701205.1"/>
    <s v="Primary Assembly"/>
    <s v="unplaced scaffold"/>
    <m/>
    <s v="MINB01000001.1"/>
    <n v="1090"/>
    <n v="3249"/>
    <x v="1"/>
  </r>
  <r>
    <x v="0"/>
    <s v="GCA_002701205.1"/>
    <s v="Primary Assembly"/>
    <s v="unplaced scaffold"/>
    <m/>
    <s v="MINB01000042.1"/>
    <n v="1147"/>
    <n v="2472"/>
    <x v="1"/>
  </r>
  <r>
    <x v="1"/>
    <s v="GCA_002701205.1"/>
    <s v="Primary Assembly"/>
    <s v="unplaced scaffold"/>
    <m/>
    <s v="MINB01000042.1"/>
    <n v="1147"/>
    <n v="2472"/>
    <x v="1"/>
  </r>
  <r>
    <x v="0"/>
    <s v="GCA_002701205.1"/>
    <s v="Primary Assembly"/>
    <s v="unplaced scaffold"/>
    <m/>
    <s v="MINB01000036.1"/>
    <n v="1183"/>
    <n v="1680"/>
    <x v="0"/>
  </r>
  <r>
    <x v="1"/>
    <s v="GCA_002701205.1"/>
    <s v="Primary Assembly"/>
    <s v="unplaced scaffold"/>
    <m/>
    <s v="MINB01000036.1"/>
    <n v="1183"/>
    <n v="1680"/>
    <x v="0"/>
  </r>
  <r>
    <x v="0"/>
    <s v="GCA_002701205.1"/>
    <s v="Primary Assembly"/>
    <s v="unplaced scaffold"/>
    <m/>
    <s v="MINB01000022.1"/>
    <n v="1193"/>
    <n v="1987"/>
    <x v="1"/>
  </r>
  <r>
    <x v="1"/>
    <s v="GCA_002701205.1"/>
    <s v="Primary Assembly"/>
    <s v="unplaced scaffold"/>
    <m/>
    <s v="MINB01000022.1"/>
    <n v="1193"/>
    <n v="1987"/>
    <x v="1"/>
  </r>
  <r>
    <x v="0"/>
    <s v="GCA_002701205.1"/>
    <s v="Primary Assembly"/>
    <s v="unplaced scaffold"/>
    <m/>
    <s v="MINB01000029.1"/>
    <n v="1236"/>
    <n v="2387"/>
    <x v="1"/>
  </r>
  <r>
    <x v="1"/>
    <s v="GCA_002701205.1"/>
    <s v="Primary Assembly"/>
    <s v="unplaced scaffold"/>
    <m/>
    <s v="MINB01000029.1"/>
    <n v="1236"/>
    <n v="2387"/>
    <x v="1"/>
  </r>
  <r>
    <x v="0"/>
    <s v="GCA_002701205.1"/>
    <s v="Primary Assembly"/>
    <s v="unplaced scaffold"/>
    <m/>
    <s v="MINB01000040.1"/>
    <n v="1242"/>
    <n v="1919"/>
    <x v="0"/>
  </r>
  <r>
    <x v="1"/>
    <s v="GCA_002701205.1"/>
    <s v="Primary Assembly"/>
    <s v="unplaced scaffold"/>
    <m/>
    <s v="MINB01000040.1"/>
    <n v="1242"/>
    <n v="1919"/>
    <x v="0"/>
  </r>
  <r>
    <x v="0"/>
    <s v="GCA_002701205.1"/>
    <s v="Primary Assembly"/>
    <s v="unplaced scaffold"/>
    <m/>
    <s v="MINB01000035.1"/>
    <n v="1247"/>
    <n v="1993"/>
    <x v="1"/>
  </r>
  <r>
    <x v="1"/>
    <s v="GCA_002701205.1"/>
    <s v="Primary Assembly"/>
    <s v="unplaced scaffold"/>
    <m/>
    <s v="MINB01000035.1"/>
    <n v="1247"/>
    <n v="1993"/>
    <x v="1"/>
  </r>
  <r>
    <x v="0"/>
    <s v="GCA_002701205.1"/>
    <s v="Primary Assembly"/>
    <s v="unplaced scaffold"/>
    <m/>
    <s v="MINB01000047.1"/>
    <n v="1252"/>
    <n v="2853"/>
    <x v="1"/>
  </r>
  <r>
    <x v="1"/>
    <s v="GCA_002701205.1"/>
    <s v="Primary Assembly"/>
    <s v="unplaced scaffold"/>
    <m/>
    <s v="MINB01000047.1"/>
    <n v="1252"/>
    <n v="2853"/>
    <x v="1"/>
  </r>
  <r>
    <x v="0"/>
    <s v="GCA_002701205.1"/>
    <s v="Primary Assembly"/>
    <s v="unplaced scaffold"/>
    <m/>
    <s v="MINB01000044.1"/>
    <n v="1284"/>
    <n v="2180"/>
    <x v="1"/>
  </r>
  <r>
    <x v="1"/>
    <s v="GCA_002701205.1"/>
    <s v="Primary Assembly"/>
    <s v="unplaced scaffold"/>
    <m/>
    <s v="MINB01000044.1"/>
    <n v="1284"/>
    <n v="2180"/>
    <x v="1"/>
  </r>
  <r>
    <x v="0"/>
    <s v="GCA_002701205.1"/>
    <s v="Primary Assembly"/>
    <s v="unplaced scaffold"/>
    <m/>
    <s v="MINB01000034.1"/>
    <n v="1296"/>
    <n v="2066"/>
    <x v="0"/>
  </r>
  <r>
    <x v="1"/>
    <s v="GCA_002701205.1"/>
    <s v="Primary Assembly"/>
    <s v="unplaced scaffold"/>
    <m/>
    <s v="MINB01000034.1"/>
    <n v="1296"/>
    <n v="2066"/>
    <x v="0"/>
  </r>
  <r>
    <x v="0"/>
    <s v="GCA_002701205.1"/>
    <s v="Primary Assembly"/>
    <s v="unplaced scaffold"/>
    <m/>
    <s v="MINB01000053.1"/>
    <n v="1314"/>
    <n v="1721"/>
    <x v="1"/>
  </r>
  <r>
    <x v="1"/>
    <s v="GCA_002701205.1"/>
    <s v="Primary Assembly"/>
    <s v="unplaced scaffold"/>
    <m/>
    <s v="MINB01000053.1"/>
    <n v="1314"/>
    <n v="1721"/>
    <x v="1"/>
  </r>
  <r>
    <x v="0"/>
    <s v="GCA_002701205.1"/>
    <s v="Primary Assembly"/>
    <s v="unplaced scaffold"/>
    <m/>
    <s v="MINB01000028.1"/>
    <n v="1320"/>
    <n v="1730"/>
    <x v="0"/>
  </r>
  <r>
    <x v="1"/>
    <s v="GCA_002701205.1"/>
    <s v="Primary Assembly"/>
    <s v="unplaced scaffold"/>
    <m/>
    <s v="MINB01000028.1"/>
    <n v="1320"/>
    <n v="1730"/>
    <x v="0"/>
  </r>
  <r>
    <x v="0"/>
    <s v="GCA_002701205.1"/>
    <s v="Primary Assembly"/>
    <s v="unplaced scaffold"/>
    <m/>
    <s v="MINB01000003.1"/>
    <n v="1346"/>
    <n v="2167"/>
    <x v="1"/>
  </r>
  <r>
    <x v="1"/>
    <s v="GCA_002701205.1"/>
    <s v="Primary Assembly"/>
    <s v="unplaced scaffold"/>
    <m/>
    <s v="MINB01000003.1"/>
    <n v="1346"/>
    <n v="2167"/>
    <x v="1"/>
  </r>
  <r>
    <x v="0"/>
    <s v="GCA_002701205.1"/>
    <s v="Primary Assembly"/>
    <s v="unplaced scaffold"/>
    <m/>
    <s v="MINB01000043.1"/>
    <n v="1346"/>
    <n v="2629"/>
    <x v="1"/>
  </r>
  <r>
    <x v="1"/>
    <s v="GCA_002701205.1"/>
    <s v="Primary Assembly"/>
    <s v="unplaced scaffold"/>
    <m/>
    <s v="MINB01000043.1"/>
    <n v="1346"/>
    <n v="2629"/>
    <x v="1"/>
  </r>
  <r>
    <x v="2"/>
    <s v="GCA_002701205.1"/>
    <s v="Primary Assembly"/>
    <s v="unplaced scaffold"/>
    <m/>
    <s v="MINB01000021.1"/>
    <n v="1420"/>
    <n v="1931"/>
    <x v="1"/>
  </r>
  <r>
    <x v="3"/>
    <s v="GCA_002701205.1"/>
    <s v="Primary Assembly"/>
    <s v="unplaced scaffold"/>
    <m/>
    <s v="MINB01000021.1"/>
    <n v="1420"/>
    <n v="1931"/>
    <x v="1"/>
  </r>
  <r>
    <x v="0"/>
    <s v="GCA_002701205.1"/>
    <s v="Primary Assembly"/>
    <s v="unplaced scaffold"/>
    <m/>
    <s v="MINB01000030.1"/>
    <n v="1448"/>
    <n v="1942"/>
    <x v="1"/>
  </r>
  <r>
    <x v="1"/>
    <s v="GCA_002701205.1"/>
    <s v="Primary Assembly"/>
    <s v="unplaced scaffold"/>
    <m/>
    <s v="MINB01000030.1"/>
    <n v="1448"/>
    <n v="1942"/>
    <x v="1"/>
  </r>
  <r>
    <x v="2"/>
    <s v="GCA_002701205.1"/>
    <s v="Primary Assembly"/>
    <s v="unplaced scaffold"/>
    <m/>
    <s v="MINB01000018.1"/>
    <n v="1489"/>
    <n v="2683"/>
    <x v="0"/>
  </r>
  <r>
    <x v="3"/>
    <s v="GCA_002701205.1"/>
    <s v="Primary Assembly"/>
    <s v="unplaced scaffold"/>
    <m/>
    <s v="MINB01000018.1"/>
    <n v="1489"/>
    <n v="2683"/>
    <x v="0"/>
  </r>
  <r>
    <x v="0"/>
    <s v="GCA_002701205.1"/>
    <s v="Primary Assembly"/>
    <s v="unplaced scaffold"/>
    <m/>
    <s v="MINB01000012.1"/>
    <n v="1499"/>
    <n v="2785"/>
    <x v="1"/>
  </r>
  <r>
    <x v="1"/>
    <s v="GCA_002701205.1"/>
    <s v="Primary Assembly"/>
    <s v="unplaced scaffold"/>
    <m/>
    <s v="MINB01000012.1"/>
    <n v="1499"/>
    <n v="2785"/>
    <x v="1"/>
  </r>
  <r>
    <x v="0"/>
    <s v="GCA_002701205.1"/>
    <s v="Primary Assembly"/>
    <s v="unplaced scaffold"/>
    <m/>
    <s v="MINB01000004.1"/>
    <n v="1501"/>
    <n v="3846"/>
    <x v="1"/>
  </r>
  <r>
    <x v="1"/>
    <s v="GCA_002701205.1"/>
    <s v="Primary Assembly"/>
    <s v="unplaced scaffold"/>
    <m/>
    <s v="MINB01000004.1"/>
    <n v="1501"/>
    <n v="3846"/>
    <x v="1"/>
  </r>
  <r>
    <x v="0"/>
    <s v="GCA_002701205.1"/>
    <s v="Primary Assembly"/>
    <s v="unplaced scaffold"/>
    <m/>
    <s v="MINB01000015.1"/>
    <n v="1544"/>
    <n v="2119"/>
    <x v="1"/>
  </r>
  <r>
    <x v="1"/>
    <s v="GCA_002701205.1"/>
    <s v="Primary Assembly"/>
    <s v="unplaced scaffold"/>
    <m/>
    <s v="MINB01000015.1"/>
    <n v="1544"/>
    <n v="2119"/>
    <x v="1"/>
  </r>
  <r>
    <x v="0"/>
    <s v="GCA_002701205.1"/>
    <s v="Primary Assembly"/>
    <s v="unplaced scaffold"/>
    <m/>
    <s v="MINB01000026.1"/>
    <n v="1560"/>
    <n v="1718"/>
    <x v="0"/>
  </r>
  <r>
    <x v="1"/>
    <s v="GCA_002701205.1"/>
    <s v="Primary Assembly"/>
    <s v="unplaced scaffold"/>
    <m/>
    <s v="MINB01000026.1"/>
    <n v="1560"/>
    <n v="1718"/>
    <x v="0"/>
  </r>
  <r>
    <x v="0"/>
    <s v="GCA_002701205.1"/>
    <s v="Primary Assembly"/>
    <s v="unplaced scaffold"/>
    <m/>
    <s v="MINB01000041.1"/>
    <n v="1577"/>
    <n v="2611"/>
    <x v="0"/>
  </r>
  <r>
    <x v="1"/>
    <s v="GCA_002701205.1"/>
    <s v="Primary Assembly"/>
    <s v="unplaced scaffold"/>
    <m/>
    <s v="MINB01000041.1"/>
    <n v="1577"/>
    <n v="2611"/>
    <x v="0"/>
  </r>
  <r>
    <x v="0"/>
    <s v="GCA_002701205.1"/>
    <s v="Primary Assembly"/>
    <s v="unplaced scaffold"/>
    <m/>
    <s v="MINB01000005.1"/>
    <n v="1582"/>
    <n v="1944"/>
    <x v="0"/>
  </r>
  <r>
    <x v="1"/>
    <s v="GCA_002701205.1"/>
    <s v="Primary Assembly"/>
    <s v="unplaced scaffold"/>
    <m/>
    <s v="MINB01000005.1"/>
    <n v="1582"/>
    <n v="1944"/>
    <x v="0"/>
  </r>
  <r>
    <x v="0"/>
    <s v="GCA_002701205.1"/>
    <s v="Primary Assembly"/>
    <s v="unplaced scaffold"/>
    <m/>
    <s v="MINB01000009.1"/>
    <n v="1597"/>
    <n v="2241"/>
    <x v="1"/>
  </r>
  <r>
    <x v="1"/>
    <s v="GCA_002701205.1"/>
    <s v="Primary Assembly"/>
    <s v="unplaced scaffold"/>
    <m/>
    <s v="MINB01000009.1"/>
    <n v="1597"/>
    <n v="2241"/>
    <x v="1"/>
  </r>
  <r>
    <x v="0"/>
    <s v="GCA_002701205.1"/>
    <s v="Primary Assembly"/>
    <s v="unplaced scaffold"/>
    <m/>
    <s v="MINB01000002.1"/>
    <n v="1601"/>
    <n v="4108"/>
    <x v="1"/>
  </r>
  <r>
    <x v="1"/>
    <s v="GCA_002701205.1"/>
    <s v="Primary Assembly"/>
    <s v="unplaced scaffold"/>
    <m/>
    <s v="MINB01000002.1"/>
    <n v="1601"/>
    <n v="4108"/>
    <x v="1"/>
  </r>
  <r>
    <x v="0"/>
    <s v="GCA_002701205.1"/>
    <s v="Primary Assembly"/>
    <s v="unplaced scaffold"/>
    <m/>
    <s v="MINB01000019.1"/>
    <n v="1663"/>
    <n v="1995"/>
    <x v="0"/>
  </r>
  <r>
    <x v="1"/>
    <s v="GCA_002701205.1"/>
    <s v="Primary Assembly"/>
    <s v="unplaced scaffold"/>
    <m/>
    <s v="MINB01000019.1"/>
    <n v="1663"/>
    <n v="1995"/>
    <x v="0"/>
  </r>
  <r>
    <x v="0"/>
    <s v="GCA_002701205.1"/>
    <s v="Primary Assembly"/>
    <s v="unplaced scaffold"/>
    <m/>
    <s v="MINB01000050.1"/>
    <n v="1672"/>
    <n v="2037"/>
    <x v="1"/>
  </r>
  <r>
    <x v="1"/>
    <s v="GCA_002701205.1"/>
    <s v="Primary Assembly"/>
    <s v="unplaced scaffold"/>
    <m/>
    <s v="MINB01000050.1"/>
    <n v="1672"/>
    <n v="2037"/>
    <x v="1"/>
  </r>
  <r>
    <x v="0"/>
    <s v="GCA_002701205.1"/>
    <s v="Primary Assembly"/>
    <s v="unplaced scaffold"/>
    <m/>
    <s v="MINB01000036.1"/>
    <n v="1677"/>
    <n v="2669"/>
    <x v="0"/>
  </r>
  <r>
    <x v="1"/>
    <s v="GCA_002701205.1"/>
    <s v="Primary Assembly"/>
    <s v="unplaced scaffold"/>
    <m/>
    <s v="MINB01000036.1"/>
    <n v="1677"/>
    <n v="2669"/>
    <x v="0"/>
  </r>
  <r>
    <x v="0"/>
    <s v="GCA_002701205.1"/>
    <s v="Primary Assembly"/>
    <s v="unplaced scaffold"/>
    <m/>
    <s v="MINB01000011.1"/>
    <n v="1705"/>
    <n v="2982"/>
    <x v="1"/>
  </r>
  <r>
    <x v="1"/>
    <s v="GCA_002701205.1"/>
    <s v="Primary Assembly"/>
    <s v="unplaced scaffold"/>
    <m/>
    <s v="MINB01000011.1"/>
    <n v="1705"/>
    <n v="2982"/>
    <x v="1"/>
  </r>
  <r>
    <x v="0"/>
    <s v="GCA_002701205.1"/>
    <s v="Primary Assembly"/>
    <s v="unplaced scaffold"/>
    <m/>
    <s v="MINB01000014.1"/>
    <n v="1706"/>
    <n v="4030"/>
    <x v="1"/>
  </r>
  <r>
    <x v="1"/>
    <s v="GCA_002701205.1"/>
    <s v="Primary Assembly"/>
    <s v="unplaced scaffold"/>
    <m/>
    <s v="MINB01000014.1"/>
    <n v="1706"/>
    <n v="4030"/>
    <x v="1"/>
  </r>
  <r>
    <x v="0"/>
    <s v="GCA_002701205.1"/>
    <s v="Primary Assembly"/>
    <s v="unplaced scaffold"/>
    <m/>
    <s v="MINB01000048.1"/>
    <n v="1730"/>
    <n v="2131"/>
    <x v="0"/>
  </r>
  <r>
    <x v="1"/>
    <s v="GCA_002701205.1"/>
    <s v="Primary Assembly"/>
    <s v="unplaced scaffold"/>
    <m/>
    <s v="MINB01000048.1"/>
    <n v="1730"/>
    <n v="2131"/>
    <x v="0"/>
  </r>
  <r>
    <x v="0"/>
    <s v="GCA_002701205.1"/>
    <s v="Primary Assembly"/>
    <s v="unplaced scaffold"/>
    <m/>
    <s v="MINB01000024.1"/>
    <n v="1737"/>
    <n v="2111"/>
    <x v="1"/>
  </r>
  <r>
    <x v="1"/>
    <s v="GCA_002701205.1"/>
    <s v="Primary Assembly"/>
    <s v="unplaced scaffold"/>
    <m/>
    <s v="MINB01000024.1"/>
    <n v="1737"/>
    <n v="2111"/>
    <x v="1"/>
  </r>
  <r>
    <x v="0"/>
    <s v="GCA_002701205.1"/>
    <s v="Primary Assembly"/>
    <s v="unplaced scaffold"/>
    <m/>
    <s v="MINB01000026.1"/>
    <n v="1738"/>
    <n v="2406"/>
    <x v="1"/>
  </r>
  <r>
    <x v="1"/>
    <s v="GCA_002701205.1"/>
    <s v="Primary Assembly"/>
    <s v="unplaced scaffold"/>
    <m/>
    <s v="MINB01000026.1"/>
    <n v="1738"/>
    <n v="2406"/>
    <x v="1"/>
  </r>
  <r>
    <x v="0"/>
    <s v="GCA_002701205.1"/>
    <s v="Primary Assembly"/>
    <s v="unplaced scaffold"/>
    <m/>
    <s v="MINB01000020.1"/>
    <n v="1745"/>
    <n v="2440"/>
    <x v="1"/>
  </r>
  <r>
    <x v="1"/>
    <s v="GCA_002701205.1"/>
    <s v="Primary Assembly"/>
    <s v="unplaced scaffold"/>
    <m/>
    <s v="MINB01000020.1"/>
    <n v="1745"/>
    <n v="2440"/>
    <x v="1"/>
  </r>
  <r>
    <x v="0"/>
    <s v="GCA_002701205.1"/>
    <s v="Primary Assembly"/>
    <s v="unplaced scaffold"/>
    <m/>
    <s v="MINB01000028.1"/>
    <n v="1760"/>
    <n v="2749"/>
    <x v="1"/>
  </r>
  <r>
    <x v="1"/>
    <s v="GCA_002701205.1"/>
    <s v="Primary Assembly"/>
    <s v="unplaced scaffold"/>
    <m/>
    <s v="MINB01000028.1"/>
    <n v="1760"/>
    <n v="2749"/>
    <x v="1"/>
  </r>
  <r>
    <x v="0"/>
    <s v="GCA_002701205.1"/>
    <s v="Primary Assembly"/>
    <s v="unplaced scaffold"/>
    <m/>
    <s v="MINB01000007.1"/>
    <n v="1790"/>
    <n v="2815"/>
    <x v="1"/>
  </r>
  <r>
    <x v="1"/>
    <s v="GCA_002701205.1"/>
    <s v="Primary Assembly"/>
    <s v="unplaced scaffold"/>
    <m/>
    <s v="MINB01000007.1"/>
    <n v="1790"/>
    <n v="2815"/>
    <x v="1"/>
  </r>
  <r>
    <x v="0"/>
    <s v="GCA_002701205.1"/>
    <s v="Primary Assembly"/>
    <s v="unplaced scaffold"/>
    <m/>
    <s v="MINB01000013.1"/>
    <n v="1793"/>
    <n v="2395"/>
    <x v="1"/>
  </r>
  <r>
    <x v="1"/>
    <s v="GCA_002701205.1"/>
    <s v="Primary Assembly"/>
    <s v="unplaced scaffold"/>
    <m/>
    <s v="MINB01000013.1"/>
    <n v="1793"/>
    <n v="2395"/>
    <x v="1"/>
  </r>
  <r>
    <x v="0"/>
    <s v="GCA_002701205.1"/>
    <s v="Primary Assembly"/>
    <s v="unplaced scaffold"/>
    <m/>
    <s v="MINB01000039.1"/>
    <n v="1846"/>
    <n v="2046"/>
    <x v="0"/>
  </r>
  <r>
    <x v="1"/>
    <s v="GCA_002701205.1"/>
    <s v="Primary Assembly"/>
    <s v="unplaced scaffold"/>
    <m/>
    <s v="MINB01000039.1"/>
    <n v="1846"/>
    <n v="2046"/>
    <x v="0"/>
  </r>
  <r>
    <x v="0"/>
    <s v="GCA_002701205.1"/>
    <s v="Primary Assembly"/>
    <s v="unplaced scaffold"/>
    <m/>
    <s v="MINB01000038.1"/>
    <n v="1855"/>
    <n v="2601"/>
    <x v="1"/>
  </r>
  <r>
    <x v="1"/>
    <s v="GCA_002701205.1"/>
    <s v="Primary Assembly"/>
    <s v="unplaced scaffold"/>
    <m/>
    <s v="MINB01000038.1"/>
    <n v="1855"/>
    <n v="2601"/>
    <x v="1"/>
  </r>
  <r>
    <x v="0"/>
    <s v="GCA_002701205.1"/>
    <s v="Primary Assembly"/>
    <s v="unplaced scaffold"/>
    <m/>
    <s v="MINB01000040.1"/>
    <n v="1929"/>
    <n v="3323"/>
    <x v="0"/>
  </r>
  <r>
    <x v="1"/>
    <s v="GCA_002701205.1"/>
    <s v="Primary Assembly"/>
    <s v="unplaced scaffold"/>
    <m/>
    <s v="MINB01000040.1"/>
    <n v="1929"/>
    <n v="3323"/>
    <x v="0"/>
  </r>
  <r>
    <x v="0"/>
    <s v="GCA_002701205.1"/>
    <s v="Primary Assembly"/>
    <s v="unplaced scaffold"/>
    <m/>
    <s v="MINB01000033.1"/>
    <n v="1946"/>
    <n v="2962"/>
    <x v="0"/>
  </r>
  <r>
    <x v="1"/>
    <s v="GCA_002701205.1"/>
    <s v="Primary Assembly"/>
    <s v="unplaced scaffold"/>
    <m/>
    <s v="MINB01000033.1"/>
    <n v="1946"/>
    <n v="2962"/>
    <x v="0"/>
  </r>
  <r>
    <x v="0"/>
    <s v="GCA_002701205.1"/>
    <s v="Primary Assembly"/>
    <s v="unplaced scaffold"/>
    <m/>
    <s v="MINB01000030.1"/>
    <n v="1947"/>
    <n v="2693"/>
    <x v="1"/>
  </r>
  <r>
    <x v="1"/>
    <s v="GCA_002701205.1"/>
    <s v="Primary Assembly"/>
    <s v="unplaced scaffold"/>
    <m/>
    <s v="MINB01000030.1"/>
    <n v="1947"/>
    <n v="2693"/>
    <x v="1"/>
  </r>
  <r>
    <x v="0"/>
    <s v="GCA_002701205.1"/>
    <s v="Primary Assembly"/>
    <s v="unplaced scaffold"/>
    <m/>
    <s v="MINB01000031.1"/>
    <n v="1979"/>
    <n v="2305"/>
    <x v="1"/>
  </r>
  <r>
    <x v="1"/>
    <s v="GCA_002701205.1"/>
    <s v="Primary Assembly"/>
    <s v="unplaced scaffold"/>
    <m/>
    <s v="MINB01000031.1"/>
    <n v="1979"/>
    <n v="2305"/>
    <x v="1"/>
  </r>
  <r>
    <x v="0"/>
    <s v="GCA_002701205.1"/>
    <s v="Primary Assembly"/>
    <s v="unplaced scaffold"/>
    <m/>
    <s v="MINB01000035.1"/>
    <n v="1993"/>
    <n v="2799"/>
    <x v="1"/>
  </r>
  <r>
    <x v="1"/>
    <s v="GCA_002701205.1"/>
    <s v="Primary Assembly"/>
    <s v="unplaced scaffold"/>
    <m/>
    <s v="MINB01000035.1"/>
    <n v="1993"/>
    <n v="2799"/>
    <x v="1"/>
  </r>
  <r>
    <x v="0"/>
    <s v="GCA_002701205.1"/>
    <s v="Primary Assembly"/>
    <s v="unplaced scaffold"/>
    <m/>
    <s v="MINB01000005.1"/>
    <n v="1996"/>
    <n v="2634"/>
    <x v="1"/>
  </r>
  <r>
    <x v="1"/>
    <s v="GCA_002701205.1"/>
    <s v="Primary Assembly"/>
    <s v="unplaced scaffold"/>
    <m/>
    <s v="MINB01000005.1"/>
    <n v="1996"/>
    <n v="2634"/>
    <x v="1"/>
  </r>
  <r>
    <x v="0"/>
    <s v="GCA_002701205.1"/>
    <s v="Primary Assembly"/>
    <s v="unplaced scaffold"/>
    <m/>
    <s v="MINB01000022.1"/>
    <n v="2001"/>
    <n v="2375"/>
    <x v="1"/>
  </r>
  <r>
    <x v="1"/>
    <s v="GCA_002701205.1"/>
    <s v="Primary Assembly"/>
    <s v="unplaced scaffold"/>
    <m/>
    <s v="MINB01000022.1"/>
    <n v="2001"/>
    <n v="2375"/>
    <x v="1"/>
  </r>
  <r>
    <x v="0"/>
    <s v="GCA_002701205.1"/>
    <s v="Primary Assembly"/>
    <s v="unplaced scaffold"/>
    <m/>
    <s v="MINB01000025.1"/>
    <n v="2006"/>
    <n v="3274"/>
    <x v="0"/>
  </r>
  <r>
    <x v="1"/>
    <s v="GCA_002701205.1"/>
    <s v="Primary Assembly"/>
    <s v="unplaced scaffold"/>
    <m/>
    <s v="MINB01000025.1"/>
    <n v="2006"/>
    <n v="3274"/>
    <x v="0"/>
  </r>
  <r>
    <x v="0"/>
    <s v="GCA_002701205.1"/>
    <s v="Primary Assembly"/>
    <s v="unplaced scaffold"/>
    <m/>
    <s v="MINB01000032.1"/>
    <n v="2107"/>
    <n v="2553"/>
    <x v="1"/>
  </r>
  <r>
    <x v="1"/>
    <s v="GCA_002701205.1"/>
    <s v="Primary Assembly"/>
    <s v="unplaced scaffold"/>
    <m/>
    <s v="MINB01000032.1"/>
    <n v="2107"/>
    <n v="2553"/>
    <x v="1"/>
  </r>
  <r>
    <x v="0"/>
    <s v="GCA_002701205.1"/>
    <s v="Primary Assembly"/>
    <s v="unplaced scaffold"/>
    <m/>
    <s v="MINB01000039.1"/>
    <n v="2109"/>
    <n v="2729"/>
    <x v="0"/>
  </r>
  <r>
    <x v="1"/>
    <s v="GCA_002701205.1"/>
    <s v="Primary Assembly"/>
    <s v="unplaced scaffold"/>
    <m/>
    <s v="MINB01000039.1"/>
    <n v="2109"/>
    <n v="2729"/>
    <x v="0"/>
  </r>
  <r>
    <x v="0"/>
    <s v="GCA_002701205.1"/>
    <s v="Primary Assembly"/>
    <s v="unplaced scaffold"/>
    <m/>
    <s v="MINB01000024.1"/>
    <n v="2129"/>
    <n v="2836"/>
    <x v="1"/>
  </r>
  <r>
    <x v="1"/>
    <s v="GCA_002701205.1"/>
    <s v="Primary Assembly"/>
    <s v="unplaced scaffold"/>
    <m/>
    <s v="MINB01000024.1"/>
    <n v="2129"/>
    <n v="2836"/>
    <x v="1"/>
  </r>
  <r>
    <x v="0"/>
    <s v="GCA_002701205.1"/>
    <s v="Primary Assembly"/>
    <s v="unplaced scaffold"/>
    <m/>
    <s v="MINB01000048.1"/>
    <n v="2131"/>
    <n v="2502"/>
    <x v="0"/>
  </r>
  <r>
    <x v="1"/>
    <s v="GCA_002701205.1"/>
    <s v="Primary Assembly"/>
    <s v="unplaced scaffold"/>
    <m/>
    <s v="MINB01000048.1"/>
    <n v="2131"/>
    <n v="2502"/>
    <x v="0"/>
  </r>
  <r>
    <x v="0"/>
    <s v="GCA_002701205.1"/>
    <s v="Primary Assembly"/>
    <s v="unplaced scaffold"/>
    <m/>
    <s v="MINB01000034.1"/>
    <n v="2160"/>
    <n v="2822"/>
    <x v="0"/>
  </r>
  <r>
    <x v="1"/>
    <s v="GCA_002701205.1"/>
    <s v="Primary Assembly"/>
    <s v="unplaced scaffold"/>
    <m/>
    <s v="MINB01000034.1"/>
    <n v="2160"/>
    <n v="2822"/>
    <x v="0"/>
  </r>
  <r>
    <x v="0"/>
    <s v="GCA_002701205.1"/>
    <s v="Primary Assembly"/>
    <s v="unplaced scaffold"/>
    <m/>
    <s v="MINB01000015.1"/>
    <n v="2162"/>
    <n v="3067"/>
    <x v="1"/>
  </r>
  <r>
    <x v="1"/>
    <s v="GCA_002701205.1"/>
    <s v="Primary Assembly"/>
    <s v="unplaced scaffold"/>
    <m/>
    <s v="MINB01000015.1"/>
    <n v="2162"/>
    <n v="3067"/>
    <x v="1"/>
  </r>
  <r>
    <x v="0"/>
    <s v="GCA_002701205.1"/>
    <s v="Primary Assembly"/>
    <s v="unplaced scaffold"/>
    <m/>
    <s v="MINB01000016.1"/>
    <n v="2201"/>
    <n v="2641"/>
    <x v="1"/>
  </r>
  <r>
    <x v="1"/>
    <s v="GCA_002701205.1"/>
    <s v="Primary Assembly"/>
    <s v="unplaced scaffold"/>
    <m/>
    <s v="MINB01000016.1"/>
    <n v="2201"/>
    <n v="2641"/>
    <x v="1"/>
  </r>
  <r>
    <x v="0"/>
    <s v="GCA_002701205.1"/>
    <s v="Primary Assembly"/>
    <s v="unplaced scaffold"/>
    <m/>
    <s v="MINB01000009.1"/>
    <n v="2222"/>
    <n v="3364"/>
    <x v="1"/>
  </r>
  <r>
    <x v="1"/>
    <s v="GCA_002701205.1"/>
    <s v="Primary Assembly"/>
    <s v="unplaced scaffold"/>
    <m/>
    <s v="MINB01000009.1"/>
    <n v="2222"/>
    <n v="3364"/>
    <x v="1"/>
  </r>
  <r>
    <x v="0"/>
    <s v="GCA_002701205.1"/>
    <s v="Primary Assembly"/>
    <s v="unplaced scaffold"/>
    <m/>
    <s v="MINB01000019.1"/>
    <n v="2222"/>
    <n v="2785"/>
    <x v="0"/>
  </r>
  <r>
    <x v="1"/>
    <s v="GCA_002701205.1"/>
    <s v="Primary Assembly"/>
    <s v="unplaced scaffold"/>
    <m/>
    <s v="MINB01000019.1"/>
    <n v="2222"/>
    <n v="2785"/>
    <x v="0"/>
  </r>
  <r>
    <x v="0"/>
    <s v="GCA_002701205.1"/>
    <s v="Primary Assembly"/>
    <s v="unplaced scaffold"/>
    <m/>
    <s v="MINB01000021.1"/>
    <n v="2240"/>
    <n v="3202"/>
    <x v="1"/>
  </r>
  <r>
    <x v="1"/>
    <s v="GCA_002701205.1"/>
    <s v="Primary Assembly"/>
    <s v="unplaced scaffold"/>
    <m/>
    <s v="MINB01000021.1"/>
    <n v="2240"/>
    <n v="3202"/>
    <x v="1"/>
  </r>
  <r>
    <x v="0"/>
    <s v="GCA_002701205.1"/>
    <s v="Primary Assembly"/>
    <s v="unplaced scaffold"/>
    <m/>
    <s v="MINB01000044.1"/>
    <n v="2245"/>
    <n v="2541"/>
    <x v="1"/>
  </r>
  <r>
    <x v="1"/>
    <s v="GCA_002701205.1"/>
    <s v="Primary Assembly"/>
    <s v="unplaced scaffold"/>
    <m/>
    <s v="MINB01000044.1"/>
    <n v="2245"/>
    <n v="2541"/>
    <x v="1"/>
  </r>
  <r>
    <x v="0"/>
    <s v="GCA_002701205.1"/>
    <s v="Primary Assembly"/>
    <s v="unplaced scaffold"/>
    <m/>
    <s v="MINB01000045.1"/>
    <n v="2254"/>
    <n v="2535"/>
    <x v="1"/>
  </r>
  <r>
    <x v="1"/>
    <s v="GCA_002701205.1"/>
    <s v="Primary Assembly"/>
    <s v="unplaced scaffold"/>
    <m/>
    <s v="MINB01000045.1"/>
    <n v="2254"/>
    <n v="2535"/>
    <x v="1"/>
  </r>
  <r>
    <x v="0"/>
    <s v="GCA_002701205.1"/>
    <s v="Primary Assembly"/>
    <s v="unplaced scaffold"/>
    <m/>
    <s v="MINB01000031.1"/>
    <n v="2321"/>
    <n v="2872"/>
    <x v="1"/>
  </r>
  <r>
    <x v="1"/>
    <s v="GCA_002701205.1"/>
    <s v="Primary Assembly"/>
    <s v="unplaced scaffold"/>
    <m/>
    <s v="MINB01000031.1"/>
    <n v="2321"/>
    <n v="2872"/>
    <x v="1"/>
  </r>
  <r>
    <x v="0"/>
    <s v="GCA_002701205.1"/>
    <s v="Primary Assembly"/>
    <s v="unplaced scaffold"/>
    <m/>
    <s v="MINB01000003.1"/>
    <n v="2370"/>
    <n v="3041"/>
    <x v="0"/>
  </r>
  <r>
    <x v="1"/>
    <s v="GCA_002701205.1"/>
    <s v="Primary Assembly"/>
    <s v="unplaced scaffold"/>
    <m/>
    <s v="MINB01000003.1"/>
    <n v="2370"/>
    <n v="3041"/>
    <x v="0"/>
  </r>
  <r>
    <x v="0"/>
    <s v="GCA_002701205.1"/>
    <s v="Primary Assembly"/>
    <s v="unplaced scaffold"/>
    <m/>
    <s v="MINB01000029.1"/>
    <n v="2390"/>
    <n v="3544"/>
    <x v="1"/>
  </r>
  <r>
    <x v="1"/>
    <s v="GCA_002701205.1"/>
    <s v="Primary Assembly"/>
    <s v="unplaced scaffold"/>
    <m/>
    <s v="MINB01000029.1"/>
    <n v="2390"/>
    <n v="3544"/>
    <x v="1"/>
  </r>
  <r>
    <x v="6"/>
    <s v="GCA_002701205.1"/>
    <s v="Primary Assembly"/>
    <s v="unplaced scaffold"/>
    <m/>
    <s v="MINB01000027.1"/>
    <n v="2425"/>
    <n v="2501"/>
    <x v="1"/>
  </r>
  <r>
    <x v="5"/>
    <s v="GCA_002701205.1"/>
    <s v="Primary Assembly"/>
    <s v="unplaced scaffold"/>
    <m/>
    <s v="MINB01000027.1"/>
    <n v="2425"/>
    <n v="2501"/>
    <x v="1"/>
  </r>
  <r>
    <x v="0"/>
    <s v="GCA_002701205.1"/>
    <s v="Primary Assembly"/>
    <s v="unplaced scaffold"/>
    <m/>
    <s v="MINB01000026.1"/>
    <n v="2481"/>
    <n v="3323"/>
    <x v="1"/>
  </r>
  <r>
    <x v="1"/>
    <s v="GCA_002701205.1"/>
    <s v="Primary Assembly"/>
    <s v="unplaced scaffold"/>
    <m/>
    <s v="MINB01000026.1"/>
    <n v="2481"/>
    <n v="3323"/>
    <x v="1"/>
  </r>
  <r>
    <x v="0"/>
    <s v="GCA_002701205.1"/>
    <s v="Primary Assembly"/>
    <s v="unplaced scaffold"/>
    <m/>
    <s v="MINB01000017.1"/>
    <n v="2499"/>
    <n v="3467"/>
    <x v="1"/>
  </r>
  <r>
    <x v="1"/>
    <s v="GCA_002701205.1"/>
    <s v="Primary Assembly"/>
    <s v="unplaced scaffold"/>
    <m/>
    <s v="MINB01000017.1"/>
    <n v="2499"/>
    <n v="3467"/>
    <x v="1"/>
  </r>
  <r>
    <x v="6"/>
    <s v="GCA_002701205.1"/>
    <s v="Primary Assembly"/>
    <s v="unplaced scaffold"/>
    <m/>
    <s v="MINB01000013.1"/>
    <n v="2540"/>
    <n v="2615"/>
    <x v="0"/>
  </r>
  <r>
    <x v="5"/>
    <s v="GCA_002701205.1"/>
    <s v="Primary Assembly"/>
    <s v="unplaced scaffold"/>
    <m/>
    <s v="MINB01000013.1"/>
    <n v="2540"/>
    <n v="2615"/>
    <x v="0"/>
  </r>
  <r>
    <x v="0"/>
    <s v="GCA_002701205.1"/>
    <s v="Primary Assembly"/>
    <s v="unplaced scaffold"/>
    <m/>
    <s v="MINB01000048.1"/>
    <n v="2546"/>
    <n v="3718"/>
    <x v="0"/>
  </r>
  <r>
    <x v="1"/>
    <s v="GCA_002701205.1"/>
    <s v="Primary Assembly"/>
    <s v="unplaced scaffold"/>
    <m/>
    <s v="MINB01000048.1"/>
    <n v="2546"/>
    <n v="3718"/>
    <x v="0"/>
  </r>
  <r>
    <x v="0"/>
    <s v="GCA_002701205.1"/>
    <s v="Primary Assembly"/>
    <s v="unplaced scaffold"/>
    <m/>
    <s v="MINB01000044.1"/>
    <n v="2561"/>
    <n v="4699"/>
    <x v="1"/>
  </r>
  <r>
    <x v="1"/>
    <s v="GCA_002701205.1"/>
    <s v="Primary Assembly"/>
    <s v="unplaced scaffold"/>
    <m/>
    <s v="MINB01000044.1"/>
    <n v="2561"/>
    <n v="4699"/>
    <x v="1"/>
  </r>
  <r>
    <x v="0"/>
    <s v="GCA_002701205.1"/>
    <s v="Primary Assembly"/>
    <s v="unplaced scaffold"/>
    <m/>
    <s v="MINB01000022.1"/>
    <n v="2563"/>
    <n v="2844"/>
    <x v="1"/>
  </r>
  <r>
    <x v="1"/>
    <s v="GCA_002701205.1"/>
    <s v="Primary Assembly"/>
    <s v="unplaced scaffold"/>
    <m/>
    <s v="MINB01000022.1"/>
    <n v="2563"/>
    <n v="2844"/>
    <x v="1"/>
  </r>
  <r>
    <x v="0"/>
    <s v="GCA_002701205.1"/>
    <s v="Primary Assembly"/>
    <s v="unplaced scaffold"/>
    <m/>
    <s v="MINB01000032.1"/>
    <n v="2576"/>
    <n v="3820"/>
    <x v="1"/>
  </r>
  <r>
    <x v="1"/>
    <s v="GCA_002701205.1"/>
    <s v="Primary Assembly"/>
    <s v="unplaced scaffold"/>
    <m/>
    <s v="MINB01000032.1"/>
    <n v="2576"/>
    <n v="3820"/>
    <x v="1"/>
  </r>
  <r>
    <x v="0"/>
    <s v="GCA_002701205.1"/>
    <s v="Primary Assembly"/>
    <s v="unplaced scaffold"/>
    <m/>
    <s v="MINB01000042.1"/>
    <n v="2596"/>
    <n v="2823"/>
    <x v="1"/>
  </r>
  <r>
    <x v="1"/>
    <s v="GCA_002701205.1"/>
    <s v="Primary Assembly"/>
    <s v="unplaced scaffold"/>
    <m/>
    <s v="MINB01000042.1"/>
    <n v="2596"/>
    <n v="2823"/>
    <x v="1"/>
  </r>
  <r>
    <x v="0"/>
    <s v="GCA_002701205.1"/>
    <s v="Primary Assembly"/>
    <s v="unplaced scaffold"/>
    <m/>
    <s v="MINB01000041.1"/>
    <n v="2626"/>
    <n v="3801"/>
    <x v="0"/>
  </r>
  <r>
    <x v="1"/>
    <s v="GCA_002701205.1"/>
    <s v="Primary Assembly"/>
    <s v="unplaced scaffold"/>
    <m/>
    <s v="MINB01000041.1"/>
    <n v="2626"/>
    <n v="3801"/>
    <x v="0"/>
  </r>
  <r>
    <x v="0"/>
    <s v="GCA_002701205.1"/>
    <s v="Primary Assembly"/>
    <s v="unplaced scaffold"/>
    <m/>
    <s v="MINB01000027.1"/>
    <n v="2630"/>
    <n v="3124"/>
    <x v="1"/>
  </r>
  <r>
    <x v="1"/>
    <s v="GCA_002701205.1"/>
    <s v="Primary Assembly"/>
    <s v="unplaced scaffold"/>
    <m/>
    <s v="MINB01000027.1"/>
    <n v="2630"/>
    <n v="3124"/>
    <x v="1"/>
  </r>
  <r>
    <x v="0"/>
    <s v="GCA_002701205.1"/>
    <s v="Primary Assembly"/>
    <s v="unplaced scaffold"/>
    <m/>
    <s v="MINB01000037.1"/>
    <n v="2669"/>
    <n v="3139"/>
    <x v="1"/>
  </r>
  <r>
    <x v="1"/>
    <s v="GCA_002701205.1"/>
    <s v="Primary Assembly"/>
    <s v="unplaced scaffold"/>
    <m/>
    <s v="MINB01000037.1"/>
    <n v="2669"/>
    <n v="3139"/>
    <x v="1"/>
  </r>
  <r>
    <x v="0"/>
    <s v="GCA_002701205.1"/>
    <s v="Primary Assembly"/>
    <s v="unplaced scaffold"/>
    <m/>
    <s v="MINB01000036.1"/>
    <n v="2682"/>
    <n v="2945"/>
    <x v="0"/>
  </r>
  <r>
    <x v="1"/>
    <s v="GCA_002701205.1"/>
    <s v="Primary Assembly"/>
    <s v="unplaced scaffold"/>
    <m/>
    <s v="MINB01000036.1"/>
    <n v="2682"/>
    <n v="2945"/>
    <x v="0"/>
  </r>
  <r>
    <x v="0"/>
    <s v="GCA_002701205.1"/>
    <s v="Primary Assembly"/>
    <s v="unplaced scaffold"/>
    <m/>
    <s v="MINB01000030.1"/>
    <n v="2708"/>
    <n v="3121"/>
    <x v="1"/>
  </r>
  <r>
    <x v="1"/>
    <s v="GCA_002701205.1"/>
    <s v="Primary Assembly"/>
    <s v="unplaced scaffold"/>
    <m/>
    <s v="MINB01000030.1"/>
    <n v="2708"/>
    <n v="3121"/>
    <x v="1"/>
  </r>
  <r>
    <x v="0"/>
    <s v="GCA_002701205.1"/>
    <s v="Primary Assembly"/>
    <s v="unplaced scaffold"/>
    <m/>
    <s v="MINB01000039.1"/>
    <n v="2708"/>
    <n v="4594"/>
    <x v="0"/>
  </r>
  <r>
    <x v="1"/>
    <s v="GCA_002701205.1"/>
    <s v="Primary Assembly"/>
    <s v="unplaced scaffold"/>
    <m/>
    <s v="MINB01000039.1"/>
    <n v="2708"/>
    <n v="4594"/>
    <x v="0"/>
  </r>
  <r>
    <x v="0"/>
    <s v="GCA_002701205.1"/>
    <s v="Primary Assembly"/>
    <s v="unplaced scaffold"/>
    <m/>
    <s v="MINB01000045.1"/>
    <n v="2714"/>
    <n v="3568"/>
    <x v="0"/>
  </r>
  <r>
    <x v="1"/>
    <s v="GCA_002701205.1"/>
    <s v="Primary Assembly"/>
    <s v="unplaced scaffold"/>
    <m/>
    <s v="MINB01000045.1"/>
    <n v="2714"/>
    <n v="3568"/>
    <x v="0"/>
  </r>
  <r>
    <x v="0"/>
    <s v="GCA_002701205.1"/>
    <s v="Primary Assembly"/>
    <s v="unplaced scaffold"/>
    <m/>
    <s v="MINB01000038.1"/>
    <n v="2721"/>
    <n v="3941"/>
    <x v="0"/>
  </r>
  <r>
    <x v="1"/>
    <s v="GCA_002701205.1"/>
    <s v="Primary Assembly"/>
    <s v="unplaced scaffold"/>
    <m/>
    <s v="MINB01000038.1"/>
    <n v="2721"/>
    <n v="3941"/>
    <x v="0"/>
  </r>
  <r>
    <x v="0"/>
    <s v="GCA_002701205.1"/>
    <s v="Primary Assembly"/>
    <s v="unplaced scaffold"/>
    <m/>
    <s v="MINB01000005.1"/>
    <n v="2732"/>
    <n v="3484"/>
    <x v="0"/>
  </r>
  <r>
    <x v="1"/>
    <s v="GCA_002701205.1"/>
    <s v="Primary Assembly"/>
    <s v="unplaced scaffold"/>
    <m/>
    <s v="MINB01000005.1"/>
    <n v="2732"/>
    <n v="3484"/>
    <x v="0"/>
  </r>
  <r>
    <x v="0"/>
    <s v="GCA_002701205.1"/>
    <s v="Primary Assembly"/>
    <s v="unplaced scaffold"/>
    <m/>
    <s v="MINB01000020.1"/>
    <n v="2733"/>
    <n v="3503"/>
    <x v="1"/>
  </r>
  <r>
    <x v="1"/>
    <s v="GCA_002701205.1"/>
    <s v="Primary Assembly"/>
    <s v="unplaced scaffold"/>
    <m/>
    <s v="MINB01000020.1"/>
    <n v="2733"/>
    <n v="3503"/>
    <x v="1"/>
  </r>
  <r>
    <x v="0"/>
    <s v="GCA_002701205.1"/>
    <s v="Primary Assembly"/>
    <s v="unplaced scaffold"/>
    <m/>
    <s v="MINB01000023.1"/>
    <n v="2740"/>
    <n v="3762"/>
    <x v="0"/>
  </r>
  <r>
    <x v="1"/>
    <s v="GCA_002701205.1"/>
    <s v="Primary Assembly"/>
    <s v="unplaced scaffold"/>
    <m/>
    <s v="MINB01000023.1"/>
    <n v="2740"/>
    <n v="3762"/>
    <x v="0"/>
  </r>
  <r>
    <x v="0"/>
    <s v="GCA_002701205.1"/>
    <s v="Primary Assembly"/>
    <s v="unplaced scaffold"/>
    <m/>
    <s v="MINB01000043.1"/>
    <n v="2753"/>
    <n v="3475"/>
    <x v="1"/>
  </r>
  <r>
    <x v="1"/>
    <s v="GCA_002701205.1"/>
    <s v="Primary Assembly"/>
    <s v="unplaced scaffold"/>
    <m/>
    <s v="MINB01000043.1"/>
    <n v="2753"/>
    <n v="3475"/>
    <x v="1"/>
  </r>
  <r>
    <x v="0"/>
    <s v="GCA_002701205.1"/>
    <s v="Primary Assembly"/>
    <s v="unplaced scaffold"/>
    <m/>
    <s v="MINB01000013.1"/>
    <n v="2770"/>
    <n v="3126"/>
    <x v="0"/>
  </r>
  <r>
    <x v="1"/>
    <s v="GCA_002701205.1"/>
    <s v="Primary Assembly"/>
    <s v="unplaced scaffold"/>
    <m/>
    <s v="MINB01000013.1"/>
    <n v="2770"/>
    <n v="3126"/>
    <x v="0"/>
  </r>
  <r>
    <x v="0"/>
    <s v="GCA_002701205.1"/>
    <s v="Primary Assembly"/>
    <s v="unplaced scaffold"/>
    <m/>
    <s v="MINB01000012.1"/>
    <n v="2782"/>
    <n v="3894"/>
    <x v="1"/>
  </r>
  <r>
    <x v="1"/>
    <s v="GCA_002701205.1"/>
    <s v="Primary Assembly"/>
    <s v="unplaced scaffold"/>
    <m/>
    <s v="MINB01000012.1"/>
    <n v="2782"/>
    <n v="3894"/>
    <x v="1"/>
  </r>
  <r>
    <x v="0"/>
    <s v="GCA_002701205.1"/>
    <s v="Primary Assembly"/>
    <s v="unplaced scaffold"/>
    <m/>
    <s v="MINB01000028.1"/>
    <n v="2787"/>
    <n v="3839"/>
    <x v="1"/>
  </r>
  <r>
    <x v="1"/>
    <s v="GCA_002701205.1"/>
    <s v="Primary Assembly"/>
    <s v="unplaced scaffold"/>
    <m/>
    <s v="MINB01000028.1"/>
    <n v="2787"/>
    <n v="3839"/>
    <x v="1"/>
  </r>
  <r>
    <x v="0"/>
    <s v="GCA_002701205.1"/>
    <s v="Primary Assembly"/>
    <s v="unplaced scaffold"/>
    <m/>
    <s v="MINB01000035.1"/>
    <n v="2792"/>
    <n v="3649"/>
    <x v="1"/>
  </r>
  <r>
    <x v="1"/>
    <s v="GCA_002701205.1"/>
    <s v="Primary Assembly"/>
    <s v="unplaced scaffold"/>
    <m/>
    <s v="MINB01000035.1"/>
    <n v="2792"/>
    <n v="3649"/>
    <x v="1"/>
  </r>
  <r>
    <x v="0"/>
    <s v="GCA_002701205.1"/>
    <s v="Primary Assembly"/>
    <s v="unplaced scaffold"/>
    <m/>
    <s v="MINB01000042.1"/>
    <n v="2804"/>
    <n v="3253"/>
    <x v="1"/>
  </r>
  <r>
    <x v="1"/>
    <s v="GCA_002701205.1"/>
    <s v="Primary Assembly"/>
    <s v="unplaced scaffold"/>
    <m/>
    <s v="MINB01000042.1"/>
    <n v="2804"/>
    <n v="3253"/>
    <x v="1"/>
  </r>
  <r>
    <x v="0"/>
    <s v="GCA_002701205.1"/>
    <s v="Primary Assembly"/>
    <s v="unplaced scaffold"/>
    <m/>
    <s v="MINB01000007.1"/>
    <n v="2828"/>
    <n v="3781"/>
    <x v="1"/>
  </r>
  <r>
    <x v="1"/>
    <s v="GCA_002701205.1"/>
    <s v="Primary Assembly"/>
    <s v="unplaced scaffold"/>
    <m/>
    <s v="MINB01000007.1"/>
    <n v="2828"/>
    <n v="3781"/>
    <x v="1"/>
  </r>
  <r>
    <x v="0"/>
    <s v="GCA_002701205.1"/>
    <s v="Primary Assembly"/>
    <s v="unplaced scaffold"/>
    <m/>
    <s v="MINB01000034.1"/>
    <n v="2829"/>
    <n v="3446"/>
    <x v="0"/>
  </r>
  <r>
    <x v="1"/>
    <s v="GCA_002701205.1"/>
    <s v="Primary Assembly"/>
    <s v="unplaced scaffold"/>
    <m/>
    <s v="MINB01000034.1"/>
    <n v="2829"/>
    <n v="3446"/>
    <x v="0"/>
  </r>
  <r>
    <x v="0"/>
    <s v="GCA_002701205.1"/>
    <s v="Primary Assembly"/>
    <s v="unplaced scaffold"/>
    <m/>
    <s v="MINB01000019.1"/>
    <n v="2850"/>
    <n v="3668"/>
    <x v="1"/>
  </r>
  <r>
    <x v="1"/>
    <s v="GCA_002701205.1"/>
    <s v="Primary Assembly"/>
    <s v="unplaced scaffold"/>
    <m/>
    <s v="MINB01000019.1"/>
    <n v="2850"/>
    <n v="3668"/>
    <x v="1"/>
  </r>
  <r>
    <x v="0"/>
    <s v="GCA_002701205.1"/>
    <s v="Primary Assembly"/>
    <s v="unplaced scaffold"/>
    <m/>
    <s v="MINB01000018.1"/>
    <n v="2892"/>
    <n v="4154"/>
    <x v="0"/>
  </r>
  <r>
    <x v="1"/>
    <s v="GCA_002701205.1"/>
    <s v="Primary Assembly"/>
    <s v="unplaced scaffold"/>
    <m/>
    <s v="MINB01000018.1"/>
    <n v="2892"/>
    <n v="4154"/>
    <x v="0"/>
  </r>
  <r>
    <x v="0"/>
    <s v="GCA_002701205.1"/>
    <s v="Primary Assembly"/>
    <s v="unplaced scaffold"/>
    <m/>
    <s v="MINB01000047.1"/>
    <n v="2912"/>
    <n v="4804"/>
    <x v="1"/>
  </r>
  <r>
    <x v="1"/>
    <s v="GCA_002701205.1"/>
    <s v="Primary Assembly"/>
    <s v="unplaced scaffold"/>
    <m/>
    <s v="MINB01000047.1"/>
    <n v="2912"/>
    <n v="4804"/>
    <x v="1"/>
  </r>
  <r>
    <x v="0"/>
    <s v="GCA_002701205.1"/>
    <s v="Primary Assembly"/>
    <s v="unplaced scaffold"/>
    <m/>
    <s v="MINB01000024.1"/>
    <n v="2938"/>
    <n v="4221"/>
    <x v="1"/>
  </r>
  <r>
    <x v="1"/>
    <s v="GCA_002701205.1"/>
    <s v="Primary Assembly"/>
    <s v="unplaced scaffold"/>
    <m/>
    <s v="MINB01000024.1"/>
    <n v="2938"/>
    <n v="4221"/>
    <x v="1"/>
  </r>
  <r>
    <x v="0"/>
    <s v="GCA_002701205.1"/>
    <s v="Primary Assembly"/>
    <s v="unplaced scaffold"/>
    <m/>
    <s v="MINB01000033.1"/>
    <n v="2974"/>
    <n v="3948"/>
    <x v="0"/>
  </r>
  <r>
    <x v="1"/>
    <s v="GCA_002701205.1"/>
    <s v="Primary Assembly"/>
    <s v="unplaced scaffold"/>
    <m/>
    <s v="MINB01000033.1"/>
    <n v="2974"/>
    <n v="3948"/>
    <x v="0"/>
  </r>
  <r>
    <x v="0"/>
    <s v="GCA_002701205.1"/>
    <s v="Primary Assembly"/>
    <s v="unplaced scaffold"/>
    <m/>
    <s v="MINB01000036.1"/>
    <n v="2975"/>
    <n v="3865"/>
    <x v="1"/>
  </r>
  <r>
    <x v="1"/>
    <s v="GCA_002701205.1"/>
    <s v="Primary Assembly"/>
    <s v="unplaced scaffold"/>
    <m/>
    <s v="MINB01000036.1"/>
    <n v="2975"/>
    <n v="3865"/>
    <x v="1"/>
  </r>
  <r>
    <x v="0"/>
    <s v="GCA_002701205.1"/>
    <s v="Primary Assembly"/>
    <s v="unplaced scaffold"/>
    <m/>
    <s v="MINB01000016.1"/>
    <n v="3020"/>
    <n v="3328"/>
    <x v="1"/>
  </r>
  <r>
    <x v="1"/>
    <s v="GCA_002701205.1"/>
    <s v="Primary Assembly"/>
    <s v="unplaced scaffold"/>
    <m/>
    <s v="MINB01000016.1"/>
    <n v="3020"/>
    <n v="3328"/>
    <x v="1"/>
  </r>
  <r>
    <x v="0"/>
    <s v="GCA_002701205.1"/>
    <s v="Primary Assembly"/>
    <s v="unplaced scaffold"/>
    <m/>
    <s v="MINB01000011.1"/>
    <n v="3033"/>
    <n v="3359"/>
    <x v="1"/>
  </r>
  <r>
    <x v="1"/>
    <s v="GCA_002701205.1"/>
    <s v="Primary Assembly"/>
    <s v="unplaced scaffold"/>
    <m/>
    <s v="MINB01000011.1"/>
    <n v="3033"/>
    <n v="3359"/>
    <x v="1"/>
  </r>
  <r>
    <x v="0"/>
    <s v="GCA_002701205.1"/>
    <s v="Primary Assembly"/>
    <s v="unplaced scaffold"/>
    <m/>
    <s v="MINB01000003.1"/>
    <n v="3047"/>
    <n v="3430"/>
    <x v="0"/>
  </r>
  <r>
    <x v="1"/>
    <s v="GCA_002701205.1"/>
    <s v="Primary Assembly"/>
    <s v="unplaced scaffold"/>
    <m/>
    <s v="MINB01000003.1"/>
    <n v="3047"/>
    <n v="3430"/>
    <x v="0"/>
  </r>
  <r>
    <x v="0"/>
    <s v="GCA_002701205.1"/>
    <s v="Primary Assembly"/>
    <s v="unplaced scaffold"/>
    <m/>
    <s v="MINB01000015.1"/>
    <n v="3064"/>
    <n v="3795"/>
    <x v="1"/>
  </r>
  <r>
    <x v="1"/>
    <s v="GCA_002701205.1"/>
    <s v="Primary Assembly"/>
    <s v="unplaced scaffold"/>
    <m/>
    <s v="MINB01000015.1"/>
    <n v="3064"/>
    <n v="3795"/>
    <x v="1"/>
  </r>
  <r>
    <x v="0"/>
    <s v="GCA_002701205.1"/>
    <s v="Primary Assembly"/>
    <s v="unplaced scaffold"/>
    <m/>
    <s v="MINB01000030.1"/>
    <n v="3121"/>
    <n v="4515"/>
    <x v="1"/>
  </r>
  <r>
    <x v="1"/>
    <s v="GCA_002701205.1"/>
    <s v="Primary Assembly"/>
    <s v="unplaced scaffold"/>
    <m/>
    <s v="MINB01000030.1"/>
    <n v="3121"/>
    <n v="4515"/>
    <x v="1"/>
  </r>
  <r>
    <x v="0"/>
    <s v="GCA_002701205.1"/>
    <s v="Primary Assembly"/>
    <s v="unplaced scaffold"/>
    <m/>
    <s v="MINB01000037.1"/>
    <n v="3155"/>
    <n v="3526"/>
    <x v="1"/>
  </r>
  <r>
    <x v="1"/>
    <s v="GCA_002701205.1"/>
    <s v="Primary Assembly"/>
    <s v="unplaced scaffold"/>
    <m/>
    <s v="MINB01000037.1"/>
    <n v="3155"/>
    <n v="3526"/>
    <x v="1"/>
  </r>
  <r>
    <x v="0"/>
    <s v="GCA_002701205.1"/>
    <s v="Primary Assembly"/>
    <s v="unplaced scaffold"/>
    <m/>
    <s v="MINB01000022.1"/>
    <n v="3195"/>
    <n v="5264"/>
    <x v="1"/>
  </r>
  <r>
    <x v="1"/>
    <s v="GCA_002701205.1"/>
    <s v="Primary Assembly"/>
    <s v="unplaced scaffold"/>
    <m/>
    <s v="MINB01000022.1"/>
    <n v="3195"/>
    <n v="5264"/>
    <x v="1"/>
  </r>
  <r>
    <x v="0"/>
    <s v="GCA_002701205.1"/>
    <s v="Primary Assembly"/>
    <s v="unplaced scaffold"/>
    <m/>
    <s v="MINB01000027.1"/>
    <n v="3201"/>
    <n v="3788"/>
    <x v="1"/>
  </r>
  <r>
    <x v="1"/>
    <s v="GCA_002701205.1"/>
    <s v="Primary Assembly"/>
    <s v="unplaced scaffold"/>
    <m/>
    <s v="MINB01000027.1"/>
    <n v="3201"/>
    <n v="3788"/>
    <x v="1"/>
  </r>
  <r>
    <x v="0"/>
    <s v="GCA_002701205.1"/>
    <s v="Primary Assembly"/>
    <s v="unplaced scaffold"/>
    <m/>
    <s v="MINB01000006.1"/>
    <n v="3217"/>
    <n v="4317"/>
    <x v="1"/>
  </r>
  <r>
    <x v="1"/>
    <s v="GCA_002701205.1"/>
    <s v="Primary Assembly"/>
    <s v="unplaced scaffold"/>
    <m/>
    <s v="MINB01000006.1"/>
    <n v="3217"/>
    <n v="4317"/>
    <x v="1"/>
  </r>
  <r>
    <x v="0"/>
    <s v="GCA_002701205.1"/>
    <s v="Primary Assembly"/>
    <s v="unplaced scaffold"/>
    <m/>
    <s v="MINB01000021.1"/>
    <n v="3218"/>
    <n v="6769"/>
    <x v="1"/>
  </r>
  <r>
    <x v="1"/>
    <s v="GCA_002701205.1"/>
    <s v="Primary Assembly"/>
    <s v="unplaced scaffold"/>
    <m/>
    <s v="MINB01000021.1"/>
    <n v="3218"/>
    <n v="6769"/>
    <x v="1"/>
  </r>
  <r>
    <x v="0"/>
    <s v="GCA_002701205.1"/>
    <s v="Primary Assembly"/>
    <s v="unplaced scaffold"/>
    <m/>
    <s v="MINB01000013.1"/>
    <n v="3244"/>
    <n v="4227"/>
    <x v="0"/>
  </r>
  <r>
    <x v="1"/>
    <s v="GCA_002701205.1"/>
    <s v="Primary Assembly"/>
    <s v="unplaced scaffold"/>
    <m/>
    <s v="MINB01000013.1"/>
    <n v="3244"/>
    <n v="4227"/>
    <x v="0"/>
  </r>
  <r>
    <x v="0"/>
    <s v="GCA_002701205.1"/>
    <s v="Primary Assembly"/>
    <s v="unplaced scaffold"/>
    <m/>
    <s v="MINB01000026.1"/>
    <n v="3274"/>
    <n v="4878"/>
    <x v="1"/>
  </r>
  <r>
    <x v="1"/>
    <s v="GCA_002701205.1"/>
    <s v="Primary Assembly"/>
    <s v="unplaced scaffold"/>
    <m/>
    <s v="MINB01000026.1"/>
    <n v="3274"/>
    <n v="4878"/>
    <x v="1"/>
  </r>
  <r>
    <x v="0"/>
    <s v="GCA_002701205.1"/>
    <s v="Primary Assembly"/>
    <s v="unplaced scaffold"/>
    <m/>
    <s v="MINB01000042.1"/>
    <n v="3275"/>
    <n v="3832"/>
    <x v="1"/>
  </r>
  <r>
    <x v="1"/>
    <s v="GCA_002701205.1"/>
    <s v="Primary Assembly"/>
    <s v="unplaced scaffold"/>
    <m/>
    <s v="MINB01000042.1"/>
    <n v="3275"/>
    <n v="3832"/>
    <x v="1"/>
  </r>
  <r>
    <x v="0"/>
    <s v="GCA_002701205.1"/>
    <s v="Primary Assembly"/>
    <s v="unplaced scaffold"/>
    <m/>
    <s v="MINB01000009.1"/>
    <n v="3366"/>
    <n v="5738"/>
    <x v="1"/>
  </r>
  <r>
    <x v="1"/>
    <s v="GCA_002701205.1"/>
    <s v="Primary Assembly"/>
    <s v="unplaced scaffold"/>
    <m/>
    <s v="MINB01000009.1"/>
    <n v="3366"/>
    <n v="5738"/>
    <x v="1"/>
  </r>
  <r>
    <x v="0"/>
    <s v="GCA_002701205.1"/>
    <s v="Primary Assembly"/>
    <s v="unplaced scaffold"/>
    <m/>
    <s v="MINB01000031.1"/>
    <n v="3372"/>
    <n v="3668"/>
    <x v="0"/>
  </r>
  <r>
    <x v="1"/>
    <s v="GCA_002701205.1"/>
    <s v="Primary Assembly"/>
    <s v="unplaced scaffold"/>
    <m/>
    <s v="MINB01000031.1"/>
    <n v="3372"/>
    <n v="3668"/>
    <x v="0"/>
  </r>
  <r>
    <x v="0"/>
    <s v="GCA_002701205.1"/>
    <s v="Primary Assembly"/>
    <s v="unplaced scaffold"/>
    <m/>
    <s v="MINB01000016.1"/>
    <n v="3394"/>
    <n v="3816"/>
    <x v="1"/>
  </r>
  <r>
    <x v="1"/>
    <s v="GCA_002701205.1"/>
    <s v="Primary Assembly"/>
    <s v="unplaced scaffold"/>
    <m/>
    <s v="MINB01000016.1"/>
    <n v="3394"/>
    <n v="3816"/>
    <x v="1"/>
  </r>
  <r>
    <x v="0"/>
    <s v="GCA_002701205.1"/>
    <s v="Primary Assembly"/>
    <s v="unplaced scaffold"/>
    <m/>
    <s v="MINB01000040.1"/>
    <n v="3426"/>
    <n v="4880"/>
    <x v="0"/>
  </r>
  <r>
    <x v="1"/>
    <s v="GCA_002701205.1"/>
    <s v="Primary Assembly"/>
    <s v="unplaced scaffold"/>
    <m/>
    <s v="MINB01000040.1"/>
    <n v="3426"/>
    <n v="4880"/>
    <x v="0"/>
  </r>
  <r>
    <x v="0"/>
    <s v="GCA_002701205.1"/>
    <s v="Primary Assembly"/>
    <s v="unplaced scaffold"/>
    <m/>
    <s v="MINB01000025.1"/>
    <n v="3432"/>
    <n v="3863"/>
    <x v="0"/>
  </r>
  <r>
    <x v="1"/>
    <s v="GCA_002701205.1"/>
    <s v="Primary Assembly"/>
    <s v="unplaced scaffold"/>
    <m/>
    <s v="MINB01000025.1"/>
    <n v="3432"/>
    <n v="3863"/>
    <x v="0"/>
  </r>
  <r>
    <x v="0"/>
    <s v="GCA_002701205.1"/>
    <s v="Primary Assembly"/>
    <s v="unplaced scaffold"/>
    <m/>
    <s v="MINB01000003.1"/>
    <n v="3465"/>
    <n v="4634"/>
    <x v="1"/>
  </r>
  <r>
    <x v="1"/>
    <s v="GCA_002701205.1"/>
    <s v="Primary Assembly"/>
    <s v="unplaced scaffold"/>
    <m/>
    <s v="MINB01000003.1"/>
    <n v="3465"/>
    <n v="4634"/>
    <x v="1"/>
  </r>
  <r>
    <x v="0"/>
    <s v="GCA_002701205.1"/>
    <s v="Primary Assembly"/>
    <s v="unplaced scaffold"/>
    <m/>
    <s v="MINB01000020.1"/>
    <n v="3505"/>
    <n v="5097"/>
    <x v="1"/>
  </r>
  <r>
    <x v="1"/>
    <s v="GCA_002701205.1"/>
    <s v="Primary Assembly"/>
    <s v="unplaced scaffold"/>
    <m/>
    <s v="MINB01000020.1"/>
    <n v="3505"/>
    <n v="5097"/>
    <x v="1"/>
  </r>
  <r>
    <x v="0"/>
    <s v="GCA_002701205.1"/>
    <s v="Primary Assembly"/>
    <s v="unplaced scaffold"/>
    <m/>
    <s v="MINB01000001.1"/>
    <n v="3525"/>
    <n v="3713"/>
    <x v="1"/>
  </r>
  <r>
    <x v="1"/>
    <s v="GCA_002701205.1"/>
    <s v="Primary Assembly"/>
    <s v="unplaced scaffold"/>
    <m/>
    <s v="MINB01000001.1"/>
    <n v="3525"/>
    <n v="3713"/>
    <x v="1"/>
  </r>
  <r>
    <x v="0"/>
    <s v="GCA_002701205.1"/>
    <s v="Primary Assembly"/>
    <s v="unplaced scaffold"/>
    <m/>
    <s v="MINB01000034.1"/>
    <n v="3533"/>
    <n v="3865"/>
    <x v="0"/>
  </r>
  <r>
    <x v="1"/>
    <s v="GCA_002701205.1"/>
    <s v="Primary Assembly"/>
    <s v="unplaced scaffold"/>
    <m/>
    <s v="MINB01000034.1"/>
    <n v="3533"/>
    <n v="3865"/>
    <x v="0"/>
  </r>
  <r>
    <x v="0"/>
    <s v="GCA_002701205.1"/>
    <s v="Primary Assembly"/>
    <s v="unplaced scaffold"/>
    <m/>
    <s v="MINB01000017.1"/>
    <n v="3535"/>
    <n v="5217"/>
    <x v="1"/>
  </r>
  <r>
    <x v="1"/>
    <s v="GCA_002701205.1"/>
    <s v="Primary Assembly"/>
    <s v="unplaced scaffold"/>
    <m/>
    <s v="MINB01000017.1"/>
    <n v="3535"/>
    <n v="5217"/>
    <x v="1"/>
  </r>
  <r>
    <x v="0"/>
    <s v="GCA_002701205.1"/>
    <s v="Primary Assembly"/>
    <s v="unplaced scaffold"/>
    <m/>
    <s v="MINB01000011.1"/>
    <n v="3591"/>
    <n v="4139"/>
    <x v="1"/>
  </r>
  <r>
    <x v="1"/>
    <s v="GCA_002701205.1"/>
    <s v="Primary Assembly"/>
    <s v="unplaced scaffold"/>
    <m/>
    <s v="MINB01000011.1"/>
    <n v="3591"/>
    <n v="4139"/>
    <x v="1"/>
  </r>
  <r>
    <x v="0"/>
    <s v="GCA_002701205.1"/>
    <s v="Primary Assembly"/>
    <s v="unplaced scaffold"/>
    <m/>
    <s v="MINB01000037.1"/>
    <n v="3592"/>
    <n v="3837"/>
    <x v="1"/>
  </r>
  <r>
    <x v="1"/>
    <s v="GCA_002701205.1"/>
    <s v="Primary Assembly"/>
    <s v="unplaced scaffold"/>
    <m/>
    <s v="MINB01000037.1"/>
    <n v="3592"/>
    <n v="3837"/>
    <x v="1"/>
  </r>
  <r>
    <x v="0"/>
    <s v="GCA_002701205.1"/>
    <s v="Primary Assembly"/>
    <s v="unplaced scaffold"/>
    <m/>
    <s v="MINB01000005.1"/>
    <n v="3621"/>
    <n v="4484"/>
    <x v="0"/>
  </r>
  <r>
    <x v="1"/>
    <s v="GCA_002701205.1"/>
    <s v="Primary Assembly"/>
    <s v="unplaced scaffold"/>
    <m/>
    <s v="MINB01000005.1"/>
    <n v="3621"/>
    <n v="4484"/>
    <x v="0"/>
  </r>
  <r>
    <x v="2"/>
    <s v="GCA_002701205.1"/>
    <s v="Primary Assembly"/>
    <s v="unplaced scaffold"/>
    <m/>
    <s v="MINB01000043.1"/>
    <n v="3631"/>
    <n v="3990"/>
    <x v="1"/>
  </r>
  <r>
    <x v="3"/>
    <s v="GCA_002701205.1"/>
    <s v="Primary Assembly"/>
    <s v="unplaced scaffold"/>
    <m/>
    <s v="MINB01000043.1"/>
    <n v="3631"/>
    <n v="3990"/>
    <x v="1"/>
  </r>
  <r>
    <x v="0"/>
    <s v="GCA_002701205.1"/>
    <s v="Primary Assembly"/>
    <s v="unplaced scaffold"/>
    <m/>
    <s v="MINB01000035.1"/>
    <n v="3634"/>
    <n v="4479"/>
    <x v="1"/>
  </r>
  <r>
    <x v="1"/>
    <s v="GCA_002701205.1"/>
    <s v="Primary Assembly"/>
    <s v="unplaced scaffold"/>
    <m/>
    <s v="MINB01000035.1"/>
    <n v="3634"/>
    <n v="4479"/>
    <x v="1"/>
  </r>
  <r>
    <x v="0"/>
    <s v="GCA_002701205.1"/>
    <s v="Primary Assembly"/>
    <s v="unplaced scaffold"/>
    <m/>
    <s v="MINB01000029.1"/>
    <n v="3662"/>
    <n v="5176"/>
    <x v="1"/>
  </r>
  <r>
    <x v="1"/>
    <s v="GCA_002701205.1"/>
    <s v="Primary Assembly"/>
    <s v="unplaced scaffold"/>
    <m/>
    <s v="MINB01000029.1"/>
    <n v="3662"/>
    <n v="5176"/>
    <x v="1"/>
  </r>
  <r>
    <x v="0"/>
    <s v="GCA_002701205.1"/>
    <s v="Primary Assembly"/>
    <s v="unplaced scaffold"/>
    <m/>
    <s v="MINB01000045.1"/>
    <n v="3698"/>
    <n v="4681"/>
    <x v="0"/>
  </r>
  <r>
    <x v="1"/>
    <s v="GCA_002701205.1"/>
    <s v="Primary Assembly"/>
    <s v="unplaced scaffold"/>
    <m/>
    <s v="MINB01000045.1"/>
    <n v="3698"/>
    <n v="4681"/>
    <x v="0"/>
  </r>
  <r>
    <x v="0"/>
    <s v="GCA_002701205.1"/>
    <s v="Primary Assembly"/>
    <s v="unplaced scaffold"/>
    <m/>
    <s v="MINB01000023.1"/>
    <n v="3749"/>
    <n v="4429"/>
    <x v="0"/>
  </r>
  <r>
    <x v="1"/>
    <s v="GCA_002701205.1"/>
    <s v="Primary Assembly"/>
    <s v="unplaced scaffold"/>
    <m/>
    <s v="MINB01000023.1"/>
    <n v="3749"/>
    <n v="4429"/>
    <x v="0"/>
  </r>
  <r>
    <x v="0"/>
    <s v="GCA_002701205.1"/>
    <s v="Primary Assembly"/>
    <s v="unplaced scaffold"/>
    <m/>
    <s v="MINB01000048.1"/>
    <n v="3767"/>
    <n v="4033"/>
    <x v="0"/>
  </r>
  <r>
    <x v="1"/>
    <s v="GCA_002701205.1"/>
    <s v="Primary Assembly"/>
    <s v="unplaced scaffold"/>
    <m/>
    <s v="MINB01000048.1"/>
    <n v="3767"/>
    <n v="4033"/>
    <x v="0"/>
  </r>
  <r>
    <x v="0"/>
    <s v="GCA_002701205.1"/>
    <s v="Primary Assembly"/>
    <s v="unplaced scaffold"/>
    <m/>
    <s v="MINB01000008.1"/>
    <n v="3785"/>
    <n v="4267"/>
    <x v="1"/>
  </r>
  <r>
    <x v="1"/>
    <s v="GCA_002701205.1"/>
    <s v="Primary Assembly"/>
    <s v="unplaced scaffold"/>
    <m/>
    <s v="MINB01000008.1"/>
    <n v="3785"/>
    <n v="4267"/>
    <x v="1"/>
  </r>
  <r>
    <x v="0"/>
    <s v="GCA_002701205.1"/>
    <s v="Primary Assembly"/>
    <s v="unplaced scaffold"/>
    <m/>
    <s v="MINB01000015.1"/>
    <n v="3804"/>
    <n v="4724"/>
    <x v="1"/>
  </r>
  <r>
    <x v="1"/>
    <s v="GCA_002701205.1"/>
    <s v="Primary Assembly"/>
    <s v="unplaced scaffold"/>
    <m/>
    <s v="MINB01000015.1"/>
    <n v="3804"/>
    <n v="4724"/>
    <x v="1"/>
  </r>
  <r>
    <x v="0"/>
    <s v="GCA_002701205.1"/>
    <s v="Primary Assembly"/>
    <s v="unplaced scaffold"/>
    <m/>
    <s v="MINB01000041.1"/>
    <n v="3819"/>
    <n v="4850"/>
    <x v="0"/>
  </r>
  <r>
    <x v="1"/>
    <s v="GCA_002701205.1"/>
    <s v="Primary Assembly"/>
    <s v="unplaced scaffold"/>
    <m/>
    <s v="MINB01000041.1"/>
    <n v="3819"/>
    <n v="4850"/>
    <x v="0"/>
  </r>
  <r>
    <x v="0"/>
    <s v="GCA_002701205.1"/>
    <s v="Primary Assembly"/>
    <s v="unplaced scaffold"/>
    <m/>
    <s v="MINB01000042.1"/>
    <n v="3845"/>
    <n v="4735"/>
    <x v="1"/>
  </r>
  <r>
    <x v="1"/>
    <s v="GCA_002701205.1"/>
    <s v="Primary Assembly"/>
    <s v="unplaced scaffold"/>
    <m/>
    <s v="MINB01000042.1"/>
    <n v="3845"/>
    <n v="4735"/>
    <x v="1"/>
  </r>
  <r>
    <x v="0"/>
    <s v="GCA_002701205.1"/>
    <s v="Primary Assembly"/>
    <s v="unplaced scaffold"/>
    <m/>
    <s v="MINB01000032.1"/>
    <n v="3863"/>
    <n v="4957"/>
    <x v="1"/>
  </r>
  <r>
    <x v="1"/>
    <s v="GCA_002701205.1"/>
    <s v="Primary Assembly"/>
    <s v="unplaced scaffold"/>
    <m/>
    <s v="MINB01000032.1"/>
    <n v="3863"/>
    <n v="4957"/>
    <x v="1"/>
  </r>
  <r>
    <x v="0"/>
    <s v="GCA_002701205.1"/>
    <s v="Primary Assembly"/>
    <s v="unplaced scaffold"/>
    <m/>
    <s v="MINB01000016.1"/>
    <n v="3873"/>
    <n v="4124"/>
    <x v="1"/>
  </r>
  <r>
    <x v="1"/>
    <s v="GCA_002701205.1"/>
    <s v="Primary Assembly"/>
    <s v="unplaced scaffold"/>
    <m/>
    <s v="MINB01000016.1"/>
    <n v="3873"/>
    <n v="4124"/>
    <x v="1"/>
  </r>
  <r>
    <x v="0"/>
    <s v="GCA_002701205.1"/>
    <s v="Primary Assembly"/>
    <s v="unplaced scaffold"/>
    <m/>
    <s v="MINB01000025.1"/>
    <n v="3873"/>
    <n v="4805"/>
    <x v="0"/>
  </r>
  <r>
    <x v="1"/>
    <s v="GCA_002701205.1"/>
    <s v="Primary Assembly"/>
    <s v="unplaced scaffold"/>
    <m/>
    <s v="MINB01000025.1"/>
    <n v="3873"/>
    <n v="4805"/>
    <x v="0"/>
  </r>
  <r>
    <x v="0"/>
    <s v="GCA_002701205.1"/>
    <s v="Primary Assembly"/>
    <s v="unplaced scaffold"/>
    <m/>
    <s v="MINB01000028.1"/>
    <n v="3874"/>
    <n v="4107"/>
    <x v="1"/>
  </r>
  <r>
    <x v="1"/>
    <s v="GCA_002701205.1"/>
    <s v="Primary Assembly"/>
    <s v="unplaced scaffold"/>
    <m/>
    <s v="MINB01000028.1"/>
    <n v="3874"/>
    <n v="4107"/>
    <x v="1"/>
  </r>
  <r>
    <x v="0"/>
    <s v="GCA_002701205.1"/>
    <s v="Primary Assembly"/>
    <s v="unplaced scaffold"/>
    <m/>
    <s v="MINB01000036.1"/>
    <n v="3880"/>
    <n v="4518"/>
    <x v="1"/>
  </r>
  <r>
    <x v="1"/>
    <s v="GCA_002701205.1"/>
    <s v="Primary Assembly"/>
    <s v="unplaced scaffold"/>
    <m/>
    <s v="MINB01000036.1"/>
    <n v="3880"/>
    <n v="4518"/>
    <x v="1"/>
  </r>
  <r>
    <x v="0"/>
    <s v="GCA_002701205.1"/>
    <s v="Primary Assembly"/>
    <s v="unplaced scaffold"/>
    <m/>
    <s v="MINB01000004.1"/>
    <n v="3887"/>
    <n v="4732"/>
    <x v="1"/>
  </r>
  <r>
    <x v="1"/>
    <s v="GCA_002701205.1"/>
    <s v="Primary Assembly"/>
    <s v="unplaced scaffold"/>
    <m/>
    <s v="MINB01000004.1"/>
    <n v="3887"/>
    <n v="4732"/>
    <x v="1"/>
  </r>
  <r>
    <x v="0"/>
    <s v="GCA_002701205.1"/>
    <s v="Primary Assembly"/>
    <s v="unplaced scaffold"/>
    <m/>
    <s v="MINB01000027.1"/>
    <n v="3893"/>
    <n v="6625"/>
    <x v="1"/>
  </r>
  <r>
    <x v="1"/>
    <s v="GCA_002701205.1"/>
    <s v="Primary Assembly"/>
    <s v="unplaced scaffold"/>
    <m/>
    <s v="MINB01000027.1"/>
    <n v="3893"/>
    <n v="6625"/>
    <x v="1"/>
  </r>
  <r>
    <x v="0"/>
    <s v="GCA_002701205.1"/>
    <s v="Primary Assembly"/>
    <s v="unplaced scaffold"/>
    <m/>
    <s v="MINB01000037.1"/>
    <n v="3924"/>
    <n v="7478"/>
    <x v="1"/>
  </r>
  <r>
    <x v="1"/>
    <s v="GCA_002701205.1"/>
    <s v="Primary Assembly"/>
    <s v="unplaced scaffold"/>
    <m/>
    <s v="MINB01000037.1"/>
    <n v="3924"/>
    <n v="7478"/>
    <x v="1"/>
  </r>
  <r>
    <x v="0"/>
    <s v="GCA_002701205.1"/>
    <s v="Primary Assembly"/>
    <s v="unplaced scaffold"/>
    <m/>
    <s v="MINB01000007.1"/>
    <n v="3943"/>
    <n v="5112"/>
    <x v="1"/>
  </r>
  <r>
    <x v="1"/>
    <s v="GCA_002701205.1"/>
    <s v="Primary Assembly"/>
    <s v="unplaced scaffold"/>
    <m/>
    <s v="MINB01000007.1"/>
    <n v="3943"/>
    <n v="5112"/>
    <x v="1"/>
  </r>
  <r>
    <x v="0"/>
    <s v="GCA_002701205.1"/>
    <s v="Primary Assembly"/>
    <s v="unplaced scaffold"/>
    <m/>
    <s v="MINB01000034.1"/>
    <n v="3959"/>
    <n v="4648"/>
    <x v="0"/>
  </r>
  <r>
    <x v="1"/>
    <s v="GCA_002701205.1"/>
    <s v="Primary Assembly"/>
    <s v="unplaced scaffold"/>
    <m/>
    <s v="MINB01000034.1"/>
    <n v="3959"/>
    <n v="4648"/>
    <x v="0"/>
  </r>
  <r>
    <x v="0"/>
    <s v="GCA_002701205.1"/>
    <s v="Primary Assembly"/>
    <s v="unplaced scaffold"/>
    <m/>
    <s v="MINB01000033.1"/>
    <n v="3988"/>
    <n v="6177"/>
    <x v="0"/>
  </r>
  <r>
    <x v="1"/>
    <s v="GCA_002701205.1"/>
    <s v="Primary Assembly"/>
    <s v="unplaced scaffold"/>
    <m/>
    <s v="MINB01000033.1"/>
    <n v="3988"/>
    <n v="6177"/>
    <x v="0"/>
  </r>
  <r>
    <x v="0"/>
    <s v="GCA_002701205.1"/>
    <s v="Primary Assembly"/>
    <s v="unplaced scaffold"/>
    <m/>
    <s v="MINB01000031.1"/>
    <n v="4009"/>
    <n v="4752"/>
    <x v="1"/>
  </r>
  <r>
    <x v="1"/>
    <s v="GCA_002701205.1"/>
    <s v="Primary Assembly"/>
    <s v="unplaced scaffold"/>
    <m/>
    <s v="MINB01000031.1"/>
    <n v="4009"/>
    <n v="4752"/>
    <x v="1"/>
  </r>
  <r>
    <x v="0"/>
    <s v="GCA_002701205.1"/>
    <s v="Primary Assembly"/>
    <s v="unplaced scaffold"/>
    <m/>
    <s v="MINB01000014.1"/>
    <n v="4044"/>
    <n v="6107"/>
    <x v="1"/>
  </r>
  <r>
    <x v="1"/>
    <s v="GCA_002701205.1"/>
    <s v="Primary Assembly"/>
    <s v="unplaced scaffold"/>
    <m/>
    <s v="MINB01000014.1"/>
    <n v="4044"/>
    <n v="6107"/>
    <x v="1"/>
  </r>
  <r>
    <x v="0"/>
    <s v="GCA_002701205.1"/>
    <s v="Primary Assembly"/>
    <s v="unplaced scaffold"/>
    <m/>
    <s v="MINB01000038.1"/>
    <n v="4058"/>
    <n v="6202"/>
    <x v="0"/>
  </r>
  <r>
    <x v="1"/>
    <s v="GCA_002701205.1"/>
    <s v="Primary Assembly"/>
    <s v="unplaced scaffold"/>
    <m/>
    <s v="MINB01000038.1"/>
    <n v="4058"/>
    <n v="6202"/>
    <x v="0"/>
  </r>
  <r>
    <x v="0"/>
    <s v="GCA_002701205.1"/>
    <s v="Primary Assembly"/>
    <s v="unplaced scaffold"/>
    <m/>
    <s v="MINB01000048.1"/>
    <n v="4086"/>
    <n v="4358"/>
    <x v="0"/>
  </r>
  <r>
    <x v="1"/>
    <s v="GCA_002701205.1"/>
    <s v="Primary Assembly"/>
    <s v="unplaced scaffold"/>
    <m/>
    <s v="MINB01000048.1"/>
    <n v="4086"/>
    <n v="4358"/>
    <x v="0"/>
  </r>
  <r>
    <x v="0"/>
    <s v="GCA_002701205.1"/>
    <s v="Primary Assembly"/>
    <s v="unplaced scaffold"/>
    <m/>
    <s v="MINB01000012.1"/>
    <n v="4088"/>
    <n v="5569"/>
    <x v="1"/>
  </r>
  <r>
    <x v="1"/>
    <s v="GCA_002701205.1"/>
    <s v="Primary Assembly"/>
    <s v="unplaced scaffold"/>
    <m/>
    <s v="MINB01000012.1"/>
    <n v="4088"/>
    <n v="5569"/>
    <x v="1"/>
  </r>
  <r>
    <x v="0"/>
    <s v="GCA_002701205.1"/>
    <s v="Primary Assembly"/>
    <s v="unplaced scaffold"/>
    <m/>
    <s v="MINB01000043.1"/>
    <n v="4090"/>
    <n v="5445"/>
    <x v="1"/>
  </r>
  <r>
    <x v="1"/>
    <s v="GCA_002701205.1"/>
    <s v="Primary Assembly"/>
    <s v="unplaced scaffold"/>
    <m/>
    <s v="MINB01000043.1"/>
    <n v="4090"/>
    <n v="5445"/>
    <x v="1"/>
  </r>
  <r>
    <x v="0"/>
    <s v="GCA_002701205.1"/>
    <s v="Primary Assembly"/>
    <s v="unplaced scaffold"/>
    <m/>
    <s v="MINB01000019.1"/>
    <n v="4098"/>
    <n v="5471"/>
    <x v="1"/>
  </r>
  <r>
    <x v="1"/>
    <s v="GCA_002701205.1"/>
    <s v="Primary Assembly"/>
    <s v="unplaced scaffold"/>
    <m/>
    <s v="MINB01000019.1"/>
    <n v="4098"/>
    <n v="5471"/>
    <x v="1"/>
  </r>
  <r>
    <x v="0"/>
    <s v="GCA_002701205.1"/>
    <s v="Primary Assembly"/>
    <s v="unplaced scaffold"/>
    <m/>
    <s v="MINB01000028.1"/>
    <n v="4110"/>
    <n v="6356"/>
    <x v="1"/>
  </r>
  <r>
    <x v="1"/>
    <s v="GCA_002701205.1"/>
    <s v="Primary Assembly"/>
    <s v="unplaced scaffold"/>
    <m/>
    <s v="MINB01000028.1"/>
    <n v="4110"/>
    <n v="6356"/>
    <x v="1"/>
  </r>
  <r>
    <x v="0"/>
    <s v="GCA_002701205.1"/>
    <s v="Primary Assembly"/>
    <s v="unplaced scaffold"/>
    <m/>
    <s v="MINB01000011.1"/>
    <n v="4114"/>
    <n v="5481"/>
    <x v="1"/>
  </r>
  <r>
    <x v="1"/>
    <s v="GCA_002701205.1"/>
    <s v="Primary Assembly"/>
    <s v="unplaced scaffold"/>
    <m/>
    <s v="MINB01000011.1"/>
    <n v="4114"/>
    <n v="5481"/>
    <x v="1"/>
  </r>
  <r>
    <x v="0"/>
    <s v="GCA_002701205.1"/>
    <s v="Primary Assembly"/>
    <s v="unplaced scaffold"/>
    <m/>
    <s v="MINB01000018.1"/>
    <n v="4155"/>
    <n v="4889"/>
    <x v="1"/>
  </r>
  <r>
    <x v="1"/>
    <s v="GCA_002701205.1"/>
    <s v="Primary Assembly"/>
    <s v="unplaced scaffold"/>
    <m/>
    <s v="MINB01000018.1"/>
    <n v="4155"/>
    <n v="4889"/>
    <x v="1"/>
  </r>
  <r>
    <x v="0"/>
    <s v="GCA_002701205.1"/>
    <s v="Primary Assembly"/>
    <s v="unplaced scaffold"/>
    <m/>
    <s v="MINB01000013.1"/>
    <n v="4193"/>
    <n v="4900"/>
    <x v="0"/>
  </r>
  <r>
    <x v="1"/>
    <s v="GCA_002701205.1"/>
    <s v="Primary Assembly"/>
    <s v="unplaced scaffold"/>
    <m/>
    <s v="MINB01000013.1"/>
    <n v="4193"/>
    <n v="4900"/>
    <x v="0"/>
  </r>
  <r>
    <x v="0"/>
    <s v="GCA_002701205.1"/>
    <s v="Primary Assembly"/>
    <s v="unplaced scaffold"/>
    <m/>
    <s v="MINB01000016.1"/>
    <n v="4207"/>
    <n v="6846"/>
    <x v="1"/>
  </r>
  <r>
    <x v="1"/>
    <s v="GCA_002701205.1"/>
    <s v="Primary Assembly"/>
    <s v="unplaced scaffold"/>
    <m/>
    <s v="MINB01000016.1"/>
    <n v="4207"/>
    <n v="6846"/>
    <x v="1"/>
  </r>
  <r>
    <x v="0"/>
    <s v="GCA_002701205.1"/>
    <s v="Primary Assembly"/>
    <s v="unplaced scaffold"/>
    <m/>
    <s v="MINB01000024.1"/>
    <n v="4214"/>
    <n v="5182"/>
    <x v="1"/>
  </r>
  <r>
    <x v="1"/>
    <s v="GCA_002701205.1"/>
    <s v="Primary Assembly"/>
    <s v="unplaced scaffold"/>
    <m/>
    <s v="MINB01000024.1"/>
    <n v="4214"/>
    <n v="5182"/>
    <x v="1"/>
  </r>
  <r>
    <x v="0"/>
    <s v="GCA_002701205.1"/>
    <s v="Primary Assembly"/>
    <s v="unplaced scaffold"/>
    <m/>
    <s v="MINB01000001.1"/>
    <n v="4278"/>
    <n v="5180"/>
    <x v="0"/>
  </r>
  <r>
    <x v="1"/>
    <s v="GCA_002701205.1"/>
    <s v="Primary Assembly"/>
    <s v="unplaced scaffold"/>
    <m/>
    <s v="MINB01000001.1"/>
    <n v="4278"/>
    <n v="5180"/>
    <x v="0"/>
  </r>
  <r>
    <x v="0"/>
    <s v="GCA_002701205.1"/>
    <s v="Primary Assembly"/>
    <s v="unplaced scaffold"/>
    <m/>
    <s v="MINB01000008.1"/>
    <n v="4291"/>
    <n v="5685"/>
    <x v="1"/>
  </r>
  <r>
    <x v="1"/>
    <s v="GCA_002701205.1"/>
    <s v="Primary Assembly"/>
    <s v="unplaced scaffold"/>
    <m/>
    <s v="MINB01000008.1"/>
    <n v="4291"/>
    <n v="5685"/>
    <x v="1"/>
  </r>
  <r>
    <x v="0"/>
    <s v="GCA_002701205.1"/>
    <s v="Primary Assembly"/>
    <s v="unplaced scaffold"/>
    <m/>
    <s v="MINB01000002.1"/>
    <n v="4294"/>
    <n v="5313"/>
    <x v="0"/>
  </r>
  <r>
    <x v="1"/>
    <s v="GCA_002701205.1"/>
    <s v="Primary Assembly"/>
    <s v="unplaced scaffold"/>
    <m/>
    <s v="MINB01000002.1"/>
    <n v="4294"/>
    <n v="5313"/>
    <x v="0"/>
  </r>
  <r>
    <x v="0"/>
    <s v="GCA_002701205.1"/>
    <s v="Primary Assembly"/>
    <s v="unplaced scaffold"/>
    <m/>
    <s v="MINB01000023.1"/>
    <n v="4443"/>
    <n v="5279"/>
    <x v="0"/>
  </r>
  <r>
    <x v="1"/>
    <s v="GCA_002701205.1"/>
    <s v="Primary Assembly"/>
    <s v="unplaced scaffold"/>
    <m/>
    <s v="MINB01000023.1"/>
    <n v="4443"/>
    <n v="5279"/>
    <x v="0"/>
  </r>
  <r>
    <x v="0"/>
    <s v="GCA_002701205.1"/>
    <s v="Primary Assembly"/>
    <s v="unplaced scaffold"/>
    <m/>
    <s v="MINB01000048.1"/>
    <n v="4444"/>
    <n v="4692"/>
    <x v="0"/>
  </r>
  <r>
    <x v="1"/>
    <s v="GCA_002701205.1"/>
    <s v="Primary Assembly"/>
    <s v="unplaced scaffold"/>
    <m/>
    <s v="MINB01000048.1"/>
    <n v="4444"/>
    <n v="4692"/>
    <x v="0"/>
  </r>
  <r>
    <x v="0"/>
    <s v="GCA_002701205.1"/>
    <s v="Primary Assembly"/>
    <s v="unplaced scaffold"/>
    <m/>
    <s v="MINB01000006.1"/>
    <n v="4501"/>
    <n v="5076"/>
    <x v="1"/>
  </r>
  <r>
    <x v="1"/>
    <s v="GCA_002701205.1"/>
    <s v="Primary Assembly"/>
    <s v="unplaced scaffold"/>
    <m/>
    <s v="MINB01000006.1"/>
    <n v="4501"/>
    <n v="5076"/>
    <x v="1"/>
  </r>
  <r>
    <x v="0"/>
    <s v="GCA_002701205.1"/>
    <s v="Primary Assembly"/>
    <s v="unplaced scaffold"/>
    <m/>
    <s v="MINB01000030.1"/>
    <n v="4502"/>
    <n v="5173"/>
    <x v="1"/>
  </r>
  <r>
    <x v="1"/>
    <s v="GCA_002701205.1"/>
    <s v="Primary Assembly"/>
    <s v="unplaced scaffold"/>
    <m/>
    <s v="MINB01000030.1"/>
    <n v="4502"/>
    <n v="5173"/>
    <x v="1"/>
  </r>
  <r>
    <x v="0"/>
    <s v="GCA_002701205.1"/>
    <s v="Primary Assembly"/>
    <s v="unplaced scaffold"/>
    <m/>
    <s v="MINB01000036.1"/>
    <n v="4531"/>
    <n v="5640"/>
    <x v="1"/>
  </r>
  <r>
    <x v="1"/>
    <s v="GCA_002701205.1"/>
    <s v="Primary Assembly"/>
    <s v="unplaced scaffold"/>
    <m/>
    <s v="MINB01000036.1"/>
    <n v="4531"/>
    <n v="5640"/>
    <x v="1"/>
  </r>
  <r>
    <x v="0"/>
    <s v="GCA_002701205.1"/>
    <s v="Primary Assembly"/>
    <s v="unplaced scaffold"/>
    <m/>
    <s v="MINB01000005.1"/>
    <n v="4543"/>
    <n v="5166"/>
    <x v="0"/>
  </r>
  <r>
    <x v="1"/>
    <s v="GCA_002701205.1"/>
    <s v="Primary Assembly"/>
    <s v="unplaced scaffold"/>
    <m/>
    <s v="MINB01000005.1"/>
    <n v="4543"/>
    <n v="5166"/>
    <x v="0"/>
  </r>
  <r>
    <x v="0"/>
    <s v="GCA_002701205.1"/>
    <s v="Primary Assembly"/>
    <s v="unplaced scaffold"/>
    <m/>
    <s v="MINB01000035.1"/>
    <n v="4569"/>
    <n v="4910"/>
    <x v="1"/>
  </r>
  <r>
    <x v="1"/>
    <s v="GCA_002701205.1"/>
    <s v="Primary Assembly"/>
    <s v="unplaced scaffold"/>
    <m/>
    <s v="MINB01000035.1"/>
    <n v="4569"/>
    <n v="4910"/>
    <x v="1"/>
  </r>
  <r>
    <x v="0"/>
    <s v="GCA_002701205.1"/>
    <s v="Primary Assembly"/>
    <s v="unplaced scaffold"/>
    <m/>
    <s v="MINB01000034.1"/>
    <n v="4611"/>
    <n v="5999"/>
    <x v="0"/>
  </r>
  <r>
    <x v="1"/>
    <s v="GCA_002701205.1"/>
    <s v="Primary Assembly"/>
    <s v="unplaced scaffold"/>
    <m/>
    <s v="MINB01000034.1"/>
    <n v="4611"/>
    <n v="5999"/>
    <x v="0"/>
  </r>
  <r>
    <x v="0"/>
    <s v="GCA_002701205.1"/>
    <s v="Primary Assembly"/>
    <s v="unplaced scaffold"/>
    <m/>
    <s v="MINB01000045.1"/>
    <n v="4714"/>
    <n v="5595"/>
    <x v="0"/>
  </r>
  <r>
    <x v="1"/>
    <s v="GCA_002701205.1"/>
    <s v="Primary Assembly"/>
    <s v="unplaced scaffold"/>
    <m/>
    <s v="MINB01000045.1"/>
    <n v="4714"/>
    <n v="5595"/>
    <x v="0"/>
  </r>
  <r>
    <x v="0"/>
    <s v="GCA_002701205.1"/>
    <s v="Primary Assembly"/>
    <s v="unplaced scaffold"/>
    <m/>
    <s v="MINB01000004.1"/>
    <n v="4732"/>
    <n v="5607"/>
    <x v="1"/>
  </r>
  <r>
    <x v="1"/>
    <s v="GCA_002701205.1"/>
    <s v="Primary Assembly"/>
    <s v="unplaced scaffold"/>
    <m/>
    <s v="MINB01000004.1"/>
    <n v="4732"/>
    <n v="5607"/>
    <x v="1"/>
  </r>
  <r>
    <x v="0"/>
    <s v="GCA_002701205.1"/>
    <s v="Primary Assembly"/>
    <s v="unplaced scaffold"/>
    <m/>
    <s v="MINB01000031.1"/>
    <n v="4749"/>
    <n v="5477"/>
    <x v="1"/>
  </r>
  <r>
    <x v="1"/>
    <s v="GCA_002701205.1"/>
    <s v="Primary Assembly"/>
    <s v="unplaced scaffold"/>
    <m/>
    <s v="MINB01000031.1"/>
    <n v="4749"/>
    <n v="5477"/>
    <x v="1"/>
  </r>
  <r>
    <x v="0"/>
    <s v="GCA_002701205.1"/>
    <s v="Primary Assembly"/>
    <s v="unplaced scaffold"/>
    <m/>
    <s v="MINB01000003.1"/>
    <n v="4752"/>
    <n v="5330"/>
    <x v="1"/>
  </r>
  <r>
    <x v="1"/>
    <s v="GCA_002701205.1"/>
    <s v="Primary Assembly"/>
    <s v="unplaced scaffold"/>
    <m/>
    <s v="MINB01000003.1"/>
    <n v="4752"/>
    <n v="5330"/>
    <x v="1"/>
  </r>
  <r>
    <x v="0"/>
    <s v="GCA_002701205.1"/>
    <s v="Primary Assembly"/>
    <s v="unplaced scaffold"/>
    <m/>
    <s v="MINB01000042.1"/>
    <n v="4753"/>
    <n v="6189"/>
    <x v="1"/>
  </r>
  <r>
    <x v="1"/>
    <s v="GCA_002701205.1"/>
    <s v="Primary Assembly"/>
    <s v="unplaced scaffold"/>
    <m/>
    <s v="MINB01000042.1"/>
    <n v="4753"/>
    <n v="6189"/>
    <x v="1"/>
  </r>
  <r>
    <x v="0"/>
    <s v="GCA_002701205.1"/>
    <s v="Primary Assembly"/>
    <s v="unplaced scaffold"/>
    <m/>
    <s v="MINB01000015.1"/>
    <n v="4781"/>
    <n v="6076"/>
    <x v="1"/>
  </r>
  <r>
    <x v="1"/>
    <s v="GCA_002701205.1"/>
    <s v="Primary Assembly"/>
    <s v="unplaced scaffold"/>
    <m/>
    <s v="MINB01000015.1"/>
    <n v="4781"/>
    <n v="6076"/>
    <x v="1"/>
  </r>
  <r>
    <x v="0"/>
    <s v="GCA_002701205.1"/>
    <s v="Primary Assembly"/>
    <s v="unplaced scaffold"/>
    <m/>
    <s v="MINB01000025.1"/>
    <n v="4827"/>
    <n v="5258"/>
    <x v="0"/>
  </r>
  <r>
    <x v="1"/>
    <s v="GCA_002701205.1"/>
    <s v="Primary Assembly"/>
    <s v="unplaced scaffold"/>
    <m/>
    <s v="MINB01000025.1"/>
    <n v="4827"/>
    <n v="5258"/>
    <x v="0"/>
  </r>
  <r>
    <x v="0"/>
    <s v="GCA_002701205.1"/>
    <s v="Primary Assembly"/>
    <s v="unplaced scaffold"/>
    <m/>
    <s v="MINB01000041.1"/>
    <n v="4852"/>
    <n v="5577"/>
    <x v="1"/>
  </r>
  <r>
    <x v="1"/>
    <s v="GCA_002701205.1"/>
    <s v="Primary Assembly"/>
    <s v="unplaced scaffold"/>
    <m/>
    <s v="MINB01000041.1"/>
    <n v="4852"/>
    <n v="5577"/>
    <x v="1"/>
  </r>
  <r>
    <x v="0"/>
    <s v="GCA_002701205.1"/>
    <s v="Primary Assembly"/>
    <s v="unplaced scaffold"/>
    <m/>
    <s v="MINB01000026.1"/>
    <n v="4875"/>
    <n v="5783"/>
    <x v="1"/>
  </r>
  <r>
    <x v="1"/>
    <s v="GCA_002701205.1"/>
    <s v="Primary Assembly"/>
    <s v="unplaced scaffold"/>
    <m/>
    <s v="MINB01000026.1"/>
    <n v="4875"/>
    <n v="5783"/>
    <x v="1"/>
  </r>
  <r>
    <x v="0"/>
    <s v="GCA_002701205.1"/>
    <s v="Primary Assembly"/>
    <s v="unplaced scaffold"/>
    <m/>
    <s v="MINB01000039.1"/>
    <n v="4892"/>
    <n v="5158"/>
    <x v="0"/>
  </r>
  <r>
    <x v="1"/>
    <s v="GCA_002701205.1"/>
    <s v="Primary Assembly"/>
    <s v="unplaced scaffold"/>
    <m/>
    <s v="MINB01000039.1"/>
    <n v="4892"/>
    <n v="5158"/>
    <x v="0"/>
  </r>
  <r>
    <x v="0"/>
    <s v="GCA_002701205.1"/>
    <s v="Primary Assembly"/>
    <s v="unplaced scaffold"/>
    <m/>
    <s v="MINB01000040.1"/>
    <n v="4895"/>
    <n v="5440"/>
    <x v="1"/>
  </r>
  <r>
    <x v="1"/>
    <s v="GCA_002701205.1"/>
    <s v="Primary Assembly"/>
    <s v="unplaced scaffold"/>
    <m/>
    <s v="MINB01000040.1"/>
    <n v="4895"/>
    <n v="5440"/>
    <x v="1"/>
  </r>
  <r>
    <x v="0"/>
    <s v="GCA_002701205.1"/>
    <s v="Primary Assembly"/>
    <s v="unplaced scaffold"/>
    <m/>
    <s v="MINB01000013.1"/>
    <n v="4913"/>
    <n v="6295"/>
    <x v="0"/>
  </r>
  <r>
    <x v="1"/>
    <s v="GCA_002701205.1"/>
    <s v="Primary Assembly"/>
    <s v="unplaced scaffold"/>
    <m/>
    <s v="MINB01000013.1"/>
    <n v="4913"/>
    <n v="6295"/>
    <x v="0"/>
  </r>
  <r>
    <x v="0"/>
    <s v="GCA_002701205.1"/>
    <s v="Primary Assembly"/>
    <s v="unplaced scaffold"/>
    <m/>
    <s v="MINB01000035.1"/>
    <n v="4920"/>
    <n v="5867"/>
    <x v="1"/>
  </r>
  <r>
    <x v="1"/>
    <s v="GCA_002701205.1"/>
    <s v="Primary Assembly"/>
    <s v="unplaced scaffold"/>
    <m/>
    <s v="MINB01000035.1"/>
    <n v="4920"/>
    <n v="5867"/>
    <x v="1"/>
  </r>
  <r>
    <x v="0"/>
    <s v="GCA_002701205.1"/>
    <s v="Primary Assembly"/>
    <s v="unplaced scaffold"/>
    <m/>
    <s v="MINB01000018.1"/>
    <n v="4925"/>
    <n v="6199"/>
    <x v="1"/>
  </r>
  <r>
    <x v="1"/>
    <s v="GCA_002701205.1"/>
    <s v="Primary Assembly"/>
    <s v="unplaced scaffold"/>
    <m/>
    <s v="MINB01000018.1"/>
    <n v="4925"/>
    <n v="6199"/>
    <x v="1"/>
  </r>
  <r>
    <x v="0"/>
    <s v="GCA_002701205.1"/>
    <s v="Primary Assembly"/>
    <s v="unplaced scaffold"/>
    <m/>
    <s v="MINB01000044.1"/>
    <n v="4955"/>
    <n v="5701"/>
    <x v="1"/>
  </r>
  <r>
    <x v="1"/>
    <s v="GCA_002701205.1"/>
    <s v="Primary Assembly"/>
    <s v="unplaced scaffold"/>
    <m/>
    <s v="MINB01000044.1"/>
    <n v="4955"/>
    <n v="5701"/>
    <x v="1"/>
  </r>
  <r>
    <x v="8"/>
    <s v="GCA_002701205.1"/>
    <s v="Primary Assembly"/>
    <s v="unplaced scaffold"/>
    <m/>
    <s v="MINB01000047.1"/>
    <n v="4958"/>
    <n v="5223"/>
    <x v="1"/>
  </r>
  <r>
    <x v="8"/>
    <s v="GCA_002701205.1"/>
    <s v="Primary Assembly"/>
    <s v="unplaced scaffold"/>
    <m/>
    <s v="MINB01000047.1"/>
    <n v="4958"/>
    <n v="5223"/>
    <x v="1"/>
  </r>
  <r>
    <x v="0"/>
    <s v="GCA_002701205.1"/>
    <s v="Primary Assembly"/>
    <s v="unplaced scaffold"/>
    <m/>
    <s v="MINB01000032.1"/>
    <n v="4981"/>
    <n v="5496"/>
    <x v="1"/>
  </r>
  <r>
    <x v="1"/>
    <s v="GCA_002701205.1"/>
    <s v="Primary Assembly"/>
    <s v="unplaced scaffold"/>
    <m/>
    <s v="MINB01000032.1"/>
    <n v="4981"/>
    <n v="5496"/>
    <x v="1"/>
  </r>
  <r>
    <x v="0"/>
    <s v="GCA_002701205.1"/>
    <s v="Primary Assembly"/>
    <s v="unplaced scaffold"/>
    <m/>
    <s v="MINB01000005.1"/>
    <n v="5163"/>
    <n v="6380"/>
    <x v="0"/>
  </r>
  <r>
    <x v="1"/>
    <s v="GCA_002701205.1"/>
    <s v="Primary Assembly"/>
    <s v="unplaced scaffold"/>
    <m/>
    <s v="MINB01000005.1"/>
    <n v="5163"/>
    <n v="6380"/>
    <x v="0"/>
  </r>
  <r>
    <x v="0"/>
    <s v="GCA_002701205.1"/>
    <s v="Primary Assembly"/>
    <s v="unplaced scaffold"/>
    <m/>
    <s v="MINB01000029.1"/>
    <n v="5192"/>
    <n v="6352"/>
    <x v="1"/>
  </r>
  <r>
    <x v="1"/>
    <s v="GCA_002701205.1"/>
    <s v="Primary Assembly"/>
    <s v="unplaced scaffold"/>
    <m/>
    <s v="MINB01000029.1"/>
    <n v="5192"/>
    <n v="6352"/>
    <x v="1"/>
  </r>
  <r>
    <x v="2"/>
    <s v="GCA_002701205.1"/>
    <s v="Primary Assembly"/>
    <s v="unplaced scaffold"/>
    <m/>
    <s v="MINB01000017.1"/>
    <n v="5254"/>
    <n v="6715"/>
    <x v="1"/>
  </r>
  <r>
    <x v="3"/>
    <s v="GCA_002701205.1"/>
    <s v="Primary Assembly"/>
    <s v="unplaced scaffold"/>
    <m/>
    <s v="MINB01000017.1"/>
    <n v="5254"/>
    <n v="6715"/>
    <x v="1"/>
  </r>
  <r>
    <x v="0"/>
    <s v="GCA_002701205.1"/>
    <s v="Primary Assembly"/>
    <s v="unplaced scaffold"/>
    <m/>
    <s v="MINB01000024.1"/>
    <n v="5267"/>
    <n v="6421"/>
    <x v="1"/>
  </r>
  <r>
    <x v="1"/>
    <s v="GCA_002701205.1"/>
    <s v="Primary Assembly"/>
    <s v="unplaced scaffold"/>
    <m/>
    <s v="MINB01000024.1"/>
    <n v="5267"/>
    <n v="6421"/>
    <x v="1"/>
  </r>
  <r>
    <x v="0"/>
    <s v="GCA_002701205.1"/>
    <s v="Primary Assembly"/>
    <s v="unplaced scaffold"/>
    <m/>
    <s v="MINB01000025.1"/>
    <n v="5309"/>
    <n v="7345"/>
    <x v="0"/>
  </r>
  <r>
    <x v="1"/>
    <s v="GCA_002701205.1"/>
    <s v="Primary Assembly"/>
    <s v="unplaced scaffold"/>
    <m/>
    <s v="MINB01000025.1"/>
    <n v="5309"/>
    <n v="7345"/>
    <x v="0"/>
  </r>
  <r>
    <x v="0"/>
    <s v="GCA_002701205.1"/>
    <s v="Primary Assembly"/>
    <s v="unplaced scaffold"/>
    <m/>
    <s v="MINB01000007.1"/>
    <n v="5311"/>
    <n v="6333"/>
    <x v="0"/>
  </r>
  <r>
    <x v="1"/>
    <s v="GCA_002701205.1"/>
    <s v="Primary Assembly"/>
    <s v="unplaced scaffold"/>
    <m/>
    <s v="MINB01000007.1"/>
    <n v="5311"/>
    <n v="6333"/>
    <x v="0"/>
  </r>
  <r>
    <x v="0"/>
    <s v="GCA_002701205.1"/>
    <s v="Primary Assembly"/>
    <s v="unplaced scaffold"/>
    <m/>
    <s v="MINB01000023.1"/>
    <n v="5341"/>
    <n v="6900"/>
    <x v="1"/>
  </r>
  <r>
    <x v="1"/>
    <s v="GCA_002701205.1"/>
    <s v="Primary Assembly"/>
    <s v="unplaced scaffold"/>
    <m/>
    <s v="MINB01000023.1"/>
    <n v="5341"/>
    <n v="6900"/>
    <x v="1"/>
  </r>
  <r>
    <x v="6"/>
    <s v="GCA_002701205.1"/>
    <s v="Primary Assembly"/>
    <s v="unplaced scaffold"/>
    <m/>
    <s v="MINB01000047.1"/>
    <n v="5361"/>
    <n v="5454"/>
    <x v="1"/>
  </r>
  <r>
    <x v="5"/>
    <s v="GCA_002701205.1"/>
    <s v="Primary Assembly"/>
    <s v="unplaced scaffold"/>
    <m/>
    <s v="MINB01000047.1"/>
    <n v="5361"/>
    <n v="5454"/>
    <x v="1"/>
  </r>
  <r>
    <x v="0"/>
    <s v="GCA_002701205.1"/>
    <s v="Primary Assembly"/>
    <s v="unplaced scaffold"/>
    <m/>
    <s v="MINB01000002.1"/>
    <n v="5381"/>
    <n v="6127"/>
    <x v="0"/>
  </r>
  <r>
    <x v="1"/>
    <s v="GCA_002701205.1"/>
    <s v="Primary Assembly"/>
    <s v="unplaced scaffold"/>
    <m/>
    <s v="MINB01000002.1"/>
    <n v="5381"/>
    <n v="6127"/>
    <x v="0"/>
  </r>
  <r>
    <x v="0"/>
    <s v="GCA_002701205.1"/>
    <s v="Primary Assembly"/>
    <s v="unplaced scaffold"/>
    <m/>
    <s v="MINB01000022.1"/>
    <n v="5403"/>
    <n v="8330"/>
    <x v="1"/>
  </r>
  <r>
    <x v="1"/>
    <s v="GCA_002701205.1"/>
    <s v="Primary Assembly"/>
    <s v="unplaced scaffold"/>
    <m/>
    <s v="MINB01000022.1"/>
    <n v="5403"/>
    <n v="8330"/>
    <x v="1"/>
  </r>
  <r>
    <x v="2"/>
    <s v="GCA_002701205.1"/>
    <s v="Primary Assembly"/>
    <s v="unplaced scaffold"/>
    <m/>
    <s v="MINB01000003.1"/>
    <n v="5414"/>
    <n v="5599"/>
    <x v="1"/>
  </r>
  <r>
    <x v="3"/>
    <s v="GCA_002701205.1"/>
    <s v="Primary Assembly"/>
    <s v="unplaced scaffold"/>
    <m/>
    <s v="MINB01000003.1"/>
    <n v="5414"/>
    <n v="5599"/>
    <x v="1"/>
  </r>
  <r>
    <x v="0"/>
    <s v="GCA_002701205.1"/>
    <s v="Primary Assembly"/>
    <s v="unplaced scaffold"/>
    <m/>
    <s v="MINB01000030.1"/>
    <n v="5420"/>
    <n v="6874"/>
    <x v="1"/>
  </r>
  <r>
    <x v="1"/>
    <s v="GCA_002701205.1"/>
    <s v="Primary Assembly"/>
    <s v="unplaced scaffold"/>
    <m/>
    <s v="MINB01000030.1"/>
    <n v="5420"/>
    <n v="6874"/>
    <x v="1"/>
  </r>
  <r>
    <x v="0"/>
    <s v="GCA_002701205.1"/>
    <s v="Primary Assembly"/>
    <s v="unplaced scaffold"/>
    <m/>
    <s v="MINB01000019.1"/>
    <n v="5461"/>
    <n v="6147"/>
    <x v="1"/>
  </r>
  <r>
    <x v="1"/>
    <s v="GCA_002701205.1"/>
    <s v="Primary Assembly"/>
    <s v="unplaced scaffold"/>
    <m/>
    <s v="MINB01000019.1"/>
    <n v="5461"/>
    <n v="6147"/>
    <x v="1"/>
  </r>
  <r>
    <x v="6"/>
    <s v="GCA_002701205.1"/>
    <s v="Primary Assembly"/>
    <s v="unplaced scaffold"/>
    <m/>
    <s v="MINB01000047.1"/>
    <n v="5467"/>
    <n v="5556"/>
    <x v="1"/>
  </r>
  <r>
    <x v="5"/>
    <s v="GCA_002701205.1"/>
    <s v="Primary Assembly"/>
    <s v="unplaced scaffold"/>
    <m/>
    <s v="MINB01000047.1"/>
    <n v="5467"/>
    <n v="5556"/>
    <x v="1"/>
  </r>
  <r>
    <x v="0"/>
    <s v="GCA_002701205.1"/>
    <s v="Primary Assembly"/>
    <s v="unplaced scaffold"/>
    <m/>
    <s v="MINB01000011.1"/>
    <n v="5500"/>
    <n v="5778"/>
    <x v="1"/>
  </r>
  <r>
    <x v="1"/>
    <s v="GCA_002701205.1"/>
    <s v="Primary Assembly"/>
    <s v="unplaced scaffold"/>
    <m/>
    <s v="MINB01000011.1"/>
    <n v="5500"/>
    <n v="5778"/>
    <x v="1"/>
  </r>
  <r>
    <x v="0"/>
    <s v="GCA_002701205.1"/>
    <s v="Primary Assembly"/>
    <s v="unplaced scaffold"/>
    <m/>
    <s v="MINB01000020.1"/>
    <n v="5508"/>
    <n v="6200"/>
    <x v="0"/>
  </r>
  <r>
    <x v="1"/>
    <s v="GCA_002701205.1"/>
    <s v="Primary Assembly"/>
    <s v="unplaced scaffold"/>
    <m/>
    <s v="MINB01000020.1"/>
    <n v="5508"/>
    <n v="6200"/>
    <x v="0"/>
  </r>
  <r>
    <x v="0"/>
    <s v="GCA_002701205.1"/>
    <s v="Primary Assembly"/>
    <s v="unplaced scaffold"/>
    <m/>
    <s v="MINB01000040.1"/>
    <n v="5515"/>
    <n v="6192"/>
    <x v="0"/>
  </r>
  <r>
    <x v="1"/>
    <s v="GCA_002701205.1"/>
    <s v="Primary Assembly"/>
    <s v="unplaced scaffold"/>
    <m/>
    <s v="MINB01000040.1"/>
    <n v="5515"/>
    <n v="6192"/>
    <x v="0"/>
  </r>
  <r>
    <x v="0"/>
    <s v="GCA_002701205.1"/>
    <s v="Primary Assembly"/>
    <s v="unplaced scaffold"/>
    <m/>
    <s v="MINB01000032.1"/>
    <n v="5560"/>
    <n v="6354"/>
    <x v="1"/>
  </r>
  <r>
    <x v="1"/>
    <s v="GCA_002701205.1"/>
    <s v="Primary Assembly"/>
    <s v="unplaced scaffold"/>
    <m/>
    <s v="MINB01000032.1"/>
    <n v="5560"/>
    <n v="6354"/>
    <x v="1"/>
  </r>
  <r>
    <x v="0"/>
    <s v="GCA_002701205.1"/>
    <s v="Primary Assembly"/>
    <s v="unplaced scaffold"/>
    <m/>
    <s v="MINB01000047.1"/>
    <n v="5560"/>
    <n v="5988"/>
    <x v="1"/>
  </r>
  <r>
    <x v="1"/>
    <s v="GCA_002701205.1"/>
    <s v="Primary Assembly"/>
    <s v="unplaced scaffold"/>
    <m/>
    <s v="MINB01000047.1"/>
    <n v="5560"/>
    <n v="5988"/>
    <x v="1"/>
  </r>
  <r>
    <x v="0"/>
    <s v="GCA_002701205.1"/>
    <s v="Primary Assembly"/>
    <s v="unplaced scaffold"/>
    <m/>
    <s v="MINB01000003.1"/>
    <n v="5599"/>
    <n v="6036"/>
    <x v="1"/>
  </r>
  <r>
    <x v="1"/>
    <s v="GCA_002701205.1"/>
    <s v="Primary Assembly"/>
    <s v="unplaced scaffold"/>
    <m/>
    <s v="MINB01000003.1"/>
    <n v="5599"/>
    <n v="6036"/>
    <x v="1"/>
  </r>
  <r>
    <x v="0"/>
    <s v="GCA_002701205.1"/>
    <s v="Primary Assembly"/>
    <s v="unplaced scaffold"/>
    <m/>
    <s v="MINB01000012.1"/>
    <n v="5606"/>
    <n v="6247"/>
    <x v="1"/>
  </r>
  <r>
    <x v="1"/>
    <s v="GCA_002701205.1"/>
    <s v="Primary Assembly"/>
    <s v="unplaced scaffold"/>
    <m/>
    <s v="MINB01000012.1"/>
    <n v="5606"/>
    <n v="6247"/>
    <x v="1"/>
  </r>
  <r>
    <x v="0"/>
    <s v="GCA_002701205.1"/>
    <s v="Primary Assembly"/>
    <s v="unplaced scaffold"/>
    <m/>
    <s v="MINB01000045.1"/>
    <n v="5609"/>
    <n v="6364"/>
    <x v="0"/>
  </r>
  <r>
    <x v="1"/>
    <s v="GCA_002701205.1"/>
    <s v="Primary Assembly"/>
    <s v="unplaced scaffold"/>
    <m/>
    <s v="MINB01000045.1"/>
    <n v="5609"/>
    <n v="6364"/>
    <x v="0"/>
  </r>
  <r>
    <x v="0"/>
    <s v="GCA_002701205.1"/>
    <s v="Primary Assembly"/>
    <s v="unplaced scaffold"/>
    <m/>
    <s v="MINB01000001.1"/>
    <n v="5613"/>
    <n v="6050"/>
    <x v="0"/>
  </r>
  <r>
    <x v="1"/>
    <s v="GCA_002701205.1"/>
    <s v="Primary Assembly"/>
    <s v="unplaced scaffold"/>
    <m/>
    <s v="MINB01000001.1"/>
    <n v="5613"/>
    <n v="6050"/>
    <x v="0"/>
  </r>
  <r>
    <x v="0"/>
    <s v="GCA_002701205.1"/>
    <s v="Primary Assembly"/>
    <s v="unplaced scaffold"/>
    <m/>
    <s v="MINB01000043.1"/>
    <n v="5692"/>
    <n v="6882"/>
    <x v="1"/>
  </r>
  <r>
    <x v="1"/>
    <s v="GCA_002701205.1"/>
    <s v="Primary Assembly"/>
    <s v="unplaced scaffold"/>
    <m/>
    <s v="MINB01000043.1"/>
    <n v="5692"/>
    <n v="6882"/>
    <x v="1"/>
  </r>
  <r>
    <x v="0"/>
    <s v="GCA_002701205.1"/>
    <s v="Primary Assembly"/>
    <s v="unplaced scaffold"/>
    <m/>
    <s v="MINB01000004.1"/>
    <n v="5693"/>
    <n v="6985"/>
    <x v="1"/>
  </r>
  <r>
    <x v="1"/>
    <s v="GCA_002701205.1"/>
    <s v="Primary Assembly"/>
    <s v="unplaced scaffold"/>
    <m/>
    <s v="MINB01000004.1"/>
    <n v="5693"/>
    <n v="6985"/>
    <x v="1"/>
  </r>
  <r>
    <x v="0"/>
    <s v="GCA_002701205.1"/>
    <s v="Primary Assembly"/>
    <s v="unplaced scaffold"/>
    <m/>
    <s v="MINB01000044.1"/>
    <n v="5698"/>
    <n v="7170"/>
    <x v="1"/>
  </r>
  <r>
    <x v="1"/>
    <s v="GCA_002701205.1"/>
    <s v="Primary Assembly"/>
    <s v="unplaced scaffold"/>
    <m/>
    <s v="MINB01000044.1"/>
    <n v="5698"/>
    <n v="7170"/>
    <x v="1"/>
  </r>
  <r>
    <x v="0"/>
    <s v="GCA_002701205.1"/>
    <s v="Primary Assembly"/>
    <s v="unplaced scaffold"/>
    <m/>
    <s v="MINB01000036.1"/>
    <n v="5761"/>
    <n v="6381"/>
    <x v="1"/>
  </r>
  <r>
    <x v="1"/>
    <s v="GCA_002701205.1"/>
    <s v="Primary Assembly"/>
    <s v="unplaced scaffold"/>
    <m/>
    <s v="MINB01000036.1"/>
    <n v="5761"/>
    <n v="6381"/>
    <x v="1"/>
  </r>
  <r>
    <x v="0"/>
    <s v="GCA_002701205.1"/>
    <s v="Primary Assembly"/>
    <s v="unplaced scaffold"/>
    <m/>
    <s v="MINB01000008.1"/>
    <n v="5791"/>
    <n v="5976"/>
    <x v="0"/>
  </r>
  <r>
    <x v="1"/>
    <s v="GCA_002701205.1"/>
    <s v="Primary Assembly"/>
    <s v="unplaced scaffold"/>
    <m/>
    <s v="MINB01000008.1"/>
    <n v="5791"/>
    <n v="5976"/>
    <x v="0"/>
  </r>
  <r>
    <x v="0"/>
    <s v="GCA_002701205.1"/>
    <s v="Primary Assembly"/>
    <s v="unplaced scaffold"/>
    <m/>
    <s v="MINB01000041.1"/>
    <n v="5791"/>
    <n v="8037"/>
    <x v="0"/>
  </r>
  <r>
    <x v="1"/>
    <s v="GCA_002701205.1"/>
    <s v="Primary Assembly"/>
    <s v="unplaced scaffold"/>
    <m/>
    <s v="MINB01000041.1"/>
    <n v="5791"/>
    <n v="8037"/>
    <x v="0"/>
  </r>
  <r>
    <x v="0"/>
    <s v="GCA_002701205.1"/>
    <s v="Primary Assembly"/>
    <s v="unplaced scaffold"/>
    <m/>
    <s v="MINB01000011.1"/>
    <n v="5797"/>
    <n v="6429"/>
    <x v="1"/>
  </r>
  <r>
    <x v="1"/>
    <s v="GCA_002701205.1"/>
    <s v="Primary Assembly"/>
    <s v="unplaced scaffold"/>
    <m/>
    <s v="MINB01000011.1"/>
    <n v="5797"/>
    <n v="6429"/>
    <x v="1"/>
  </r>
  <r>
    <x v="0"/>
    <s v="GCA_002701205.1"/>
    <s v="Primary Assembly"/>
    <s v="unplaced scaffold"/>
    <m/>
    <s v="MINB01000035.1"/>
    <n v="5912"/>
    <n v="6532"/>
    <x v="1"/>
  </r>
  <r>
    <x v="1"/>
    <s v="GCA_002701205.1"/>
    <s v="Primary Assembly"/>
    <s v="unplaced scaffold"/>
    <m/>
    <s v="MINB01000035.1"/>
    <n v="5912"/>
    <n v="6532"/>
    <x v="1"/>
  </r>
  <r>
    <x v="0"/>
    <s v="GCA_002701205.1"/>
    <s v="Primary Assembly"/>
    <s v="unplaced scaffold"/>
    <m/>
    <s v="MINB01000009.1"/>
    <n v="5921"/>
    <n v="6139"/>
    <x v="1"/>
  </r>
  <r>
    <x v="1"/>
    <s v="GCA_002701205.1"/>
    <s v="Primary Assembly"/>
    <s v="unplaced scaffold"/>
    <m/>
    <s v="MINB01000009.1"/>
    <n v="5921"/>
    <n v="6139"/>
    <x v="1"/>
  </r>
  <r>
    <x v="0"/>
    <s v="GCA_002701205.1"/>
    <s v="Primary Assembly"/>
    <s v="unplaced scaffold"/>
    <m/>
    <s v="MINB01000008.1"/>
    <n v="5998"/>
    <n v="6213"/>
    <x v="1"/>
  </r>
  <r>
    <x v="1"/>
    <s v="GCA_002701205.1"/>
    <s v="Primary Assembly"/>
    <s v="unplaced scaffold"/>
    <m/>
    <s v="MINB01000008.1"/>
    <n v="5998"/>
    <n v="6213"/>
    <x v="1"/>
  </r>
  <r>
    <x v="6"/>
    <s v="GCA_002701205.1"/>
    <s v="Primary Assembly"/>
    <s v="unplaced scaffold"/>
    <m/>
    <s v="MINB01000047.1"/>
    <n v="6003"/>
    <n v="6079"/>
    <x v="1"/>
  </r>
  <r>
    <x v="5"/>
    <s v="GCA_002701205.1"/>
    <s v="Primary Assembly"/>
    <s v="unplaced scaffold"/>
    <m/>
    <s v="MINB01000047.1"/>
    <n v="6003"/>
    <n v="6079"/>
    <x v="1"/>
  </r>
  <r>
    <x v="0"/>
    <s v="GCA_002701205.1"/>
    <s v="Primary Assembly"/>
    <s v="unplaced scaffold"/>
    <m/>
    <s v="MINB01000034.1"/>
    <n v="6048"/>
    <n v="6290"/>
    <x v="0"/>
  </r>
  <r>
    <x v="1"/>
    <s v="GCA_002701205.1"/>
    <s v="Primary Assembly"/>
    <s v="unplaced scaffold"/>
    <m/>
    <s v="MINB01000034.1"/>
    <n v="6048"/>
    <n v="6290"/>
    <x v="0"/>
  </r>
  <r>
    <x v="0"/>
    <s v="GCA_002701205.1"/>
    <s v="Primary Assembly"/>
    <s v="unplaced scaffold"/>
    <m/>
    <s v="MINB01000006.1"/>
    <n v="6051"/>
    <n v="6266"/>
    <x v="1"/>
  </r>
  <r>
    <x v="1"/>
    <s v="GCA_002701205.1"/>
    <s v="Primary Assembly"/>
    <s v="unplaced scaffold"/>
    <m/>
    <s v="MINB01000006.1"/>
    <n v="6051"/>
    <n v="6266"/>
    <x v="1"/>
  </r>
  <r>
    <x v="0"/>
    <s v="GCA_002701205.1"/>
    <s v="Primary Assembly"/>
    <s v="unplaced scaffold"/>
    <m/>
    <s v="MINB01000015.1"/>
    <n v="6060"/>
    <n v="6992"/>
    <x v="1"/>
  </r>
  <r>
    <x v="1"/>
    <s v="GCA_002701205.1"/>
    <s v="Primary Assembly"/>
    <s v="unplaced scaffold"/>
    <m/>
    <s v="MINB01000015.1"/>
    <n v="6060"/>
    <n v="6992"/>
    <x v="1"/>
  </r>
  <r>
    <x v="2"/>
    <s v="GCA_002701205.1"/>
    <s v="Primary Assembly"/>
    <s v="unplaced scaffold"/>
    <m/>
    <s v="MINB01000026.1"/>
    <n v="6086"/>
    <n v="7375"/>
    <x v="1"/>
  </r>
  <r>
    <x v="3"/>
    <s v="GCA_002701205.1"/>
    <s v="Primary Assembly"/>
    <s v="unplaced scaffold"/>
    <m/>
    <s v="MINB01000026.1"/>
    <n v="6086"/>
    <n v="7375"/>
    <x v="1"/>
  </r>
  <r>
    <x v="0"/>
    <s v="GCA_002701205.1"/>
    <s v="Primary Assembly"/>
    <s v="unplaced scaffold"/>
    <m/>
    <s v="MINB01000001.1"/>
    <n v="6109"/>
    <n v="8739"/>
    <x v="1"/>
  </r>
  <r>
    <x v="1"/>
    <s v="GCA_002701205.1"/>
    <s v="Primary Assembly"/>
    <s v="unplaced scaffold"/>
    <m/>
    <s v="MINB01000001.1"/>
    <n v="6109"/>
    <n v="8739"/>
    <x v="1"/>
  </r>
  <r>
    <x v="0"/>
    <s v="GCA_002701205.1"/>
    <s v="Primary Assembly"/>
    <s v="unplaced scaffold"/>
    <m/>
    <s v="MINB01000002.1"/>
    <n v="6120"/>
    <n v="6929"/>
    <x v="0"/>
  </r>
  <r>
    <x v="1"/>
    <s v="GCA_002701205.1"/>
    <s v="Primary Assembly"/>
    <s v="unplaced scaffold"/>
    <m/>
    <s v="MINB01000002.1"/>
    <n v="6120"/>
    <n v="6929"/>
    <x v="0"/>
  </r>
  <r>
    <x v="0"/>
    <s v="GCA_002701205.1"/>
    <s v="Primary Assembly"/>
    <s v="unplaced scaffold"/>
    <m/>
    <s v="MINB01000019.1"/>
    <n v="6166"/>
    <n v="7437"/>
    <x v="1"/>
  </r>
  <r>
    <x v="1"/>
    <s v="GCA_002701205.1"/>
    <s v="Primary Assembly"/>
    <s v="unplaced scaffold"/>
    <m/>
    <s v="MINB01000019.1"/>
    <n v="6166"/>
    <n v="7437"/>
    <x v="1"/>
  </r>
  <r>
    <x v="0"/>
    <s v="GCA_002701205.1"/>
    <s v="Primary Assembly"/>
    <s v="unplaced scaffold"/>
    <m/>
    <s v="MINB01000014.1"/>
    <n v="6205"/>
    <n v="7476"/>
    <x v="1"/>
  </r>
  <r>
    <x v="1"/>
    <s v="GCA_002701205.1"/>
    <s v="Primary Assembly"/>
    <s v="unplaced scaffold"/>
    <m/>
    <s v="MINB01000014.1"/>
    <n v="6205"/>
    <n v="7476"/>
    <x v="1"/>
  </r>
  <r>
    <x v="0"/>
    <s v="GCA_002701205.1"/>
    <s v="Primary Assembly"/>
    <s v="unplaced scaffold"/>
    <m/>
    <s v="MINB01000009.1"/>
    <n v="6213"/>
    <n v="6401"/>
    <x v="1"/>
  </r>
  <r>
    <x v="1"/>
    <s v="GCA_002701205.1"/>
    <s v="Primary Assembly"/>
    <s v="unplaced scaffold"/>
    <m/>
    <s v="MINB01000009.1"/>
    <n v="6213"/>
    <n v="6401"/>
    <x v="1"/>
  </r>
  <r>
    <x v="0"/>
    <s v="GCA_002701205.1"/>
    <s v="Primary Assembly"/>
    <s v="unplaced scaffold"/>
    <m/>
    <s v="MINB01000038.1"/>
    <n v="6214"/>
    <n v="7047"/>
    <x v="0"/>
  </r>
  <r>
    <x v="1"/>
    <s v="GCA_002701205.1"/>
    <s v="Primary Assembly"/>
    <s v="unplaced scaffold"/>
    <m/>
    <s v="MINB01000038.1"/>
    <n v="6214"/>
    <n v="7047"/>
    <x v="0"/>
  </r>
  <r>
    <x v="0"/>
    <s v="GCA_002701205.1"/>
    <s v="Primary Assembly"/>
    <s v="unplaced scaffold"/>
    <m/>
    <s v="MINB01000012.1"/>
    <n v="6216"/>
    <n v="7910"/>
    <x v="1"/>
  </r>
  <r>
    <x v="1"/>
    <s v="GCA_002701205.1"/>
    <s v="Primary Assembly"/>
    <s v="unplaced scaffold"/>
    <m/>
    <s v="MINB01000012.1"/>
    <n v="6216"/>
    <n v="7910"/>
    <x v="1"/>
  </r>
  <r>
    <x v="0"/>
    <s v="GCA_002701205.1"/>
    <s v="Primary Assembly"/>
    <s v="unplaced scaffold"/>
    <m/>
    <s v="MINB01000040.1"/>
    <n v="6223"/>
    <n v="8592"/>
    <x v="1"/>
  </r>
  <r>
    <x v="1"/>
    <s v="GCA_002701205.1"/>
    <s v="Primary Assembly"/>
    <s v="unplaced scaffold"/>
    <m/>
    <s v="MINB01000040.1"/>
    <n v="6223"/>
    <n v="8592"/>
    <x v="1"/>
  </r>
  <r>
    <x v="0"/>
    <s v="GCA_002701205.1"/>
    <s v="Primary Assembly"/>
    <s v="unplaced scaffold"/>
    <m/>
    <s v="MINB01000042.1"/>
    <n v="6223"/>
    <n v="6699"/>
    <x v="1"/>
  </r>
  <r>
    <x v="1"/>
    <s v="GCA_002701205.1"/>
    <s v="Primary Assembly"/>
    <s v="unplaced scaffold"/>
    <m/>
    <s v="MINB01000042.1"/>
    <n v="6223"/>
    <n v="6699"/>
    <x v="1"/>
  </r>
  <r>
    <x v="0"/>
    <s v="GCA_002701205.1"/>
    <s v="Primary Assembly"/>
    <s v="unplaced scaffold"/>
    <m/>
    <s v="MINB01000013.1"/>
    <n v="6292"/>
    <n v="7185"/>
    <x v="0"/>
  </r>
  <r>
    <x v="1"/>
    <s v="GCA_002701205.1"/>
    <s v="Primary Assembly"/>
    <s v="unplaced scaffold"/>
    <m/>
    <s v="MINB01000013.1"/>
    <n v="6292"/>
    <n v="7185"/>
    <x v="0"/>
  </r>
  <r>
    <x v="0"/>
    <s v="GCA_002701205.1"/>
    <s v="Primary Assembly"/>
    <s v="unplaced scaffold"/>
    <m/>
    <s v="MINB01000028.1"/>
    <n v="6314"/>
    <n v="6967"/>
    <x v="1"/>
  </r>
  <r>
    <x v="1"/>
    <s v="GCA_002701205.1"/>
    <s v="Primary Assembly"/>
    <s v="unplaced scaffold"/>
    <m/>
    <s v="MINB01000028.1"/>
    <n v="6314"/>
    <n v="6967"/>
    <x v="1"/>
  </r>
  <r>
    <x v="0"/>
    <s v="GCA_002701205.1"/>
    <s v="Primary Assembly"/>
    <s v="unplaced scaffold"/>
    <m/>
    <s v="MINB01000034.1"/>
    <n v="6330"/>
    <n v="7817"/>
    <x v="1"/>
  </r>
  <r>
    <x v="1"/>
    <s v="GCA_002701205.1"/>
    <s v="Primary Assembly"/>
    <s v="unplaced scaffold"/>
    <m/>
    <s v="MINB01000034.1"/>
    <n v="6330"/>
    <n v="7817"/>
    <x v="1"/>
  </r>
  <r>
    <x v="0"/>
    <s v="GCA_002701205.1"/>
    <s v="Primary Assembly"/>
    <s v="unplaced scaffold"/>
    <m/>
    <s v="MINB01000008.1"/>
    <n v="6339"/>
    <n v="7028"/>
    <x v="1"/>
  </r>
  <r>
    <x v="1"/>
    <s v="GCA_002701205.1"/>
    <s v="Primary Assembly"/>
    <s v="unplaced scaffold"/>
    <m/>
    <s v="MINB01000008.1"/>
    <n v="6339"/>
    <n v="7028"/>
    <x v="1"/>
  </r>
  <r>
    <x v="0"/>
    <s v="GCA_002701205.1"/>
    <s v="Primary Assembly"/>
    <s v="unplaced scaffold"/>
    <m/>
    <s v="MINB01000029.1"/>
    <n v="6349"/>
    <n v="8067"/>
    <x v="1"/>
  </r>
  <r>
    <x v="1"/>
    <s v="GCA_002701205.1"/>
    <s v="Primary Assembly"/>
    <s v="unplaced scaffold"/>
    <m/>
    <s v="MINB01000029.1"/>
    <n v="6349"/>
    <n v="8067"/>
    <x v="1"/>
  </r>
  <r>
    <x v="0"/>
    <s v="GCA_002701205.1"/>
    <s v="Primary Assembly"/>
    <s v="unplaced scaffold"/>
    <m/>
    <s v="MINB01000031.1"/>
    <n v="6352"/>
    <n v="7629"/>
    <x v="0"/>
  </r>
  <r>
    <x v="1"/>
    <s v="GCA_002701205.1"/>
    <s v="Primary Assembly"/>
    <s v="unplaced scaffold"/>
    <m/>
    <s v="MINB01000031.1"/>
    <n v="6352"/>
    <n v="7629"/>
    <x v="0"/>
  </r>
  <r>
    <x v="0"/>
    <s v="GCA_002701205.1"/>
    <s v="Primary Assembly"/>
    <s v="unplaced scaffold"/>
    <m/>
    <s v="MINB01000032.1"/>
    <n v="6359"/>
    <n v="6889"/>
    <x v="1"/>
  </r>
  <r>
    <x v="1"/>
    <s v="GCA_002701205.1"/>
    <s v="Primary Assembly"/>
    <s v="unplaced scaffold"/>
    <m/>
    <s v="MINB01000032.1"/>
    <n v="6359"/>
    <n v="6889"/>
    <x v="1"/>
  </r>
  <r>
    <x v="6"/>
    <s v="GCA_002701205.1"/>
    <s v="Primary Assembly"/>
    <s v="unplaced scaffold"/>
    <m/>
    <s v="MINB01000020.1"/>
    <n v="6361"/>
    <n v="6434"/>
    <x v="1"/>
  </r>
  <r>
    <x v="5"/>
    <s v="GCA_002701205.1"/>
    <s v="Primary Assembly"/>
    <s v="unplaced scaffold"/>
    <m/>
    <s v="MINB01000020.1"/>
    <n v="6361"/>
    <n v="6434"/>
    <x v="1"/>
  </r>
  <r>
    <x v="0"/>
    <s v="GCA_002701205.1"/>
    <s v="Primary Assembly"/>
    <s v="unplaced scaffold"/>
    <m/>
    <s v="MINB01000033.1"/>
    <n v="6368"/>
    <n v="6736"/>
    <x v="0"/>
  </r>
  <r>
    <x v="1"/>
    <s v="GCA_002701205.1"/>
    <s v="Primary Assembly"/>
    <s v="unplaced scaffold"/>
    <m/>
    <s v="MINB01000033.1"/>
    <n v="6368"/>
    <n v="6736"/>
    <x v="0"/>
  </r>
  <r>
    <x v="0"/>
    <s v="GCA_002701205.1"/>
    <s v="Primary Assembly"/>
    <s v="unplaced scaffold"/>
    <m/>
    <s v="MINB01000045.1"/>
    <n v="6389"/>
    <n v="7084"/>
    <x v="0"/>
  </r>
  <r>
    <x v="1"/>
    <s v="GCA_002701205.1"/>
    <s v="Primary Assembly"/>
    <s v="unplaced scaffold"/>
    <m/>
    <s v="MINB01000045.1"/>
    <n v="6389"/>
    <n v="7084"/>
    <x v="0"/>
  </r>
  <r>
    <x v="0"/>
    <s v="GCA_002701205.1"/>
    <s v="Primary Assembly"/>
    <s v="unplaced scaffold"/>
    <m/>
    <s v="MINB01000003.1"/>
    <n v="6405"/>
    <n v="7250"/>
    <x v="0"/>
  </r>
  <r>
    <x v="1"/>
    <s v="GCA_002701205.1"/>
    <s v="Primary Assembly"/>
    <s v="unplaced scaffold"/>
    <m/>
    <s v="MINB01000003.1"/>
    <n v="6405"/>
    <n v="7250"/>
    <x v="0"/>
  </r>
  <r>
    <x v="0"/>
    <s v="GCA_002701205.1"/>
    <s v="Primary Assembly"/>
    <s v="unplaced scaffold"/>
    <m/>
    <s v="MINB01000018.1"/>
    <n v="6413"/>
    <n v="6595"/>
    <x v="0"/>
  </r>
  <r>
    <x v="1"/>
    <s v="GCA_002701205.1"/>
    <s v="Primary Assembly"/>
    <s v="unplaced scaffold"/>
    <m/>
    <s v="MINB01000018.1"/>
    <n v="6413"/>
    <n v="6595"/>
    <x v="0"/>
  </r>
  <r>
    <x v="0"/>
    <s v="GCA_002701205.1"/>
    <s v="Primary Assembly"/>
    <s v="unplaced scaffold"/>
    <m/>
    <s v="MINB01000011.1"/>
    <n v="6440"/>
    <n v="6718"/>
    <x v="1"/>
  </r>
  <r>
    <x v="1"/>
    <s v="GCA_002701205.1"/>
    <s v="Primary Assembly"/>
    <s v="unplaced scaffold"/>
    <m/>
    <s v="MINB01000011.1"/>
    <n v="6440"/>
    <n v="6718"/>
    <x v="1"/>
  </r>
  <r>
    <x v="6"/>
    <s v="GCA_002701205.1"/>
    <s v="Primary Assembly"/>
    <s v="unplaced scaffold"/>
    <m/>
    <s v="MINB01000020.1"/>
    <n v="6441"/>
    <n v="6516"/>
    <x v="1"/>
  </r>
  <r>
    <x v="5"/>
    <s v="GCA_002701205.1"/>
    <s v="Primary Assembly"/>
    <s v="unplaced scaffold"/>
    <m/>
    <s v="MINB01000020.1"/>
    <n v="6441"/>
    <n v="6516"/>
    <x v="1"/>
  </r>
  <r>
    <x v="0"/>
    <s v="GCA_002701205.1"/>
    <s v="Primary Assembly"/>
    <s v="unplaced scaffold"/>
    <m/>
    <s v="MINB01000005.1"/>
    <n v="6452"/>
    <n v="6916"/>
    <x v="0"/>
  </r>
  <r>
    <x v="1"/>
    <s v="GCA_002701205.1"/>
    <s v="Primary Assembly"/>
    <s v="unplaced scaffold"/>
    <m/>
    <s v="MINB01000005.1"/>
    <n v="6452"/>
    <n v="6916"/>
    <x v="0"/>
  </r>
  <r>
    <x v="0"/>
    <s v="GCA_002701205.1"/>
    <s v="Primary Assembly"/>
    <s v="unplaced scaffold"/>
    <m/>
    <s v="MINB01000009.1"/>
    <n v="6464"/>
    <n v="6664"/>
    <x v="1"/>
  </r>
  <r>
    <x v="1"/>
    <s v="GCA_002701205.1"/>
    <s v="Primary Assembly"/>
    <s v="unplaced scaffold"/>
    <m/>
    <s v="MINB01000009.1"/>
    <n v="6464"/>
    <n v="6664"/>
    <x v="1"/>
  </r>
  <r>
    <x v="2"/>
    <s v="GCA_002701205.1"/>
    <s v="Primary Assembly"/>
    <s v="unplaced scaffold"/>
    <m/>
    <s v="MINB01000007.1"/>
    <n v="6465"/>
    <n v="7543"/>
    <x v="0"/>
  </r>
  <r>
    <x v="3"/>
    <s v="GCA_002701205.1"/>
    <s v="Primary Assembly"/>
    <s v="unplaced scaffold"/>
    <m/>
    <s v="MINB01000007.1"/>
    <n v="6465"/>
    <n v="7543"/>
    <x v="0"/>
  </r>
  <r>
    <x v="0"/>
    <s v="GCA_002701205.1"/>
    <s v="Primary Assembly"/>
    <s v="unplaced scaffold"/>
    <m/>
    <s v="MINB01000024.1"/>
    <n v="6477"/>
    <n v="6926"/>
    <x v="1"/>
  </r>
  <r>
    <x v="1"/>
    <s v="GCA_002701205.1"/>
    <s v="Primary Assembly"/>
    <s v="unplaced scaffold"/>
    <m/>
    <s v="MINB01000024.1"/>
    <n v="6477"/>
    <n v="6926"/>
    <x v="1"/>
  </r>
  <r>
    <x v="0"/>
    <s v="GCA_002701205.1"/>
    <s v="Primary Assembly"/>
    <s v="unplaced scaffold"/>
    <m/>
    <s v="MINB01000006.1"/>
    <n v="6494"/>
    <n v="6766"/>
    <x v="1"/>
  </r>
  <r>
    <x v="1"/>
    <s v="GCA_002701205.1"/>
    <s v="Primary Assembly"/>
    <s v="unplaced scaffold"/>
    <m/>
    <s v="MINB01000006.1"/>
    <n v="6494"/>
    <n v="6766"/>
    <x v="1"/>
  </r>
  <r>
    <x v="6"/>
    <s v="GCA_002701205.1"/>
    <s v="Primary Assembly"/>
    <s v="unplaced scaffold"/>
    <m/>
    <s v="MINB01000020.1"/>
    <n v="6526"/>
    <n v="6601"/>
    <x v="1"/>
  </r>
  <r>
    <x v="5"/>
    <s v="GCA_002701205.1"/>
    <s v="Primary Assembly"/>
    <s v="unplaced scaffold"/>
    <m/>
    <s v="MINB01000020.1"/>
    <n v="6526"/>
    <n v="6601"/>
    <x v="1"/>
  </r>
  <r>
    <x v="0"/>
    <s v="GCA_002701205.1"/>
    <s v="Primary Assembly"/>
    <s v="unplaced scaffold"/>
    <m/>
    <s v="MINB01000035.1"/>
    <n v="6545"/>
    <n v="6937"/>
    <x v="1"/>
  </r>
  <r>
    <x v="1"/>
    <s v="GCA_002701205.1"/>
    <s v="Primary Assembly"/>
    <s v="unplaced scaffold"/>
    <m/>
    <s v="MINB01000035.1"/>
    <n v="6545"/>
    <n v="6937"/>
    <x v="1"/>
  </r>
  <r>
    <x v="0"/>
    <s v="GCA_002701205.1"/>
    <s v="Primary Assembly"/>
    <s v="unplaced scaffold"/>
    <m/>
    <s v="MINB01000039.1"/>
    <n v="6565"/>
    <n v="7458"/>
    <x v="0"/>
  </r>
  <r>
    <x v="1"/>
    <s v="GCA_002701205.1"/>
    <s v="Primary Assembly"/>
    <s v="unplaced scaffold"/>
    <m/>
    <s v="MINB01000039.1"/>
    <n v="6565"/>
    <n v="7458"/>
    <x v="0"/>
  </r>
  <r>
    <x v="0"/>
    <s v="GCA_002701205.1"/>
    <s v="Primary Assembly"/>
    <s v="unplaced scaffold"/>
    <m/>
    <s v="MINB01000036.1"/>
    <n v="6588"/>
    <n v="8153"/>
    <x v="0"/>
  </r>
  <r>
    <x v="1"/>
    <s v="GCA_002701205.1"/>
    <s v="Primary Assembly"/>
    <s v="unplaced scaffold"/>
    <m/>
    <s v="MINB01000036.1"/>
    <n v="6588"/>
    <n v="8153"/>
    <x v="0"/>
  </r>
  <r>
    <x v="6"/>
    <s v="GCA_002701205.1"/>
    <s v="Primary Assembly"/>
    <s v="unplaced scaffold"/>
    <m/>
    <s v="MINB01000020.1"/>
    <n v="6617"/>
    <n v="6693"/>
    <x v="1"/>
  </r>
  <r>
    <x v="5"/>
    <s v="GCA_002701205.1"/>
    <s v="Primary Assembly"/>
    <s v="unplaced scaffold"/>
    <m/>
    <s v="MINB01000020.1"/>
    <n v="6617"/>
    <n v="6693"/>
    <x v="1"/>
  </r>
  <r>
    <x v="0"/>
    <s v="GCA_002701205.1"/>
    <s v="Primary Assembly"/>
    <s v="unplaced scaffold"/>
    <m/>
    <s v="MINB01000018.1"/>
    <n v="6674"/>
    <n v="7003"/>
    <x v="0"/>
  </r>
  <r>
    <x v="1"/>
    <s v="GCA_002701205.1"/>
    <s v="Primary Assembly"/>
    <s v="unplaced scaffold"/>
    <m/>
    <s v="MINB01000018.1"/>
    <n v="6674"/>
    <n v="7003"/>
    <x v="0"/>
  </r>
  <r>
    <x v="6"/>
    <s v="GCA_002701205.1"/>
    <s v="Primary Assembly"/>
    <s v="unplaced scaffold"/>
    <m/>
    <s v="MINB01000020.1"/>
    <n v="6698"/>
    <n v="6773"/>
    <x v="1"/>
  </r>
  <r>
    <x v="5"/>
    <s v="GCA_002701205.1"/>
    <s v="Primary Assembly"/>
    <s v="unplaced scaffold"/>
    <m/>
    <s v="MINB01000020.1"/>
    <n v="6698"/>
    <n v="6773"/>
    <x v="1"/>
  </r>
  <r>
    <x v="0"/>
    <s v="GCA_002701205.1"/>
    <s v="Primary Assembly"/>
    <s v="unplaced scaffold"/>
    <m/>
    <s v="MINB01000042.1"/>
    <n v="6714"/>
    <n v="6992"/>
    <x v="1"/>
  </r>
  <r>
    <x v="1"/>
    <s v="GCA_002701205.1"/>
    <s v="Primary Assembly"/>
    <s v="unplaced scaffold"/>
    <m/>
    <s v="MINB01000042.1"/>
    <n v="6714"/>
    <n v="6992"/>
    <x v="1"/>
  </r>
  <r>
    <x v="0"/>
    <s v="GCA_002701205.1"/>
    <s v="Primary Assembly"/>
    <s v="unplaced scaffold"/>
    <m/>
    <s v="MINB01000017.1"/>
    <n v="6731"/>
    <n v="7558"/>
    <x v="1"/>
  </r>
  <r>
    <x v="1"/>
    <s v="GCA_002701205.1"/>
    <s v="Primary Assembly"/>
    <s v="unplaced scaffold"/>
    <m/>
    <s v="MINB01000017.1"/>
    <n v="6731"/>
    <n v="7558"/>
    <x v="1"/>
  </r>
  <r>
    <x v="0"/>
    <s v="GCA_002701205.1"/>
    <s v="Primary Assembly"/>
    <s v="unplaced scaffold"/>
    <m/>
    <s v="MINB01000009.1"/>
    <n v="6732"/>
    <n v="7391"/>
    <x v="1"/>
  </r>
  <r>
    <x v="1"/>
    <s v="GCA_002701205.1"/>
    <s v="Primary Assembly"/>
    <s v="unplaced scaffold"/>
    <m/>
    <s v="MINB01000009.1"/>
    <n v="6732"/>
    <n v="7391"/>
    <x v="1"/>
  </r>
  <r>
    <x v="0"/>
    <s v="GCA_002701205.1"/>
    <s v="Primary Assembly"/>
    <s v="unplaced scaffold"/>
    <m/>
    <s v="MINB01000033.1"/>
    <n v="6799"/>
    <n v="7665"/>
    <x v="0"/>
  </r>
  <r>
    <x v="1"/>
    <s v="GCA_002701205.1"/>
    <s v="Primary Assembly"/>
    <s v="unplaced scaffold"/>
    <m/>
    <s v="MINB01000033.1"/>
    <n v="6799"/>
    <n v="7665"/>
    <x v="0"/>
  </r>
  <r>
    <x v="0"/>
    <s v="GCA_002701205.1"/>
    <s v="Primary Assembly"/>
    <s v="unplaced scaffold"/>
    <m/>
    <s v="MINB01000027.1"/>
    <n v="6808"/>
    <n v="8037"/>
    <x v="0"/>
  </r>
  <r>
    <x v="1"/>
    <s v="GCA_002701205.1"/>
    <s v="Primary Assembly"/>
    <s v="unplaced scaffold"/>
    <m/>
    <s v="MINB01000027.1"/>
    <n v="6808"/>
    <n v="8037"/>
    <x v="0"/>
  </r>
  <r>
    <x v="0"/>
    <s v="GCA_002701205.1"/>
    <s v="Primary Assembly"/>
    <s v="unplaced scaffold"/>
    <m/>
    <s v="MINB01000011.1"/>
    <n v="6843"/>
    <n v="7160"/>
    <x v="1"/>
  </r>
  <r>
    <x v="1"/>
    <s v="GCA_002701205.1"/>
    <s v="Primary Assembly"/>
    <s v="unplaced scaffold"/>
    <m/>
    <s v="MINB01000011.1"/>
    <n v="6843"/>
    <n v="7160"/>
    <x v="1"/>
  </r>
  <r>
    <x v="0"/>
    <s v="GCA_002701205.1"/>
    <s v="Primary Assembly"/>
    <s v="unplaced scaffold"/>
    <m/>
    <s v="MINB01000021.1"/>
    <n v="6852"/>
    <n v="7112"/>
    <x v="1"/>
  </r>
  <r>
    <x v="1"/>
    <s v="GCA_002701205.1"/>
    <s v="Primary Assembly"/>
    <s v="unplaced scaffold"/>
    <m/>
    <s v="MINB01000021.1"/>
    <n v="6852"/>
    <n v="7112"/>
    <x v="1"/>
  </r>
  <r>
    <x v="0"/>
    <s v="GCA_002701205.1"/>
    <s v="Primary Assembly"/>
    <s v="unplaced scaffold"/>
    <m/>
    <s v="MINB01000006.1"/>
    <n v="6863"/>
    <n v="7279"/>
    <x v="1"/>
  </r>
  <r>
    <x v="1"/>
    <s v="GCA_002701205.1"/>
    <s v="Primary Assembly"/>
    <s v="unplaced scaffold"/>
    <m/>
    <s v="MINB01000006.1"/>
    <n v="6863"/>
    <n v="7279"/>
    <x v="1"/>
  </r>
  <r>
    <x v="0"/>
    <s v="GCA_002701205.1"/>
    <s v="Primary Assembly"/>
    <s v="unplaced scaffold"/>
    <m/>
    <s v="MINB01000032.1"/>
    <n v="6891"/>
    <n v="7850"/>
    <x v="1"/>
  </r>
  <r>
    <x v="1"/>
    <s v="GCA_002701205.1"/>
    <s v="Primary Assembly"/>
    <s v="unplaced scaffold"/>
    <m/>
    <s v="MINB01000032.1"/>
    <n v="6891"/>
    <n v="7850"/>
    <x v="1"/>
  </r>
  <r>
    <x v="0"/>
    <s v="GCA_002701205.1"/>
    <s v="Primary Assembly"/>
    <s v="unplaced scaffold"/>
    <m/>
    <s v="MINB01000043.1"/>
    <n v="6894"/>
    <n v="7883"/>
    <x v="1"/>
  </r>
  <r>
    <x v="1"/>
    <s v="GCA_002701205.1"/>
    <s v="Primary Assembly"/>
    <s v="unplaced scaffold"/>
    <m/>
    <s v="MINB01000043.1"/>
    <n v="6894"/>
    <n v="7883"/>
    <x v="1"/>
  </r>
  <r>
    <x v="0"/>
    <s v="GCA_002701205.1"/>
    <s v="Primary Assembly"/>
    <s v="unplaced scaffold"/>
    <m/>
    <s v="MINB01000024.1"/>
    <n v="6932"/>
    <n v="7639"/>
    <x v="1"/>
  </r>
  <r>
    <x v="1"/>
    <s v="GCA_002701205.1"/>
    <s v="Primary Assembly"/>
    <s v="unplaced scaffold"/>
    <m/>
    <s v="MINB01000024.1"/>
    <n v="6932"/>
    <n v="7639"/>
    <x v="1"/>
  </r>
  <r>
    <x v="0"/>
    <s v="GCA_002701205.1"/>
    <s v="Primary Assembly"/>
    <s v="unplaced scaffold"/>
    <m/>
    <s v="MINB01000023.1"/>
    <n v="6951"/>
    <n v="7391"/>
    <x v="1"/>
  </r>
  <r>
    <x v="1"/>
    <s v="GCA_002701205.1"/>
    <s v="Primary Assembly"/>
    <s v="unplaced scaffold"/>
    <m/>
    <s v="MINB01000023.1"/>
    <n v="6951"/>
    <n v="7391"/>
    <x v="1"/>
  </r>
  <r>
    <x v="0"/>
    <s v="GCA_002701205.1"/>
    <s v="Primary Assembly"/>
    <s v="unplaced scaffold"/>
    <m/>
    <s v="MINB01000035.1"/>
    <n v="6952"/>
    <n v="7320"/>
    <x v="1"/>
  </r>
  <r>
    <x v="1"/>
    <s v="GCA_002701205.1"/>
    <s v="Primary Assembly"/>
    <s v="unplaced scaffold"/>
    <m/>
    <s v="MINB01000035.1"/>
    <n v="6952"/>
    <n v="7320"/>
    <x v="1"/>
  </r>
  <r>
    <x v="0"/>
    <s v="GCA_002701205.1"/>
    <s v="Primary Assembly"/>
    <s v="unplaced scaffold"/>
    <m/>
    <s v="MINB01000016.1"/>
    <n v="6954"/>
    <n v="7985"/>
    <x v="1"/>
  </r>
  <r>
    <x v="1"/>
    <s v="GCA_002701205.1"/>
    <s v="Primary Assembly"/>
    <s v="unplaced scaffold"/>
    <m/>
    <s v="MINB01000016.1"/>
    <n v="6954"/>
    <n v="7985"/>
    <x v="1"/>
  </r>
  <r>
    <x v="0"/>
    <s v="GCA_002701205.1"/>
    <s v="Primary Assembly"/>
    <s v="unplaced scaffold"/>
    <m/>
    <s v="MINB01000020.1"/>
    <n v="6975"/>
    <n v="7997"/>
    <x v="0"/>
  </r>
  <r>
    <x v="1"/>
    <s v="GCA_002701205.1"/>
    <s v="Primary Assembly"/>
    <s v="unplaced scaffold"/>
    <m/>
    <s v="MINB01000020.1"/>
    <n v="6975"/>
    <n v="7997"/>
    <x v="0"/>
  </r>
  <r>
    <x v="0"/>
    <s v="GCA_002701205.1"/>
    <s v="Primary Assembly"/>
    <s v="unplaced scaffold"/>
    <m/>
    <s v="MINB01000028.1"/>
    <n v="6982"/>
    <n v="7323"/>
    <x v="1"/>
  </r>
  <r>
    <x v="1"/>
    <s v="GCA_002701205.1"/>
    <s v="Primary Assembly"/>
    <s v="unplaced scaffold"/>
    <m/>
    <s v="MINB01000028.1"/>
    <n v="6982"/>
    <n v="7323"/>
    <x v="1"/>
  </r>
  <r>
    <x v="0"/>
    <s v="GCA_002701205.1"/>
    <s v="Primary Assembly"/>
    <s v="unplaced scaffold"/>
    <m/>
    <s v="MINB01000030.1"/>
    <n v="6992"/>
    <n v="7231"/>
    <x v="1"/>
  </r>
  <r>
    <x v="1"/>
    <s v="GCA_002701205.1"/>
    <s v="Primary Assembly"/>
    <s v="unplaced scaffold"/>
    <m/>
    <s v="MINB01000030.1"/>
    <n v="6992"/>
    <n v="7231"/>
    <x v="1"/>
  </r>
  <r>
    <x v="0"/>
    <s v="GCA_002701205.1"/>
    <s v="Primary Assembly"/>
    <s v="unplaced scaffold"/>
    <m/>
    <s v="MINB01000018.1"/>
    <n v="7015"/>
    <n v="8823"/>
    <x v="0"/>
  </r>
  <r>
    <x v="1"/>
    <s v="GCA_002701205.1"/>
    <s v="Primary Assembly"/>
    <s v="unplaced scaffold"/>
    <m/>
    <s v="MINB01000018.1"/>
    <n v="7015"/>
    <n v="8823"/>
    <x v="0"/>
  </r>
  <r>
    <x v="0"/>
    <s v="GCA_002701205.1"/>
    <s v="Primary Assembly"/>
    <s v="unplaced scaffold"/>
    <m/>
    <s v="MINB01000002.1"/>
    <n v="7021"/>
    <n v="8658"/>
    <x v="0"/>
  </r>
  <r>
    <x v="1"/>
    <s v="GCA_002701205.1"/>
    <s v="Primary Assembly"/>
    <s v="unplaced scaffold"/>
    <m/>
    <s v="MINB01000002.1"/>
    <n v="7021"/>
    <n v="8658"/>
    <x v="0"/>
  </r>
  <r>
    <x v="0"/>
    <s v="GCA_002701205.1"/>
    <s v="Primary Assembly"/>
    <s v="unplaced scaffold"/>
    <m/>
    <s v="MINB01000042.1"/>
    <n v="7038"/>
    <n v="7445"/>
    <x v="1"/>
  </r>
  <r>
    <x v="1"/>
    <s v="GCA_002701205.1"/>
    <s v="Primary Assembly"/>
    <s v="unplaced scaffold"/>
    <m/>
    <s v="MINB01000042.1"/>
    <n v="7038"/>
    <n v="7445"/>
    <x v="1"/>
  </r>
  <r>
    <x v="0"/>
    <s v="GCA_002701205.1"/>
    <s v="Primary Assembly"/>
    <s v="unplaced scaffold"/>
    <m/>
    <s v="MINB01000008.1"/>
    <n v="7050"/>
    <n v="7421"/>
    <x v="1"/>
  </r>
  <r>
    <x v="1"/>
    <s v="GCA_002701205.1"/>
    <s v="Primary Assembly"/>
    <s v="unplaced scaffold"/>
    <m/>
    <s v="MINB01000008.1"/>
    <n v="7050"/>
    <n v="7421"/>
    <x v="1"/>
  </r>
  <r>
    <x v="0"/>
    <s v="GCA_002701205.1"/>
    <s v="Primary Assembly"/>
    <s v="unplaced scaffold"/>
    <m/>
    <s v="MINB01000038.1"/>
    <n v="7050"/>
    <n v="7430"/>
    <x v="0"/>
  </r>
  <r>
    <x v="1"/>
    <s v="GCA_002701205.1"/>
    <s v="Primary Assembly"/>
    <s v="unplaced scaffold"/>
    <m/>
    <s v="MINB01000038.1"/>
    <n v="7050"/>
    <n v="7430"/>
    <x v="0"/>
  </r>
  <r>
    <x v="0"/>
    <s v="GCA_002701205.1"/>
    <s v="Primary Assembly"/>
    <s v="unplaced scaffold"/>
    <m/>
    <s v="MINB01000010.1"/>
    <n v="7081"/>
    <n v="8073"/>
    <x v="1"/>
  </r>
  <r>
    <x v="1"/>
    <s v="GCA_002701205.1"/>
    <s v="Primary Assembly"/>
    <s v="unplaced scaffold"/>
    <m/>
    <s v="MINB01000010.1"/>
    <n v="7081"/>
    <n v="8073"/>
    <x v="1"/>
  </r>
  <r>
    <x v="0"/>
    <s v="GCA_002701205.1"/>
    <s v="Primary Assembly"/>
    <s v="unplaced scaffold"/>
    <m/>
    <s v="MINB01000045.1"/>
    <n v="7107"/>
    <n v="7634"/>
    <x v="1"/>
  </r>
  <r>
    <x v="1"/>
    <s v="GCA_002701205.1"/>
    <s v="Primary Assembly"/>
    <s v="unplaced scaffold"/>
    <m/>
    <s v="MINB01000045.1"/>
    <n v="7107"/>
    <n v="7634"/>
    <x v="1"/>
  </r>
  <r>
    <x v="0"/>
    <s v="GCA_002701205.1"/>
    <s v="Primary Assembly"/>
    <s v="unplaced scaffold"/>
    <m/>
    <s v="MINB01000011.1"/>
    <n v="7187"/>
    <n v="7465"/>
    <x v="1"/>
  </r>
  <r>
    <x v="1"/>
    <s v="GCA_002701205.1"/>
    <s v="Primary Assembly"/>
    <s v="unplaced scaffold"/>
    <m/>
    <s v="MINB01000011.1"/>
    <n v="7187"/>
    <n v="7465"/>
    <x v="1"/>
  </r>
  <r>
    <x v="0"/>
    <s v="GCA_002701205.1"/>
    <s v="Primary Assembly"/>
    <s v="unplaced scaffold"/>
    <m/>
    <s v="MINB01000013.1"/>
    <n v="7190"/>
    <n v="8194"/>
    <x v="1"/>
  </r>
  <r>
    <x v="1"/>
    <s v="GCA_002701205.1"/>
    <s v="Primary Assembly"/>
    <s v="unplaced scaffold"/>
    <m/>
    <s v="MINB01000013.1"/>
    <n v="7190"/>
    <n v="8194"/>
    <x v="1"/>
  </r>
  <r>
    <x v="0"/>
    <s v="GCA_002701205.1"/>
    <s v="Primary Assembly"/>
    <s v="unplaced scaffold"/>
    <m/>
    <s v="MINB01000015.1"/>
    <n v="7205"/>
    <n v="7744"/>
    <x v="1"/>
  </r>
  <r>
    <x v="1"/>
    <s v="GCA_002701205.1"/>
    <s v="Primary Assembly"/>
    <s v="unplaced scaffold"/>
    <m/>
    <s v="MINB01000015.1"/>
    <n v="7205"/>
    <n v="7744"/>
    <x v="1"/>
  </r>
  <r>
    <x v="0"/>
    <s v="GCA_002701205.1"/>
    <s v="Primary Assembly"/>
    <s v="unplaced scaffold"/>
    <m/>
    <s v="MINB01000021.1"/>
    <n v="7209"/>
    <n v="8273"/>
    <x v="1"/>
  </r>
  <r>
    <x v="1"/>
    <s v="GCA_002701205.1"/>
    <s v="Primary Assembly"/>
    <s v="unplaced scaffold"/>
    <m/>
    <s v="MINB01000021.1"/>
    <n v="7209"/>
    <n v="8273"/>
    <x v="1"/>
  </r>
  <r>
    <x v="0"/>
    <s v="GCA_002701205.1"/>
    <s v="Primary Assembly"/>
    <s v="unplaced scaffold"/>
    <m/>
    <s v="MINB01000003.1"/>
    <n v="7243"/>
    <n v="8067"/>
    <x v="0"/>
  </r>
  <r>
    <x v="1"/>
    <s v="GCA_002701205.1"/>
    <s v="Primary Assembly"/>
    <s v="unplaced scaffold"/>
    <m/>
    <s v="MINB01000003.1"/>
    <n v="7243"/>
    <n v="8067"/>
    <x v="0"/>
  </r>
  <r>
    <x v="0"/>
    <s v="GCA_002701205.1"/>
    <s v="Primary Assembly"/>
    <s v="unplaced scaffold"/>
    <m/>
    <s v="MINB01000030.1"/>
    <n v="7306"/>
    <n v="9018"/>
    <x v="1"/>
  </r>
  <r>
    <x v="1"/>
    <s v="GCA_002701205.1"/>
    <s v="Primary Assembly"/>
    <s v="unplaced scaffold"/>
    <m/>
    <s v="MINB01000030.1"/>
    <n v="7306"/>
    <n v="9018"/>
    <x v="1"/>
  </r>
  <r>
    <x v="0"/>
    <s v="GCA_002701205.1"/>
    <s v="Primary Assembly"/>
    <s v="unplaced scaffold"/>
    <m/>
    <s v="MINB01000028.1"/>
    <n v="7324"/>
    <n v="7680"/>
    <x v="1"/>
  </r>
  <r>
    <x v="1"/>
    <s v="GCA_002701205.1"/>
    <s v="Primary Assembly"/>
    <s v="unplaced scaffold"/>
    <m/>
    <s v="MINB01000028.1"/>
    <n v="7324"/>
    <n v="7680"/>
    <x v="1"/>
  </r>
  <r>
    <x v="0"/>
    <s v="GCA_002701205.1"/>
    <s v="Primary Assembly"/>
    <s v="unplaced scaffold"/>
    <m/>
    <s v="MINB01000005.1"/>
    <n v="7327"/>
    <n v="7977"/>
    <x v="0"/>
  </r>
  <r>
    <x v="1"/>
    <s v="GCA_002701205.1"/>
    <s v="Primary Assembly"/>
    <s v="unplaced scaffold"/>
    <m/>
    <s v="MINB01000005.1"/>
    <n v="7327"/>
    <n v="7977"/>
    <x v="0"/>
  </r>
  <r>
    <x v="0"/>
    <s v="GCA_002701205.1"/>
    <s v="Primary Assembly"/>
    <s v="unplaced scaffold"/>
    <m/>
    <s v="MINB01000035.1"/>
    <n v="7332"/>
    <n v="7445"/>
    <x v="1"/>
  </r>
  <r>
    <x v="1"/>
    <s v="GCA_002701205.1"/>
    <s v="Primary Assembly"/>
    <s v="unplaced scaffold"/>
    <m/>
    <s v="MINB01000035.1"/>
    <n v="7332"/>
    <n v="7445"/>
    <x v="1"/>
  </r>
  <r>
    <x v="0"/>
    <s v="GCA_002701205.1"/>
    <s v="Primary Assembly"/>
    <s v="unplaced scaffold"/>
    <m/>
    <s v="MINB01000004.1"/>
    <n v="7381"/>
    <n v="8403"/>
    <x v="1"/>
  </r>
  <r>
    <x v="1"/>
    <s v="GCA_002701205.1"/>
    <s v="Primary Assembly"/>
    <s v="unplaced scaffold"/>
    <m/>
    <s v="MINB01000004.1"/>
    <n v="7381"/>
    <n v="8403"/>
    <x v="1"/>
  </r>
  <r>
    <x v="0"/>
    <s v="GCA_002701205.1"/>
    <s v="Primary Assembly"/>
    <s v="unplaced scaffold"/>
    <m/>
    <s v="MINB01000008.1"/>
    <n v="7424"/>
    <n v="7921"/>
    <x v="1"/>
  </r>
  <r>
    <x v="1"/>
    <s v="GCA_002701205.1"/>
    <s v="Primary Assembly"/>
    <s v="unplaced scaffold"/>
    <m/>
    <s v="MINB01000008.1"/>
    <n v="7424"/>
    <n v="7921"/>
    <x v="1"/>
  </r>
  <r>
    <x v="0"/>
    <s v="GCA_002701205.1"/>
    <s v="Primary Assembly"/>
    <s v="unplaced scaffold"/>
    <m/>
    <s v="MINB01000006.1"/>
    <n v="7425"/>
    <n v="8258"/>
    <x v="1"/>
  </r>
  <r>
    <x v="1"/>
    <s v="GCA_002701205.1"/>
    <s v="Primary Assembly"/>
    <s v="unplaced scaffold"/>
    <m/>
    <s v="MINB01000006.1"/>
    <n v="7425"/>
    <n v="8258"/>
    <x v="1"/>
  </r>
  <r>
    <x v="0"/>
    <s v="GCA_002701205.1"/>
    <s v="Primary Assembly"/>
    <s v="unplaced scaffold"/>
    <m/>
    <s v="MINB01000025.1"/>
    <n v="7433"/>
    <n v="8887"/>
    <x v="0"/>
  </r>
  <r>
    <x v="1"/>
    <s v="GCA_002701205.1"/>
    <s v="Primary Assembly"/>
    <s v="unplaced scaffold"/>
    <m/>
    <s v="MINB01000025.1"/>
    <n v="7433"/>
    <n v="8887"/>
    <x v="0"/>
  </r>
  <r>
    <x v="0"/>
    <s v="GCA_002701205.1"/>
    <s v="Primary Assembly"/>
    <s v="unplaced scaffold"/>
    <m/>
    <s v="MINB01000009.1"/>
    <n v="7444"/>
    <n v="8784"/>
    <x v="1"/>
  </r>
  <r>
    <x v="1"/>
    <s v="GCA_002701205.1"/>
    <s v="Primary Assembly"/>
    <s v="unplaced scaffold"/>
    <m/>
    <s v="MINB01000009.1"/>
    <n v="7444"/>
    <n v="8784"/>
    <x v="1"/>
  </r>
  <r>
    <x v="0"/>
    <s v="GCA_002701205.1"/>
    <s v="Primary Assembly"/>
    <s v="unplaced scaffold"/>
    <m/>
    <s v="MINB01000042.1"/>
    <n v="7454"/>
    <n v="8143"/>
    <x v="1"/>
  </r>
  <r>
    <x v="1"/>
    <s v="GCA_002701205.1"/>
    <s v="Primary Assembly"/>
    <s v="unplaced scaffold"/>
    <m/>
    <s v="MINB01000042.1"/>
    <n v="7454"/>
    <n v="8143"/>
    <x v="1"/>
  </r>
  <r>
    <x v="0"/>
    <s v="GCA_002701205.1"/>
    <s v="Primary Assembly"/>
    <s v="unplaced scaffold"/>
    <m/>
    <s v="MINB01000038.1"/>
    <n v="7456"/>
    <n v="8340"/>
    <x v="1"/>
  </r>
  <r>
    <x v="1"/>
    <s v="GCA_002701205.1"/>
    <s v="Primary Assembly"/>
    <s v="unplaced scaffold"/>
    <m/>
    <s v="MINB01000038.1"/>
    <n v="7456"/>
    <n v="8340"/>
    <x v="1"/>
  </r>
  <r>
    <x v="0"/>
    <s v="GCA_002701205.1"/>
    <s v="Primary Assembly"/>
    <s v="unplaced scaffold"/>
    <m/>
    <s v="MINB01000035.1"/>
    <n v="7461"/>
    <n v="7679"/>
    <x v="1"/>
  </r>
  <r>
    <x v="1"/>
    <s v="GCA_002701205.1"/>
    <s v="Primary Assembly"/>
    <s v="unplaced scaffold"/>
    <m/>
    <s v="MINB01000035.1"/>
    <n v="7461"/>
    <n v="7679"/>
    <x v="1"/>
  </r>
  <r>
    <x v="0"/>
    <s v="GCA_002701205.1"/>
    <s v="Primary Assembly"/>
    <s v="unplaced scaffold"/>
    <m/>
    <s v="MINB01000019.1"/>
    <n v="7466"/>
    <n v="8311"/>
    <x v="1"/>
  </r>
  <r>
    <x v="1"/>
    <s v="GCA_002701205.1"/>
    <s v="Primary Assembly"/>
    <s v="unplaced scaffold"/>
    <m/>
    <s v="MINB01000019.1"/>
    <n v="7466"/>
    <n v="8311"/>
    <x v="1"/>
  </r>
  <r>
    <x v="0"/>
    <s v="GCA_002701205.1"/>
    <s v="Primary Assembly"/>
    <s v="unplaced scaffold"/>
    <m/>
    <s v="MINB01000011.1"/>
    <n v="7488"/>
    <n v="7796"/>
    <x v="1"/>
  </r>
  <r>
    <x v="1"/>
    <s v="GCA_002701205.1"/>
    <s v="Primary Assembly"/>
    <s v="unplaced scaffold"/>
    <m/>
    <s v="MINB01000011.1"/>
    <n v="7488"/>
    <n v="7796"/>
    <x v="1"/>
  </r>
  <r>
    <x v="0"/>
    <s v="GCA_002701205.1"/>
    <s v="Primary Assembly"/>
    <s v="unplaced scaffold"/>
    <m/>
    <s v="MINB01000014.1"/>
    <n v="7501"/>
    <n v="10317"/>
    <x v="1"/>
  </r>
  <r>
    <x v="1"/>
    <s v="GCA_002701205.1"/>
    <s v="Primary Assembly"/>
    <s v="unplaced scaffold"/>
    <m/>
    <s v="MINB01000014.1"/>
    <n v="7501"/>
    <n v="10317"/>
    <x v="1"/>
  </r>
  <r>
    <x v="0"/>
    <s v="GCA_002701205.1"/>
    <s v="Primary Assembly"/>
    <s v="unplaced scaffold"/>
    <m/>
    <s v="MINB01000037.1"/>
    <n v="7505"/>
    <n v="11215"/>
    <x v="1"/>
  </r>
  <r>
    <x v="1"/>
    <s v="GCA_002701205.1"/>
    <s v="Primary Assembly"/>
    <s v="unplaced scaffold"/>
    <m/>
    <s v="MINB01000037.1"/>
    <n v="7505"/>
    <n v="11215"/>
    <x v="1"/>
  </r>
  <r>
    <x v="0"/>
    <s v="GCA_002701205.1"/>
    <s v="Primary Assembly"/>
    <s v="unplaced scaffold"/>
    <m/>
    <s v="MINB01000023.1"/>
    <n v="7512"/>
    <n v="7817"/>
    <x v="0"/>
  </r>
  <r>
    <x v="1"/>
    <s v="GCA_002701205.1"/>
    <s v="Primary Assembly"/>
    <s v="unplaced scaffold"/>
    <m/>
    <s v="MINB01000023.1"/>
    <n v="7512"/>
    <n v="7817"/>
    <x v="0"/>
  </r>
  <r>
    <x v="2"/>
    <s v="GCA_002701205.1"/>
    <s v="Primary Assembly"/>
    <s v="unplaced scaffold"/>
    <m/>
    <s v="MINB01000017.1"/>
    <n v="7558"/>
    <n v="8441"/>
    <x v="1"/>
  </r>
  <r>
    <x v="3"/>
    <s v="GCA_002701205.1"/>
    <s v="Primary Assembly"/>
    <s v="unplaced scaffold"/>
    <m/>
    <s v="MINB01000017.1"/>
    <n v="7558"/>
    <n v="8441"/>
    <x v="1"/>
  </r>
  <r>
    <x v="0"/>
    <s v="GCA_002701205.1"/>
    <s v="Primary Assembly"/>
    <s v="unplaced scaffold"/>
    <m/>
    <s v="MINB01000044.1"/>
    <n v="7594"/>
    <n v="8028"/>
    <x v="1"/>
  </r>
  <r>
    <x v="1"/>
    <s v="GCA_002701205.1"/>
    <s v="Primary Assembly"/>
    <s v="unplaced scaffold"/>
    <m/>
    <s v="MINB01000044.1"/>
    <n v="7594"/>
    <n v="8028"/>
    <x v="1"/>
  </r>
  <r>
    <x v="0"/>
    <s v="GCA_002701205.1"/>
    <s v="Primary Assembly"/>
    <s v="unplaced scaffold"/>
    <m/>
    <s v="MINB01000007.1"/>
    <n v="7631"/>
    <n v="9607"/>
    <x v="1"/>
  </r>
  <r>
    <x v="1"/>
    <s v="GCA_002701205.1"/>
    <s v="Primary Assembly"/>
    <s v="unplaced scaffold"/>
    <m/>
    <s v="MINB01000007.1"/>
    <n v="7631"/>
    <n v="9607"/>
    <x v="1"/>
  </r>
  <r>
    <x v="0"/>
    <s v="GCA_002701205.1"/>
    <s v="Primary Assembly"/>
    <s v="unplaced scaffold"/>
    <m/>
    <s v="MINB01000033.1"/>
    <n v="7658"/>
    <n v="8311"/>
    <x v="0"/>
  </r>
  <r>
    <x v="1"/>
    <s v="GCA_002701205.1"/>
    <s v="Primary Assembly"/>
    <s v="unplaced scaffold"/>
    <m/>
    <s v="MINB01000033.1"/>
    <n v="7658"/>
    <n v="8311"/>
    <x v="0"/>
  </r>
  <r>
    <x v="0"/>
    <s v="GCA_002701205.1"/>
    <s v="Primary Assembly"/>
    <s v="unplaced scaffold"/>
    <m/>
    <s v="MINB01000045.1"/>
    <n v="7670"/>
    <n v="8323"/>
    <x v="1"/>
  </r>
  <r>
    <x v="1"/>
    <s v="GCA_002701205.1"/>
    <s v="Primary Assembly"/>
    <s v="unplaced scaffold"/>
    <m/>
    <s v="MINB01000045.1"/>
    <n v="7670"/>
    <n v="8323"/>
    <x v="1"/>
  </r>
  <r>
    <x v="0"/>
    <s v="GCA_002701205.1"/>
    <s v="Primary Assembly"/>
    <s v="unplaced scaffold"/>
    <m/>
    <s v="MINB01000024.1"/>
    <n v="7688"/>
    <n v="8194"/>
    <x v="1"/>
  </r>
  <r>
    <x v="1"/>
    <s v="GCA_002701205.1"/>
    <s v="Primary Assembly"/>
    <s v="unplaced scaffold"/>
    <m/>
    <s v="MINB01000024.1"/>
    <n v="7688"/>
    <n v="8194"/>
    <x v="1"/>
  </r>
  <r>
    <x v="0"/>
    <s v="GCA_002701205.1"/>
    <s v="Primary Assembly"/>
    <s v="unplaced scaffold"/>
    <m/>
    <s v="MINB01000035.1"/>
    <n v="7696"/>
    <n v="7968"/>
    <x v="1"/>
  </r>
  <r>
    <x v="1"/>
    <s v="GCA_002701205.1"/>
    <s v="Primary Assembly"/>
    <s v="unplaced scaffold"/>
    <m/>
    <s v="MINB01000035.1"/>
    <n v="7696"/>
    <n v="7968"/>
    <x v="1"/>
  </r>
  <r>
    <x v="0"/>
    <s v="GCA_002701205.1"/>
    <s v="Primary Assembly"/>
    <s v="unplaced scaffold"/>
    <m/>
    <s v="MINB01000028.1"/>
    <n v="7706"/>
    <n v="8788"/>
    <x v="1"/>
  </r>
  <r>
    <x v="1"/>
    <s v="GCA_002701205.1"/>
    <s v="Primary Assembly"/>
    <s v="unplaced scaffold"/>
    <m/>
    <s v="MINB01000028.1"/>
    <n v="7706"/>
    <n v="8788"/>
    <x v="1"/>
  </r>
  <r>
    <x v="0"/>
    <s v="GCA_002701205.1"/>
    <s v="Primary Assembly"/>
    <s v="unplaced scaffold"/>
    <m/>
    <s v="MINB01000011.1"/>
    <n v="7802"/>
    <n v="9013"/>
    <x v="1"/>
  </r>
  <r>
    <x v="1"/>
    <s v="GCA_002701205.1"/>
    <s v="Primary Assembly"/>
    <s v="unplaced scaffold"/>
    <m/>
    <s v="MINB01000011.1"/>
    <n v="7802"/>
    <n v="9013"/>
    <x v="1"/>
  </r>
  <r>
    <x v="0"/>
    <s v="GCA_002701205.1"/>
    <s v="Primary Assembly"/>
    <s v="unplaced scaffold"/>
    <m/>
    <s v="MINB01000032.1"/>
    <n v="7847"/>
    <n v="8122"/>
    <x v="1"/>
  </r>
  <r>
    <x v="1"/>
    <s v="GCA_002701205.1"/>
    <s v="Primary Assembly"/>
    <s v="unplaced scaffold"/>
    <m/>
    <s v="MINB01000032.1"/>
    <n v="7847"/>
    <n v="8122"/>
    <x v="1"/>
  </r>
  <r>
    <x v="0"/>
    <s v="GCA_002701205.1"/>
    <s v="Primary Assembly"/>
    <s v="unplaced scaffold"/>
    <m/>
    <s v="MINB01000023.1"/>
    <n v="7875"/>
    <n v="8054"/>
    <x v="1"/>
  </r>
  <r>
    <x v="1"/>
    <s v="GCA_002701205.1"/>
    <s v="Primary Assembly"/>
    <s v="unplaced scaffold"/>
    <m/>
    <s v="MINB01000023.1"/>
    <n v="7875"/>
    <n v="8054"/>
    <x v="1"/>
  </r>
  <r>
    <x v="0"/>
    <s v="GCA_002701205.1"/>
    <s v="Primary Assembly"/>
    <s v="unplaced scaffold"/>
    <m/>
    <s v="MINB01000043.1"/>
    <n v="7899"/>
    <n v="9062"/>
    <x v="1"/>
  </r>
  <r>
    <x v="1"/>
    <s v="GCA_002701205.1"/>
    <s v="Primary Assembly"/>
    <s v="unplaced scaffold"/>
    <m/>
    <s v="MINB01000043.1"/>
    <n v="7899"/>
    <n v="9062"/>
    <x v="1"/>
  </r>
  <r>
    <x v="0"/>
    <s v="GCA_002701205.1"/>
    <s v="Primary Assembly"/>
    <s v="unplaced scaffold"/>
    <m/>
    <s v="MINB01000008.1"/>
    <n v="7918"/>
    <n v="8730"/>
    <x v="1"/>
  </r>
  <r>
    <x v="1"/>
    <s v="GCA_002701205.1"/>
    <s v="Primary Assembly"/>
    <s v="unplaced scaffold"/>
    <m/>
    <s v="MINB01000008.1"/>
    <n v="7918"/>
    <n v="8730"/>
    <x v="1"/>
  </r>
  <r>
    <x v="0"/>
    <s v="GCA_002701205.1"/>
    <s v="Primary Assembly"/>
    <s v="unplaced scaffold"/>
    <m/>
    <s v="MINB01000012.1"/>
    <n v="7924"/>
    <n v="9321"/>
    <x v="1"/>
  </r>
  <r>
    <x v="1"/>
    <s v="GCA_002701205.1"/>
    <s v="Primary Assembly"/>
    <s v="unplaced scaffold"/>
    <m/>
    <s v="MINB01000012.1"/>
    <n v="7924"/>
    <n v="9321"/>
    <x v="1"/>
  </r>
  <r>
    <x v="0"/>
    <s v="GCA_002701205.1"/>
    <s v="Primary Assembly"/>
    <s v="unplaced scaffold"/>
    <m/>
    <s v="MINB01000015.1"/>
    <n v="7940"/>
    <n v="8182"/>
    <x v="1"/>
  </r>
  <r>
    <x v="1"/>
    <s v="GCA_002701205.1"/>
    <s v="Primary Assembly"/>
    <s v="unplaced scaffold"/>
    <m/>
    <s v="MINB01000015.1"/>
    <n v="7940"/>
    <n v="8182"/>
    <x v="1"/>
  </r>
  <r>
    <x v="2"/>
    <s v="GCA_002701205.1"/>
    <s v="Primary Assembly"/>
    <s v="unplaced scaffold"/>
    <m/>
    <s v="MINB01000031.1"/>
    <n v="7954"/>
    <n v="8795"/>
    <x v="1"/>
  </r>
  <r>
    <x v="3"/>
    <s v="GCA_002701205.1"/>
    <s v="Primary Assembly"/>
    <s v="unplaced scaffold"/>
    <m/>
    <s v="MINB01000031.1"/>
    <n v="7954"/>
    <n v="8795"/>
    <x v="1"/>
  </r>
  <r>
    <x v="0"/>
    <s v="GCA_002701205.1"/>
    <s v="Primary Assembly"/>
    <s v="unplaced scaffold"/>
    <m/>
    <s v="MINB01000026.1"/>
    <n v="7969"/>
    <n v="8484"/>
    <x v="0"/>
  </r>
  <r>
    <x v="1"/>
    <s v="GCA_002701205.1"/>
    <s v="Primary Assembly"/>
    <s v="unplaced scaffold"/>
    <m/>
    <s v="MINB01000026.1"/>
    <n v="7969"/>
    <n v="8484"/>
    <x v="0"/>
  </r>
  <r>
    <x v="0"/>
    <s v="GCA_002701205.1"/>
    <s v="Primary Assembly"/>
    <s v="unplaced scaffold"/>
    <m/>
    <s v="MINB01000035.1"/>
    <n v="7981"/>
    <n v="8727"/>
    <x v="1"/>
  </r>
  <r>
    <x v="1"/>
    <s v="GCA_002701205.1"/>
    <s v="Primary Assembly"/>
    <s v="unplaced scaffold"/>
    <m/>
    <s v="MINB01000035.1"/>
    <n v="7981"/>
    <n v="8727"/>
    <x v="1"/>
  </r>
  <r>
    <x v="0"/>
    <s v="GCA_002701205.1"/>
    <s v="Primary Assembly"/>
    <s v="unplaced scaffold"/>
    <m/>
    <s v="MINB01000005.1"/>
    <n v="7991"/>
    <n v="8569"/>
    <x v="0"/>
  </r>
  <r>
    <x v="1"/>
    <s v="GCA_002701205.1"/>
    <s v="Primary Assembly"/>
    <s v="unplaced scaffold"/>
    <m/>
    <s v="MINB01000005.1"/>
    <n v="7991"/>
    <n v="8569"/>
    <x v="0"/>
  </r>
  <r>
    <x v="0"/>
    <s v="GCA_002701205.1"/>
    <s v="Primary Assembly"/>
    <s v="unplaced scaffold"/>
    <m/>
    <s v="MINB01000003.1"/>
    <n v="8064"/>
    <n v="8915"/>
    <x v="0"/>
  </r>
  <r>
    <x v="1"/>
    <s v="GCA_002701205.1"/>
    <s v="Primary Assembly"/>
    <s v="unplaced scaffold"/>
    <m/>
    <s v="MINB01000003.1"/>
    <n v="8064"/>
    <n v="8915"/>
    <x v="0"/>
  </r>
  <r>
    <x v="0"/>
    <s v="GCA_002701205.1"/>
    <s v="Primary Assembly"/>
    <s v="unplaced scaffold"/>
    <m/>
    <s v="MINB01000029.1"/>
    <n v="8064"/>
    <n v="8309"/>
    <x v="1"/>
  </r>
  <r>
    <x v="1"/>
    <s v="GCA_002701205.1"/>
    <s v="Primary Assembly"/>
    <s v="unplaced scaffold"/>
    <m/>
    <s v="MINB01000029.1"/>
    <n v="8064"/>
    <n v="8309"/>
    <x v="1"/>
  </r>
  <r>
    <x v="0"/>
    <s v="GCA_002701205.1"/>
    <s v="Primary Assembly"/>
    <s v="unplaced scaffold"/>
    <m/>
    <s v="MINB01000041.1"/>
    <n v="8067"/>
    <n v="8795"/>
    <x v="0"/>
  </r>
  <r>
    <x v="1"/>
    <s v="GCA_002701205.1"/>
    <s v="Primary Assembly"/>
    <s v="unplaced scaffold"/>
    <m/>
    <s v="MINB01000041.1"/>
    <n v="8067"/>
    <n v="8795"/>
    <x v="0"/>
  </r>
  <r>
    <x v="0"/>
    <s v="GCA_002701205.1"/>
    <s v="Primary Assembly"/>
    <s v="unplaced scaffold"/>
    <m/>
    <s v="MINB01000027.1"/>
    <n v="8072"/>
    <n v="8350"/>
    <x v="0"/>
  </r>
  <r>
    <x v="1"/>
    <s v="GCA_002701205.1"/>
    <s v="Primary Assembly"/>
    <s v="unplaced scaffold"/>
    <m/>
    <s v="MINB01000027.1"/>
    <n v="8072"/>
    <n v="8350"/>
    <x v="0"/>
  </r>
  <r>
    <x v="0"/>
    <s v="GCA_002701205.1"/>
    <s v="Primary Assembly"/>
    <s v="unplaced scaffold"/>
    <m/>
    <s v="MINB01000010.1"/>
    <n v="8090"/>
    <n v="8596"/>
    <x v="1"/>
  </r>
  <r>
    <x v="1"/>
    <s v="GCA_002701205.1"/>
    <s v="Primary Assembly"/>
    <s v="unplaced scaffold"/>
    <m/>
    <s v="MINB01000010.1"/>
    <n v="8090"/>
    <n v="8596"/>
    <x v="1"/>
  </r>
  <r>
    <x v="0"/>
    <s v="GCA_002701205.1"/>
    <s v="Primary Assembly"/>
    <s v="unplaced scaffold"/>
    <m/>
    <s v="MINB01000032.1"/>
    <n v="8137"/>
    <n v="8742"/>
    <x v="1"/>
  </r>
  <r>
    <x v="1"/>
    <s v="GCA_002701205.1"/>
    <s v="Primary Assembly"/>
    <s v="unplaced scaffold"/>
    <m/>
    <s v="MINB01000032.1"/>
    <n v="8137"/>
    <n v="8742"/>
    <x v="1"/>
  </r>
  <r>
    <x v="0"/>
    <s v="GCA_002701205.1"/>
    <s v="Primary Assembly"/>
    <s v="unplaced scaffold"/>
    <m/>
    <s v="MINB01000034.1"/>
    <n v="8163"/>
    <n v="11930"/>
    <x v="0"/>
  </r>
  <r>
    <x v="1"/>
    <s v="GCA_002701205.1"/>
    <s v="Primary Assembly"/>
    <s v="unplaced scaffold"/>
    <m/>
    <s v="MINB01000034.1"/>
    <n v="8163"/>
    <n v="11930"/>
    <x v="0"/>
  </r>
  <r>
    <x v="0"/>
    <s v="GCA_002701205.1"/>
    <s v="Primary Assembly"/>
    <s v="unplaced scaffold"/>
    <m/>
    <s v="MINB01000044.1"/>
    <n v="8173"/>
    <n v="8856"/>
    <x v="1"/>
  </r>
  <r>
    <x v="1"/>
    <s v="GCA_002701205.1"/>
    <s v="Primary Assembly"/>
    <s v="unplaced scaffold"/>
    <m/>
    <s v="MINB01000044.1"/>
    <n v="8173"/>
    <n v="8856"/>
    <x v="1"/>
  </r>
  <r>
    <x v="0"/>
    <s v="GCA_002701205.1"/>
    <s v="Primary Assembly"/>
    <s v="unplaced scaffold"/>
    <m/>
    <s v="MINB01000016.1"/>
    <n v="8186"/>
    <n v="8701"/>
    <x v="1"/>
  </r>
  <r>
    <x v="1"/>
    <s v="GCA_002701205.1"/>
    <s v="Primary Assembly"/>
    <s v="unplaced scaffold"/>
    <m/>
    <s v="MINB01000016.1"/>
    <n v="8186"/>
    <n v="8701"/>
    <x v="1"/>
  </r>
  <r>
    <x v="0"/>
    <s v="GCA_002701205.1"/>
    <s v="Primary Assembly"/>
    <s v="unplaced scaffold"/>
    <m/>
    <s v="MINB01000020.1"/>
    <n v="8189"/>
    <n v="9355"/>
    <x v="1"/>
  </r>
  <r>
    <x v="1"/>
    <s v="GCA_002701205.1"/>
    <s v="Primary Assembly"/>
    <s v="unplaced scaffold"/>
    <m/>
    <s v="MINB01000020.1"/>
    <n v="8189"/>
    <n v="9355"/>
    <x v="1"/>
  </r>
  <r>
    <x v="0"/>
    <s v="GCA_002701205.1"/>
    <s v="Primary Assembly"/>
    <s v="unplaced scaffold"/>
    <m/>
    <s v="MINB01000024.1"/>
    <n v="8199"/>
    <n v="8909"/>
    <x v="1"/>
  </r>
  <r>
    <x v="1"/>
    <s v="GCA_002701205.1"/>
    <s v="Primary Assembly"/>
    <s v="unplaced scaffold"/>
    <m/>
    <s v="MINB01000024.1"/>
    <n v="8199"/>
    <n v="8909"/>
    <x v="1"/>
  </r>
  <r>
    <x v="0"/>
    <s v="GCA_002701205.1"/>
    <s v="Primary Assembly"/>
    <s v="unplaced scaffold"/>
    <m/>
    <s v="MINB01000039.1"/>
    <n v="8239"/>
    <n v="8676"/>
    <x v="0"/>
  </r>
  <r>
    <x v="1"/>
    <s v="GCA_002701205.1"/>
    <s v="Primary Assembly"/>
    <s v="unplaced scaffold"/>
    <m/>
    <s v="MINB01000039.1"/>
    <n v="8239"/>
    <n v="8676"/>
    <x v="0"/>
  </r>
  <r>
    <x v="0"/>
    <s v="GCA_002701205.1"/>
    <s v="Primary Assembly"/>
    <s v="unplaced scaffold"/>
    <m/>
    <s v="MINB01000042.1"/>
    <n v="8254"/>
    <n v="10467"/>
    <x v="1"/>
  </r>
  <r>
    <x v="1"/>
    <s v="GCA_002701205.1"/>
    <s v="Primary Assembly"/>
    <s v="unplaced scaffold"/>
    <m/>
    <s v="MINB01000042.1"/>
    <n v="8254"/>
    <n v="10467"/>
    <x v="1"/>
  </r>
  <r>
    <x v="0"/>
    <s v="GCA_002701205.1"/>
    <s v="Primary Assembly"/>
    <s v="unplaced scaffold"/>
    <m/>
    <s v="MINB01000021.1"/>
    <n v="8270"/>
    <n v="8968"/>
    <x v="1"/>
  </r>
  <r>
    <x v="1"/>
    <s v="GCA_002701205.1"/>
    <s v="Primary Assembly"/>
    <s v="unplaced scaffold"/>
    <m/>
    <s v="MINB01000021.1"/>
    <n v="8270"/>
    <n v="8968"/>
    <x v="1"/>
  </r>
  <r>
    <x v="0"/>
    <s v="GCA_002701205.1"/>
    <s v="Primary Assembly"/>
    <s v="unplaced scaffold"/>
    <m/>
    <s v="MINB01000036.1"/>
    <n v="8287"/>
    <n v="8730"/>
    <x v="0"/>
  </r>
  <r>
    <x v="1"/>
    <s v="GCA_002701205.1"/>
    <s v="Primary Assembly"/>
    <s v="unplaced scaffold"/>
    <m/>
    <s v="MINB01000036.1"/>
    <n v="8287"/>
    <n v="8730"/>
    <x v="0"/>
  </r>
  <r>
    <x v="0"/>
    <s v="GCA_002701205.1"/>
    <s v="Primary Assembly"/>
    <s v="unplaced scaffold"/>
    <m/>
    <s v="MINB01000023.1"/>
    <n v="8301"/>
    <n v="9536"/>
    <x v="1"/>
  </r>
  <r>
    <x v="1"/>
    <s v="GCA_002701205.1"/>
    <s v="Primary Assembly"/>
    <s v="unplaced scaffold"/>
    <m/>
    <s v="MINB01000023.1"/>
    <n v="8301"/>
    <n v="9536"/>
    <x v="1"/>
  </r>
  <r>
    <x v="0"/>
    <s v="GCA_002701205.1"/>
    <s v="Primary Assembly"/>
    <s v="unplaced scaffold"/>
    <m/>
    <s v="MINB01000019.1"/>
    <n v="8308"/>
    <n v="9324"/>
    <x v="1"/>
  </r>
  <r>
    <x v="1"/>
    <s v="GCA_002701205.1"/>
    <s v="Primary Assembly"/>
    <s v="unplaced scaffold"/>
    <m/>
    <s v="MINB01000019.1"/>
    <n v="8308"/>
    <n v="9324"/>
    <x v="1"/>
  </r>
  <r>
    <x v="0"/>
    <s v="GCA_002701205.1"/>
    <s v="Primary Assembly"/>
    <s v="unplaced scaffold"/>
    <m/>
    <s v="MINB01000015.1"/>
    <n v="8311"/>
    <n v="9291"/>
    <x v="0"/>
  </r>
  <r>
    <x v="1"/>
    <s v="GCA_002701205.1"/>
    <s v="Primary Assembly"/>
    <s v="unplaced scaffold"/>
    <m/>
    <s v="MINB01000015.1"/>
    <n v="8311"/>
    <n v="9291"/>
    <x v="0"/>
  </r>
  <r>
    <x v="0"/>
    <s v="GCA_002701205.1"/>
    <s v="Primary Assembly"/>
    <s v="unplaced scaffold"/>
    <m/>
    <s v="MINB01000013.1"/>
    <n v="8336"/>
    <n v="10090"/>
    <x v="0"/>
  </r>
  <r>
    <x v="1"/>
    <s v="GCA_002701205.1"/>
    <s v="Primary Assembly"/>
    <s v="unplaced scaffold"/>
    <m/>
    <s v="MINB01000013.1"/>
    <n v="8336"/>
    <n v="10090"/>
    <x v="0"/>
  </r>
  <r>
    <x v="0"/>
    <s v="GCA_002701205.1"/>
    <s v="Primary Assembly"/>
    <s v="unplaced scaffold"/>
    <m/>
    <s v="MINB01000038.1"/>
    <n v="8353"/>
    <n v="9315"/>
    <x v="1"/>
  </r>
  <r>
    <x v="1"/>
    <s v="GCA_002701205.1"/>
    <s v="Primary Assembly"/>
    <s v="unplaced scaffold"/>
    <m/>
    <s v="MINB01000038.1"/>
    <n v="8353"/>
    <n v="9315"/>
    <x v="1"/>
  </r>
  <r>
    <x v="0"/>
    <s v="GCA_002701205.1"/>
    <s v="Primary Assembly"/>
    <s v="unplaced scaffold"/>
    <m/>
    <s v="MINB01000029.1"/>
    <n v="8403"/>
    <n v="8618"/>
    <x v="1"/>
  </r>
  <r>
    <x v="1"/>
    <s v="GCA_002701205.1"/>
    <s v="Primary Assembly"/>
    <s v="unplaced scaffold"/>
    <m/>
    <s v="MINB01000029.1"/>
    <n v="8403"/>
    <n v="8618"/>
    <x v="1"/>
  </r>
  <r>
    <x v="6"/>
    <s v="GCA_002701205.1"/>
    <s v="Primary Assembly"/>
    <s v="unplaced scaffold"/>
    <m/>
    <s v="MINB01000027.1"/>
    <n v="8412"/>
    <n v="8505"/>
    <x v="1"/>
  </r>
  <r>
    <x v="5"/>
    <s v="GCA_002701205.1"/>
    <s v="Primary Assembly"/>
    <s v="unplaced scaffold"/>
    <m/>
    <s v="MINB01000027.1"/>
    <n v="8412"/>
    <n v="8505"/>
    <x v="1"/>
  </r>
  <r>
    <x v="6"/>
    <s v="GCA_002701205.1"/>
    <s v="Primary Assembly"/>
    <s v="unplaced scaffold"/>
    <m/>
    <s v="MINB01000006.1"/>
    <n v="8474"/>
    <n v="8550"/>
    <x v="1"/>
  </r>
  <r>
    <x v="5"/>
    <s v="GCA_002701205.1"/>
    <s v="Primary Assembly"/>
    <s v="unplaced scaffold"/>
    <m/>
    <s v="MINB01000006.1"/>
    <n v="8474"/>
    <n v="8550"/>
    <x v="1"/>
  </r>
  <r>
    <x v="2"/>
    <s v="GCA_002701205.1"/>
    <s v="Primary Assembly"/>
    <s v="unplaced scaffold"/>
    <m/>
    <s v="MINB01000017.1"/>
    <n v="8517"/>
    <n v="9841"/>
    <x v="1"/>
  </r>
  <r>
    <x v="3"/>
    <s v="GCA_002701205.1"/>
    <s v="Primary Assembly"/>
    <s v="unplaced scaffold"/>
    <m/>
    <s v="MINB01000017.1"/>
    <n v="8517"/>
    <n v="9841"/>
    <x v="1"/>
  </r>
  <r>
    <x v="0"/>
    <s v="GCA_002701205.1"/>
    <s v="Primary Assembly"/>
    <s v="unplaced scaffold"/>
    <m/>
    <s v="MINB01000026.1"/>
    <n v="8527"/>
    <n v="9372"/>
    <x v="1"/>
  </r>
  <r>
    <x v="1"/>
    <s v="GCA_002701205.1"/>
    <s v="Primary Assembly"/>
    <s v="unplaced scaffold"/>
    <m/>
    <s v="MINB01000026.1"/>
    <n v="8527"/>
    <n v="9372"/>
    <x v="1"/>
  </r>
  <r>
    <x v="0"/>
    <s v="GCA_002701205.1"/>
    <s v="Primary Assembly"/>
    <s v="unplaced scaffold"/>
    <m/>
    <s v="MINB01000004.1"/>
    <n v="8532"/>
    <n v="9323"/>
    <x v="1"/>
  </r>
  <r>
    <x v="1"/>
    <s v="GCA_002701205.1"/>
    <s v="Primary Assembly"/>
    <s v="unplaced scaffold"/>
    <m/>
    <s v="MINB01000004.1"/>
    <n v="8532"/>
    <n v="9323"/>
    <x v="1"/>
  </r>
  <r>
    <x v="6"/>
    <s v="GCA_002701205.1"/>
    <s v="Primary Assembly"/>
    <s v="unplaced scaffold"/>
    <m/>
    <s v="MINB01000027.1"/>
    <n v="8536"/>
    <n v="8624"/>
    <x v="1"/>
  </r>
  <r>
    <x v="5"/>
    <s v="GCA_002701205.1"/>
    <s v="Primary Assembly"/>
    <s v="unplaced scaffold"/>
    <m/>
    <s v="MINB01000027.1"/>
    <n v="8536"/>
    <n v="8624"/>
    <x v="1"/>
  </r>
  <r>
    <x v="6"/>
    <s v="GCA_002701205.1"/>
    <s v="Primary Assembly"/>
    <s v="unplaced scaffold"/>
    <m/>
    <s v="MINB01000006.1"/>
    <n v="8556"/>
    <n v="8631"/>
    <x v="1"/>
  </r>
  <r>
    <x v="5"/>
    <s v="GCA_002701205.1"/>
    <s v="Primary Assembly"/>
    <s v="unplaced scaffold"/>
    <m/>
    <s v="MINB01000006.1"/>
    <n v="8556"/>
    <n v="8631"/>
    <x v="1"/>
  </r>
  <r>
    <x v="2"/>
    <s v="GCA_002701205.1"/>
    <s v="Primary Assembly"/>
    <s v="unplaced scaffold"/>
    <m/>
    <s v="MINB01000022.1"/>
    <n v="8562"/>
    <n v="9217"/>
    <x v="1"/>
  </r>
  <r>
    <x v="3"/>
    <s v="GCA_002701205.1"/>
    <s v="Primary Assembly"/>
    <s v="unplaced scaffold"/>
    <m/>
    <s v="MINB01000022.1"/>
    <n v="8562"/>
    <n v="9217"/>
    <x v="1"/>
  </r>
  <r>
    <x v="0"/>
    <s v="GCA_002701205.1"/>
    <s v="Primary Assembly"/>
    <s v="unplaced scaffold"/>
    <m/>
    <s v="MINB01000005.1"/>
    <n v="8579"/>
    <n v="9439"/>
    <x v="0"/>
  </r>
  <r>
    <x v="1"/>
    <s v="GCA_002701205.1"/>
    <s v="Primary Assembly"/>
    <s v="unplaced scaffold"/>
    <m/>
    <s v="MINB01000005.1"/>
    <n v="8579"/>
    <n v="9439"/>
    <x v="0"/>
  </r>
  <r>
    <x v="0"/>
    <s v="GCA_002701205.1"/>
    <s v="Primary Assembly"/>
    <s v="unplaced scaffold"/>
    <m/>
    <s v="MINB01000040.1"/>
    <n v="8592"/>
    <n v="8807"/>
    <x v="0"/>
  </r>
  <r>
    <x v="1"/>
    <s v="GCA_002701205.1"/>
    <s v="Primary Assembly"/>
    <s v="unplaced scaffold"/>
    <m/>
    <s v="MINB01000040.1"/>
    <n v="8592"/>
    <n v="8807"/>
    <x v="0"/>
  </r>
  <r>
    <x v="6"/>
    <s v="GCA_002701205.1"/>
    <s v="Primary Assembly"/>
    <s v="unplaced scaffold"/>
    <m/>
    <s v="MINB01000006.1"/>
    <n v="8646"/>
    <n v="8735"/>
    <x v="1"/>
  </r>
  <r>
    <x v="5"/>
    <s v="GCA_002701205.1"/>
    <s v="Primary Assembly"/>
    <s v="unplaced scaffold"/>
    <m/>
    <s v="MINB01000006.1"/>
    <n v="8646"/>
    <n v="8735"/>
    <x v="1"/>
  </r>
  <r>
    <x v="0"/>
    <s v="GCA_002701205.1"/>
    <s v="Primary Assembly"/>
    <s v="unplaced scaffold"/>
    <m/>
    <s v="MINB01000010.1"/>
    <n v="8657"/>
    <n v="11056"/>
    <x v="1"/>
  </r>
  <r>
    <x v="1"/>
    <s v="GCA_002701205.1"/>
    <s v="Primary Assembly"/>
    <s v="unplaced scaffold"/>
    <m/>
    <s v="MINB01000010.1"/>
    <n v="8657"/>
    <n v="11056"/>
    <x v="1"/>
  </r>
  <r>
    <x v="0"/>
    <s v="GCA_002701205.1"/>
    <s v="Primary Assembly"/>
    <s v="unplaced scaffold"/>
    <m/>
    <s v="MINB01000002.1"/>
    <n v="8684"/>
    <n v="9550"/>
    <x v="0"/>
  </r>
  <r>
    <x v="1"/>
    <s v="GCA_002701205.1"/>
    <s v="Primary Assembly"/>
    <s v="unplaced scaffold"/>
    <m/>
    <s v="MINB01000002.1"/>
    <n v="8684"/>
    <n v="9550"/>
    <x v="0"/>
  </r>
  <r>
    <x v="0"/>
    <s v="GCA_002701205.1"/>
    <s v="Primary Assembly"/>
    <s v="unplaced scaffold"/>
    <m/>
    <s v="MINB01000027.1"/>
    <n v="8709"/>
    <n v="9980"/>
    <x v="1"/>
  </r>
  <r>
    <x v="1"/>
    <s v="GCA_002701205.1"/>
    <s v="Primary Assembly"/>
    <s v="unplaced scaffold"/>
    <m/>
    <s v="MINB01000027.1"/>
    <n v="8709"/>
    <n v="9980"/>
    <x v="1"/>
  </r>
  <r>
    <x v="0"/>
    <s v="GCA_002701205.1"/>
    <s v="Primary Assembly"/>
    <s v="unplaced scaffold"/>
    <m/>
    <s v="MINB01000035.1"/>
    <n v="8727"/>
    <n v="9377"/>
    <x v="1"/>
  </r>
  <r>
    <x v="1"/>
    <s v="GCA_002701205.1"/>
    <s v="Primary Assembly"/>
    <s v="unplaced scaffold"/>
    <m/>
    <s v="MINB01000035.1"/>
    <n v="8727"/>
    <n v="9377"/>
    <x v="1"/>
  </r>
  <r>
    <x v="0"/>
    <s v="GCA_002701205.1"/>
    <s v="Primary Assembly"/>
    <s v="unplaced scaffold"/>
    <m/>
    <s v="MINB01000001.1"/>
    <n v="8740"/>
    <n v="9555"/>
    <x v="1"/>
  </r>
  <r>
    <x v="1"/>
    <s v="GCA_002701205.1"/>
    <s v="Primary Assembly"/>
    <s v="unplaced scaffold"/>
    <m/>
    <s v="MINB01000001.1"/>
    <n v="8740"/>
    <n v="9555"/>
    <x v="1"/>
  </r>
  <r>
    <x v="0"/>
    <s v="GCA_002701205.1"/>
    <s v="Primary Assembly"/>
    <s v="unplaced scaffold"/>
    <m/>
    <s v="MINB01000029.1"/>
    <n v="8742"/>
    <n v="9008"/>
    <x v="1"/>
  </r>
  <r>
    <x v="1"/>
    <s v="GCA_002701205.1"/>
    <s v="Primary Assembly"/>
    <s v="unplaced scaffold"/>
    <m/>
    <s v="MINB01000029.1"/>
    <n v="8742"/>
    <n v="9008"/>
    <x v="1"/>
  </r>
  <r>
    <x v="0"/>
    <s v="GCA_002701205.1"/>
    <s v="Primary Assembly"/>
    <s v="unplaced scaffold"/>
    <m/>
    <s v="MINB01000032.1"/>
    <n v="8750"/>
    <n v="9211"/>
    <x v="1"/>
  </r>
  <r>
    <x v="1"/>
    <s v="GCA_002701205.1"/>
    <s v="Primary Assembly"/>
    <s v="unplaced scaffold"/>
    <m/>
    <s v="MINB01000032.1"/>
    <n v="8750"/>
    <n v="9211"/>
    <x v="1"/>
  </r>
  <r>
    <x v="0"/>
    <s v="GCA_002701205.1"/>
    <s v="Primary Assembly"/>
    <s v="unplaced scaffold"/>
    <m/>
    <s v="MINB01000008.1"/>
    <n v="8759"/>
    <n v="9322"/>
    <x v="1"/>
  </r>
  <r>
    <x v="1"/>
    <s v="GCA_002701205.1"/>
    <s v="Primary Assembly"/>
    <s v="unplaced scaffold"/>
    <m/>
    <s v="MINB01000008.1"/>
    <n v="8759"/>
    <n v="9322"/>
    <x v="1"/>
  </r>
  <r>
    <x v="0"/>
    <s v="GCA_002701205.1"/>
    <s v="Primary Assembly"/>
    <s v="unplaced scaffold"/>
    <m/>
    <s v="MINB01000033.1"/>
    <n v="8762"/>
    <n v="9421"/>
    <x v="0"/>
  </r>
  <r>
    <x v="1"/>
    <s v="GCA_002701205.1"/>
    <s v="Primary Assembly"/>
    <s v="unplaced scaffold"/>
    <m/>
    <s v="MINB01000033.1"/>
    <n v="8762"/>
    <n v="9421"/>
    <x v="0"/>
  </r>
  <r>
    <x v="0"/>
    <s v="GCA_002701205.1"/>
    <s v="Primary Assembly"/>
    <s v="unplaced scaffold"/>
    <m/>
    <s v="MINB01000036.1"/>
    <n v="8763"/>
    <n v="10988"/>
    <x v="0"/>
  </r>
  <r>
    <x v="1"/>
    <s v="GCA_002701205.1"/>
    <s v="Primary Assembly"/>
    <s v="unplaced scaffold"/>
    <m/>
    <s v="MINB01000036.1"/>
    <n v="8763"/>
    <n v="10988"/>
    <x v="0"/>
  </r>
  <r>
    <x v="0"/>
    <s v="GCA_002701205.1"/>
    <s v="Primary Assembly"/>
    <s v="unplaced scaffold"/>
    <m/>
    <s v="MINB01000028.1"/>
    <n v="8781"/>
    <n v="9158"/>
    <x v="1"/>
  </r>
  <r>
    <x v="1"/>
    <s v="GCA_002701205.1"/>
    <s v="Primary Assembly"/>
    <s v="unplaced scaffold"/>
    <m/>
    <s v="MINB01000028.1"/>
    <n v="8781"/>
    <n v="9158"/>
    <x v="1"/>
  </r>
  <r>
    <x v="0"/>
    <s v="GCA_002701205.1"/>
    <s v="Primary Assembly"/>
    <s v="unplaced scaffold"/>
    <m/>
    <s v="MINB01000031.1"/>
    <n v="8801"/>
    <n v="9076"/>
    <x v="1"/>
  </r>
  <r>
    <x v="1"/>
    <s v="GCA_002701205.1"/>
    <s v="Primary Assembly"/>
    <s v="unplaced scaffold"/>
    <m/>
    <s v="MINB01000031.1"/>
    <n v="8801"/>
    <n v="9076"/>
    <x v="1"/>
  </r>
  <r>
    <x v="0"/>
    <s v="GCA_002701205.1"/>
    <s v="Primary Assembly"/>
    <s v="unplaced scaffold"/>
    <m/>
    <s v="MINB01000039.1"/>
    <n v="8811"/>
    <n v="9317"/>
    <x v="0"/>
  </r>
  <r>
    <x v="1"/>
    <s v="GCA_002701205.1"/>
    <s v="Primary Assembly"/>
    <s v="unplaced scaffold"/>
    <m/>
    <s v="MINB01000039.1"/>
    <n v="8811"/>
    <n v="9317"/>
    <x v="0"/>
  </r>
  <r>
    <x v="0"/>
    <s v="GCA_002701205.1"/>
    <s v="Primary Assembly"/>
    <s v="unplaced scaffold"/>
    <m/>
    <s v="MINB01000016.1"/>
    <n v="8820"/>
    <n v="10061"/>
    <x v="1"/>
  </r>
  <r>
    <x v="1"/>
    <s v="GCA_002701205.1"/>
    <s v="Primary Assembly"/>
    <s v="unplaced scaffold"/>
    <m/>
    <s v="MINB01000016.1"/>
    <n v="8820"/>
    <n v="10061"/>
    <x v="1"/>
  </r>
  <r>
    <x v="0"/>
    <s v="GCA_002701205.1"/>
    <s v="Primary Assembly"/>
    <s v="unplaced scaffold"/>
    <m/>
    <s v="MINB01000006.1"/>
    <n v="8830"/>
    <n v="9750"/>
    <x v="1"/>
  </r>
  <r>
    <x v="1"/>
    <s v="GCA_002701205.1"/>
    <s v="Primary Assembly"/>
    <s v="unplaced scaffold"/>
    <m/>
    <s v="MINB01000006.1"/>
    <n v="8830"/>
    <n v="9750"/>
    <x v="1"/>
  </r>
  <r>
    <x v="0"/>
    <s v="GCA_002701205.1"/>
    <s v="Primary Assembly"/>
    <s v="unplaced scaffold"/>
    <m/>
    <s v="MINB01000018.1"/>
    <n v="8851"/>
    <n v="9237"/>
    <x v="0"/>
  </r>
  <r>
    <x v="1"/>
    <s v="GCA_002701205.1"/>
    <s v="Primary Assembly"/>
    <s v="unplaced scaffold"/>
    <m/>
    <s v="MINB01000018.1"/>
    <n v="8851"/>
    <n v="9237"/>
    <x v="0"/>
  </r>
  <r>
    <x v="6"/>
    <s v="GCA_002701205.1"/>
    <s v="Primary Assembly"/>
    <s v="unplaced scaffold"/>
    <m/>
    <s v="MINB01000040.1"/>
    <n v="8862"/>
    <n v="8937"/>
    <x v="0"/>
  </r>
  <r>
    <x v="5"/>
    <s v="GCA_002701205.1"/>
    <s v="Primary Assembly"/>
    <s v="unplaced scaffold"/>
    <m/>
    <s v="MINB01000040.1"/>
    <n v="8862"/>
    <n v="8937"/>
    <x v="0"/>
  </r>
  <r>
    <x v="0"/>
    <s v="GCA_002701205.1"/>
    <s v="Primary Assembly"/>
    <s v="unplaced scaffold"/>
    <m/>
    <s v="MINB01000025.1"/>
    <n v="8884"/>
    <n v="10257"/>
    <x v="0"/>
  </r>
  <r>
    <x v="1"/>
    <s v="GCA_002701205.1"/>
    <s v="Primary Assembly"/>
    <s v="unplaced scaffold"/>
    <m/>
    <s v="MINB01000025.1"/>
    <n v="8884"/>
    <n v="10257"/>
    <x v="0"/>
  </r>
  <r>
    <x v="0"/>
    <s v="GCA_002701205.1"/>
    <s v="Primary Assembly"/>
    <s v="unplaced scaffold"/>
    <m/>
    <s v="MINB01000041.1"/>
    <n v="8893"/>
    <n v="9789"/>
    <x v="0"/>
  </r>
  <r>
    <x v="1"/>
    <s v="GCA_002701205.1"/>
    <s v="Primary Assembly"/>
    <s v="unplaced scaffold"/>
    <m/>
    <s v="MINB01000041.1"/>
    <n v="8893"/>
    <n v="9789"/>
    <x v="0"/>
  </r>
  <r>
    <x v="0"/>
    <s v="GCA_002701205.1"/>
    <s v="Primary Assembly"/>
    <s v="unplaced scaffold"/>
    <m/>
    <s v="MINB01000009.1"/>
    <n v="8898"/>
    <n v="10541"/>
    <x v="1"/>
  </r>
  <r>
    <x v="1"/>
    <s v="GCA_002701205.1"/>
    <s v="Primary Assembly"/>
    <s v="unplaced scaffold"/>
    <m/>
    <s v="MINB01000009.1"/>
    <n v="8898"/>
    <n v="10541"/>
    <x v="1"/>
  </r>
  <r>
    <x v="0"/>
    <s v="GCA_002701205.1"/>
    <s v="Primary Assembly"/>
    <s v="unplaced scaffold"/>
    <m/>
    <s v="MINB01000024.1"/>
    <n v="8909"/>
    <n v="9523"/>
    <x v="1"/>
  </r>
  <r>
    <x v="1"/>
    <s v="GCA_002701205.1"/>
    <s v="Primary Assembly"/>
    <s v="unplaced scaffold"/>
    <m/>
    <s v="MINB01000024.1"/>
    <n v="8909"/>
    <n v="9523"/>
    <x v="1"/>
  </r>
  <r>
    <x v="0"/>
    <s v="GCA_002701205.1"/>
    <s v="Primary Assembly"/>
    <s v="unplaced scaffold"/>
    <m/>
    <s v="MINB01000003.1"/>
    <n v="8915"/>
    <n v="9268"/>
    <x v="0"/>
  </r>
  <r>
    <x v="1"/>
    <s v="GCA_002701205.1"/>
    <s v="Primary Assembly"/>
    <s v="unplaced scaffold"/>
    <m/>
    <s v="MINB01000003.1"/>
    <n v="8915"/>
    <n v="9268"/>
    <x v="0"/>
  </r>
  <r>
    <x v="6"/>
    <s v="GCA_002701205.1"/>
    <s v="Primary Assembly"/>
    <s v="unplaced scaffold"/>
    <m/>
    <s v="MINB01000040.1"/>
    <n v="8944"/>
    <n v="9019"/>
    <x v="0"/>
  </r>
  <r>
    <x v="5"/>
    <s v="GCA_002701205.1"/>
    <s v="Primary Assembly"/>
    <s v="unplaced scaffold"/>
    <m/>
    <s v="MINB01000040.1"/>
    <n v="8944"/>
    <n v="9019"/>
    <x v="0"/>
  </r>
  <r>
    <x v="0"/>
    <s v="GCA_002701205.1"/>
    <s v="Primary Assembly"/>
    <s v="unplaced scaffold"/>
    <m/>
    <s v="MINB01000021.1"/>
    <n v="8982"/>
    <n v="10211"/>
    <x v="1"/>
  </r>
  <r>
    <x v="1"/>
    <s v="GCA_002701205.1"/>
    <s v="Primary Assembly"/>
    <s v="unplaced scaffold"/>
    <m/>
    <s v="MINB01000021.1"/>
    <n v="8982"/>
    <n v="10211"/>
    <x v="1"/>
  </r>
  <r>
    <x v="0"/>
    <s v="GCA_002701205.1"/>
    <s v="Primary Assembly"/>
    <s v="unplaced scaffold"/>
    <m/>
    <s v="MINB01000029.1"/>
    <n v="9021"/>
    <n v="10133"/>
    <x v="1"/>
  </r>
  <r>
    <x v="1"/>
    <s v="GCA_002701205.1"/>
    <s v="Primary Assembly"/>
    <s v="unplaced scaffold"/>
    <m/>
    <s v="MINB01000029.1"/>
    <n v="9021"/>
    <n v="10133"/>
    <x v="1"/>
  </r>
  <r>
    <x v="0"/>
    <s v="GCA_002701205.1"/>
    <s v="Primary Assembly"/>
    <s v="unplaced scaffold"/>
    <m/>
    <s v="MINB01000011.1"/>
    <n v="9026"/>
    <n v="10429"/>
    <x v="1"/>
  </r>
  <r>
    <x v="1"/>
    <s v="GCA_002701205.1"/>
    <s v="Primary Assembly"/>
    <s v="unplaced scaffold"/>
    <m/>
    <s v="MINB01000011.1"/>
    <n v="9026"/>
    <n v="10429"/>
    <x v="1"/>
  </r>
  <r>
    <x v="0"/>
    <s v="GCA_002701205.1"/>
    <s v="Primary Assembly"/>
    <s v="unplaced scaffold"/>
    <m/>
    <s v="MINB01000030.1"/>
    <n v="9067"/>
    <n v="9549"/>
    <x v="1"/>
  </r>
  <r>
    <x v="1"/>
    <s v="GCA_002701205.1"/>
    <s v="Primary Assembly"/>
    <s v="unplaced scaffold"/>
    <m/>
    <s v="MINB01000030.1"/>
    <n v="9067"/>
    <n v="9549"/>
    <x v="1"/>
  </r>
  <r>
    <x v="6"/>
    <s v="GCA_002701205.1"/>
    <s v="Primary Assembly"/>
    <s v="unplaced scaffold"/>
    <m/>
    <s v="MINB01000040.1"/>
    <n v="9074"/>
    <n v="9159"/>
    <x v="0"/>
  </r>
  <r>
    <x v="5"/>
    <s v="GCA_002701205.1"/>
    <s v="Primary Assembly"/>
    <s v="unplaced scaffold"/>
    <m/>
    <s v="MINB01000040.1"/>
    <n v="9074"/>
    <n v="9159"/>
    <x v="0"/>
  </r>
  <r>
    <x v="0"/>
    <s v="GCA_002701205.1"/>
    <s v="Primary Assembly"/>
    <s v="unplaced scaffold"/>
    <m/>
    <s v="MINB01000043.1"/>
    <n v="9080"/>
    <n v="10639"/>
    <x v="1"/>
  </r>
  <r>
    <x v="1"/>
    <s v="GCA_002701205.1"/>
    <s v="Primary Assembly"/>
    <s v="unplaced scaffold"/>
    <m/>
    <s v="MINB01000043.1"/>
    <n v="9080"/>
    <n v="10639"/>
    <x v="1"/>
  </r>
  <r>
    <x v="0"/>
    <s v="GCA_002701205.1"/>
    <s v="Primary Assembly"/>
    <s v="unplaced scaffold"/>
    <m/>
    <s v="MINB01000028.1"/>
    <n v="9170"/>
    <n v="9643"/>
    <x v="1"/>
  </r>
  <r>
    <x v="1"/>
    <s v="GCA_002701205.1"/>
    <s v="Primary Assembly"/>
    <s v="unplaced scaffold"/>
    <m/>
    <s v="MINB01000028.1"/>
    <n v="9170"/>
    <n v="9643"/>
    <x v="1"/>
  </r>
  <r>
    <x v="0"/>
    <s v="GCA_002701205.1"/>
    <s v="Primary Assembly"/>
    <s v="unplaced scaffold"/>
    <m/>
    <s v="MINB01000032.1"/>
    <n v="9195"/>
    <n v="9941"/>
    <x v="1"/>
  </r>
  <r>
    <x v="1"/>
    <s v="GCA_002701205.1"/>
    <s v="Primary Assembly"/>
    <s v="unplaced scaffold"/>
    <m/>
    <s v="MINB01000032.1"/>
    <n v="9195"/>
    <n v="9941"/>
    <x v="1"/>
  </r>
  <r>
    <x v="0"/>
    <s v="GCA_002701205.1"/>
    <s v="Primary Assembly"/>
    <s v="unplaced scaffold"/>
    <m/>
    <s v="MINB01000018.1"/>
    <n v="9244"/>
    <n v="9711"/>
    <x v="0"/>
  </r>
  <r>
    <x v="1"/>
    <s v="GCA_002701205.1"/>
    <s v="Primary Assembly"/>
    <s v="unplaced scaffold"/>
    <m/>
    <s v="MINB01000018.1"/>
    <n v="9244"/>
    <n v="9711"/>
    <x v="0"/>
  </r>
  <r>
    <x v="0"/>
    <s v="GCA_002701205.1"/>
    <s v="Primary Assembly"/>
    <s v="unplaced scaffold"/>
    <m/>
    <s v="MINB01000015.1"/>
    <n v="9297"/>
    <n v="9917"/>
    <x v="1"/>
  </r>
  <r>
    <x v="1"/>
    <s v="GCA_002701205.1"/>
    <s v="Primary Assembly"/>
    <s v="unplaced scaffold"/>
    <m/>
    <s v="MINB01000015.1"/>
    <n v="9297"/>
    <n v="9917"/>
    <x v="1"/>
  </r>
  <r>
    <x v="0"/>
    <s v="GCA_002701205.1"/>
    <s v="Primary Assembly"/>
    <s v="unplaced scaffold"/>
    <m/>
    <s v="MINB01000038.1"/>
    <n v="9326"/>
    <n v="9769"/>
    <x v="1"/>
  </r>
  <r>
    <x v="1"/>
    <s v="GCA_002701205.1"/>
    <s v="Primary Assembly"/>
    <s v="unplaced scaffold"/>
    <m/>
    <s v="MINB01000038.1"/>
    <n v="9326"/>
    <n v="9769"/>
    <x v="1"/>
  </r>
  <r>
    <x v="0"/>
    <s v="GCA_002701205.1"/>
    <s v="Primary Assembly"/>
    <s v="unplaced scaffold"/>
    <m/>
    <s v="MINB01000003.1"/>
    <n v="9347"/>
    <n v="10429"/>
    <x v="1"/>
  </r>
  <r>
    <x v="1"/>
    <s v="GCA_002701205.1"/>
    <s v="Primary Assembly"/>
    <s v="unplaced scaffold"/>
    <m/>
    <s v="MINB01000003.1"/>
    <n v="9347"/>
    <n v="10429"/>
    <x v="1"/>
  </r>
  <r>
    <x v="0"/>
    <s v="GCA_002701205.1"/>
    <s v="Primary Assembly"/>
    <s v="unplaced scaffold"/>
    <m/>
    <s v="MINB01000019.1"/>
    <n v="9349"/>
    <n v="10173"/>
    <x v="1"/>
  </r>
  <r>
    <x v="1"/>
    <s v="GCA_002701205.1"/>
    <s v="Primary Assembly"/>
    <s v="unplaced scaffold"/>
    <m/>
    <s v="MINB01000019.1"/>
    <n v="9349"/>
    <n v="10173"/>
    <x v="1"/>
  </r>
  <r>
    <x v="0"/>
    <s v="GCA_002701205.1"/>
    <s v="Primary Assembly"/>
    <s v="unplaced scaffold"/>
    <m/>
    <s v="MINB01000035.1"/>
    <n v="9394"/>
    <n v="10650"/>
    <x v="1"/>
  </r>
  <r>
    <x v="1"/>
    <s v="GCA_002701205.1"/>
    <s v="Primary Assembly"/>
    <s v="unplaced scaffold"/>
    <m/>
    <s v="MINB01000035.1"/>
    <n v="9394"/>
    <n v="10650"/>
    <x v="1"/>
  </r>
  <r>
    <x v="0"/>
    <s v="GCA_002701205.1"/>
    <s v="Primary Assembly"/>
    <s v="unplaced scaffold"/>
    <m/>
    <s v="MINB01000020.1"/>
    <n v="9395"/>
    <n v="10273"/>
    <x v="1"/>
  </r>
  <r>
    <x v="1"/>
    <s v="GCA_002701205.1"/>
    <s v="Primary Assembly"/>
    <s v="unplaced scaffold"/>
    <m/>
    <s v="MINB01000020.1"/>
    <n v="9395"/>
    <n v="10273"/>
    <x v="1"/>
  </r>
  <r>
    <x v="0"/>
    <s v="GCA_002701205.1"/>
    <s v="Primary Assembly"/>
    <s v="unplaced scaffold"/>
    <m/>
    <s v="MINB01000026.1"/>
    <n v="9417"/>
    <n v="10142"/>
    <x v="1"/>
  </r>
  <r>
    <x v="1"/>
    <s v="GCA_002701205.1"/>
    <s v="Primary Assembly"/>
    <s v="unplaced scaffold"/>
    <m/>
    <s v="MINB01000026.1"/>
    <n v="9417"/>
    <n v="10142"/>
    <x v="1"/>
  </r>
  <r>
    <x v="0"/>
    <s v="GCA_002701205.1"/>
    <s v="Primary Assembly"/>
    <s v="unplaced scaffold"/>
    <m/>
    <s v="MINB01000005.1"/>
    <n v="9432"/>
    <n v="10520"/>
    <x v="0"/>
  </r>
  <r>
    <x v="1"/>
    <s v="GCA_002701205.1"/>
    <s v="Primary Assembly"/>
    <s v="unplaced scaffold"/>
    <m/>
    <s v="MINB01000005.1"/>
    <n v="9432"/>
    <n v="10520"/>
    <x v="0"/>
  </r>
  <r>
    <x v="0"/>
    <s v="GCA_002701205.1"/>
    <s v="Primary Assembly"/>
    <s v="unplaced scaffold"/>
    <m/>
    <s v="MINB01000040.1"/>
    <n v="9435"/>
    <n v="9935"/>
    <x v="0"/>
  </r>
  <r>
    <x v="1"/>
    <s v="GCA_002701205.1"/>
    <s v="Primary Assembly"/>
    <s v="unplaced scaffold"/>
    <m/>
    <s v="MINB01000040.1"/>
    <n v="9435"/>
    <n v="9935"/>
    <x v="0"/>
  </r>
  <r>
    <x v="0"/>
    <s v="GCA_002701205.1"/>
    <s v="Primary Assembly"/>
    <s v="unplaced scaffold"/>
    <m/>
    <s v="MINB01000031.1"/>
    <n v="9446"/>
    <n v="10663"/>
    <x v="1"/>
  </r>
  <r>
    <x v="1"/>
    <s v="GCA_002701205.1"/>
    <s v="Primary Assembly"/>
    <s v="unplaced scaffold"/>
    <m/>
    <s v="MINB01000031.1"/>
    <n v="9446"/>
    <n v="10663"/>
    <x v="1"/>
  </r>
  <r>
    <x v="0"/>
    <s v="GCA_002701205.1"/>
    <s v="Primary Assembly"/>
    <s v="unplaced scaffold"/>
    <m/>
    <s v="MINB01000012.1"/>
    <n v="9491"/>
    <n v="10906"/>
    <x v="1"/>
  </r>
  <r>
    <x v="1"/>
    <s v="GCA_002701205.1"/>
    <s v="Primary Assembly"/>
    <s v="unplaced scaffold"/>
    <m/>
    <s v="MINB01000012.1"/>
    <n v="9491"/>
    <n v="10906"/>
    <x v="1"/>
  </r>
  <r>
    <x v="0"/>
    <s v="GCA_002701205.1"/>
    <s v="Primary Assembly"/>
    <s v="unplaced scaffold"/>
    <m/>
    <s v="MINB01000008.1"/>
    <n v="9498"/>
    <n v="11018"/>
    <x v="1"/>
  </r>
  <r>
    <x v="1"/>
    <s v="GCA_002701205.1"/>
    <s v="Primary Assembly"/>
    <s v="unplaced scaffold"/>
    <m/>
    <s v="MINB01000008.1"/>
    <n v="9498"/>
    <n v="11018"/>
    <x v="1"/>
  </r>
  <r>
    <x v="0"/>
    <s v="GCA_002701205.1"/>
    <s v="Primary Assembly"/>
    <s v="unplaced scaffold"/>
    <m/>
    <s v="MINB01000033.1"/>
    <n v="9516"/>
    <n v="10862"/>
    <x v="0"/>
  </r>
  <r>
    <x v="1"/>
    <s v="GCA_002701205.1"/>
    <s v="Primary Assembly"/>
    <s v="unplaced scaffold"/>
    <m/>
    <s v="MINB01000033.1"/>
    <n v="9516"/>
    <n v="10862"/>
    <x v="0"/>
  </r>
  <r>
    <x v="0"/>
    <s v="GCA_002701205.1"/>
    <s v="Primary Assembly"/>
    <s v="unplaced scaffold"/>
    <m/>
    <s v="MINB01000024.1"/>
    <n v="9520"/>
    <n v="10659"/>
    <x v="1"/>
  </r>
  <r>
    <x v="1"/>
    <s v="GCA_002701205.1"/>
    <s v="Primary Assembly"/>
    <s v="unplaced scaffold"/>
    <m/>
    <s v="MINB01000024.1"/>
    <n v="9520"/>
    <n v="10659"/>
    <x v="1"/>
  </r>
  <r>
    <x v="0"/>
    <s v="GCA_002701205.1"/>
    <s v="Primary Assembly"/>
    <s v="unplaced scaffold"/>
    <m/>
    <s v="MINB01000023.1"/>
    <n v="9557"/>
    <n v="10351"/>
    <x v="1"/>
  </r>
  <r>
    <x v="1"/>
    <s v="GCA_002701205.1"/>
    <s v="Primary Assembly"/>
    <s v="unplaced scaffold"/>
    <m/>
    <s v="MINB01000023.1"/>
    <n v="9557"/>
    <n v="10351"/>
    <x v="1"/>
  </r>
  <r>
    <x v="0"/>
    <s v="GCA_002701205.1"/>
    <s v="Primary Assembly"/>
    <s v="unplaced scaffold"/>
    <m/>
    <s v="MINB01000002.1"/>
    <n v="9562"/>
    <n v="11031"/>
    <x v="1"/>
  </r>
  <r>
    <x v="1"/>
    <s v="GCA_002701205.1"/>
    <s v="Primary Assembly"/>
    <s v="unplaced scaffold"/>
    <m/>
    <s v="MINB01000002.1"/>
    <n v="9562"/>
    <n v="11031"/>
    <x v="1"/>
  </r>
  <r>
    <x v="0"/>
    <s v="GCA_002701205.1"/>
    <s v="Primary Assembly"/>
    <s v="unplaced scaffold"/>
    <m/>
    <s v="MINB01000030.1"/>
    <n v="9562"/>
    <n v="10806"/>
    <x v="1"/>
  </r>
  <r>
    <x v="1"/>
    <s v="GCA_002701205.1"/>
    <s v="Primary Assembly"/>
    <s v="unplaced scaffold"/>
    <m/>
    <s v="MINB01000030.1"/>
    <n v="9562"/>
    <n v="10806"/>
    <x v="1"/>
  </r>
  <r>
    <x v="0"/>
    <s v="GCA_002701205.1"/>
    <s v="Primary Assembly"/>
    <s v="unplaced scaffold"/>
    <m/>
    <s v="MINB01000039.1"/>
    <n v="9572"/>
    <n v="10837"/>
    <x v="1"/>
  </r>
  <r>
    <x v="1"/>
    <s v="GCA_002701205.1"/>
    <s v="Primary Assembly"/>
    <s v="unplaced scaffold"/>
    <m/>
    <s v="MINB01000039.1"/>
    <n v="9572"/>
    <n v="10837"/>
    <x v="1"/>
  </r>
  <r>
    <x v="0"/>
    <s v="GCA_002701205.1"/>
    <s v="Primary Assembly"/>
    <s v="unplaced scaffold"/>
    <m/>
    <s v="MINB01000028.1"/>
    <n v="9650"/>
    <n v="10513"/>
    <x v="1"/>
  </r>
  <r>
    <x v="1"/>
    <s v="GCA_002701205.1"/>
    <s v="Primary Assembly"/>
    <s v="unplaced scaffold"/>
    <m/>
    <s v="MINB01000028.1"/>
    <n v="9650"/>
    <n v="10513"/>
    <x v="1"/>
  </r>
  <r>
    <x v="0"/>
    <s v="GCA_002701205.1"/>
    <s v="Primary Assembly"/>
    <s v="unplaced scaffold"/>
    <m/>
    <s v="MINB01000004.1"/>
    <n v="9674"/>
    <n v="11995"/>
    <x v="1"/>
  </r>
  <r>
    <x v="1"/>
    <s v="GCA_002701205.1"/>
    <s v="Primary Assembly"/>
    <s v="unplaced scaffold"/>
    <m/>
    <s v="MINB01000004.1"/>
    <n v="9674"/>
    <n v="11995"/>
    <x v="1"/>
  </r>
  <r>
    <x v="0"/>
    <s v="GCA_002701205.1"/>
    <s v="Primary Assembly"/>
    <s v="unplaced scaffold"/>
    <m/>
    <s v="MINB01000007.1"/>
    <n v="9683"/>
    <n v="10501"/>
    <x v="1"/>
  </r>
  <r>
    <x v="1"/>
    <s v="GCA_002701205.1"/>
    <s v="Primary Assembly"/>
    <s v="unplaced scaffold"/>
    <m/>
    <s v="MINB01000007.1"/>
    <n v="9683"/>
    <n v="10501"/>
    <x v="1"/>
  </r>
  <r>
    <x v="0"/>
    <s v="GCA_002701205.1"/>
    <s v="Primary Assembly"/>
    <s v="unplaced scaffold"/>
    <m/>
    <s v="MINB01000001.1"/>
    <n v="9754"/>
    <n v="11142"/>
    <x v="1"/>
  </r>
  <r>
    <x v="1"/>
    <s v="GCA_002701205.1"/>
    <s v="Primary Assembly"/>
    <s v="unplaced scaffold"/>
    <m/>
    <s v="MINB01000001.1"/>
    <n v="9754"/>
    <n v="11142"/>
    <x v="1"/>
  </r>
  <r>
    <x v="0"/>
    <s v="GCA_002701205.1"/>
    <s v="Primary Assembly"/>
    <s v="unplaced scaffold"/>
    <m/>
    <s v="MINB01000038.1"/>
    <n v="9779"/>
    <n v="10108"/>
    <x v="1"/>
  </r>
  <r>
    <x v="1"/>
    <s v="GCA_002701205.1"/>
    <s v="Primary Assembly"/>
    <s v="unplaced scaffold"/>
    <m/>
    <s v="MINB01000038.1"/>
    <n v="9779"/>
    <n v="10108"/>
    <x v="1"/>
  </r>
  <r>
    <x v="0"/>
    <s v="GCA_002701205.1"/>
    <s v="Primary Assembly"/>
    <s v="unplaced scaffold"/>
    <m/>
    <s v="MINB01000006.1"/>
    <n v="9795"/>
    <n v="10217"/>
    <x v="1"/>
  </r>
  <r>
    <x v="1"/>
    <s v="GCA_002701205.1"/>
    <s v="Primary Assembly"/>
    <s v="unplaced scaffold"/>
    <m/>
    <s v="MINB01000006.1"/>
    <n v="9795"/>
    <n v="10217"/>
    <x v="1"/>
  </r>
  <r>
    <x v="0"/>
    <s v="GCA_002701205.1"/>
    <s v="Primary Assembly"/>
    <s v="unplaced scaffold"/>
    <m/>
    <s v="MINB01000018.1"/>
    <n v="9855"/>
    <n v="10049"/>
    <x v="0"/>
  </r>
  <r>
    <x v="1"/>
    <s v="GCA_002701205.1"/>
    <s v="Primary Assembly"/>
    <s v="unplaced scaffold"/>
    <m/>
    <s v="MINB01000018.1"/>
    <n v="9855"/>
    <n v="10049"/>
    <x v="0"/>
  </r>
  <r>
    <x v="0"/>
    <s v="GCA_002701205.1"/>
    <s v="Primary Assembly"/>
    <s v="unplaced scaffold"/>
    <m/>
    <s v="MINB01000015.1"/>
    <n v="9942"/>
    <n v="10391"/>
    <x v="1"/>
  </r>
  <r>
    <x v="1"/>
    <s v="GCA_002701205.1"/>
    <s v="Primary Assembly"/>
    <s v="unplaced scaffold"/>
    <m/>
    <s v="MINB01000015.1"/>
    <n v="9942"/>
    <n v="10391"/>
    <x v="1"/>
  </r>
  <r>
    <x v="0"/>
    <s v="GCA_002701205.1"/>
    <s v="Primary Assembly"/>
    <s v="unplaced scaffold"/>
    <m/>
    <s v="MINB01000032.1"/>
    <n v="9952"/>
    <n v="10410"/>
    <x v="1"/>
  </r>
  <r>
    <x v="1"/>
    <s v="GCA_002701205.1"/>
    <s v="Primary Assembly"/>
    <s v="unplaced scaffold"/>
    <m/>
    <s v="MINB01000032.1"/>
    <n v="9952"/>
    <n v="10410"/>
    <x v="1"/>
  </r>
  <r>
    <x v="0"/>
    <s v="GCA_002701205.1"/>
    <s v="Primary Assembly"/>
    <s v="unplaced scaffold"/>
    <m/>
    <s v="MINB01000027.1"/>
    <n v="9959"/>
    <n v="10150"/>
    <x v="1"/>
  </r>
  <r>
    <x v="1"/>
    <s v="GCA_002701205.1"/>
    <s v="Primary Assembly"/>
    <s v="unplaced scaffold"/>
    <m/>
    <s v="MINB01000027.1"/>
    <n v="9959"/>
    <n v="10150"/>
    <x v="1"/>
  </r>
  <r>
    <x v="0"/>
    <s v="GCA_002701205.1"/>
    <s v="Primary Assembly"/>
    <s v="unplaced scaffold"/>
    <m/>
    <s v="MINB01000040.1"/>
    <n v="9959"/>
    <n v="10462"/>
    <x v="0"/>
  </r>
  <r>
    <x v="1"/>
    <s v="GCA_002701205.1"/>
    <s v="Primary Assembly"/>
    <s v="unplaced scaffold"/>
    <m/>
    <s v="MINB01000040.1"/>
    <n v="9959"/>
    <n v="10462"/>
    <x v="0"/>
  </r>
  <r>
    <x v="0"/>
    <s v="GCA_002701205.1"/>
    <s v="Primary Assembly"/>
    <s v="unplaced scaffold"/>
    <m/>
    <s v="MINB01000041.1"/>
    <n v="10016"/>
    <n v="10858"/>
    <x v="0"/>
  </r>
  <r>
    <x v="1"/>
    <s v="GCA_002701205.1"/>
    <s v="Primary Assembly"/>
    <s v="unplaced scaffold"/>
    <m/>
    <s v="MINB01000041.1"/>
    <n v="10016"/>
    <n v="10858"/>
    <x v="0"/>
  </r>
  <r>
    <x v="0"/>
    <s v="GCA_002701205.1"/>
    <s v="Primary Assembly"/>
    <s v="unplaced scaffold"/>
    <m/>
    <s v="MINB01000017.1"/>
    <n v="10041"/>
    <n v="10934"/>
    <x v="1"/>
  </r>
  <r>
    <x v="1"/>
    <s v="GCA_002701205.1"/>
    <s v="Primary Assembly"/>
    <s v="unplaced scaffold"/>
    <m/>
    <s v="MINB01000017.1"/>
    <n v="10041"/>
    <n v="10934"/>
    <x v="1"/>
  </r>
  <r>
    <x v="0"/>
    <s v="GCA_002701205.1"/>
    <s v="Primary Assembly"/>
    <s v="unplaced scaffold"/>
    <m/>
    <s v="MINB01000016.1"/>
    <n v="10075"/>
    <n v="11454"/>
    <x v="1"/>
  </r>
  <r>
    <x v="1"/>
    <s v="GCA_002701205.1"/>
    <s v="Primary Assembly"/>
    <s v="unplaced scaffold"/>
    <m/>
    <s v="MINB01000016.1"/>
    <n v="10075"/>
    <n v="11454"/>
    <x v="1"/>
  </r>
  <r>
    <x v="0"/>
    <s v="GCA_002701205.1"/>
    <s v="Primary Assembly"/>
    <s v="unplaced scaffold"/>
    <m/>
    <s v="MINB01000038.1"/>
    <n v="10122"/>
    <n v="10739"/>
    <x v="1"/>
  </r>
  <r>
    <x v="1"/>
    <s v="GCA_002701205.1"/>
    <s v="Primary Assembly"/>
    <s v="unplaced scaffold"/>
    <m/>
    <s v="MINB01000038.1"/>
    <n v="10122"/>
    <n v="10739"/>
    <x v="1"/>
  </r>
  <r>
    <x v="0"/>
    <s v="GCA_002701205.1"/>
    <s v="Primary Assembly"/>
    <s v="unplaced scaffold"/>
    <m/>
    <s v="MINB01000013.1"/>
    <n v="10129"/>
    <n v="11115"/>
    <x v="1"/>
  </r>
  <r>
    <x v="1"/>
    <s v="GCA_002701205.1"/>
    <s v="Primary Assembly"/>
    <s v="unplaced scaffold"/>
    <m/>
    <s v="MINB01000013.1"/>
    <n v="10129"/>
    <n v="11115"/>
    <x v="1"/>
  </r>
  <r>
    <x v="0"/>
    <s v="GCA_002701205.1"/>
    <s v="Primary Assembly"/>
    <s v="unplaced scaffold"/>
    <m/>
    <s v="MINB01000026.1"/>
    <n v="10155"/>
    <n v="11225"/>
    <x v="1"/>
  </r>
  <r>
    <x v="1"/>
    <s v="GCA_002701205.1"/>
    <s v="Primary Assembly"/>
    <s v="unplaced scaffold"/>
    <m/>
    <s v="MINB01000026.1"/>
    <n v="10155"/>
    <n v="11225"/>
    <x v="1"/>
  </r>
  <r>
    <x v="0"/>
    <s v="GCA_002701205.1"/>
    <s v="Primary Assembly"/>
    <s v="unplaced scaffold"/>
    <m/>
    <s v="MINB01000019.1"/>
    <n v="10226"/>
    <n v="11914"/>
    <x v="1"/>
  </r>
  <r>
    <x v="1"/>
    <s v="GCA_002701205.1"/>
    <s v="Primary Assembly"/>
    <s v="unplaced scaffold"/>
    <m/>
    <s v="MINB01000019.1"/>
    <n v="10226"/>
    <n v="11914"/>
    <x v="1"/>
  </r>
  <r>
    <x v="0"/>
    <s v="GCA_002701205.1"/>
    <s v="Primary Assembly"/>
    <s v="unplaced scaffold"/>
    <m/>
    <s v="MINB01000018.1"/>
    <n v="10242"/>
    <n v="11018"/>
    <x v="0"/>
  </r>
  <r>
    <x v="1"/>
    <s v="GCA_002701205.1"/>
    <s v="Primary Assembly"/>
    <s v="unplaced scaffold"/>
    <m/>
    <s v="MINB01000018.1"/>
    <n v="10242"/>
    <n v="11018"/>
    <x v="0"/>
  </r>
  <r>
    <x v="0"/>
    <s v="GCA_002701205.1"/>
    <s v="Primary Assembly"/>
    <s v="unplaced scaffold"/>
    <m/>
    <s v="MINB01000027.1"/>
    <n v="10247"/>
    <n v="10783"/>
    <x v="1"/>
  </r>
  <r>
    <x v="1"/>
    <s v="GCA_002701205.1"/>
    <s v="Primary Assembly"/>
    <s v="unplaced scaffold"/>
    <m/>
    <s v="MINB01000027.1"/>
    <n v="10247"/>
    <n v="10783"/>
    <x v="1"/>
  </r>
  <r>
    <x v="0"/>
    <s v="GCA_002701205.1"/>
    <s v="Primary Assembly"/>
    <s v="unplaced scaffold"/>
    <m/>
    <s v="MINB01000025.1"/>
    <n v="10254"/>
    <n v="11204"/>
    <x v="0"/>
  </r>
  <r>
    <x v="1"/>
    <s v="GCA_002701205.1"/>
    <s v="Primary Assembly"/>
    <s v="unplaced scaffold"/>
    <m/>
    <s v="MINB01000025.1"/>
    <n v="10254"/>
    <n v="11204"/>
    <x v="0"/>
  </r>
  <r>
    <x v="0"/>
    <s v="GCA_002701205.1"/>
    <s v="Primary Assembly"/>
    <s v="unplaced scaffold"/>
    <m/>
    <s v="MINB01000021.1"/>
    <n v="10270"/>
    <n v="10500"/>
    <x v="1"/>
  </r>
  <r>
    <x v="1"/>
    <s v="GCA_002701205.1"/>
    <s v="Primary Assembly"/>
    <s v="unplaced scaffold"/>
    <m/>
    <s v="MINB01000021.1"/>
    <n v="10270"/>
    <n v="10500"/>
    <x v="1"/>
  </r>
  <r>
    <x v="0"/>
    <s v="GCA_002701205.1"/>
    <s v="Primary Assembly"/>
    <s v="unplaced scaffold"/>
    <m/>
    <s v="MINB01000020.1"/>
    <n v="10278"/>
    <n v="10916"/>
    <x v="1"/>
  </r>
  <r>
    <x v="1"/>
    <s v="GCA_002701205.1"/>
    <s v="Primary Assembly"/>
    <s v="unplaced scaffold"/>
    <m/>
    <s v="MINB01000020.1"/>
    <n v="10278"/>
    <n v="10916"/>
    <x v="1"/>
  </r>
  <r>
    <x v="0"/>
    <s v="GCA_002701205.1"/>
    <s v="Primary Assembly"/>
    <s v="unplaced scaffold"/>
    <m/>
    <s v="MINB01000029.1"/>
    <n v="10303"/>
    <n v="11877"/>
    <x v="1"/>
  </r>
  <r>
    <x v="1"/>
    <s v="GCA_002701205.1"/>
    <s v="Primary Assembly"/>
    <s v="unplaced scaffold"/>
    <m/>
    <s v="MINB01000029.1"/>
    <n v="10303"/>
    <n v="11877"/>
    <x v="1"/>
  </r>
  <r>
    <x v="0"/>
    <s v="GCA_002701205.1"/>
    <s v="Primary Assembly"/>
    <s v="unplaced scaffold"/>
    <m/>
    <s v="MINB01000006.1"/>
    <n v="10314"/>
    <n v="10613"/>
    <x v="1"/>
  </r>
  <r>
    <x v="1"/>
    <s v="GCA_002701205.1"/>
    <s v="Primary Assembly"/>
    <s v="unplaced scaffold"/>
    <m/>
    <s v="MINB01000006.1"/>
    <n v="10314"/>
    <n v="10613"/>
    <x v="1"/>
  </r>
  <r>
    <x v="0"/>
    <s v="GCA_002701205.1"/>
    <s v="Primary Assembly"/>
    <s v="unplaced scaffold"/>
    <m/>
    <s v="MINB01000022.1"/>
    <n v="10412"/>
    <n v="10816"/>
    <x v="1"/>
  </r>
  <r>
    <x v="1"/>
    <s v="GCA_002701205.1"/>
    <s v="Primary Assembly"/>
    <s v="unplaced scaffold"/>
    <m/>
    <s v="MINB01000022.1"/>
    <n v="10412"/>
    <n v="10816"/>
    <x v="1"/>
  </r>
  <r>
    <x v="0"/>
    <s v="GCA_002701205.1"/>
    <s v="Primary Assembly"/>
    <s v="unplaced scaffold"/>
    <m/>
    <s v="MINB01000011.1"/>
    <n v="10426"/>
    <n v="11397"/>
    <x v="1"/>
  </r>
  <r>
    <x v="1"/>
    <s v="GCA_002701205.1"/>
    <s v="Primary Assembly"/>
    <s v="unplaced scaffold"/>
    <m/>
    <s v="MINB01000011.1"/>
    <n v="10426"/>
    <n v="11397"/>
    <x v="1"/>
  </r>
  <r>
    <x v="0"/>
    <s v="GCA_002701205.1"/>
    <s v="Primary Assembly"/>
    <s v="unplaced scaffold"/>
    <m/>
    <s v="MINB01000015.1"/>
    <n v="10437"/>
    <n v="12593"/>
    <x v="1"/>
  </r>
  <r>
    <x v="1"/>
    <s v="GCA_002701205.1"/>
    <s v="Primary Assembly"/>
    <s v="unplaced scaffold"/>
    <m/>
    <s v="MINB01000015.1"/>
    <n v="10437"/>
    <n v="12593"/>
    <x v="1"/>
  </r>
  <r>
    <x v="0"/>
    <s v="GCA_002701205.1"/>
    <s v="Primary Assembly"/>
    <s v="unplaced scaffold"/>
    <m/>
    <s v="MINB01000032.1"/>
    <n v="10450"/>
    <n v="11205"/>
    <x v="1"/>
  </r>
  <r>
    <x v="1"/>
    <s v="GCA_002701205.1"/>
    <s v="Primary Assembly"/>
    <s v="unplaced scaffold"/>
    <m/>
    <s v="MINB01000032.1"/>
    <n v="10450"/>
    <n v="11205"/>
    <x v="1"/>
  </r>
  <r>
    <x v="0"/>
    <s v="GCA_002701205.1"/>
    <s v="Primary Assembly"/>
    <s v="unplaced scaffold"/>
    <m/>
    <s v="MINB01000023.1"/>
    <n v="10468"/>
    <n v="11718"/>
    <x v="1"/>
  </r>
  <r>
    <x v="1"/>
    <s v="GCA_002701205.1"/>
    <s v="Primary Assembly"/>
    <s v="unplaced scaffold"/>
    <m/>
    <s v="MINB01000023.1"/>
    <n v="10468"/>
    <n v="11718"/>
    <x v="1"/>
  </r>
  <r>
    <x v="2"/>
    <s v="GCA_002701205.1"/>
    <s v="Primary Assembly"/>
    <s v="unplaced scaffold"/>
    <m/>
    <s v="MINB01000014.1"/>
    <n v="10510"/>
    <n v="11783"/>
    <x v="0"/>
  </r>
  <r>
    <x v="3"/>
    <s v="GCA_002701205.1"/>
    <s v="Primary Assembly"/>
    <s v="unplaced scaffold"/>
    <m/>
    <s v="MINB01000014.1"/>
    <n v="10510"/>
    <n v="11783"/>
    <x v="0"/>
  </r>
  <r>
    <x v="0"/>
    <s v="GCA_002701205.1"/>
    <s v="Primary Assembly"/>
    <s v="unplaced scaffold"/>
    <m/>
    <s v="MINB01000028.1"/>
    <n v="10510"/>
    <n v="12393"/>
    <x v="1"/>
  </r>
  <r>
    <x v="1"/>
    <s v="GCA_002701205.1"/>
    <s v="Primary Assembly"/>
    <s v="unplaced scaffold"/>
    <m/>
    <s v="MINB01000028.1"/>
    <n v="10510"/>
    <n v="12393"/>
    <x v="1"/>
  </r>
  <r>
    <x v="0"/>
    <s v="GCA_002701205.1"/>
    <s v="Primary Assembly"/>
    <s v="unplaced scaffold"/>
    <m/>
    <s v="MINB01000042.1"/>
    <n v="10535"/>
    <n v="11104"/>
    <x v="1"/>
  </r>
  <r>
    <x v="1"/>
    <s v="GCA_002701205.1"/>
    <s v="Primary Assembly"/>
    <s v="unplaced scaffold"/>
    <m/>
    <s v="MINB01000042.1"/>
    <n v="10535"/>
    <n v="11104"/>
    <x v="1"/>
  </r>
  <r>
    <x v="0"/>
    <s v="GCA_002701205.1"/>
    <s v="Primary Assembly"/>
    <s v="unplaced scaffold"/>
    <m/>
    <s v="MINB01000021.1"/>
    <n v="10541"/>
    <n v="11284"/>
    <x v="1"/>
  </r>
  <r>
    <x v="1"/>
    <s v="GCA_002701205.1"/>
    <s v="Primary Assembly"/>
    <s v="unplaced scaffold"/>
    <m/>
    <s v="MINB01000021.1"/>
    <n v="10541"/>
    <n v="11284"/>
    <x v="1"/>
  </r>
  <r>
    <x v="0"/>
    <s v="GCA_002701205.1"/>
    <s v="Primary Assembly"/>
    <s v="unplaced scaffold"/>
    <m/>
    <s v="MINB01000003.1"/>
    <n v="10547"/>
    <n v="11764"/>
    <x v="1"/>
  </r>
  <r>
    <x v="1"/>
    <s v="GCA_002701205.1"/>
    <s v="Primary Assembly"/>
    <s v="unplaced scaffold"/>
    <m/>
    <s v="MINB01000003.1"/>
    <n v="10547"/>
    <n v="11764"/>
    <x v="1"/>
  </r>
  <r>
    <x v="0"/>
    <s v="GCA_002701205.1"/>
    <s v="Primary Assembly"/>
    <s v="unplaced scaffold"/>
    <m/>
    <s v="MINB01000005.1"/>
    <n v="10628"/>
    <n v="11002"/>
    <x v="0"/>
  </r>
  <r>
    <x v="1"/>
    <s v="GCA_002701205.1"/>
    <s v="Primary Assembly"/>
    <s v="unplaced scaffold"/>
    <m/>
    <s v="MINB01000005.1"/>
    <n v="10628"/>
    <n v="11002"/>
    <x v="0"/>
  </r>
  <r>
    <x v="9"/>
    <s v="GCA_002701205.1"/>
    <s v="Primary Assembly"/>
    <s v="unplaced scaffold"/>
    <m/>
    <s v="MINB01000009.1"/>
    <n v="10639"/>
    <n v="10815"/>
    <x v="1"/>
  </r>
  <r>
    <x v="10"/>
    <s v="GCA_002701205.1"/>
    <s v="Primary Assembly"/>
    <s v="unplaced scaffold"/>
    <m/>
    <s v="MINB01000009.1"/>
    <n v="10639"/>
    <n v="10815"/>
    <x v="1"/>
  </r>
  <r>
    <x v="0"/>
    <s v="GCA_002701205.1"/>
    <s v="Primary Assembly"/>
    <s v="unplaced scaffold"/>
    <m/>
    <s v="MINB01000035.1"/>
    <n v="10651"/>
    <n v="11091"/>
    <x v="1"/>
  </r>
  <r>
    <x v="1"/>
    <s v="GCA_002701205.1"/>
    <s v="Primary Assembly"/>
    <s v="unplaced scaffold"/>
    <m/>
    <s v="MINB01000035.1"/>
    <n v="10651"/>
    <n v="11091"/>
    <x v="1"/>
  </r>
  <r>
    <x v="0"/>
    <s v="GCA_002701205.1"/>
    <s v="Primary Assembly"/>
    <s v="unplaced scaffold"/>
    <m/>
    <s v="MINB01000031.1"/>
    <n v="10678"/>
    <n v="11859"/>
    <x v="1"/>
  </r>
  <r>
    <x v="1"/>
    <s v="GCA_002701205.1"/>
    <s v="Primary Assembly"/>
    <s v="unplaced scaffold"/>
    <m/>
    <s v="MINB01000031.1"/>
    <n v="10678"/>
    <n v="11859"/>
    <x v="1"/>
  </r>
  <r>
    <x v="0"/>
    <s v="GCA_002701205.1"/>
    <s v="Primary Assembly"/>
    <s v="unplaced scaffold"/>
    <m/>
    <s v="MINB01000006.1"/>
    <n v="10691"/>
    <n v="11167"/>
    <x v="1"/>
  </r>
  <r>
    <x v="1"/>
    <s v="GCA_002701205.1"/>
    <s v="Primary Assembly"/>
    <s v="unplaced scaffold"/>
    <m/>
    <s v="MINB01000006.1"/>
    <n v="10691"/>
    <n v="11167"/>
    <x v="1"/>
  </r>
  <r>
    <x v="0"/>
    <s v="GCA_002701205.1"/>
    <s v="Primary Assembly"/>
    <s v="unplaced scaffold"/>
    <m/>
    <s v="MINB01000038.1"/>
    <n v="10739"/>
    <n v="12160"/>
    <x v="1"/>
  </r>
  <r>
    <x v="1"/>
    <s v="GCA_002701205.1"/>
    <s v="Primary Assembly"/>
    <s v="unplaced scaffold"/>
    <m/>
    <s v="MINB01000038.1"/>
    <n v="10739"/>
    <n v="12160"/>
    <x v="1"/>
  </r>
  <r>
    <x v="0"/>
    <s v="GCA_002701205.1"/>
    <s v="Primary Assembly"/>
    <s v="unplaced scaffold"/>
    <m/>
    <s v="MINB01000040.1"/>
    <n v="10786"/>
    <n v="11973"/>
    <x v="0"/>
  </r>
  <r>
    <x v="1"/>
    <s v="GCA_002701205.1"/>
    <s v="Primary Assembly"/>
    <s v="unplaced scaffold"/>
    <m/>
    <s v="MINB01000040.1"/>
    <n v="10786"/>
    <n v="11973"/>
    <x v="0"/>
  </r>
  <r>
    <x v="0"/>
    <s v="GCA_002701205.1"/>
    <s v="Primary Assembly"/>
    <s v="unplaced scaffold"/>
    <m/>
    <s v="MINB01000007.1"/>
    <n v="10805"/>
    <n v="11923"/>
    <x v="1"/>
  </r>
  <r>
    <x v="1"/>
    <s v="GCA_002701205.1"/>
    <s v="Primary Assembly"/>
    <s v="unplaced scaffold"/>
    <m/>
    <s v="MINB01000007.1"/>
    <n v="10805"/>
    <n v="11923"/>
    <x v="1"/>
  </r>
  <r>
    <x v="0"/>
    <s v="GCA_002701205.1"/>
    <s v="Primary Assembly"/>
    <s v="unplaced scaffold"/>
    <m/>
    <s v="MINB01000024.1"/>
    <n v="10816"/>
    <n v="11172"/>
    <x v="1"/>
  </r>
  <r>
    <x v="1"/>
    <s v="GCA_002701205.1"/>
    <s v="Primary Assembly"/>
    <s v="unplaced scaffold"/>
    <m/>
    <s v="MINB01000024.1"/>
    <n v="10816"/>
    <n v="11172"/>
    <x v="1"/>
  </r>
  <r>
    <x v="0"/>
    <s v="GCA_002701205.1"/>
    <s v="Primary Assembly"/>
    <s v="unplaced scaffold"/>
    <m/>
    <s v="MINB01000009.1"/>
    <n v="10877"/>
    <n v="11425"/>
    <x v="1"/>
  </r>
  <r>
    <x v="1"/>
    <s v="GCA_002701205.1"/>
    <s v="Primary Assembly"/>
    <s v="unplaced scaffold"/>
    <m/>
    <s v="MINB01000009.1"/>
    <n v="10877"/>
    <n v="11425"/>
    <x v="1"/>
  </r>
  <r>
    <x v="2"/>
    <s v="GCA_002701205.1"/>
    <s v="Primary Assembly"/>
    <s v="unplaced scaffold"/>
    <m/>
    <s v="MINB01000033.1"/>
    <n v="10880"/>
    <n v="11870"/>
    <x v="1"/>
  </r>
  <r>
    <x v="3"/>
    <s v="GCA_002701205.1"/>
    <s v="Primary Assembly"/>
    <s v="unplaced scaffold"/>
    <m/>
    <s v="MINB01000033.1"/>
    <n v="10880"/>
    <n v="11870"/>
    <x v="1"/>
  </r>
  <r>
    <x v="0"/>
    <s v="GCA_002701205.1"/>
    <s v="Primary Assembly"/>
    <s v="unplaced scaffold"/>
    <m/>
    <s v="MINB01000030.1"/>
    <n v="10886"/>
    <n v="11572"/>
    <x v="1"/>
  </r>
  <r>
    <x v="1"/>
    <s v="GCA_002701205.1"/>
    <s v="Primary Assembly"/>
    <s v="unplaced scaffold"/>
    <m/>
    <s v="MINB01000030.1"/>
    <n v="10886"/>
    <n v="11572"/>
    <x v="1"/>
  </r>
  <r>
    <x v="0"/>
    <s v="GCA_002701205.1"/>
    <s v="Primary Assembly"/>
    <s v="unplaced scaffold"/>
    <m/>
    <s v="MINB01000041.1"/>
    <n v="10886"/>
    <n v="11443"/>
    <x v="0"/>
  </r>
  <r>
    <x v="1"/>
    <s v="GCA_002701205.1"/>
    <s v="Primary Assembly"/>
    <s v="unplaced scaffold"/>
    <m/>
    <s v="MINB01000041.1"/>
    <n v="10886"/>
    <n v="11443"/>
    <x v="0"/>
  </r>
  <r>
    <x v="0"/>
    <s v="GCA_002701205.1"/>
    <s v="Primary Assembly"/>
    <s v="unplaced scaffold"/>
    <m/>
    <s v="MINB01000043.1"/>
    <n v="10913"/>
    <n v="11248"/>
    <x v="0"/>
  </r>
  <r>
    <x v="1"/>
    <s v="GCA_002701205.1"/>
    <s v="Primary Assembly"/>
    <s v="unplaced scaffold"/>
    <m/>
    <s v="MINB01000043.1"/>
    <n v="10913"/>
    <n v="11248"/>
    <x v="0"/>
  </r>
  <r>
    <x v="0"/>
    <s v="GCA_002701205.1"/>
    <s v="Primary Assembly"/>
    <s v="unplaced scaffold"/>
    <m/>
    <s v="MINB01000012.1"/>
    <n v="10931"/>
    <n v="12874"/>
    <x v="1"/>
  </r>
  <r>
    <x v="1"/>
    <s v="GCA_002701205.1"/>
    <s v="Primary Assembly"/>
    <s v="unplaced scaffold"/>
    <m/>
    <s v="MINB01000012.1"/>
    <n v="10931"/>
    <n v="12874"/>
    <x v="1"/>
  </r>
  <r>
    <x v="0"/>
    <s v="GCA_002701205.1"/>
    <s v="Primary Assembly"/>
    <s v="unplaced scaffold"/>
    <m/>
    <s v="MINB01000017.1"/>
    <n v="10947"/>
    <n v="11855"/>
    <x v="1"/>
  </r>
  <r>
    <x v="1"/>
    <s v="GCA_002701205.1"/>
    <s v="Primary Assembly"/>
    <s v="unplaced scaffold"/>
    <m/>
    <s v="MINB01000017.1"/>
    <n v="10947"/>
    <n v="11855"/>
    <x v="1"/>
  </r>
  <r>
    <x v="2"/>
    <s v="GCA_002701205.1"/>
    <s v="Primary Assembly"/>
    <s v="unplaced scaffold"/>
    <m/>
    <s v="MINB01000022.1"/>
    <n v="10952"/>
    <n v="11317"/>
    <x v="0"/>
  </r>
  <r>
    <x v="3"/>
    <s v="GCA_002701205.1"/>
    <s v="Primary Assembly"/>
    <s v="unplaced scaffold"/>
    <m/>
    <s v="MINB01000022.1"/>
    <n v="10952"/>
    <n v="11317"/>
    <x v="0"/>
  </r>
  <r>
    <x v="0"/>
    <s v="GCA_002701205.1"/>
    <s v="Primary Assembly"/>
    <s v="unplaced scaffold"/>
    <m/>
    <s v="MINB01000020.1"/>
    <n v="10955"/>
    <n v="11662"/>
    <x v="1"/>
  </r>
  <r>
    <x v="1"/>
    <s v="GCA_002701205.1"/>
    <s v="Primary Assembly"/>
    <s v="unplaced scaffold"/>
    <m/>
    <s v="MINB01000020.1"/>
    <n v="10955"/>
    <n v="11662"/>
    <x v="1"/>
  </r>
  <r>
    <x v="0"/>
    <s v="GCA_002701205.1"/>
    <s v="Primary Assembly"/>
    <s v="unplaced scaffold"/>
    <m/>
    <s v="MINB01000036.1"/>
    <n v="10988"/>
    <n v="12859"/>
    <x v="0"/>
  </r>
  <r>
    <x v="1"/>
    <s v="GCA_002701205.1"/>
    <s v="Primary Assembly"/>
    <s v="unplaced scaffold"/>
    <m/>
    <s v="MINB01000036.1"/>
    <n v="10988"/>
    <n v="12859"/>
    <x v="0"/>
  </r>
  <r>
    <x v="0"/>
    <s v="GCA_002701205.1"/>
    <s v="Primary Assembly"/>
    <s v="unplaced scaffold"/>
    <m/>
    <s v="MINB01000008.1"/>
    <n v="11034"/>
    <n v="11507"/>
    <x v="1"/>
  </r>
  <r>
    <x v="1"/>
    <s v="GCA_002701205.1"/>
    <s v="Primary Assembly"/>
    <s v="unplaced scaffold"/>
    <m/>
    <s v="MINB01000008.1"/>
    <n v="11034"/>
    <n v="11507"/>
    <x v="1"/>
  </r>
  <r>
    <x v="0"/>
    <s v="GCA_002701205.1"/>
    <s v="Primary Assembly"/>
    <s v="unplaced scaffold"/>
    <m/>
    <s v="MINB01000018.1"/>
    <n v="11046"/>
    <n v="11708"/>
    <x v="0"/>
  </r>
  <r>
    <x v="1"/>
    <s v="GCA_002701205.1"/>
    <s v="Primary Assembly"/>
    <s v="unplaced scaffold"/>
    <m/>
    <s v="MINB01000018.1"/>
    <n v="11046"/>
    <n v="11708"/>
    <x v="0"/>
  </r>
  <r>
    <x v="0"/>
    <s v="GCA_002701205.1"/>
    <s v="Primary Assembly"/>
    <s v="unplaced scaffold"/>
    <m/>
    <s v="MINB01000010.1"/>
    <n v="11077"/>
    <n v="11853"/>
    <x v="1"/>
  </r>
  <r>
    <x v="1"/>
    <s v="GCA_002701205.1"/>
    <s v="Primary Assembly"/>
    <s v="unplaced scaffold"/>
    <m/>
    <s v="MINB01000010.1"/>
    <n v="11077"/>
    <n v="11853"/>
    <x v="1"/>
  </r>
  <r>
    <x v="0"/>
    <s v="GCA_002701205.1"/>
    <s v="Primary Assembly"/>
    <s v="unplaced scaffold"/>
    <m/>
    <s v="MINB01000035.1"/>
    <n v="11104"/>
    <n v="11289"/>
    <x v="1"/>
  </r>
  <r>
    <x v="1"/>
    <s v="GCA_002701205.1"/>
    <s v="Primary Assembly"/>
    <s v="unplaced scaffold"/>
    <m/>
    <s v="MINB01000035.1"/>
    <n v="11104"/>
    <n v="11289"/>
    <x v="1"/>
  </r>
  <r>
    <x v="0"/>
    <s v="GCA_002701205.1"/>
    <s v="Primary Assembly"/>
    <s v="unplaced scaffold"/>
    <m/>
    <s v="MINB01000002.1"/>
    <n v="11113"/>
    <n v="11526"/>
    <x v="1"/>
  </r>
  <r>
    <x v="1"/>
    <s v="GCA_002701205.1"/>
    <s v="Primary Assembly"/>
    <s v="unplaced scaffold"/>
    <m/>
    <s v="MINB01000002.1"/>
    <n v="11113"/>
    <n v="11526"/>
    <x v="1"/>
  </r>
  <r>
    <x v="0"/>
    <s v="GCA_002701205.1"/>
    <s v="Primary Assembly"/>
    <s v="unplaced scaffold"/>
    <m/>
    <s v="MINB01000005.1"/>
    <n v="11156"/>
    <n v="11926"/>
    <x v="0"/>
  </r>
  <r>
    <x v="1"/>
    <s v="GCA_002701205.1"/>
    <s v="Primary Assembly"/>
    <s v="unplaced scaffold"/>
    <m/>
    <s v="MINB01000005.1"/>
    <n v="11156"/>
    <n v="11926"/>
    <x v="0"/>
  </r>
  <r>
    <x v="0"/>
    <s v="GCA_002701205.1"/>
    <s v="Primary Assembly"/>
    <s v="unplaced scaffold"/>
    <m/>
    <s v="MINB01000024.1"/>
    <n v="11185"/>
    <n v="12198"/>
    <x v="1"/>
  </r>
  <r>
    <x v="1"/>
    <s v="GCA_002701205.1"/>
    <s v="Primary Assembly"/>
    <s v="unplaced scaffold"/>
    <m/>
    <s v="MINB01000024.1"/>
    <n v="11185"/>
    <n v="12198"/>
    <x v="1"/>
  </r>
  <r>
    <x v="0"/>
    <s v="GCA_002701205.1"/>
    <s v="Primary Assembly"/>
    <s v="unplaced scaffold"/>
    <m/>
    <s v="MINB01000027.1"/>
    <n v="11189"/>
    <n v="12253"/>
    <x v="0"/>
  </r>
  <r>
    <x v="1"/>
    <s v="GCA_002701205.1"/>
    <s v="Primary Assembly"/>
    <s v="unplaced scaffold"/>
    <m/>
    <s v="MINB01000027.1"/>
    <n v="11189"/>
    <n v="12253"/>
    <x v="0"/>
  </r>
  <r>
    <x v="0"/>
    <s v="GCA_002701205.1"/>
    <s v="Primary Assembly"/>
    <s v="unplaced scaffold"/>
    <m/>
    <s v="MINB01000013.1"/>
    <n v="11245"/>
    <n v="12765"/>
    <x v="0"/>
  </r>
  <r>
    <x v="1"/>
    <s v="GCA_002701205.1"/>
    <s v="Primary Assembly"/>
    <s v="unplaced scaffold"/>
    <m/>
    <s v="MINB01000013.1"/>
    <n v="11245"/>
    <n v="12765"/>
    <x v="0"/>
  </r>
  <r>
    <x v="0"/>
    <s v="GCA_002701205.1"/>
    <s v="Primary Assembly"/>
    <s v="unplaced scaffold"/>
    <m/>
    <s v="MINB01000025.1"/>
    <n v="11258"/>
    <n v="12622"/>
    <x v="0"/>
  </r>
  <r>
    <x v="1"/>
    <s v="GCA_002701205.1"/>
    <s v="Primary Assembly"/>
    <s v="unplaced scaffold"/>
    <m/>
    <s v="MINB01000025.1"/>
    <n v="11258"/>
    <n v="12622"/>
    <x v="0"/>
  </r>
  <r>
    <x v="0"/>
    <s v="GCA_002701205.1"/>
    <s v="Primary Assembly"/>
    <s v="unplaced scaffold"/>
    <m/>
    <s v="MINB01000026.1"/>
    <n v="11272"/>
    <n v="13293"/>
    <x v="1"/>
  </r>
  <r>
    <x v="1"/>
    <s v="GCA_002701205.1"/>
    <s v="Primary Assembly"/>
    <s v="unplaced scaffold"/>
    <m/>
    <s v="MINB01000026.1"/>
    <n v="11272"/>
    <n v="13293"/>
    <x v="1"/>
  </r>
  <r>
    <x v="0"/>
    <s v="GCA_002701205.1"/>
    <s v="Primary Assembly"/>
    <s v="unplaced scaffold"/>
    <m/>
    <s v="MINB01000001.1"/>
    <n v="11278"/>
    <n v="11679"/>
    <x v="1"/>
  </r>
  <r>
    <x v="1"/>
    <s v="GCA_002701205.1"/>
    <s v="Primary Assembly"/>
    <s v="unplaced scaffold"/>
    <m/>
    <s v="MINB01000001.1"/>
    <n v="11278"/>
    <n v="11679"/>
    <x v="1"/>
  </r>
  <r>
    <x v="0"/>
    <s v="GCA_002701205.1"/>
    <s v="Primary Assembly"/>
    <s v="unplaced scaffold"/>
    <m/>
    <s v="MINB01000021.1"/>
    <n v="11284"/>
    <n v="12216"/>
    <x v="1"/>
  </r>
  <r>
    <x v="1"/>
    <s v="GCA_002701205.1"/>
    <s v="Primary Assembly"/>
    <s v="unplaced scaffold"/>
    <m/>
    <s v="MINB01000021.1"/>
    <n v="11284"/>
    <n v="12216"/>
    <x v="1"/>
  </r>
  <r>
    <x v="0"/>
    <s v="GCA_002701205.1"/>
    <s v="Primary Assembly"/>
    <s v="unplaced scaffold"/>
    <m/>
    <s v="MINB01000032.1"/>
    <n v="11290"/>
    <n v="11682"/>
    <x v="1"/>
  </r>
  <r>
    <x v="1"/>
    <s v="GCA_002701205.1"/>
    <s v="Primary Assembly"/>
    <s v="unplaced scaffold"/>
    <m/>
    <s v="MINB01000032.1"/>
    <n v="11290"/>
    <n v="11682"/>
    <x v="1"/>
  </r>
  <r>
    <x v="0"/>
    <s v="GCA_002701205.1"/>
    <s v="Primary Assembly"/>
    <s v="unplaced scaffold"/>
    <m/>
    <s v="MINB01000035.1"/>
    <n v="11300"/>
    <n v="11803"/>
    <x v="1"/>
  </r>
  <r>
    <x v="1"/>
    <s v="GCA_002701205.1"/>
    <s v="Primary Assembly"/>
    <s v="unplaced scaffold"/>
    <m/>
    <s v="MINB01000035.1"/>
    <n v="11300"/>
    <n v="11803"/>
    <x v="1"/>
  </r>
  <r>
    <x v="0"/>
    <s v="GCA_002701205.1"/>
    <s v="Primary Assembly"/>
    <s v="unplaced scaffold"/>
    <m/>
    <s v="MINB01000006.1"/>
    <n v="11328"/>
    <n v="12947"/>
    <x v="0"/>
  </r>
  <r>
    <x v="1"/>
    <s v="GCA_002701205.1"/>
    <s v="Primary Assembly"/>
    <s v="unplaced scaffold"/>
    <m/>
    <s v="MINB01000006.1"/>
    <n v="11328"/>
    <n v="12947"/>
    <x v="0"/>
  </r>
  <r>
    <x v="0"/>
    <s v="GCA_002701205.1"/>
    <s v="Primary Assembly"/>
    <s v="unplaced scaffold"/>
    <m/>
    <s v="MINB01000011.1"/>
    <n v="11409"/>
    <n v="11747"/>
    <x v="1"/>
  </r>
  <r>
    <x v="1"/>
    <s v="GCA_002701205.1"/>
    <s v="Primary Assembly"/>
    <s v="unplaced scaffold"/>
    <m/>
    <s v="MINB01000011.1"/>
    <n v="11409"/>
    <n v="11747"/>
    <x v="1"/>
  </r>
  <r>
    <x v="0"/>
    <s v="GCA_002701205.1"/>
    <s v="Primary Assembly"/>
    <s v="unplaced scaffold"/>
    <m/>
    <s v="MINB01000016.1"/>
    <n v="11461"/>
    <n v="12843"/>
    <x v="1"/>
  </r>
  <r>
    <x v="1"/>
    <s v="GCA_002701205.1"/>
    <s v="Primary Assembly"/>
    <s v="unplaced scaffold"/>
    <m/>
    <s v="MINB01000016.1"/>
    <n v="11461"/>
    <n v="12843"/>
    <x v="1"/>
  </r>
  <r>
    <x v="0"/>
    <s v="GCA_002701205.1"/>
    <s v="Primary Assembly"/>
    <s v="unplaced scaffold"/>
    <m/>
    <s v="MINB01000041.1"/>
    <n v="11462"/>
    <n v="12019"/>
    <x v="0"/>
  </r>
  <r>
    <x v="1"/>
    <s v="GCA_002701205.1"/>
    <s v="Primary Assembly"/>
    <s v="unplaced scaffold"/>
    <m/>
    <s v="MINB01000041.1"/>
    <n v="11462"/>
    <n v="12019"/>
    <x v="0"/>
  </r>
  <r>
    <x v="0"/>
    <s v="GCA_002701205.1"/>
    <s v="Primary Assembly"/>
    <s v="unplaced scaffold"/>
    <m/>
    <s v="MINB01000037.1"/>
    <n v="11503"/>
    <n v="11877"/>
    <x v="1"/>
  </r>
  <r>
    <x v="1"/>
    <s v="GCA_002701205.1"/>
    <s v="Primary Assembly"/>
    <s v="unplaced scaffold"/>
    <m/>
    <s v="MINB01000037.1"/>
    <n v="11503"/>
    <n v="11877"/>
    <x v="1"/>
  </r>
  <r>
    <x v="0"/>
    <s v="GCA_002701205.1"/>
    <s v="Primary Assembly"/>
    <s v="unplaced scaffold"/>
    <m/>
    <s v="MINB01000002.1"/>
    <n v="11537"/>
    <n v="12922"/>
    <x v="1"/>
  </r>
  <r>
    <x v="1"/>
    <s v="GCA_002701205.1"/>
    <s v="Primary Assembly"/>
    <s v="unplaced scaffold"/>
    <m/>
    <s v="MINB01000002.1"/>
    <n v="11537"/>
    <n v="12922"/>
    <x v="1"/>
  </r>
  <r>
    <x v="2"/>
    <s v="GCA_002701205.1"/>
    <s v="Primary Assembly"/>
    <s v="unplaced scaffold"/>
    <m/>
    <s v="MINB01000009.1"/>
    <n v="11563"/>
    <n v="11867"/>
    <x v="0"/>
  </r>
  <r>
    <x v="3"/>
    <s v="GCA_002701205.1"/>
    <s v="Primary Assembly"/>
    <s v="unplaced scaffold"/>
    <m/>
    <s v="MINB01000009.1"/>
    <n v="11563"/>
    <n v="11867"/>
    <x v="0"/>
  </r>
  <r>
    <x v="0"/>
    <s v="GCA_002701205.1"/>
    <s v="Primary Assembly"/>
    <s v="unplaced scaffold"/>
    <m/>
    <s v="MINB01000039.1"/>
    <n v="11646"/>
    <n v="12689"/>
    <x v="1"/>
  </r>
  <r>
    <x v="1"/>
    <s v="GCA_002701205.1"/>
    <s v="Primary Assembly"/>
    <s v="unplaced scaffold"/>
    <m/>
    <s v="MINB01000039.1"/>
    <n v="11646"/>
    <n v="12689"/>
    <x v="1"/>
  </r>
  <r>
    <x v="0"/>
    <s v="GCA_002701205.1"/>
    <s v="Primary Assembly"/>
    <s v="unplaced scaffold"/>
    <m/>
    <s v="MINB01000022.1"/>
    <n v="11652"/>
    <n v="13478"/>
    <x v="1"/>
  </r>
  <r>
    <x v="1"/>
    <s v="GCA_002701205.1"/>
    <s v="Primary Assembly"/>
    <s v="unplaced scaffold"/>
    <m/>
    <s v="MINB01000022.1"/>
    <n v="11652"/>
    <n v="13478"/>
    <x v="1"/>
  </r>
  <r>
    <x v="0"/>
    <s v="GCA_002701205.1"/>
    <s v="Primary Assembly"/>
    <s v="unplaced scaffold"/>
    <m/>
    <s v="MINB01000008.1"/>
    <n v="11663"/>
    <n v="12757"/>
    <x v="1"/>
  </r>
  <r>
    <x v="1"/>
    <s v="GCA_002701205.1"/>
    <s v="Primary Assembly"/>
    <s v="unplaced scaffold"/>
    <m/>
    <s v="MINB01000008.1"/>
    <n v="11663"/>
    <n v="12757"/>
    <x v="1"/>
  </r>
  <r>
    <x v="0"/>
    <s v="GCA_002701205.1"/>
    <s v="Primary Assembly"/>
    <s v="unplaced scaffold"/>
    <m/>
    <s v="MINB01000030.1"/>
    <n v="11683"/>
    <n v="12786"/>
    <x v="1"/>
  </r>
  <r>
    <x v="1"/>
    <s v="GCA_002701205.1"/>
    <s v="Primary Assembly"/>
    <s v="unplaced scaffold"/>
    <m/>
    <s v="MINB01000030.1"/>
    <n v="11683"/>
    <n v="12786"/>
    <x v="1"/>
  </r>
  <r>
    <x v="0"/>
    <s v="GCA_002701205.1"/>
    <s v="Primary Assembly"/>
    <s v="unplaced scaffold"/>
    <m/>
    <s v="MINB01000001.1"/>
    <n v="11692"/>
    <n v="12438"/>
    <x v="1"/>
  </r>
  <r>
    <x v="1"/>
    <s v="GCA_002701205.1"/>
    <s v="Primary Assembly"/>
    <s v="unplaced scaffold"/>
    <m/>
    <s v="MINB01000001.1"/>
    <n v="11692"/>
    <n v="12438"/>
    <x v="1"/>
  </r>
  <r>
    <x v="0"/>
    <s v="GCA_002701205.1"/>
    <s v="Primary Assembly"/>
    <s v="unplaced scaffold"/>
    <m/>
    <s v="MINB01000018.1"/>
    <n v="11695"/>
    <n v="12417"/>
    <x v="0"/>
  </r>
  <r>
    <x v="1"/>
    <s v="GCA_002701205.1"/>
    <s v="Primary Assembly"/>
    <s v="unplaced scaffold"/>
    <m/>
    <s v="MINB01000018.1"/>
    <n v="11695"/>
    <n v="12417"/>
    <x v="0"/>
  </r>
  <r>
    <x v="0"/>
    <s v="GCA_002701205.1"/>
    <s v="Primary Assembly"/>
    <s v="unplaced scaffold"/>
    <m/>
    <s v="MINB01000032.1"/>
    <n v="11711"/>
    <n v="12925"/>
    <x v="1"/>
  </r>
  <r>
    <x v="1"/>
    <s v="GCA_002701205.1"/>
    <s v="Primary Assembly"/>
    <s v="unplaced scaffold"/>
    <m/>
    <s v="MINB01000032.1"/>
    <n v="11711"/>
    <n v="12925"/>
    <x v="1"/>
  </r>
  <r>
    <x v="0"/>
    <s v="GCA_002701205.1"/>
    <s v="Primary Assembly"/>
    <s v="unplaced scaffold"/>
    <m/>
    <s v="MINB01000011.1"/>
    <n v="11752"/>
    <n v="13569"/>
    <x v="1"/>
  </r>
  <r>
    <x v="1"/>
    <s v="GCA_002701205.1"/>
    <s v="Primary Assembly"/>
    <s v="unplaced scaffold"/>
    <m/>
    <s v="MINB01000011.1"/>
    <n v="11752"/>
    <n v="13569"/>
    <x v="1"/>
  </r>
  <r>
    <x v="0"/>
    <s v="GCA_002701205.1"/>
    <s v="Primary Assembly"/>
    <s v="unplaced scaffold"/>
    <m/>
    <s v="MINB01000023.1"/>
    <n v="11752"/>
    <n v="13278"/>
    <x v="1"/>
  </r>
  <r>
    <x v="1"/>
    <s v="GCA_002701205.1"/>
    <s v="Primary Assembly"/>
    <s v="unplaced scaffold"/>
    <m/>
    <s v="MINB01000023.1"/>
    <n v="11752"/>
    <n v="13278"/>
    <x v="1"/>
  </r>
  <r>
    <x v="0"/>
    <s v="GCA_002701205.1"/>
    <s v="Primary Assembly"/>
    <s v="unplaced scaffold"/>
    <m/>
    <s v="MINB01000020.1"/>
    <n v="11772"/>
    <n v="12209"/>
    <x v="1"/>
  </r>
  <r>
    <x v="1"/>
    <s v="GCA_002701205.1"/>
    <s v="Primary Assembly"/>
    <s v="unplaced scaffold"/>
    <m/>
    <s v="MINB01000020.1"/>
    <n v="11772"/>
    <n v="12209"/>
    <x v="1"/>
  </r>
  <r>
    <x v="0"/>
    <s v="GCA_002701205.1"/>
    <s v="Primary Assembly"/>
    <s v="unplaced scaffold"/>
    <m/>
    <s v="MINB01000035.1"/>
    <n v="11818"/>
    <n v="12183"/>
    <x v="1"/>
  </r>
  <r>
    <x v="1"/>
    <s v="GCA_002701205.1"/>
    <s v="Primary Assembly"/>
    <s v="unplaced scaffold"/>
    <m/>
    <s v="MINB01000035.1"/>
    <n v="11818"/>
    <n v="12183"/>
    <x v="1"/>
  </r>
  <r>
    <x v="0"/>
    <s v="GCA_002701205.1"/>
    <s v="Primary Assembly"/>
    <s v="unplaced scaffold"/>
    <m/>
    <s v="MINB01000003.1"/>
    <n v="11821"/>
    <n v="12411"/>
    <x v="1"/>
  </r>
  <r>
    <x v="1"/>
    <s v="GCA_002701205.1"/>
    <s v="Primary Assembly"/>
    <s v="unplaced scaffold"/>
    <m/>
    <s v="MINB01000003.1"/>
    <n v="11821"/>
    <n v="12411"/>
    <x v="1"/>
  </r>
  <r>
    <x v="0"/>
    <s v="GCA_002701205.1"/>
    <s v="Primary Assembly"/>
    <s v="unplaced scaffold"/>
    <m/>
    <s v="MINB01000009.1"/>
    <n v="11854"/>
    <n v="12219"/>
    <x v="1"/>
  </r>
  <r>
    <x v="1"/>
    <s v="GCA_002701205.1"/>
    <s v="Primary Assembly"/>
    <s v="unplaced scaffold"/>
    <m/>
    <s v="MINB01000009.1"/>
    <n v="11854"/>
    <n v="12219"/>
    <x v="1"/>
  </r>
  <r>
    <x v="0"/>
    <s v="GCA_002701205.1"/>
    <s v="Primary Assembly"/>
    <s v="unplaced scaffold"/>
    <m/>
    <s v="MINB01000017.1"/>
    <n v="11870"/>
    <n v="13738"/>
    <x v="1"/>
  </r>
  <r>
    <x v="1"/>
    <s v="GCA_002701205.1"/>
    <s v="Primary Assembly"/>
    <s v="unplaced scaffold"/>
    <m/>
    <s v="MINB01000017.1"/>
    <n v="11870"/>
    <n v="13738"/>
    <x v="1"/>
  </r>
  <r>
    <x v="0"/>
    <s v="GCA_002701205.1"/>
    <s v="Primary Assembly"/>
    <s v="unplaced scaffold"/>
    <m/>
    <s v="MINB01000031.1"/>
    <n v="11871"/>
    <n v="12962"/>
    <x v="1"/>
  </r>
  <r>
    <x v="1"/>
    <s v="GCA_002701205.1"/>
    <s v="Primary Assembly"/>
    <s v="unplaced scaffold"/>
    <m/>
    <s v="MINB01000031.1"/>
    <n v="11871"/>
    <n v="12962"/>
    <x v="1"/>
  </r>
  <r>
    <x v="0"/>
    <s v="GCA_002701205.1"/>
    <s v="Primary Assembly"/>
    <s v="unplaced scaffold"/>
    <m/>
    <s v="MINB01000010.1"/>
    <n v="11873"/>
    <n v="12811"/>
    <x v="1"/>
  </r>
  <r>
    <x v="1"/>
    <s v="GCA_002701205.1"/>
    <s v="Primary Assembly"/>
    <s v="unplaced scaffold"/>
    <m/>
    <s v="MINB01000010.1"/>
    <n v="11873"/>
    <n v="12811"/>
    <x v="1"/>
  </r>
  <r>
    <x v="0"/>
    <s v="GCA_002701205.1"/>
    <s v="Primary Assembly"/>
    <s v="unplaced scaffold"/>
    <m/>
    <s v="MINB01000033.1"/>
    <n v="11883"/>
    <n v="12674"/>
    <x v="1"/>
  </r>
  <r>
    <x v="1"/>
    <s v="GCA_002701205.1"/>
    <s v="Primary Assembly"/>
    <s v="unplaced scaffold"/>
    <m/>
    <s v="MINB01000033.1"/>
    <n v="11883"/>
    <n v="12674"/>
    <x v="1"/>
  </r>
  <r>
    <x v="0"/>
    <s v="GCA_002701205.1"/>
    <s v="Primary Assembly"/>
    <s v="unplaced scaffold"/>
    <m/>
    <s v="MINB01000037.1"/>
    <n v="11907"/>
    <n v="12431"/>
    <x v="1"/>
  </r>
  <r>
    <x v="1"/>
    <s v="GCA_002701205.1"/>
    <s v="Primary Assembly"/>
    <s v="unplaced scaffold"/>
    <m/>
    <s v="MINB01000037.1"/>
    <n v="11907"/>
    <n v="12431"/>
    <x v="1"/>
  </r>
  <r>
    <x v="0"/>
    <s v="GCA_002701205.1"/>
    <s v="Primary Assembly"/>
    <s v="unplaced scaffold"/>
    <m/>
    <s v="MINB01000007.1"/>
    <n v="11939"/>
    <n v="13495"/>
    <x v="1"/>
  </r>
  <r>
    <x v="1"/>
    <s v="GCA_002701205.1"/>
    <s v="Primary Assembly"/>
    <s v="unplaced scaffold"/>
    <m/>
    <s v="MINB01000007.1"/>
    <n v="11939"/>
    <n v="13495"/>
    <x v="1"/>
  </r>
  <r>
    <x v="0"/>
    <s v="GCA_002701205.1"/>
    <s v="Primary Assembly"/>
    <s v="unplaced scaffold"/>
    <m/>
    <s v="MINB01000034.1"/>
    <n v="11953"/>
    <n v="13407"/>
    <x v="1"/>
  </r>
  <r>
    <x v="1"/>
    <s v="GCA_002701205.1"/>
    <s v="Primary Assembly"/>
    <s v="unplaced scaffold"/>
    <m/>
    <s v="MINB01000034.1"/>
    <n v="11953"/>
    <n v="13407"/>
    <x v="1"/>
  </r>
  <r>
    <x v="0"/>
    <s v="GCA_002701205.1"/>
    <s v="Primary Assembly"/>
    <s v="unplaced scaffold"/>
    <m/>
    <s v="MINB01000019.1"/>
    <n v="12025"/>
    <n v="13095"/>
    <x v="1"/>
  </r>
  <r>
    <x v="1"/>
    <s v="GCA_002701205.1"/>
    <s v="Primary Assembly"/>
    <s v="unplaced scaffold"/>
    <m/>
    <s v="MINB01000019.1"/>
    <n v="12025"/>
    <n v="13095"/>
    <x v="1"/>
  </r>
  <r>
    <x v="0"/>
    <s v="GCA_002701205.1"/>
    <s v="Primary Assembly"/>
    <s v="unplaced scaffold"/>
    <m/>
    <s v="MINB01000014.1"/>
    <n v="12028"/>
    <n v="13704"/>
    <x v="1"/>
  </r>
  <r>
    <x v="1"/>
    <s v="GCA_002701205.1"/>
    <s v="Primary Assembly"/>
    <s v="unplaced scaffold"/>
    <m/>
    <s v="MINB01000014.1"/>
    <n v="12028"/>
    <n v="13704"/>
    <x v="1"/>
  </r>
  <r>
    <x v="0"/>
    <s v="GCA_002701205.1"/>
    <s v="Primary Assembly"/>
    <s v="unplaced scaffold"/>
    <m/>
    <s v="MINB01000004.1"/>
    <n v="12054"/>
    <n v="13064"/>
    <x v="1"/>
  </r>
  <r>
    <x v="1"/>
    <s v="GCA_002701205.1"/>
    <s v="Primary Assembly"/>
    <s v="unplaced scaffold"/>
    <m/>
    <s v="MINB01000004.1"/>
    <n v="12054"/>
    <n v="13064"/>
    <x v="1"/>
  </r>
  <r>
    <x v="0"/>
    <s v="GCA_002701205.1"/>
    <s v="Primary Assembly"/>
    <s v="unplaced scaffold"/>
    <m/>
    <s v="MINB01000005.1"/>
    <n v="12059"/>
    <n v="13474"/>
    <x v="0"/>
  </r>
  <r>
    <x v="1"/>
    <s v="GCA_002701205.1"/>
    <s v="Primary Assembly"/>
    <s v="unplaced scaffold"/>
    <m/>
    <s v="MINB01000005.1"/>
    <n v="12059"/>
    <n v="13474"/>
    <x v="0"/>
  </r>
  <r>
    <x v="0"/>
    <s v="GCA_002701205.1"/>
    <s v="Primary Assembly"/>
    <s v="unplaced scaffold"/>
    <m/>
    <s v="MINB01000040.1"/>
    <n v="12086"/>
    <n v="12691"/>
    <x v="1"/>
  </r>
  <r>
    <x v="1"/>
    <s v="GCA_002701205.1"/>
    <s v="Primary Assembly"/>
    <s v="unplaced scaffold"/>
    <m/>
    <s v="MINB01000040.1"/>
    <n v="12086"/>
    <n v="12691"/>
    <x v="1"/>
  </r>
  <r>
    <x v="0"/>
    <s v="GCA_002701205.1"/>
    <s v="Primary Assembly"/>
    <s v="unplaced scaffold"/>
    <m/>
    <s v="MINB01000035.1"/>
    <n v="12195"/>
    <n v="12734"/>
    <x v="1"/>
  </r>
  <r>
    <x v="1"/>
    <s v="GCA_002701205.1"/>
    <s v="Primary Assembly"/>
    <s v="unplaced scaffold"/>
    <m/>
    <s v="MINB01000035.1"/>
    <n v="12195"/>
    <n v="12734"/>
    <x v="1"/>
  </r>
  <r>
    <x v="0"/>
    <s v="GCA_002701205.1"/>
    <s v="Primary Assembly"/>
    <s v="unplaced scaffold"/>
    <m/>
    <s v="MINB01000020.1"/>
    <n v="12211"/>
    <n v="13020"/>
    <x v="1"/>
  </r>
  <r>
    <x v="1"/>
    <s v="GCA_002701205.1"/>
    <s v="Primary Assembly"/>
    <s v="unplaced scaffold"/>
    <m/>
    <s v="MINB01000020.1"/>
    <n v="12211"/>
    <n v="13020"/>
    <x v="1"/>
  </r>
  <r>
    <x v="0"/>
    <s v="GCA_002701205.1"/>
    <s v="Primary Assembly"/>
    <s v="unplaced scaffold"/>
    <m/>
    <s v="MINB01000024.1"/>
    <n v="12212"/>
    <n v="12658"/>
    <x v="1"/>
  </r>
  <r>
    <x v="1"/>
    <s v="GCA_002701205.1"/>
    <s v="Primary Assembly"/>
    <s v="unplaced scaffold"/>
    <m/>
    <s v="MINB01000024.1"/>
    <n v="12212"/>
    <n v="12658"/>
    <x v="1"/>
  </r>
  <r>
    <x v="0"/>
    <s v="GCA_002701205.1"/>
    <s v="Primary Assembly"/>
    <s v="unplaced scaffold"/>
    <m/>
    <s v="MINB01000021.1"/>
    <n v="12216"/>
    <n v="13160"/>
    <x v="1"/>
  </r>
  <r>
    <x v="1"/>
    <s v="GCA_002701205.1"/>
    <s v="Primary Assembly"/>
    <s v="unplaced scaffold"/>
    <m/>
    <s v="MINB01000021.1"/>
    <n v="12216"/>
    <n v="13160"/>
    <x v="1"/>
  </r>
  <r>
    <x v="0"/>
    <s v="GCA_002701205.1"/>
    <s v="Primary Assembly"/>
    <s v="unplaced scaffold"/>
    <m/>
    <s v="MINB01000038.1"/>
    <n v="12242"/>
    <n v="12448"/>
    <x v="1"/>
  </r>
  <r>
    <x v="1"/>
    <s v="GCA_002701205.1"/>
    <s v="Primary Assembly"/>
    <s v="unplaced scaffold"/>
    <m/>
    <s v="MINB01000038.1"/>
    <n v="12242"/>
    <n v="12448"/>
    <x v="1"/>
  </r>
  <r>
    <x v="0"/>
    <s v="GCA_002701205.1"/>
    <s v="Primary Assembly"/>
    <s v="unplaced scaffold"/>
    <m/>
    <s v="MINB01000027.1"/>
    <n v="12306"/>
    <n v="12773"/>
    <x v="1"/>
  </r>
  <r>
    <x v="1"/>
    <s v="GCA_002701205.1"/>
    <s v="Primary Assembly"/>
    <s v="unplaced scaffold"/>
    <m/>
    <s v="MINB01000027.1"/>
    <n v="12306"/>
    <n v="12773"/>
    <x v="1"/>
  </r>
  <r>
    <x v="0"/>
    <s v="GCA_002701205.1"/>
    <s v="Primary Assembly"/>
    <s v="unplaced scaffold"/>
    <m/>
    <s v="MINB01000009.1"/>
    <n v="12308"/>
    <n v="12886"/>
    <x v="1"/>
  </r>
  <r>
    <x v="1"/>
    <s v="GCA_002701205.1"/>
    <s v="Primary Assembly"/>
    <s v="unplaced scaffold"/>
    <m/>
    <s v="MINB01000009.1"/>
    <n v="12308"/>
    <n v="12886"/>
    <x v="1"/>
  </r>
  <r>
    <x v="0"/>
    <s v="GCA_002701205.1"/>
    <s v="Primary Assembly"/>
    <s v="unplaced scaffold"/>
    <m/>
    <s v="MINB01000029.1"/>
    <n v="12324"/>
    <n v="13469"/>
    <x v="0"/>
  </r>
  <r>
    <x v="1"/>
    <s v="GCA_002701205.1"/>
    <s v="Primary Assembly"/>
    <s v="unplaced scaffold"/>
    <m/>
    <s v="MINB01000029.1"/>
    <n v="12324"/>
    <n v="13469"/>
    <x v="0"/>
  </r>
  <r>
    <x v="0"/>
    <s v="GCA_002701205.1"/>
    <s v="Primary Assembly"/>
    <s v="unplaced scaffold"/>
    <m/>
    <s v="MINB01000003.1"/>
    <n v="12498"/>
    <n v="14420"/>
    <x v="1"/>
  </r>
  <r>
    <x v="1"/>
    <s v="GCA_002701205.1"/>
    <s v="Primary Assembly"/>
    <s v="unplaced scaffold"/>
    <m/>
    <s v="MINB01000003.1"/>
    <n v="12498"/>
    <n v="14420"/>
    <x v="1"/>
  </r>
  <r>
    <x v="0"/>
    <s v="GCA_002701205.1"/>
    <s v="Primary Assembly"/>
    <s v="unplaced scaffold"/>
    <m/>
    <s v="MINB01000001.1"/>
    <n v="12565"/>
    <n v="13218"/>
    <x v="1"/>
  </r>
  <r>
    <x v="1"/>
    <s v="GCA_002701205.1"/>
    <s v="Primary Assembly"/>
    <s v="unplaced scaffold"/>
    <m/>
    <s v="MINB01000001.1"/>
    <n v="12565"/>
    <n v="13218"/>
    <x v="1"/>
  </r>
  <r>
    <x v="0"/>
    <s v="GCA_002701205.1"/>
    <s v="Primary Assembly"/>
    <s v="unplaced scaffold"/>
    <m/>
    <s v="MINB01000018.1"/>
    <n v="12594"/>
    <n v="13133"/>
    <x v="0"/>
  </r>
  <r>
    <x v="1"/>
    <s v="GCA_002701205.1"/>
    <s v="Primary Assembly"/>
    <s v="unplaced scaffold"/>
    <m/>
    <s v="MINB01000018.1"/>
    <n v="12594"/>
    <n v="13133"/>
    <x v="0"/>
  </r>
  <r>
    <x v="0"/>
    <s v="GCA_002701205.1"/>
    <s v="Primary Assembly"/>
    <s v="unplaced scaffold"/>
    <m/>
    <s v="MINB01000028.1"/>
    <n v="12599"/>
    <n v="14083"/>
    <x v="1"/>
  </r>
  <r>
    <x v="1"/>
    <s v="GCA_002701205.1"/>
    <s v="Primary Assembly"/>
    <s v="unplaced scaffold"/>
    <m/>
    <s v="MINB01000028.1"/>
    <n v="12599"/>
    <n v="14083"/>
    <x v="1"/>
  </r>
  <r>
    <x v="0"/>
    <s v="GCA_002701205.1"/>
    <s v="Primary Assembly"/>
    <s v="unplaced scaffold"/>
    <m/>
    <s v="MINB01000037.1"/>
    <n v="12604"/>
    <n v="13296"/>
    <x v="1"/>
  </r>
  <r>
    <x v="1"/>
    <s v="GCA_002701205.1"/>
    <s v="Primary Assembly"/>
    <s v="unplaced scaffold"/>
    <m/>
    <s v="MINB01000037.1"/>
    <n v="12604"/>
    <n v="13296"/>
    <x v="1"/>
  </r>
  <r>
    <x v="0"/>
    <s v="GCA_002701205.1"/>
    <s v="Primary Assembly"/>
    <s v="unplaced scaffold"/>
    <m/>
    <s v="MINB01000038.1"/>
    <n v="12617"/>
    <n v="13177"/>
    <x v="1"/>
  </r>
  <r>
    <x v="1"/>
    <s v="GCA_002701205.1"/>
    <s v="Primary Assembly"/>
    <s v="unplaced scaffold"/>
    <m/>
    <s v="MINB01000038.1"/>
    <n v="12617"/>
    <n v="13177"/>
    <x v="1"/>
  </r>
  <r>
    <x v="0"/>
    <s v="GCA_002701205.1"/>
    <s v="Primary Assembly"/>
    <s v="unplaced scaffold"/>
    <m/>
    <s v="MINB01000015.1"/>
    <n v="12624"/>
    <n v="13145"/>
    <x v="1"/>
  </r>
  <r>
    <x v="1"/>
    <s v="GCA_002701205.1"/>
    <s v="Primary Assembly"/>
    <s v="unplaced scaffold"/>
    <m/>
    <s v="MINB01000015.1"/>
    <n v="12624"/>
    <n v="13145"/>
    <x v="1"/>
  </r>
  <r>
    <x v="0"/>
    <s v="GCA_002701205.1"/>
    <s v="Primary Assembly"/>
    <s v="unplaced scaffold"/>
    <m/>
    <s v="MINB01000025.1"/>
    <n v="12630"/>
    <n v="13736"/>
    <x v="0"/>
  </r>
  <r>
    <x v="1"/>
    <s v="GCA_002701205.1"/>
    <s v="Primary Assembly"/>
    <s v="unplaced scaffold"/>
    <m/>
    <s v="MINB01000025.1"/>
    <n v="12630"/>
    <n v="13736"/>
    <x v="0"/>
  </r>
  <r>
    <x v="0"/>
    <s v="GCA_002701205.1"/>
    <s v="Primary Assembly"/>
    <s v="unplaced scaffold"/>
    <m/>
    <s v="MINB01000033.1"/>
    <n v="12671"/>
    <n v="13693"/>
    <x v="1"/>
  </r>
  <r>
    <x v="1"/>
    <s v="GCA_002701205.1"/>
    <s v="Primary Assembly"/>
    <s v="unplaced scaffold"/>
    <m/>
    <s v="MINB01000033.1"/>
    <n v="12671"/>
    <n v="13693"/>
    <x v="1"/>
  </r>
  <r>
    <x v="0"/>
    <s v="GCA_002701205.1"/>
    <s v="Primary Assembly"/>
    <s v="unplaced scaffold"/>
    <m/>
    <s v="MINB01000024.1"/>
    <n v="12704"/>
    <n v="12907"/>
    <x v="1"/>
  </r>
  <r>
    <x v="1"/>
    <s v="GCA_002701205.1"/>
    <s v="Primary Assembly"/>
    <s v="unplaced scaffold"/>
    <m/>
    <s v="MINB01000024.1"/>
    <n v="12704"/>
    <n v="12907"/>
    <x v="1"/>
  </r>
  <r>
    <x v="0"/>
    <s v="GCA_002701205.1"/>
    <s v="Primary Assembly"/>
    <s v="unplaced scaffold"/>
    <m/>
    <s v="MINB01000035.1"/>
    <n v="12757"/>
    <n v="13155"/>
    <x v="1"/>
  </r>
  <r>
    <x v="1"/>
    <s v="GCA_002701205.1"/>
    <s v="Primary Assembly"/>
    <s v="unplaced scaffold"/>
    <m/>
    <s v="MINB01000035.1"/>
    <n v="12757"/>
    <n v="13155"/>
    <x v="1"/>
  </r>
  <r>
    <x v="0"/>
    <s v="GCA_002701205.1"/>
    <s v="Primary Assembly"/>
    <s v="unplaced scaffold"/>
    <m/>
    <s v="MINB01000013.1"/>
    <n v="12776"/>
    <n v="13459"/>
    <x v="1"/>
  </r>
  <r>
    <x v="1"/>
    <s v="GCA_002701205.1"/>
    <s v="Primary Assembly"/>
    <s v="unplaced scaffold"/>
    <m/>
    <s v="MINB01000013.1"/>
    <n v="12776"/>
    <n v="13459"/>
    <x v="1"/>
  </r>
  <r>
    <x v="0"/>
    <s v="GCA_002701205.1"/>
    <s v="Primary Assembly"/>
    <s v="unplaced scaffold"/>
    <m/>
    <s v="MINB01000027.1"/>
    <n v="12794"/>
    <n v="13987"/>
    <x v="1"/>
  </r>
  <r>
    <x v="1"/>
    <s v="GCA_002701205.1"/>
    <s v="Primary Assembly"/>
    <s v="unplaced scaffold"/>
    <m/>
    <s v="MINB01000027.1"/>
    <n v="12794"/>
    <n v="13987"/>
    <x v="1"/>
  </r>
  <r>
    <x v="0"/>
    <s v="GCA_002701205.1"/>
    <s v="Primary Assembly"/>
    <s v="unplaced scaffold"/>
    <m/>
    <s v="MINB01000010.1"/>
    <n v="12801"/>
    <n v="14768"/>
    <x v="1"/>
  </r>
  <r>
    <x v="1"/>
    <s v="GCA_002701205.1"/>
    <s v="Primary Assembly"/>
    <s v="unplaced scaffold"/>
    <m/>
    <s v="MINB01000010.1"/>
    <n v="12801"/>
    <n v="14768"/>
    <x v="1"/>
  </r>
  <r>
    <x v="0"/>
    <s v="GCA_002701205.1"/>
    <s v="Primary Assembly"/>
    <s v="unplaced scaffold"/>
    <m/>
    <s v="MINB01000008.1"/>
    <n v="12814"/>
    <n v="13740"/>
    <x v="1"/>
  </r>
  <r>
    <x v="1"/>
    <s v="GCA_002701205.1"/>
    <s v="Primary Assembly"/>
    <s v="unplaced scaffold"/>
    <m/>
    <s v="MINB01000008.1"/>
    <n v="12814"/>
    <n v="13740"/>
    <x v="1"/>
  </r>
  <r>
    <x v="0"/>
    <s v="GCA_002701205.1"/>
    <s v="Primary Assembly"/>
    <s v="unplaced scaffold"/>
    <m/>
    <s v="MINB01000039.1"/>
    <n v="12867"/>
    <n v="13445"/>
    <x v="1"/>
  </r>
  <r>
    <x v="1"/>
    <s v="GCA_002701205.1"/>
    <s v="Primary Assembly"/>
    <s v="unplaced scaffold"/>
    <m/>
    <s v="MINB01000039.1"/>
    <n v="12867"/>
    <n v="13445"/>
    <x v="1"/>
  </r>
  <r>
    <x v="0"/>
    <s v="GCA_002701205.1"/>
    <s v="Primary Assembly"/>
    <s v="unplaced scaffold"/>
    <m/>
    <s v="MINB01000036.1"/>
    <n v="12899"/>
    <n v="13747"/>
    <x v="1"/>
  </r>
  <r>
    <x v="1"/>
    <s v="GCA_002701205.1"/>
    <s v="Primary Assembly"/>
    <s v="unplaced scaffold"/>
    <m/>
    <s v="MINB01000036.1"/>
    <n v="12899"/>
    <n v="13747"/>
    <x v="1"/>
  </r>
  <r>
    <x v="0"/>
    <s v="GCA_002701205.1"/>
    <s v="Primary Assembly"/>
    <s v="unplaced scaffold"/>
    <m/>
    <s v="MINB01000009.1"/>
    <n v="12929"/>
    <n v="13531"/>
    <x v="1"/>
  </r>
  <r>
    <x v="1"/>
    <s v="GCA_002701205.1"/>
    <s v="Primary Assembly"/>
    <s v="unplaced scaffold"/>
    <m/>
    <s v="MINB01000009.1"/>
    <n v="12929"/>
    <n v="13531"/>
    <x v="1"/>
  </r>
  <r>
    <x v="0"/>
    <s v="GCA_002701205.1"/>
    <s v="Primary Assembly"/>
    <s v="unplaced scaffold"/>
    <m/>
    <s v="MINB01000006.1"/>
    <n v="12949"/>
    <n v="13581"/>
    <x v="1"/>
  </r>
  <r>
    <x v="1"/>
    <s v="GCA_002701205.1"/>
    <s v="Primary Assembly"/>
    <s v="unplaced scaffold"/>
    <m/>
    <s v="MINB01000006.1"/>
    <n v="12949"/>
    <n v="13581"/>
    <x v="1"/>
  </r>
  <r>
    <x v="0"/>
    <s v="GCA_002701205.1"/>
    <s v="Primary Assembly"/>
    <s v="unplaced scaffold"/>
    <m/>
    <s v="MINB01000032.1"/>
    <n v="12955"/>
    <n v="14007"/>
    <x v="1"/>
  </r>
  <r>
    <x v="1"/>
    <s v="GCA_002701205.1"/>
    <s v="Primary Assembly"/>
    <s v="unplaced scaffold"/>
    <m/>
    <s v="MINB01000032.1"/>
    <n v="12955"/>
    <n v="14007"/>
    <x v="1"/>
  </r>
  <r>
    <x v="0"/>
    <s v="GCA_002701205.1"/>
    <s v="Primary Assembly"/>
    <s v="unplaced scaffold"/>
    <m/>
    <s v="MINB01000012.1"/>
    <n v="12959"/>
    <n v="14467"/>
    <x v="1"/>
  </r>
  <r>
    <x v="1"/>
    <s v="GCA_002701205.1"/>
    <s v="Primary Assembly"/>
    <s v="unplaced scaffold"/>
    <m/>
    <s v="MINB01000012.1"/>
    <n v="12959"/>
    <n v="14467"/>
    <x v="1"/>
  </r>
  <r>
    <x v="0"/>
    <s v="GCA_002701205.1"/>
    <s v="Primary Assembly"/>
    <s v="unplaced scaffold"/>
    <m/>
    <s v="MINB01000031.1"/>
    <n v="12966"/>
    <n v="13865"/>
    <x v="1"/>
  </r>
  <r>
    <x v="1"/>
    <s v="GCA_002701205.1"/>
    <s v="Primary Assembly"/>
    <s v="unplaced scaffold"/>
    <m/>
    <s v="MINB01000031.1"/>
    <n v="12966"/>
    <n v="13865"/>
    <x v="1"/>
  </r>
  <r>
    <x v="0"/>
    <s v="GCA_002701205.1"/>
    <s v="Primary Assembly"/>
    <s v="unplaced scaffold"/>
    <m/>
    <s v="MINB01000002.1"/>
    <n v="12973"/>
    <n v="13830"/>
    <x v="1"/>
  </r>
  <r>
    <x v="1"/>
    <s v="GCA_002701205.1"/>
    <s v="Primary Assembly"/>
    <s v="unplaced scaffold"/>
    <m/>
    <s v="MINB01000002.1"/>
    <n v="12973"/>
    <n v="13830"/>
    <x v="1"/>
  </r>
  <r>
    <x v="0"/>
    <s v="GCA_002701205.1"/>
    <s v="Primary Assembly"/>
    <s v="unplaced scaffold"/>
    <m/>
    <s v="MINB01000020.1"/>
    <n v="12998"/>
    <n v="13792"/>
    <x v="1"/>
  </r>
  <r>
    <x v="1"/>
    <s v="GCA_002701205.1"/>
    <s v="Primary Assembly"/>
    <s v="unplaced scaffold"/>
    <m/>
    <s v="MINB01000020.1"/>
    <n v="12998"/>
    <n v="13792"/>
    <x v="1"/>
  </r>
  <r>
    <x v="0"/>
    <s v="GCA_002701205.1"/>
    <s v="Primary Assembly"/>
    <s v="unplaced scaffold"/>
    <m/>
    <s v="MINB01000030.1"/>
    <n v="13043"/>
    <n v="13438"/>
    <x v="0"/>
  </r>
  <r>
    <x v="1"/>
    <s v="GCA_002701205.1"/>
    <s v="Primary Assembly"/>
    <s v="unplaced scaffold"/>
    <m/>
    <s v="MINB01000030.1"/>
    <n v="13043"/>
    <n v="13438"/>
    <x v="0"/>
  </r>
  <r>
    <x v="0"/>
    <s v="GCA_002701205.1"/>
    <s v="Primary Assembly"/>
    <s v="unplaced scaffold"/>
    <m/>
    <s v="MINB01000024.1"/>
    <n v="13109"/>
    <n v="13852"/>
    <x v="1"/>
  </r>
  <r>
    <x v="1"/>
    <s v="GCA_002701205.1"/>
    <s v="Primary Assembly"/>
    <s v="unplaced scaffold"/>
    <m/>
    <s v="MINB01000024.1"/>
    <n v="13109"/>
    <n v="13852"/>
    <x v="1"/>
  </r>
  <r>
    <x v="0"/>
    <s v="GCA_002701205.1"/>
    <s v="Primary Assembly"/>
    <s v="unplaced scaffold"/>
    <m/>
    <s v="MINB01000015.1"/>
    <n v="13142"/>
    <n v="15601"/>
    <x v="1"/>
  </r>
  <r>
    <x v="1"/>
    <s v="GCA_002701205.1"/>
    <s v="Primary Assembly"/>
    <s v="unplaced scaffold"/>
    <m/>
    <s v="MINB01000015.1"/>
    <n v="13142"/>
    <n v="15601"/>
    <x v="1"/>
  </r>
  <r>
    <x v="0"/>
    <s v="GCA_002701205.1"/>
    <s v="Primary Assembly"/>
    <s v="unplaced scaffold"/>
    <m/>
    <s v="MINB01000035.1"/>
    <n v="13166"/>
    <n v="13351"/>
    <x v="1"/>
  </r>
  <r>
    <x v="1"/>
    <s v="GCA_002701205.1"/>
    <s v="Primary Assembly"/>
    <s v="unplaced scaffold"/>
    <m/>
    <s v="MINB01000035.1"/>
    <n v="13166"/>
    <n v="13351"/>
    <x v="1"/>
  </r>
  <r>
    <x v="0"/>
    <s v="GCA_002701205.1"/>
    <s v="Primary Assembly"/>
    <s v="unplaced scaffold"/>
    <m/>
    <s v="MINB01000021.1"/>
    <n v="13172"/>
    <n v="14173"/>
    <x v="1"/>
  </r>
  <r>
    <x v="1"/>
    <s v="GCA_002701205.1"/>
    <s v="Primary Assembly"/>
    <s v="unplaced scaffold"/>
    <m/>
    <s v="MINB01000021.1"/>
    <n v="13172"/>
    <n v="14173"/>
    <x v="1"/>
  </r>
  <r>
    <x v="0"/>
    <s v="GCA_002701205.1"/>
    <s v="Primary Assembly"/>
    <s v="unplaced scaffold"/>
    <m/>
    <s v="MINB01000038.1"/>
    <n v="13188"/>
    <n v="14135"/>
    <x v="1"/>
  </r>
  <r>
    <x v="1"/>
    <s v="GCA_002701205.1"/>
    <s v="Primary Assembly"/>
    <s v="unplaced scaffold"/>
    <m/>
    <s v="MINB01000038.1"/>
    <n v="13188"/>
    <n v="14135"/>
    <x v="1"/>
  </r>
  <r>
    <x v="0"/>
    <s v="GCA_002701205.1"/>
    <s v="Primary Assembly"/>
    <s v="unplaced scaffold"/>
    <m/>
    <s v="MINB01000004.1"/>
    <n v="13248"/>
    <n v="15062"/>
    <x v="1"/>
  </r>
  <r>
    <x v="1"/>
    <s v="GCA_002701205.1"/>
    <s v="Primary Assembly"/>
    <s v="unplaced scaffold"/>
    <m/>
    <s v="MINB01000004.1"/>
    <n v="13248"/>
    <n v="15062"/>
    <x v="1"/>
  </r>
  <r>
    <x v="0"/>
    <s v="GCA_002701205.1"/>
    <s v="Primary Assembly"/>
    <s v="unplaced scaffold"/>
    <m/>
    <s v="MINB01000001.1"/>
    <n v="13259"/>
    <n v="14158"/>
    <x v="1"/>
  </r>
  <r>
    <x v="1"/>
    <s v="GCA_002701205.1"/>
    <s v="Primary Assembly"/>
    <s v="unplaced scaffold"/>
    <m/>
    <s v="MINB01000001.1"/>
    <n v="13259"/>
    <n v="14158"/>
    <x v="1"/>
  </r>
  <r>
    <x v="0"/>
    <s v="GCA_002701205.1"/>
    <s v="Primary Assembly"/>
    <s v="unplaced scaffold"/>
    <m/>
    <s v="MINB01000018.1"/>
    <n v="13259"/>
    <n v="13900"/>
    <x v="0"/>
  </r>
  <r>
    <x v="1"/>
    <s v="GCA_002701205.1"/>
    <s v="Primary Assembly"/>
    <s v="unplaced scaffold"/>
    <m/>
    <s v="MINB01000018.1"/>
    <n v="13259"/>
    <n v="13900"/>
    <x v="0"/>
  </r>
  <r>
    <x v="0"/>
    <s v="GCA_002701205.1"/>
    <s v="Primary Assembly"/>
    <s v="unplaced scaffold"/>
    <m/>
    <s v="MINB01000023.1"/>
    <n v="13290"/>
    <n v="13898"/>
    <x v="1"/>
  </r>
  <r>
    <x v="1"/>
    <s v="GCA_002701205.1"/>
    <s v="Primary Assembly"/>
    <s v="unplaced scaffold"/>
    <m/>
    <s v="MINB01000023.1"/>
    <n v="13290"/>
    <n v="13898"/>
    <x v="1"/>
  </r>
  <r>
    <x v="0"/>
    <s v="GCA_002701205.1"/>
    <s v="Primary Assembly"/>
    <s v="unplaced scaffold"/>
    <m/>
    <s v="MINB01000019.1"/>
    <n v="13291"/>
    <n v="14139"/>
    <x v="1"/>
  </r>
  <r>
    <x v="1"/>
    <s v="GCA_002701205.1"/>
    <s v="Primary Assembly"/>
    <s v="unplaced scaffold"/>
    <m/>
    <s v="MINB01000019.1"/>
    <n v="13291"/>
    <n v="14139"/>
    <x v="1"/>
  </r>
  <r>
    <x v="0"/>
    <s v="GCA_002701205.1"/>
    <s v="Primary Assembly"/>
    <s v="unplaced scaffold"/>
    <m/>
    <s v="MINB01000037.1"/>
    <n v="13353"/>
    <n v="13778"/>
    <x v="1"/>
  </r>
  <r>
    <x v="1"/>
    <s v="GCA_002701205.1"/>
    <s v="Primary Assembly"/>
    <s v="unplaced scaffold"/>
    <m/>
    <s v="MINB01000037.1"/>
    <n v="13353"/>
    <n v="13778"/>
    <x v="1"/>
  </r>
  <r>
    <x v="0"/>
    <s v="GCA_002701205.1"/>
    <s v="Primary Assembly"/>
    <s v="unplaced scaffold"/>
    <m/>
    <s v="MINB01000035.1"/>
    <n v="13365"/>
    <n v="13904"/>
    <x v="1"/>
  </r>
  <r>
    <x v="1"/>
    <s v="GCA_002701205.1"/>
    <s v="Primary Assembly"/>
    <s v="unplaced scaffold"/>
    <m/>
    <s v="MINB01000035.1"/>
    <n v="13365"/>
    <n v="13904"/>
    <x v="1"/>
  </r>
  <r>
    <x v="0"/>
    <s v="GCA_002701205.1"/>
    <s v="Primary Assembly"/>
    <s v="unplaced scaffold"/>
    <m/>
    <s v="MINB01000034.1"/>
    <n v="13404"/>
    <n v="13826"/>
    <x v="1"/>
  </r>
  <r>
    <x v="1"/>
    <s v="GCA_002701205.1"/>
    <s v="Primary Assembly"/>
    <s v="unplaced scaffold"/>
    <m/>
    <s v="MINB01000034.1"/>
    <n v="13404"/>
    <n v="13826"/>
    <x v="1"/>
  </r>
  <r>
    <x v="0"/>
    <s v="GCA_002701205.1"/>
    <s v="Primary Assembly"/>
    <s v="unplaced scaffold"/>
    <m/>
    <s v="MINB01000026.1"/>
    <n v="13412"/>
    <n v="13861"/>
    <x v="1"/>
  </r>
  <r>
    <x v="1"/>
    <s v="GCA_002701205.1"/>
    <s v="Primary Assembly"/>
    <s v="unplaced scaffold"/>
    <m/>
    <s v="MINB01000026.1"/>
    <n v="13412"/>
    <n v="13861"/>
    <x v="1"/>
  </r>
  <r>
    <x v="0"/>
    <s v="GCA_002701205.1"/>
    <s v="Primary Assembly"/>
    <s v="unplaced scaffold"/>
    <m/>
    <s v="MINB01000013.1"/>
    <n v="13463"/>
    <n v="14953"/>
    <x v="1"/>
  </r>
  <r>
    <x v="1"/>
    <s v="GCA_002701205.1"/>
    <s v="Primary Assembly"/>
    <s v="unplaced scaffold"/>
    <m/>
    <s v="MINB01000013.1"/>
    <n v="13463"/>
    <n v="14953"/>
    <x v="1"/>
  </r>
  <r>
    <x v="0"/>
    <s v="GCA_002701205.1"/>
    <s v="Primary Assembly"/>
    <s v="unplaced scaffold"/>
    <m/>
    <s v="MINB01000030.1"/>
    <n v="13463"/>
    <n v="14809"/>
    <x v="1"/>
  </r>
  <r>
    <x v="1"/>
    <s v="GCA_002701205.1"/>
    <s v="Primary Assembly"/>
    <s v="unplaced scaffold"/>
    <m/>
    <s v="MINB01000030.1"/>
    <n v="13463"/>
    <n v="14809"/>
    <x v="1"/>
  </r>
  <r>
    <x v="0"/>
    <s v="GCA_002701205.1"/>
    <s v="Primary Assembly"/>
    <s v="unplaced scaffold"/>
    <m/>
    <s v="MINB01000005.1"/>
    <n v="13467"/>
    <n v="13835"/>
    <x v="0"/>
  </r>
  <r>
    <x v="1"/>
    <s v="GCA_002701205.1"/>
    <s v="Primary Assembly"/>
    <s v="unplaced scaffold"/>
    <m/>
    <s v="MINB01000005.1"/>
    <n v="13467"/>
    <n v="13835"/>
    <x v="0"/>
  </r>
  <r>
    <x v="0"/>
    <s v="GCA_002701205.1"/>
    <s v="Primary Assembly"/>
    <s v="unplaced scaffold"/>
    <m/>
    <s v="MINB01000029.1"/>
    <n v="13502"/>
    <n v="13705"/>
    <x v="1"/>
  </r>
  <r>
    <x v="1"/>
    <s v="GCA_002701205.1"/>
    <s v="Primary Assembly"/>
    <s v="unplaced scaffold"/>
    <m/>
    <s v="MINB01000029.1"/>
    <n v="13502"/>
    <n v="13705"/>
    <x v="1"/>
  </r>
  <r>
    <x v="0"/>
    <s v="GCA_002701205.1"/>
    <s v="Primary Assembly"/>
    <s v="unplaced scaffold"/>
    <m/>
    <s v="MINB01000007.1"/>
    <n v="13532"/>
    <n v="13963"/>
    <x v="1"/>
  </r>
  <r>
    <x v="1"/>
    <s v="GCA_002701205.1"/>
    <s v="Primary Assembly"/>
    <s v="unplaced scaffold"/>
    <m/>
    <s v="MINB01000007.1"/>
    <n v="13532"/>
    <n v="13963"/>
    <x v="1"/>
  </r>
  <r>
    <x v="0"/>
    <s v="GCA_002701205.1"/>
    <s v="Primary Assembly"/>
    <s v="unplaced scaffold"/>
    <m/>
    <s v="MINB01000016.1"/>
    <n v="13535"/>
    <n v="14827"/>
    <x v="0"/>
  </r>
  <r>
    <x v="1"/>
    <s v="GCA_002701205.1"/>
    <s v="Primary Assembly"/>
    <s v="unplaced scaffold"/>
    <m/>
    <s v="MINB01000016.1"/>
    <n v="13535"/>
    <n v="14827"/>
    <x v="0"/>
  </r>
  <r>
    <x v="0"/>
    <s v="GCA_002701205.1"/>
    <s v="Primary Assembly"/>
    <s v="unplaced scaffold"/>
    <m/>
    <s v="MINB01000011.1"/>
    <n v="13583"/>
    <n v="13981"/>
    <x v="1"/>
  </r>
  <r>
    <x v="1"/>
    <s v="GCA_002701205.1"/>
    <s v="Primary Assembly"/>
    <s v="unplaced scaffold"/>
    <m/>
    <s v="MINB01000011.1"/>
    <n v="13583"/>
    <n v="13981"/>
    <x v="1"/>
  </r>
  <r>
    <x v="0"/>
    <s v="GCA_002701205.1"/>
    <s v="Primary Assembly"/>
    <s v="unplaced scaffold"/>
    <m/>
    <s v="MINB01000006.1"/>
    <n v="13649"/>
    <n v="13942"/>
    <x v="1"/>
  </r>
  <r>
    <x v="1"/>
    <s v="GCA_002701205.1"/>
    <s v="Primary Assembly"/>
    <s v="unplaced scaffold"/>
    <m/>
    <s v="MINB01000006.1"/>
    <n v="13649"/>
    <n v="13942"/>
    <x v="1"/>
  </r>
  <r>
    <x v="0"/>
    <s v="GCA_002701205.1"/>
    <s v="Primary Assembly"/>
    <s v="unplaced scaffold"/>
    <m/>
    <s v="MINB01000029.1"/>
    <n v="13698"/>
    <n v="13973"/>
    <x v="1"/>
  </r>
  <r>
    <x v="1"/>
    <s v="GCA_002701205.1"/>
    <s v="Primary Assembly"/>
    <s v="unplaced scaffold"/>
    <m/>
    <s v="MINB01000029.1"/>
    <n v="13698"/>
    <n v="13973"/>
    <x v="1"/>
  </r>
  <r>
    <x v="0"/>
    <s v="GCA_002701205.1"/>
    <s v="Primary Assembly"/>
    <s v="unplaced scaffold"/>
    <m/>
    <s v="MINB01000009.1"/>
    <n v="13707"/>
    <n v="14447"/>
    <x v="1"/>
  </r>
  <r>
    <x v="1"/>
    <s v="GCA_002701205.1"/>
    <s v="Primary Assembly"/>
    <s v="unplaced scaffold"/>
    <m/>
    <s v="MINB01000009.1"/>
    <n v="13707"/>
    <n v="14447"/>
    <x v="1"/>
  </r>
  <r>
    <x v="0"/>
    <s v="GCA_002701205.1"/>
    <s v="Primary Assembly"/>
    <s v="unplaced scaffold"/>
    <m/>
    <s v="MINB01000025.1"/>
    <n v="13741"/>
    <n v="14835"/>
    <x v="0"/>
  </r>
  <r>
    <x v="1"/>
    <s v="GCA_002701205.1"/>
    <s v="Primary Assembly"/>
    <s v="unplaced scaffold"/>
    <m/>
    <s v="MINB01000025.1"/>
    <n v="13741"/>
    <n v="14835"/>
    <x v="0"/>
  </r>
  <r>
    <x v="0"/>
    <s v="GCA_002701205.1"/>
    <s v="Primary Assembly"/>
    <s v="unplaced scaffold"/>
    <m/>
    <s v="MINB01000008.1"/>
    <n v="13745"/>
    <n v="14269"/>
    <x v="1"/>
  </r>
  <r>
    <x v="1"/>
    <s v="GCA_002701205.1"/>
    <s v="Primary Assembly"/>
    <s v="unplaced scaffold"/>
    <m/>
    <s v="MINB01000008.1"/>
    <n v="13745"/>
    <n v="14269"/>
    <x v="1"/>
  </r>
  <r>
    <x v="2"/>
    <s v="GCA_002701205.1"/>
    <s v="Primary Assembly"/>
    <s v="unplaced scaffold"/>
    <m/>
    <s v="MINB01000036.1"/>
    <n v="13768"/>
    <n v="15455"/>
    <x v="1"/>
  </r>
  <r>
    <x v="3"/>
    <s v="GCA_002701205.1"/>
    <s v="Primary Assembly"/>
    <s v="unplaced scaffold"/>
    <m/>
    <s v="MINB01000036.1"/>
    <n v="13768"/>
    <n v="15455"/>
    <x v="1"/>
  </r>
  <r>
    <x v="0"/>
    <s v="GCA_002701205.1"/>
    <s v="Primary Assembly"/>
    <s v="unplaced scaffold"/>
    <m/>
    <s v="MINB01000017.1"/>
    <n v="13785"/>
    <n v="14657"/>
    <x v="1"/>
  </r>
  <r>
    <x v="1"/>
    <s v="GCA_002701205.1"/>
    <s v="Primary Assembly"/>
    <s v="unplaced scaffold"/>
    <m/>
    <s v="MINB01000017.1"/>
    <n v="13785"/>
    <n v="14657"/>
    <x v="1"/>
  </r>
  <r>
    <x v="0"/>
    <s v="GCA_002701205.1"/>
    <s v="Primary Assembly"/>
    <s v="unplaced scaffold"/>
    <m/>
    <s v="MINB01000022.1"/>
    <n v="13794"/>
    <n v="15137"/>
    <x v="1"/>
  </r>
  <r>
    <x v="1"/>
    <s v="GCA_002701205.1"/>
    <s v="Primary Assembly"/>
    <s v="unplaced scaffold"/>
    <m/>
    <s v="MINB01000022.1"/>
    <n v="13794"/>
    <n v="15137"/>
    <x v="1"/>
  </r>
  <r>
    <x v="0"/>
    <s v="GCA_002701205.1"/>
    <s v="Primary Assembly"/>
    <s v="unplaced scaffold"/>
    <m/>
    <s v="MINB01000037.1"/>
    <n v="13805"/>
    <n v="14332"/>
    <x v="1"/>
  </r>
  <r>
    <x v="1"/>
    <s v="GCA_002701205.1"/>
    <s v="Primary Assembly"/>
    <s v="unplaced scaffold"/>
    <m/>
    <s v="MINB01000037.1"/>
    <n v="13805"/>
    <n v="14332"/>
    <x v="1"/>
  </r>
  <r>
    <x v="0"/>
    <s v="GCA_002701205.1"/>
    <s v="Primary Assembly"/>
    <s v="unplaced scaffold"/>
    <m/>
    <s v="MINB01000020.1"/>
    <n v="13807"/>
    <n v="14280"/>
    <x v="1"/>
  </r>
  <r>
    <x v="1"/>
    <s v="GCA_002701205.1"/>
    <s v="Primary Assembly"/>
    <s v="unplaced scaffold"/>
    <m/>
    <s v="MINB01000020.1"/>
    <n v="13807"/>
    <n v="14280"/>
    <x v="1"/>
  </r>
  <r>
    <x v="0"/>
    <s v="GCA_002701205.1"/>
    <s v="Primary Assembly"/>
    <s v="unplaced scaffold"/>
    <m/>
    <s v="MINB01000033.1"/>
    <n v="13823"/>
    <n v="14122"/>
    <x v="1"/>
  </r>
  <r>
    <x v="1"/>
    <s v="GCA_002701205.1"/>
    <s v="Primary Assembly"/>
    <s v="unplaced scaffold"/>
    <m/>
    <s v="MINB01000033.1"/>
    <n v="13823"/>
    <n v="14122"/>
    <x v="1"/>
  </r>
  <r>
    <x v="0"/>
    <s v="GCA_002701205.1"/>
    <s v="Primary Assembly"/>
    <s v="unplaced scaffold"/>
    <m/>
    <s v="MINB01000002.1"/>
    <n v="13830"/>
    <n v="15350"/>
    <x v="1"/>
  </r>
  <r>
    <x v="1"/>
    <s v="GCA_002701205.1"/>
    <s v="Primary Assembly"/>
    <s v="unplaced scaffold"/>
    <m/>
    <s v="MINB01000002.1"/>
    <n v="13830"/>
    <n v="15350"/>
    <x v="1"/>
  </r>
  <r>
    <x v="0"/>
    <s v="GCA_002701205.1"/>
    <s v="Primary Assembly"/>
    <s v="unplaced scaffold"/>
    <m/>
    <s v="MINB01000014.1"/>
    <n v="13856"/>
    <n v="14794"/>
    <x v="1"/>
  </r>
  <r>
    <x v="1"/>
    <s v="GCA_002701205.1"/>
    <s v="Primary Assembly"/>
    <s v="unplaced scaffold"/>
    <m/>
    <s v="MINB01000014.1"/>
    <n v="13856"/>
    <n v="14794"/>
    <x v="1"/>
  </r>
  <r>
    <x v="0"/>
    <s v="GCA_002701205.1"/>
    <s v="Primary Assembly"/>
    <s v="unplaced scaffold"/>
    <m/>
    <s v="MINB01000024.1"/>
    <n v="13862"/>
    <n v="14293"/>
    <x v="1"/>
  </r>
  <r>
    <x v="1"/>
    <s v="GCA_002701205.1"/>
    <s v="Primary Assembly"/>
    <s v="unplaced scaffold"/>
    <m/>
    <s v="MINB01000024.1"/>
    <n v="13862"/>
    <n v="14293"/>
    <x v="1"/>
  </r>
  <r>
    <x v="0"/>
    <s v="GCA_002701205.1"/>
    <s v="Primary Assembly"/>
    <s v="unplaced scaffold"/>
    <m/>
    <s v="MINB01000031.1"/>
    <n v="13866"/>
    <n v="14972"/>
    <x v="1"/>
  </r>
  <r>
    <x v="1"/>
    <s v="GCA_002701205.1"/>
    <s v="Primary Assembly"/>
    <s v="unplaced scaffold"/>
    <m/>
    <s v="MINB01000031.1"/>
    <n v="13866"/>
    <n v="14972"/>
    <x v="1"/>
  </r>
  <r>
    <x v="0"/>
    <s v="GCA_002701205.1"/>
    <s v="Primary Assembly"/>
    <s v="unplaced scaffold"/>
    <m/>
    <s v="MINB01000005.1"/>
    <n v="13879"/>
    <n v="16452"/>
    <x v="0"/>
  </r>
  <r>
    <x v="1"/>
    <s v="GCA_002701205.1"/>
    <s v="Primary Assembly"/>
    <s v="unplaced scaffold"/>
    <m/>
    <s v="MINB01000005.1"/>
    <n v="13879"/>
    <n v="16452"/>
    <x v="0"/>
  </r>
  <r>
    <x v="0"/>
    <s v="GCA_002701205.1"/>
    <s v="Primary Assembly"/>
    <s v="unplaced scaffold"/>
    <m/>
    <s v="MINB01000023.1"/>
    <n v="13895"/>
    <n v="14905"/>
    <x v="1"/>
  </r>
  <r>
    <x v="1"/>
    <s v="GCA_002701205.1"/>
    <s v="Primary Assembly"/>
    <s v="unplaced scaffold"/>
    <m/>
    <s v="MINB01000023.1"/>
    <n v="13895"/>
    <n v="14905"/>
    <x v="1"/>
  </r>
  <r>
    <x v="0"/>
    <s v="GCA_002701205.1"/>
    <s v="Primary Assembly"/>
    <s v="unplaced scaffold"/>
    <m/>
    <s v="MINB01000035.1"/>
    <n v="13924"/>
    <n v="14247"/>
    <x v="1"/>
  </r>
  <r>
    <x v="1"/>
    <s v="GCA_002701205.1"/>
    <s v="Primary Assembly"/>
    <s v="unplaced scaffold"/>
    <m/>
    <s v="MINB01000035.1"/>
    <n v="13924"/>
    <n v="14247"/>
    <x v="1"/>
  </r>
  <r>
    <x v="0"/>
    <s v="GCA_002701205.1"/>
    <s v="Primary Assembly"/>
    <s v="unplaced scaffold"/>
    <m/>
    <s v="MINB01000026.1"/>
    <n v="13978"/>
    <n v="14328"/>
    <x v="1"/>
  </r>
  <r>
    <x v="1"/>
    <s v="GCA_002701205.1"/>
    <s v="Primary Assembly"/>
    <s v="unplaced scaffold"/>
    <m/>
    <s v="MINB01000026.1"/>
    <n v="13978"/>
    <n v="14328"/>
    <x v="1"/>
  </r>
  <r>
    <x v="0"/>
    <s v="GCA_002701205.1"/>
    <s v="Primary Assembly"/>
    <s v="unplaced scaffold"/>
    <m/>
    <s v="MINB01000034.1"/>
    <n v="13985"/>
    <n v="15391"/>
    <x v="0"/>
  </r>
  <r>
    <x v="1"/>
    <s v="GCA_002701205.1"/>
    <s v="Primary Assembly"/>
    <s v="unplaced scaffold"/>
    <m/>
    <s v="MINB01000034.1"/>
    <n v="13985"/>
    <n v="15391"/>
    <x v="0"/>
  </r>
  <r>
    <x v="0"/>
    <s v="GCA_002701205.1"/>
    <s v="Primary Assembly"/>
    <s v="unplaced scaffold"/>
    <m/>
    <s v="MINB01000011.1"/>
    <n v="13999"/>
    <n v="14625"/>
    <x v="1"/>
  </r>
  <r>
    <x v="1"/>
    <s v="GCA_002701205.1"/>
    <s v="Primary Assembly"/>
    <s v="unplaced scaffold"/>
    <m/>
    <s v="MINB01000011.1"/>
    <n v="13999"/>
    <n v="14625"/>
    <x v="1"/>
  </r>
  <r>
    <x v="0"/>
    <s v="GCA_002701205.1"/>
    <s v="Primary Assembly"/>
    <s v="unplaced scaffold"/>
    <m/>
    <s v="MINB01000006.1"/>
    <n v="14023"/>
    <n v="15057"/>
    <x v="1"/>
  </r>
  <r>
    <x v="1"/>
    <s v="GCA_002701205.1"/>
    <s v="Primary Assembly"/>
    <s v="unplaced scaffold"/>
    <m/>
    <s v="MINB01000006.1"/>
    <n v="14023"/>
    <n v="15057"/>
    <x v="1"/>
  </r>
  <r>
    <x v="0"/>
    <s v="GCA_002701205.1"/>
    <s v="Primary Assembly"/>
    <s v="unplaced scaffold"/>
    <m/>
    <s v="MINB01000029.1"/>
    <n v="14027"/>
    <n v="14350"/>
    <x v="1"/>
  </r>
  <r>
    <x v="1"/>
    <s v="GCA_002701205.1"/>
    <s v="Primary Assembly"/>
    <s v="unplaced scaffold"/>
    <m/>
    <s v="MINB01000029.1"/>
    <n v="14027"/>
    <n v="14350"/>
    <x v="1"/>
  </r>
  <r>
    <x v="0"/>
    <s v="GCA_002701205.1"/>
    <s v="Primary Assembly"/>
    <s v="unplaced scaffold"/>
    <m/>
    <s v="MINB01000027.1"/>
    <n v="14061"/>
    <n v="14681"/>
    <x v="1"/>
  </r>
  <r>
    <x v="1"/>
    <s v="GCA_002701205.1"/>
    <s v="Primary Assembly"/>
    <s v="unplaced scaffold"/>
    <m/>
    <s v="MINB01000027.1"/>
    <n v="14061"/>
    <n v="14681"/>
    <x v="1"/>
  </r>
  <r>
    <x v="0"/>
    <s v="GCA_002701205.1"/>
    <s v="Primary Assembly"/>
    <s v="unplaced scaffold"/>
    <m/>
    <s v="MINB01000032.1"/>
    <n v="14068"/>
    <n v="15762"/>
    <x v="1"/>
  </r>
  <r>
    <x v="1"/>
    <s v="GCA_002701205.1"/>
    <s v="Primary Assembly"/>
    <s v="unplaced scaffold"/>
    <m/>
    <s v="MINB01000032.1"/>
    <n v="14068"/>
    <n v="15762"/>
    <x v="1"/>
  </r>
  <r>
    <x v="0"/>
    <s v="GCA_002701205.1"/>
    <s v="Primary Assembly"/>
    <s v="unplaced scaffold"/>
    <m/>
    <s v="MINB01000028.1"/>
    <n v="14088"/>
    <n v="14600"/>
    <x v="1"/>
  </r>
  <r>
    <x v="1"/>
    <s v="GCA_002701205.1"/>
    <s v="Primary Assembly"/>
    <s v="unplaced scaffold"/>
    <m/>
    <s v="MINB01000028.1"/>
    <n v="14088"/>
    <n v="14600"/>
    <x v="1"/>
  </r>
  <r>
    <x v="0"/>
    <s v="GCA_002701205.1"/>
    <s v="Primary Assembly"/>
    <s v="unplaced scaffold"/>
    <m/>
    <s v="MINB01000018.1"/>
    <n v="14115"/>
    <n v="15386"/>
    <x v="0"/>
  </r>
  <r>
    <x v="1"/>
    <s v="GCA_002701205.1"/>
    <s v="Primary Assembly"/>
    <s v="unplaced scaffold"/>
    <m/>
    <s v="MINB01000018.1"/>
    <n v="14115"/>
    <n v="15386"/>
    <x v="0"/>
  </r>
  <r>
    <x v="0"/>
    <s v="GCA_002701205.1"/>
    <s v="Primary Assembly"/>
    <s v="unplaced scaffold"/>
    <m/>
    <s v="MINB01000019.1"/>
    <n v="14150"/>
    <n v="14830"/>
    <x v="1"/>
  </r>
  <r>
    <x v="1"/>
    <s v="GCA_002701205.1"/>
    <s v="Primary Assembly"/>
    <s v="unplaced scaffold"/>
    <m/>
    <s v="MINB01000019.1"/>
    <n v="14150"/>
    <n v="14830"/>
    <x v="1"/>
  </r>
  <r>
    <x v="0"/>
    <s v="GCA_002701205.1"/>
    <s v="Primary Assembly"/>
    <s v="unplaced scaffold"/>
    <m/>
    <s v="MINB01000021.1"/>
    <n v="14160"/>
    <n v="15161"/>
    <x v="1"/>
  </r>
  <r>
    <x v="1"/>
    <s v="GCA_002701205.1"/>
    <s v="Primary Assembly"/>
    <s v="unplaced scaffold"/>
    <m/>
    <s v="MINB01000021.1"/>
    <n v="14160"/>
    <n v="15161"/>
    <x v="1"/>
  </r>
  <r>
    <x v="0"/>
    <s v="GCA_002701205.1"/>
    <s v="Primary Assembly"/>
    <s v="unplaced scaffold"/>
    <m/>
    <s v="MINB01000001.1"/>
    <n v="14178"/>
    <n v="14876"/>
    <x v="1"/>
  </r>
  <r>
    <x v="1"/>
    <s v="GCA_002701205.1"/>
    <s v="Primary Assembly"/>
    <s v="unplaced scaffold"/>
    <m/>
    <s v="MINB01000001.1"/>
    <n v="14178"/>
    <n v="14876"/>
    <x v="1"/>
  </r>
  <r>
    <x v="0"/>
    <s v="GCA_002701205.1"/>
    <s v="Primary Assembly"/>
    <s v="unplaced scaffold"/>
    <m/>
    <s v="MINB01000033.1"/>
    <n v="14228"/>
    <n v="14923"/>
    <x v="0"/>
  </r>
  <r>
    <x v="1"/>
    <s v="GCA_002701205.1"/>
    <s v="Primary Assembly"/>
    <s v="unplaced scaffold"/>
    <m/>
    <s v="MINB01000033.1"/>
    <n v="14228"/>
    <n v="14923"/>
    <x v="0"/>
  </r>
  <r>
    <x v="0"/>
    <s v="GCA_002701205.1"/>
    <s v="Primary Assembly"/>
    <s v="unplaced scaffold"/>
    <m/>
    <s v="MINB01000035.1"/>
    <n v="14261"/>
    <n v="14629"/>
    <x v="1"/>
  </r>
  <r>
    <x v="1"/>
    <s v="GCA_002701205.1"/>
    <s v="Primary Assembly"/>
    <s v="unplaced scaffold"/>
    <m/>
    <s v="MINB01000035.1"/>
    <n v="14261"/>
    <n v="14629"/>
    <x v="1"/>
  </r>
  <r>
    <x v="0"/>
    <s v="GCA_002701205.1"/>
    <s v="Primary Assembly"/>
    <s v="unplaced scaffold"/>
    <m/>
    <s v="MINB01000024.1"/>
    <n v="14294"/>
    <n v="14638"/>
    <x v="1"/>
  </r>
  <r>
    <x v="1"/>
    <s v="GCA_002701205.1"/>
    <s v="Primary Assembly"/>
    <s v="unplaced scaffold"/>
    <m/>
    <s v="MINB01000024.1"/>
    <n v="14294"/>
    <n v="14638"/>
    <x v="1"/>
  </r>
  <r>
    <x v="0"/>
    <s v="GCA_002701205.1"/>
    <s v="Primary Assembly"/>
    <s v="unplaced scaffold"/>
    <m/>
    <s v="MINB01000026.1"/>
    <n v="14330"/>
    <n v="14605"/>
    <x v="1"/>
  </r>
  <r>
    <x v="1"/>
    <s v="GCA_002701205.1"/>
    <s v="Primary Assembly"/>
    <s v="unplaced scaffold"/>
    <m/>
    <s v="MINB01000026.1"/>
    <n v="14330"/>
    <n v="14605"/>
    <x v="1"/>
  </r>
  <r>
    <x v="0"/>
    <s v="GCA_002701205.1"/>
    <s v="Primary Assembly"/>
    <s v="unplaced scaffold"/>
    <m/>
    <s v="MINB01000007.1"/>
    <n v="14333"/>
    <n v="16099"/>
    <x v="0"/>
  </r>
  <r>
    <x v="1"/>
    <s v="GCA_002701205.1"/>
    <s v="Primary Assembly"/>
    <s v="unplaced scaffold"/>
    <m/>
    <s v="MINB01000007.1"/>
    <n v="14333"/>
    <n v="16099"/>
    <x v="0"/>
  </r>
  <r>
    <x v="0"/>
    <s v="GCA_002701205.1"/>
    <s v="Primary Assembly"/>
    <s v="unplaced scaffold"/>
    <m/>
    <s v="MINB01000037.1"/>
    <n v="14363"/>
    <n v="14563"/>
    <x v="1"/>
  </r>
  <r>
    <x v="1"/>
    <s v="GCA_002701205.1"/>
    <s v="Primary Assembly"/>
    <s v="unplaced scaffold"/>
    <m/>
    <s v="MINB01000037.1"/>
    <n v="14363"/>
    <n v="14563"/>
    <x v="1"/>
  </r>
  <r>
    <x v="0"/>
    <s v="GCA_002701205.1"/>
    <s v="Primary Assembly"/>
    <s v="unplaced scaffold"/>
    <m/>
    <s v="MINB01000008.1"/>
    <n v="14374"/>
    <n v="14598"/>
    <x v="1"/>
  </r>
  <r>
    <x v="1"/>
    <s v="GCA_002701205.1"/>
    <s v="Primary Assembly"/>
    <s v="unplaced scaffold"/>
    <m/>
    <s v="MINB01000008.1"/>
    <n v="14374"/>
    <n v="14598"/>
    <x v="1"/>
  </r>
  <r>
    <x v="0"/>
    <s v="GCA_002701205.1"/>
    <s v="Primary Assembly"/>
    <s v="unplaced scaffold"/>
    <m/>
    <s v="MINB01000029.1"/>
    <n v="14426"/>
    <n v="15430"/>
    <x v="1"/>
  </r>
  <r>
    <x v="1"/>
    <s v="GCA_002701205.1"/>
    <s v="Primary Assembly"/>
    <s v="unplaced scaffold"/>
    <m/>
    <s v="MINB01000029.1"/>
    <n v="14426"/>
    <n v="15430"/>
    <x v="1"/>
  </r>
  <r>
    <x v="0"/>
    <s v="GCA_002701205.1"/>
    <s v="Primary Assembly"/>
    <s v="unplaced scaffold"/>
    <m/>
    <s v="MINB01000003.1"/>
    <n v="14439"/>
    <n v="15590"/>
    <x v="1"/>
  </r>
  <r>
    <x v="1"/>
    <s v="GCA_002701205.1"/>
    <s v="Primary Assembly"/>
    <s v="unplaced scaffold"/>
    <m/>
    <s v="MINB01000003.1"/>
    <n v="14439"/>
    <n v="15590"/>
    <x v="1"/>
  </r>
  <r>
    <x v="2"/>
    <s v="GCA_002701205.1"/>
    <s v="Primary Assembly"/>
    <s v="unplaced scaffold"/>
    <m/>
    <s v="MINB01000020.1"/>
    <n v="14505"/>
    <n v="15349"/>
    <x v="1"/>
  </r>
  <r>
    <x v="3"/>
    <s v="GCA_002701205.1"/>
    <s v="Primary Assembly"/>
    <s v="unplaced scaffold"/>
    <m/>
    <s v="MINB01000020.1"/>
    <n v="14505"/>
    <n v="15349"/>
    <x v="1"/>
  </r>
  <r>
    <x v="0"/>
    <s v="GCA_002701205.1"/>
    <s v="Primary Assembly"/>
    <s v="unplaced scaffold"/>
    <m/>
    <s v="MINB01000012.1"/>
    <n v="14571"/>
    <n v="15455"/>
    <x v="1"/>
  </r>
  <r>
    <x v="1"/>
    <s v="GCA_002701205.1"/>
    <s v="Primary Assembly"/>
    <s v="unplaced scaffold"/>
    <m/>
    <s v="MINB01000012.1"/>
    <n v="14571"/>
    <n v="15455"/>
    <x v="1"/>
  </r>
  <r>
    <x v="0"/>
    <s v="GCA_002701205.1"/>
    <s v="Primary Assembly"/>
    <s v="unplaced scaffold"/>
    <m/>
    <s v="MINB01000008.1"/>
    <n v="14613"/>
    <n v="15782"/>
    <x v="1"/>
  </r>
  <r>
    <x v="1"/>
    <s v="GCA_002701205.1"/>
    <s v="Primary Assembly"/>
    <s v="unplaced scaffold"/>
    <m/>
    <s v="MINB01000008.1"/>
    <n v="14613"/>
    <n v="15782"/>
    <x v="1"/>
  </r>
  <r>
    <x v="0"/>
    <s v="GCA_002701205.1"/>
    <s v="Primary Assembly"/>
    <s v="unplaced scaffold"/>
    <m/>
    <s v="MINB01000011.1"/>
    <n v="14639"/>
    <n v="16303"/>
    <x v="1"/>
  </r>
  <r>
    <x v="1"/>
    <s v="GCA_002701205.1"/>
    <s v="Primary Assembly"/>
    <s v="unplaced scaffold"/>
    <m/>
    <s v="MINB01000011.1"/>
    <n v="14639"/>
    <n v="16303"/>
    <x v="1"/>
  </r>
  <r>
    <x v="0"/>
    <s v="GCA_002701205.1"/>
    <s v="Primary Assembly"/>
    <s v="unplaced scaffold"/>
    <m/>
    <s v="MINB01000035.1"/>
    <n v="14649"/>
    <n v="14903"/>
    <x v="1"/>
  </r>
  <r>
    <x v="1"/>
    <s v="GCA_002701205.1"/>
    <s v="Primary Assembly"/>
    <s v="unplaced scaffold"/>
    <m/>
    <s v="MINB01000035.1"/>
    <n v="14649"/>
    <n v="14903"/>
    <x v="1"/>
  </r>
  <r>
    <x v="0"/>
    <s v="GCA_002701205.1"/>
    <s v="Primary Assembly"/>
    <s v="unplaced scaffold"/>
    <m/>
    <s v="MINB01000017.1"/>
    <n v="14676"/>
    <n v="15665"/>
    <x v="1"/>
  </r>
  <r>
    <x v="1"/>
    <s v="GCA_002701205.1"/>
    <s v="Primary Assembly"/>
    <s v="unplaced scaffold"/>
    <m/>
    <s v="MINB01000017.1"/>
    <n v="14676"/>
    <n v="15665"/>
    <x v="1"/>
  </r>
  <r>
    <x v="0"/>
    <s v="GCA_002701205.1"/>
    <s v="Primary Assembly"/>
    <s v="unplaced scaffold"/>
    <m/>
    <s v="MINB01000027.1"/>
    <n v="14690"/>
    <n v="15772"/>
    <x v="1"/>
  </r>
  <r>
    <x v="1"/>
    <s v="GCA_002701205.1"/>
    <s v="Primary Assembly"/>
    <s v="unplaced scaffold"/>
    <m/>
    <s v="MINB01000027.1"/>
    <n v="14690"/>
    <n v="15772"/>
    <x v="1"/>
  </r>
  <r>
    <x v="0"/>
    <s v="GCA_002701205.1"/>
    <s v="Primary Assembly"/>
    <s v="unplaced scaffold"/>
    <m/>
    <s v="MINB01000026.1"/>
    <n v="14693"/>
    <n v="15859"/>
    <x v="1"/>
  </r>
  <r>
    <x v="1"/>
    <s v="GCA_002701205.1"/>
    <s v="Primary Assembly"/>
    <s v="unplaced scaffold"/>
    <m/>
    <s v="MINB01000026.1"/>
    <n v="14693"/>
    <n v="15859"/>
    <x v="1"/>
  </r>
  <r>
    <x v="0"/>
    <s v="GCA_002701205.1"/>
    <s v="Primary Assembly"/>
    <s v="unplaced scaffold"/>
    <m/>
    <s v="MINB01000024.1"/>
    <n v="14746"/>
    <n v="15891"/>
    <x v="1"/>
  </r>
  <r>
    <x v="1"/>
    <s v="GCA_002701205.1"/>
    <s v="Primary Assembly"/>
    <s v="unplaced scaffold"/>
    <m/>
    <s v="MINB01000024.1"/>
    <n v="14746"/>
    <n v="15891"/>
    <x v="1"/>
  </r>
  <r>
    <x v="0"/>
    <s v="GCA_002701205.1"/>
    <s v="Primary Assembly"/>
    <s v="unplaced scaffold"/>
    <m/>
    <s v="MINB01000009.1"/>
    <n v="14801"/>
    <n v="15001"/>
    <x v="1"/>
  </r>
  <r>
    <x v="1"/>
    <s v="GCA_002701205.1"/>
    <s v="Primary Assembly"/>
    <s v="unplaced scaffold"/>
    <m/>
    <s v="MINB01000009.1"/>
    <n v="14801"/>
    <n v="15001"/>
    <x v="1"/>
  </r>
  <r>
    <x v="0"/>
    <s v="GCA_002701205.1"/>
    <s v="Primary Assembly"/>
    <s v="unplaced scaffold"/>
    <m/>
    <s v="MINB01000010.1"/>
    <n v="14834"/>
    <n v="15574"/>
    <x v="1"/>
  </r>
  <r>
    <x v="1"/>
    <s v="GCA_002701205.1"/>
    <s v="Primary Assembly"/>
    <s v="unplaced scaffold"/>
    <m/>
    <s v="MINB01000010.1"/>
    <n v="14834"/>
    <n v="15574"/>
    <x v="1"/>
  </r>
  <r>
    <x v="0"/>
    <s v="GCA_002701205.1"/>
    <s v="Primary Assembly"/>
    <s v="unplaced scaffold"/>
    <m/>
    <s v="MINB01000019.1"/>
    <n v="14836"/>
    <n v="16635"/>
    <x v="1"/>
  </r>
  <r>
    <x v="1"/>
    <s v="GCA_002701205.1"/>
    <s v="Primary Assembly"/>
    <s v="unplaced scaffold"/>
    <m/>
    <s v="MINB01000019.1"/>
    <n v="14836"/>
    <n v="16635"/>
    <x v="1"/>
  </r>
  <r>
    <x v="0"/>
    <s v="GCA_002701205.1"/>
    <s v="Primary Assembly"/>
    <s v="unplaced scaffold"/>
    <m/>
    <s v="MINB01000016.1"/>
    <n v="14842"/>
    <n v="16023"/>
    <x v="1"/>
  </r>
  <r>
    <x v="1"/>
    <s v="GCA_002701205.1"/>
    <s v="Primary Assembly"/>
    <s v="unplaced scaffold"/>
    <m/>
    <s v="MINB01000016.1"/>
    <n v="14842"/>
    <n v="16023"/>
    <x v="1"/>
  </r>
  <r>
    <x v="0"/>
    <s v="GCA_002701205.1"/>
    <s v="Primary Assembly"/>
    <s v="unplaced scaffold"/>
    <m/>
    <s v="MINB01000014.1"/>
    <n v="14843"/>
    <n v="15799"/>
    <x v="1"/>
  </r>
  <r>
    <x v="1"/>
    <s v="GCA_002701205.1"/>
    <s v="Primary Assembly"/>
    <s v="unplaced scaffold"/>
    <m/>
    <s v="MINB01000014.1"/>
    <n v="14843"/>
    <n v="15799"/>
    <x v="1"/>
  </r>
  <r>
    <x v="0"/>
    <s v="GCA_002701205.1"/>
    <s v="Primary Assembly"/>
    <s v="unplaced scaffold"/>
    <m/>
    <s v="MINB01000028.1"/>
    <n v="14880"/>
    <n v="15242"/>
    <x v="0"/>
  </r>
  <r>
    <x v="1"/>
    <s v="GCA_002701205.1"/>
    <s v="Primary Assembly"/>
    <s v="unplaced scaffold"/>
    <m/>
    <s v="MINB01000028.1"/>
    <n v="14880"/>
    <n v="15242"/>
    <x v="0"/>
  </r>
  <r>
    <x v="0"/>
    <s v="GCA_002701205.1"/>
    <s v="Primary Assembly"/>
    <s v="unplaced scaffold"/>
    <m/>
    <s v="MINB01000001.1"/>
    <n v="14884"/>
    <n v="15372"/>
    <x v="1"/>
  </r>
  <r>
    <x v="1"/>
    <s v="GCA_002701205.1"/>
    <s v="Primary Assembly"/>
    <s v="unplaced scaffold"/>
    <m/>
    <s v="MINB01000001.1"/>
    <n v="14884"/>
    <n v="15372"/>
    <x v="1"/>
  </r>
  <r>
    <x v="0"/>
    <s v="GCA_002701205.1"/>
    <s v="Primary Assembly"/>
    <s v="unplaced scaffold"/>
    <m/>
    <s v="MINB01000025.1"/>
    <n v="14907"/>
    <n v="16157"/>
    <x v="0"/>
  </r>
  <r>
    <x v="1"/>
    <s v="GCA_002701205.1"/>
    <s v="Primary Assembly"/>
    <s v="unplaced scaffold"/>
    <m/>
    <s v="MINB01000025.1"/>
    <n v="14907"/>
    <n v="16157"/>
    <x v="0"/>
  </r>
  <r>
    <x v="0"/>
    <s v="GCA_002701205.1"/>
    <s v="Primary Assembly"/>
    <s v="unplaced scaffold"/>
    <m/>
    <s v="MINB01000030.1"/>
    <n v="14907"/>
    <n v="17339"/>
    <x v="1"/>
  </r>
  <r>
    <x v="1"/>
    <s v="GCA_002701205.1"/>
    <s v="Primary Assembly"/>
    <s v="unplaced scaffold"/>
    <m/>
    <s v="MINB01000030.1"/>
    <n v="14907"/>
    <n v="17339"/>
    <x v="1"/>
  </r>
  <r>
    <x v="0"/>
    <s v="GCA_002701205.1"/>
    <s v="Primary Assembly"/>
    <s v="unplaced scaffold"/>
    <m/>
    <s v="MINB01000035.1"/>
    <n v="14919"/>
    <n v="15122"/>
    <x v="1"/>
  </r>
  <r>
    <x v="1"/>
    <s v="GCA_002701205.1"/>
    <s v="Primary Assembly"/>
    <s v="unplaced scaffold"/>
    <m/>
    <s v="MINB01000035.1"/>
    <n v="14919"/>
    <n v="15122"/>
    <x v="1"/>
  </r>
  <r>
    <x v="0"/>
    <s v="GCA_002701205.1"/>
    <s v="Primary Assembly"/>
    <s v="unplaced scaffold"/>
    <m/>
    <s v="MINB01000023.1"/>
    <n v="14922"/>
    <n v="16319"/>
    <x v="1"/>
  </r>
  <r>
    <x v="1"/>
    <s v="GCA_002701205.1"/>
    <s v="Primary Assembly"/>
    <s v="unplaced scaffold"/>
    <m/>
    <s v="MINB01000023.1"/>
    <n v="14922"/>
    <n v="16319"/>
    <x v="1"/>
  </r>
  <r>
    <x v="0"/>
    <s v="GCA_002701205.1"/>
    <s v="Primary Assembly"/>
    <s v="unplaced scaffold"/>
    <m/>
    <s v="MINB01000013.1"/>
    <n v="14969"/>
    <n v="15934"/>
    <x v="1"/>
  </r>
  <r>
    <x v="1"/>
    <s v="GCA_002701205.1"/>
    <s v="Primary Assembly"/>
    <s v="unplaced scaffold"/>
    <m/>
    <s v="MINB01000013.1"/>
    <n v="14969"/>
    <n v="15934"/>
    <x v="1"/>
  </r>
  <r>
    <x v="0"/>
    <s v="GCA_002701205.1"/>
    <s v="Primary Assembly"/>
    <s v="unplaced scaffold"/>
    <m/>
    <s v="MINB01000031.1"/>
    <n v="15024"/>
    <n v="16307"/>
    <x v="1"/>
  </r>
  <r>
    <x v="1"/>
    <s v="GCA_002701205.1"/>
    <s v="Primary Assembly"/>
    <s v="unplaced scaffold"/>
    <m/>
    <s v="MINB01000031.1"/>
    <n v="15024"/>
    <n v="16307"/>
    <x v="1"/>
  </r>
  <r>
    <x v="0"/>
    <s v="GCA_002701205.1"/>
    <s v="Primary Assembly"/>
    <s v="unplaced scaffold"/>
    <m/>
    <s v="MINB01000009.1"/>
    <n v="15052"/>
    <n v="15255"/>
    <x v="0"/>
  </r>
  <r>
    <x v="1"/>
    <s v="GCA_002701205.1"/>
    <s v="Primary Assembly"/>
    <s v="unplaced scaffold"/>
    <m/>
    <s v="MINB01000009.1"/>
    <n v="15052"/>
    <n v="15255"/>
    <x v="0"/>
  </r>
  <r>
    <x v="0"/>
    <s v="GCA_002701205.1"/>
    <s v="Primary Assembly"/>
    <s v="unplaced scaffold"/>
    <m/>
    <s v="MINB01000006.1"/>
    <n v="15084"/>
    <n v="15323"/>
    <x v="1"/>
  </r>
  <r>
    <x v="1"/>
    <s v="GCA_002701205.1"/>
    <s v="Primary Assembly"/>
    <s v="unplaced scaffold"/>
    <m/>
    <s v="MINB01000006.1"/>
    <n v="15084"/>
    <n v="15323"/>
    <x v="1"/>
  </r>
  <r>
    <x v="0"/>
    <s v="GCA_002701205.1"/>
    <s v="Primary Assembly"/>
    <s v="unplaced scaffold"/>
    <m/>
    <s v="MINB01000035.1"/>
    <n v="15112"/>
    <n v="15546"/>
    <x v="1"/>
  </r>
  <r>
    <x v="1"/>
    <s v="GCA_002701205.1"/>
    <s v="Primary Assembly"/>
    <s v="unplaced scaffold"/>
    <m/>
    <s v="MINB01000035.1"/>
    <n v="15112"/>
    <n v="15546"/>
    <x v="1"/>
  </r>
  <r>
    <x v="0"/>
    <s v="GCA_002701205.1"/>
    <s v="Primary Assembly"/>
    <s v="unplaced scaffold"/>
    <m/>
    <s v="MINB01000004.1"/>
    <n v="15137"/>
    <n v="15814"/>
    <x v="1"/>
  </r>
  <r>
    <x v="1"/>
    <s v="GCA_002701205.1"/>
    <s v="Primary Assembly"/>
    <s v="unplaced scaffold"/>
    <m/>
    <s v="MINB01000004.1"/>
    <n v="15137"/>
    <n v="15814"/>
    <x v="1"/>
  </r>
  <r>
    <x v="0"/>
    <s v="GCA_002701205.1"/>
    <s v="Primary Assembly"/>
    <s v="unplaced scaffold"/>
    <m/>
    <s v="MINB01000021.1"/>
    <n v="15164"/>
    <n v="15748"/>
    <x v="1"/>
  </r>
  <r>
    <x v="1"/>
    <s v="GCA_002701205.1"/>
    <s v="Primary Assembly"/>
    <s v="unplaced scaffold"/>
    <m/>
    <s v="MINB01000021.1"/>
    <n v="15164"/>
    <n v="15748"/>
    <x v="1"/>
  </r>
  <r>
    <x v="0"/>
    <s v="GCA_002701205.1"/>
    <s v="Primary Assembly"/>
    <s v="unplaced scaffold"/>
    <m/>
    <s v="MINB01000009.1"/>
    <n v="15242"/>
    <n v="15598"/>
    <x v="0"/>
  </r>
  <r>
    <x v="1"/>
    <s v="GCA_002701205.1"/>
    <s v="Primary Assembly"/>
    <s v="unplaced scaffold"/>
    <m/>
    <s v="MINB01000009.1"/>
    <n v="15242"/>
    <n v="15598"/>
    <x v="0"/>
  </r>
  <r>
    <x v="0"/>
    <s v="GCA_002701205.1"/>
    <s v="Primary Assembly"/>
    <s v="unplaced scaffold"/>
    <m/>
    <s v="MINB01000028.1"/>
    <n v="15316"/>
    <n v="16371"/>
    <x v="1"/>
  </r>
  <r>
    <x v="1"/>
    <s v="GCA_002701205.1"/>
    <s v="Primary Assembly"/>
    <s v="unplaced scaffold"/>
    <m/>
    <s v="MINB01000028.1"/>
    <n v="15316"/>
    <n v="16371"/>
    <x v="1"/>
  </r>
  <r>
    <x v="0"/>
    <s v="GCA_002701205.1"/>
    <s v="Primary Assembly"/>
    <s v="unplaced scaffold"/>
    <m/>
    <s v="MINB01000022.1"/>
    <n v="15321"/>
    <n v="16565"/>
    <x v="0"/>
  </r>
  <r>
    <x v="1"/>
    <s v="GCA_002701205.1"/>
    <s v="Primary Assembly"/>
    <s v="unplaced scaffold"/>
    <m/>
    <s v="MINB01000022.1"/>
    <n v="15321"/>
    <n v="16565"/>
    <x v="0"/>
  </r>
  <r>
    <x v="0"/>
    <s v="GCA_002701205.1"/>
    <s v="Primary Assembly"/>
    <s v="unplaced scaffold"/>
    <m/>
    <s v="MINB01000001.1"/>
    <n v="15369"/>
    <n v="17429"/>
    <x v="1"/>
  </r>
  <r>
    <x v="1"/>
    <s v="GCA_002701205.1"/>
    <s v="Primary Assembly"/>
    <s v="unplaced scaffold"/>
    <m/>
    <s v="MINB01000001.1"/>
    <n v="15369"/>
    <n v="17429"/>
    <x v="1"/>
  </r>
  <r>
    <x v="0"/>
    <s v="GCA_002701205.1"/>
    <s v="Primary Assembly"/>
    <s v="unplaced scaffold"/>
    <m/>
    <s v="MINB01000006.1"/>
    <n v="15369"/>
    <n v="15644"/>
    <x v="1"/>
  </r>
  <r>
    <x v="1"/>
    <s v="GCA_002701205.1"/>
    <s v="Primary Assembly"/>
    <s v="unplaced scaffold"/>
    <m/>
    <s v="MINB01000006.1"/>
    <n v="15369"/>
    <n v="15644"/>
    <x v="1"/>
  </r>
  <r>
    <x v="0"/>
    <s v="GCA_002701205.1"/>
    <s v="Primary Assembly"/>
    <s v="unplaced scaffold"/>
    <m/>
    <s v="MINB01000018.1"/>
    <n v="15376"/>
    <n v="15939"/>
    <x v="0"/>
  </r>
  <r>
    <x v="1"/>
    <s v="GCA_002701205.1"/>
    <s v="Primary Assembly"/>
    <s v="unplaced scaffold"/>
    <m/>
    <s v="MINB01000018.1"/>
    <n v="15376"/>
    <n v="15939"/>
    <x v="0"/>
  </r>
  <r>
    <x v="0"/>
    <s v="GCA_002701205.1"/>
    <s v="Primary Assembly"/>
    <s v="unplaced scaffold"/>
    <m/>
    <s v="MINB01000002.1"/>
    <n v="15384"/>
    <n v="15917"/>
    <x v="1"/>
  </r>
  <r>
    <x v="1"/>
    <s v="GCA_002701205.1"/>
    <s v="Primary Assembly"/>
    <s v="unplaced scaffold"/>
    <m/>
    <s v="MINB01000002.1"/>
    <n v="15384"/>
    <n v="15917"/>
    <x v="1"/>
  </r>
  <r>
    <x v="0"/>
    <s v="GCA_002701205.1"/>
    <s v="Primary Assembly"/>
    <s v="unplaced scaffold"/>
    <m/>
    <s v="MINB01000034.1"/>
    <n v="15388"/>
    <n v="16368"/>
    <x v="0"/>
  </r>
  <r>
    <x v="1"/>
    <s v="GCA_002701205.1"/>
    <s v="Primary Assembly"/>
    <s v="unplaced scaffold"/>
    <m/>
    <s v="MINB01000034.1"/>
    <n v="15388"/>
    <n v="16368"/>
    <x v="0"/>
  </r>
  <r>
    <x v="0"/>
    <s v="GCA_002701205.1"/>
    <s v="Primary Assembly"/>
    <s v="unplaced scaffold"/>
    <m/>
    <s v="MINB01000012.1"/>
    <n v="15479"/>
    <n v="16387"/>
    <x v="1"/>
  </r>
  <r>
    <x v="1"/>
    <s v="GCA_002701205.1"/>
    <s v="Primary Assembly"/>
    <s v="unplaced scaffold"/>
    <m/>
    <s v="MINB01000012.1"/>
    <n v="15479"/>
    <n v="16387"/>
    <x v="1"/>
  </r>
  <r>
    <x v="0"/>
    <s v="GCA_002701205.1"/>
    <s v="Primary Assembly"/>
    <s v="unplaced scaffold"/>
    <m/>
    <s v="MINB01000033.1"/>
    <n v="15484"/>
    <n v="16740"/>
    <x v="0"/>
  </r>
  <r>
    <x v="1"/>
    <s v="GCA_002701205.1"/>
    <s v="Primary Assembly"/>
    <s v="unplaced scaffold"/>
    <m/>
    <s v="MINB01000033.1"/>
    <n v="15484"/>
    <n v="16740"/>
    <x v="0"/>
  </r>
  <r>
    <x v="0"/>
    <s v="GCA_002701205.1"/>
    <s v="Primary Assembly"/>
    <s v="unplaced scaffold"/>
    <m/>
    <s v="MINB01000035.1"/>
    <n v="15549"/>
    <n v="16214"/>
    <x v="1"/>
  </r>
  <r>
    <x v="1"/>
    <s v="GCA_002701205.1"/>
    <s v="Primary Assembly"/>
    <s v="unplaced scaffold"/>
    <m/>
    <s v="MINB01000035.1"/>
    <n v="15549"/>
    <n v="16214"/>
    <x v="1"/>
  </r>
  <r>
    <x v="0"/>
    <s v="GCA_002701205.1"/>
    <s v="Primary Assembly"/>
    <s v="unplaced scaffold"/>
    <m/>
    <s v="MINB01000015.1"/>
    <n v="15628"/>
    <n v="17298"/>
    <x v="1"/>
  </r>
  <r>
    <x v="1"/>
    <s v="GCA_002701205.1"/>
    <s v="Primary Assembly"/>
    <s v="unplaced scaffold"/>
    <m/>
    <s v="MINB01000015.1"/>
    <n v="15628"/>
    <n v="17298"/>
    <x v="1"/>
  </r>
  <r>
    <x v="0"/>
    <s v="GCA_002701205.1"/>
    <s v="Primary Assembly"/>
    <s v="unplaced scaffold"/>
    <m/>
    <s v="MINB01000029.1"/>
    <n v="15649"/>
    <n v="16584"/>
    <x v="0"/>
  </r>
  <r>
    <x v="1"/>
    <s v="GCA_002701205.1"/>
    <s v="Primary Assembly"/>
    <s v="unplaced scaffold"/>
    <m/>
    <s v="MINB01000029.1"/>
    <n v="15649"/>
    <n v="16584"/>
    <x v="0"/>
  </r>
  <r>
    <x v="0"/>
    <s v="GCA_002701205.1"/>
    <s v="Primary Assembly"/>
    <s v="unplaced scaffold"/>
    <m/>
    <s v="MINB01000009.1"/>
    <n v="15702"/>
    <n v="16310"/>
    <x v="0"/>
  </r>
  <r>
    <x v="1"/>
    <s v="GCA_002701205.1"/>
    <s v="Primary Assembly"/>
    <s v="unplaced scaffold"/>
    <m/>
    <s v="MINB01000009.1"/>
    <n v="15702"/>
    <n v="16310"/>
    <x v="0"/>
  </r>
  <r>
    <x v="2"/>
    <s v="GCA_002701205.1"/>
    <s v="Primary Assembly"/>
    <s v="unplaced scaffold"/>
    <m/>
    <s v="MINB01000003.1"/>
    <n v="15724"/>
    <n v="16197"/>
    <x v="1"/>
  </r>
  <r>
    <x v="3"/>
    <s v="GCA_002701205.1"/>
    <s v="Primary Assembly"/>
    <s v="unplaced scaffold"/>
    <m/>
    <s v="MINB01000003.1"/>
    <n v="15724"/>
    <n v="16197"/>
    <x v="1"/>
  </r>
  <r>
    <x v="0"/>
    <s v="GCA_002701205.1"/>
    <s v="Primary Assembly"/>
    <s v="unplaced scaffold"/>
    <m/>
    <s v="MINB01000017.1"/>
    <n v="15760"/>
    <n v="17088"/>
    <x v="1"/>
  </r>
  <r>
    <x v="1"/>
    <s v="GCA_002701205.1"/>
    <s v="Primary Assembly"/>
    <s v="unplaced scaffold"/>
    <m/>
    <s v="MINB01000017.1"/>
    <n v="15760"/>
    <n v="17088"/>
    <x v="1"/>
  </r>
  <r>
    <x v="0"/>
    <s v="GCA_002701205.1"/>
    <s v="Primary Assembly"/>
    <s v="unplaced scaffold"/>
    <m/>
    <s v="MINB01000010.1"/>
    <n v="15795"/>
    <n v="16160"/>
    <x v="1"/>
  </r>
  <r>
    <x v="1"/>
    <s v="GCA_002701205.1"/>
    <s v="Primary Assembly"/>
    <s v="unplaced scaffold"/>
    <m/>
    <s v="MINB01000010.1"/>
    <n v="15795"/>
    <n v="16160"/>
    <x v="1"/>
  </r>
  <r>
    <x v="0"/>
    <s v="GCA_002701205.1"/>
    <s v="Primary Assembly"/>
    <s v="unplaced scaffold"/>
    <m/>
    <s v="MINB01000006.1"/>
    <n v="15812"/>
    <n v="17254"/>
    <x v="0"/>
  </r>
  <r>
    <x v="1"/>
    <s v="GCA_002701205.1"/>
    <s v="Primary Assembly"/>
    <s v="unplaced scaffold"/>
    <m/>
    <s v="MINB01000006.1"/>
    <n v="15812"/>
    <n v="17254"/>
    <x v="0"/>
  </r>
  <r>
    <x v="0"/>
    <s v="GCA_002701205.1"/>
    <s v="Primary Assembly"/>
    <s v="unplaced scaffold"/>
    <m/>
    <s v="MINB01000008.1"/>
    <n v="15820"/>
    <n v="17340"/>
    <x v="1"/>
  </r>
  <r>
    <x v="1"/>
    <s v="GCA_002701205.1"/>
    <s v="Primary Assembly"/>
    <s v="unplaced scaffold"/>
    <m/>
    <s v="MINB01000008.1"/>
    <n v="15820"/>
    <n v="17340"/>
    <x v="1"/>
  </r>
  <r>
    <x v="0"/>
    <s v="GCA_002701205.1"/>
    <s v="Primary Assembly"/>
    <s v="unplaced scaffold"/>
    <m/>
    <s v="MINB01000036.1"/>
    <n v="15848"/>
    <n v="16627"/>
    <x v="0"/>
  </r>
  <r>
    <x v="1"/>
    <s v="GCA_002701205.1"/>
    <s v="Primary Assembly"/>
    <s v="unplaced scaffold"/>
    <m/>
    <s v="MINB01000036.1"/>
    <n v="15848"/>
    <n v="16627"/>
    <x v="0"/>
  </r>
  <r>
    <x v="0"/>
    <s v="GCA_002701205.1"/>
    <s v="Primary Assembly"/>
    <s v="unplaced scaffold"/>
    <m/>
    <s v="MINB01000021.1"/>
    <n v="15855"/>
    <n v="16037"/>
    <x v="1"/>
  </r>
  <r>
    <x v="1"/>
    <s v="GCA_002701205.1"/>
    <s v="Primary Assembly"/>
    <s v="unplaced scaffold"/>
    <m/>
    <s v="MINB01000021.1"/>
    <n v="15855"/>
    <n v="16037"/>
    <x v="1"/>
  </r>
  <r>
    <x v="0"/>
    <s v="GCA_002701205.1"/>
    <s v="Primary Assembly"/>
    <s v="unplaced scaffold"/>
    <m/>
    <s v="MINB01000026.1"/>
    <n v="15873"/>
    <n v="16826"/>
    <x v="1"/>
  </r>
  <r>
    <x v="1"/>
    <s v="GCA_002701205.1"/>
    <s v="Primary Assembly"/>
    <s v="unplaced scaffold"/>
    <m/>
    <s v="MINB01000026.1"/>
    <n v="15873"/>
    <n v="16826"/>
    <x v="1"/>
  </r>
  <r>
    <x v="0"/>
    <s v="GCA_002701205.1"/>
    <s v="Primary Assembly"/>
    <s v="unplaced scaffold"/>
    <m/>
    <s v="MINB01000002.1"/>
    <n v="15905"/>
    <n v="16393"/>
    <x v="1"/>
  </r>
  <r>
    <x v="1"/>
    <s v="GCA_002701205.1"/>
    <s v="Primary Assembly"/>
    <s v="unplaced scaffold"/>
    <m/>
    <s v="MINB01000002.1"/>
    <n v="15905"/>
    <n v="16393"/>
    <x v="1"/>
  </r>
  <r>
    <x v="0"/>
    <s v="GCA_002701205.1"/>
    <s v="Primary Assembly"/>
    <s v="unplaced scaffold"/>
    <m/>
    <s v="MINB01000032.1"/>
    <n v="15919"/>
    <n v="16770"/>
    <x v="1"/>
  </r>
  <r>
    <x v="1"/>
    <s v="GCA_002701205.1"/>
    <s v="Primary Assembly"/>
    <s v="unplaced scaffold"/>
    <m/>
    <s v="MINB01000032.1"/>
    <n v="15919"/>
    <n v="16770"/>
    <x v="1"/>
  </r>
  <r>
    <x v="0"/>
    <s v="GCA_002701205.1"/>
    <s v="Primary Assembly"/>
    <s v="unplaced scaffold"/>
    <m/>
    <s v="MINB01000013.1"/>
    <n v="15931"/>
    <n v="17511"/>
    <x v="1"/>
  </r>
  <r>
    <x v="1"/>
    <s v="GCA_002701205.1"/>
    <s v="Primary Assembly"/>
    <s v="unplaced scaffold"/>
    <m/>
    <s v="MINB01000013.1"/>
    <n v="15931"/>
    <n v="17511"/>
    <x v="1"/>
  </r>
  <r>
    <x v="0"/>
    <s v="GCA_002701205.1"/>
    <s v="Primary Assembly"/>
    <s v="unplaced scaffold"/>
    <m/>
    <s v="MINB01000004.1"/>
    <n v="15938"/>
    <n v="16231"/>
    <x v="0"/>
  </r>
  <r>
    <x v="1"/>
    <s v="GCA_002701205.1"/>
    <s v="Primary Assembly"/>
    <s v="unplaced scaffold"/>
    <m/>
    <s v="MINB01000004.1"/>
    <n v="15938"/>
    <n v="16231"/>
    <x v="0"/>
  </r>
  <r>
    <x v="0"/>
    <s v="GCA_002701205.1"/>
    <s v="Primary Assembly"/>
    <s v="unplaced scaffold"/>
    <m/>
    <s v="MINB01000024.1"/>
    <n v="15949"/>
    <n v="16815"/>
    <x v="1"/>
  </r>
  <r>
    <x v="1"/>
    <s v="GCA_002701205.1"/>
    <s v="Primary Assembly"/>
    <s v="unplaced scaffold"/>
    <m/>
    <s v="MINB01000024.1"/>
    <n v="15949"/>
    <n v="16815"/>
    <x v="1"/>
  </r>
  <r>
    <x v="0"/>
    <s v="GCA_002701205.1"/>
    <s v="Primary Assembly"/>
    <s v="unplaced scaffold"/>
    <m/>
    <s v="MINB01000018.1"/>
    <n v="15983"/>
    <n v="16495"/>
    <x v="0"/>
  </r>
  <r>
    <x v="1"/>
    <s v="GCA_002701205.1"/>
    <s v="Primary Assembly"/>
    <s v="unplaced scaffold"/>
    <m/>
    <s v="MINB01000018.1"/>
    <n v="15983"/>
    <n v="16495"/>
    <x v="0"/>
  </r>
  <r>
    <x v="0"/>
    <s v="GCA_002701205.1"/>
    <s v="Primary Assembly"/>
    <s v="unplaced scaffold"/>
    <m/>
    <s v="MINB01000027.1"/>
    <n v="16002"/>
    <n v="17657"/>
    <x v="1"/>
  </r>
  <r>
    <x v="1"/>
    <s v="GCA_002701205.1"/>
    <s v="Primary Assembly"/>
    <s v="unplaced scaffold"/>
    <m/>
    <s v="MINB01000027.1"/>
    <n v="16002"/>
    <n v="17657"/>
    <x v="1"/>
  </r>
  <r>
    <x v="0"/>
    <s v="GCA_002701205.1"/>
    <s v="Primary Assembly"/>
    <s v="unplaced scaffold"/>
    <m/>
    <s v="MINB01000016.1"/>
    <n v="16033"/>
    <n v="16482"/>
    <x v="1"/>
  </r>
  <r>
    <x v="1"/>
    <s v="GCA_002701205.1"/>
    <s v="Primary Assembly"/>
    <s v="unplaced scaffold"/>
    <m/>
    <s v="MINB01000016.1"/>
    <n v="16033"/>
    <n v="16482"/>
    <x v="1"/>
  </r>
  <r>
    <x v="0"/>
    <s v="GCA_002701205.1"/>
    <s v="Primary Assembly"/>
    <s v="unplaced scaffold"/>
    <m/>
    <s v="MINB01000021.1"/>
    <n v="16050"/>
    <n v="16541"/>
    <x v="1"/>
  </r>
  <r>
    <x v="1"/>
    <s v="GCA_002701205.1"/>
    <s v="Primary Assembly"/>
    <s v="unplaced scaffold"/>
    <m/>
    <s v="MINB01000021.1"/>
    <n v="16050"/>
    <n v="16541"/>
    <x v="1"/>
  </r>
  <r>
    <x v="0"/>
    <s v="GCA_002701205.1"/>
    <s v="Primary Assembly"/>
    <s v="unplaced scaffold"/>
    <m/>
    <s v="MINB01000007.1"/>
    <n v="16099"/>
    <n v="17877"/>
    <x v="0"/>
  </r>
  <r>
    <x v="1"/>
    <s v="GCA_002701205.1"/>
    <s v="Primary Assembly"/>
    <s v="unplaced scaffold"/>
    <m/>
    <s v="MINB01000007.1"/>
    <n v="16099"/>
    <n v="17877"/>
    <x v="0"/>
  </r>
  <r>
    <x v="0"/>
    <s v="GCA_002701205.1"/>
    <s v="Primary Assembly"/>
    <s v="unplaced scaffold"/>
    <m/>
    <s v="MINB01000020.1"/>
    <n v="16151"/>
    <n v="16633"/>
    <x v="1"/>
  </r>
  <r>
    <x v="1"/>
    <s v="GCA_002701205.1"/>
    <s v="Primary Assembly"/>
    <s v="unplaced scaffold"/>
    <m/>
    <s v="MINB01000020.1"/>
    <n v="16151"/>
    <n v="16633"/>
    <x v="1"/>
  </r>
  <r>
    <x v="0"/>
    <s v="GCA_002701205.1"/>
    <s v="Primary Assembly"/>
    <s v="unplaced scaffold"/>
    <m/>
    <s v="MINB01000010.1"/>
    <n v="16174"/>
    <n v="17028"/>
    <x v="1"/>
  </r>
  <r>
    <x v="1"/>
    <s v="GCA_002701205.1"/>
    <s v="Primary Assembly"/>
    <s v="unplaced scaffold"/>
    <m/>
    <s v="MINB01000010.1"/>
    <n v="16174"/>
    <n v="17028"/>
    <x v="1"/>
  </r>
  <r>
    <x v="0"/>
    <s v="GCA_002701205.1"/>
    <s v="Primary Assembly"/>
    <s v="unplaced scaffold"/>
    <m/>
    <s v="MINB01000025.1"/>
    <n v="16222"/>
    <n v="16941"/>
    <x v="0"/>
  </r>
  <r>
    <x v="1"/>
    <s v="GCA_002701205.1"/>
    <s v="Primary Assembly"/>
    <s v="unplaced scaffold"/>
    <m/>
    <s v="MINB01000025.1"/>
    <n v="16222"/>
    <n v="16941"/>
    <x v="0"/>
  </r>
  <r>
    <x v="0"/>
    <s v="GCA_002701205.1"/>
    <s v="Primary Assembly"/>
    <s v="unplaced scaffold"/>
    <m/>
    <s v="MINB01000035.1"/>
    <n v="16229"/>
    <n v="16561"/>
    <x v="1"/>
  </r>
  <r>
    <x v="1"/>
    <s v="GCA_002701205.1"/>
    <s v="Primary Assembly"/>
    <s v="unplaced scaffold"/>
    <m/>
    <s v="MINB01000035.1"/>
    <n v="16229"/>
    <n v="16561"/>
    <x v="1"/>
  </r>
  <r>
    <x v="0"/>
    <s v="GCA_002701205.1"/>
    <s v="Primary Assembly"/>
    <s v="unplaced scaffold"/>
    <m/>
    <s v="MINB01000003.1"/>
    <n v="16303"/>
    <n v="17949"/>
    <x v="1"/>
  </r>
  <r>
    <x v="1"/>
    <s v="GCA_002701205.1"/>
    <s v="Primary Assembly"/>
    <s v="unplaced scaffold"/>
    <m/>
    <s v="MINB01000003.1"/>
    <n v="16303"/>
    <n v="17949"/>
    <x v="1"/>
  </r>
  <r>
    <x v="0"/>
    <s v="GCA_002701205.1"/>
    <s v="Primary Assembly"/>
    <s v="unplaced scaffold"/>
    <m/>
    <s v="MINB01000031.1"/>
    <n v="16320"/>
    <n v="16688"/>
    <x v="1"/>
  </r>
  <r>
    <x v="1"/>
    <s v="GCA_002701205.1"/>
    <s v="Primary Assembly"/>
    <s v="unplaced scaffold"/>
    <m/>
    <s v="MINB01000031.1"/>
    <n v="16320"/>
    <n v="16688"/>
    <x v="1"/>
  </r>
  <r>
    <x v="0"/>
    <s v="GCA_002701205.1"/>
    <s v="Primary Assembly"/>
    <s v="unplaced scaffold"/>
    <m/>
    <s v="MINB01000023.1"/>
    <n v="16329"/>
    <n v="17036"/>
    <x v="1"/>
  </r>
  <r>
    <x v="1"/>
    <s v="GCA_002701205.1"/>
    <s v="Primary Assembly"/>
    <s v="unplaced scaffold"/>
    <m/>
    <s v="MINB01000023.1"/>
    <n v="16329"/>
    <n v="17036"/>
    <x v="1"/>
  </r>
  <r>
    <x v="0"/>
    <s v="GCA_002701205.1"/>
    <s v="Primary Assembly"/>
    <s v="unplaced scaffold"/>
    <m/>
    <s v="MINB01000004.1"/>
    <n v="16331"/>
    <n v="16849"/>
    <x v="0"/>
  </r>
  <r>
    <x v="1"/>
    <s v="GCA_002701205.1"/>
    <s v="Primary Assembly"/>
    <s v="unplaced scaffold"/>
    <m/>
    <s v="MINB01000004.1"/>
    <n v="16331"/>
    <n v="16849"/>
    <x v="0"/>
  </r>
  <r>
    <x v="0"/>
    <s v="GCA_002701205.1"/>
    <s v="Primary Assembly"/>
    <s v="unplaced scaffold"/>
    <m/>
    <s v="MINB01000011.1"/>
    <n v="16336"/>
    <n v="17118"/>
    <x v="1"/>
  </r>
  <r>
    <x v="1"/>
    <s v="GCA_002701205.1"/>
    <s v="Primary Assembly"/>
    <s v="unplaced scaffold"/>
    <m/>
    <s v="MINB01000011.1"/>
    <n v="16336"/>
    <n v="17118"/>
    <x v="1"/>
  </r>
  <r>
    <x v="0"/>
    <s v="GCA_002701205.1"/>
    <s v="Primary Assembly"/>
    <s v="unplaced scaffold"/>
    <m/>
    <s v="MINB01000009.1"/>
    <n v="16356"/>
    <n v="16871"/>
    <x v="1"/>
  </r>
  <r>
    <x v="1"/>
    <s v="GCA_002701205.1"/>
    <s v="Primary Assembly"/>
    <s v="unplaced scaffold"/>
    <m/>
    <s v="MINB01000009.1"/>
    <n v="16356"/>
    <n v="16871"/>
    <x v="1"/>
  </r>
  <r>
    <x v="0"/>
    <s v="GCA_002701205.1"/>
    <s v="Primary Assembly"/>
    <s v="unplaced scaffold"/>
    <m/>
    <s v="MINB01000002.1"/>
    <n v="16416"/>
    <n v="16640"/>
    <x v="1"/>
  </r>
  <r>
    <x v="1"/>
    <s v="GCA_002701205.1"/>
    <s v="Primary Assembly"/>
    <s v="unplaced scaffold"/>
    <m/>
    <s v="MINB01000002.1"/>
    <n v="16416"/>
    <n v="16640"/>
    <x v="1"/>
  </r>
  <r>
    <x v="0"/>
    <s v="GCA_002701205.1"/>
    <s v="Primary Assembly"/>
    <s v="unplaced scaffold"/>
    <m/>
    <s v="MINB01000005.1"/>
    <n v="16459"/>
    <n v="18285"/>
    <x v="0"/>
  </r>
  <r>
    <x v="1"/>
    <s v="GCA_002701205.1"/>
    <s v="Primary Assembly"/>
    <s v="unplaced scaffold"/>
    <m/>
    <s v="MINB01000005.1"/>
    <n v="16459"/>
    <n v="18285"/>
    <x v="0"/>
  </r>
  <r>
    <x v="0"/>
    <s v="GCA_002701205.1"/>
    <s v="Primary Assembly"/>
    <s v="unplaced scaffold"/>
    <m/>
    <s v="MINB01000012.1"/>
    <n v="16479"/>
    <n v="17843"/>
    <x v="1"/>
  </r>
  <r>
    <x v="1"/>
    <s v="GCA_002701205.1"/>
    <s v="Primary Assembly"/>
    <s v="unplaced scaffold"/>
    <m/>
    <s v="MINB01000012.1"/>
    <n v="16479"/>
    <n v="17843"/>
    <x v="1"/>
  </r>
  <r>
    <x v="0"/>
    <s v="GCA_002701205.1"/>
    <s v="Primary Assembly"/>
    <s v="unplaced scaffold"/>
    <m/>
    <s v="MINB01000022.1"/>
    <n v="16547"/>
    <n v="17155"/>
    <x v="1"/>
  </r>
  <r>
    <x v="1"/>
    <s v="GCA_002701205.1"/>
    <s v="Primary Assembly"/>
    <s v="unplaced scaffold"/>
    <m/>
    <s v="MINB01000022.1"/>
    <n v="16547"/>
    <n v="17155"/>
    <x v="1"/>
  </r>
  <r>
    <x v="0"/>
    <s v="GCA_002701205.1"/>
    <s v="Primary Assembly"/>
    <s v="unplaced scaffold"/>
    <m/>
    <s v="MINB01000018.1"/>
    <n v="16557"/>
    <n v="16961"/>
    <x v="0"/>
  </r>
  <r>
    <x v="1"/>
    <s v="GCA_002701205.1"/>
    <s v="Primary Assembly"/>
    <s v="unplaced scaffold"/>
    <m/>
    <s v="MINB01000018.1"/>
    <n v="16557"/>
    <n v="16961"/>
    <x v="0"/>
  </r>
  <r>
    <x v="0"/>
    <s v="GCA_002701205.1"/>
    <s v="Primary Assembly"/>
    <s v="unplaced scaffold"/>
    <m/>
    <s v="MINB01000028.1"/>
    <n v="16576"/>
    <n v="16944"/>
    <x v="0"/>
  </r>
  <r>
    <x v="1"/>
    <s v="GCA_002701205.1"/>
    <s v="Primary Assembly"/>
    <s v="unplaced scaffold"/>
    <m/>
    <s v="MINB01000028.1"/>
    <n v="16576"/>
    <n v="16944"/>
    <x v="0"/>
  </r>
  <r>
    <x v="0"/>
    <s v="GCA_002701205.1"/>
    <s v="Primary Assembly"/>
    <s v="unplaced scaffold"/>
    <m/>
    <s v="MINB01000035.1"/>
    <n v="16579"/>
    <n v="16860"/>
    <x v="1"/>
  </r>
  <r>
    <x v="1"/>
    <s v="GCA_002701205.1"/>
    <s v="Primary Assembly"/>
    <s v="unplaced scaffold"/>
    <m/>
    <s v="MINB01000035.1"/>
    <n v="16579"/>
    <n v="16860"/>
    <x v="1"/>
  </r>
  <r>
    <x v="0"/>
    <s v="GCA_002701205.1"/>
    <s v="Primary Assembly"/>
    <s v="unplaced scaffold"/>
    <m/>
    <s v="MINB01000021.1"/>
    <n v="16606"/>
    <n v="17808"/>
    <x v="1"/>
  </r>
  <r>
    <x v="1"/>
    <s v="GCA_002701205.1"/>
    <s v="Primary Assembly"/>
    <s v="unplaced scaffold"/>
    <m/>
    <s v="MINB01000021.1"/>
    <n v="16606"/>
    <n v="17808"/>
    <x v="1"/>
  </r>
  <r>
    <x v="0"/>
    <s v="GCA_002701205.1"/>
    <s v="Primary Assembly"/>
    <s v="unplaced scaffold"/>
    <m/>
    <s v="MINB01000016.1"/>
    <n v="16612"/>
    <n v="17946"/>
    <x v="1"/>
  </r>
  <r>
    <x v="1"/>
    <s v="GCA_002701205.1"/>
    <s v="Primary Assembly"/>
    <s v="unplaced scaffold"/>
    <m/>
    <s v="MINB01000016.1"/>
    <n v="16612"/>
    <n v="17946"/>
    <x v="1"/>
  </r>
  <r>
    <x v="0"/>
    <s v="GCA_002701205.1"/>
    <s v="Primary Assembly"/>
    <s v="unplaced scaffold"/>
    <m/>
    <s v="MINB01000029.1"/>
    <n v="16625"/>
    <n v="17032"/>
    <x v="0"/>
  </r>
  <r>
    <x v="1"/>
    <s v="GCA_002701205.1"/>
    <s v="Primary Assembly"/>
    <s v="unplaced scaffold"/>
    <m/>
    <s v="MINB01000029.1"/>
    <n v="16625"/>
    <n v="17032"/>
    <x v="0"/>
  </r>
  <r>
    <x v="0"/>
    <s v="GCA_002701205.1"/>
    <s v="Primary Assembly"/>
    <s v="unplaced scaffold"/>
    <m/>
    <s v="MINB01000036.1"/>
    <n v="16635"/>
    <n v="17552"/>
    <x v="1"/>
  </r>
  <r>
    <x v="1"/>
    <s v="GCA_002701205.1"/>
    <s v="Primary Assembly"/>
    <s v="unplaced scaffold"/>
    <m/>
    <s v="MINB01000036.1"/>
    <n v="16635"/>
    <n v="17552"/>
    <x v="1"/>
  </r>
  <r>
    <x v="0"/>
    <s v="GCA_002701205.1"/>
    <s v="Primary Assembly"/>
    <s v="unplaced scaffold"/>
    <m/>
    <s v="MINB01000020.1"/>
    <n v="16646"/>
    <n v="17056"/>
    <x v="1"/>
  </r>
  <r>
    <x v="1"/>
    <s v="GCA_002701205.1"/>
    <s v="Primary Assembly"/>
    <s v="unplaced scaffold"/>
    <m/>
    <s v="MINB01000020.1"/>
    <n v="16646"/>
    <n v="17056"/>
    <x v="1"/>
  </r>
  <r>
    <x v="0"/>
    <s v="GCA_002701205.1"/>
    <s v="Primary Assembly"/>
    <s v="unplaced scaffold"/>
    <m/>
    <s v="MINB01000019.1"/>
    <n v="16650"/>
    <n v="16877"/>
    <x v="1"/>
  </r>
  <r>
    <x v="1"/>
    <s v="GCA_002701205.1"/>
    <s v="Primary Assembly"/>
    <s v="unplaced scaffold"/>
    <m/>
    <s v="MINB01000019.1"/>
    <n v="16650"/>
    <n v="16877"/>
    <x v="1"/>
  </r>
  <r>
    <x v="0"/>
    <s v="GCA_002701205.1"/>
    <s v="Primary Assembly"/>
    <s v="unplaced scaffold"/>
    <m/>
    <s v="MINB01000031.1"/>
    <n v="16685"/>
    <n v="17059"/>
    <x v="1"/>
  </r>
  <r>
    <x v="1"/>
    <s v="GCA_002701205.1"/>
    <s v="Primary Assembly"/>
    <s v="unplaced scaffold"/>
    <m/>
    <s v="MINB01000031.1"/>
    <n v="16685"/>
    <n v="17059"/>
    <x v="1"/>
  </r>
  <r>
    <x v="0"/>
    <s v="GCA_002701205.1"/>
    <s v="Primary Assembly"/>
    <s v="unplaced scaffold"/>
    <m/>
    <s v="MINB01000002.1"/>
    <n v="16726"/>
    <n v="17382"/>
    <x v="1"/>
  </r>
  <r>
    <x v="1"/>
    <s v="GCA_002701205.1"/>
    <s v="Primary Assembly"/>
    <s v="unplaced scaffold"/>
    <m/>
    <s v="MINB01000002.1"/>
    <n v="16726"/>
    <n v="17382"/>
    <x v="1"/>
  </r>
  <r>
    <x v="0"/>
    <s v="GCA_002701205.1"/>
    <s v="Primary Assembly"/>
    <s v="unplaced scaffold"/>
    <m/>
    <s v="MINB01000034.1"/>
    <n v="16767"/>
    <n v="17087"/>
    <x v="0"/>
  </r>
  <r>
    <x v="1"/>
    <s v="GCA_002701205.1"/>
    <s v="Primary Assembly"/>
    <s v="unplaced scaffold"/>
    <m/>
    <s v="MINB01000034.1"/>
    <n v="16767"/>
    <n v="17087"/>
    <x v="0"/>
  </r>
  <r>
    <x v="0"/>
    <s v="GCA_002701205.1"/>
    <s v="Primary Assembly"/>
    <s v="unplaced scaffold"/>
    <m/>
    <s v="MINB01000032.1"/>
    <n v="16777"/>
    <n v="17262"/>
    <x v="1"/>
  </r>
  <r>
    <x v="1"/>
    <s v="GCA_002701205.1"/>
    <s v="Primary Assembly"/>
    <s v="unplaced scaffold"/>
    <m/>
    <s v="MINB01000032.1"/>
    <n v="16777"/>
    <n v="17262"/>
    <x v="1"/>
  </r>
  <r>
    <x v="0"/>
    <s v="GCA_002701205.1"/>
    <s v="Primary Assembly"/>
    <s v="unplaced scaffold"/>
    <m/>
    <s v="MINB01000004.1"/>
    <n v="16833"/>
    <n v="17744"/>
    <x v="1"/>
  </r>
  <r>
    <x v="1"/>
    <s v="GCA_002701205.1"/>
    <s v="Primary Assembly"/>
    <s v="unplaced scaffold"/>
    <m/>
    <s v="MINB01000004.1"/>
    <n v="16833"/>
    <n v="17744"/>
    <x v="1"/>
  </r>
  <r>
    <x v="0"/>
    <s v="GCA_002701205.1"/>
    <s v="Primary Assembly"/>
    <s v="unplaced scaffold"/>
    <m/>
    <s v="MINB01000026.1"/>
    <n v="16870"/>
    <n v="18396"/>
    <x v="1"/>
  </r>
  <r>
    <x v="1"/>
    <s v="GCA_002701205.1"/>
    <s v="Primary Assembly"/>
    <s v="unplaced scaffold"/>
    <m/>
    <s v="MINB01000026.1"/>
    <n v="16870"/>
    <n v="18396"/>
    <x v="1"/>
  </r>
  <r>
    <x v="0"/>
    <s v="GCA_002701205.1"/>
    <s v="Primary Assembly"/>
    <s v="unplaced scaffold"/>
    <m/>
    <s v="MINB01000019.1"/>
    <n v="16874"/>
    <n v="17503"/>
    <x v="1"/>
  </r>
  <r>
    <x v="1"/>
    <s v="GCA_002701205.1"/>
    <s v="Primary Assembly"/>
    <s v="unplaced scaffold"/>
    <m/>
    <s v="MINB01000019.1"/>
    <n v="16874"/>
    <n v="17503"/>
    <x v="1"/>
  </r>
  <r>
    <x v="0"/>
    <s v="GCA_002701205.1"/>
    <s v="Primary Assembly"/>
    <s v="unplaced scaffold"/>
    <m/>
    <s v="MINB01000024.1"/>
    <n v="16881"/>
    <n v="17507"/>
    <x v="1"/>
  </r>
  <r>
    <x v="1"/>
    <s v="GCA_002701205.1"/>
    <s v="Primary Assembly"/>
    <s v="unplaced scaffold"/>
    <m/>
    <s v="MINB01000024.1"/>
    <n v="16881"/>
    <n v="17507"/>
    <x v="1"/>
  </r>
  <r>
    <x v="0"/>
    <s v="GCA_002701205.1"/>
    <s v="Primary Assembly"/>
    <s v="unplaced scaffold"/>
    <m/>
    <s v="MINB01000035.1"/>
    <n v="16882"/>
    <n v="17712"/>
    <x v="1"/>
  </r>
  <r>
    <x v="1"/>
    <s v="GCA_002701205.1"/>
    <s v="Primary Assembly"/>
    <s v="unplaced scaffold"/>
    <m/>
    <s v="MINB01000035.1"/>
    <n v="16882"/>
    <n v="17712"/>
    <x v="1"/>
  </r>
  <r>
    <x v="0"/>
    <s v="GCA_002701205.1"/>
    <s v="Primary Assembly"/>
    <s v="unplaced scaffold"/>
    <m/>
    <s v="MINB01000033.1"/>
    <n v="16903"/>
    <n v="17373"/>
    <x v="0"/>
  </r>
  <r>
    <x v="1"/>
    <s v="GCA_002701205.1"/>
    <s v="Primary Assembly"/>
    <s v="unplaced scaffold"/>
    <m/>
    <s v="MINB01000033.1"/>
    <n v="16903"/>
    <n v="17373"/>
    <x v="0"/>
  </r>
  <r>
    <x v="0"/>
    <s v="GCA_002701205.1"/>
    <s v="Primary Assembly"/>
    <s v="unplaced scaffold"/>
    <m/>
    <s v="MINB01000009.1"/>
    <n v="16933"/>
    <n v="17160"/>
    <x v="1"/>
  </r>
  <r>
    <x v="1"/>
    <s v="GCA_002701205.1"/>
    <s v="Primary Assembly"/>
    <s v="unplaced scaffold"/>
    <m/>
    <s v="MINB01000009.1"/>
    <n v="16933"/>
    <n v="17160"/>
    <x v="1"/>
  </r>
  <r>
    <x v="0"/>
    <s v="GCA_002701205.1"/>
    <s v="Primary Assembly"/>
    <s v="unplaced scaffold"/>
    <m/>
    <s v="MINB01000025.1"/>
    <n v="16959"/>
    <n v="17678"/>
    <x v="0"/>
  </r>
  <r>
    <x v="1"/>
    <s v="GCA_002701205.1"/>
    <s v="Primary Assembly"/>
    <s v="unplaced scaffold"/>
    <m/>
    <s v="MINB01000025.1"/>
    <n v="16959"/>
    <n v="17678"/>
    <x v="0"/>
  </r>
  <r>
    <x v="0"/>
    <s v="GCA_002701205.1"/>
    <s v="Primary Assembly"/>
    <s v="unplaced scaffold"/>
    <m/>
    <s v="MINB01000010.1"/>
    <n v="17015"/>
    <n v="17794"/>
    <x v="1"/>
  </r>
  <r>
    <x v="1"/>
    <s v="GCA_002701205.1"/>
    <s v="Primary Assembly"/>
    <s v="unplaced scaffold"/>
    <m/>
    <s v="MINB01000010.1"/>
    <n v="17015"/>
    <n v="17794"/>
    <x v="1"/>
  </r>
  <r>
    <x v="0"/>
    <s v="GCA_002701205.1"/>
    <s v="Primary Assembly"/>
    <s v="unplaced scaffold"/>
    <m/>
    <s v="MINB01000014.1"/>
    <n v="17026"/>
    <n v="18261"/>
    <x v="1"/>
  </r>
  <r>
    <x v="1"/>
    <s v="GCA_002701205.1"/>
    <s v="Primary Assembly"/>
    <s v="unplaced scaffold"/>
    <m/>
    <s v="MINB01000014.1"/>
    <n v="17026"/>
    <n v="18261"/>
    <x v="1"/>
  </r>
  <r>
    <x v="0"/>
    <s v="GCA_002701205.1"/>
    <s v="Primary Assembly"/>
    <s v="unplaced scaffold"/>
    <m/>
    <s v="MINB01000023.1"/>
    <n v="17037"/>
    <n v="17528"/>
    <x v="1"/>
  </r>
  <r>
    <x v="1"/>
    <s v="GCA_002701205.1"/>
    <s v="Primary Assembly"/>
    <s v="unplaced scaffold"/>
    <m/>
    <s v="MINB01000023.1"/>
    <n v="17037"/>
    <n v="17528"/>
    <x v="1"/>
  </r>
  <r>
    <x v="0"/>
    <s v="GCA_002701205.1"/>
    <s v="Primary Assembly"/>
    <s v="unplaced scaffold"/>
    <m/>
    <s v="MINB01000029.1"/>
    <n v="17049"/>
    <n v="18593"/>
    <x v="1"/>
  </r>
  <r>
    <x v="1"/>
    <s v="GCA_002701205.1"/>
    <s v="Primary Assembly"/>
    <s v="unplaced scaffold"/>
    <m/>
    <s v="MINB01000029.1"/>
    <n v="17049"/>
    <n v="18593"/>
    <x v="1"/>
  </r>
  <r>
    <x v="0"/>
    <s v="GCA_002701205.1"/>
    <s v="Primary Assembly"/>
    <s v="unplaced scaffold"/>
    <m/>
    <s v="MINB01000034.1"/>
    <n v="17093"/>
    <n v="17680"/>
    <x v="0"/>
  </r>
  <r>
    <x v="1"/>
    <s v="GCA_002701205.1"/>
    <s v="Primary Assembly"/>
    <s v="unplaced scaffold"/>
    <m/>
    <s v="MINB01000034.1"/>
    <n v="17093"/>
    <n v="17680"/>
    <x v="0"/>
  </r>
  <r>
    <x v="0"/>
    <s v="GCA_002701205.1"/>
    <s v="Primary Assembly"/>
    <s v="unplaced scaffold"/>
    <m/>
    <s v="MINB01000031.1"/>
    <n v="17121"/>
    <n v="18050"/>
    <x v="1"/>
  </r>
  <r>
    <x v="1"/>
    <s v="GCA_002701205.1"/>
    <s v="Primary Assembly"/>
    <s v="unplaced scaffold"/>
    <m/>
    <s v="MINB01000031.1"/>
    <n v="17121"/>
    <n v="18050"/>
    <x v="1"/>
  </r>
  <r>
    <x v="0"/>
    <s v="GCA_002701205.1"/>
    <s v="Primary Assembly"/>
    <s v="unplaced scaffold"/>
    <m/>
    <s v="MINB01000018.1"/>
    <n v="17133"/>
    <n v="19817"/>
    <x v="0"/>
  </r>
  <r>
    <x v="1"/>
    <s v="GCA_002701205.1"/>
    <s v="Primary Assembly"/>
    <s v="unplaced scaffold"/>
    <m/>
    <s v="MINB01000018.1"/>
    <n v="17133"/>
    <n v="19817"/>
    <x v="0"/>
  </r>
  <r>
    <x v="0"/>
    <s v="GCA_002701205.1"/>
    <s v="Primary Assembly"/>
    <s v="unplaced scaffold"/>
    <m/>
    <s v="MINB01000020.1"/>
    <n v="17145"/>
    <n v="19901"/>
    <x v="1"/>
  </r>
  <r>
    <x v="1"/>
    <s v="GCA_002701205.1"/>
    <s v="Primary Assembly"/>
    <s v="unplaced scaffold"/>
    <m/>
    <s v="MINB01000020.1"/>
    <n v="17145"/>
    <n v="19901"/>
    <x v="1"/>
  </r>
  <r>
    <x v="0"/>
    <s v="GCA_002701205.1"/>
    <s v="Primary Assembly"/>
    <s v="unplaced scaffold"/>
    <m/>
    <s v="MINB01000028.1"/>
    <n v="17148"/>
    <n v="17396"/>
    <x v="0"/>
  </r>
  <r>
    <x v="1"/>
    <s v="GCA_002701205.1"/>
    <s v="Primary Assembly"/>
    <s v="unplaced scaffold"/>
    <m/>
    <s v="MINB01000028.1"/>
    <n v="17148"/>
    <n v="17396"/>
    <x v="0"/>
  </r>
  <r>
    <x v="0"/>
    <s v="GCA_002701205.1"/>
    <s v="Primary Assembly"/>
    <s v="unplaced scaffold"/>
    <m/>
    <s v="MINB01000017.1"/>
    <n v="17158"/>
    <n v="18204"/>
    <x v="1"/>
  </r>
  <r>
    <x v="1"/>
    <s v="GCA_002701205.1"/>
    <s v="Primary Assembly"/>
    <s v="unplaced scaffold"/>
    <m/>
    <s v="MINB01000017.1"/>
    <n v="17158"/>
    <n v="18204"/>
    <x v="1"/>
  </r>
  <r>
    <x v="0"/>
    <s v="GCA_002701205.1"/>
    <s v="Primary Assembly"/>
    <s v="unplaced scaffold"/>
    <m/>
    <s v="MINB01000009.1"/>
    <n v="17199"/>
    <n v="18146"/>
    <x v="1"/>
  </r>
  <r>
    <x v="1"/>
    <s v="GCA_002701205.1"/>
    <s v="Primary Assembly"/>
    <s v="unplaced scaffold"/>
    <m/>
    <s v="MINB01000009.1"/>
    <n v="17199"/>
    <n v="18146"/>
    <x v="1"/>
  </r>
  <r>
    <x v="0"/>
    <s v="GCA_002701205.1"/>
    <s v="Primary Assembly"/>
    <s v="unplaced scaffold"/>
    <m/>
    <s v="MINB01000011.1"/>
    <n v="17303"/>
    <n v="18064"/>
    <x v="1"/>
  </r>
  <r>
    <x v="1"/>
    <s v="GCA_002701205.1"/>
    <s v="Primary Assembly"/>
    <s v="unplaced scaffold"/>
    <m/>
    <s v="MINB01000011.1"/>
    <n v="17303"/>
    <n v="18064"/>
    <x v="1"/>
  </r>
  <r>
    <x v="0"/>
    <s v="GCA_002701205.1"/>
    <s v="Primary Assembly"/>
    <s v="unplaced scaffold"/>
    <m/>
    <s v="MINB01000022.1"/>
    <n v="17356"/>
    <n v="17907"/>
    <x v="1"/>
  </r>
  <r>
    <x v="1"/>
    <s v="GCA_002701205.1"/>
    <s v="Primary Assembly"/>
    <s v="unplaced scaffold"/>
    <m/>
    <s v="MINB01000022.1"/>
    <n v="17356"/>
    <n v="17907"/>
    <x v="1"/>
  </r>
  <r>
    <x v="0"/>
    <s v="GCA_002701205.1"/>
    <s v="Primary Assembly"/>
    <s v="unplaced scaffold"/>
    <m/>
    <s v="MINB01000030.1"/>
    <n v="17361"/>
    <n v="18368"/>
    <x v="1"/>
  </r>
  <r>
    <x v="1"/>
    <s v="GCA_002701205.1"/>
    <s v="Primary Assembly"/>
    <s v="unplaced scaffold"/>
    <m/>
    <s v="MINB01000030.1"/>
    <n v="17361"/>
    <n v="18368"/>
    <x v="1"/>
  </r>
  <r>
    <x v="0"/>
    <s v="GCA_002701205.1"/>
    <s v="Primary Assembly"/>
    <s v="unplaced scaffold"/>
    <m/>
    <s v="MINB01000015.1"/>
    <n v="17366"/>
    <n v="17677"/>
    <x v="1"/>
  </r>
  <r>
    <x v="1"/>
    <s v="GCA_002701205.1"/>
    <s v="Primary Assembly"/>
    <s v="unplaced scaffold"/>
    <m/>
    <s v="MINB01000015.1"/>
    <n v="17366"/>
    <n v="17677"/>
    <x v="1"/>
  </r>
  <r>
    <x v="0"/>
    <s v="GCA_002701205.1"/>
    <s v="Primary Assembly"/>
    <s v="unplaced scaffold"/>
    <m/>
    <s v="MINB01000032.1"/>
    <n v="17396"/>
    <n v="18730"/>
    <x v="1"/>
  </r>
  <r>
    <x v="1"/>
    <s v="GCA_002701205.1"/>
    <s v="Primary Assembly"/>
    <s v="unplaced scaffold"/>
    <m/>
    <s v="MINB01000032.1"/>
    <n v="17396"/>
    <n v="18730"/>
    <x v="1"/>
  </r>
  <r>
    <x v="0"/>
    <s v="GCA_002701205.1"/>
    <s v="Primary Assembly"/>
    <s v="unplaced scaffold"/>
    <m/>
    <s v="MINB01000033.1"/>
    <n v="17401"/>
    <n v="17772"/>
    <x v="0"/>
  </r>
  <r>
    <x v="1"/>
    <s v="GCA_002701205.1"/>
    <s v="Primary Assembly"/>
    <s v="unplaced scaffold"/>
    <m/>
    <s v="MINB01000033.1"/>
    <n v="17401"/>
    <n v="17772"/>
    <x v="0"/>
  </r>
  <r>
    <x v="0"/>
    <s v="GCA_002701205.1"/>
    <s v="Primary Assembly"/>
    <s v="unplaced scaffold"/>
    <m/>
    <s v="MINB01000028.1"/>
    <n v="17430"/>
    <n v="18545"/>
    <x v="1"/>
  </r>
  <r>
    <x v="1"/>
    <s v="GCA_002701205.1"/>
    <s v="Primary Assembly"/>
    <s v="unplaced scaffold"/>
    <m/>
    <s v="MINB01000028.1"/>
    <n v="17430"/>
    <n v="18545"/>
    <x v="1"/>
  </r>
  <r>
    <x v="0"/>
    <s v="GCA_002701205.1"/>
    <s v="Primary Assembly"/>
    <s v="unplaced scaffold"/>
    <m/>
    <s v="MINB01000001.1"/>
    <n v="17435"/>
    <n v="18436"/>
    <x v="1"/>
  </r>
  <r>
    <x v="1"/>
    <s v="GCA_002701205.1"/>
    <s v="Primary Assembly"/>
    <s v="unplaced scaffold"/>
    <m/>
    <s v="MINB01000001.1"/>
    <n v="17435"/>
    <n v="18436"/>
    <x v="1"/>
  </r>
  <r>
    <x v="0"/>
    <s v="GCA_002701205.1"/>
    <s v="Primary Assembly"/>
    <s v="unplaced scaffold"/>
    <m/>
    <s v="MINB01000008.1"/>
    <n v="17441"/>
    <n v="18574"/>
    <x v="0"/>
  </r>
  <r>
    <x v="1"/>
    <s v="GCA_002701205.1"/>
    <s v="Primary Assembly"/>
    <s v="unplaced scaffold"/>
    <m/>
    <s v="MINB01000008.1"/>
    <n v="17441"/>
    <n v="18574"/>
    <x v="0"/>
  </r>
  <r>
    <x v="0"/>
    <s v="GCA_002701205.1"/>
    <s v="Primary Assembly"/>
    <s v="unplaced scaffold"/>
    <m/>
    <s v="MINB01000019.1"/>
    <n v="17490"/>
    <n v="18968"/>
    <x v="1"/>
  </r>
  <r>
    <x v="1"/>
    <s v="GCA_002701205.1"/>
    <s v="Primary Assembly"/>
    <s v="unplaced scaffold"/>
    <m/>
    <s v="MINB01000019.1"/>
    <n v="17490"/>
    <n v="18968"/>
    <x v="1"/>
  </r>
  <r>
    <x v="0"/>
    <s v="GCA_002701205.1"/>
    <s v="Primary Assembly"/>
    <s v="unplaced scaffold"/>
    <m/>
    <s v="MINB01000013.1"/>
    <n v="17498"/>
    <n v="19117"/>
    <x v="1"/>
  </r>
  <r>
    <x v="1"/>
    <s v="GCA_002701205.1"/>
    <s v="Primary Assembly"/>
    <s v="unplaced scaffold"/>
    <m/>
    <s v="MINB01000013.1"/>
    <n v="17498"/>
    <n v="19117"/>
    <x v="1"/>
  </r>
  <r>
    <x v="0"/>
    <s v="GCA_002701205.1"/>
    <s v="Primary Assembly"/>
    <s v="unplaced scaffold"/>
    <m/>
    <s v="MINB01000002.1"/>
    <n v="17510"/>
    <n v="18163"/>
    <x v="1"/>
  </r>
  <r>
    <x v="1"/>
    <s v="GCA_002701205.1"/>
    <s v="Primary Assembly"/>
    <s v="unplaced scaffold"/>
    <m/>
    <s v="MINB01000002.1"/>
    <n v="17510"/>
    <n v="18163"/>
    <x v="1"/>
  </r>
  <r>
    <x v="0"/>
    <s v="GCA_002701205.1"/>
    <s v="Primary Assembly"/>
    <s v="unplaced scaffold"/>
    <m/>
    <s v="MINB01000006.1"/>
    <n v="17523"/>
    <n v="19010"/>
    <x v="1"/>
  </r>
  <r>
    <x v="1"/>
    <s v="GCA_002701205.1"/>
    <s v="Primary Assembly"/>
    <s v="unplaced scaffold"/>
    <m/>
    <s v="MINB01000006.1"/>
    <n v="17523"/>
    <n v="19010"/>
    <x v="1"/>
  </r>
  <r>
    <x v="0"/>
    <s v="GCA_002701205.1"/>
    <s v="Primary Assembly"/>
    <s v="unplaced scaffold"/>
    <m/>
    <s v="MINB01000024.1"/>
    <n v="17576"/>
    <n v="18736"/>
    <x v="1"/>
  </r>
  <r>
    <x v="1"/>
    <s v="GCA_002701205.1"/>
    <s v="Primary Assembly"/>
    <s v="unplaced scaffold"/>
    <m/>
    <s v="MINB01000024.1"/>
    <n v="17576"/>
    <n v="18736"/>
    <x v="1"/>
  </r>
  <r>
    <x v="0"/>
    <s v="GCA_002701205.1"/>
    <s v="Primary Assembly"/>
    <s v="unplaced scaffold"/>
    <m/>
    <s v="MINB01000023.1"/>
    <n v="17609"/>
    <n v="19057"/>
    <x v="1"/>
  </r>
  <r>
    <x v="1"/>
    <s v="GCA_002701205.1"/>
    <s v="Primary Assembly"/>
    <s v="unplaced scaffold"/>
    <m/>
    <s v="MINB01000023.1"/>
    <n v="17609"/>
    <n v="19057"/>
    <x v="1"/>
  </r>
  <r>
    <x v="0"/>
    <s v="GCA_002701205.1"/>
    <s v="Primary Assembly"/>
    <s v="unplaced scaffold"/>
    <m/>
    <s v="MINB01000025.1"/>
    <n v="17678"/>
    <n v="18025"/>
    <x v="0"/>
  </r>
  <r>
    <x v="1"/>
    <s v="GCA_002701205.1"/>
    <s v="Primary Assembly"/>
    <s v="unplaced scaffold"/>
    <m/>
    <s v="MINB01000025.1"/>
    <n v="17678"/>
    <n v="18025"/>
    <x v="0"/>
  </r>
  <r>
    <x v="0"/>
    <s v="GCA_002701205.1"/>
    <s v="Primary Assembly"/>
    <s v="unplaced scaffold"/>
    <m/>
    <s v="MINB01000034.1"/>
    <n v="17683"/>
    <n v="18114"/>
    <x v="0"/>
  </r>
  <r>
    <x v="1"/>
    <s v="GCA_002701205.1"/>
    <s v="Primary Assembly"/>
    <s v="unplaced scaffold"/>
    <m/>
    <s v="MINB01000034.1"/>
    <n v="17683"/>
    <n v="18114"/>
    <x v="0"/>
  </r>
  <r>
    <x v="0"/>
    <s v="GCA_002701205.1"/>
    <s v="Primary Assembly"/>
    <s v="unplaced scaffold"/>
    <m/>
    <s v="MINB01000015.1"/>
    <n v="17692"/>
    <n v="18630"/>
    <x v="1"/>
  </r>
  <r>
    <x v="1"/>
    <s v="GCA_002701205.1"/>
    <s v="Primary Assembly"/>
    <s v="unplaced scaffold"/>
    <m/>
    <s v="MINB01000015.1"/>
    <n v="17692"/>
    <n v="18630"/>
    <x v="1"/>
  </r>
  <r>
    <x v="0"/>
    <s v="GCA_002701205.1"/>
    <s v="Primary Assembly"/>
    <s v="unplaced scaffold"/>
    <m/>
    <s v="MINB01000027.1"/>
    <n v="17693"/>
    <n v="19357"/>
    <x v="1"/>
  </r>
  <r>
    <x v="1"/>
    <s v="GCA_002701205.1"/>
    <s v="Primary Assembly"/>
    <s v="unplaced scaffold"/>
    <m/>
    <s v="MINB01000027.1"/>
    <n v="17693"/>
    <n v="19357"/>
    <x v="1"/>
  </r>
  <r>
    <x v="0"/>
    <s v="GCA_002701205.1"/>
    <s v="Primary Assembly"/>
    <s v="unplaced scaffold"/>
    <m/>
    <s v="MINB01000035.1"/>
    <n v="17738"/>
    <n v="18031"/>
    <x v="1"/>
  </r>
  <r>
    <x v="1"/>
    <s v="GCA_002701205.1"/>
    <s v="Primary Assembly"/>
    <s v="unplaced scaffold"/>
    <m/>
    <s v="MINB01000035.1"/>
    <n v="17738"/>
    <n v="18031"/>
    <x v="1"/>
  </r>
  <r>
    <x v="0"/>
    <s v="GCA_002701205.1"/>
    <s v="Primary Assembly"/>
    <s v="unplaced scaffold"/>
    <m/>
    <s v="MINB01000010.1"/>
    <n v="17787"/>
    <n v="18536"/>
    <x v="1"/>
  </r>
  <r>
    <x v="1"/>
    <s v="GCA_002701205.1"/>
    <s v="Primary Assembly"/>
    <s v="unplaced scaffold"/>
    <m/>
    <s v="MINB01000010.1"/>
    <n v="17787"/>
    <n v="18536"/>
    <x v="1"/>
  </r>
  <r>
    <x v="6"/>
    <s v="GCA_002701205.1"/>
    <s v="Primary Assembly"/>
    <s v="unplaced scaffold"/>
    <m/>
    <s v="MINB01000004.1"/>
    <n v="17807"/>
    <n v="17881"/>
    <x v="1"/>
  </r>
  <r>
    <x v="5"/>
    <s v="GCA_002701205.1"/>
    <s v="Primary Assembly"/>
    <s v="unplaced scaffold"/>
    <m/>
    <s v="MINB01000004.1"/>
    <n v="17807"/>
    <n v="17881"/>
    <x v="1"/>
  </r>
  <r>
    <x v="0"/>
    <s v="GCA_002701205.1"/>
    <s v="Primary Assembly"/>
    <s v="unplaced scaffold"/>
    <m/>
    <s v="MINB01000021.1"/>
    <n v="17837"/>
    <n v="18823"/>
    <x v="1"/>
  </r>
  <r>
    <x v="1"/>
    <s v="GCA_002701205.1"/>
    <s v="Primary Assembly"/>
    <s v="unplaced scaffold"/>
    <m/>
    <s v="MINB01000021.1"/>
    <n v="17837"/>
    <n v="18823"/>
    <x v="1"/>
  </r>
  <r>
    <x v="0"/>
    <s v="GCA_002701205.1"/>
    <s v="Primary Assembly"/>
    <s v="unplaced scaffold"/>
    <m/>
    <s v="MINB01000033.1"/>
    <n v="17894"/>
    <n v="18508"/>
    <x v="0"/>
  </r>
  <r>
    <x v="1"/>
    <s v="GCA_002701205.1"/>
    <s v="Primary Assembly"/>
    <s v="unplaced scaffold"/>
    <m/>
    <s v="MINB01000033.1"/>
    <n v="17894"/>
    <n v="18508"/>
    <x v="0"/>
  </r>
  <r>
    <x v="0"/>
    <s v="GCA_002701205.1"/>
    <s v="Primary Assembly"/>
    <s v="unplaced scaffold"/>
    <m/>
    <s v="MINB01000022.1"/>
    <n v="17909"/>
    <n v="18658"/>
    <x v="1"/>
  </r>
  <r>
    <x v="1"/>
    <s v="GCA_002701205.1"/>
    <s v="Primary Assembly"/>
    <s v="unplaced scaffold"/>
    <m/>
    <s v="MINB01000022.1"/>
    <n v="17909"/>
    <n v="18658"/>
    <x v="1"/>
  </r>
  <r>
    <x v="0"/>
    <s v="GCA_002701205.1"/>
    <s v="Primary Assembly"/>
    <s v="unplaced scaffold"/>
    <m/>
    <s v="MINB01000007.1"/>
    <n v="17931"/>
    <n v="18272"/>
    <x v="1"/>
  </r>
  <r>
    <x v="1"/>
    <s v="GCA_002701205.1"/>
    <s v="Primary Assembly"/>
    <s v="unplaced scaffold"/>
    <m/>
    <s v="MINB01000007.1"/>
    <n v="17931"/>
    <n v="18272"/>
    <x v="1"/>
  </r>
  <r>
    <x v="0"/>
    <s v="GCA_002701205.1"/>
    <s v="Primary Assembly"/>
    <s v="unplaced scaffold"/>
    <m/>
    <s v="MINB01000012.1"/>
    <n v="17987"/>
    <n v="19468"/>
    <x v="1"/>
  </r>
  <r>
    <x v="1"/>
    <s v="GCA_002701205.1"/>
    <s v="Primary Assembly"/>
    <s v="unplaced scaffold"/>
    <m/>
    <s v="MINB01000012.1"/>
    <n v="17987"/>
    <n v="19468"/>
    <x v="1"/>
  </r>
  <r>
    <x v="0"/>
    <s v="GCA_002701205.1"/>
    <s v="Primary Assembly"/>
    <s v="unplaced scaffold"/>
    <m/>
    <s v="MINB01000004.1"/>
    <n v="18016"/>
    <n v="18453"/>
    <x v="1"/>
  </r>
  <r>
    <x v="1"/>
    <s v="GCA_002701205.1"/>
    <s v="Primary Assembly"/>
    <s v="unplaced scaffold"/>
    <m/>
    <s v="MINB01000004.1"/>
    <n v="18016"/>
    <n v="18453"/>
    <x v="1"/>
  </r>
  <r>
    <x v="0"/>
    <s v="GCA_002701205.1"/>
    <s v="Primary Assembly"/>
    <s v="unplaced scaffold"/>
    <m/>
    <s v="MINB01000035.1"/>
    <n v="18031"/>
    <n v="18651"/>
    <x v="1"/>
  </r>
  <r>
    <x v="1"/>
    <s v="GCA_002701205.1"/>
    <s v="Primary Assembly"/>
    <s v="unplaced scaffold"/>
    <m/>
    <s v="MINB01000035.1"/>
    <n v="18031"/>
    <n v="18651"/>
    <x v="1"/>
  </r>
  <r>
    <x v="0"/>
    <s v="GCA_002701205.1"/>
    <s v="Primary Assembly"/>
    <s v="unplaced scaffold"/>
    <m/>
    <s v="MINB01000025.1"/>
    <n v="18048"/>
    <n v="19277"/>
    <x v="0"/>
  </r>
  <r>
    <x v="1"/>
    <s v="GCA_002701205.1"/>
    <s v="Primary Assembly"/>
    <s v="unplaced scaffold"/>
    <m/>
    <s v="MINB01000025.1"/>
    <n v="18048"/>
    <n v="19277"/>
    <x v="0"/>
  </r>
  <r>
    <x v="0"/>
    <s v="GCA_002701205.1"/>
    <s v="Primary Assembly"/>
    <s v="unplaced scaffold"/>
    <m/>
    <s v="MINB01000003.1"/>
    <n v="18070"/>
    <n v="19365"/>
    <x v="1"/>
  </r>
  <r>
    <x v="1"/>
    <s v="GCA_002701205.1"/>
    <s v="Primary Assembly"/>
    <s v="unplaced scaffold"/>
    <m/>
    <s v="MINB01000003.1"/>
    <n v="18070"/>
    <n v="19365"/>
    <x v="1"/>
  </r>
  <r>
    <x v="0"/>
    <s v="GCA_002701205.1"/>
    <s v="Primary Assembly"/>
    <s v="unplaced scaffold"/>
    <m/>
    <s v="MINB01000016.1"/>
    <n v="18097"/>
    <n v="18747"/>
    <x v="1"/>
  </r>
  <r>
    <x v="1"/>
    <s v="GCA_002701205.1"/>
    <s v="Primary Assembly"/>
    <s v="unplaced scaffold"/>
    <m/>
    <s v="MINB01000016.1"/>
    <n v="18097"/>
    <n v="18747"/>
    <x v="1"/>
  </r>
  <r>
    <x v="0"/>
    <s v="GCA_002701205.1"/>
    <s v="Primary Assembly"/>
    <s v="unplaced scaffold"/>
    <m/>
    <s v="MINB01000002.1"/>
    <n v="18175"/>
    <n v="19533"/>
    <x v="1"/>
  </r>
  <r>
    <x v="1"/>
    <s v="GCA_002701205.1"/>
    <s v="Primary Assembly"/>
    <s v="unplaced scaffold"/>
    <m/>
    <s v="MINB01000002.1"/>
    <n v="18175"/>
    <n v="19533"/>
    <x v="1"/>
  </r>
  <r>
    <x v="0"/>
    <s v="GCA_002701205.1"/>
    <s v="Primary Assembly"/>
    <s v="unplaced scaffold"/>
    <m/>
    <s v="MINB01000011.1"/>
    <n v="18245"/>
    <n v="19111"/>
    <x v="1"/>
  </r>
  <r>
    <x v="1"/>
    <s v="GCA_002701205.1"/>
    <s v="Primary Assembly"/>
    <s v="unplaced scaffold"/>
    <m/>
    <s v="MINB01000011.1"/>
    <n v="18245"/>
    <n v="19111"/>
    <x v="1"/>
  </r>
  <r>
    <x v="0"/>
    <s v="GCA_002701205.1"/>
    <s v="Primary Assembly"/>
    <s v="unplaced scaffold"/>
    <m/>
    <s v="MINB01000034.1"/>
    <n v="18253"/>
    <n v="18537"/>
    <x v="0"/>
  </r>
  <r>
    <x v="1"/>
    <s v="GCA_002701205.1"/>
    <s v="Primary Assembly"/>
    <s v="unplaced scaffold"/>
    <m/>
    <s v="MINB01000034.1"/>
    <n v="18253"/>
    <n v="18537"/>
    <x v="0"/>
  </r>
  <r>
    <x v="0"/>
    <s v="GCA_002701205.1"/>
    <s v="Primary Assembly"/>
    <s v="unplaced scaffold"/>
    <m/>
    <s v="MINB01000005.1"/>
    <n v="18296"/>
    <n v="19246"/>
    <x v="0"/>
  </r>
  <r>
    <x v="1"/>
    <s v="GCA_002701205.1"/>
    <s v="Primary Assembly"/>
    <s v="unplaced scaffold"/>
    <m/>
    <s v="MINB01000005.1"/>
    <n v="18296"/>
    <n v="19246"/>
    <x v="0"/>
  </r>
  <r>
    <x v="0"/>
    <s v="GCA_002701205.1"/>
    <s v="Primary Assembly"/>
    <s v="unplaced scaffold"/>
    <m/>
    <s v="MINB01000007.1"/>
    <n v="18310"/>
    <n v="19110"/>
    <x v="1"/>
  </r>
  <r>
    <x v="1"/>
    <s v="GCA_002701205.1"/>
    <s v="Primary Assembly"/>
    <s v="unplaced scaffold"/>
    <m/>
    <s v="MINB01000007.1"/>
    <n v="18310"/>
    <n v="19110"/>
    <x v="1"/>
  </r>
  <r>
    <x v="0"/>
    <s v="GCA_002701205.1"/>
    <s v="Primary Assembly"/>
    <s v="unplaced scaffold"/>
    <m/>
    <s v="MINB01000009.1"/>
    <n v="18356"/>
    <n v="18655"/>
    <x v="0"/>
  </r>
  <r>
    <x v="1"/>
    <s v="GCA_002701205.1"/>
    <s v="Primary Assembly"/>
    <s v="unplaced scaffold"/>
    <m/>
    <s v="MINB01000009.1"/>
    <n v="18356"/>
    <n v="18655"/>
    <x v="0"/>
  </r>
  <r>
    <x v="0"/>
    <s v="GCA_002701205.1"/>
    <s v="Primary Assembly"/>
    <s v="unplaced scaffold"/>
    <m/>
    <s v="MINB01000030.1"/>
    <n v="18378"/>
    <n v="18905"/>
    <x v="1"/>
  </r>
  <r>
    <x v="1"/>
    <s v="GCA_002701205.1"/>
    <s v="Primary Assembly"/>
    <s v="unplaced scaffold"/>
    <m/>
    <s v="MINB01000030.1"/>
    <n v="18378"/>
    <n v="18905"/>
    <x v="1"/>
  </r>
  <r>
    <x v="0"/>
    <s v="GCA_002701205.1"/>
    <s v="Primary Assembly"/>
    <s v="unplaced scaffold"/>
    <m/>
    <s v="MINB01000001.1"/>
    <n v="18417"/>
    <n v="19622"/>
    <x v="1"/>
  </r>
  <r>
    <x v="1"/>
    <s v="GCA_002701205.1"/>
    <s v="Primary Assembly"/>
    <s v="unplaced scaffold"/>
    <m/>
    <s v="MINB01000001.1"/>
    <n v="18417"/>
    <n v="19622"/>
    <x v="1"/>
  </r>
  <r>
    <x v="0"/>
    <s v="GCA_002701205.1"/>
    <s v="Primary Assembly"/>
    <s v="unplaced scaffold"/>
    <m/>
    <s v="MINB01000004.1"/>
    <n v="18475"/>
    <n v="18717"/>
    <x v="1"/>
  </r>
  <r>
    <x v="1"/>
    <s v="GCA_002701205.1"/>
    <s v="Primary Assembly"/>
    <s v="unplaced scaffold"/>
    <m/>
    <s v="MINB01000004.1"/>
    <n v="18475"/>
    <n v="18717"/>
    <x v="1"/>
  </r>
  <r>
    <x v="0"/>
    <s v="GCA_002701205.1"/>
    <s v="Primary Assembly"/>
    <s v="unplaced scaffold"/>
    <m/>
    <s v="MINB01000026.1"/>
    <n v="18476"/>
    <n v="18838"/>
    <x v="1"/>
  </r>
  <r>
    <x v="1"/>
    <s v="GCA_002701205.1"/>
    <s v="Primary Assembly"/>
    <s v="unplaced scaffold"/>
    <m/>
    <s v="MINB01000026.1"/>
    <n v="18476"/>
    <n v="18838"/>
    <x v="1"/>
  </r>
  <r>
    <x v="0"/>
    <s v="GCA_002701205.1"/>
    <s v="Primary Assembly"/>
    <s v="unplaced scaffold"/>
    <m/>
    <s v="MINB01000010.1"/>
    <n v="18564"/>
    <n v="19013"/>
    <x v="1"/>
  </r>
  <r>
    <x v="1"/>
    <s v="GCA_002701205.1"/>
    <s v="Primary Assembly"/>
    <s v="unplaced scaffold"/>
    <m/>
    <s v="MINB01000010.1"/>
    <n v="18564"/>
    <n v="19013"/>
    <x v="1"/>
  </r>
  <r>
    <x v="0"/>
    <s v="GCA_002701205.1"/>
    <s v="Primary Assembly"/>
    <s v="unplaced scaffold"/>
    <m/>
    <s v="MINB01000033.1"/>
    <n v="18571"/>
    <n v="18888"/>
    <x v="0"/>
  </r>
  <r>
    <x v="1"/>
    <s v="GCA_002701205.1"/>
    <s v="Primary Assembly"/>
    <s v="unplaced scaffold"/>
    <m/>
    <s v="MINB01000033.1"/>
    <n v="18571"/>
    <n v="18888"/>
    <x v="0"/>
  </r>
  <r>
    <x v="0"/>
    <s v="GCA_002701205.1"/>
    <s v="Primary Assembly"/>
    <s v="unplaced scaffold"/>
    <m/>
    <s v="MINB01000008.1"/>
    <n v="18575"/>
    <n v="19348"/>
    <x v="1"/>
  </r>
  <r>
    <x v="1"/>
    <s v="GCA_002701205.1"/>
    <s v="Primary Assembly"/>
    <s v="unplaced scaffold"/>
    <m/>
    <s v="MINB01000008.1"/>
    <n v="18575"/>
    <n v="19348"/>
    <x v="1"/>
  </r>
  <r>
    <x v="0"/>
    <s v="GCA_002701205.1"/>
    <s v="Primary Assembly"/>
    <s v="unplaced scaffold"/>
    <m/>
    <s v="MINB01000017.1"/>
    <n v="18577"/>
    <n v="19752"/>
    <x v="1"/>
  </r>
  <r>
    <x v="1"/>
    <s v="GCA_002701205.1"/>
    <s v="Primary Assembly"/>
    <s v="unplaced scaffold"/>
    <m/>
    <s v="MINB01000017.1"/>
    <n v="18577"/>
    <n v="19752"/>
    <x v="1"/>
  </r>
  <r>
    <x v="0"/>
    <s v="GCA_002701205.1"/>
    <s v="Primary Assembly"/>
    <s v="unplaced scaffold"/>
    <m/>
    <s v="MINB01000028.1"/>
    <n v="18613"/>
    <n v="19431"/>
    <x v="1"/>
  </r>
  <r>
    <x v="1"/>
    <s v="GCA_002701205.1"/>
    <s v="Primary Assembly"/>
    <s v="unplaced scaffold"/>
    <m/>
    <s v="MINB01000028.1"/>
    <n v="18613"/>
    <n v="19431"/>
    <x v="1"/>
  </r>
  <r>
    <x v="0"/>
    <s v="GCA_002701205.1"/>
    <s v="Primary Assembly"/>
    <s v="unplaced scaffold"/>
    <m/>
    <s v="MINB01000015.1"/>
    <n v="18644"/>
    <n v="19879"/>
    <x v="1"/>
  </r>
  <r>
    <x v="1"/>
    <s v="GCA_002701205.1"/>
    <s v="Primary Assembly"/>
    <s v="unplaced scaffold"/>
    <m/>
    <s v="MINB01000015.1"/>
    <n v="18644"/>
    <n v="19879"/>
    <x v="1"/>
  </r>
  <r>
    <x v="0"/>
    <s v="GCA_002701205.1"/>
    <s v="Primary Assembly"/>
    <s v="unplaced scaffold"/>
    <m/>
    <s v="MINB01000034.1"/>
    <n v="18646"/>
    <n v="19950"/>
    <x v="0"/>
  </r>
  <r>
    <x v="1"/>
    <s v="GCA_002701205.1"/>
    <s v="Primary Assembly"/>
    <s v="unplaced scaffold"/>
    <m/>
    <s v="MINB01000034.1"/>
    <n v="18646"/>
    <n v="19950"/>
    <x v="0"/>
  </r>
  <r>
    <x v="0"/>
    <s v="GCA_002701205.1"/>
    <s v="Primary Assembly"/>
    <s v="unplaced scaffold"/>
    <m/>
    <s v="MINB01000022.1"/>
    <n v="18658"/>
    <n v="19725"/>
    <x v="1"/>
  </r>
  <r>
    <x v="1"/>
    <s v="GCA_002701205.1"/>
    <s v="Primary Assembly"/>
    <s v="unplaced scaffold"/>
    <m/>
    <s v="MINB01000022.1"/>
    <n v="18658"/>
    <n v="19725"/>
    <x v="1"/>
  </r>
  <r>
    <x v="0"/>
    <s v="GCA_002701205.1"/>
    <s v="Primary Assembly"/>
    <s v="unplaced scaffold"/>
    <m/>
    <s v="MINB01000035.1"/>
    <n v="18669"/>
    <n v="19298"/>
    <x v="1"/>
  </r>
  <r>
    <x v="1"/>
    <s v="GCA_002701205.1"/>
    <s v="Primary Assembly"/>
    <s v="unplaced scaffold"/>
    <m/>
    <s v="MINB01000035.1"/>
    <n v="18669"/>
    <n v="19298"/>
    <x v="1"/>
  </r>
  <r>
    <x v="0"/>
    <s v="GCA_002701205.1"/>
    <s v="Primary Assembly"/>
    <s v="unplaced scaffold"/>
    <m/>
    <s v="MINB01000029.1"/>
    <n v="18704"/>
    <n v="19246"/>
    <x v="1"/>
  </r>
  <r>
    <x v="1"/>
    <s v="GCA_002701205.1"/>
    <s v="Primary Assembly"/>
    <s v="unplaced scaffold"/>
    <m/>
    <s v="MINB01000029.1"/>
    <n v="18704"/>
    <n v="19246"/>
    <x v="1"/>
  </r>
  <r>
    <x v="0"/>
    <s v="GCA_002701205.1"/>
    <s v="Primary Assembly"/>
    <s v="unplaced scaffold"/>
    <m/>
    <s v="MINB01000004.1"/>
    <n v="18717"/>
    <n v="18950"/>
    <x v="1"/>
  </r>
  <r>
    <x v="1"/>
    <s v="GCA_002701205.1"/>
    <s v="Primary Assembly"/>
    <s v="unplaced scaffold"/>
    <m/>
    <s v="MINB01000004.1"/>
    <n v="18717"/>
    <n v="18950"/>
    <x v="1"/>
  </r>
  <r>
    <x v="0"/>
    <s v="GCA_002701205.1"/>
    <s v="Primary Assembly"/>
    <s v="unplaced scaffold"/>
    <m/>
    <s v="MINB01000024.1"/>
    <n v="18752"/>
    <n v="19276"/>
    <x v="1"/>
  </r>
  <r>
    <x v="1"/>
    <s v="GCA_002701205.1"/>
    <s v="Primary Assembly"/>
    <s v="unplaced scaffold"/>
    <m/>
    <s v="MINB01000024.1"/>
    <n v="18752"/>
    <n v="19276"/>
    <x v="1"/>
  </r>
  <r>
    <x v="0"/>
    <s v="GCA_002701205.1"/>
    <s v="Primary Assembly"/>
    <s v="unplaced scaffold"/>
    <m/>
    <s v="MINB01000031.1"/>
    <n v="18756"/>
    <n v="19670"/>
    <x v="1"/>
  </r>
  <r>
    <x v="1"/>
    <s v="GCA_002701205.1"/>
    <s v="Primary Assembly"/>
    <s v="unplaced scaffold"/>
    <m/>
    <s v="MINB01000031.1"/>
    <n v="18756"/>
    <n v="19670"/>
    <x v="1"/>
  </r>
  <r>
    <x v="0"/>
    <s v="GCA_002701205.1"/>
    <s v="Primary Assembly"/>
    <s v="unplaced scaffold"/>
    <m/>
    <s v="MINB01000009.1"/>
    <n v="18776"/>
    <n v="19702"/>
    <x v="1"/>
  </r>
  <r>
    <x v="1"/>
    <s v="GCA_002701205.1"/>
    <s v="Primary Assembly"/>
    <s v="unplaced scaffold"/>
    <m/>
    <s v="MINB01000009.1"/>
    <n v="18776"/>
    <n v="19702"/>
    <x v="1"/>
  </r>
  <r>
    <x v="0"/>
    <s v="GCA_002701205.1"/>
    <s v="Primary Assembly"/>
    <s v="unplaced scaffold"/>
    <m/>
    <s v="MINB01000032.1"/>
    <n v="18856"/>
    <n v="19551"/>
    <x v="1"/>
  </r>
  <r>
    <x v="1"/>
    <s v="GCA_002701205.1"/>
    <s v="Primary Assembly"/>
    <s v="unplaced scaffold"/>
    <m/>
    <s v="MINB01000032.1"/>
    <n v="18856"/>
    <n v="19551"/>
    <x v="1"/>
  </r>
  <r>
    <x v="0"/>
    <s v="GCA_002701205.1"/>
    <s v="Primary Assembly"/>
    <s v="unplaced scaffold"/>
    <m/>
    <s v="MINB01000014.1"/>
    <n v="18872"/>
    <n v="20068"/>
    <x v="0"/>
  </r>
  <r>
    <x v="1"/>
    <s v="GCA_002701205.1"/>
    <s v="Primary Assembly"/>
    <s v="unplaced scaffold"/>
    <m/>
    <s v="MINB01000014.1"/>
    <n v="18872"/>
    <n v="20068"/>
    <x v="0"/>
  </r>
  <r>
    <x v="0"/>
    <s v="GCA_002701205.1"/>
    <s v="Primary Assembly"/>
    <s v="unplaced scaffold"/>
    <m/>
    <s v="MINB01000030.1"/>
    <n v="18911"/>
    <n v="19381"/>
    <x v="1"/>
  </r>
  <r>
    <x v="1"/>
    <s v="GCA_002701205.1"/>
    <s v="Primary Assembly"/>
    <s v="unplaced scaffold"/>
    <m/>
    <s v="MINB01000030.1"/>
    <n v="18911"/>
    <n v="19381"/>
    <x v="1"/>
  </r>
  <r>
    <x v="0"/>
    <s v="GCA_002701205.1"/>
    <s v="Primary Assembly"/>
    <s v="unplaced scaffold"/>
    <m/>
    <s v="MINB01000016.1"/>
    <n v="18923"/>
    <n v="19243"/>
    <x v="1"/>
  </r>
  <r>
    <x v="1"/>
    <s v="GCA_002701205.1"/>
    <s v="Primary Assembly"/>
    <s v="unplaced scaffold"/>
    <m/>
    <s v="MINB01000016.1"/>
    <n v="18923"/>
    <n v="19243"/>
    <x v="1"/>
  </r>
  <r>
    <x v="0"/>
    <s v="GCA_002701205.1"/>
    <s v="Primary Assembly"/>
    <s v="unplaced scaffold"/>
    <m/>
    <s v="MINB01000021.1"/>
    <n v="18972"/>
    <n v="20177"/>
    <x v="0"/>
  </r>
  <r>
    <x v="1"/>
    <s v="GCA_002701205.1"/>
    <s v="Primary Assembly"/>
    <s v="unplaced scaffold"/>
    <m/>
    <s v="MINB01000021.1"/>
    <n v="18972"/>
    <n v="20177"/>
    <x v="0"/>
  </r>
  <r>
    <x v="0"/>
    <s v="GCA_002701205.1"/>
    <s v="Primary Assembly"/>
    <s v="unplaced scaffold"/>
    <m/>
    <s v="MINB01000004.1"/>
    <n v="19001"/>
    <n v="20278"/>
    <x v="1"/>
  </r>
  <r>
    <x v="1"/>
    <s v="GCA_002701205.1"/>
    <s v="Primary Assembly"/>
    <s v="unplaced scaffold"/>
    <m/>
    <s v="MINB01000004.1"/>
    <n v="19001"/>
    <n v="20278"/>
    <x v="1"/>
  </r>
  <r>
    <x v="0"/>
    <s v="GCA_002701205.1"/>
    <s v="Primary Assembly"/>
    <s v="unplaced scaffold"/>
    <m/>
    <s v="MINB01000010.1"/>
    <n v="19017"/>
    <n v="20138"/>
    <x v="1"/>
  </r>
  <r>
    <x v="1"/>
    <s v="GCA_002701205.1"/>
    <s v="Primary Assembly"/>
    <s v="unplaced scaffold"/>
    <m/>
    <s v="MINB01000010.1"/>
    <n v="19017"/>
    <n v="20138"/>
    <x v="1"/>
  </r>
  <r>
    <x v="0"/>
    <s v="GCA_002701205.1"/>
    <s v="Primary Assembly"/>
    <s v="unplaced scaffold"/>
    <m/>
    <s v="MINB01000007.1"/>
    <n v="19130"/>
    <n v="19876"/>
    <x v="1"/>
  </r>
  <r>
    <x v="1"/>
    <s v="GCA_002701205.1"/>
    <s v="Primary Assembly"/>
    <s v="unplaced scaffold"/>
    <m/>
    <s v="MINB01000007.1"/>
    <n v="19130"/>
    <n v="19876"/>
    <x v="1"/>
  </r>
  <r>
    <x v="0"/>
    <s v="GCA_002701205.1"/>
    <s v="Primary Assembly"/>
    <s v="unplaced scaffold"/>
    <m/>
    <s v="MINB01000026.1"/>
    <n v="19146"/>
    <n v="20399"/>
    <x v="1"/>
  </r>
  <r>
    <x v="1"/>
    <s v="GCA_002701205.1"/>
    <s v="Primary Assembly"/>
    <s v="unplaced scaffold"/>
    <m/>
    <s v="MINB01000026.1"/>
    <n v="19146"/>
    <n v="20399"/>
    <x v="1"/>
  </r>
  <r>
    <x v="0"/>
    <s v="GCA_002701205.1"/>
    <s v="Primary Assembly"/>
    <s v="unplaced scaffold"/>
    <m/>
    <s v="MINB01000011.1"/>
    <n v="19174"/>
    <n v="19404"/>
    <x v="1"/>
  </r>
  <r>
    <x v="1"/>
    <s v="GCA_002701205.1"/>
    <s v="Primary Assembly"/>
    <s v="unplaced scaffold"/>
    <m/>
    <s v="MINB01000011.1"/>
    <n v="19174"/>
    <n v="19404"/>
    <x v="1"/>
  </r>
  <r>
    <x v="0"/>
    <s v="GCA_002701205.1"/>
    <s v="Primary Assembly"/>
    <s v="unplaced scaffold"/>
    <m/>
    <s v="MINB01000013.1"/>
    <n v="19205"/>
    <n v="21073"/>
    <x v="1"/>
  </r>
  <r>
    <x v="1"/>
    <s v="GCA_002701205.1"/>
    <s v="Primary Assembly"/>
    <s v="unplaced scaffold"/>
    <m/>
    <s v="MINB01000013.1"/>
    <n v="19205"/>
    <n v="21073"/>
    <x v="1"/>
  </r>
  <r>
    <x v="0"/>
    <s v="GCA_002701205.1"/>
    <s v="Primary Assembly"/>
    <s v="unplaced scaffold"/>
    <m/>
    <s v="MINB01000006.1"/>
    <n v="19206"/>
    <n v="20522"/>
    <x v="0"/>
  </r>
  <r>
    <x v="1"/>
    <s v="GCA_002701205.1"/>
    <s v="Primary Assembly"/>
    <s v="unplaced scaffold"/>
    <m/>
    <s v="MINB01000006.1"/>
    <n v="19206"/>
    <n v="20522"/>
    <x v="0"/>
  </r>
  <r>
    <x v="0"/>
    <s v="GCA_002701205.1"/>
    <s v="Primary Assembly"/>
    <s v="unplaced scaffold"/>
    <m/>
    <s v="MINB01000029.1"/>
    <n v="19258"/>
    <n v="19440"/>
    <x v="1"/>
  </r>
  <r>
    <x v="1"/>
    <s v="GCA_002701205.1"/>
    <s v="Primary Assembly"/>
    <s v="unplaced scaffold"/>
    <m/>
    <s v="MINB01000029.1"/>
    <n v="19258"/>
    <n v="19440"/>
    <x v="1"/>
  </r>
  <r>
    <x v="0"/>
    <s v="GCA_002701205.1"/>
    <s v="Primary Assembly"/>
    <s v="unplaced scaffold"/>
    <m/>
    <s v="MINB01000019.1"/>
    <n v="19280"/>
    <n v="19591"/>
    <x v="1"/>
  </r>
  <r>
    <x v="1"/>
    <s v="GCA_002701205.1"/>
    <s v="Primary Assembly"/>
    <s v="unplaced scaffold"/>
    <m/>
    <s v="MINB01000019.1"/>
    <n v="19280"/>
    <n v="19591"/>
    <x v="1"/>
  </r>
  <r>
    <x v="0"/>
    <s v="GCA_002701205.1"/>
    <s v="Primary Assembly"/>
    <s v="unplaced scaffold"/>
    <m/>
    <s v="MINB01000005.1"/>
    <n v="19290"/>
    <n v="19544"/>
    <x v="0"/>
  </r>
  <r>
    <x v="1"/>
    <s v="GCA_002701205.1"/>
    <s v="Primary Assembly"/>
    <s v="unplaced scaffold"/>
    <m/>
    <s v="MINB01000005.1"/>
    <n v="19290"/>
    <n v="19544"/>
    <x v="0"/>
  </r>
  <r>
    <x v="0"/>
    <s v="GCA_002701205.1"/>
    <s v="Primary Assembly"/>
    <s v="unplaced scaffold"/>
    <m/>
    <s v="MINB01000025.1"/>
    <n v="19290"/>
    <n v="20378"/>
    <x v="0"/>
  </r>
  <r>
    <x v="1"/>
    <s v="GCA_002701205.1"/>
    <s v="Primary Assembly"/>
    <s v="unplaced scaffold"/>
    <m/>
    <s v="MINB01000025.1"/>
    <n v="19290"/>
    <n v="20378"/>
    <x v="0"/>
  </r>
  <r>
    <x v="0"/>
    <s v="GCA_002701205.1"/>
    <s v="Primary Assembly"/>
    <s v="unplaced scaffold"/>
    <m/>
    <s v="MINB01000035.1"/>
    <n v="19354"/>
    <n v="19662"/>
    <x v="1"/>
  </r>
  <r>
    <x v="1"/>
    <s v="GCA_002701205.1"/>
    <s v="Primary Assembly"/>
    <s v="unplaced scaffold"/>
    <m/>
    <s v="MINB01000035.1"/>
    <n v="19354"/>
    <n v="19662"/>
    <x v="1"/>
  </r>
  <r>
    <x v="0"/>
    <s v="GCA_002701205.1"/>
    <s v="Primary Assembly"/>
    <s v="unplaced scaffold"/>
    <m/>
    <s v="MINB01000027.1"/>
    <n v="19362"/>
    <n v="20429"/>
    <x v="1"/>
  </r>
  <r>
    <x v="1"/>
    <s v="GCA_002701205.1"/>
    <s v="Primary Assembly"/>
    <s v="unplaced scaffold"/>
    <m/>
    <s v="MINB01000027.1"/>
    <n v="19362"/>
    <n v="20429"/>
    <x v="1"/>
  </r>
  <r>
    <x v="0"/>
    <s v="GCA_002701205.1"/>
    <s v="Primary Assembly"/>
    <s v="unplaced scaffold"/>
    <m/>
    <s v="MINB01000003.1"/>
    <n v="19382"/>
    <n v="20551"/>
    <x v="1"/>
  </r>
  <r>
    <x v="1"/>
    <s v="GCA_002701205.1"/>
    <s v="Primary Assembly"/>
    <s v="unplaced scaffold"/>
    <m/>
    <s v="MINB01000003.1"/>
    <n v="19382"/>
    <n v="20551"/>
    <x v="1"/>
  </r>
  <r>
    <x v="0"/>
    <s v="GCA_002701205.1"/>
    <s v="Primary Assembly"/>
    <s v="unplaced scaffold"/>
    <m/>
    <s v="MINB01000008.1"/>
    <n v="19401"/>
    <n v="19898"/>
    <x v="1"/>
  </r>
  <r>
    <x v="1"/>
    <s v="GCA_002701205.1"/>
    <s v="Primary Assembly"/>
    <s v="unplaced scaffold"/>
    <m/>
    <s v="MINB01000008.1"/>
    <n v="19401"/>
    <n v="19898"/>
    <x v="1"/>
  </r>
  <r>
    <x v="0"/>
    <s v="GCA_002701205.1"/>
    <s v="Primary Assembly"/>
    <s v="unplaced scaffold"/>
    <m/>
    <s v="MINB01000033.1"/>
    <n v="19408"/>
    <n v="19842"/>
    <x v="0"/>
  </r>
  <r>
    <x v="1"/>
    <s v="GCA_002701205.1"/>
    <s v="Primary Assembly"/>
    <s v="unplaced scaffold"/>
    <m/>
    <s v="MINB01000033.1"/>
    <n v="19408"/>
    <n v="19842"/>
    <x v="0"/>
  </r>
  <r>
    <x v="0"/>
    <s v="GCA_002701205.1"/>
    <s v="Primary Assembly"/>
    <s v="unplaced scaffold"/>
    <m/>
    <s v="MINB01000011.1"/>
    <n v="19422"/>
    <n v="19832"/>
    <x v="1"/>
  </r>
  <r>
    <x v="1"/>
    <s v="GCA_002701205.1"/>
    <s v="Primary Assembly"/>
    <s v="unplaced scaffold"/>
    <m/>
    <s v="MINB01000011.1"/>
    <n v="19422"/>
    <n v="19832"/>
    <x v="1"/>
  </r>
  <r>
    <x v="0"/>
    <s v="GCA_002701205.1"/>
    <s v="Primary Assembly"/>
    <s v="unplaced scaffold"/>
    <m/>
    <s v="MINB01000016.1"/>
    <n v="19446"/>
    <n v="19718"/>
    <x v="1"/>
  </r>
  <r>
    <x v="1"/>
    <s v="GCA_002701205.1"/>
    <s v="Primary Assembly"/>
    <s v="unplaced scaffold"/>
    <m/>
    <s v="MINB01000016.1"/>
    <n v="19446"/>
    <n v="19718"/>
    <x v="1"/>
  </r>
  <r>
    <x v="0"/>
    <s v="GCA_002701205.1"/>
    <s v="Primary Assembly"/>
    <s v="unplaced scaffold"/>
    <m/>
    <s v="MINB01000024.1"/>
    <n v="19449"/>
    <n v="20528"/>
    <x v="1"/>
  </r>
  <r>
    <x v="1"/>
    <s v="GCA_002701205.1"/>
    <s v="Primary Assembly"/>
    <s v="unplaced scaffold"/>
    <m/>
    <s v="MINB01000024.1"/>
    <n v="19449"/>
    <n v="20528"/>
    <x v="1"/>
  </r>
  <r>
    <x v="0"/>
    <s v="GCA_002701205.1"/>
    <s v="Primary Assembly"/>
    <s v="unplaced scaffold"/>
    <m/>
    <s v="MINB01000028.1"/>
    <n v="19480"/>
    <n v="20487"/>
    <x v="1"/>
  </r>
  <r>
    <x v="1"/>
    <s v="GCA_002701205.1"/>
    <s v="Primary Assembly"/>
    <s v="unplaced scaffold"/>
    <m/>
    <s v="MINB01000028.1"/>
    <n v="19480"/>
    <n v="20487"/>
    <x v="1"/>
  </r>
  <r>
    <x v="0"/>
    <s v="GCA_002701205.1"/>
    <s v="Primary Assembly"/>
    <s v="unplaced scaffold"/>
    <m/>
    <s v="MINB01000029.1"/>
    <n v="19527"/>
    <n v="20960"/>
    <x v="1"/>
  </r>
  <r>
    <x v="1"/>
    <s v="GCA_002701205.1"/>
    <s v="Primary Assembly"/>
    <s v="unplaced scaffold"/>
    <m/>
    <s v="MINB01000029.1"/>
    <n v="19527"/>
    <n v="20960"/>
    <x v="1"/>
  </r>
  <r>
    <x v="0"/>
    <s v="GCA_002701205.1"/>
    <s v="Primary Assembly"/>
    <s v="unplaced scaffold"/>
    <m/>
    <s v="MINB01000030.1"/>
    <n v="19529"/>
    <n v="19738"/>
    <x v="1"/>
  </r>
  <r>
    <x v="1"/>
    <s v="GCA_002701205.1"/>
    <s v="Primary Assembly"/>
    <s v="unplaced scaffold"/>
    <m/>
    <s v="MINB01000030.1"/>
    <n v="19529"/>
    <n v="19738"/>
    <x v="1"/>
  </r>
  <r>
    <x v="0"/>
    <s v="GCA_002701205.1"/>
    <s v="Primary Assembly"/>
    <s v="unplaced scaffold"/>
    <m/>
    <s v="MINB01000005.1"/>
    <n v="19617"/>
    <n v="20408"/>
    <x v="0"/>
  </r>
  <r>
    <x v="1"/>
    <s v="GCA_002701205.1"/>
    <s v="Primary Assembly"/>
    <s v="unplaced scaffold"/>
    <m/>
    <s v="MINB01000005.1"/>
    <n v="19617"/>
    <n v="20408"/>
    <x v="0"/>
  </r>
  <r>
    <x v="0"/>
    <s v="GCA_002701205.1"/>
    <s v="Primary Assembly"/>
    <s v="unplaced scaffold"/>
    <m/>
    <s v="MINB01000032.1"/>
    <n v="19619"/>
    <n v="21223"/>
    <x v="1"/>
  </r>
  <r>
    <x v="1"/>
    <s v="GCA_002701205.1"/>
    <s v="Primary Assembly"/>
    <s v="unplaced scaffold"/>
    <m/>
    <s v="MINB01000032.1"/>
    <n v="19619"/>
    <n v="21223"/>
    <x v="1"/>
  </r>
  <r>
    <x v="0"/>
    <s v="GCA_002701205.1"/>
    <s v="Primary Assembly"/>
    <s v="unplaced scaffold"/>
    <m/>
    <s v="MINB01000023.1"/>
    <n v="19625"/>
    <n v="19933"/>
    <x v="1"/>
  </r>
  <r>
    <x v="1"/>
    <s v="GCA_002701205.1"/>
    <s v="Primary Assembly"/>
    <s v="unplaced scaffold"/>
    <m/>
    <s v="MINB01000023.1"/>
    <n v="19625"/>
    <n v="19933"/>
    <x v="1"/>
  </r>
  <r>
    <x v="0"/>
    <s v="GCA_002701205.1"/>
    <s v="Primary Assembly"/>
    <s v="unplaced scaffold"/>
    <m/>
    <s v="MINB01000031.1"/>
    <n v="19663"/>
    <n v="20769"/>
    <x v="1"/>
  </r>
  <r>
    <x v="1"/>
    <s v="GCA_002701205.1"/>
    <s v="Primary Assembly"/>
    <s v="unplaced scaffold"/>
    <m/>
    <s v="MINB01000031.1"/>
    <n v="19663"/>
    <n v="20769"/>
    <x v="1"/>
  </r>
  <r>
    <x v="0"/>
    <s v="GCA_002701205.1"/>
    <s v="Primary Assembly"/>
    <s v="unplaced scaffold"/>
    <m/>
    <s v="MINB01000019.1"/>
    <n v="19668"/>
    <n v="20414"/>
    <x v="1"/>
  </r>
  <r>
    <x v="1"/>
    <s v="GCA_002701205.1"/>
    <s v="Primary Assembly"/>
    <s v="unplaced scaffold"/>
    <m/>
    <s v="MINB01000019.1"/>
    <n v="19668"/>
    <n v="20414"/>
    <x v="1"/>
  </r>
  <r>
    <x v="0"/>
    <s v="GCA_002701205.1"/>
    <s v="Primary Assembly"/>
    <s v="unplaced scaffold"/>
    <m/>
    <s v="MINB01000001.1"/>
    <n v="19726"/>
    <n v="19998"/>
    <x v="1"/>
  </r>
  <r>
    <x v="1"/>
    <s v="GCA_002701205.1"/>
    <s v="Primary Assembly"/>
    <s v="unplaced scaffold"/>
    <m/>
    <s v="MINB01000001.1"/>
    <n v="19726"/>
    <n v="19998"/>
    <x v="1"/>
  </r>
  <r>
    <x v="0"/>
    <s v="GCA_002701205.1"/>
    <s v="Primary Assembly"/>
    <s v="unplaced scaffold"/>
    <m/>
    <s v="MINB01000017.1"/>
    <n v="19736"/>
    <n v="20920"/>
    <x v="1"/>
  </r>
  <r>
    <x v="1"/>
    <s v="GCA_002701205.1"/>
    <s v="Primary Assembly"/>
    <s v="unplaced scaffold"/>
    <m/>
    <s v="MINB01000017.1"/>
    <n v="19736"/>
    <n v="20920"/>
    <x v="1"/>
  </r>
  <r>
    <x v="0"/>
    <s v="GCA_002701205.1"/>
    <s v="Primary Assembly"/>
    <s v="unplaced scaffold"/>
    <m/>
    <s v="MINB01000022.1"/>
    <n v="19744"/>
    <n v="19956"/>
    <x v="1"/>
  </r>
  <r>
    <x v="1"/>
    <s v="GCA_002701205.1"/>
    <s v="Primary Assembly"/>
    <s v="unplaced scaffold"/>
    <m/>
    <s v="MINB01000022.1"/>
    <n v="19744"/>
    <n v="19956"/>
    <x v="1"/>
  </r>
  <r>
    <x v="0"/>
    <s v="GCA_002701205.1"/>
    <s v="Primary Assembly"/>
    <s v="unplaced scaffold"/>
    <m/>
    <s v="MINB01000016.1"/>
    <n v="19791"/>
    <n v="20546"/>
    <x v="1"/>
  </r>
  <r>
    <x v="1"/>
    <s v="GCA_002701205.1"/>
    <s v="Primary Assembly"/>
    <s v="unplaced scaffold"/>
    <m/>
    <s v="MINB01000016.1"/>
    <n v="19791"/>
    <n v="20546"/>
    <x v="1"/>
  </r>
  <r>
    <x v="0"/>
    <s v="GCA_002701205.1"/>
    <s v="Primary Assembly"/>
    <s v="unplaced scaffold"/>
    <m/>
    <s v="MINB01000030.1"/>
    <n v="19797"/>
    <n v="21014"/>
    <x v="1"/>
  </r>
  <r>
    <x v="1"/>
    <s v="GCA_002701205.1"/>
    <s v="Primary Assembly"/>
    <s v="unplaced scaffold"/>
    <m/>
    <s v="MINB01000030.1"/>
    <n v="19797"/>
    <n v="21014"/>
    <x v="1"/>
  </r>
  <r>
    <x v="0"/>
    <s v="GCA_002701205.1"/>
    <s v="Primary Assembly"/>
    <s v="unplaced scaffold"/>
    <m/>
    <s v="MINB01000034.1"/>
    <n v="19868"/>
    <n v="20923"/>
    <x v="0"/>
  </r>
  <r>
    <x v="1"/>
    <s v="GCA_002701205.1"/>
    <s v="Primary Assembly"/>
    <s v="unplaced scaffold"/>
    <m/>
    <s v="MINB01000034.1"/>
    <n v="19868"/>
    <n v="20923"/>
    <x v="0"/>
  </r>
  <r>
    <x v="0"/>
    <s v="GCA_002701205.1"/>
    <s v="Primary Assembly"/>
    <s v="unplaced scaffold"/>
    <m/>
    <s v="MINB01000009.1"/>
    <n v="19888"/>
    <n v="20391"/>
    <x v="1"/>
  </r>
  <r>
    <x v="1"/>
    <s v="GCA_002701205.1"/>
    <s v="Primary Assembly"/>
    <s v="unplaced scaffold"/>
    <m/>
    <s v="MINB01000009.1"/>
    <n v="19888"/>
    <n v="20391"/>
    <x v="1"/>
  </r>
  <r>
    <x v="0"/>
    <s v="GCA_002701205.1"/>
    <s v="Primary Assembly"/>
    <s v="unplaced scaffold"/>
    <m/>
    <s v="MINB01000033.1"/>
    <n v="19889"/>
    <n v="20707"/>
    <x v="0"/>
  </r>
  <r>
    <x v="1"/>
    <s v="GCA_002701205.1"/>
    <s v="Primary Assembly"/>
    <s v="unplaced scaffold"/>
    <m/>
    <s v="MINB01000033.1"/>
    <n v="19889"/>
    <n v="20707"/>
    <x v="0"/>
  </r>
  <r>
    <x v="0"/>
    <s v="GCA_002701205.1"/>
    <s v="Primary Assembly"/>
    <s v="unplaced scaffold"/>
    <m/>
    <s v="MINB01000007.1"/>
    <n v="19891"/>
    <n v="20919"/>
    <x v="1"/>
  </r>
  <r>
    <x v="1"/>
    <s v="GCA_002701205.1"/>
    <s v="Primary Assembly"/>
    <s v="unplaced scaffold"/>
    <m/>
    <s v="MINB01000007.1"/>
    <n v="19891"/>
    <n v="20919"/>
    <x v="1"/>
  </r>
  <r>
    <x v="0"/>
    <s v="GCA_002701205.1"/>
    <s v="Primary Assembly"/>
    <s v="unplaced scaffold"/>
    <m/>
    <s v="MINB01000012.1"/>
    <n v="19896"/>
    <n v="21290"/>
    <x v="1"/>
  </r>
  <r>
    <x v="1"/>
    <s v="GCA_002701205.1"/>
    <s v="Primary Assembly"/>
    <s v="unplaced scaffold"/>
    <m/>
    <s v="MINB01000012.1"/>
    <n v="19896"/>
    <n v="21290"/>
    <x v="1"/>
  </r>
  <r>
    <x v="0"/>
    <s v="GCA_002701205.1"/>
    <s v="Primary Assembly"/>
    <s v="unplaced scaffold"/>
    <m/>
    <s v="MINB01000023.1"/>
    <n v="19923"/>
    <n v="20210"/>
    <x v="1"/>
  </r>
  <r>
    <x v="1"/>
    <s v="GCA_002701205.1"/>
    <s v="Primary Assembly"/>
    <s v="unplaced scaffold"/>
    <m/>
    <s v="MINB01000023.1"/>
    <n v="19923"/>
    <n v="20210"/>
    <x v="1"/>
  </r>
  <r>
    <x v="0"/>
    <s v="GCA_002701205.1"/>
    <s v="Primary Assembly"/>
    <s v="unplaced scaffold"/>
    <m/>
    <s v="MINB01000011.1"/>
    <n v="19933"/>
    <n v="21186"/>
    <x v="1"/>
  </r>
  <r>
    <x v="1"/>
    <s v="GCA_002701205.1"/>
    <s v="Primary Assembly"/>
    <s v="unplaced scaffold"/>
    <m/>
    <s v="MINB01000011.1"/>
    <n v="19933"/>
    <n v="21186"/>
    <x v="1"/>
  </r>
  <r>
    <x v="0"/>
    <s v="GCA_002701205.1"/>
    <s v="Primary Assembly"/>
    <s v="unplaced scaffold"/>
    <m/>
    <s v="MINB01000015.1"/>
    <n v="19937"/>
    <n v="20458"/>
    <x v="1"/>
  </r>
  <r>
    <x v="1"/>
    <s v="GCA_002701205.1"/>
    <s v="Primary Assembly"/>
    <s v="unplaced scaffold"/>
    <m/>
    <s v="MINB01000015.1"/>
    <n v="19937"/>
    <n v="20458"/>
    <x v="1"/>
  </r>
  <r>
    <x v="0"/>
    <s v="GCA_002701205.1"/>
    <s v="Primary Assembly"/>
    <s v="unplaced scaffold"/>
    <m/>
    <s v="MINB01000002.1"/>
    <n v="19940"/>
    <n v="20542"/>
    <x v="1"/>
  </r>
  <r>
    <x v="1"/>
    <s v="GCA_002701205.1"/>
    <s v="Primary Assembly"/>
    <s v="unplaced scaffold"/>
    <m/>
    <s v="MINB01000002.1"/>
    <n v="19940"/>
    <n v="20542"/>
    <x v="1"/>
  </r>
  <r>
    <x v="0"/>
    <s v="GCA_002701205.1"/>
    <s v="Primary Assembly"/>
    <s v="unplaced scaffold"/>
    <m/>
    <s v="MINB01000018.1"/>
    <n v="19960"/>
    <n v="20943"/>
    <x v="0"/>
  </r>
  <r>
    <x v="1"/>
    <s v="GCA_002701205.1"/>
    <s v="Primary Assembly"/>
    <s v="unplaced scaffold"/>
    <m/>
    <s v="MINB01000018.1"/>
    <n v="19960"/>
    <n v="20943"/>
    <x v="0"/>
  </r>
  <r>
    <x v="0"/>
    <s v="GCA_002701205.1"/>
    <s v="Primary Assembly"/>
    <s v="unplaced scaffold"/>
    <m/>
    <s v="MINB01000022.1"/>
    <n v="19971"/>
    <n v="20645"/>
    <x v="1"/>
  </r>
  <r>
    <x v="1"/>
    <s v="GCA_002701205.1"/>
    <s v="Primary Assembly"/>
    <s v="unplaced scaffold"/>
    <m/>
    <s v="MINB01000022.1"/>
    <n v="19971"/>
    <n v="20645"/>
    <x v="1"/>
  </r>
  <r>
    <x v="0"/>
    <s v="GCA_002701205.1"/>
    <s v="Primary Assembly"/>
    <s v="unplaced scaffold"/>
    <m/>
    <s v="MINB01000008.1"/>
    <n v="20036"/>
    <n v="20422"/>
    <x v="1"/>
  </r>
  <r>
    <x v="1"/>
    <s v="GCA_002701205.1"/>
    <s v="Primary Assembly"/>
    <s v="unplaced scaffold"/>
    <m/>
    <s v="MINB01000008.1"/>
    <n v="20036"/>
    <n v="20422"/>
    <x v="1"/>
  </r>
  <r>
    <x v="0"/>
    <s v="GCA_002701205.1"/>
    <s v="Primary Assembly"/>
    <s v="unplaced scaffold"/>
    <m/>
    <s v="MINB01000020.1"/>
    <n v="20047"/>
    <n v="20250"/>
    <x v="1"/>
  </r>
  <r>
    <x v="1"/>
    <s v="GCA_002701205.1"/>
    <s v="Primary Assembly"/>
    <s v="unplaced scaffold"/>
    <m/>
    <s v="MINB01000020.1"/>
    <n v="20047"/>
    <n v="20250"/>
    <x v="1"/>
  </r>
  <r>
    <x v="0"/>
    <s v="GCA_002701205.1"/>
    <s v="Primary Assembly"/>
    <s v="unplaced scaffold"/>
    <m/>
    <s v="MINB01000010.1"/>
    <n v="20135"/>
    <n v="20686"/>
    <x v="1"/>
  </r>
  <r>
    <x v="1"/>
    <s v="GCA_002701205.1"/>
    <s v="Primary Assembly"/>
    <s v="unplaced scaffold"/>
    <m/>
    <s v="MINB01000010.1"/>
    <n v="20135"/>
    <n v="20686"/>
    <x v="1"/>
  </r>
  <r>
    <x v="6"/>
    <s v="GCA_002701205.1"/>
    <s v="Primary Assembly"/>
    <s v="unplaced scaffold"/>
    <m/>
    <s v="MINB01000014.1"/>
    <n v="20135"/>
    <n v="20210"/>
    <x v="1"/>
  </r>
  <r>
    <x v="5"/>
    <s v="GCA_002701205.1"/>
    <s v="Primary Assembly"/>
    <s v="unplaced scaffold"/>
    <m/>
    <s v="MINB01000014.1"/>
    <n v="20135"/>
    <n v="20210"/>
    <x v="1"/>
  </r>
  <r>
    <x v="0"/>
    <s v="GCA_002701205.1"/>
    <s v="Primary Assembly"/>
    <s v="unplaced scaffold"/>
    <m/>
    <s v="MINB01000001.1"/>
    <n v="20159"/>
    <n v="20602"/>
    <x v="1"/>
  </r>
  <r>
    <x v="1"/>
    <s v="GCA_002701205.1"/>
    <s v="Primary Assembly"/>
    <s v="unplaced scaffold"/>
    <m/>
    <s v="MINB01000001.1"/>
    <n v="20159"/>
    <n v="20602"/>
    <x v="1"/>
  </r>
  <r>
    <x v="0"/>
    <s v="GCA_002701205.1"/>
    <s v="Primary Assembly"/>
    <s v="unplaced scaffold"/>
    <m/>
    <s v="MINB01000021.1"/>
    <n v="20239"/>
    <n v="21402"/>
    <x v="0"/>
  </r>
  <r>
    <x v="1"/>
    <s v="GCA_002701205.1"/>
    <s v="Primary Assembly"/>
    <s v="unplaced scaffold"/>
    <m/>
    <s v="MINB01000021.1"/>
    <n v="20239"/>
    <n v="21402"/>
    <x v="0"/>
  </r>
  <r>
    <x v="0"/>
    <s v="GCA_002701205.1"/>
    <s v="Primary Assembly"/>
    <s v="unplaced scaffold"/>
    <m/>
    <s v="MINB01000023.1"/>
    <n v="20275"/>
    <n v="21813"/>
    <x v="1"/>
  </r>
  <r>
    <x v="1"/>
    <s v="GCA_002701205.1"/>
    <s v="Primary Assembly"/>
    <s v="unplaced scaffold"/>
    <m/>
    <s v="MINB01000023.1"/>
    <n v="20275"/>
    <n v="21813"/>
    <x v="1"/>
  </r>
  <r>
    <x v="0"/>
    <s v="GCA_002701205.1"/>
    <s v="Primary Assembly"/>
    <s v="unplaced scaffold"/>
    <m/>
    <s v="MINB01000014.1"/>
    <n v="20303"/>
    <n v="21589"/>
    <x v="1"/>
  </r>
  <r>
    <x v="1"/>
    <s v="GCA_002701205.1"/>
    <s v="Primary Assembly"/>
    <s v="unplaced scaffold"/>
    <m/>
    <s v="MINB01000014.1"/>
    <n v="20303"/>
    <n v="21589"/>
    <x v="1"/>
  </r>
  <r>
    <x v="0"/>
    <s v="GCA_002701205.1"/>
    <s v="Primary Assembly"/>
    <s v="unplaced scaffold"/>
    <m/>
    <s v="MINB01000020.1"/>
    <n v="20327"/>
    <n v="21082"/>
    <x v="1"/>
  </r>
  <r>
    <x v="1"/>
    <s v="GCA_002701205.1"/>
    <s v="Primary Assembly"/>
    <s v="unplaced scaffold"/>
    <m/>
    <s v="MINB01000020.1"/>
    <n v="20327"/>
    <n v="21082"/>
    <x v="1"/>
  </r>
  <r>
    <x v="0"/>
    <s v="GCA_002701205.1"/>
    <s v="Primary Assembly"/>
    <s v="unplaced scaffold"/>
    <m/>
    <s v="MINB01000004.1"/>
    <n v="20336"/>
    <n v="20872"/>
    <x v="1"/>
  </r>
  <r>
    <x v="1"/>
    <s v="GCA_002701205.1"/>
    <s v="Primary Assembly"/>
    <s v="unplaced scaffold"/>
    <m/>
    <s v="MINB01000004.1"/>
    <n v="20336"/>
    <n v="20872"/>
    <x v="1"/>
  </r>
  <r>
    <x v="0"/>
    <s v="GCA_002701205.1"/>
    <s v="Primary Assembly"/>
    <s v="unplaced scaffold"/>
    <m/>
    <s v="MINB01000019.1"/>
    <n v="20402"/>
    <n v="21154"/>
    <x v="1"/>
  </r>
  <r>
    <x v="1"/>
    <s v="GCA_002701205.1"/>
    <s v="Primary Assembly"/>
    <s v="unplaced scaffold"/>
    <m/>
    <s v="MINB01000019.1"/>
    <n v="20402"/>
    <n v="21154"/>
    <x v="1"/>
  </r>
  <r>
    <x v="0"/>
    <s v="GCA_002701205.1"/>
    <s v="Primary Assembly"/>
    <s v="unplaced scaffold"/>
    <m/>
    <s v="MINB01000005.1"/>
    <n v="20410"/>
    <n v="20859"/>
    <x v="0"/>
  </r>
  <r>
    <x v="1"/>
    <s v="GCA_002701205.1"/>
    <s v="Primary Assembly"/>
    <s v="unplaced scaffold"/>
    <m/>
    <s v="MINB01000005.1"/>
    <n v="20410"/>
    <n v="20859"/>
    <x v="0"/>
  </r>
  <r>
    <x v="0"/>
    <s v="GCA_002701205.1"/>
    <s v="Primary Assembly"/>
    <s v="unplaced scaffold"/>
    <m/>
    <s v="MINB01000026.1"/>
    <n v="20423"/>
    <n v="20809"/>
    <x v="1"/>
  </r>
  <r>
    <x v="1"/>
    <s v="GCA_002701205.1"/>
    <s v="Primary Assembly"/>
    <s v="unplaced scaffold"/>
    <m/>
    <s v="MINB01000026.1"/>
    <n v="20423"/>
    <n v="20809"/>
    <x v="1"/>
  </r>
  <r>
    <x v="0"/>
    <s v="GCA_002701205.1"/>
    <s v="Primary Assembly"/>
    <s v="unplaced scaffold"/>
    <m/>
    <s v="MINB01000027.1"/>
    <n v="20430"/>
    <n v="20915"/>
    <x v="1"/>
  </r>
  <r>
    <x v="1"/>
    <s v="GCA_002701205.1"/>
    <s v="Primary Assembly"/>
    <s v="unplaced scaffold"/>
    <m/>
    <s v="MINB01000027.1"/>
    <n v="20430"/>
    <n v="20915"/>
    <x v="1"/>
  </r>
  <r>
    <x v="0"/>
    <s v="GCA_002701205.1"/>
    <s v="Primary Assembly"/>
    <s v="unplaced scaffold"/>
    <m/>
    <s v="MINB01000015.1"/>
    <n v="20455"/>
    <n v="21819"/>
    <x v="1"/>
  </r>
  <r>
    <x v="1"/>
    <s v="GCA_002701205.1"/>
    <s v="Primary Assembly"/>
    <s v="unplaced scaffold"/>
    <m/>
    <s v="MINB01000015.1"/>
    <n v="20455"/>
    <n v="21819"/>
    <x v="1"/>
  </r>
  <r>
    <x v="0"/>
    <s v="GCA_002701205.1"/>
    <s v="Primary Assembly"/>
    <s v="unplaced scaffold"/>
    <m/>
    <s v="MINB01000002.1"/>
    <n v="20517"/>
    <n v="22868"/>
    <x v="1"/>
  </r>
  <r>
    <x v="1"/>
    <s v="GCA_002701205.1"/>
    <s v="Primary Assembly"/>
    <s v="unplaced scaffold"/>
    <m/>
    <s v="MINB01000002.1"/>
    <n v="20517"/>
    <n v="22868"/>
    <x v="1"/>
  </r>
  <r>
    <x v="0"/>
    <s v="GCA_002701205.1"/>
    <s v="Primary Assembly"/>
    <s v="unplaced scaffold"/>
    <m/>
    <s v="MINB01000024.1"/>
    <n v="20533"/>
    <n v="21342"/>
    <x v="1"/>
  </r>
  <r>
    <x v="1"/>
    <s v="GCA_002701205.1"/>
    <s v="Primary Assembly"/>
    <s v="unplaced scaffold"/>
    <m/>
    <s v="MINB01000024.1"/>
    <n v="20533"/>
    <n v="21342"/>
    <x v="1"/>
  </r>
  <r>
    <x v="0"/>
    <s v="GCA_002701205.1"/>
    <s v="Primary Assembly"/>
    <s v="unplaced scaffold"/>
    <m/>
    <s v="MINB01000006.1"/>
    <n v="20535"/>
    <n v="21803"/>
    <x v="0"/>
  </r>
  <r>
    <x v="1"/>
    <s v="GCA_002701205.1"/>
    <s v="Primary Assembly"/>
    <s v="unplaced scaffold"/>
    <m/>
    <s v="MINB01000006.1"/>
    <n v="20535"/>
    <n v="21803"/>
    <x v="0"/>
  </r>
  <r>
    <x v="0"/>
    <s v="GCA_002701205.1"/>
    <s v="Primary Assembly"/>
    <s v="unplaced scaffold"/>
    <m/>
    <s v="MINB01000009.1"/>
    <n v="20546"/>
    <n v="21439"/>
    <x v="0"/>
  </r>
  <r>
    <x v="1"/>
    <s v="GCA_002701205.1"/>
    <s v="Primary Assembly"/>
    <s v="unplaced scaffold"/>
    <m/>
    <s v="MINB01000009.1"/>
    <n v="20546"/>
    <n v="21439"/>
    <x v="0"/>
  </r>
  <r>
    <x v="9"/>
    <s v="GCA_002701205.1"/>
    <s v="Primary Assembly"/>
    <s v="unplaced scaffold"/>
    <m/>
    <s v="MINB01000016.1"/>
    <n v="20566"/>
    <n v="20747"/>
    <x v="1"/>
  </r>
  <r>
    <x v="10"/>
    <s v="GCA_002701205.1"/>
    <s v="Primary Assembly"/>
    <s v="unplaced scaffold"/>
    <m/>
    <s v="MINB01000016.1"/>
    <n v="20566"/>
    <n v="20747"/>
    <x v="1"/>
  </r>
  <r>
    <x v="0"/>
    <s v="GCA_002701205.1"/>
    <s v="Primary Assembly"/>
    <s v="unplaced scaffold"/>
    <m/>
    <s v="MINB01000003.1"/>
    <n v="20585"/>
    <n v="20986"/>
    <x v="1"/>
  </r>
  <r>
    <x v="1"/>
    <s v="GCA_002701205.1"/>
    <s v="Primary Assembly"/>
    <s v="unplaced scaffold"/>
    <m/>
    <s v="MINB01000003.1"/>
    <n v="20585"/>
    <n v="20986"/>
    <x v="1"/>
  </r>
  <r>
    <x v="0"/>
    <s v="GCA_002701205.1"/>
    <s v="Primary Assembly"/>
    <s v="unplaced scaffold"/>
    <m/>
    <s v="MINB01000025.1"/>
    <n v="20612"/>
    <n v="21454"/>
    <x v="0"/>
  </r>
  <r>
    <x v="1"/>
    <s v="GCA_002701205.1"/>
    <s v="Primary Assembly"/>
    <s v="unplaced scaffold"/>
    <m/>
    <s v="MINB01000025.1"/>
    <n v="20612"/>
    <n v="21454"/>
    <x v="0"/>
  </r>
  <r>
    <x v="0"/>
    <s v="GCA_002701205.1"/>
    <s v="Primary Assembly"/>
    <s v="unplaced scaffold"/>
    <m/>
    <s v="MINB01000001.1"/>
    <n v="20615"/>
    <n v="20800"/>
    <x v="1"/>
  </r>
  <r>
    <x v="1"/>
    <s v="GCA_002701205.1"/>
    <s v="Primary Assembly"/>
    <s v="unplaced scaffold"/>
    <m/>
    <s v="MINB01000001.1"/>
    <n v="20615"/>
    <n v="20800"/>
    <x v="1"/>
  </r>
  <r>
    <x v="0"/>
    <s v="GCA_002701205.1"/>
    <s v="Primary Assembly"/>
    <s v="unplaced scaffold"/>
    <m/>
    <s v="MINB01000008.1"/>
    <n v="20633"/>
    <n v="22183"/>
    <x v="1"/>
  </r>
  <r>
    <x v="1"/>
    <s v="GCA_002701205.1"/>
    <s v="Primary Assembly"/>
    <s v="unplaced scaffold"/>
    <m/>
    <s v="MINB01000008.1"/>
    <n v="20633"/>
    <n v="22183"/>
    <x v="1"/>
  </r>
  <r>
    <x v="0"/>
    <s v="GCA_002701205.1"/>
    <s v="Primary Assembly"/>
    <s v="unplaced scaffold"/>
    <m/>
    <s v="MINB01000028.1"/>
    <n v="20677"/>
    <n v="20958"/>
    <x v="1"/>
  </r>
  <r>
    <x v="1"/>
    <s v="GCA_002701205.1"/>
    <s v="Primary Assembly"/>
    <s v="unplaced scaffold"/>
    <m/>
    <s v="MINB01000028.1"/>
    <n v="20677"/>
    <n v="20958"/>
    <x v="1"/>
  </r>
  <r>
    <x v="0"/>
    <s v="GCA_002701205.1"/>
    <s v="Primary Assembly"/>
    <s v="unplaced scaffold"/>
    <m/>
    <s v="MINB01000010.1"/>
    <n v="20702"/>
    <n v="22678"/>
    <x v="1"/>
  </r>
  <r>
    <x v="1"/>
    <s v="GCA_002701205.1"/>
    <s v="Primary Assembly"/>
    <s v="unplaced scaffold"/>
    <m/>
    <s v="MINB01000010.1"/>
    <n v="20702"/>
    <n v="22678"/>
    <x v="1"/>
  </r>
  <r>
    <x v="0"/>
    <s v="GCA_002701205.1"/>
    <s v="Primary Assembly"/>
    <s v="unplaced scaffold"/>
    <m/>
    <s v="MINB01000022.1"/>
    <n v="20715"/>
    <n v="21905"/>
    <x v="1"/>
  </r>
  <r>
    <x v="1"/>
    <s v="GCA_002701205.1"/>
    <s v="Primary Assembly"/>
    <s v="unplaced scaffold"/>
    <m/>
    <s v="MINB01000022.1"/>
    <n v="20715"/>
    <n v="21905"/>
    <x v="1"/>
  </r>
  <r>
    <x v="0"/>
    <s v="GCA_002701205.1"/>
    <s v="Primary Assembly"/>
    <s v="unplaced scaffold"/>
    <m/>
    <s v="MINB01000016.1"/>
    <n v="20794"/>
    <n v="22575"/>
    <x v="1"/>
  </r>
  <r>
    <x v="1"/>
    <s v="GCA_002701205.1"/>
    <s v="Primary Assembly"/>
    <s v="unplaced scaffold"/>
    <m/>
    <s v="MINB01000016.1"/>
    <n v="20794"/>
    <n v="22575"/>
    <x v="1"/>
  </r>
  <r>
    <x v="0"/>
    <s v="GCA_002701205.1"/>
    <s v="Primary Assembly"/>
    <s v="unplaced scaffold"/>
    <m/>
    <s v="MINB01000026.1"/>
    <n v="20891"/>
    <n v="23122"/>
    <x v="1"/>
  </r>
  <r>
    <x v="1"/>
    <s v="GCA_002701205.1"/>
    <s v="Primary Assembly"/>
    <s v="unplaced scaffold"/>
    <m/>
    <s v="MINB01000026.1"/>
    <n v="20891"/>
    <n v="23122"/>
    <x v="1"/>
  </r>
  <r>
    <x v="0"/>
    <s v="GCA_002701205.1"/>
    <s v="Primary Assembly"/>
    <s v="unplaced scaffold"/>
    <m/>
    <s v="MINB01000033.1"/>
    <n v="20899"/>
    <n v="21954"/>
    <x v="0"/>
  </r>
  <r>
    <x v="1"/>
    <s v="GCA_002701205.1"/>
    <s v="Primary Assembly"/>
    <s v="unplaced scaffold"/>
    <m/>
    <s v="MINB01000033.1"/>
    <n v="20899"/>
    <n v="21954"/>
    <x v="0"/>
  </r>
  <r>
    <x v="0"/>
    <s v="GCA_002701205.1"/>
    <s v="Primary Assembly"/>
    <s v="unplaced scaffold"/>
    <m/>
    <s v="MINB01000004.1"/>
    <n v="20901"/>
    <n v="23537"/>
    <x v="1"/>
  </r>
  <r>
    <x v="1"/>
    <s v="GCA_002701205.1"/>
    <s v="Primary Assembly"/>
    <s v="unplaced scaffold"/>
    <m/>
    <s v="MINB01000004.1"/>
    <n v="20901"/>
    <n v="23537"/>
    <x v="1"/>
  </r>
  <r>
    <x v="0"/>
    <s v="GCA_002701205.1"/>
    <s v="Primary Assembly"/>
    <s v="unplaced scaffold"/>
    <m/>
    <s v="MINB01000001.1"/>
    <n v="20913"/>
    <n v="21257"/>
    <x v="1"/>
  </r>
  <r>
    <x v="1"/>
    <s v="GCA_002701205.1"/>
    <s v="Primary Assembly"/>
    <s v="unplaced scaffold"/>
    <m/>
    <s v="MINB01000001.1"/>
    <n v="20913"/>
    <n v="21257"/>
    <x v="1"/>
  </r>
  <r>
    <x v="0"/>
    <s v="GCA_002701205.1"/>
    <s v="Primary Assembly"/>
    <s v="unplaced scaffold"/>
    <m/>
    <s v="MINB01000027.1"/>
    <n v="20916"/>
    <n v="22172"/>
    <x v="1"/>
  </r>
  <r>
    <x v="1"/>
    <s v="GCA_002701205.1"/>
    <s v="Primary Assembly"/>
    <s v="unplaced scaffold"/>
    <m/>
    <s v="MINB01000027.1"/>
    <n v="20916"/>
    <n v="22172"/>
    <x v="1"/>
  </r>
  <r>
    <x v="0"/>
    <s v="GCA_002701205.1"/>
    <s v="Primary Assembly"/>
    <s v="unplaced scaffold"/>
    <m/>
    <s v="MINB01000005.1"/>
    <n v="20944"/>
    <n v="21927"/>
    <x v="0"/>
  </r>
  <r>
    <x v="1"/>
    <s v="GCA_002701205.1"/>
    <s v="Primary Assembly"/>
    <s v="unplaced scaffold"/>
    <m/>
    <s v="MINB01000005.1"/>
    <n v="20944"/>
    <n v="21927"/>
    <x v="0"/>
  </r>
  <r>
    <x v="0"/>
    <s v="GCA_002701205.1"/>
    <s v="Primary Assembly"/>
    <s v="unplaced scaffold"/>
    <m/>
    <s v="MINB01000031.1"/>
    <n v="21000"/>
    <n v="21809"/>
    <x v="1"/>
  </r>
  <r>
    <x v="1"/>
    <s v="GCA_002701205.1"/>
    <s v="Primary Assembly"/>
    <s v="unplaced scaffold"/>
    <m/>
    <s v="MINB01000031.1"/>
    <n v="21000"/>
    <n v="21809"/>
    <x v="1"/>
  </r>
  <r>
    <x v="0"/>
    <s v="GCA_002701205.1"/>
    <s v="Primary Assembly"/>
    <s v="unplaced scaffold"/>
    <m/>
    <s v="MINB01000017.1"/>
    <n v="21001"/>
    <n v="22017"/>
    <x v="1"/>
  </r>
  <r>
    <x v="1"/>
    <s v="GCA_002701205.1"/>
    <s v="Primary Assembly"/>
    <s v="unplaced scaffold"/>
    <m/>
    <s v="MINB01000017.1"/>
    <n v="21001"/>
    <n v="22017"/>
    <x v="1"/>
  </r>
  <r>
    <x v="0"/>
    <s v="GCA_002701205.1"/>
    <s v="Primary Assembly"/>
    <s v="unplaced scaffold"/>
    <m/>
    <s v="MINB01000003.1"/>
    <n v="21003"/>
    <n v="21725"/>
    <x v="1"/>
  </r>
  <r>
    <x v="1"/>
    <s v="GCA_002701205.1"/>
    <s v="Primary Assembly"/>
    <s v="unplaced scaffold"/>
    <m/>
    <s v="MINB01000003.1"/>
    <n v="21003"/>
    <n v="21725"/>
    <x v="1"/>
  </r>
  <r>
    <x v="0"/>
    <s v="GCA_002701205.1"/>
    <s v="Primary Assembly"/>
    <s v="unplaced scaffold"/>
    <m/>
    <s v="MINB01000018.1"/>
    <n v="21025"/>
    <n v="23163"/>
    <x v="0"/>
  </r>
  <r>
    <x v="1"/>
    <s v="GCA_002701205.1"/>
    <s v="Primary Assembly"/>
    <s v="unplaced scaffold"/>
    <m/>
    <s v="MINB01000018.1"/>
    <n v="21025"/>
    <n v="23163"/>
    <x v="0"/>
  </r>
  <r>
    <x v="0"/>
    <s v="GCA_002701205.1"/>
    <s v="Primary Assembly"/>
    <s v="unplaced scaffold"/>
    <m/>
    <s v="MINB01000028.1"/>
    <n v="21037"/>
    <n v="21804"/>
    <x v="1"/>
  </r>
  <r>
    <x v="1"/>
    <s v="GCA_002701205.1"/>
    <s v="Primary Assembly"/>
    <s v="unplaced scaffold"/>
    <m/>
    <s v="MINB01000028.1"/>
    <n v="21037"/>
    <n v="21804"/>
    <x v="1"/>
  </r>
  <r>
    <x v="0"/>
    <s v="GCA_002701205.1"/>
    <s v="Primary Assembly"/>
    <s v="unplaced scaffold"/>
    <m/>
    <s v="MINB01000007.1"/>
    <n v="21048"/>
    <n v="21299"/>
    <x v="1"/>
  </r>
  <r>
    <x v="1"/>
    <s v="GCA_002701205.1"/>
    <s v="Primary Assembly"/>
    <s v="unplaced scaffold"/>
    <m/>
    <s v="MINB01000007.1"/>
    <n v="21048"/>
    <n v="21299"/>
    <x v="1"/>
  </r>
  <r>
    <x v="2"/>
    <s v="GCA_002701205.1"/>
    <s v="Primary Assembly"/>
    <s v="unplaced scaffold"/>
    <m/>
    <s v="MINB01000034.1"/>
    <n v="21050"/>
    <n v="21838"/>
    <x v="0"/>
  </r>
  <r>
    <x v="3"/>
    <s v="GCA_002701205.1"/>
    <s v="Primary Assembly"/>
    <s v="unplaced scaffold"/>
    <m/>
    <s v="MINB01000034.1"/>
    <n v="21050"/>
    <n v="21838"/>
    <x v="0"/>
  </r>
  <r>
    <x v="0"/>
    <s v="GCA_002701205.1"/>
    <s v="Primary Assembly"/>
    <s v="unplaced scaffold"/>
    <m/>
    <s v="MINB01000029.1"/>
    <n v="21069"/>
    <n v="22238"/>
    <x v="0"/>
  </r>
  <r>
    <x v="1"/>
    <s v="GCA_002701205.1"/>
    <s v="Primary Assembly"/>
    <s v="unplaced scaffold"/>
    <m/>
    <s v="MINB01000029.1"/>
    <n v="21069"/>
    <n v="22238"/>
    <x v="0"/>
  </r>
  <r>
    <x v="0"/>
    <s v="GCA_002701205.1"/>
    <s v="Primary Assembly"/>
    <s v="unplaced scaffold"/>
    <m/>
    <s v="MINB01000020.1"/>
    <n v="21139"/>
    <n v="21279"/>
    <x v="1"/>
  </r>
  <r>
    <x v="1"/>
    <s v="GCA_002701205.1"/>
    <s v="Primary Assembly"/>
    <s v="unplaced scaffold"/>
    <m/>
    <s v="MINB01000020.1"/>
    <n v="21139"/>
    <n v="21279"/>
    <x v="1"/>
  </r>
  <r>
    <x v="0"/>
    <s v="GCA_002701205.1"/>
    <s v="Primary Assembly"/>
    <s v="unplaced scaffold"/>
    <m/>
    <s v="MINB01000019.1"/>
    <n v="21187"/>
    <n v="22128"/>
    <x v="1"/>
  </r>
  <r>
    <x v="1"/>
    <s v="GCA_002701205.1"/>
    <s v="Primary Assembly"/>
    <s v="unplaced scaffold"/>
    <m/>
    <s v="MINB01000019.1"/>
    <n v="21187"/>
    <n v="22128"/>
    <x v="1"/>
  </r>
  <r>
    <x v="0"/>
    <s v="GCA_002701205.1"/>
    <s v="Primary Assembly"/>
    <s v="unplaced scaffold"/>
    <m/>
    <s v="MINB01000011.1"/>
    <n v="21212"/>
    <n v="23674"/>
    <x v="1"/>
  </r>
  <r>
    <x v="1"/>
    <s v="GCA_002701205.1"/>
    <s v="Primary Assembly"/>
    <s v="unplaced scaffold"/>
    <m/>
    <s v="MINB01000011.1"/>
    <n v="21212"/>
    <n v="23674"/>
    <x v="1"/>
  </r>
  <r>
    <x v="0"/>
    <s v="GCA_002701205.1"/>
    <s v="Primary Assembly"/>
    <s v="unplaced scaffold"/>
    <m/>
    <s v="MINB01000013.1"/>
    <n v="21229"/>
    <n v="21621"/>
    <x v="1"/>
  </r>
  <r>
    <x v="1"/>
    <s v="GCA_002701205.1"/>
    <s v="Primary Assembly"/>
    <s v="unplaced scaffold"/>
    <m/>
    <s v="MINB01000013.1"/>
    <n v="21229"/>
    <n v="21621"/>
    <x v="1"/>
  </r>
  <r>
    <x v="0"/>
    <s v="GCA_002701205.1"/>
    <s v="Primary Assembly"/>
    <s v="unplaced scaffold"/>
    <m/>
    <s v="MINB01000030.1"/>
    <n v="21242"/>
    <n v="23278"/>
    <x v="1"/>
  </r>
  <r>
    <x v="1"/>
    <s v="GCA_002701205.1"/>
    <s v="Primary Assembly"/>
    <s v="unplaced scaffold"/>
    <m/>
    <s v="MINB01000030.1"/>
    <n v="21242"/>
    <n v="23278"/>
    <x v="1"/>
  </r>
  <r>
    <x v="0"/>
    <s v="GCA_002701205.1"/>
    <s v="Primary Assembly"/>
    <s v="unplaced scaffold"/>
    <m/>
    <s v="MINB01000001.1"/>
    <n v="21271"/>
    <n v="22629"/>
    <x v="1"/>
  </r>
  <r>
    <x v="1"/>
    <s v="GCA_002701205.1"/>
    <s v="Primary Assembly"/>
    <s v="unplaced scaffold"/>
    <m/>
    <s v="MINB01000001.1"/>
    <n v="21271"/>
    <n v="22629"/>
    <x v="1"/>
  </r>
  <r>
    <x v="0"/>
    <s v="GCA_002701205.1"/>
    <s v="Primary Assembly"/>
    <s v="unplaced scaffold"/>
    <m/>
    <s v="MINB01000012.1"/>
    <n v="21274"/>
    <n v="21783"/>
    <x v="1"/>
  </r>
  <r>
    <x v="1"/>
    <s v="GCA_002701205.1"/>
    <s v="Primary Assembly"/>
    <s v="unplaced scaffold"/>
    <m/>
    <s v="MINB01000012.1"/>
    <n v="21274"/>
    <n v="21783"/>
    <x v="1"/>
  </r>
  <r>
    <x v="0"/>
    <s v="GCA_002701205.1"/>
    <s v="Primary Assembly"/>
    <s v="unplaced scaffold"/>
    <m/>
    <s v="MINB01000032.1"/>
    <n v="21279"/>
    <n v="22490"/>
    <x v="1"/>
  </r>
  <r>
    <x v="1"/>
    <s v="GCA_002701205.1"/>
    <s v="Primary Assembly"/>
    <s v="unplaced scaffold"/>
    <m/>
    <s v="MINB01000032.1"/>
    <n v="21279"/>
    <n v="22490"/>
    <x v="1"/>
  </r>
  <r>
    <x v="0"/>
    <s v="GCA_002701205.1"/>
    <s v="Primary Assembly"/>
    <s v="unplaced scaffold"/>
    <m/>
    <s v="MINB01000020.1"/>
    <n v="21288"/>
    <n v="22796"/>
    <x v="1"/>
  </r>
  <r>
    <x v="1"/>
    <s v="GCA_002701205.1"/>
    <s v="Primary Assembly"/>
    <s v="unplaced scaffold"/>
    <m/>
    <s v="MINB01000020.1"/>
    <n v="21288"/>
    <n v="22796"/>
    <x v="1"/>
  </r>
  <r>
    <x v="0"/>
    <s v="GCA_002701205.1"/>
    <s v="Primary Assembly"/>
    <s v="unplaced scaffold"/>
    <m/>
    <s v="MINB01000024.1"/>
    <n v="21347"/>
    <n v="22021"/>
    <x v="1"/>
  </r>
  <r>
    <x v="1"/>
    <s v="GCA_002701205.1"/>
    <s v="Primary Assembly"/>
    <s v="unplaced scaffold"/>
    <m/>
    <s v="MINB01000024.1"/>
    <n v="21347"/>
    <n v="22021"/>
    <x v="1"/>
  </r>
  <r>
    <x v="0"/>
    <s v="GCA_002701205.1"/>
    <s v="Primary Assembly"/>
    <s v="unplaced scaffold"/>
    <m/>
    <s v="MINB01000021.1"/>
    <n v="21403"/>
    <n v="21867"/>
    <x v="1"/>
  </r>
  <r>
    <x v="1"/>
    <s v="GCA_002701205.1"/>
    <s v="Primary Assembly"/>
    <s v="unplaced scaffold"/>
    <m/>
    <s v="MINB01000021.1"/>
    <n v="21403"/>
    <n v="21867"/>
    <x v="1"/>
  </r>
  <r>
    <x v="0"/>
    <s v="GCA_002701205.1"/>
    <s v="Primary Assembly"/>
    <s v="unplaced scaffold"/>
    <m/>
    <s v="MINB01000009.1"/>
    <n v="21422"/>
    <n v="22282"/>
    <x v="1"/>
  </r>
  <r>
    <x v="1"/>
    <s v="GCA_002701205.1"/>
    <s v="Primary Assembly"/>
    <s v="unplaced scaffold"/>
    <m/>
    <s v="MINB01000009.1"/>
    <n v="21422"/>
    <n v="22282"/>
    <x v="1"/>
  </r>
  <r>
    <x v="0"/>
    <s v="GCA_002701205.1"/>
    <s v="Primary Assembly"/>
    <s v="unplaced scaffold"/>
    <m/>
    <s v="MINB01000007.1"/>
    <n v="21426"/>
    <n v="22250"/>
    <x v="1"/>
  </r>
  <r>
    <x v="1"/>
    <s v="GCA_002701205.1"/>
    <s v="Primary Assembly"/>
    <s v="unplaced scaffold"/>
    <m/>
    <s v="MINB01000007.1"/>
    <n v="21426"/>
    <n v="22250"/>
    <x v="1"/>
  </r>
  <r>
    <x v="0"/>
    <s v="GCA_002701205.1"/>
    <s v="Primary Assembly"/>
    <s v="unplaced scaffold"/>
    <m/>
    <s v="MINB01000025.1"/>
    <n v="21469"/>
    <n v="22194"/>
    <x v="0"/>
  </r>
  <r>
    <x v="1"/>
    <s v="GCA_002701205.1"/>
    <s v="Primary Assembly"/>
    <s v="unplaced scaffold"/>
    <m/>
    <s v="MINB01000025.1"/>
    <n v="21469"/>
    <n v="22194"/>
    <x v="0"/>
  </r>
  <r>
    <x v="0"/>
    <s v="GCA_002701205.1"/>
    <s v="Primary Assembly"/>
    <s v="unplaced scaffold"/>
    <m/>
    <s v="MINB01000014.1"/>
    <n v="21606"/>
    <n v="22988"/>
    <x v="1"/>
  </r>
  <r>
    <x v="1"/>
    <s v="GCA_002701205.1"/>
    <s v="Primary Assembly"/>
    <s v="unplaced scaffold"/>
    <m/>
    <s v="MINB01000014.1"/>
    <n v="21606"/>
    <n v="22988"/>
    <x v="1"/>
  </r>
  <r>
    <x v="0"/>
    <s v="GCA_002701205.1"/>
    <s v="Primary Assembly"/>
    <s v="unplaced scaffold"/>
    <m/>
    <s v="MINB01000013.1"/>
    <n v="21644"/>
    <n v="22282"/>
    <x v="1"/>
  </r>
  <r>
    <x v="1"/>
    <s v="GCA_002701205.1"/>
    <s v="Primary Assembly"/>
    <s v="unplaced scaffold"/>
    <m/>
    <s v="MINB01000013.1"/>
    <n v="21644"/>
    <n v="22282"/>
    <x v="1"/>
  </r>
  <r>
    <x v="0"/>
    <s v="GCA_002701205.1"/>
    <s v="Primary Assembly"/>
    <s v="unplaced scaffold"/>
    <m/>
    <s v="MINB01000003.1"/>
    <n v="21734"/>
    <n v="22657"/>
    <x v="1"/>
  </r>
  <r>
    <x v="1"/>
    <s v="GCA_002701205.1"/>
    <s v="Primary Assembly"/>
    <s v="unplaced scaffold"/>
    <m/>
    <s v="MINB01000003.1"/>
    <n v="21734"/>
    <n v="22657"/>
    <x v="1"/>
  </r>
  <r>
    <x v="0"/>
    <s v="GCA_002701205.1"/>
    <s v="Primary Assembly"/>
    <s v="unplaced scaffold"/>
    <m/>
    <s v="MINB01000031.1"/>
    <n v="21802"/>
    <n v="22644"/>
    <x v="1"/>
  </r>
  <r>
    <x v="1"/>
    <s v="GCA_002701205.1"/>
    <s v="Primary Assembly"/>
    <s v="unplaced scaffold"/>
    <m/>
    <s v="MINB01000031.1"/>
    <n v="21802"/>
    <n v="22644"/>
    <x v="1"/>
  </r>
  <r>
    <x v="0"/>
    <s v="GCA_002701205.1"/>
    <s v="Primary Assembly"/>
    <s v="unplaced scaffold"/>
    <m/>
    <s v="MINB01000006.1"/>
    <n v="21819"/>
    <n v="23054"/>
    <x v="1"/>
  </r>
  <r>
    <x v="1"/>
    <s v="GCA_002701205.1"/>
    <s v="Primary Assembly"/>
    <s v="unplaced scaffold"/>
    <m/>
    <s v="MINB01000006.1"/>
    <n v="21819"/>
    <n v="23054"/>
    <x v="1"/>
  </r>
  <r>
    <x v="0"/>
    <s v="GCA_002701205.1"/>
    <s v="Primary Assembly"/>
    <s v="unplaced scaffold"/>
    <m/>
    <s v="MINB01000023.1"/>
    <n v="21827"/>
    <n v="23281"/>
    <x v="1"/>
  </r>
  <r>
    <x v="1"/>
    <s v="GCA_002701205.1"/>
    <s v="Primary Assembly"/>
    <s v="unplaced scaffold"/>
    <m/>
    <s v="MINB01000023.1"/>
    <n v="21827"/>
    <n v="23281"/>
    <x v="1"/>
  </r>
  <r>
    <x v="0"/>
    <s v="GCA_002701205.1"/>
    <s v="Primary Assembly"/>
    <s v="unplaced scaffold"/>
    <m/>
    <s v="MINB01000012.1"/>
    <n v="21864"/>
    <n v="23189"/>
    <x v="1"/>
  </r>
  <r>
    <x v="1"/>
    <s v="GCA_002701205.1"/>
    <s v="Primary Assembly"/>
    <s v="unplaced scaffold"/>
    <m/>
    <s v="MINB01000012.1"/>
    <n v="21864"/>
    <n v="23189"/>
    <x v="1"/>
  </r>
  <r>
    <x v="0"/>
    <s v="GCA_002701205.1"/>
    <s v="Primary Assembly"/>
    <s v="unplaced scaffold"/>
    <m/>
    <s v="MINB01000021.1"/>
    <n v="21880"/>
    <n v="22359"/>
    <x v="1"/>
  </r>
  <r>
    <x v="1"/>
    <s v="GCA_002701205.1"/>
    <s v="Primary Assembly"/>
    <s v="unplaced scaffold"/>
    <m/>
    <s v="MINB01000021.1"/>
    <n v="21880"/>
    <n v="22359"/>
    <x v="1"/>
  </r>
  <r>
    <x v="0"/>
    <s v="GCA_002701205.1"/>
    <s v="Primary Assembly"/>
    <s v="unplaced scaffold"/>
    <m/>
    <s v="MINB01000015.1"/>
    <n v="21883"/>
    <n v="22020"/>
    <x v="1"/>
  </r>
  <r>
    <x v="1"/>
    <s v="GCA_002701205.1"/>
    <s v="Primary Assembly"/>
    <s v="unplaced scaffold"/>
    <m/>
    <s v="MINB01000015.1"/>
    <n v="21883"/>
    <n v="22020"/>
    <x v="1"/>
  </r>
  <r>
    <x v="0"/>
    <s v="GCA_002701205.1"/>
    <s v="Primary Assembly"/>
    <s v="unplaced scaffold"/>
    <m/>
    <s v="MINB01000022.1"/>
    <n v="21895"/>
    <n v="22728"/>
    <x v="1"/>
  </r>
  <r>
    <x v="1"/>
    <s v="GCA_002701205.1"/>
    <s v="Primary Assembly"/>
    <s v="unplaced scaffold"/>
    <m/>
    <s v="MINB01000022.1"/>
    <n v="21895"/>
    <n v="22728"/>
    <x v="1"/>
  </r>
  <r>
    <x v="0"/>
    <s v="GCA_002701205.1"/>
    <s v="Primary Assembly"/>
    <s v="unplaced scaffold"/>
    <m/>
    <s v="MINB01000005.1"/>
    <n v="21986"/>
    <n v="22609"/>
    <x v="0"/>
  </r>
  <r>
    <x v="1"/>
    <s v="GCA_002701205.1"/>
    <s v="Primary Assembly"/>
    <s v="unplaced scaffold"/>
    <m/>
    <s v="MINB01000005.1"/>
    <n v="21986"/>
    <n v="22609"/>
    <x v="0"/>
  </r>
  <r>
    <x v="0"/>
    <s v="GCA_002701205.1"/>
    <s v="Primary Assembly"/>
    <s v="unplaced scaffold"/>
    <m/>
    <s v="MINB01000028.1"/>
    <n v="21995"/>
    <n v="22333"/>
    <x v="1"/>
  </r>
  <r>
    <x v="1"/>
    <s v="GCA_002701205.1"/>
    <s v="Primary Assembly"/>
    <s v="unplaced scaffold"/>
    <m/>
    <s v="MINB01000028.1"/>
    <n v="21995"/>
    <n v="22333"/>
    <x v="1"/>
  </r>
  <r>
    <x v="0"/>
    <s v="GCA_002701205.1"/>
    <s v="Primary Assembly"/>
    <s v="unplaced scaffold"/>
    <m/>
    <s v="MINB01000024.1"/>
    <n v="22021"/>
    <n v="22944"/>
    <x v="1"/>
  </r>
  <r>
    <x v="1"/>
    <s v="GCA_002701205.1"/>
    <s v="Primary Assembly"/>
    <s v="unplaced scaffold"/>
    <m/>
    <s v="MINB01000024.1"/>
    <n v="22021"/>
    <n v="22944"/>
    <x v="1"/>
  </r>
  <r>
    <x v="0"/>
    <s v="GCA_002701205.1"/>
    <s v="Primary Assembly"/>
    <s v="unplaced scaffold"/>
    <m/>
    <s v="MINB01000015.1"/>
    <n v="22075"/>
    <n v="22491"/>
    <x v="1"/>
  </r>
  <r>
    <x v="1"/>
    <s v="GCA_002701205.1"/>
    <s v="Primary Assembly"/>
    <s v="unplaced scaffold"/>
    <m/>
    <s v="MINB01000015.1"/>
    <n v="22075"/>
    <n v="22491"/>
    <x v="1"/>
  </r>
  <r>
    <x v="0"/>
    <s v="GCA_002701205.1"/>
    <s v="Primary Assembly"/>
    <s v="unplaced scaffold"/>
    <m/>
    <s v="MINB01000027.1"/>
    <n v="22163"/>
    <n v="23356"/>
    <x v="1"/>
  </r>
  <r>
    <x v="1"/>
    <s v="GCA_002701205.1"/>
    <s v="Primary Assembly"/>
    <s v="unplaced scaffold"/>
    <m/>
    <s v="MINB01000027.1"/>
    <n v="22163"/>
    <n v="23356"/>
    <x v="1"/>
  </r>
  <r>
    <x v="0"/>
    <s v="GCA_002701205.1"/>
    <s v="Primary Assembly"/>
    <s v="unplaced scaffold"/>
    <m/>
    <s v="MINB01000019.1"/>
    <n v="22192"/>
    <n v="22713"/>
    <x v="1"/>
  </r>
  <r>
    <x v="1"/>
    <s v="GCA_002701205.1"/>
    <s v="Primary Assembly"/>
    <s v="unplaced scaffold"/>
    <m/>
    <s v="MINB01000019.1"/>
    <n v="22192"/>
    <n v="22713"/>
    <x v="1"/>
  </r>
  <r>
    <x v="0"/>
    <s v="GCA_002701205.1"/>
    <s v="Primary Assembly"/>
    <s v="unplaced scaffold"/>
    <m/>
    <s v="MINB01000025.1"/>
    <n v="22260"/>
    <n v="23030"/>
    <x v="0"/>
  </r>
  <r>
    <x v="1"/>
    <s v="GCA_002701205.1"/>
    <s v="Primary Assembly"/>
    <s v="unplaced scaffold"/>
    <m/>
    <s v="MINB01000025.1"/>
    <n v="22260"/>
    <n v="23030"/>
    <x v="0"/>
  </r>
  <r>
    <x v="0"/>
    <s v="GCA_002701205.1"/>
    <s v="Primary Assembly"/>
    <s v="unplaced scaffold"/>
    <m/>
    <s v="MINB01000029.1"/>
    <n v="22286"/>
    <n v="23245"/>
    <x v="1"/>
  </r>
  <r>
    <x v="1"/>
    <s v="GCA_002701205.1"/>
    <s v="Primary Assembly"/>
    <s v="unplaced scaffold"/>
    <m/>
    <s v="MINB01000029.1"/>
    <n v="22286"/>
    <n v="23245"/>
    <x v="1"/>
  </r>
  <r>
    <x v="0"/>
    <s v="GCA_002701205.1"/>
    <s v="Primary Assembly"/>
    <s v="unplaced scaffold"/>
    <m/>
    <s v="MINB01000009.1"/>
    <n v="22305"/>
    <n v="22514"/>
    <x v="1"/>
  </r>
  <r>
    <x v="1"/>
    <s v="GCA_002701205.1"/>
    <s v="Primary Assembly"/>
    <s v="unplaced scaffold"/>
    <m/>
    <s v="MINB01000009.1"/>
    <n v="22305"/>
    <n v="22514"/>
    <x v="1"/>
  </r>
  <r>
    <x v="0"/>
    <s v="GCA_002701205.1"/>
    <s v="Primary Assembly"/>
    <s v="unplaced scaffold"/>
    <m/>
    <s v="MINB01000013.1"/>
    <n v="22309"/>
    <n v="23310"/>
    <x v="1"/>
  </r>
  <r>
    <x v="1"/>
    <s v="GCA_002701205.1"/>
    <s v="Primary Assembly"/>
    <s v="unplaced scaffold"/>
    <m/>
    <s v="MINB01000013.1"/>
    <n v="22309"/>
    <n v="23310"/>
    <x v="1"/>
  </r>
  <r>
    <x v="0"/>
    <s v="GCA_002701205.1"/>
    <s v="Primary Assembly"/>
    <s v="unplaced scaffold"/>
    <m/>
    <s v="MINB01000021.1"/>
    <n v="22328"/>
    <n v="22912"/>
    <x v="1"/>
  </r>
  <r>
    <x v="1"/>
    <s v="GCA_002701205.1"/>
    <s v="Primary Assembly"/>
    <s v="unplaced scaffold"/>
    <m/>
    <s v="MINB01000021.1"/>
    <n v="22328"/>
    <n v="22912"/>
    <x v="1"/>
  </r>
  <r>
    <x v="2"/>
    <s v="GCA_002701205.1"/>
    <s v="Primary Assembly"/>
    <s v="unplaced scaffold"/>
    <m/>
    <s v="MINB01000017.1"/>
    <n v="22350"/>
    <n v="22645"/>
    <x v="1"/>
  </r>
  <r>
    <x v="3"/>
    <s v="GCA_002701205.1"/>
    <s v="Primary Assembly"/>
    <s v="unplaced scaffold"/>
    <m/>
    <s v="MINB01000017.1"/>
    <n v="22350"/>
    <n v="22645"/>
    <x v="1"/>
  </r>
  <r>
    <x v="0"/>
    <s v="GCA_002701205.1"/>
    <s v="Primary Assembly"/>
    <s v="unplaced scaffold"/>
    <m/>
    <s v="MINB01000007.1"/>
    <n v="22352"/>
    <n v="23419"/>
    <x v="1"/>
  </r>
  <r>
    <x v="1"/>
    <s v="GCA_002701205.1"/>
    <s v="Primary Assembly"/>
    <s v="unplaced scaffold"/>
    <m/>
    <s v="MINB01000007.1"/>
    <n v="22352"/>
    <n v="23419"/>
    <x v="1"/>
  </r>
  <r>
    <x v="0"/>
    <s v="GCA_002701205.1"/>
    <s v="Primary Assembly"/>
    <s v="unplaced scaffold"/>
    <m/>
    <s v="MINB01000008.1"/>
    <n v="22371"/>
    <n v="22736"/>
    <x v="1"/>
  </r>
  <r>
    <x v="1"/>
    <s v="GCA_002701205.1"/>
    <s v="Primary Assembly"/>
    <s v="unplaced scaffold"/>
    <m/>
    <s v="MINB01000008.1"/>
    <n v="22371"/>
    <n v="22736"/>
    <x v="1"/>
  </r>
  <r>
    <x v="0"/>
    <s v="GCA_002701205.1"/>
    <s v="Primary Assembly"/>
    <s v="unplaced scaffold"/>
    <m/>
    <s v="MINB01000032.1"/>
    <n v="22483"/>
    <n v="23124"/>
    <x v="1"/>
  </r>
  <r>
    <x v="1"/>
    <s v="GCA_002701205.1"/>
    <s v="Primary Assembly"/>
    <s v="unplaced scaffold"/>
    <m/>
    <s v="MINB01000032.1"/>
    <n v="22483"/>
    <n v="23124"/>
    <x v="1"/>
  </r>
  <r>
    <x v="0"/>
    <s v="GCA_002701205.1"/>
    <s v="Primary Assembly"/>
    <s v="unplaced scaffold"/>
    <m/>
    <s v="MINB01000028.1"/>
    <n v="22536"/>
    <n v="22958"/>
    <x v="1"/>
  </r>
  <r>
    <x v="1"/>
    <s v="GCA_002701205.1"/>
    <s v="Primary Assembly"/>
    <s v="unplaced scaffold"/>
    <m/>
    <s v="MINB01000028.1"/>
    <n v="22536"/>
    <n v="22958"/>
    <x v="1"/>
  </r>
  <r>
    <x v="0"/>
    <s v="GCA_002701205.1"/>
    <s v="Primary Assembly"/>
    <s v="unplaced scaffold"/>
    <m/>
    <s v="MINB01000015.1"/>
    <n v="22575"/>
    <n v="22859"/>
    <x v="1"/>
  </r>
  <r>
    <x v="1"/>
    <s v="GCA_002701205.1"/>
    <s v="Primary Assembly"/>
    <s v="unplaced scaffold"/>
    <m/>
    <s v="MINB01000015.1"/>
    <n v="22575"/>
    <n v="22859"/>
    <x v="1"/>
  </r>
  <r>
    <x v="0"/>
    <s v="GCA_002701205.1"/>
    <s v="Primary Assembly"/>
    <s v="unplaced scaffold"/>
    <m/>
    <s v="MINB01000016.1"/>
    <n v="22592"/>
    <n v="23845"/>
    <x v="1"/>
  </r>
  <r>
    <x v="1"/>
    <s v="GCA_002701205.1"/>
    <s v="Primary Assembly"/>
    <s v="unplaced scaffold"/>
    <m/>
    <s v="MINB01000016.1"/>
    <n v="22592"/>
    <n v="23845"/>
    <x v="1"/>
  </r>
  <r>
    <x v="2"/>
    <s v="GCA_002701205.1"/>
    <s v="Primary Assembly"/>
    <s v="unplaced scaffold"/>
    <m/>
    <s v="MINB01000033.1"/>
    <n v="22598"/>
    <n v="22899"/>
    <x v="0"/>
  </r>
  <r>
    <x v="3"/>
    <s v="GCA_002701205.1"/>
    <s v="Primary Assembly"/>
    <s v="unplaced scaffold"/>
    <m/>
    <s v="MINB01000033.1"/>
    <n v="22598"/>
    <n v="22899"/>
    <x v="0"/>
  </r>
  <r>
    <x v="0"/>
    <s v="GCA_002701205.1"/>
    <s v="Primary Assembly"/>
    <s v="unplaced scaffold"/>
    <m/>
    <s v="MINB01000005.1"/>
    <n v="22637"/>
    <n v="23929"/>
    <x v="1"/>
  </r>
  <r>
    <x v="1"/>
    <s v="GCA_002701205.1"/>
    <s v="Primary Assembly"/>
    <s v="unplaced scaffold"/>
    <m/>
    <s v="MINB01000005.1"/>
    <n v="22637"/>
    <n v="23929"/>
    <x v="1"/>
  </r>
  <r>
    <x v="0"/>
    <s v="GCA_002701205.1"/>
    <s v="Primary Assembly"/>
    <s v="unplaced scaffold"/>
    <m/>
    <s v="MINB01000031.1"/>
    <n v="22641"/>
    <n v="23408"/>
    <x v="1"/>
  </r>
  <r>
    <x v="1"/>
    <s v="GCA_002701205.1"/>
    <s v="Primary Assembly"/>
    <s v="unplaced scaffold"/>
    <m/>
    <s v="MINB01000031.1"/>
    <n v="22641"/>
    <n v="23408"/>
    <x v="1"/>
  </r>
  <r>
    <x v="0"/>
    <s v="GCA_002701205.1"/>
    <s v="Primary Assembly"/>
    <s v="unplaced scaffold"/>
    <m/>
    <s v="MINB01000003.1"/>
    <n v="22654"/>
    <n v="23709"/>
    <x v="1"/>
  </r>
  <r>
    <x v="1"/>
    <s v="GCA_002701205.1"/>
    <s v="Primary Assembly"/>
    <s v="unplaced scaffold"/>
    <m/>
    <s v="MINB01000003.1"/>
    <n v="22654"/>
    <n v="23709"/>
    <x v="1"/>
  </r>
  <r>
    <x v="0"/>
    <s v="GCA_002701205.1"/>
    <s v="Primary Assembly"/>
    <s v="unplaced scaffold"/>
    <m/>
    <s v="MINB01000010.1"/>
    <n v="22688"/>
    <n v="23983"/>
    <x v="1"/>
  </r>
  <r>
    <x v="1"/>
    <s v="GCA_002701205.1"/>
    <s v="Primary Assembly"/>
    <s v="unplaced scaffold"/>
    <m/>
    <s v="MINB01000010.1"/>
    <n v="22688"/>
    <n v="23983"/>
    <x v="1"/>
  </r>
  <r>
    <x v="2"/>
    <s v="GCA_002701205.1"/>
    <s v="Primary Assembly"/>
    <s v="unplaced scaffold"/>
    <m/>
    <s v="MINB01000019.1"/>
    <n v="22712"/>
    <n v="23629"/>
    <x v="1"/>
  </r>
  <r>
    <x v="3"/>
    <s v="GCA_002701205.1"/>
    <s v="Primary Assembly"/>
    <s v="unplaced scaffold"/>
    <m/>
    <s v="MINB01000019.1"/>
    <n v="22712"/>
    <n v="23629"/>
    <x v="1"/>
  </r>
  <r>
    <x v="0"/>
    <s v="GCA_002701205.1"/>
    <s v="Primary Assembly"/>
    <s v="unplaced scaffold"/>
    <m/>
    <s v="MINB01000008.1"/>
    <n v="22738"/>
    <n v="24405"/>
    <x v="1"/>
  </r>
  <r>
    <x v="1"/>
    <s v="GCA_002701205.1"/>
    <s v="Primary Assembly"/>
    <s v="unplaced scaffold"/>
    <m/>
    <s v="MINB01000008.1"/>
    <n v="22738"/>
    <n v="24405"/>
    <x v="1"/>
  </r>
  <r>
    <x v="0"/>
    <s v="GCA_002701205.1"/>
    <s v="Primary Assembly"/>
    <s v="unplaced scaffold"/>
    <m/>
    <s v="MINB01000001.1"/>
    <n v="22759"/>
    <n v="23496"/>
    <x v="1"/>
  </r>
  <r>
    <x v="1"/>
    <s v="GCA_002701205.1"/>
    <s v="Primary Assembly"/>
    <s v="unplaced scaffold"/>
    <m/>
    <s v="MINB01000001.1"/>
    <n v="22759"/>
    <n v="23496"/>
    <x v="1"/>
  </r>
  <r>
    <x v="0"/>
    <s v="GCA_002701205.1"/>
    <s v="Primary Assembly"/>
    <s v="unplaced scaffold"/>
    <m/>
    <s v="MINB01000015.1"/>
    <n v="22861"/>
    <n v="23985"/>
    <x v="1"/>
  </r>
  <r>
    <x v="1"/>
    <s v="GCA_002701205.1"/>
    <s v="Primary Assembly"/>
    <s v="unplaced scaffold"/>
    <m/>
    <s v="MINB01000015.1"/>
    <n v="22861"/>
    <n v="23985"/>
    <x v="1"/>
  </r>
  <r>
    <x v="0"/>
    <s v="GCA_002701205.1"/>
    <s v="Primary Assembly"/>
    <s v="unplaced scaffold"/>
    <m/>
    <s v="MINB01000017.1"/>
    <n v="22862"/>
    <n v="23545"/>
    <x v="1"/>
  </r>
  <r>
    <x v="1"/>
    <s v="GCA_002701205.1"/>
    <s v="Primary Assembly"/>
    <s v="unplaced scaffold"/>
    <m/>
    <s v="MINB01000017.1"/>
    <n v="22862"/>
    <n v="23545"/>
    <x v="1"/>
  </r>
  <r>
    <x v="0"/>
    <s v="GCA_002701205.1"/>
    <s v="Primary Assembly"/>
    <s v="unplaced scaffold"/>
    <m/>
    <s v="MINB01000022.1"/>
    <n v="22862"/>
    <n v="23275"/>
    <x v="1"/>
  </r>
  <r>
    <x v="1"/>
    <s v="GCA_002701205.1"/>
    <s v="Primary Assembly"/>
    <s v="unplaced scaffold"/>
    <m/>
    <s v="MINB01000022.1"/>
    <n v="22862"/>
    <n v="23275"/>
    <x v="1"/>
  </r>
  <r>
    <x v="0"/>
    <s v="GCA_002701205.1"/>
    <s v="Primary Assembly"/>
    <s v="unplaced scaffold"/>
    <m/>
    <s v="MINB01000009.1"/>
    <n v="22909"/>
    <n v="24021"/>
    <x v="1"/>
  </r>
  <r>
    <x v="1"/>
    <s v="GCA_002701205.1"/>
    <s v="Primary Assembly"/>
    <s v="unplaced scaffold"/>
    <m/>
    <s v="MINB01000009.1"/>
    <n v="22909"/>
    <n v="24021"/>
    <x v="1"/>
  </r>
  <r>
    <x v="0"/>
    <s v="GCA_002701205.1"/>
    <s v="Primary Assembly"/>
    <s v="unplaced scaffold"/>
    <m/>
    <s v="MINB01000020.1"/>
    <n v="22910"/>
    <n v="23131"/>
    <x v="1"/>
  </r>
  <r>
    <x v="1"/>
    <s v="GCA_002701205.1"/>
    <s v="Primary Assembly"/>
    <s v="unplaced scaffold"/>
    <m/>
    <s v="MINB01000020.1"/>
    <n v="22910"/>
    <n v="23131"/>
    <x v="1"/>
  </r>
  <r>
    <x v="0"/>
    <s v="GCA_002701205.1"/>
    <s v="Primary Assembly"/>
    <s v="unplaced scaffold"/>
    <m/>
    <s v="MINB01000002.1"/>
    <n v="22936"/>
    <n v="23799"/>
    <x v="1"/>
  </r>
  <r>
    <x v="1"/>
    <s v="GCA_002701205.1"/>
    <s v="Primary Assembly"/>
    <s v="unplaced scaffold"/>
    <m/>
    <s v="MINB01000002.1"/>
    <n v="22936"/>
    <n v="23799"/>
    <x v="1"/>
  </r>
  <r>
    <x v="0"/>
    <s v="GCA_002701205.1"/>
    <s v="Primary Assembly"/>
    <s v="unplaced scaffold"/>
    <m/>
    <s v="MINB01000024.1"/>
    <n v="22955"/>
    <n v="24076"/>
    <x v="1"/>
  </r>
  <r>
    <x v="1"/>
    <s v="GCA_002701205.1"/>
    <s v="Primary Assembly"/>
    <s v="unplaced scaffold"/>
    <m/>
    <s v="MINB01000024.1"/>
    <n v="22955"/>
    <n v="24076"/>
    <x v="1"/>
  </r>
  <r>
    <x v="0"/>
    <s v="GCA_002701205.1"/>
    <s v="Primary Assembly"/>
    <s v="unplaced scaffold"/>
    <m/>
    <s v="MINB01000006.1"/>
    <n v="23051"/>
    <n v="24466"/>
    <x v="1"/>
  </r>
  <r>
    <x v="1"/>
    <s v="GCA_002701205.1"/>
    <s v="Primary Assembly"/>
    <s v="unplaced scaffold"/>
    <m/>
    <s v="MINB01000006.1"/>
    <n v="23051"/>
    <n v="24466"/>
    <x v="1"/>
  </r>
  <r>
    <x v="0"/>
    <s v="GCA_002701205.1"/>
    <s v="Primary Assembly"/>
    <s v="unplaced scaffold"/>
    <m/>
    <s v="MINB01000025.1"/>
    <n v="23122"/>
    <n v="23373"/>
    <x v="0"/>
  </r>
  <r>
    <x v="1"/>
    <s v="GCA_002701205.1"/>
    <s v="Primary Assembly"/>
    <s v="unplaced scaffold"/>
    <m/>
    <s v="MINB01000025.1"/>
    <n v="23122"/>
    <n v="23373"/>
    <x v="0"/>
  </r>
  <r>
    <x v="0"/>
    <s v="GCA_002701205.1"/>
    <s v="Primary Assembly"/>
    <s v="unplaced scaffold"/>
    <m/>
    <s v="MINB01000021.1"/>
    <n v="23124"/>
    <n v="23351"/>
    <x v="1"/>
  </r>
  <r>
    <x v="1"/>
    <s v="GCA_002701205.1"/>
    <s v="Primary Assembly"/>
    <s v="unplaced scaffold"/>
    <m/>
    <s v="MINB01000021.1"/>
    <n v="23124"/>
    <n v="23351"/>
    <x v="1"/>
  </r>
  <r>
    <x v="0"/>
    <s v="GCA_002701205.1"/>
    <s v="Primary Assembly"/>
    <s v="unplaced scaffold"/>
    <m/>
    <s v="MINB01000032.1"/>
    <n v="23147"/>
    <n v="24172"/>
    <x v="1"/>
  </r>
  <r>
    <x v="1"/>
    <s v="GCA_002701205.1"/>
    <s v="Primary Assembly"/>
    <s v="unplaced scaffold"/>
    <m/>
    <s v="MINB01000032.1"/>
    <n v="23147"/>
    <n v="24172"/>
    <x v="1"/>
  </r>
  <r>
    <x v="0"/>
    <s v="GCA_002701205.1"/>
    <s v="Primary Assembly"/>
    <s v="unplaced scaffold"/>
    <m/>
    <s v="MINB01000018.1"/>
    <n v="23200"/>
    <n v="23943"/>
    <x v="0"/>
  </r>
  <r>
    <x v="1"/>
    <s v="GCA_002701205.1"/>
    <s v="Primary Assembly"/>
    <s v="unplaced scaffold"/>
    <m/>
    <s v="MINB01000018.1"/>
    <n v="23200"/>
    <n v="23943"/>
    <x v="0"/>
  </r>
  <r>
    <x v="0"/>
    <s v="GCA_002701205.1"/>
    <s v="Primary Assembly"/>
    <s v="unplaced scaffold"/>
    <m/>
    <s v="MINB01000012.1"/>
    <n v="23249"/>
    <n v="23557"/>
    <x v="1"/>
  </r>
  <r>
    <x v="1"/>
    <s v="GCA_002701205.1"/>
    <s v="Primary Assembly"/>
    <s v="unplaced scaffold"/>
    <m/>
    <s v="MINB01000012.1"/>
    <n v="23249"/>
    <n v="23557"/>
    <x v="1"/>
  </r>
  <r>
    <x v="0"/>
    <s v="GCA_002701205.1"/>
    <s v="Primary Assembly"/>
    <s v="unplaced scaffold"/>
    <m/>
    <s v="MINB01000029.1"/>
    <n v="23255"/>
    <n v="23800"/>
    <x v="1"/>
  </r>
  <r>
    <x v="1"/>
    <s v="GCA_002701205.1"/>
    <s v="Primary Assembly"/>
    <s v="unplaced scaffold"/>
    <m/>
    <s v="MINB01000029.1"/>
    <n v="23255"/>
    <n v="23800"/>
    <x v="1"/>
  </r>
  <r>
    <x v="0"/>
    <s v="GCA_002701205.1"/>
    <s v="Primary Assembly"/>
    <s v="unplaced scaffold"/>
    <m/>
    <s v="MINB01000020.1"/>
    <n v="23294"/>
    <n v="24316"/>
    <x v="0"/>
  </r>
  <r>
    <x v="1"/>
    <s v="GCA_002701205.1"/>
    <s v="Primary Assembly"/>
    <s v="unplaced scaffold"/>
    <m/>
    <s v="MINB01000020.1"/>
    <n v="23294"/>
    <n v="24316"/>
    <x v="0"/>
  </r>
  <r>
    <x v="0"/>
    <s v="GCA_002701205.1"/>
    <s v="Primary Assembly"/>
    <s v="unplaced scaffold"/>
    <m/>
    <s v="MINB01000028.1"/>
    <n v="23308"/>
    <n v="25218"/>
    <x v="1"/>
  </r>
  <r>
    <x v="1"/>
    <s v="GCA_002701205.1"/>
    <s v="Primary Assembly"/>
    <s v="unplaced scaffold"/>
    <m/>
    <s v="MINB01000028.1"/>
    <n v="23308"/>
    <n v="25218"/>
    <x v="1"/>
  </r>
  <r>
    <x v="0"/>
    <s v="GCA_002701205.1"/>
    <s v="Primary Assembly"/>
    <s v="unplaced scaffold"/>
    <m/>
    <s v="MINB01000014.1"/>
    <n v="23316"/>
    <n v="24083"/>
    <x v="0"/>
  </r>
  <r>
    <x v="1"/>
    <s v="GCA_002701205.1"/>
    <s v="Primary Assembly"/>
    <s v="unplaced scaffold"/>
    <m/>
    <s v="MINB01000014.1"/>
    <n v="23316"/>
    <n v="24083"/>
    <x v="0"/>
  </r>
  <r>
    <x v="0"/>
    <s v="GCA_002701205.1"/>
    <s v="Primary Assembly"/>
    <s v="unplaced scaffold"/>
    <m/>
    <s v="MINB01000022.1"/>
    <n v="23371"/>
    <n v="25506"/>
    <x v="1"/>
  </r>
  <r>
    <x v="1"/>
    <s v="GCA_002701205.1"/>
    <s v="Primary Assembly"/>
    <s v="unplaced scaffold"/>
    <m/>
    <s v="MINB01000022.1"/>
    <n v="23371"/>
    <n v="25506"/>
    <x v="1"/>
  </r>
  <r>
    <x v="0"/>
    <s v="GCA_002701205.1"/>
    <s v="Primary Assembly"/>
    <s v="unplaced scaffold"/>
    <m/>
    <s v="MINB01000027.1"/>
    <n v="23372"/>
    <n v="24367"/>
    <x v="1"/>
  </r>
  <r>
    <x v="1"/>
    <s v="GCA_002701205.1"/>
    <s v="Primary Assembly"/>
    <s v="unplaced scaffold"/>
    <m/>
    <s v="MINB01000027.1"/>
    <n v="23372"/>
    <n v="24367"/>
    <x v="1"/>
  </r>
  <r>
    <x v="0"/>
    <s v="GCA_002701205.1"/>
    <s v="Primary Assembly"/>
    <s v="unplaced scaffold"/>
    <m/>
    <s v="MINB01000030.1"/>
    <n v="23401"/>
    <n v="25128"/>
    <x v="1"/>
  </r>
  <r>
    <x v="1"/>
    <s v="GCA_002701205.1"/>
    <s v="Primary Assembly"/>
    <s v="unplaced scaffold"/>
    <m/>
    <s v="MINB01000030.1"/>
    <n v="23401"/>
    <n v="25128"/>
    <x v="1"/>
  </r>
  <r>
    <x v="0"/>
    <s v="GCA_002701205.1"/>
    <s v="Primary Assembly"/>
    <s v="unplaced scaffold"/>
    <m/>
    <s v="MINB01000025.1"/>
    <n v="23462"/>
    <n v="23929"/>
    <x v="0"/>
  </r>
  <r>
    <x v="1"/>
    <s v="GCA_002701205.1"/>
    <s v="Primary Assembly"/>
    <s v="unplaced scaffold"/>
    <m/>
    <s v="MINB01000025.1"/>
    <n v="23462"/>
    <n v="23929"/>
    <x v="0"/>
  </r>
  <r>
    <x v="0"/>
    <s v="GCA_002701205.1"/>
    <s v="Primary Assembly"/>
    <s v="unplaced scaffold"/>
    <m/>
    <s v="MINB01000007.1"/>
    <n v="23477"/>
    <n v="24940"/>
    <x v="1"/>
  </r>
  <r>
    <x v="1"/>
    <s v="GCA_002701205.1"/>
    <s v="Primary Assembly"/>
    <s v="unplaced scaffold"/>
    <m/>
    <s v="MINB01000007.1"/>
    <n v="23477"/>
    <n v="24940"/>
    <x v="1"/>
  </r>
  <r>
    <x v="0"/>
    <s v="GCA_002701205.1"/>
    <s v="Primary Assembly"/>
    <s v="unplaced scaffold"/>
    <m/>
    <s v="MINB01000013.1"/>
    <n v="23484"/>
    <n v="25115"/>
    <x v="1"/>
  </r>
  <r>
    <x v="1"/>
    <s v="GCA_002701205.1"/>
    <s v="Primary Assembly"/>
    <s v="unplaced scaffold"/>
    <m/>
    <s v="MINB01000013.1"/>
    <n v="23484"/>
    <n v="25115"/>
    <x v="1"/>
  </r>
  <r>
    <x v="0"/>
    <s v="GCA_002701205.1"/>
    <s v="Primary Assembly"/>
    <s v="unplaced scaffold"/>
    <m/>
    <s v="MINB01000001.1"/>
    <n v="23503"/>
    <n v="24429"/>
    <x v="1"/>
  </r>
  <r>
    <x v="1"/>
    <s v="GCA_002701205.1"/>
    <s v="Primary Assembly"/>
    <s v="unplaced scaffold"/>
    <m/>
    <s v="MINB01000001.1"/>
    <n v="23503"/>
    <n v="24429"/>
    <x v="1"/>
  </r>
  <r>
    <x v="0"/>
    <s v="GCA_002701205.1"/>
    <s v="Primary Assembly"/>
    <s v="unplaced scaffold"/>
    <m/>
    <s v="MINB01000021.1"/>
    <n v="23521"/>
    <n v="23748"/>
    <x v="1"/>
  </r>
  <r>
    <x v="1"/>
    <s v="GCA_002701205.1"/>
    <s v="Primary Assembly"/>
    <s v="unplaced scaffold"/>
    <m/>
    <s v="MINB01000021.1"/>
    <n v="23521"/>
    <n v="23748"/>
    <x v="1"/>
  </r>
  <r>
    <x v="0"/>
    <s v="GCA_002701205.1"/>
    <s v="Primary Assembly"/>
    <s v="unplaced scaffold"/>
    <m/>
    <s v="MINB01000017.1"/>
    <n v="23542"/>
    <n v="25608"/>
    <x v="1"/>
  </r>
  <r>
    <x v="1"/>
    <s v="GCA_002701205.1"/>
    <s v="Primary Assembly"/>
    <s v="unplaced scaffold"/>
    <m/>
    <s v="MINB01000017.1"/>
    <n v="23542"/>
    <n v="25608"/>
    <x v="1"/>
  </r>
  <r>
    <x v="0"/>
    <s v="GCA_002701205.1"/>
    <s v="Primary Assembly"/>
    <s v="unplaced scaffold"/>
    <m/>
    <s v="MINB01000031.1"/>
    <n v="23548"/>
    <n v="24150"/>
    <x v="1"/>
  </r>
  <r>
    <x v="1"/>
    <s v="GCA_002701205.1"/>
    <s v="Primary Assembly"/>
    <s v="unplaced scaffold"/>
    <m/>
    <s v="MINB01000031.1"/>
    <n v="23548"/>
    <n v="24150"/>
    <x v="1"/>
  </r>
  <r>
    <x v="0"/>
    <s v="GCA_002701205.1"/>
    <s v="Primary Assembly"/>
    <s v="unplaced scaffold"/>
    <m/>
    <s v="MINB01000023.1"/>
    <n v="23549"/>
    <n v="25174"/>
    <x v="1"/>
  </r>
  <r>
    <x v="1"/>
    <s v="GCA_002701205.1"/>
    <s v="Primary Assembly"/>
    <s v="unplaced scaffold"/>
    <m/>
    <s v="MINB01000023.1"/>
    <n v="23549"/>
    <n v="25174"/>
    <x v="1"/>
  </r>
  <r>
    <x v="0"/>
    <s v="GCA_002701205.1"/>
    <s v="Primary Assembly"/>
    <s v="unplaced scaffold"/>
    <m/>
    <s v="MINB01000026.1"/>
    <n v="23577"/>
    <n v="24329"/>
    <x v="0"/>
  </r>
  <r>
    <x v="1"/>
    <s v="GCA_002701205.1"/>
    <s v="Primary Assembly"/>
    <s v="unplaced scaffold"/>
    <m/>
    <s v="MINB01000026.1"/>
    <n v="23577"/>
    <n v="24329"/>
    <x v="0"/>
  </r>
  <r>
    <x v="0"/>
    <s v="GCA_002701205.1"/>
    <s v="Primary Assembly"/>
    <s v="unplaced scaffold"/>
    <m/>
    <s v="MINB01000011.1"/>
    <n v="23686"/>
    <n v="24414"/>
    <x v="1"/>
  </r>
  <r>
    <x v="1"/>
    <s v="GCA_002701205.1"/>
    <s v="Primary Assembly"/>
    <s v="unplaced scaffold"/>
    <m/>
    <s v="MINB01000011.1"/>
    <n v="23686"/>
    <n v="24414"/>
    <x v="1"/>
  </r>
  <r>
    <x v="0"/>
    <s v="GCA_002701205.1"/>
    <s v="Primary Assembly"/>
    <s v="unplaced scaffold"/>
    <m/>
    <s v="MINB01000019.1"/>
    <n v="23686"/>
    <n v="24864"/>
    <x v="1"/>
  </r>
  <r>
    <x v="1"/>
    <s v="GCA_002701205.1"/>
    <s v="Primary Assembly"/>
    <s v="unplaced scaffold"/>
    <m/>
    <s v="MINB01000019.1"/>
    <n v="23686"/>
    <n v="24864"/>
    <x v="1"/>
  </r>
  <r>
    <x v="0"/>
    <s v="GCA_002701205.1"/>
    <s v="Primary Assembly"/>
    <s v="unplaced scaffold"/>
    <m/>
    <s v="MINB01000003.1"/>
    <n v="23712"/>
    <n v="25238"/>
    <x v="1"/>
  </r>
  <r>
    <x v="1"/>
    <s v="GCA_002701205.1"/>
    <s v="Primary Assembly"/>
    <s v="unplaced scaffold"/>
    <m/>
    <s v="MINB01000003.1"/>
    <n v="23712"/>
    <n v="25238"/>
    <x v="1"/>
  </r>
  <r>
    <x v="0"/>
    <s v="GCA_002701205.1"/>
    <s v="Primary Assembly"/>
    <s v="unplaced scaffold"/>
    <m/>
    <s v="MINB01000012.1"/>
    <n v="23731"/>
    <n v="24261"/>
    <x v="1"/>
  </r>
  <r>
    <x v="1"/>
    <s v="GCA_002701205.1"/>
    <s v="Primary Assembly"/>
    <s v="unplaced scaffold"/>
    <m/>
    <s v="MINB01000012.1"/>
    <n v="23731"/>
    <n v="24261"/>
    <x v="1"/>
  </r>
  <r>
    <x v="0"/>
    <s v="GCA_002701205.1"/>
    <s v="Primary Assembly"/>
    <s v="unplaced scaffold"/>
    <m/>
    <s v="MINB01000021.1"/>
    <n v="23859"/>
    <n v="24701"/>
    <x v="1"/>
  </r>
  <r>
    <x v="1"/>
    <s v="GCA_002701205.1"/>
    <s v="Primary Assembly"/>
    <s v="unplaced scaffold"/>
    <m/>
    <s v="MINB01000021.1"/>
    <n v="23859"/>
    <n v="24701"/>
    <x v="1"/>
  </r>
  <r>
    <x v="0"/>
    <s v="GCA_002701205.1"/>
    <s v="Primary Assembly"/>
    <s v="unplaced scaffold"/>
    <m/>
    <s v="MINB01000002.1"/>
    <n v="23868"/>
    <n v="25142"/>
    <x v="1"/>
  </r>
  <r>
    <x v="1"/>
    <s v="GCA_002701205.1"/>
    <s v="Primary Assembly"/>
    <s v="unplaced scaffold"/>
    <m/>
    <s v="MINB01000002.1"/>
    <n v="23868"/>
    <n v="25142"/>
    <x v="1"/>
  </r>
  <r>
    <x v="2"/>
    <s v="GCA_002701205.1"/>
    <s v="Primary Assembly"/>
    <s v="unplaced scaffold"/>
    <m/>
    <s v="MINB01000029.1"/>
    <n v="23928"/>
    <n v="25661"/>
    <x v="0"/>
  </r>
  <r>
    <x v="3"/>
    <s v="GCA_002701205.1"/>
    <s v="Primary Assembly"/>
    <s v="unplaced scaffold"/>
    <m/>
    <s v="MINB01000029.1"/>
    <n v="23928"/>
    <n v="25661"/>
    <x v="0"/>
  </r>
  <r>
    <x v="0"/>
    <s v="GCA_002701205.1"/>
    <s v="Primary Assembly"/>
    <s v="unplaced scaffold"/>
    <m/>
    <s v="MINB01000004.1"/>
    <n v="23931"/>
    <n v="24494"/>
    <x v="0"/>
  </r>
  <r>
    <x v="1"/>
    <s v="GCA_002701205.1"/>
    <s v="Primary Assembly"/>
    <s v="unplaced scaffold"/>
    <m/>
    <s v="MINB01000004.1"/>
    <n v="23931"/>
    <n v="24494"/>
    <x v="0"/>
  </r>
  <r>
    <x v="0"/>
    <s v="GCA_002701205.1"/>
    <s v="Primary Assembly"/>
    <s v="unplaced scaffold"/>
    <m/>
    <s v="MINB01000005.1"/>
    <n v="23937"/>
    <n v="24827"/>
    <x v="1"/>
  </r>
  <r>
    <x v="1"/>
    <s v="GCA_002701205.1"/>
    <s v="Primary Assembly"/>
    <s v="unplaced scaffold"/>
    <m/>
    <s v="MINB01000005.1"/>
    <n v="23937"/>
    <n v="24827"/>
    <x v="1"/>
  </r>
  <r>
    <x v="0"/>
    <s v="GCA_002701205.1"/>
    <s v="Primary Assembly"/>
    <s v="unplaced scaffold"/>
    <m/>
    <s v="MINB01000025.1"/>
    <n v="23972"/>
    <n v="24679"/>
    <x v="0"/>
  </r>
  <r>
    <x v="1"/>
    <s v="GCA_002701205.1"/>
    <s v="Primary Assembly"/>
    <s v="unplaced scaffold"/>
    <m/>
    <s v="MINB01000025.1"/>
    <n v="23972"/>
    <n v="24679"/>
    <x v="0"/>
  </r>
  <r>
    <x v="0"/>
    <s v="GCA_002701205.1"/>
    <s v="Primary Assembly"/>
    <s v="unplaced scaffold"/>
    <m/>
    <s v="MINB01000018.1"/>
    <n v="23980"/>
    <n v="24657"/>
    <x v="0"/>
  </r>
  <r>
    <x v="1"/>
    <s v="GCA_002701205.1"/>
    <s v="Primary Assembly"/>
    <s v="unplaced scaffold"/>
    <m/>
    <s v="MINB01000018.1"/>
    <n v="23980"/>
    <n v="24657"/>
    <x v="0"/>
  </r>
  <r>
    <x v="0"/>
    <s v="GCA_002701205.1"/>
    <s v="Primary Assembly"/>
    <s v="unplaced scaffold"/>
    <m/>
    <s v="MINB01000010.1"/>
    <n v="23983"/>
    <n v="24378"/>
    <x v="1"/>
  </r>
  <r>
    <x v="1"/>
    <s v="GCA_002701205.1"/>
    <s v="Primary Assembly"/>
    <s v="unplaced scaffold"/>
    <m/>
    <s v="MINB01000010.1"/>
    <n v="23983"/>
    <n v="24378"/>
    <x v="1"/>
  </r>
  <r>
    <x v="0"/>
    <s v="GCA_002701205.1"/>
    <s v="Primary Assembly"/>
    <s v="unplaced scaffold"/>
    <m/>
    <s v="MINB01000015.1"/>
    <n v="24001"/>
    <n v="25026"/>
    <x v="1"/>
  </r>
  <r>
    <x v="1"/>
    <s v="GCA_002701205.1"/>
    <s v="Primary Assembly"/>
    <s v="unplaced scaffold"/>
    <m/>
    <s v="MINB01000015.1"/>
    <n v="24001"/>
    <n v="25026"/>
    <x v="1"/>
  </r>
  <r>
    <x v="0"/>
    <s v="GCA_002701205.1"/>
    <s v="Primary Assembly"/>
    <s v="unplaced scaffold"/>
    <m/>
    <s v="MINB01000014.1"/>
    <n v="24080"/>
    <n v="24496"/>
    <x v="0"/>
  </r>
  <r>
    <x v="1"/>
    <s v="GCA_002701205.1"/>
    <s v="Primary Assembly"/>
    <s v="unplaced scaffold"/>
    <m/>
    <s v="MINB01000014.1"/>
    <n v="24080"/>
    <n v="24496"/>
    <x v="0"/>
  </r>
  <r>
    <x v="0"/>
    <s v="GCA_002701205.1"/>
    <s v="Primary Assembly"/>
    <s v="unplaced scaffold"/>
    <m/>
    <s v="MINB01000009.1"/>
    <n v="24088"/>
    <n v="27354"/>
    <x v="1"/>
  </r>
  <r>
    <x v="1"/>
    <s v="GCA_002701205.1"/>
    <s v="Primary Assembly"/>
    <s v="unplaced scaffold"/>
    <m/>
    <s v="MINB01000009.1"/>
    <n v="24088"/>
    <n v="27354"/>
    <x v="1"/>
  </r>
  <r>
    <x v="0"/>
    <s v="GCA_002701205.1"/>
    <s v="Primary Assembly"/>
    <s v="unplaced scaffold"/>
    <m/>
    <s v="MINB01000024.1"/>
    <n v="24171"/>
    <n v="24953"/>
    <x v="1"/>
  </r>
  <r>
    <x v="1"/>
    <s v="GCA_002701205.1"/>
    <s v="Primary Assembly"/>
    <s v="unplaced scaffold"/>
    <m/>
    <s v="MINB01000024.1"/>
    <n v="24171"/>
    <n v="24953"/>
    <x v="1"/>
  </r>
  <r>
    <x v="0"/>
    <s v="GCA_002701205.1"/>
    <s v="Primary Assembly"/>
    <s v="unplaced scaffold"/>
    <m/>
    <s v="MINB01000016.1"/>
    <n v="24226"/>
    <n v="25146"/>
    <x v="1"/>
  </r>
  <r>
    <x v="1"/>
    <s v="GCA_002701205.1"/>
    <s v="Primary Assembly"/>
    <s v="unplaced scaffold"/>
    <m/>
    <s v="MINB01000016.1"/>
    <n v="24226"/>
    <n v="25146"/>
    <x v="1"/>
  </r>
  <r>
    <x v="0"/>
    <s v="GCA_002701205.1"/>
    <s v="Primary Assembly"/>
    <s v="unplaced scaffold"/>
    <m/>
    <s v="MINB01000012.1"/>
    <n v="24290"/>
    <n v="24622"/>
    <x v="1"/>
  </r>
  <r>
    <x v="1"/>
    <s v="GCA_002701205.1"/>
    <s v="Primary Assembly"/>
    <s v="unplaced scaffold"/>
    <m/>
    <s v="MINB01000012.1"/>
    <n v="24290"/>
    <n v="24622"/>
    <x v="1"/>
  </r>
  <r>
    <x v="0"/>
    <s v="GCA_002701205.1"/>
    <s v="Primary Assembly"/>
    <s v="unplaced scaffold"/>
    <m/>
    <s v="MINB01000020.1"/>
    <n v="24313"/>
    <n v="25110"/>
    <x v="1"/>
  </r>
  <r>
    <x v="1"/>
    <s v="GCA_002701205.1"/>
    <s v="Primary Assembly"/>
    <s v="unplaced scaffold"/>
    <m/>
    <s v="MINB01000020.1"/>
    <n v="24313"/>
    <n v="25110"/>
    <x v="1"/>
  </r>
  <r>
    <x v="0"/>
    <s v="GCA_002701205.1"/>
    <s v="Primary Assembly"/>
    <s v="unplaced scaffold"/>
    <m/>
    <s v="MINB01000026.1"/>
    <n v="24361"/>
    <n v="24765"/>
    <x v="1"/>
  </r>
  <r>
    <x v="1"/>
    <s v="GCA_002701205.1"/>
    <s v="Primary Assembly"/>
    <s v="unplaced scaffold"/>
    <m/>
    <s v="MINB01000026.1"/>
    <n v="24361"/>
    <n v="24765"/>
    <x v="1"/>
  </r>
  <r>
    <x v="0"/>
    <s v="GCA_002701205.1"/>
    <s v="Primary Assembly"/>
    <s v="unplaced scaffold"/>
    <m/>
    <s v="MINB01000027.1"/>
    <n v="24369"/>
    <n v="24872"/>
    <x v="1"/>
  </r>
  <r>
    <x v="1"/>
    <s v="GCA_002701205.1"/>
    <s v="Primary Assembly"/>
    <s v="unplaced scaffold"/>
    <m/>
    <s v="MINB01000027.1"/>
    <n v="24369"/>
    <n v="24872"/>
    <x v="1"/>
  </r>
  <r>
    <x v="0"/>
    <s v="GCA_002701205.1"/>
    <s v="Primary Assembly"/>
    <s v="unplaced scaffold"/>
    <m/>
    <s v="MINB01000008.1"/>
    <n v="24423"/>
    <n v="25808"/>
    <x v="1"/>
  </r>
  <r>
    <x v="1"/>
    <s v="GCA_002701205.1"/>
    <s v="Primary Assembly"/>
    <s v="unplaced scaffold"/>
    <m/>
    <s v="MINB01000008.1"/>
    <n v="24423"/>
    <n v="25808"/>
    <x v="1"/>
  </r>
  <r>
    <x v="0"/>
    <s v="GCA_002701205.1"/>
    <s v="Primary Assembly"/>
    <s v="unplaced scaffold"/>
    <m/>
    <s v="MINB01000001.1"/>
    <n v="24445"/>
    <n v="25587"/>
    <x v="1"/>
  </r>
  <r>
    <x v="1"/>
    <s v="GCA_002701205.1"/>
    <s v="Primary Assembly"/>
    <s v="unplaced scaffold"/>
    <m/>
    <s v="MINB01000001.1"/>
    <n v="24445"/>
    <n v="25587"/>
    <x v="1"/>
  </r>
  <r>
    <x v="0"/>
    <s v="GCA_002701205.1"/>
    <s v="Primary Assembly"/>
    <s v="unplaced scaffold"/>
    <m/>
    <s v="MINB01000014.1"/>
    <n v="24483"/>
    <n v="25727"/>
    <x v="1"/>
  </r>
  <r>
    <x v="1"/>
    <s v="GCA_002701205.1"/>
    <s v="Primary Assembly"/>
    <s v="unplaced scaffold"/>
    <m/>
    <s v="MINB01000014.1"/>
    <n v="24483"/>
    <n v="25727"/>
    <x v="1"/>
  </r>
  <r>
    <x v="0"/>
    <s v="GCA_002701205.1"/>
    <s v="Primary Assembly"/>
    <s v="unplaced scaffold"/>
    <m/>
    <s v="MINB01000004.1"/>
    <n v="24529"/>
    <n v="24960"/>
    <x v="1"/>
  </r>
  <r>
    <x v="1"/>
    <s v="GCA_002701205.1"/>
    <s v="Primary Assembly"/>
    <s v="unplaced scaffold"/>
    <m/>
    <s v="MINB01000004.1"/>
    <n v="24529"/>
    <n v="24960"/>
    <x v="1"/>
  </r>
  <r>
    <x v="0"/>
    <s v="GCA_002701205.1"/>
    <s v="Primary Assembly"/>
    <s v="unplaced scaffold"/>
    <m/>
    <s v="MINB01000010.1"/>
    <n v="24563"/>
    <n v="24976"/>
    <x v="1"/>
  </r>
  <r>
    <x v="1"/>
    <s v="GCA_002701205.1"/>
    <s v="Primary Assembly"/>
    <s v="unplaced scaffold"/>
    <m/>
    <s v="MINB01000010.1"/>
    <n v="24563"/>
    <n v="24976"/>
    <x v="1"/>
  </r>
  <r>
    <x v="0"/>
    <s v="GCA_002701205.1"/>
    <s v="Primary Assembly"/>
    <s v="unplaced scaffold"/>
    <m/>
    <s v="MINB01000006.1"/>
    <n v="24670"/>
    <n v="25050"/>
    <x v="0"/>
  </r>
  <r>
    <x v="1"/>
    <s v="GCA_002701205.1"/>
    <s v="Primary Assembly"/>
    <s v="unplaced scaffold"/>
    <m/>
    <s v="MINB01000006.1"/>
    <n v="24670"/>
    <n v="25050"/>
    <x v="0"/>
  </r>
  <r>
    <x v="0"/>
    <s v="GCA_002701205.1"/>
    <s v="Primary Assembly"/>
    <s v="unplaced scaffold"/>
    <m/>
    <s v="MINB01000025.1"/>
    <n v="24672"/>
    <n v="26033"/>
    <x v="0"/>
  </r>
  <r>
    <x v="1"/>
    <s v="GCA_002701205.1"/>
    <s v="Primary Assembly"/>
    <s v="unplaced scaffold"/>
    <m/>
    <s v="MINB01000025.1"/>
    <n v="24672"/>
    <n v="26033"/>
    <x v="0"/>
  </r>
  <r>
    <x v="0"/>
    <s v="GCA_002701205.1"/>
    <s v="Primary Assembly"/>
    <s v="unplaced scaffold"/>
    <m/>
    <s v="MINB01000021.1"/>
    <n v="24721"/>
    <n v="26769"/>
    <x v="1"/>
  </r>
  <r>
    <x v="1"/>
    <s v="GCA_002701205.1"/>
    <s v="Primary Assembly"/>
    <s v="unplaced scaffold"/>
    <m/>
    <s v="MINB01000021.1"/>
    <n v="24721"/>
    <n v="26769"/>
    <x v="1"/>
  </r>
  <r>
    <x v="0"/>
    <s v="GCA_002701205.1"/>
    <s v="Primary Assembly"/>
    <s v="unplaced scaffold"/>
    <m/>
    <s v="MINB01000018.1"/>
    <n v="24751"/>
    <n v="25908"/>
    <x v="0"/>
  </r>
  <r>
    <x v="1"/>
    <s v="GCA_002701205.1"/>
    <s v="Primary Assembly"/>
    <s v="unplaced scaffold"/>
    <m/>
    <s v="MINB01000018.1"/>
    <n v="24751"/>
    <n v="25908"/>
    <x v="0"/>
  </r>
  <r>
    <x v="0"/>
    <s v="GCA_002701205.1"/>
    <s v="Primary Assembly"/>
    <s v="unplaced scaffold"/>
    <m/>
    <s v="MINB01000011.1"/>
    <n v="24832"/>
    <n v="25839"/>
    <x v="0"/>
  </r>
  <r>
    <x v="1"/>
    <s v="GCA_002701205.1"/>
    <s v="Primary Assembly"/>
    <s v="unplaced scaffold"/>
    <m/>
    <s v="MINB01000011.1"/>
    <n v="24832"/>
    <n v="25839"/>
    <x v="0"/>
  </r>
  <r>
    <x v="0"/>
    <s v="GCA_002701205.1"/>
    <s v="Primary Assembly"/>
    <s v="unplaced scaffold"/>
    <m/>
    <s v="MINB01000005.1"/>
    <n v="24907"/>
    <n v="26208"/>
    <x v="1"/>
  </r>
  <r>
    <x v="1"/>
    <s v="GCA_002701205.1"/>
    <s v="Primary Assembly"/>
    <s v="unplaced scaffold"/>
    <m/>
    <s v="MINB01000005.1"/>
    <n v="24907"/>
    <n v="26208"/>
    <x v="1"/>
  </r>
  <r>
    <x v="0"/>
    <s v="GCA_002701205.1"/>
    <s v="Primary Assembly"/>
    <s v="unplaced scaffold"/>
    <m/>
    <s v="MINB01000026.1"/>
    <n v="24921"/>
    <n v="25724"/>
    <x v="0"/>
  </r>
  <r>
    <x v="1"/>
    <s v="GCA_002701205.1"/>
    <s v="Primary Assembly"/>
    <s v="unplaced scaffold"/>
    <m/>
    <s v="MINB01000026.1"/>
    <n v="24921"/>
    <n v="25724"/>
    <x v="0"/>
  </r>
  <r>
    <x v="0"/>
    <s v="GCA_002701205.1"/>
    <s v="Primary Assembly"/>
    <s v="unplaced scaffold"/>
    <m/>
    <s v="MINB01000012.1"/>
    <n v="24923"/>
    <n v="27622"/>
    <x v="0"/>
  </r>
  <r>
    <x v="1"/>
    <s v="GCA_002701205.1"/>
    <s v="Primary Assembly"/>
    <s v="unplaced scaffold"/>
    <m/>
    <s v="MINB01000012.1"/>
    <n v="24923"/>
    <n v="27622"/>
    <x v="0"/>
  </r>
  <r>
    <x v="0"/>
    <s v="GCA_002701205.1"/>
    <s v="Primary Assembly"/>
    <s v="unplaced scaffold"/>
    <m/>
    <s v="MINB01000007.1"/>
    <n v="24956"/>
    <n v="27448"/>
    <x v="1"/>
  </r>
  <r>
    <x v="1"/>
    <s v="GCA_002701205.1"/>
    <s v="Primary Assembly"/>
    <s v="unplaced scaffold"/>
    <m/>
    <s v="MINB01000007.1"/>
    <n v="24956"/>
    <n v="27448"/>
    <x v="1"/>
  </r>
  <r>
    <x v="0"/>
    <s v="GCA_002701205.1"/>
    <s v="Primary Assembly"/>
    <s v="unplaced scaffold"/>
    <m/>
    <s v="MINB01000004.1"/>
    <n v="24969"/>
    <n v="25700"/>
    <x v="1"/>
  </r>
  <r>
    <x v="1"/>
    <s v="GCA_002701205.1"/>
    <s v="Primary Assembly"/>
    <s v="unplaced scaffold"/>
    <m/>
    <s v="MINB01000004.1"/>
    <n v="24969"/>
    <n v="25700"/>
    <x v="1"/>
  </r>
  <r>
    <x v="0"/>
    <s v="GCA_002701205.1"/>
    <s v="Primary Assembly"/>
    <s v="unplaced scaffold"/>
    <m/>
    <s v="MINB01000010.1"/>
    <n v="24973"/>
    <n v="26199"/>
    <x v="1"/>
  </r>
  <r>
    <x v="1"/>
    <s v="GCA_002701205.1"/>
    <s v="Primary Assembly"/>
    <s v="unplaced scaffold"/>
    <m/>
    <s v="MINB01000010.1"/>
    <n v="24973"/>
    <n v="26199"/>
    <x v="1"/>
  </r>
  <r>
    <x v="0"/>
    <s v="GCA_002701205.1"/>
    <s v="Primary Assembly"/>
    <s v="unplaced scaffold"/>
    <m/>
    <s v="MINB01000019.1"/>
    <n v="25000"/>
    <n v="26352"/>
    <x v="0"/>
  </r>
  <r>
    <x v="1"/>
    <s v="GCA_002701205.1"/>
    <s v="Primary Assembly"/>
    <s v="unplaced scaffold"/>
    <m/>
    <s v="MINB01000019.1"/>
    <n v="25000"/>
    <n v="26352"/>
    <x v="0"/>
  </r>
  <r>
    <x v="0"/>
    <s v="GCA_002701205.1"/>
    <s v="Primary Assembly"/>
    <s v="unplaced scaffold"/>
    <m/>
    <s v="MINB01000015.1"/>
    <n v="25056"/>
    <n v="26636"/>
    <x v="1"/>
  </r>
  <r>
    <x v="1"/>
    <s v="GCA_002701205.1"/>
    <s v="Primary Assembly"/>
    <s v="unplaced scaffold"/>
    <m/>
    <s v="MINB01000015.1"/>
    <n v="25056"/>
    <n v="26636"/>
    <x v="1"/>
  </r>
  <r>
    <x v="0"/>
    <s v="GCA_002701205.1"/>
    <s v="Primary Assembly"/>
    <s v="unplaced scaffold"/>
    <m/>
    <s v="MINB01000024.1"/>
    <n v="25073"/>
    <n v="26383"/>
    <x v="1"/>
  </r>
  <r>
    <x v="1"/>
    <s v="GCA_002701205.1"/>
    <s v="Primary Assembly"/>
    <s v="unplaced scaffold"/>
    <m/>
    <s v="MINB01000024.1"/>
    <n v="25073"/>
    <n v="26383"/>
    <x v="1"/>
  </r>
  <r>
    <x v="0"/>
    <s v="GCA_002701205.1"/>
    <s v="Primary Assembly"/>
    <s v="unplaced scaffold"/>
    <m/>
    <s v="MINB01000020.1"/>
    <n v="25123"/>
    <n v="25692"/>
    <x v="1"/>
  </r>
  <r>
    <x v="1"/>
    <s v="GCA_002701205.1"/>
    <s v="Primary Assembly"/>
    <s v="unplaced scaffold"/>
    <m/>
    <s v="MINB01000020.1"/>
    <n v="25123"/>
    <n v="25692"/>
    <x v="1"/>
  </r>
  <r>
    <x v="0"/>
    <s v="GCA_002701205.1"/>
    <s v="Primary Assembly"/>
    <s v="unplaced scaffold"/>
    <m/>
    <s v="MINB01000006.1"/>
    <n v="25140"/>
    <n v="26429"/>
    <x v="1"/>
  </r>
  <r>
    <x v="1"/>
    <s v="GCA_002701205.1"/>
    <s v="Primary Assembly"/>
    <s v="unplaced scaffold"/>
    <m/>
    <s v="MINB01000006.1"/>
    <n v="25140"/>
    <n v="26429"/>
    <x v="1"/>
  </r>
  <r>
    <x v="0"/>
    <s v="GCA_002701205.1"/>
    <s v="Primary Assembly"/>
    <s v="unplaced scaffold"/>
    <m/>
    <s v="MINB01000002.1"/>
    <n v="25163"/>
    <n v="25747"/>
    <x v="1"/>
  </r>
  <r>
    <x v="1"/>
    <s v="GCA_002701205.1"/>
    <s v="Primary Assembly"/>
    <s v="unplaced scaffold"/>
    <m/>
    <s v="MINB01000002.1"/>
    <n v="25163"/>
    <n v="25747"/>
    <x v="1"/>
  </r>
  <r>
    <x v="0"/>
    <s v="GCA_002701205.1"/>
    <s v="Primary Assembly"/>
    <s v="unplaced scaffold"/>
    <m/>
    <s v="MINB01000016.1"/>
    <n v="25187"/>
    <n v="25621"/>
    <x v="1"/>
  </r>
  <r>
    <x v="1"/>
    <s v="GCA_002701205.1"/>
    <s v="Primary Assembly"/>
    <s v="unplaced scaffold"/>
    <m/>
    <s v="MINB01000016.1"/>
    <n v="25187"/>
    <n v="25621"/>
    <x v="1"/>
  </r>
  <r>
    <x v="0"/>
    <s v="GCA_002701205.1"/>
    <s v="Primary Assembly"/>
    <s v="unplaced scaffold"/>
    <m/>
    <s v="MINB01000023.1"/>
    <n v="25188"/>
    <n v="25472"/>
    <x v="1"/>
  </r>
  <r>
    <x v="1"/>
    <s v="GCA_002701205.1"/>
    <s v="Primary Assembly"/>
    <s v="unplaced scaffold"/>
    <m/>
    <s v="MINB01000023.1"/>
    <n v="25188"/>
    <n v="25472"/>
    <x v="1"/>
  </r>
  <r>
    <x v="0"/>
    <s v="GCA_002701205.1"/>
    <s v="Primary Assembly"/>
    <s v="unplaced scaffold"/>
    <m/>
    <s v="MINB01000013.1"/>
    <n v="25215"/>
    <n v="25580"/>
    <x v="1"/>
  </r>
  <r>
    <x v="1"/>
    <s v="GCA_002701205.1"/>
    <s v="Primary Assembly"/>
    <s v="unplaced scaffold"/>
    <m/>
    <s v="MINB01000013.1"/>
    <n v="25215"/>
    <n v="25580"/>
    <x v="1"/>
  </r>
  <r>
    <x v="0"/>
    <s v="GCA_002701205.1"/>
    <s v="Primary Assembly"/>
    <s v="unplaced scaffold"/>
    <m/>
    <s v="MINB01000003.1"/>
    <n v="25290"/>
    <n v="26345"/>
    <x v="1"/>
  </r>
  <r>
    <x v="1"/>
    <s v="GCA_002701205.1"/>
    <s v="Primary Assembly"/>
    <s v="unplaced scaffold"/>
    <m/>
    <s v="MINB01000003.1"/>
    <n v="25290"/>
    <n v="26345"/>
    <x v="1"/>
  </r>
  <r>
    <x v="0"/>
    <s v="GCA_002701205.1"/>
    <s v="Primary Assembly"/>
    <s v="unplaced scaffold"/>
    <m/>
    <s v="MINB01000027.1"/>
    <n v="25354"/>
    <n v="25788"/>
    <x v="0"/>
  </r>
  <r>
    <x v="1"/>
    <s v="GCA_002701205.1"/>
    <s v="Primary Assembly"/>
    <s v="unplaced scaffold"/>
    <m/>
    <s v="MINB01000027.1"/>
    <n v="25354"/>
    <n v="25788"/>
    <x v="0"/>
  </r>
  <r>
    <x v="0"/>
    <s v="GCA_002701205.1"/>
    <s v="Primary Assembly"/>
    <s v="unplaced scaffold"/>
    <m/>
    <s v="MINB01000022.1"/>
    <n v="25472"/>
    <n v="26629"/>
    <x v="1"/>
  </r>
  <r>
    <x v="1"/>
    <s v="GCA_002701205.1"/>
    <s v="Primary Assembly"/>
    <s v="unplaced scaffold"/>
    <m/>
    <s v="MINB01000022.1"/>
    <n v="25472"/>
    <n v="26629"/>
    <x v="1"/>
  </r>
  <r>
    <x v="0"/>
    <s v="GCA_002701205.1"/>
    <s v="Primary Assembly"/>
    <s v="unplaced scaffold"/>
    <m/>
    <s v="MINB01000028.1"/>
    <n v="25566"/>
    <n v="26969"/>
    <x v="1"/>
  </r>
  <r>
    <x v="1"/>
    <s v="GCA_002701205.1"/>
    <s v="Primary Assembly"/>
    <s v="unplaced scaffold"/>
    <m/>
    <s v="MINB01000028.1"/>
    <n v="25566"/>
    <n v="26969"/>
    <x v="1"/>
  </r>
  <r>
    <x v="0"/>
    <s v="GCA_002701205.1"/>
    <s v="Primary Assembly"/>
    <s v="unplaced scaffold"/>
    <m/>
    <s v="MINB01000013.1"/>
    <n v="25582"/>
    <n v="26850"/>
    <x v="1"/>
  </r>
  <r>
    <x v="1"/>
    <s v="GCA_002701205.1"/>
    <s v="Primary Assembly"/>
    <s v="unplaced scaffold"/>
    <m/>
    <s v="MINB01000013.1"/>
    <n v="25582"/>
    <n v="26850"/>
    <x v="1"/>
  </r>
  <r>
    <x v="0"/>
    <s v="GCA_002701205.1"/>
    <s v="Primary Assembly"/>
    <s v="unplaced scaffold"/>
    <m/>
    <s v="MINB01000001.1"/>
    <n v="25640"/>
    <n v="27481"/>
    <x v="1"/>
  </r>
  <r>
    <x v="1"/>
    <s v="GCA_002701205.1"/>
    <s v="Primary Assembly"/>
    <s v="unplaced scaffold"/>
    <m/>
    <s v="MINB01000001.1"/>
    <n v="25640"/>
    <n v="27481"/>
    <x v="1"/>
  </r>
  <r>
    <x v="0"/>
    <s v="GCA_002701205.1"/>
    <s v="Primary Assembly"/>
    <s v="unplaced scaffold"/>
    <m/>
    <s v="MINB01000030.1"/>
    <n v="25662"/>
    <n v="27326"/>
    <x v="1"/>
  </r>
  <r>
    <x v="1"/>
    <s v="GCA_002701205.1"/>
    <s v="Primary Assembly"/>
    <s v="unplaced scaffold"/>
    <m/>
    <s v="MINB01000030.1"/>
    <n v="25662"/>
    <n v="27326"/>
    <x v="1"/>
  </r>
  <r>
    <x v="0"/>
    <s v="GCA_002701205.1"/>
    <s v="Primary Assembly"/>
    <s v="unplaced scaffold"/>
    <m/>
    <s v="MINB01000023.1"/>
    <n v="25671"/>
    <n v="26708"/>
    <x v="1"/>
  </r>
  <r>
    <x v="1"/>
    <s v="GCA_002701205.1"/>
    <s v="Primary Assembly"/>
    <s v="unplaced scaffold"/>
    <m/>
    <s v="MINB01000023.1"/>
    <n v="25671"/>
    <n v="26708"/>
    <x v="1"/>
  </r>
  <r>
    <x v="0"/>
    <s v="GCA_002701205.1"/>
    <s v="Primary Assembly"/>
    <s v="unplaced scaffold"/>
    <m/>
    <s v="MINB01000016.1"/>
    <n v="25703"/>
    <n v="26605"/>
    <x v="1"/>
  </r>
  <r>
    <x v="1"/>
    <s v="GCA_002701205.1"/>
    <s v="Primary Assembly"/>
    <s v="unplaced scaffold"/>
    <m/>
    <s v="MINB01000016.1"/>
    <n v="25703"/>
    <n v="26605"/>
    <x v="1"/>
  </r>
  <r>
    <x v="0"/>
    <s v="GCA_002701205.1"/>
    <s v="Primary Assembly"/>
    <s v="unplaced scaffold"/>
    <m/>
    <s v="MINB01000004.1"/>
    <n v="25705"/>
    <n v="26457"/>
    <x v="1"/>
  </r>
  <r>
    <x v="1"/>
    <s v="GCA_002701205.1"/>
    <s v="Primary Assembly"/>
    <s v="unplaced scaffold"/>
    <m/>
    <s v="MINB01000004.1"/>
    <n v="25705"/>
    <n v="26457"/>
    <x v="1"/>
  </r>
  <r>
    <x v="0"/>
    <s v="GCA_002701205.1"/>
    <s v="Primary Assembly"/>
    <s v="unplaced scaffold"/>
    <m/>
    <s v="MINB01000029.1"/>
    <n v="25729"/>
    <n v="26964"/>
    <x v="1"/>
  </r>
  <r>
    <x v="1"/>
    <s v="GCA_002701205.1"/>
    <s v="Primary Assembly"/>
    <s v="unplaced scaffold"/>
    <m/>
    <s v="MINB01000029.1"/>
    <n v="25729"/>
    <n v="26964"/>
    <x v="1"/>
  </r>
  <r>
    <x v="0"/>
    <s v="GCA_002701205.1"/>
    <s v="Primary Assembly"/>
    <s v="unplaced scaffold"/>
    <m/>
    <s v="MINB01000002.1"/>
    <n v="25752"/>
    <n v="27050"/>
    <x v="1"/>
  </r>
  <r>
    <x v="1"/>
    <s v="GCA_002701205.1"/>
    <s v="Primary Assembly"/>
    <s v="unplaced scaffold"/>
    <m/>
    <s v="MINB01000002.1"/>
    <n v="25752"/>
    <n v="27050"/>
    <x v="1"/>
  </r>
  <r>
    <x v="0"/>
    <s v="GCA_002701205.1"/>
    <s v="Primary Assembly"/>
    <s v="unplaced scaffold"/>
    <m/>
    <s v="MINB01000026.1"/>
    <n v="25774"/>
    <n v="27030"/>
    <x v="1"/>
  </r>
  <r>
    <x v="1"/>
    <s v="GCA_002701205.1"/>
    <s v="Primary Assembly"/>
    <s v="unplaced scaffold"/>
    <m/>
    <s v="MINB01000026.1"/>
    <n v="25774"/>
    <n v="27030"/>
    <x v="1"/>
  </r>
  <r>
    <x v="0"/>
    <s v="GCA_002701205.1"/>
    <s v="Primary Assembly"/>
    <s v="unplaced scaffold"/>
    <m/>
    <s v="MINB01000020.1"/>
    <n v="25777"/>
    <n v="26244"/>
    <x v="1"/>
  </r>
  <r>
    <x v="1"/>
    <s v="GCA_002701205.1"/>
    <s v="Primary Assembly"/>
    <s v="unplaced scaffold"/>
    <m/>
    <s v="MINB01000020.1"/>
    <n v="25777"/>
    <n v="26244"/>
    <x v="1"/>
  </r>
  <r>
    <x v="0"/>
    <s v="GCA_002701205.1"/>
    <s v="Primary Assembly"/>
    <s v="unplaced scaffold"/>
    <m/>
    <s v="MINB01000014.1"/>
    <n v="25790"/>
    <n v="25960"/>
    <x v="1"/>
  </r>
  <r>
    <x v="1"/>
    <s v="GCA_002701205.1"/>
    <s v="Primary Assembly"/>
    <s v="unplaced scaffold"/>
    <m/>
    <s v="MINB01000014.1"/>
    <n v="25790"/>
    <n v="25960"/>
    <x v="1"/>
  </r>
  <r>
    <x v="0"/>
    <s v="GCA_002701205.1"/>
    <s v="Primary Assembly"/>
    <s v="unplaced scaffold"/>
    <m/>
    <s v="MINB01000027.1"/>
    <n v="25815"/>
    <n v="26216"/>
    <x v="1"/>
  </r>
  <r>
    <x v="1"/>
    <s v="GCA_002701205.1"/>
    <s v="Primary Assembly"/>
    <s v="unplaced scaffold"/>
    <m/>
    <s v="MINB01000027.1"/>
    <n v="25815"/>
    <n v="26216"/>
    <x v="1"/>
  </r>
  <r>
    <x v="0"/>
    <s v="GCA_002701205.1"/>
    <s v="Primary Assembly"/>
    <s v="unplaced scaffold"/>
    <m/>
    <s v="MINB01000018.1"/>
    <n v="25947"/>
    <n v="26888"/>
    <x v="0"/>
  </r>
  <r>
    <x v="1"/>
    <s v="GCA_002701205.1"/>
    <s v="Primary Assembly"/>
    <s v="unplaced scaffold"/>
    <m/>
    <s v="MINB01000018.1"/>
    <n v="25947"/>
    <n v="26888"/>
    <x v="0"/>
  </r>
  <r>
    <x v="0"/>
    <s v="GCA_002701205.1"/>
    <s v="Primary Assembly"/>
    <s v="unplaced scaffold"/>
    <m/>
    <s v="MINB01000014.1"/>
    <n v="26047"/>
    <n v="27414"/>
    <x v="1"/>
  </r>
  <r>
    <x v="1"/>
    <s v="GCA_002701205.1"/>
    <s v="Primary Assembly"/>
    <s v="unplaced scaffold"/>
    <m/>
    <s v="MINB01000014.1"/>
    <n v="26047"/>
    <n v="27414"/>
    <x v="1"/>
  </r>
  <r>
    <x v="0"/>
    <s v="GCA_002701205.1"/>
    <s v="Primary Assembly"/>
    <s v="unplaced scaffold"/>
    <m/>
    <s v="MINB01000017.1"/>
    <n v="26117"/>
    <n v="28252"/>
    <x v="1"/>
  </r>
  <r>
    <x v="1"/>
    <s v="GCA_002701205.1"/>
    <s v="Primary Assembly"/>
    <s v="unplaced scaffold"/>
    <m/>
    <s v="MINB01000017.1"/>
    <n v="26117"/>
    <n v="28252"/>
    <x v="1"/>
  </r>
  <r>
    <x v="0"/>
    <s v="GCA_002701205.1"/>
    <s v="Primary Assembly"/>
    <s v="unplaced scaffold"/>
    <m/>
    <s v="MINB01000025.1"/>
    <n v="26128"/>
    <n v="27027"/>
    <x v="0"/>
  </r>
  <r>
    <x v="1"/>
    <s v="GCA_002701205.1"/>
    <s v="Primary Assembly"/>
    <s v="unplaced scaffold"/>
    <m/>
    <s v="MINB01000025.1"/>
    <n v="26128"/>
    <n v="27027"/>
    <x v="0"/>
  </r>
  <r>
    <x v="0"/>
    <s v="GCA_002701205.1"/>
    <s v="Primary Assembly"/>
    <s v="unplaced scaffold"/>
    <m/>
    <s v="MINB01000011.1"/>
    <n v="26159"/>
    <n v="26461"/>
    <x v="1"/>
  </r>
  <r>
    <x v="1"/>
    <s v="GCA_002701205.1"/>
    <s v="Primary Assembly"/>
    <s v="unplaced scaffold"/>
    <m/>
    <s v="MINB01000011.1"/>
    <n v="26159"/>
    <n v="26461"/>
    <x v="1"/>
  </r>
  <r>
    <x v="0"/>
    <s v="GCA_002701205.1"/>
    <s v="Primary Assembly"/>
    <s v="unplaced scaffold"/>
    <m/>
    <s v="MINB01000008.1"/>
    <n v="26166"/>
    <n v="28082"/>
    <x v="1"/>
  </r>
  <r>
    <x v="1"/>
    <s v="GCA_002701205.1"/>
    <s v="Primary Assembly"/>
    <s v="unplaced scaffold"/>
    <m/>
    <s v="MINB01000008.1"/>
    <n v="26166"/>
    <n v="28082"/>
    <x v="1"/>
  </r>
  <r>
    <x v="0"/>
    <s v="GCA_002701205.1"/>
    <s v="Primary Assembly"/>
    <s v="unplaced scaffold"/>
    <m/>
    <s v="MINB01000010.1"/>
    <n v="26199"/>
    <n v="27251"/>
    <x v="1"/>
  </r>
  <r>
    <x v="1"/>
    <s v="GCA_002701205.1"/>
    <s v="Primary Assembly"/>
    <s v="unplaced scaffold"/>
    <m/>
    <s v="MINB01000010.1"/>
    <n v="26199"/>
    <n v="27251"/>
    <x v="1"/>
  </r>
  <r>
    <x v="0"/>
    <s v="GCA_002701205.1"/>
    <s v="Primary Assembly"/>
    <s v="unplaced scaffold"/>
    <m/>
    <s v="MINB01000005.1"/>
    <n v="26247"/>
    <n v="27671"/>
    <x v="1"/>
  </r>
  <r>
    <x v="1"/>
    <s v="GCA_002701205.1"/>
    <s v="Primary Assembly"/>
    <s v="unplaced scaffold"/>
    <m/>
    <s v="MINB01000005.1"/>
    <n v="26247"/>
    <n v="27671"/>
    <x v="1"/>
  </r>
  <r>
    <x v="0"/>
    <s v="GCA_002701205.1"/>
    <s v="Primary Assembly"/>
    <s v="unplaced scaffold"/>
    <m/>
    <s v="MINB01000020.1"/>
    <n v="26303"/>
    <n v="27079"/>
    <x v="1"/>
  </r>
  <r>
    <x v="1"/>
    <s v="GCA_002701205.1"/>
    <s v="Primary Assembly"/>
    <s v="unplaced scaffold"/>
    <m/>
    <s v="MINB01000020.1"/>
    <n v="26303"/>
    <n v="27079"/>
    <x v="1"/>
  </r>
  <r>
    <x v="0"/>
    <s v="GCA_002701205.1"/>
    <s v="Primary Assembly"/>
    <s v="unplaced scaffold"/>
    <m/>
    <s v="MINB01000027.1"/>
    <n v="26371"/>
    <n v="28788"/>
    <x v="1"/>
  </r>
  <r>
    <x v="1"/>
    <s v="GCA_002701205.1"/>
    <s v="Primary Assembly"/>
    <s v="unplaced scaffold"/>
    <m/>
    <s v="MINB01000027.1"/>
    <n v="26371"/>
    <n v="28788"/>
    <x v="1"/>
  </r>
  <r>
    <x v="0"/>
    <s v="GCA_002701205.1"/>
    <s v="Primary Assembly"/>
    <s v="unplaced scaffold"/>
    <m/>
    <s v="MINB01000019.1"/>
    <n v="26378"/>
    <n v="26578"/>
    <x v="1"/>
  </r>
  <r>
    <x v="1"/>
    <s v="GCA_002701205.1"/>
    <s v="Primary Assembly"/>
    <s v="unplaced scaffold"/>
    <m/>
    <s v="MINB01000019.1"/>
    <n v="26378"/>
    <n v="26578"/>
    <x v="1"/>
  </r>
  <r>
    <x v="0"/>
    <s v="GCA_002701205.1"/>
    <s v="Primary Assembly"/>
    <s v="unplaced scaffold"/>
    <m/>
    <s v="MINB01000004.1"/>
    <n v="26447"/>
    <n v="27274"/>
    <x v="1"/>
  </r>
  <r>
    <x v="1"/>
    <s v="GCA_002701205.1"/>
    <s v="Primary Assembly"/>
    <s v="unplaced scaffold"/>
    <m/>
    <s v="MINB01000004.1"/>
    <n v="26447"/>
    <n v="27274"/>
    <x v="1"/>
  </r>
  <r>
    <x v="0"/>
    <s v="GCA_002701205.1"/>
    <s v="Primary Assembly"/>
    <s v="unplaced scaffold"/>
    <m/>
    <s v="MINB01000011.1"/>
    <n v="26451"/>
    <n v="26738"/>
    <x v="1"/>
  </r>
  <r>
    <x v="1"/>
    <s v="GCA_002701205.1"/>
    <s v="Primary Assembly"/>
    <s v="unplaced scaffold"/>
    <m/>
    <s v="MINB01000011.1"/>
    <n v="26451"/>
    <n v="26738"/>
    <x v="1"/>
  </r>
  <r>
    <x v="0"/>
    <s v="GCA_002701205.1"/>
    <s v="Primary Assembly"/>
    <s v="unplaced scaffold"/>
    <m/>
    <s v="MINB01000024.1"/>
    <n v="26530"/>
    <n v="28242"/>
    <x v="1"/>
  </r>
  <r>
    <x v="1"/>
    <s v="GCA_002701205.1"/>
    <s v="Primary Assembly"/>
    <s v="unplaced scaffold"/>
    <m/>
    <s v="MINB01000024.1"/>
    <n v="26530"/>
    <n v="28242"/>
    <x v="1"/>
  </r>
  <r>
    <x v="0"/>
    <s v="GCA_002701205.1"/>
    <s v="Primary Assembly"/>
    <s v="unplaced scaffold"/>
    <m/>
    <s v="MINB01000006.1"/>
    <n v="26551"/>
    <n v="27021"/>
    <x v="0"/>
  </r>
  <r>
    <x v="1"/>
    <s v="GCA_002701205.1"/>
    <s v="Primary Assembly"/>
    <s v="unplaced scaffold"/>
    <m/>
    <s v="MINB01000006.1"/>
    <n v="26551"/>
    <n v="27021"/>
    <x v="0"/>
  </r>
  <r>
    <x v="0"/>
    <s v="GCA_002701205.1"/>
    <s v="Primary Assembly"/>
    <s v="unplaced scaffold"/>
    <m/>
    <s v="MINB01000003.1"/>
    <n v="26553"/>
    <n v="27188"/>
    <x v="1"/>
  </r>
  <r>
    <x v="1"/>
    <s v="GCA_002701205.1"/>
    <s v="Primary Assembly"/>
    <s v="unplaced scaffold"/>
    <m/>
    <s v="MINB01000003.1"/>
    <n v="26553"/>
    <n v="27188"/>
    <x v="1"/>
  </r>
  <r>
    <x v="0"/>
    <s v="GCA_002701205.1"/>
    <s v="Primary Assembly"/>
    <s v="unplaced scaffold"/>
    <m/>
    <s v="MINB01000022.1"/>
    <n v="26622"/>
    <n v="27560"/>
    <x v="1"/>
  </r>
  <r>
    <x v="1"/>
    <s v="GCA_002701205.1"/>
    <s v="Primary Assembly"/>
    <s v="unplaced scaffold"/>
    <m/>
    <s v="MINB01000022.1"/>
    <n v="26622"/>
    <n v="27560"/>
    <x v="1"/>
  </r>
  <r>
    <x v="0"/>
    <s v="GCA_002701205.1"/>
    <s v="Primary Assembly"/>
    <s v="unplaced scaffold"/>
    <m/>
    <s v="MINB01000015.1"/>
    <n v="26658"/>
    <n v="26870"/>
    <x v="1"/>
  </r>
  <r>
    <x v="1"/>
    <s v="GCA_002701205.1"/>
    <s v="Primary Assembly"/>
    <s v="unplaced scaffold"/>
    <m/>
    <s v="MINB01000015.1"/>
    <n v="26658"/>
    <n v="26870"/>
    <x v="1"/>
  </r>
  <r>
    <x v="0"/>
    <s v="GCA_002701205.1"/>
    <s v="Primary Assembly"/>
    <s v="unplaced scaffold"/>
    <m/>
    <s v="MINB01000019.1"/>
    <n v="26663"/>
    <n v="26935"/>
    <x v="1"/>
  </r>
  <r>
    <x v="1"/>
    <s v="GCA_002701205.1"/>
    <s v="Primary Assembly"/>
    <s v="unplaced scaffold"/>
    <m/>
    <s v="MINB01000019.1"/>
    <n v="26663"/>
    <n v="26935"/>
    <x v="1"/>
  </r>
  <r>
    <x v="0"/>
    <s v="GCA_002701205.1"/>
    <s v="Primary Assembly"/>
    <s v="unplaced scaffold"/>
    <m/>
    <s v="MINB01000016.1"/>
    <n v="26724"/>
    <n v="28715"/>
    <x v="1"/>
  </r>
  <r>
    <x v="1"/>
    <s v="GCA_002701205.1"/>
    <s v="Primary Assembly"/>
    <s v="unplaced scaffold"/>
    <m/>
    <s v="MINB01000016.1"/>
    <n v="26724"/>
    <n v="28715"/>
    <x v="1"/>
  </r>
  <r>
    <x v="0"/>
    <s v="GCA_002701205.1"/>
    <s v="Primary Assembly"/>
    <s v="unplaced scaffold"/>
    <m/>
    <s v="MINB01000021.1"/>
    <n v="26778"/>
    <n v="28388"/>
    <x v="1"/>
  </r>
  <r>
    <x v="1"/>
    <s v="GCA_002701205.1"/>
    <s v="Primary Assembly"/>
    <s v="unplaced scaffold"/>
    <m/>
    <s v="MINB01000021.1"/>
    <n v="26778"/>
    <n v="28388"/>
    <x v="1"/>
  </r>
  <r>
    <x v="0"/>
    <s v="GCA_002701205.1"/>
    <s v="Primary Assembly"/>
    <s v="unplaced scaffold"/>
    <m/>
    <s v="MINB01000013.1"/>
    <n v="26854"/>
    <n v="28335"/>
    <x v="1"/>
  </r>
  <r>
    <x v="1"/>
    <s v="GCA_002701205.1"/>
    <s v="Primary Assembly"/>
    <s v="unplaced scaffold"/>
    <m/>
    <s v="MINB01000013.1"/>
    <n v="26854"/>
    <n v="28335"/>
    <x v="1"/>
  </r>
  <r>
    <x v="0"/>
    <s v="GCA_002701205.1"/>
    <s v="Primary Assembly"/>
    <s v="unplaced scaffold"/>
    <m/>
    <s v="MINB01000015.1"/>
    <n v="26880"/>
    <n v="27875"/>
    <x v="1"/>
  </r>
  <r>
    <x v="1"/>
    <s v="GCA_002701205.1"/>
    <s v="Primary Assembly"/>
    <s v="unplaced scaffold"/>
    <m/>
    <s v="MINB01000015.1"/>
    <n v="26880"/>
    <n v="27875"/>
    <x v="1"/>
  </r>
  <r>
    <x v="0"/>
    <s v="GCA_002701205.1"/>
    <s v="Primary Assembly"/>
    <s v="unplaced scaffold"/>
    <m/>
    <s v="MINB01000023.1"/>
    <n v="26968"/>
    <n v="27150"/>
    <x v="1"/>
  </r>
  <r>
    <x v="1"/>
    <s v="GCA_002701205.1"/>
    <s v="Primary Assembly"/>
    <s v="unplaced scaffold"/>
    <m/>
    <s v="MINB01000023.1"/>
    <n v="26968"/>
    <n v="27150"/>
    <x v="1"/>
  </r>
  <r>
    <x v="0"/>
    <s v="GCA_002701205.1"/>
    <s v="Primary Assembly"/>
    <s v="unplaced scaffold"/>
    <m/>
    <s v="MINB01000011.1"/>
    <n v="26985"/>
    <n v="27455"/>
    <x v="1"/>
  </r>
  <r>
    <x v="1"/>
    <s v="GCA_002701205.1"/>
    <s v="Primary Assembly"/>
    <s v="unplaced scaffold"/>
    <m/>
    <s v="MINB01000011.1"/>
    <n v="26985"/>
    <n v="27455"/>
    <x v="1"/>
  </r>
  <r>
    <x v="0"/>
    <s v="GCA_002701205.1"/>
    <s v="Primary Assembly"/>
    <s v="unplaced scaffold"/>
    <m/>
    <s v="MINB01000018.1"/>
    <n v="27002"/>
    <n v="27955"/>
    <x v="0"/>
  </r>
  <r>
    <x v="1"/>
    <s v="GCA_002701205.1"/>
    <s v="Primary Assembly"/>
    <s v="unplaced scaffold"/>
    <m/>
    <s v="MINB01000018.1"/>
    <n v="27002"/>
    <n v="27955"/>
    <x v="0"/>
  </r>
  <r>
    <x v="0"/>
    <s v="GCA_002701205.1"/>
    <s v="Primary Assembly"/>
    <s v="unplaced scaffold"/>
    <m/>
    <s v="MINB01000028.1"/>
    <n v="27041"/>
    <n v="27562"/>
    <x v="1"/>
  </r>
  <r>
    <x v="1"/>
    <s v="GCA_002701205.1"/>
    <s v="Primary Assembly"/>
    <s v="unplaced scaffold"/>
    <m/>
    <s v="MINB01000028.1"/>
    <n v="27041"/>
    <n v="27562"/>
    <x v="1"/>
  </r>
  <r>
    <x v="0"/>
    <s v="GCA_002701205.1"/>
    <s v="Primary Assembly"/>
    <s v="unplaced scaffold"/>
    <m/>
    <s v="MINB01000019.1"/>
    <n v="27078"/>
    <n v="27884"/>
    <x v="0"/>
  </r>
  <r>
    <x v="1"/>
    <s v="GCA_002701205.1"/>
    <s v="Primary Assembly"/>
    <s v="unplaced scaffold"/>
    <m/>
    <s v="MINB01000019.1"/>
    <n v="27078"/>
    <n v="27884"/>
    <x v="0"/>
  </r>
  <r>
    <x v="0"/>
    <s v="GCA_002701205.1"/>
    <s v="Primary Assembly"/>
    <s v="unplaced scaffold"/>
    <m/>
    <s v="MINB01000029.1"/>
    <n v="27106"/>
    <n v="28344"/>
    <x v="1"/>
  </r>
  <r>
    <x v="1"/>
    <s v="GCA_002701205.1"/>
    <s v="Primary Assembly"/>
    <s v="unplaced scaffold"/>
    <m/>
    <s v="MINB01000029.1"/>
    <n v="27106"/>
    <n v="28344"/>
    <x v="1"/>
  </r>
  <r>
    <x v="0"/>
    <s v="GCA_002701205.1"/>
    <s v="Primary Assembly"/>
    <s v="unplaced scaffold"/>
    <m/>
    <s v="MINB01000006.1"/>
    <n v="27123"/>
    <n v="27752"/>
    <x v="0"/>
  </r>
  <r>
    <x v="1"/>
    <s v="GCA_002701205.1"/>
    <s v="Primary Assembly"/>
    <s v="unplaced scaffold"/>
    <m/>
    <s v="MINB01000006.1"/>
    <n v="27123"/>
    <n v="27752"/>
    <x v="0"/>
  </r>
  <r>
    <x v="0"/>
    <s v="GCA_002701205.1"/>
    <s v="Primary Assembly"/>
    <s v="unplaced scaffold"/>
    <m/>
    <s v="MINB01000002.1"/>
    <n v="27194"/>
    <n v="28105"/>
    <x v="1"/>
  </r>
  <r>
    <x v="1"/>
    <s v="GCA_002701205.1"/>
    <s v="Primary Assembly"/>
    <s v="unplaced scaffold"/>
    <m/>
    <s v="MINB01000002.1"/>
    <n v="27194"/>
    <n v="28105"/>
    <x v="1"/>
  </r>
  <r>
    <x v="0"/>
    <s v="GCA_002701205.1"/>
    <s v="Primary Assembly"/>
    <s v="unplaced scaffold"/>
    <m/>
    <s v="MINB01000020.1"/>
    <n v="27195"/>
    <n v="28265"/>
    <x v="1"/>
  </r>
  <r>
    <x v="1"/>
    <s v="GCA_002701205.1"/>
    <s v="Primary Assembly"/>
    <s v="unplaced scaffold"/>
    <m/>
    <s v="MINB01000020.1"/>
    <n v="27195"/>
    <n v="28265"/>
    <x v="1"/>
  </r>
  <r>
    <x v="0"/>
    <s v="GCA_002701205.1"/>
    <s v="Primary Assembly"/>
    <s v="unplaced scaffold"/>
    <m/>
    <s v="MINB01000025.1"/>
    <n v="27205"/>
    <n v="28110"/>
    <x v="0"/>
  </r>
  <r>
    <x v="1"/>
    <s v="GCA_002701205.1"/>
    <s v="Primary Assembly"/>
    <s v="unplaced scaffold"/>
    <m/>
    <s v="MINB01000025.1"/>
    <n v="27205"/>
    <n v="28110"/>
    <x v="0"/>
  </r>
  <r>
    <x v="0"/>
    <s v="GCA_002701205.1"/>
    <s v="Primary Assembly"/>
    <s v="unplaced scaffold"/>
    <m/>
    <s v="MINB01000003.1"/>
    <n v="27250"/>
    <n v="28146"/>
    <x v="1"/>
  </r>
  <r>
    <x v="1"/>
    <s v="GCA_002701205.1"/>
    <s v="Primary Assembly"/>
    <s v="unplaced scaffold"/>
    <m/>
    <s v="MINB01000003.1"/>
    <n v="27250"/>
    <n v="28146"/>
    <x v="1"/>
  </r>
  <r>
    <x v="2"/>
    <s v="GCA_002701205.1"/>
    <s v="Primary Assembly"/>
    <s v="unplaced scaffold"/>
    <m/>
    <s v="MINB01000026.1"/>
    <n v="27258"/>
    <n v="27742"/>
    <x v="1"/>
  </r>
  <r>
    <x v="3"/>
    <s v="GCA_002701205.1"/>
    <s v="Primary Assembly"/>
    <s v="unplaced scaffold"/>
    <m/>
    <s v="MINB01000026.1"/>
    <n v="27258"/>
    <n v="27742"/>
    <x v="1"/>
  </r>
  <r>
    <x v="0"/>
    <s v="GCA_002701205.1"/>
    <s v="Primary Assembly"/>
    <s v="unplaced scaffold"/>
    <m/>
    <s v="MINB01000023.1"/>
    <n v="27269"/>
    <n v="27454"/>
    <x v="1"/>
  </r>
  <r>
    <x v="1"/>
    <s v="GCA_002701205.1"/>
    <s v="Primary Assembly"/>
    <s v="unplaced scaffold"/>
    <m/>
    <s v="MINB01000023.1"/>
    <n v="27269"/>
    <n v="27454"/>
    <x v="1"/>
  </r>
  <r>
    <x v="0"/>
    <s v="GCA_002701205.1"/>
    <s v="Primary Assembly"/>
    <s v="unplaced scaffold"/>
    <m/>
    <s v="MINB01000009.1"/>
    <n v="27320"/>
    <n v="30481"/>
    <x v="1"/>
  </r>
  <r>
    <x v="1"/>
    <s v="GCA_002701205.1"/>
    <s v="Primary Assembly"/>
    <s v="unplaced scaffold"/>
    <m/>
    <s v="MINB01000009.1"/>
    <n v="27320"/>
    <n v="30481"/>
    <x v="1"/>
  </r>
  <r>
    <x v="0"/>
    <s v="GCA_002701205.1"/>
    <s v="Primary Assembly"/>
    <s v="unplaced scaffold"/>
    <m/>
    <s v="MINB01000004.1"/>
    <n v="27343"/>
    <n v="27858"/>
    <x v="1"/>
  </r>
  <r>
    <x v="1"/>
    <s v="GCA_002701205.1"/>
    <s v="Primary Assembly"/>
    <s v="unplaced scaffold"/>
    <m/>
    <s v="MINB01000004.1"/>
    <n v="27343"/>
    <n v="27858"/>
    <x v="1"/>
  </r>
  <r>
    <x v="0"/>
    <s v="GCA_002701205.1"/>
    <s v="Primary Assembly"/>
    <s v="unplaced scaffold"/>
    <m/>
    <s v="MINB01000010.1"/>
    <n v="27379"/>
    <n v="28782"/>
    <x v="1"/>
  </r>
  <r>
    <x v="1"/>
    <s v="GCA_002701205.1"/>
    <s v="Primary Assembly"/>
    <s v="unplaced scaffold"/>
    <m/>
    <s v="MINB01000010.1"/>
    <n v="27379"/>
    <n v="28782"/>
    <x v="1"/>
  </r>
  <r>
    <x v="0"/>
    <s v="GCA_002701205.1"/>
    <s v="Primary Assembly"/>
    <s v="unplaced scaffold"/>
    <m/>
    <s v="MINB01000014.1"/>
    <n v="27414"/>
    <n v="28088"/>
    <x v="1"/>
  </r>
  <r>
    <x v="1"/>
    <s v="GCA_002701205.1"/>
    <s v="Primary Assembly"/>
    <s v="unplaced scaffold"/>
    <m/>
    <s v="MINB01000014.1"/>
    <n v="27414"/>
    <n v="28088"/>
    <x v="1"/>
  </r>
  <r>
    <x v="0"/>
    <s v="GCA_002701205.1"/>
    <s v="Primary Assembly"/>
    <s v="unplaced scaffold"/>
    <m/>
    <s v="MINB01000007.1"/>
    <n v="27462"/>
    <n v="32723"/>
    <x v="1"/>
  </r>
  <r>
    <x v="1"/>
    <s v="GCA_002701205.1"/>
    <s v="Primary Assembly"/>
    <s v="unplaced scaffold"/>
    <m/>
    <s v="MINB01000007.1"/>
    <n v="27462"/>
    <n v="32723"/>
    <x v="1"/>
  </r>
  <r>
    <x v="0"/>
    <s v="GCA_002701205.1"/>
    <s v="Primary Assembly"/>
    <s v="unplaced scaffold"/>
    <m/>
    <s v="MINB01000011.1"/>
    <n v="27471"/>
    <n v="27977"/>
    <x v="1"/>
  </r>
  <r>
    <x v="1"/>
    <s v="GCA_002701205.1"/>
    <s v="Primary Assembly"/>
    <s v="unplaced scaffold"/>
    <m/>
    <s v="MINB01000011.1"/>
    <n v="27471"/>
    <n v="27977"/>
    <x v="1"/>
  </r>
  <r>
    <x v="0"/>
    <s v="GCA_002701205.1"/>
    <s v="Primary Assembly"/>
    <s v="unplaced scaffold"/>
    <m/>
    <s v="MINB01000001.1"/>
    <n v="27506"/>
    <n v="28168"/>
    <x v="1"/>
  </r>
  <r>
    <x v="1"/>
    <s v="GCA_002701205.1"/>
    <s v="Primary Assembly"/>
    <s v="unplaced scaffold"/>
    <m/>
    <s v="MINB01000001.1"/>
    <n v="27506"/>
    <n v="28168"/>
    <x v="1"/>
  </r>
  <r>
    <x v="0"/>
    <s v="GCA_002701205.1"/>
    <s v="Primary Assembly"/>
    <s v="unplaced scaffold"/>
    <m/>
    <s v="MINB01000028.1"/>
    <n v="27569"/>
    <n v="28153"/>
    <x v="1"/>
  </r>
  <r>
    <x v="1"/>
    <s v="GCA_002701205.1"/>
    <s v="Primary Assembly"/>
    <s v="unplaced scaffold"/>
    <m/>
    <s v="MINB01000028.1"/>
    <n v="27569"/>
    <n v="28153"/>
    <x v="1"/>
  </r>
  <r>
    <x v="0"/>
    <s v="GCA_002701205.1"/>
    <s v="Primary Assembly"/>
    <s v="unplaced scaffold"/>
    <m/>
    <s v="MINB01000023.1"/>
    <n v="27605"/>
    <n v="27790"/>
    <x v="1"/>
  </r>
  <r>
    <x v="1"/>
    <s v="GCA_002701205.1"/>
    <s v="Primary Assembly"/>
    <s v="unplaced scaffold"/>
    <m/>
    <s v="MINB01000023.1"/>
    <n v="27605"/>
    <n v="27790"/>
    <x v="1"/>
  </r>
  <r>
    <x v="0"/>
    <s v="GCA_002701205.1"/>
    <s v="Primary Assembly"/>
    <s v="unplaced scaffold"/>
    <m/>
    <s v="MINB01000012.1"/>
    <n v="27673"/>
    <n v="30138"/>
    <x v="1"/>
  </r>
  <r>
    <x v="1"/>
    <s v="GCA_002701205.1"/>
    <s v="Primary Assembly"/>
    <s v="unplaced scaffold"/>
    <m/>
    <s v="MINB01000012.1"/>
    <n v="27673"/>
    <n v="30138"/>
    <x v="1"/>
  </r>
  <r>
    <x v="0"/>
    <s v="GCA_002701205.1"/>
    <s v="Primary Assembly"/>
    <s v="unplaced scaffold"/>
    <m/>
    <s v="MINB01000022.1"/>
    <n v="27676"/>
    <n v="28350"/>
    <x v="1"/>
  </r>
  <r>
    <x v="1"/>
    <s v="GCA_002701205.1"/>
    <s v="Primary Assembly"/>
    <s v="unplaced scaffold"/>
    <m/>
    <s v="MINB01000022.1"/>
    <n v="27676"/>
    <n v="28350"/>
    <x v="1"/>
  </r>
  <r>
    <x v="0"/>
    <s v="GCA_002701205.1"/>
    <s v="Primary Assembly"/>
    <s v="unplaced scaffold"/>
    <m/>
    <s v="MINB01000005.1"/>
    <n v="27687"/>
    <n v="28874"/>
    <x v="1"/>
  </r>
  <r>
    <x v="1"/>
    <s v="GCA_002701205.1"/>
    <s v="Primary Assembly"/>
    <s v="unplaced scaffold"/>
    <m/>
    <s v="MINB01000005.1"/>
    <n v="27687"/>
    <n v="28874"/>
    <x v="1"/>
  </r>
  <r>
    <x v="0"/>
    <s v="GCA_002701205.1"/>
    <s v="Primary Assembly"/>
    <s v="unplaced scaffold"/>
    <m/>
    <s v="MINB01000023.1"/>
    <n v="27753"/>
    <n v="28994"/>
    <x v="0"/>
  </r>
  <r>
    <x v="1"/>
    <s v="GCA_002701205.1"/>
    <s v="Primary Assembly"/>
    <s v="unplaced scaffold"/>
    <m/>
    <s v="MINB01000023.1"/>
    <n v="27753"/>
    <n v="28994"/>
    <x v="0"/>
  </r>
  <r>
    <x v="0"/>
    <s v="GCA_002701205.1"/>
    <s v="Primary Assembly"/>
    <s v="unplaced scaffold"/>
    <m/>
    <s v="MINB01000015.1"/>
    <n v="27885"/>
    <n v="28451"/>
    <x v="1"/>
  </r>
  <r>
    <x v="1"/>
    <s v="GCA_002701205.1"/>
    <s v="Primary Assembly"/>
    <s v="unplaced scaffold"/>
    <m/>
    <s v="MINB01000015.1"/>
    <n v="27885"/>
    <n v="28451"/>
    <x v="1"/>
  </r>
  <r>
    <x v="0"/>
    <s v="GCA_002701205.1"/>
    <s v="Primary Assembly"/>
    <s v="unplaced scaffold"/>
    <m/>
    <s v="MINB01000006.1"/>
    <n v="27915"/>
    <n v="30380"/>
    <x v="0"/>
  </r>
  <r>
    <x v="1"/>
    <s v="GCA_002701205.1"/>
    <s v="Primary Assembly"/>
    <s v="unplaced scaffold"/>
    <m/>
    <s v="MINB01000006.1"/>
    <n v="27915"/>
    <n v="30380"/>
    <x v="0"/>
  </r>
  <r>
    <x v="0"/>
    <s v="GCA_002701205.1"/>
    <s v="Primary Assembly"/>
    <s v="unplaced scaffold"/>
    <m/>
    <s v="MINB01000019.1"/>
    <n v="27935"/>
    <n v="28456"/>
    <x v="1"/>
  </r>
  <r>
    <x v="1"/>
    <s v="GCA_002701205.1"/>
    <s v="Primary Assembly"/>
    <s v="unplaced scaffold"/>
    <m/>
    <s v="MINB01000019.1"/>
    <n v="27935"/>
    <n v="28456"/>
    <x v="1"/>
  </r>
  <r>
    <x v="0"/>
    <s v="GCA_002701205.1"/>
    <s v="Primary Assembly"/>
    <s v="unplaced scaffold"/>
    <m/>
    <s v="MINB01000004.1"/>
    <n v="27942"/>
    <n v="28412"/>
    <x v="1"/>
  </r>
  <r>
    <x v="1"/>
    <s v="GCA_002701205.1"/>
    <s v="Primary Assembly"/>
    <s v="unplaced scaffold"/>
    <m/>
    <s v="MINB01000004.1"/>
    <n v="27942"/>
    <n v="28412"/>
    <x v="1"/>
  </r>
  <r>
    <x v="0"/>
    <s v="GCA_002701205.1"/>
    <s v="Primary Assembly"/>
    <s v="unplaced scaffold"/>
    <m/>
    <s v="MINB01000011.1"/>
    <n v="28074"/>
    <n v="29441"/>
    <x v="1"/>
  </r>
  <r>
    <x v="1"/>
    <s v="GCA_002701205.1"/>
    <s v="Primary Assembly"/>
    <s v="unplaced scaffold"/>
    <m/>
    <s v="MINB01000011.1"/>
    <n v="28074"/>
    <n v="29441"/>
    <x v="1"/>
  </r>
  <r>
    <x v="0"/>
    <s v="GCA_002701205.1"/>
    <s v="Primary Assembly"/>
    <s v="unplaced scaffold"/>
    <m/>
    <s v="MINB01000025.1"/>
    <n v="28107"/>
    <n v="28994"/>
    <x v="0"/>
  </r>
  <r>
    <x v="1"/>
    <s v="GCA_002701205.1"/>
    <s v="Primary Assembly"/>
    <s v="unplaced scaffold"/>
    <m/>
    <s v="MINB01000025.1"/>
    <n v="28107"/>
    <n v="28994"/>
    <x v="0"/>
  </r>
  <r>
    <x v="0"/>
    <s v="GCA_002701205.1"/>
    <s v="Primary Assembly"/>
    <s v="unplaced scaffold"/>
    <m/>
    <s v="MINB01000002.1"/>
    <n v="28135"/>
    <n v="28968"/>
    <x v="1"/>
  </r>
  <r>
    <x v="1"/>
    <s v="GCA_002701205.1"/>
    <s v="Primary Assembly"/>
    <s v="unplaced scaffold"/>
    <m/>
    <s v="MINB01000002.1"/>
    <n v="28135"/>
    <n v="28968"/>
    <x v="1"/>
  </r>
  <r>
    <x v="0"/>
    <s v="GCA_002701205.1"/>
    <s v="Primary Assembly"/>
    <s v="unplaced scaffold"/>
    <m/>
    <s v="MINB01000001.1"/>
    <n v="28174"/>
    <n v="29208"/>
    <x v="1"/>
  </r>
  <r>
    <x v="1"/>
    <s v="GCA_002701205.1"/>
    <s v="Primary Assembly"/>
    <s v="unplaced scaffold"/>
    <m/>
    <s v="MINB01000001.1"/>
    <n v="28174"/>
    <n v="29208"/>
    <x v="1"/>
  </r>
  <r>
    <x v="0"/>
    <s v="GCA_002701205.1"/>
    <s v="Primary Assembly"/>
    <s v="unplaced scaffold"/>
    <m/>
    <s v="MINB01000008.1"/>
    <n v="28203"/>
    <n v="28958"/>
    <x v="0"/>
  </r>
  <r>
    <x v="1"/>
    <s v="GCA_002701205.1"/>
    <s v="Primary Assembly"/>
    <s v="unplaced scaffold"/>
    <m/>
    <s v="MINB01000008.1"/>
    <n v="28203"/>
    <n v="28958"/>
    <x v="0"/>
  </r>
  <r>
    <x v="0"/>
    <s v="GCA_002701205.1"/>
    <s v="Primary Assembly"/>
    <s v="unplaced scaffold"/>
    <m/>
    <s v="MINB01000018.1"/>
    <n v="28206"/>
    <n v="28790"/>
    <x v="0"/>
  </r>
  <r>
    <x v="1"/>
    <s v="GCA_002701205.1"/>
    <s v="Primary Assembly"/>
    <s v="unplaced scaffold"/>
    <m/>
    <s v="MINB01000018.1"/>
    <n v="28206"/>
    <n v="28790"/>
    <x v="0"/>
  </r>
  <r>
    <x v="0"/>
    <s v="GCA_002701205.1"/>
    <s v="Primary Assembly"/>
    <s v="unplaced scaffold"/>
    <m/>
    <s v="MINB01000003.1"/>
    <n v="28213"/>
    <n v="30081"/>
    <x v="1"/>
  </r>
  <r>
    <x v="1"/>
    <s v="GCA_002701205.1"/>
    <s v="Primary Assembly"/>
    <s v="unplaced scaffold"/>
    <m/>
    <s v="MINB01000003.1"/>
    <n v="28213"/>
    <n v="30081"/>
    <x v="1"/>
  </r>
  <r>
    <x v="0"/>
    <s v="GCA_002701205.1"/>
    <s v="Primary Assembly"/>
    <s v="unplaced scaffold"/>
    <m/>
    <s v="MINB01000026.1"/>
    <n v="28215"/>
    <n v="28829"/>
    <x v="1"/>
  </r>
  <r>
    <x v="1"/>
    <s v="GCA_002701205.1"/>
    <s v="Primary Assembly"/>
    <s v="unplaced scaffold"/>
    <m/>
    <s v="MINB01000026.1"/>
    <n v="28215"/>
    <n v="28829"/>
    <x v="1"/>
  </r>
  <r>
    <x v="0"/>
    <s v="GCA_002701205.1"/>
    <s v="Primary Assembly"/>
    <s v="unplaced scaffold"/>
    <m/>
    <s v="MINB01000014.1"/>
    <n v="28221"/>
    <n v="29456"/>
    <x v="1"/>
  </r>
  <r>
    <x v="1"/>
    <s v="GCA_002701205.1"/>
    <s v="Primary Assembly"/>
    <s v="unplaced scaffold"/>
    <m/>
    <s v="MINB01000014.1"/>
    <n v="28221"/>
    <n v="29456"/>
    <x v="1"/>
  </r>
  <r>
    <x v="0"/>
    <s v="GCA_002701205.1"/>
    <s v="Primary Assembly"/>
    <s v="unplaced scaffold"/>
    <m/>
    <s v="MINB01000024.1"/>
    <n v="28265"/>
    <n v="28717"/>
    <x v="1"/>
  </r>
  <r>
    <x v="1"/>
    <s v="GCA_002701205.1"/>
    <s v="Primary Assembly"/>
    <s v="unplaced scaffold"/>
    <m/>
    <s v="MINB01000024.1"/>
    <n v="28265"/>
    <n v="28717"/>
    <x v="1"/>
  </r>
  <r>
    <x v="0"/>
    <s v="GCA_002701205.1"/>
    <s v="Primary Assembly"/>
    <s v="unplaced scaffold"/>
    <m/>
    <s v="MINB01000028.1"/>
    <n v="28294"/>
    <n v="28542"/>
    <x v="0"/>
  </r>
  <r>
    <x v="1"/>
    <s v="GCA_002701205.1"/>
    <s v="Primary Assembly"/>
    <s v="unplaced scaffold"/>
    <m/>
    <s v="MINB01000028.1"/>
    <n v="28294"/>
    <n v="28542"/>
    <x v="0"/>
  </r>
  <r>
    <x v="0"/>
    <s v="GCA_002701205.1"/>
    <s v="Primary Assembly"/>
    <s v="unplaced scaffold"/>
    <m/>
    <s v="MINB01000020.1"/>
    <n v="28345"/>
    <n v="29298"/>
    <x v="1"/>
  </r>
  <r>
    <x v="1"/>
    <s v="GCA_002701205.1"/>
    <s v="Primary Assembly"/>
    <s v="unplaced scaffold"/>
    <m/>
    <s v="MINB01000020.1"/>
    <n v="28345"/>
    <n v="29298"/>
    <x v="1"/>
  </r>
  <r>
    <x v="0"/>
    <s v="GCA_002701205.1"/>
    <s v="Primary Assembly"/>
    <s v="unplaced scaffold"/>
    <m/>
    <s v="MINB01000021.1"/>
    <n v="28399"/>
    <n v="28749"/>
    <x v="1"/>
  </r>
  <r>
    <x v="1"/>
    <s v="GCA_002701205.1"/>
    <s v="Primary Assembly"/>
    <s v="unplaced scaffold"/>
    <m/>
    <s v="MINB01000021.1"/>
    <n v="28399"/>
    <n v="28749"/>
    <x v="1"/>
  </r>
  <r>
    <x v="0"/>
    <s v="GCA_002701205.1"/>
    <s v="Primary Assembly"/>
    <s v="unplaced scaffold"/>
    <m/>
    <s v="MINB01000017.1"/>
    <n v="28431"/>
    <n v="29090"/>
    <x v="1"/>
  </r>
  <r>
    <x v="1"/>
    <s v="GCA_002701205.1"/>
    <s v="Primary Assembly"/>
    <s v="unplaced scaffold"/>
    <m/>
    <s v="MINB01000017.1"/>
    <n v="28431"/>
    <n v="29090"/>
    <x v="1"/>
  </r>
  <r>
    <x v="0"/>
    <s v="GCA_002701205.1"/>
    <s v="Primary Assembly"/>
    <s v="unplaced scaffold"/>
    <m/>
    <s v="MINB01000015.1"/>
    <n v="28448"/>
    <n v="28945"/>
    <x v="1"/>
  </r>
  <r>
    <x v="1"/>
    <s v="GCA_002701205.1"/>
    <s v="Primary Assembly"/>
    <s v="unplaced scaffold"/>
    <m/>
    <s v="MINB01000015.1"/>
    <n v="28448"/>
    <n v="28945"/>
    <x v="1"/>
  </r>
  <r>
    <x v="0"/>
    <s v="GCA_002701205.1"/>
    <s v="Primary Assembly"/>
    <s v="unplaced scaffold"/>
    <m/>
    <s v="MINB01000022.1"/>
    <n v="28495"/>
    <n v="29406"/>
    <x v="0"/>
  </r>
  <r>
    <x v="1"/>
    <s v="GCA_002701205.1"/>
    <s v="Primary Assembly"/>
    <s v="unplaced scaffold"/>
    <m/>
    <s v="MINB01000022.1"/>
    <n v="28495"/>
    <n v="29406"/>
    <x v="0"/>
  </r>
  <r>
    <x v="0"/>
    <s v="GCA_002701205.1"/>
    <s v="Primary Assembly"/>
    <s v="unplaced scaffold"/>
    <m/>
    <s v="MINB01000019.1"/>
    <n v="28524"/>
    <n v="29174"/>
    <x v="1"/>
  </r>
  <r>
    <x v="1"/>
    <s v="GCA_002701205.1"/>
    <s v="Primary Assembly"/>
    <s v="unplaced scaffold"/>
    <m/>
    <s v="MINB01000019.1"/>
    <n v="28524"/>
    <n v="29174"/>
    <x v="1"/>
  </r>
  <r>
    <x v="0"/>
    <s v="GCA_002701205.1"/>
    <s v="Primary Assembly"/>
    <s v="unplaced scaffold"/>
    <m/>
    <s v="MINB01000013.1"/>
    <n v="28528"/>
    <n v="30018"/>
    <x v="1"/>
  </r>
  <r>
    <x v="1"/>
    <s v="GCA_002701205.1"/>
    <s v="Primary Assembly"/>
    <s v="unplaced scaffold"/>
    <m/>
    <s v="MINB01000013.1"/>
    <n v="28528"/>
    <n v="30018"/>
    <x v="1"/>
  </r>
  <r>
    <x v="0"/>
    <s v="GCA_002701205.1"/>
    <s v="Primary Assembly"/>
    <s v="unplaced scaffold"/>
    <m/>
    <s v="MINB01000004.1"/>
    <n v="28596"/>
    <n v="29459"/>
    <x v="0"/>
  </r>
  <r>
    <x v="1"/>
    <s v="GCA_002701205.1"/>
    <s v="Primary Assembly"/>
    <s v="unplaced scaffold"/>
    <m/>
    <s v="MINB01000004.1"/>
    <n v="28596"/>
    <n v="29459"/>
    <x v="0"/>
  </r>
  <r>
    <x v="0"/>
    <s v="GCA_002701205.1"/>
    <s v="Primary Assembly"/>
    <s v="unplaced scaffold"/>
    <m/>
    <s v="MINB01000024.1"/>
    <n v="28732"/>
    <n v="29595"/>
    <x v="1"/>
  </r>
  <r>
    <x v="1"/>
    <s v="GCA_002701205.1"/>
    <s v="Primary Assembly"/>
    <s v="unplaced scaffold"/>
    <m/>
    <s v="MINB01000024.1"/>
    <n v="28732"/>
    <n v="29595"/>
    <x v="1"/>
  </r>
  <r>
    <x v="0"/>
    <s v="GCA_002701205.1"/>
    <s v="Primary Assembly"/>
    <s v="unplaced scaffold"/>
    <m/>
    <s v="MINB01000010.1"/>
    <n v="28796"/>
    <n v="29548"/>
    <x v="1"/>
  </r>
  <r>
    <x v="1"/>
    <s v="GCA_002701205.1"/>
    <s v="Primary Assembly"/>
    <s v="unplaced scaffold"/>
    <m/>
    <s v="MINB01000010.1"/>
    <n v="28796"/>
    <n v="29548"/>
    <x v="1"/>
  </r>
  <r>
    <x v="0"/>
    <s v="GCA_002701205.1"/>
    <s v="Primary Assembly"/>
    <s v="unplaced scaffold"/>
    <m/>
    <s v="MINB01000027.1"/>
    <n v="28832"/>
    <n v="30733"/>
    <x v="1"/>
  </r>
  <r>
    <x v="1"/>
    <s v="GCA_002701205.1"/>
    <s v="Primary Assembly"/>
    <s v="unplaced scaffold"/>
    <m/>
    <s v="MINB01000027.1"/>
    <n v="28832"/>
    <n v="30733"/>
    <x v="1"/>
  </r>
  <r>
    <x v="0"/>
    <s v="GCA_002701205.1"/>
    <s v="Primary Assembly"/>
    <s v="unplaced scaffold"/>
    <m/>
    <s v="MINB01000026.1"/>
    <n v="28856"/>
    <n v="29698"/>
    <x v="1"/>
  </r>
  <r>
    <x v="1"/>
    <s v="GCA_002701205.1"/>
    <s v="Primary Assembly"/>
    <s v="unplaced scaffold"/>
    <m/>
    <s v="MINB01000026.1"/>
    <n v="28856"/>
    <n v="29698"/>
    <x v="1"/>
  </r>
  <r>
    <x v="0"/>
    <s v="GCA_002701205.1"/>
    <s v="Primary Assembly"/>
    <s v="unplaced scaffold"/>
    <m/>
    <s v="MINB01000018.1"/>
    <n v="28915"/>
    <n v="29373"/>
    <x v="0"/>
  </r>
  <r>
    <x v="1"/>
    <s v="GCA_002701205.1"/>
    <s v="Primary Assembly"/>
    <s v="unplaced scaffold"/>
    <m/>
    <s v="MINB01000018.1"/>
    <n v="28915"/>
    <n v="29373"/>
    <x v="0"/>
  </r>
  <r>
    <x v="6"/>
    <s v="GCA_002701205.1"/>
    <s v="Primary Assembly"/>
    <s v="unplaced scaffold"/>
    <m/>
    <s v="MINB01000016.1"/>
    <n v="28926"/>
    <n v="29001"/>
    <x v="0"/>
  </r>
  <r>
    <x v="5"/>
    <s v="GCA_002701205.1"/>
    <s v="Primary Assembly"/>
    <s v="unplaced scaffold"/>
    <m/>
    <s v="MINB01000016.1"/>
    <n v="28926"/>
    <n v="29001"/>
    <x v="0"/>
  </r>
  <r>
    <x v="0"/>
    <s v="GCA_002701205.1"/>
    <s v="Primary Assembly"/>
    <s v="unplaced scaffold"/>
    <m/>
    <s v="MINB01000005.1"/>
    <n v="28928"/>
    <n v="29746"/>
    <x v="1"/>
  </r>
  <r>
    <x v="1"/>
    <s v="GCA_002701205.1"/>
    <s v="Primary Assembly"/>
    <s v="unplaced scaffold"/>
    <m/>
    <s v="MINB01000005.1"/>
    <n v="28928"/>
    <n v="29746"/>
    <x v="1"/>
  </r>
  <r>
    <x v="0"/>
    <s v="GCA_002701205.1"/>
    <s v="Primary Assembly"/>
    <s v="unplaced scaffold"/>
    <m/>
    <s v="MINB01000021.1"/>
    <n v="28999"/>
    <n v="29187"/>
    <x v="0"/>
  </r>
  <r>
    <x v="1"/>
    <s v="GCA_002701205.1"/>
    <s v="Primary Assembly"/>
    <s v="unplaced scaffold"/>
    <m/>
    <s v="MINB01000021.1"/>
    <n v="28999"/>
    <n v="29187"/>
    <x v="0"/>
  </r>
  <r>
    <x v="0"/>
    <s v="GCA_002701205.1"/>
    <s v="Primary Assembly"/>
    <s v="unplaced scaffold"/>
    <m/>
    <s v="MINB01000023.1"/>
    <n v="29016"/>
    <n v="29546"/>
    <x v="1"/>
  </r>
  <r>
    <x v="1"/>
    <s v="GCA_002701205.1"/>
    <s v="Primary Assembly"/>
    <s v="unplaced scaffold"/>
    <m/>
    <s v="MINB01000023.1"/>
    <n v="29016"/>
    <n v="29546"/>
    <x v="1"/>
  </r>
  <r>
    <x v="0"/>
    <s v="GCA_002701205.1"/>
    <s v="Primary Assembly"/>
    <s v="unplaced scaffold"/>
    <m/>
    <s v="MINB01000015.1"/>
    <n v="29024"/>
    <n v="29701"/>
    <x v="1"/>
  </r>
  <r>
    <x v="1"/>
    <s v="GCA_002701205.1"/>
    <s v="Primary Assembly"/>
    <s v="unplaced scaffold"/>
    <m/>
    <s v="MINB01000015.1"/>
    <n v="29024"/>
    <n v="29701"/>
    <x v="1"/>
  </r>
  <r>
    <x v="0"/>
    <s v="GCA_002701205.1"/>
    <s v="Primary Assembly"/>
    <s v="unplaced scaffold"/>
    <m/>
    <s v="MINB01000025.1"/>
    <n v="29034"/>
    <n v="29783"/>
    <x v="0"/>
  </r>
  <r>
    <x v="1"/>
    <s v="GCA_002701205.1"/>
    <s v="Primary Assembly"/>
    <s v="unplaced scaffold"/>
    <m/>
    <s v="MINB01000025.1"/>
    <n v="29034"/>
    <n v="29783"/>
    <x v="0"/>
  </r>
  <r>
    <x v="0"/>
    <s v="GCA_002701205.1"/>
    <s v="Primary Assembly"/>
    <s v="unplaced scaffold"/>
    <m/>
    <s v="MINB01000008.1"/>
    <n v="29113"/>
    <n v="30948"/>
    <x v="1"/>
  </r>
  <r>
    <x v="1"/>
    <s v="GCA_002701205.1"/>
    <s v="Primary Assembly"/>
    <s v="unplaced scaffold"/>
    <m/>
    <s v="MINB01000008.1"/>
    <n v="29113"/>
    <n v="30948"/>
    <x v="1"/>
  </r>
  <r>
    <x v="0"/>
    <s v="GCA_002701205.1"/>
    <s v="Primary Assembly"/>
    <s v="unplaced scaffold"/>
    <m/>
    <s v="MINB01000002.1"/>
    <n v="29152"/>
    <n v="29547"/>
    <x v="0"/>
  </r>
  <r>
    <x v="1"/>
    <s v="GCA_002701205.1"/>
    <s v="Primary Assembly"/>
    <s v="unplaced scaffold"/>
    <m/>
    <s v="MINB01000002.1"/>
    <n v="29152"/>
    <n v="29547"/>
    <x v="0"/>
  </r>
  <r>
    <x v="0"/>
    <s v="GCA_002701205.1"/>
    <s v="Primary Assembly"/>
    <s v="unplaced scaffold"/>
    <m/>
    <s v="MINB01000017.1"/>
    <n v="29161"/>
    <n v="29808"/>
    <x v="1"/>
  </r>
  <r>
    <x v="1"/>
    <s v="GCA_002701205.1"/>
    <s v="Primary Assembly"/>
    <s v="unplaced scaffold"/>
    <m/>
    <s v="MINB01000017.1"/>
    <n v="29161"/>
    <n v="29808"/>
    <x v="1"/>
  </r>
  <r>
    <x v="0"/>
    <s v="GCA_002701205.1"/>
    <s v="Primary Assembly"/>
    <s v="unplaced scaffold"/>
    <m/>
    <s v="MINB01000019.1"/>
    <n v="29205"/>
    <n v="29939"/>
    <x v="1"/>
  </r>
  <r>
    <x v="1"/>
    <s v="GCA_002701205.1"/>
    <s v="Primary Assembly"/>
    <s v="unplaced scaffold"/>
    <m/>
    <s v="MINB01000019.1"/>
    <n v="29205"/>
    <n v="29939"/>
    <x v="1"/>
  </r>
  <r>
    <x v="0"/>
    <s v="GCA_002701205.1"/>
    <s v="Primary Assembly"/>
    <s v="unplaced scaffold"/>
    <m/>
    <s v="MINB01000001.1"/>
    <n v="29302"/>
    <n v="30432"/>
    <x v="1"/>
  </r>
  <r>
    <x v="1"/>
    <s v="GCA_002701205.1"/>
    <s v="Primary Assembly"/>
    <s v="unplaced scaffold"/>
    <m/>
    <s v="MINB01000001.1"/>
    <n v="29302"/>
    <n v="30432"/>
    <x v="1"/>
  </r>
  <r>
    <x v="0"/>
    <s v="GCA_002701205.1"/>
    <s v="Primary Assembly"/>
    <s v="unplaced scaffold"/>
    <m/>
    <s v="MINB01000020.1"/>
    <n v="29311"/>
    <n v="29520"/>
    <x v="1"/>
  </r>
  <r>
    <x v="1"/>
    <s v="GCA_002701205.1"/>
    <s v="Primary Assembly"/>
    <s v="unplaced scaffold"/>
    <m/>
    <s v="MINB01000020.1"/>
    <n v="29311"/>
    <n v="29520"/>
    <x v="1"/>
  </r>
  <r>
    <x v="0"/>
    <s v="GCA_002701205.1"/>
    <s v="Primary Assembly"/>
    <s v="unplaced scaffold"/>
    <m/>
    <s v="MINB01000021.1"/>
    <n v="29350"/>
    <n v="29535"/>
    <x v="1"/>
  </r>
  <r>
    <x v="1"/>
    <s v="GCA_002701205.1"/>
    <s v="Primary Assembly"/>
    <s v="unplaced scaffold"/>
    <m/>
    <s v="MINB01000021.1"/>
    <n v="29350"/>
    <n v="29535"/>
    <x v="1"/>
  </r>
  <r>
    <x v="0"/>
    <s v="GCA_002701205.1"/>
    <s v="Primary Assembly"/>
    <s v="unplaced scaffold"/>
    <m/>
    <s v="MINB01000018.1"/>
    <n v="29373"/>
    <n v="30056"/>
    <x v="0"/>
  </r>
  <r>
    <x v="1"/>
    <s v="GCA_002701205.1"/>
    <s v="Primary Assembly"/>
    <s v="unplaced scaffold"/>
    <m/>
    <s v="MINB01000018.1"/>
    <n v="29373"/>
    <n v="30056"/>
    <x v="0"/>
  </r>
  <r>
    <x v="0"/>
    <s v="GCA_002701205.1"/>
    <s v="Primary Assembly"/>
    <s v="unplaced scaffold"/>
    <m/>
    <s v="MINB01000022.1"/>
    <n v="29421"/>
    <n v="30332"/>
    <x v="1"/>
  </r>
  <r>
    <x v="1"/>
    <s v="GCA_002701205.1"/>
    <s v="Primary Assembly"/>
    <s v="unplaced scaffold"/>
    <m/>
    <s v="MINB01000022.1"/>
    <n v="29421"/>
    <n v="30332"/>
    <x v="1"/>
  </r>
  <r>
    <x v="0"/>
    <s v="GCA_002701205.1"/>
    <s v="Primary Assembly"/>
    <s v="unplaced scaffold"/>
    <m/>
    <s v="MINB01000011.1"/>
    <n v="29453"/>
    <n v="30592"/>
    <x v="1"/>
  </r>
  <r>
    <x v="1"/>
    <s v="GCA_002701205.1"/>
    <s v="Primary Assembly"/>
    <s v="unplaced scaffold"/>
    <m/>
    <s v="MINB01000011.1"/>
    <n v="29453"/>
    <n v="30592"/>
    <x v="1"/>
  </r>
  <r>
    <x v="0"/>
    <s v="GCA_002701205.1"/>
    <s v="Primary Assembly"/>
    <s v="unplaced scaffold"/>
    <m/>
    <s v="MINB01000014.1"/>
    <n v="29463"/>
    <n v="30713"/>
    <x v="1"/>
  </r>
  <r>
    <x v="1"/>
    <s v="GCA_002701205.1"/>
    <s v="Primary Assembly"/>
    <s v="unplaced scaffold"/>
    <m/>
    <s v="MINB01000014.1"/>
    <n v="29463"/>
    <n v="30713"/>
    <x v="1"/>
  </r>
  <r>
    <x v="0"/>
    <s v="GCA_002701205.1"/>
    <s v="Primary Assembly"/>
    <s v="unplaced scaffold"/>
    <m/>
    <s v="MINB01000004.1"/>
    <n v="29478"/>
    <n v="30668"/>
    <x v="1"/>
  </r>
  <r>
    <x v="1"/>
    <s v="GCA_002701205.1"/>
    <s v="Primary Assembly"/>
    <s v="unplaced scaffold"/>
    <m/>
    <s v="MINB01000004.1"/>
    <n v="29478"/>
    <n v="30668"/>
    <x v="1"/>
  </r>
  <r>
    <x v="0"/>
    <s v="GCA_002701205.1"/>
    <s v="Primary Assembly"/>
    <s v="unplaced scaffold"/>
    <m/>
    <s v="MINB01000016.1"/>
    <n v="29480"/>
    <n v="29896"/>
    <x v="0"/>
  </r>
  <r>
    <x v="1"/>
    <s v="GCA_002701205.1"/>
    <s v="Primary Assembly"/>
    <s v="unplaced scaffold"/>
    <m/>
    <s v="MINB01000016.1"/>
    <n v="29480"/>
    <n v="29896"/>
    <x v="0"/>
  </r>
  <r>
    <x v="0"/>
    <s v="GCA_002701205.1"/>
    <s v="Primary Assembly"/>
    <s v="unplaced scaffold"/>
    <m/>
    <s v="MINB01000021.1"/>
    <n v="29588"/>
    <n v="30223"/>
    <x v="1"/>
  </r>
  <r>
    <x v="1"/>
    <s v="GCA_002701205.1"/>
    <s v="Primary Assembly"/>
    <s v="unplaced scaffold"/>
    <m/>
    <s v="MINB01000021.1"/>
    <n v="29588"/>
    <n v="30223"/>
    <x v="1"/>
  </r>
  <r>
    <x v="0"/>
    <s v="GCA_002701205.1"/>
    <s v="Primary Assembly"/>
    <s v="unplaced scaffold"/>
    <m/>
    <s v="MINB01000002.1"/>
    <n v="29620"/>
    <n v="30636"/>
    <x v="1"/>
  </r>
  <r>
    <x v="1"/>
    <s v="GCA_002701205.1"/>
    <s v="Primary Assembly"/>
    <s v="unplaced scaffold"/>
    <m/>
    <s v="MINB01000002.1"/>
    <n v="29620"/>
    <n v="30636"/>
    <x v="1"/>
  </r>
  <r>
    <x v="0"/>
    <s v="GCA_002701205.1"/>
    <s v="Primary Assembly"/>
    <s v="unplaced scaffold"/>
    <m/>
    <s v="MINB01000023.1"/>
    <n v="29620"/>
    <n v="30411"/>
    <x v="1"/>
  </r>
  <r>
    <x v="1"/>
    <s v="GCA_002701205.1"/>
    <s v="Primary Assembly"/>
    <s v="unplaced scaffold"/>
    <m/>
    <s v="MINB01000023.1"/>
    <n v="29620"/>
    <n v="30411"/>
    <x v="1"/>
  </r>
  <r>
    <x v="0"/>
    <s v="GCA_002701205.1"/>
    <s v="Primary Assembly"/>
    <s v="unplaced scaffold"/>
    <m/>
    <s v="MINB01000024.1"/>
    <n v="29660"/>
    <n v="30469"/>
    <x v="1"/>
  </r>
  <r>
    <x v="1"/>
    <s v="GCA_002701205.1"/>
    <s v="Primary Assembly"/>
    <s v="unplaced scaffold"/>
    <m/>
    <s v="MINB01000024.1"/>
    <n v="29660"/>
    <n v="30469"/>
    <x v="1"/>
  </r>
  <r>
    <x v="6"/>
    <s v="GCA_002701205.1"/>
    <s v="Primary Assembly"/>
    <s v="unplaced scaffold"/>
    <m/>
    <s v="MINB01000020.1"/>
    <n v="29663"/>
    <n v="29735"/>
    <x v="1"/>
  </r>
  <r>
    <x v="5"/>
    <s v="GCA_002701205.1"/>
    <s v="Primary Assembly"/>
    <s v="unplaced scaffold"/>
    <m/>
    <s v="MINB01000020.1"/>
    <n v="29663"/>
    <n v="29735"/>
    <x v="1"/>
  </r>
  <r>
    <x v="0"/>
    <s v="GCA_002701205.1"/>
    <s v="Primary Assembly"/>
    <s v="unplaced scaffold"/>
    <m/>
    <s v="MINB01000015.1"/>
    <n v="29722"/>
    <n v="30168"/>
    <x v="0"/>
  </r>
  <r>
    <x v="1"/>
    <s v="GCA_002701205.1"/>
    <s v="Primary Assembly"/>
    <s v="unplaced scaffold"/>
    <m/>
    <s v="MINB01000015.1"/>
    <n v="29722"/>
    <n v="30168"/>
    <x v="0"/>
  </r>
  <r>
    <x v="0"/>
    <s v="GCA_002701205.1"/>
    <s v="Primary Assembly"/>
    <s v="unplaced scaffold"/>
    <m/>
    <s v="MINB01000010.1"/>
    <n v="29730"/>
    <n v="30014"/>
    <x v="1"/>
  </r>
  <r>
    <x v="1"/>
    <s v="GCA_002701205.1"/>
    <s v="Primary Assembly"/>
    <s v="unplaced scaffold"/>
    <m/>
    <s v="MINB01000010.1"/>
    <n v="29730"/>
    <n v="30014"/>
    <x v="1"/>
  </r>
  <r>
    <x v="0"/>
    <s v="GCA_002701205.1"/>
    <s v="Primary Assembly"/>
    <s v="unplaced scaffold"/>
    <m/>
    <s v="MINB01000026.1"/>
    <n v="29790"/>
    <n v="30254"/>
    <x v="1"/>
  </r>
  <r>
    <x v="1"/>
    <s v="GCA_002701205.1"/>
    <s v="Primary Assembly"/>
    <s v="unplaced scaffold"/>
    <m/>
    <s v="MINB01000026.1"/>
    <n v="29790"/>
    <n v="30254"/>
    <x v="1"/>
  </r>
  <r>
    <x v="0"/>
    <s v="GCA_002701205.1"/>
    <s v="Primary Assembly"/>
    <s v="unplaced scaffold"/>
    <m/>
    <s v="MINB01000025.1"/>
    <n v="29796"/>
    <n v="30452"/>
    <x v="0"/>
  </r>
  <r>
    <x v="1"/>
    <s v="GCA_002701205.1"/>
    <s v="Primary Assembly"/>
    <s v="unplaced scaffold"/>
    <m/>
    <s v="MINB01000025.1"/>
    <n v="29796"/>
    <n v="30452"/>
    <x v="0"/>
  </r>
  <r>
    <x v="0"/>
    <s v="GCA_002701205.1"/>
    <s v="Primary Assembly"/>
    <s v="unplaced scaffold"/>
    <m/>
    <s v="MINB01000005.1"/>
    <n v="29797"/>
    <n v="30057"/>
    <x v="1"/>
  </r>
  <r>
    <x v="1"/>
    <s v="GCA_002701205.1"/>
    <s v="Primary Assembly"/>
    <s v="unplaced scaffold"/>
    <m/>
    <s v="MINB01000005.1"/>
    <n v="29797"/>
    <n v="30057"/>
    <x v="1"/>
  </r>
  <r>
    <x v="2"/>
    <s v="GCA_002701205.1"/>
    <s v="Primary Assembly"/>
    <s v="unplaced scaffold"/>
    <m/>
    <s v="MINB01000017.1"/>
    <n v="29818"/>
    <n v="32591"/>
    <x v="1"/>
  </r>
  <r>
    <x v="3"/>
    <s v="GCA_002701205.1"/>
    <s v="Primary Assembly"/>
    <s v="unplaced scaffold"/>
    <m/>
    <s v="MINB01000017.1"/>
    <n v="29818"/>
    <n v="32591"/>
    <x v="1"/>
  </r>
  <r>
    <x v="0"/>
    <s v="GCA_002701205.1"/>
    <s v="Primary Assembly"/>
    <s v="unplaced scaffold"/>
    <m/>
    <s v="MINB01000020.1"/>
    <n v="29872"/>
    <n v="30498"/>
    <x v="0"/>
  </r>
  <r>
    <x v="1"/>
    <s v="GCA_002701205.1"/>
    <s v="Primary Assembly"/>
    <s v="unplaced scaffold"/>
    <m/>
    <s v="MINB01000020.1"/>
    <n v="29872"/>
    <n v="30498"/>
    <x v="0"/>
  </r>
  <r>
    <x v="0"/>
    <s v="GCA_002701205.1"/>
    <s v="Primary Assembly"/>
    <s v="unplaced scaffold"/>
    <m/>
    <s v="MINB01000019.1"/>
    <n v="29953"/>
    <n v="31632"/>
    <x v="1"/>
  </r>
  <r>
    <x v="1"/>
    <s v="GCA_002701205.1"/>
    <s v="Primary Assembly"/>
    <s v="unplaced scaffold"/>
    <m/>
    <s v="MINB01000019.1"/>
    <n v="29953"/>
    <n v="31632"/>
    <x v="1"/>
  </r>
  <r>
    <x v="0"/>
    <s v="GCA_002701205.1"/>
    <s v="Primary Assembly"/>
    <s v="unplaced scaffold"/>
    <m/>
    <s v="MINB01000010.1"/>
    <n v="30053"/>
    <n v="30631"/>
    <x v="1"/>
  </r>
  <r>
    <x v="1"/>
    <s v="GCA_002701205.1"/>
    <s v="Primary Assembly"/>
    <s v="unplaced scaffold"/>
    <m/>
    <s v="MINB01000010.1"/>
    <n v="30053"/>
    <n v="30631"/>
    <x v="1"/>
  </r>
  <r>
    <x v="0"/>
    <s v="GCA_002701205.1"/>
    <s v="Primary Assembly"/>
    <s v="unplaced scaffold"/>
    <m/>
    <s v="MINB01000013.1"/>
    <n v="30065"/>
    <n v="30799"/>
    <x v="1"/>
  </r>
  <r>
    <x v="1"/>
    <s v="GCA_002701205.1"/>
    <s v="Primary Assembly"/>
    <s v="unplaced scaffold"/>
    <m/>
    <s v="MINB01000013.1"/>
    <n v="30065"/>
    <n v="30799"/>
    <x v="1"/>
  </r>
  <r>
    <x v="0"/>
    <s v="GCA_002701205.1"/>
    <s v="Primary Assembly"/>
    <s v="unplaced scaffold"/>
    <m/>
    <s v="MINB01000018.1"/>
    <n v="30076"/>
    <n v="30522"/>
    <x v="0"/>
  </r>
  <r>
    <x v="1"/>
    <s v="GCA_002701205.1"/>
    <s v="Primary Assembly"/>
    <s v="unplaced scaffold"/>
    <m/>
    <s v="MINB01000018.1"/>
    <n v="30076"/>
    <n v="30522"/>
    <x v="0"/>
  </r>
  <r>
    <x v="0"/>
    <s v="GCA_002701205.1"/>
    <s v="Primary Assembly"/>
    <s v="unplaced scaffold"/>
    <m/>
    <s v="MINB01000005.1"/>
    <n v="30135"/>
    <n v="30914"/>
    <x v="1"/>
  </r>
  <r>
    <x v="1"/>
    <s v="GCA_002701205.1"/>
    <s v="Primary Assembly"/>
    <s v="unplaced scaffold"/>
    <m/>
    <s v="MINB01000005.1"/>
    <n v="30135"/>
    <n v="30914"/>
    <x v="1"/>
  </r>
  <r>
    <x v="0"/>
    <s v="GCA_002701205.1"/>
    <s v="Primary Assembly"/>
    <s v="unplaced scaffold"/>
    <m/>
    <s v="MINB01000015.1"/>
    <n v="30178"/>
    <n v="30912"/>
    <x v="1"/>
  </r>
  <r>
    <x v="1"/>
    <s v="GCA_002701205.1"/>
    <s v="Primary Assembly"/>
    <s v="unplaced scaffold"/>
    <m/>
    <s v="MINB01000015.1"/>
    <n v="30178"/>
    <n v="30912"/>
    <x v="1"/>
  </r>
  <r>
    <x v="0"/>
    <s v="GCA_002701205.1"/>
    <s v="Primary Assembly"/>
    <s v="unplaced scaffold"/>
    <m/>
    <s v="MINB01000012.1"/>
    <n v="30217"/>
    <n v="31260"/>
    <x v="1"/>
  </r>
  <r>
    <x v="1"/>
    <s v="GCA_002701205.1"/>
    <s v="Primary Assembly"/>
    <s v="unplaced scaffold"/>
    <m/>
    <s v="MINB01000012.1"/>
    <n v="30217"/>
    <n v="31260"/>
    <x v="1"/>
  </r>
  <r>
    <x v="0"/>
    <s v="GCA_002701205.1"/>
    <s v="Primary Assembly"/>
    <s v="unplaced scaffold"/>
    <m/>
    <s v="MINB01000021.1"/>
    <n v="30220"/>
    <n v="30873"/>
    <x v="1"/>
  </r>
  <r>
    <x v="1"/>
    <s v="GCA_002701205.1"/>
    <s v="Primary Assembly"/>
    <s v="unplaced scaffold"/>
    <m/>
    <s v="MINB01000021.1"/>
    <n v="30220"/>
    <n v="30873"/>
    <x v="1"/>
  </r>
  <r>
    <x v="0"/>
    <s v="GCA_002701205.1"/>
    <s v="Primary Assembly"/>
    <s v="unplaced scaffold"/>
    <m/>
    <s v="MINB01000006.1"/>
    <n v="30387"/>
    <n v="30701"/>
    <x v="0"/>
  </r>
  <r>
    <x v="1"/>
    <s v="GCA_002701205.1"/>
    <s v="Primary Assembly"/>
    <s v="unplaced scaffold"/>
    <m/>
    <s v="MINB01000006.1"/>
    <n v="30387"/>
    <n v="30701"/>
    <x v="0"/>
  </r>
  <r>
    <x v="0"/>
    <s v="GCA_002701205.1"/>
    <s v="Primary Assembly"/>
    <s v="unplaced scaffold"/>
    <m/>
    <s v="MINB01000022.1"/>
    <n v="30411"/>
    <n v="30686"/>
    <x v="1"/>
  </r>
  <r>
    <x v="1"/>
    <s v="GCA_002701205.1"/>
    <s v="Primary Assembly"/>
    <s v="unplaced scaffold"/>
    <m/>
    <s v="MINB01000022.1"/>
    <n v="30411"/>
    <n v="30686"/>
    <x v="1"/>
  </r>
  <r>
    <x v="0"/>
    <s v="GCA_002701205.1"/>
    <s v="Primary Assembly"/>
    <s v="unplaced scaffold"/>
    <m/>
    <s v="MINB01000001.1"/>
    <n v="30425"/>
    <n v="32242"/>
    <x v="1"/>
  </r>
  <r>
    <x v="1"/>
    <s v="GCA_002701205.1"/>
    <s v="Primary Assembly"/>
    <s v="unplaced scaffold"/>
    <m/>
    <s v="MINB01000001.1"/>
    <n v="30425"/>
    <n v="32242"/>
    <x v="1"/>
  </r>
  <r>
    <x v="0"/>
    <s v="GCA_002701205.1"/>
    <s v="Primary Assembly"/>
    <s v="unplaced scaffold"/>
    <m/>
    <s v="MINB01000023.1"/>
    <n v="30427"/>
    <n v="31287"/>
    <x v="1"/>
  </r>
  <r>
    <x v="1"/>
    <s v="GCA_002701205.1"/>
    <s v="Primary Assembly"/>
    <s v="unplaced scaffold"/>
    <m/>
    <s v="MINB01000023.1"/>
    <n v="30427"/>
    <n v="31287"/>
    <x v="1"/>
  </r>
  <r>
    <x v="0"/>
    <s v="GCA_002701205.1"/>
    <s v="Primary Assembly"/>
    <s v="unplaced scaffold"/>
    <m/>
    <s v="MINB01000016.1"/>
    <n v="30451"/>
    <n v="30639"/>
    <x v="1"/>
  </r>
  <r>
    <x v="1"/>
    <s v="GCA_002701205.1"/>
    <s v="Primary Assembly"/>
    <s v="unplaced scaffold"/>
    <m/>
    <s v="MINB01000016.1"/>
    <n v="30451"/>
    <n v="30639"/>
    <x v="1"/>
  </r>
  <r>
    <x v="0"/>
    <s v="GCA_002701205.1"/>
    <s v="Primary Assembly"/>
    <s v="unplaced scaffold"/>
    <m/>
    <s v="MINB01000024.1"/>
    <n v="30466"/>
    <n v="32322"/>
    <x v="1"/>
  </r>
  <r>
    <x v="1"/>
    <s v="GCA_002701205.1"/>
    <s v="Primary Assembly"/>
    <s v="unplaced scaffold"/>
    <m/>
    <s v="MINB01000024.1"/>
    <n v="30466"/>
    <n v="32322"/>
    <x v="1"/>
  </r>
  <r>
    <x v="0"/>
    <s v="GCA_002701205.1"/>
    <s v="Primary Assembly"/>
    <s v="unplaced scaffold"/>
    <m/>
    <s v="MINB01000018.1"/>
    <n v="30534"/>
    <n v="31547"/>
    <x v="0"/>
  </r>
  <r>
    <x v="1"/>
    <s v="GCA_002701205.1"/>
    <s v="Primary Assembly"/>
    <s v="unplaced scaffold"/>
    <m/>
    <s v="MINB01000018.1"/>
    <n v="30534"/>
    <n v="31547"/>
    <x v="0"/>
  </r>
  <r>
    <x v="0"/>
    <s v="GCA_002701205.1"/>
    <s v="Primary Assembly"/>
    <s v="unplaced scaffold"/>
    <m/>
    <s v="MINB01000025.1"/>
    <n v="30547"/>
    <n v="31260"/>
    <x v="0"/>
  </r>
  <r>
    <x v="1"/>
    <s v="GCA_002701205.1"/>
    <s v="Primary Assembly"/>
    <s v="unplaced scaffold"/>
    <m/>
    <s v="MINB01000025.1"/>
    <n v="30547"/>
    <n v="31260"/>
    <x v="0"/>
  </r>
  <r>
    <x v="0"/>
    <s v="GCA_002701205.1"/>
    <s v="Primary Assembly"/>
    <s v="unplaced scaffold"/>
    <m/>
    <s v="MINB01000009.1"/>
    <n v="30583"/>
    <n v="32142"/>
    <x v="1"/>
  </r>
  <r>
    <x v="1"/>
    <s v="GCA_002701205.1"/>
    <s v="Primary Assembly"/>
    <s v="unplaced scaffold"/>
    <m/>
    <s v="MINB01000009.1"/>
    <n v="30583"/>
    <n v="32142"/>
    <x v="1"/>
  </r>
  <r>
    <x v="6"/>
    <s v="GCA_002701205.1"/>
    <s v="Primary Assembly"/>
    <s v="unplaced scaffold"/>
    <m/>
    <s v="MINB01000020.1"/>
    <n v="30589"/>
    <n v="30665"/>
    <x v="1"/>
  </r>
  <r>
    <x v="5"/>
    <s v="GCA_002701205.1"/>
    <s v="Primary Assembly"/>
    <s v="unplaced scaffold"/>
    <m/>
    <s v="MINB01000020.1"/>
    <n v="30589"/>
    <n v="30665"/>
    <x v="1"/>
  </r>
  <r>
    <x v="2"/>
    <s v="GCA_002701205.1"/>
    <s v="Primary Assembly"/>
    <s v="unplaced scaffold"/>
    <m/>
    <s v="MINB01000026.1"/>
    <n v="30616"/>
    <n v="31043"/>
    <x v="1"/>
  </r>
  <r>
    <x v="3"/>
    <s v="GCA_002701205.1"/>
    <s v="Primary Assembly"/>
    <s v="unplaced scaffold"/>
    <m/>
    <s v="MINB01000026.1"/>
    <n v="30616"/>
    <n v="31043"/>
    <x v="1"/>
  </r>
  <r>
    <x v="0"/>
    <s v="GCA_002701205.1"/>
    <s v="Primary Assembly"/>
    <s v="unplaced scaffold"/>
    <m/>
    <s v="MINB01000002.1"/>
    <n v="30662"/>
    <n v="30913"/>
    <x v="1"/>
  </r>
  <r>
    <x v="1"/>
    <s v="GCA_002701205.1"/>
    <s v="Primary Assembly"/>
    <s v="unplaced scaffold"/>
    <m/>
    <s v="MINB01000002.1"/>
    <n v="30662"/>
    <n v="30913"/>
    <x v="1"/>
  </r>
  <r>
    <x v="0"/>
    <s v="GCA_002701205.1"/>
    <s v="Primary Assembly"/>
    <s v="unplaced scaffold"/>
    <m/>
    <s v="MINB01000003.1"/>
    <n v="30680"/>
    <n v="34207"/>
    <x v="0"/>
  </r>
  <r>
    <x v="1"/>
    <s v="GCA_002701205.1"/>
    <s v="Primary Assembly"/>
    <s v="unplaced scaffold"/>
    <m/>
    <s v="MINB01000003.1"/>
    <n v="30680"/>
    <n v="34207"/>
    <x v="0"/>
  </r>
  <r>
    <x v="0"/>
    <s v="GCA_002701205.1"/>
    <s v="Primary Assembly"/>
    <s v="unplaced scaffold"/>
    <m/>
    <s v="MINB01000022.1"/>
    <n v="30699"/>
    <n v="30902"/>
    <x v="1"/>
  </r>
  <r>
    <x v="1"/>
    <s v="GCA_002701205.1"/>
    <s v="Primary Assembly"/>
    <s v="unplaced scaffold"/>
    <m/>
    <s v="MINB01000022.1"/>
    <n v="30699"/>
    <n v="30902"/>
    <x v="1"/>
  </r>
  <r>
    <x v="6"/>
    <s v="GCA_002701205.1"/>
    <s v="Primary Assembly"/>
    <s v="unplaced scaffold"/>
    <m/>
    <s v="MINB01000020.1"/>
    <n v="30704"/>
    <n v="30780"/>
    <x v="1"/>
  </r>
  <r>
    <x v="5"/>
    <s v="GCA_002701205.1"/>
    <s v="Primary Assembly"/>
    <s v="unplaced scaffold"/>
    <m/>
    <s v="MINB01000020.1"/>
    <n v="30704"/>
    <n v="30780"/>
    <x v="1"/>
  </r>
  <r>
    <x v="0"/>
    <s v="GCA_002701205.1"/>
    <s v="Primary Assembly"/>
    <s v="unplaced scaffold"/>
    <m/>
    <s v="MINB01000006.1"/>
    <n v="30747"/>
    <n v="32081"/>
    <x v="1"/>
  </r>
  <r>
    <x v="1"/>
    <s v="GCA_002701205.1"/>
    <s v="Primary Assembly"/>
    <s v="unplaced scaffold"/>
    <m/>
    <s v="MINB01000006.1"/>
    <n v="30747"/>
    <n v="32081"/>
    <x v="1"/>
  </r>
  <r>
    <x v="0"/>
    <s v="GCA_002701205.1"/>
    <s v="Primary Assembly"/>
    <s v="unplaced scaffold"/>
    <m/>
    <s v="MINB01000004.1"/>
    <n v="30750"/>
    <n v="31937"/>
    <x v="1"/>
  </r>
  <r>
    <x v="1"/>
    <s v="GCA_002701205.1"/>
    <s v="Primary Assembly"/>
    <s v="unplaced scaffold"/>
    <m/>
    <s v="MINB01000004.1"/>
    <n v="30750"/>
    <n v="31937"/>
    <x v="1"/>
  </r>
  <r>
    <x v="0"/>
    <s v="GCA_002701205.1"/>
    <s v="Primary Assembly"/>
    <s v="unplaced scaffold"/>
    <m/>
    <s v="MINB01000011.1"/>
    <n v="30782"/>
    <n v="31147"/>
    <x v="0"/>
  </r>
  <r>
    <x v="1"/>
    <s v="GCA_002701205.1"/>
    <s v="Primary Assembly"/>
    <s v="unplaced scaffold"/>
    <m/>
    <s v="MINB01000011.1"/>
    <n v="30782"/>
    <n v="31147"/>
    <x v="0"/>
  </r>
  <r>
    <x v="0"/>
    <s v="GCA_002701205.1"/>
    <s v="Primary Assembly"/>
    <s v="unplaced scaffold"/>
    <m/>
    <s v="MINB01000020.1"/>
    <n v="30836"/>
    <n v="31792"/>
    <x v="1"/>
  </r>
  <r>
    <x v="1"/>
    <s v="GCA_002701205.1"/>
    <s v="Primary Assembly"/>
    <s v="unplaced scaffold"/>
    <m/>
    <s v="MINB01000020.1"/>
    <n v="30836"/>
    <n v="31792"/>
    <x v="1"/>
  </r>
  <r>
    <x v="0"/>
    <s v="GCA_002701205.1"/>
    <s v="Primary Assembly"/>
    <s v="unplaced scaffold"/>
    <m/>
    <s v="MINB01000010.1"/>
    <n v="30849"/>
    <n v="31040"/>
    <x v="0"/>
  </r>
  <r>
    <x v="1"/>
    <s v="GCA_002701205.1"/>
    <s v="Primary Assembly"/>
    <s v="unplaced scaffold"/>
    <m/>
    <s v="MINB01000010.1"/>
    <n v="30849"/>
    <n v="31040"/>
    <x v="0"/>
  </r>
  <r>
    <x v="0"/>
    <s v="GCA_002701205.1"/>
    <s v="Primary Assembly"/>
    <s v="unplaced scaffold"/>
    <m/>
    <s v="MINB01000013.1"/>
    <n v="30876"/>
    <n v="31445"/>
    <x v="1"/>
  </r>
  <r>
    <x v="1"/>
    <s v="GCA_002701205.1"/>
    <s v="Primary Assembly"/>
    <s v="unplaced scaffold"/>
    <m/>
    <s v="MINB01000013.1"/>
    <n v="30876"/>
    <n v="31445"/>
    <x v="1"/>
  </r>
  <r>
    <x v="0"/>
    <s v="GCA_002701205.1"/>
    <s v="Primary Assembly"/>
    <s v="unplaced scaffold"/>
    <m/>
    <s v="MINB01000021.1"/>
    <n v="30876"/>
    <n v="31751"/>
    <x v="1"/>
  </r>
  <r>
    <x v="1"/>
    <s v="GCA_002701205.1"/>
    <s v="Primary Assembly"/>
    <s v="unplaced scaffold"/>
    <m/>
    <s v="MINB01000021.1"/>
    <n v="30876"/>
    <n v="31751"/>
    <x v="1"/>
  </r>
  <r>
    <x v="0"/>
    <s v="GCA_002701205.1"/>
    <s v="Primary Assembly"/>
    <s v="unplaced scaffold"/>
    <m/>
    <s v="MINB01000002.1"/>
    <n v="30935"/>
    <n v="31321"/>
    <x v="1"/>
  </r>
  <r>
    <x v="1"/>
    <s v="GCA_002701205.1"/>
    <s v="Primary Assembly"/>
    <s v="unplaced scaffold"/>
    <m/>
    <s v="MINB01000002.1"/>
    <n v="30935"/>
    <n v="31321"/>
    <x v="1"/>
  </r>
  <r>
    <x v="0"/>
    <s v="GCA_002701205.1"/>
    <s v="Primary Assembly"/>
    <s v="unplaced scaffold"/>
    <m/>
    <s v="MINB01000022.1"/>
    <n v="30970"/>
    <n v="31284"/>
    <x v="1"/>
  </r>
  <r>
    <x v="1"/>
    <s v="GCA_002701205.1"/>
    <s v="Primary Assembly"/>
    <s v="unplaced scaffold"/>
    <m/>
    <s v="MINB01000022.1"/>
    <n v="30970"/>
    <n v="31284"/>
    <x v="1"/>
  </r>
  <r>
    <x v="0"/>
    <s v="GCA_002701205.1"/>
    <s v="Primary Assembly"/>
    <s v="unplaced scaffold"/>
    <m/>
    <s v="MINB01000008.1"/>
    <n v="31018"/>
    <n v="31563"/>
    <x v="1"/>
  </r>
  <r>
    <x v="1"/>
    <s v="GCA_002701205.1"/>
    <s v="Primary Assembly"/>
    <s v="unplaced scaffold"/>
    <m/>
    <s v="MINB01000008.1"/>
    <n v="31018"/>
    <n v="31563"/>
    <x v="1"/>
  </r>
  <r>
    <x v="0"/>
    <s v="GCA_002701205.1"/>
    <s v="Primary Assembly"/>
    <s v="unplaced scaffold"/>
    <m/>
    <s v="MINB01000005.1"/>
    <n v="31020"/>
    <n v="32570"/>
    <x v="1"/>
  </r>
  <r>
    <x v="1"/>
    <s v="GCA_002701205.1"/>
    <s v="Primary Assembly"/>
    <s v="unplaced scaffold"/>
    <m/>
    <s v="MINB01000005.1"/>
    <n v="31020"/>
    <n v="32570"/>
    <x v="1"/>
  </r>
  <r>
    <x v="0"/>
    <s v="GCA_002701205.1"/>
    <s v="Primary Assembly"/>
    <s v="unplaced scaffold"/>
    <m/>
    <s v="MINB01000010.1"/>
    <n v="31085"/>
    <n v="31384"/>
    <x v="1"/>
  </r>
  <r>
    <x v="1"/>
    <s v="GCA_002701205.1"/>
    <s v="Primary Assembly"/>
    <s v="unplaced scaffold"/>
    <m/>
    <s v="MINB01000010.1"/>
    <n v="31085"/>
    <n v="31384"/>
    <x v="1"/>
  </r>
  <r>
    <x v="0"/>
    <s v="GCA_002701205.1"/>
    <s v="Primary Assembly"/>
    <s v="unplaced scaffold"/>
    <m/>
    <s v="MINB01000014.1"/>
    <n v="31091"/>
    <n v="31768"/>
    <x v="1"/>
  </r>
  <r>
    <x v="1"/>
    <s v="GCA_002701205.1"/>
    <s v="Primary Assembly"/>
    <s v="unplaced scaffold"/>
    <m/>
    <s v="MINB01000014.1"/>
    <n v="31091"/>
    <n v="31768"/>
    <x v="1"/>
  </r>
  <r>
    <x v="0"/>
    <s v="GCA_002701205.1"/>
    <s v="Primary Assembly"/>
    <s v="unplaced scaffold"/>
    <m/>
    <s v="MINB01000015.1"/>
    <n v="31106"/>
    <n v="31465"/>
    <x v="0"/>
  </r>
  <r>
    <x v="1"/>
    <s v="GCA_002701205.1"/>
    <s v="Primary Assembly"/>
    <s v="unplaced scaffold"/>
    <m/>
    <s v="MINB01000015.1"/>
    <n v="31106"/>
    <n v="31465"/>
    <x v="0"/>
  </r>
  <r>
    <x v="0"/>
    <s v="GCA_002701205.1"/>
    <s v="Primary Assembly"/>
    <s v="unplaced scaffold"/>
    <m/>
    <s v="MINB01000011.1"/>
    <n v="31203"/>
    <n v="33296"/>
    <x v="0"/>
  </r>
  <r>
    <x v="1"/>
    <s v="GCA_002701205.1"/>
    <s v="Primary Assembly"/>
    <s v="unplaced scaffold"/>
    <m/>
    <s v="MINB01000011.1"/>
    <n v="31203"/>
    <n v="33296"/>
    <x v="0"/>
  </r>
  <r>
    <x v="0"/>
    <s v="GCA_002701205.1"/>
    <s v="Primary Assembly"/>
    <s v="unplaced scaffold"/>
    <m/>
    <s v="MINB01000025.1"/>
    <n v="31244"/>
    <n v="32371"/>
    <x v="0"/>
  </r>
  <r>
    <x v="1"/>
    <s v="GCA_002701205.1"/>
    <s v="Primary Assembly"/>
    <s v="unplaced scaffold"/>
    <m/>
    <s v="MINB01000025.1"/>
    <n v="31244"/>
    <n v="32371"/>
    <x v="0"/>
  </r>
  <r>
    <x v="0"/>
    <s v="GCA_002701205.1"/>
    <s v="Primary Assembly"/>
    <s v="unplaced scaffold"/>
    <m/>
    <s v="MINB01000022.1"/>
    <n v="31297"/>
    <n v="32814"/>
    <x v="1"/>
  </r>
  <r>
    <x v="1"/>
    <s v="GCA_002701205.1"/>
    <s v="Primary Assembly"/>
    <s v="unplaced scaffold"/>
    <m/>
    <s v="MINB01000022.1"/>
    <n v="31297"/>
    <n v="32814"/>
    <x v="1"/>
  </r>
  <r>
    <x v="0"/>
    <s v="GCA_002701205.1"/>
    <s v="Primary Assembly"/>
    <s v="unplaced scaffold"/>
    <m/>
    <s v="MINB01000023.1"/>
    <n v="31312"/>
    <n v="32301"/>
    <x v="1"/>
  </r>
  <r>
    <x v="1"/>
    <s v="GCA_002701205.1"/>
    <s v="Primary Assembly"/>
    <s v="unplaced scaffold"/>
    <m/>
    <s v="MINB01000023.1"/>
    <n v="31312"/>
    <n v="32301"/>
    <x v="1"/>
  </r>
  <r>
    <x v="0"/>
    <s v="GCA_002701205.1"/>
    <s v="Primary Assembly"/>
    <s v="unplaced scaffold"/>
    <m/>
    <s v="MINB01000012.1"/>
    <n v="31336"/>
    <n v="32256"/>
    <x v="1"/>
  </r>
  <r>
    <x v="1"/>
    <s v="GCA_002701205.1"/>
    <s v="Primary Assembly"/>
    <s v="unplaced scaffold"/>
    <m/>
    <s v="MINB01000012.1"/>
    <n v="31336"/>
    <n v="32256"/>
    <x v="1"/>
  </r>
  <r>
    <x v="0"/>
    <s v="GCA_002701205.1"/>
    <s v="Primary Assembly"/>
    <s v="unplaced scaffold"/>
    <m/>
    <s v="MINB01000026.1"/>
    <n v="31364"/>
    <n v="31735"/>
    <x v="1"/>
  </r>
  <r>
    <x v="1"/>
    <s v="GCA_002701205.1"/>
    <s v="Primary Assembly"/>
    <s v="unplaced scaffold"/>
    <m/>
    <s v="MINB01000026.1"/>
    <n v="31364"/>
    <n v="31735"/>
    <x v="1"/>
  </r>
  <r>
    <x v="0"/>
    <s v="GCA_002701205.1"/>
    <s v="Primary Assembly"/>
    <s v="unplaced scaffold"/>
    <m/>
    <s v="MINB01000010.1"/>
    <n v="31428"/>
    <n v="32405"/>
    <x v="1"/>
  </r>
  <r>
    <x v="1"/>
    <s v="GCA_002701205.1"/>
    <s v="Primary Assembly"/>
    <s v="unplaced scaffold"/>
    <m/>
    <s v="MINB01000010.1"/>
    <n v="31428"/>
    <n v="32405"/>
    <x v="1"/>
  </r>
  <r>
    <x v="0"/>
    <s v="GCA_002701205.1"/>
    <s v="Primary Assembly"/>
    <s v="unplaced scaffold"/>
    <m/>
    <s v="MINB01000016.1"/>
    <n v="31443"/>
    <n v="32003"/>
    <x v="1"/>
  </r>
  <r>
    <x v="1"/>
    <s v="GCA_002701205.1"/>
    <s v="Primary Assembly"/>
    <s v="unplaced scaffold"/>
    <m/>
    <s v="MINB01000016.1"/>
    <n v="31443"/>
    <n v="32003"/>
    <x v="1"/>
  </r>
  <r>
    <x v="0"/>
    <s v="GCA_002701205.1"/>
    <s v="Primary Assembly"/>
    <s v="unplaced scaffold"/>
    <m/>
    <s v="MINB01000015.1"/>
    <n v="31488"/>
    <n v="31901"/>
    <x v="0"/>
  </r>
  <r>
    <x v="1"/>
    <s v="GCA_002701205.1"/>
    <s v="Primary Assembly"/>
    <s v="unplaced scaffold"/>
    <m/>
    <s v="MINB01000015.1"/>
    <n v="31488"/>
    <n v="31901"/>
    <x v="0"/>
  </r>
  <r>
    <x v="0"/>
    <s v="GCA_002701205.1"/>
    <s v="Primary Assembly"/>
    <s v="unplaced scaffold"/>
    <m/>
    <s v="MINB01000002.1"/>
    <n v="31576"/>
    <n v="32061"/>
    <x v="1"/>
  </r>
  <r>
    <x v="1"/>
    <s v="GCA_002701205.1"/>
    <s v="Primary Assembly"/>
    <s v="unplaced scaffold"/>
    <m/>
    <s v="MINB01000002.1"/>
    <n v="31576"/>
    <n v="32061"/>
    <x v="1"/>
  </r>
  <r>
    <x v="0"/>
    <s v="GCA_002701205.1"/>
    <s v="Primary Assembly"/>
    <s v="unplaced scaffold"/>
    <m/>
    <s v="MINB01000008.1"/>
    <n v="31576"/>
    <n v="32955"/>
    <x v="1"/>
  </r>
  <r>
    <x v="1"/>
    <s v="GCA_002701205.1"/>
    <s v="Primary Assembly"/>
    <s v="unplaced scaffold"/>
    <m/>
    <s v="MINB01000008.1"/>
    <n v="31576"/>
    <n v="32955"/>
    <x v="1"/>
  </r>
  <r>
    <x v="0"/>
    <s v="GCA_002701205.1"/>
    <s v="Primary Assembly"/>
    <s v="unplaced scaffold"/>
    <m/>
    <s v="MINB01000018.1"/>
    <n v="31702"/>
    <n v="32652"/>
    <x v="0"/>
  </r>
  <r>
    <x v="1"/>
    <s v="GCA_002701205.1"/>
    <s v="Primary Assembly"/>
    <s v="unplaced scaffold"/>
    <m/>
    <s v="MINB01000018.1"/>
    <n v="31702"/>
    <n v="32652"/>
    <x v="0"/>
  </r>
  <r>
    <x v="2"/>
    <s v="GCA_002701205.1"/>
    <s v="Primary Assembly"/>
    <s v="unplaced scaffold"/>
    <m/>
    <s v="MINB01000013.1"/>
    <n v="31704"/>
    <n v="32073"/>
    <x v="0"/>
  </r>
  <r>
    <x v="3"/>
    <s v="GCA_002701205.1"/>
    <s v="Primary Assembly"/>
    <s v="unplaced scaffold"/>
    <m/>
    <s v="MINB01000013.1"/>
    <n v="31704"/>
    <n v="32073"/>
    <x v="0"/>
  </r>
  <r>
    <x v="0"/>
    <s v="GCA_002701205.1"/>
    <s v="Primary Assembly"/>
    <s v="unplaced scaffold"/>
    <m/>
    <s v="MINB01000021.1"/>
    <n v="31752"/>
    <n v="33659"/>
    <x v="1"/>
  </r>
  <r>
    <x v="1"/>
    <s v="GCA_002701205.1"/>
    <s v="Primary Assembly"/>
    <s v="unplaced scaffold"/>
    <m/>
    <s v="MINB01000021.1"/>
    <n v="31752"/>
    <n v="33659"/>
    <x v="1"/>
  </r>
  <r>
    <x v="0"/>
    <s v="GCA_002701205.1"/>
    <s v="Primary Assembly"/>
    <s v="unplaced scaffold"/>
    <m/>
    <s v="MINB01000019.1"/>
    <n v="31768"/>
    <n v="32994"/>
    <x v="0"/>
  </r>
  <r>
    <x v="1"/>
    <s v="GCA_002701205.1"/>
    <s v="Primary Assembly"/>
    <s v="unplaced scaffold"/>
    <m/>
    <s v="MINB01000019.1"/>
    <n v="31768"/>
    <n v="32994"/>
    <x v="0"/>
  </r>
  <r>
    <x v="0"/>
    <s v="GCA_002701205.1"/>
    <s v="Primary Assembly"/>
    <s v="unplaced scaffold"/>
    <m/>
    <s v="MINB01000026.1"/>
    <n v="31772"/>
    <n v="32101"/>
    <x v="1"/>
  </r>
  <r>
    <x v="1"/>
    <s v="GCA_002701205.1"/>
    <s v="Primary Assembly"/>
    <s v="unplaced scaffold"/>
    <m/>
    <s v="MINB01000026.1"/>
    <n v="31772"/>
    <n v="32101"/>
    <x v="1"/>
  </r>
  <r>
    <x v="0"/>
    <s v="GCA_002701205.1"/>
    <s v="Primary Assembly"/>
    <s v="unplaced scaffold"/>
    <m/>
    <s v="MINB01000014.1"/>
    <n v="31784"/>
    <n v="33112"/>
    <x v="1"/>
  </r>
  <r>
    <x v="1"/>
    <s v="GCA_002701205.1"/>
    <s v="Primary Assembly"/>
    <s v="unplaced scaffold"/>
    <m/>
    <s v="MINB01000014.1"/>
    <n v="31784"/>
    <n v="33112"/>
    <x v="1"/>
  </r>
  <r>
    <x v="0"/>
    <s v="GCA_002701205.1"/>
    <s v="Primary Assembly"/>
    <s v="unplaced scaffold"/>
    <m/>
    <s v="MINB01000020.1"/>
    <n v="31811"/>
    <n v="32512"/>
    <x v="1"/>
  </r>
  <r>
    <x v="1"/>
    <s v="GCA_002701205.1"/>
    <s v="Primary Assembly"/>
    <s v="unplaced scaffold"/>
    <m/>
    <s v="MINB01000020.1"/>
    <n v="31811"/>
    <n v="32512"/>
    <x v="1"/>
  </r>
  <r>
    <x v="0"/>
    <s v="GCA_002701205.1"/>
    <s v="Primary Assembly"/>
    <s v="unplaced scaffold"/>
    <m/>
    <s v="MINB01000015.1"/>
    <n v="31975"/>
    <n v="32364"/>
    <x v="1"/>
  </r>
  <r>
    <x v="1"/>
    <s v="GCA_002701205.1"/>
    <s v="Primary Assembly"/>
    <s v="unplaced scaffold"/>
    <m/>
    <s v="MINB01000015.1"/>
    <n v="31975"/>
    <n v="32364"/>
    <x v="1"/>
  </r>
  <r>
    <x v="0"/>
    <s v="GCA_002701205.1"/>
    <s v="Primary Assembly"/>
    <s v="unplaced scaffold"/>
    <m/>
    <s v="MINB01000006.1"/>
    <n v="32062"/>
    <n v="33300"/>
    <x v="1"/>
  </r>
  <r>
    <x v="1"/>
    <s v="GCA_002701205.1"/>
    <s v="Primary Assembly"/>
    <s v="unplaced scaffold"/>
    <m/>
    <s v="MINB01000006.1"/>
    <n v="32062"/>
    <n v="33300"/>
    <x v="1"/>
  </r>
  <r>
    <x v="0"/>
    <s v="GCA_002701205.1"/>
    <s v="Primary Assembly"/>
    <s v="unplaced scaffold"/>
    <m/>
    <s v="MINB01000013.1"/>
    <n v="32096"/>
    <n v="32506"/>
    <x v="0"/>
  </r>
  <r>
    <x v="1"/>
    <s v="GCA_002701205.1"/>
    <s v="Primary Assembly"/>
    <s v="unplaced scaffold"/>
    <m/>
    <s v="MINB01000013.1"/>
    <n v="32096"/>
    <n v="32506"/>
    <x v="0"/>
  </r>
  <r>
    <x v="0"/>
    <s v="GCA_002701205.1"/>
    <s v="Primary Assembly"/>
    <s v="unplaced scaffold"/>
    <m/>
    <s v="MINB01000004.1"/>
    <n v="32185"/>
    <n v="32661"/>
    <x v="1"/>
  </r>
  <r>
    <x v="1"/>
    <s v="GCA_002701205.1"/>
    <s v="Primary Assembly"/>
    <s v="unplaced scaffold"/>
    <m/>
    <s v="MINB01000004.1"/>
    <n v="32185"/>
    <n v="32661"/>
    <x v="1"/>
  </r>
  <r>
    <x v="0"/>
    <s v="GCA_002701205.1"/>
    <s v="Primary Assembly"/>
    <s v="unplaced scaffold"/>
    <m/>
    <s v="MINB01000016.1"/>
    <n v="32242"/>
    <n v="34170"/>
    <x v="0"/>
  </r>
  <r>
    <x v="1"/>
    <s v="GCA_002701205.1"/>
    <s v="Primary Assembly"/>
    <s v="unplaced scaffold"/>
    <m/>
    <s v="MINB01000016.1"/>
    <n v="32242"/>
    <n v="34170"/>
    <x v="0"/>
  </r>
  <r>
    <x v="2"/>
    <s v="GCA_002701205.1"/>
    <s v="Primary Assembly"/>
    <s v="unplaced scaffold"/>
    <m/>
    <s v="MINB01000002.1"/>
    <n v="32248"/>
    <n v="32963"/>
    <x v="1"/>
  </r>
  <r>
    <x v="3"/>
    <s v="GCA_002701205.1"/>
    <s v="Primary Assembly"/>
    <s v="unplaced scaffold"/>
    <m/>
    <s v="MINB01000002.1"/>
    <n v="32248"/>
    <n v="32963"/>
    <x v="1"/>
  </r>
  <r>
    <x v="0"/>
    <s v="GCA_002701205.1"/>
    <s v="Primary Assembly"/>
    <s v="unplaced scaffold"/>
    <m/>
    <s v="MINB01000012.1"/>
    <n v="32279"/>
    <n v="33013"/>
    <x v="1"/>
  </r>
  <r>
    <x v="1"/>
    <s v="GCA_002701205.1"/>
    <s v="Primary Assembly"/>
    <s v="unplaced scaffold"/>
    <m/>
    <s v="MINB01000012.1"/>
    <n v="32279"/>
    <n v="33013"/>
    <x v="1"/>
  </r>
  <r>
    <x v="0"/>
    <s v="GCA_002701205.1"/>
    <s v="Primary Assembly"/>
    <s v="unplaced scaffold"/>
    <m/>
    <s v="MINB01000001.1"/>
    <n v="32285"/>
    <n v="32545"/>
    <x v="1"/>
  </r>
  <r>
    <x v="1"/>
    <s v="GCA_002701205.1"/>
    <s v="Primary Assembly"/>
    <s v="unplaced scaffold"/>
    <m/>
    <s v="MINB01000001.1"/>
    <n v="32285"/>
    <n v="32545"/>
    <x v="1"/>
  </r>
  <r>
    <x v="0"/>
    <s v="GCA_002701205.1"/>
    <s v="Primary Assembly"/>
    <s v="unplaced scaffold"/>
    <m/>
    <s v="MINB01000009.1"/>
    <n v="32325"/>
    <n v="33134"/>
    <x v="1"/>
  </r>
  <r>
    <x v="1"/>
    <s v="GCA_002701205.1"/>
    <s v="Primary Assembly"/>
    <s v="unplaced scaffold"/>
    <m/>
    <s v="MINB01000009.1"/>
    <n v="32325"/>
    <n v="33134"/>
    <x v="1"/>
  </r>
  <r>
    <x v="0"/>
    <s v="GCA_002701205.1"/>
    <s v="Primary Assembly"/>
    <s v="unplaced scaffold"/>
    <m/>
    <s v="MINB01000024.1"/>
    <n v="32339"/>
    <n v="32917"/>
    <x v="1"/>
  </r>
  <r>
    <x v="1"/>
    <s v="GCA_002701205.1"/>
    <s v="Primary Assembly"/>
    <s v="unplaced scaffold"/>
    <m/>
    <s v="MINB01000024.1"/>
    <n v="32339"/>
    <n v="32917"/>
    <x v="1"/>
  </r>
  <r>
    <x v="0"/>
    <s v="GCA_002701205.1"/>
    <s v="Primary Assembly"/>
    <s v="unplaced scaffold"/>
    <m/>
    <s v="MINB01000015.1"/>
    <n v="32381"/>
    <n v="32626"/>
    <x v="1"/>
  </r>
  <r>
    <x v="1"/>
    <s v="GCA_002701205.1"/>
    <s v="Primary Assembly"/>
    <s v="unplaced scaffold"/>
    <m/>
    <s v="MINB01000015.1"/>
    <n v="32381"/>
    <n v="32626"/>
    <x v="1"/>
  </r>
  <r>
    <x v="0"/>
    <s v="GCA_002701205.1"/>
    <s v="Primary Assembly"/>
    <s v="unplaced scaffold"/>
    <m/>
    <s v="MINB01000025.1"/>
    <n v="32428"/>
    <n v="32868"/>
    <x v="0"/>
  </r>
  <r>
    <x v="1"/>
    <s v="GCA_002701205.1"/>
    <s v="Primary Assembly"/>
    <s v="unplaced scaffold"/>
    <m/>
    <s v="MINB01000025.1"/>
    <n v="32428"/>
    <n v="32868"/>
    <x v="0"/>
  </r>
  <r>
    <x v="0"/>
    <s v="GCA_002701205.1"/>
    <s v="Primary Assembly"/>
    <s v="unplaced scaffold"/>
    <m/>
    <s v="MINB01000010.1"/>
    <n v="32466"/>
    <n v="32987"/>
    <x v="1"/>
  </r>
  <r>
    <x v="1"/>
    <s v="GCA_002701205.1"/>
    <s v="Primary Assembly"/>
    <s v="unplaced scaffold"/>
    <m/>
    <s v="MINB01000010.1"/>
    <n v="32466"/>
    <n v="32987"/>
    <x v="1"/>
  </r>
  <r>
    <x v="0"/>
    <s v="GCA_002701205.1"/>
    <s v="Primary Assembly"/>
    <s v="unplaced scaffold"/>
    <m/>
    <s v="MINB01000026.1"/>
    <n v="32483"/>
    <n v="33343"/>
    <x v="1"/>
  </r>
  <r>
    <x v="1"/>
    <s v="GCA_002701205.1"/>
    <s v="Primary Assembly"/>
    <s v="unplaced scaffold"/>
    <m/>
    <s v="MINB01000026.1"/>
    <n v="32483"/>
    <n v="33343"/>
    <x v="1"/>
  </r>
  <r>
    <x v="2"/>
    <s v="GCA_002701205.1"/>
    <s v="Primary Assembly"/>
    <s v="unplaced scaffold"/>
    <m/>
    <s v="MINB01000001.1"/>
    <n v="32551"/>
    <n v="33675"/>
    <x v="1"/>
  </r>
  <r>
    <x v="3"/>
    <s v="GCA_002701205.1"/>
    <s v="Primary Assembly"/>
    <s v="unplaced scaffold"/>
    <m/>
    <s v="MINB01000001.1"/>
    <n v="32551"/>
    <n v="33675"/>
    <x v="1"/>
  </r>
  <r>
    <x v="0"/>
    <s v="GCA_002701205.1"/>
    <s v="Primary Assembly"/>
    <s v="unplaced scaffold"/>
    <m/>
    <s v="MINB01000013.1"/>
    <n v="32556"/>
    <n v="33191"/>
    <x v="1"/>
  </r>
  <r>
    <x v="1"/>
    <s v="GCA_002701205.1"/>
    <s v="Primary Assembly"/>
    <s v="unplaced scaffold"/>
    <m/>
    <s v="MINB01000013.1"/>
    <n v="32556"/>
    <n v="33191"/>
    <x v="1"/>
  </r>
  <r>
    <x v="0"/>
    <s v="GCA_002701205.1"/>
    <s v="Primary Assembly"/>
    <s v="unplaced scaffold"/>
    <m/>
    <s v="MINB01000020.1"/>
    <n v="32576"/>
    <n v="33694"/>
    <x v="1"/>
  </r>
  <r>
    <x v="1"/>
    <s v="GCA_002701205.1"/>
    <s v="Primary Assembly"/>
    <s v="unplaced scaffold"/>
    <m/>
    <s v="MINB01000020.1"/>
    <n v="32576"/>
    <n v="33694"/>
    <x v="1"/>
  </r>
  <r>
    <x v="0"/>
    <s v="GCA_002701205.1"/>
    <s v="Primary Assembly"/>
    <s v="unplaced scaffold"/>
    <m/>
    <s v="MINB01000005.1"/>
    <n v="32660"/>
    <n v="35221"/>
    <x v="1"/>
  </r>
  <r>
    <x v="1"/>
    <s v="GCA_002701205.1"/>
    <s v="Primary Assembly"/>
    <s v="unplaced scaffold"/>
    <m/>
    <s v="MINB01000005.1"/>
    <n v="32660"/>
    <n v="35221"/>
    <x v="1"/>
  </r>
  <r>
    <x v="0"/>
    <s v="GCA_002701205.1"/>
    <s v="Primary Assembly"/>
    <s v="unplaced scaffold"/>
    <m/>
    <s v="MINB01000018.1"/>
    <n v="32662"/>
    <n v="34554"/>
    <x v="1"/>
  </r>
  <r>
    <x v="1"/>
    <s v="GCA_002701205.1"/>
    <s v="Primary Assembly"/>
    <s v="unplaced scaffold"/>
    <m/>
    <s v="MINB01000018.1"/>
    <n v="32662"/>
    <n v="34554"/>
    <x v="1"/>
  </r>
  <r>
    <x v="0"/>
    <s v="GCA_002701205.1"/>
    <s v="Primary Assembly"/>
    <s v="unplaced scaffold"/>
    <m/>
    <s v="MINB01000015.1"/>
    <n v="32699"/>
    <n v="33346"/>
    <x v="1"/>
  </r>
  <r>
    <x v="1"/>
    <s v="GCA_002701205.1"/>
    <s v="Primary Assembly"/>
    <s v="unplaced scaffold"/>
    <m/>
    <s v="MINB01000015.1"/>
    <n v="32699"/>
    <n v="33346"/>
    <x v="1"/>
  </r>
  <r>
    <x v="0"/>
    <s v="GCA_002701205.1"/>
    <s v="Primary Assembly"/>
    <s v="unplaced scaffold"/>
    <m/>
    <s v="MINB01000004.1"/>
    <n v="32744"/>
    <n v="33553"/>
    <x v="1"/>
  </r>
  <r>
    <x v="1"/>
    <s v="GCA_002701205.1"/>
    <s v="Primary Assembly"/>
    <s v="unplaced scaffold"/>
    <m/>
    <s v="MINB01000004.1"/>
    <n v="32744"/>
    <n v="33553"/>
    <x v="1"/>
  </r>
  <r>
    <x v="0"/>
    <s v="GCA_002701205.1"/>
    <s v="Primary Assembly"/>
    <s v="unplaced scaffold"/>
    <m/>
    <s v="MINB01000023.1"/>
    <n v="32796"/>
    <n v="34238"/>
    <x v="1"/>
  </r>
  <r>
    <x v="1"/>
    <s v="GCA_002701205.1"/>
    <s v="Primary Assembly"/>
    <s v="unplaced scaffold"/>
    <m/>
    <s v="MINB01000023.1"/>
    <n v="32796"/>
    <n v="34238"/>
    <x v="1"/>
  </r>
  <r>
    <x v="0"/>
    <s v="GCA_002701205.1"/>
    <s v="Primary Assembly"/>
    <s v="unplaced scaffold"/>
    <m/>
    <s v="MINB01000025.1"/>
    <n v="32877"/>
    <n v="33341"/>
    <x v="0"/>
  </r>
  <r>
    <x v="1"/>
    <s v="GCA_002701205.1"/>
    <s v="Primary Assembly"/>
    <s v="unplaced scaffold"/>
    <m/>
    <s v="MINB01000025.1"/>
    <n v="32877"/>
    <n v="33341"/>
    <x v="0"/>
  </r>
  <r>
    <x v="6"/>
    <s v="GCA_002701205.1"/>
    <s v="Primary Assembly"/>
    <s v="unplaced scaffold"/>
    <m/>
    <s v="MINB01000022.1"/>
    <n v="32936"/>
    <n v="33011"/>
    <x v="1"/>
  </r>
  <r>
    <x v="5"/>
    <s v="GCA_002701205.1"/>
    <s v="Primary Assembly"/>
    <s v="unplaced scaffold"/>
    <m/>
    <s v="MINB01000022.1"/>
    <n v="32936"/>
    <n v="33011"/>
    <x v="1"/>
  </r>
  <r>
    <x v="0"/>
    <s v="GCA_002701205.1"/>
    <s v="Primary Assembly"/>
    <s v="unplaced scaffold"/>
    <m/>
    <s v="MINB01000017.1"/>
    <n v="32949"/>
    <n v="33647"/>
    <x v="1"/>
  </r>
  <r>
    <x v="1"/>
    <s v="GCA_002701205.1"/>
    <s v="Primary Assembly"/>
    <s v="unplaced scaffold"/>
    <m/>
    <s v="MINB01000017.1"/>
    <n v="32949"/>
    <n v="33647"/>
    <x v="1"/>
  </r>
  <r>
    <x v="0"/>
    <s v="GCA_002701205.1"/>
    <s v="Primary Assembly"/>
    <s v="unplaced scaffold"/>
    <m/>
    <s v="MINB01000008.1"/>
    <n v="32965"/>
    <n v="33804"/>
    <x v="1"/>
  </r>
  <r>
    <x v="1"/>
    <s v="GCA_002701205.1"/>
    <s v="Primary Assembly"/>
    <s v="unplaced scaffold"/>
    <m/>
    <s v="MINB01000008.1"/>
    <n v="32965"/>
    <n v="33804"/>
    <x v="1"/>
  </r>
  <r>
    <x v="6"/>
    <s v="GCA_002701205.1"/>
    <s v="Primary Assembly"/>
    <s v="unplaced scaffold"/>
    <m/>
    <s v="MINB01000022.1"/>
    <n v="33017"/>
    <n v="33102"/>
    <x v="1"/>
  </r>
  <r>
    <x v="5"/>
    <s v="GCA_002701205.1"/>
    <s v="Primary Assembly"/>
    <s v="unplaced scaffold"/>
    <m/>
    <s v="MINB01000022.1"/>
    <n v="33017"/>
    <n v="33102"/>
    <x v="1"/>
  </r>
  <r>
    <x v="0"/>
    <s v="GCA_002701205.1"/>
    <s v="Primary Assembly"/>
    <s v="unplaced scaffold"/>
    <m/>
    <s v="MINB01000012.1"/>
    <n v="33024"/>
    <n v="34109"/>
    <x v="1"/>
  </r>
  <r>
    <x v="1"/>
    <s v="GCA_002701205.1"/>
    <s v="Primary Assembly"/>
    <s v="unplaced scaffold"/>
    <m/>
    <s v="MINB01000012.1"/>
    <n v="33024"/>
    <n v="34109"/>
    <x v="1"/>
  </r>
  <r>
    <x v="0"/>
    <s v="GCA_002701205.1"/>
    <s v="Primary Assembly"/>
    <s v="unplaced scaffold"/>
    <m/>
    <s v="MINB01000019.1"/>
    <n v="33051"/>
    <n v="33941"/>
    <x v="1"/>
  </r>
  <r>
    <x v="1"/>
    <s v="GCA_002701205.1"/>
    <s v="Primary Assembly"/>
    <s v="unplaced scaffold"/>
    <m/>
    <s v="MINB01000019.1"/>
    <n v="33051"/>
    <n v="33941"/>
    <x v="1"/>
  </r>
  <r>
    <x v="0"/>
    <s v="GCA_002701205.1"/>
    <s v="Primary Assembly"/>
    <s v="unplaced scaffold"/>
    <m/>
    <s v="MINB01000002.1"/>
    <n v="33052"/>
    <n v="34170"/>
    <x v="1"/>
  </r>
  <r>
    <x v="1"/>
    <s v="GCA_002701205.1"/>
    <s v="Primary Assembly"/>
    <s v="unplaced scaffold"/>
    <m/>
    <s v="MINB01000002.1"/>
    <n v="33052"/>
    <n v="34170"/>
    <x v="1"/>
  </r>
  <r>
    <x v="0"/>
    <s v="GCA_002701205.1"/>
    <s v="Primary Assembly"/>
    <s v="unplaced scaffold"/>
    <m/>
    <s v="MINB01000009.1"/>
    <n v="33094"/>
    <n v="33753"/>
    <x v="1"/>
  </r>
  <r>
    <x v="1"/>
    <s v="GCA_002701205.1"/>
    <s v="Primary Assembly"/>
    <s v="unplaced scaffold"/>
    <m/>
    <s v="MINB01000009.1"/>
    <n v="33094"/>
    <n v="33753"/>
    <x v="1"/>
  </r>
  <r>
    <x v="0"/>
    <s v="GCA_002701205.1"/>
    <s v="Primary Assembly"/>
    <s v="unplaced scaffold"/>
    <m/>
    <s v="MINB01000014.1"/>
    <n v="33177"/>
    <n v="33620"/>
    <x v="1"/>
  </r>
  <r>
    <x v="1"/>
    <s v="GCA_002701205.1"/>
    <s v="Primary Assembly"/>
    <s v="unplaced scaffold"/>
    <m/>
    <s v="MINB01000014.1"/>
    <n v="33177"/>
    <n v="33620"/>
    <x v="1"/>
  </r>
  <r>
    <x v="0"/>
    <s v="GCA_002701205.1"/>
    <s v="Primary Assembly"/>
    <s v="unplaced scaffold"/>
    <m/>
    <s v="MINB01000007.1"/>
    <n v="33185"/>
    <n v="33475"/>
    <x v="0"/>
  </r>
  <r>
    <x v="1"/>
    <s v="GCA_002701205.1"/>
    <s v="Primary Assembly"/>
    <s v="unplaced scaffold"/>
    <m/>
    <s v="MINB01000007.1"/>
    <n v="33185"/>
    <n v="33475"/>
    <x v="0"/>
  </r>
  <r>
    <x v="0"/>
    <s v="GCA_002701205.1"/>
    <s v="Primary Assembly"/>
    <s v="unplaced scaffold"/>
    <m/>
    <s v="MINB01000022.1"/>
    <n v="33284"/>
    <n v="34465"/>
    <x v="1"/>
  </r>
  <r>
    <x v="1"/>
    <s v="GCA_002701205.1"/>
    <s v="Primary Assembly"/>
    <s v="unplaced scaffold"/>
    <m/>
    <s v="MINB01000022.1"/>
    <n v="33284"/>
    <n v="34465"/>
    <x v="1"/>
  </r>
  <r>
    <x v="0"/>
    <s v="GCA_002701205.1"/>
    <s v="Primary Assembly"/>
    <s v="unplaced scaffold"/>
    <m/>
    <s v="MINB01000006.1"/>
    <n v="33338"/>
    <n v="36559"/>
    <x v="1"/>
  </r>
  <r>
    <x v="1"/>
    <s v="GCA_002701205.1"/>
    <s v="Primary Assembly"/>
    <s v="unplaced scaffold"/>
    <m/>
    <s v="MINB01000006.1"/>
    <n v="33338"/>
    <n v="36559"/>
    <x v="1"/>
  </r>
  <r>
    <x v="0"/>
    <s v="GCA_002701205.1"/>
    <s v="Primary Assembly"/>
    <s v="unplaced scaffold"/>
    <m/>
    <s v="MINB01000010.1"/>
    <n v="33353"/>
    <n v="35932"/>
    <x v="0"/>
  </r>
  <r>
    <x v="1"/>
    <s v="GCA_002701205.1"/>
    <s v="Primary Assembly"/>
    <s v="unplaced scaffold"/>
    <m/>
    <s v="MINB01000010.1"/>
    <n v="33353"/>
    <n v="35932"/>
    <x v="0"/>
  </r>
  <r>
    <x v="0"/>
    <s v="GCA_002701205.1"/>
    <s v="Primary Assembly"/>
    <s v="unplaced scaffold"/>
    <m/>
    <s v="MINB01000025.1"/>
    <n v="33393"/>
    <n v="34697"/>
    <x v="0"/>
  </r>
  <r>
    <x v="1"/>
    <s v="GCA_002701205.1"/>
    <s v="Primary Assembly"/>
    <s v="unplaced scaffold"/>
    <m/>
    <s v="MINB01000025.1"/>
    <n v="33393"/>
    <n v="34697"/>
    <x v="0"/>
  </r>
  <r>
    <x v="0"/>
    <s v="GCA_002701205.1"/>
    <s v="Primary Assembly"/>
    <s v="unplaced scaffold"/>
    <m/>
    <s v="MINB01000015.1"/>
    <n v="33420"/>
    <n v="33848"/>
    <x v="1"/>
  </r>
  <r>
    <x v="1"/>
    <s v="GCA_002701205.1"/>
    <s v="Primary Assembly"/>
    <s v="unplaced scaffold"/>
    <m/>
    <s v="MINB01000015.1"/>
    <n v="33420"/>
    <n v="33848"/>
    <x v="1"/>
  </r>
  <r>
    <x v="0"/>
    <s v="GCA_002701205.1"/>
    <s v="Primary Assembly"/>
    <s v="unplaced scaffold"/>
    <m/>
    <s v="MINB01000007.1"/>
    <n v="33497"/>
    <n v="33640"/>
    <x v="1"/>
  </r>
  <r>
    <x v="1"/>
    <s v="GCA_002701205.1"/>
    <s v="Primary Assembly"/>
    <s v="unplaced scaffold"/>
    <m/>
    <s v="MINB01000007.1"/>
    <n v="33497"/>
    <n v="33640"/>
    <x v="1"/>
  </r>
  <r>
    <x v="0"/>
    <s v="GCA_002701205.1"/>
    <s v="Primary Assembly"/>
    <s v="unplaced scaffold"/>
    <m/>
    <s v="MINB01000013.1"/>
    <n v="33609"/>
    <n v="33980"/>
    <x v="1"/>
  </r>
  <r>
    <x v="1"/>
    <s v="GCA_002701205.1"/>
    <s v="Primary Assembly"/>
    <s v="unplaced scaffold"/>
    <m/>
    <s v="MINB01000013.1"/>
    <n v="33609"/>
    <n v="33980"/>
    <x v="1"/>
  </r>
  <r>
    <x v="0"/>
    <s v="GCA_002701205.1"/>
    <s v="Primary Assembly"/>
    <s v="unplaced scaffold"/>
    <m/>
    <s v="MINB01000014.1"/>
    <n v="33620"/>
    <n v="35587"/>
    <x v="1"/>
  </r>
  <r>
    <x v="1"/>
    <s v="GCA_002701205.1"/>
    <s v="Primary Assembly"/>
    <s v="unplaced scaffold"/>
    <m/>
    <s v="MINB01000014.1"/>
    <n v="33620"/>
    <n v="35587"/>
    <x v="1"/>
  </r>
  <r>
    <x v="0"/>
    <s v="GCA_002701205.1"/>
    <s v="Primary Assembly"/>
    <s v="unplaced scaffold"/>
    <m/>
    <s v="MINB01000024.1"/>
    <n v="33643"/>
    <n v="34524"/>
    <x v="1"/>
  </r>
  <r>
    <x v="1"/>
    <s v="GCA_002701205.1"/>
    <s v="Primary Assembly"/>
    <s v="unplaced scaffold"/>
    <m/>
    <s v="MINB01000024.1"/>
    <n v="33643"/>
    <n v="34524"/>
    <x v="1"/>
  </r>
  <r>
    <x v="0"/>
    <s v="GCA_002701205.1"/>
    <s v="Primary Assembly"/>
    <s v="unplaced scaffold"/>
    <m/>
    <s v="MINB01000021.1"/>
    <n v="33664"/>
    <n v="34398"/>
    <x v="1"/>
  </r>
  <r>
    <x v="1"/>
    <s v="GCA_002701205.1"/>
    <s v="Primary Assembly"/>
    <s v="unplaced scaffold"/>
    <m/>
    <s v="MINB01000021.1"/>
    <n v="33664"/>
    <n v="34398"/>
    <x v="1"/>
  </r>
  <r>
    <x v="0"/>
    <s v="GCA_002701205.1"/>
    <s v="Primary Assembly"/>
    <s v="unplaced scaffold"/>
    <m/>
    <s v="MINB01000001.1"/>
    <n v="33681"/>
    <n v="35879"/>
    <x v="1"/>
  </r>
  <r>
    <x v="1"/>
    <s v="GCA_002701205.1"/>
    <s v="Primary Assembly"/>
    <s v="unplaced scaffold"/>
    <m/>
    <s v="MINB01000001.1"/>
    <n v="33681"/>
    <n v="35879"/>
    <x v="1"/>
  </r>
  <r>
    <x v="0"/>
    <s v="GCA_002701205.1"/>
    <s v="Primary Assembly"/>
    <s v="unplaced scaffold"/>
    <m/>
    <s v="MINB01000004.1"/>
    <n v="33740"/>
    <n v="35149"/>
    <x v="0"/>
  </r>
  <r>
    <x v="1"/>
    <s v="GCA_002701205.1"/>
    <s v="Primary Assembly"/>
    <s v="unplaced scaffold"/>
    <m/>
    <s v="MINB01000004.1"/>
    <n v="33740"/>
    <n v="35149"/>
    <x v="0"/>
  </r>
  <r>
    <x v="0"/>
    <s v="GCA_002701205.1"/>
    <s v="Primary Assembly"/>
    <s v="unplaced scaffold"/>
    <m/>
    <s v="MINB01000009.1"/>
    <n v="33746"/>
    <n v="34102"/>
    <x v="1"/>
  </r>
  <r>
    <x v="1"/>
    <s v="GCA_002701205.1"/>
    <s v="Primary Assembly"/>
    <s v="unplaced scaffold"/>
    <m/>
    <s v="MINB01000009.1"/>
    <n v="33746"/>
    <n v="34102"/>
    <x v="1"/>
  </r>
  <r>
    <x v="11"/>
    <s v="GCA_002701205.1"/>
    <s v="Primary Assembly"/>
    <s v="unplaced scaffold"/>
    <m/>
    <s v="MINB01000020.1"/>
    <n v="33771"/>
    <n v="34162"/>
    <x v="1"/>
  </r>
  <r>
    <x v="11"/>
    <s v="GCA_002701205.1"/>
    <s v="Primary Assembly"/>
    <s v="unplaced scaffold"/>
    <m/>
    <s v="MINB01000020.1"/>
    <n v="33771"/>
    <n v="34162"/>
    <x v="1"/>
  </r>
  <r>
    <x v="0"/>
    <s v="GCA_002701205.1"/>
    <s v="Primary Assembly"/>
    <s v="unplaced scaffold"/>
    <m/>
    <s v="MINB01000007.1"/>
    <n v="33773"/>
    <n v="33991"/>
    <x v="1"/>
  </r>
  <r>
    <x v="1"/>
    <s v="GCA_002701205.1"/>
    <s v="Primary Assembly"/>
    <s v="unplaced scaffold"/>
    <m/>
    <s v="MINB01000007.1"/>
    <n v="33773"/>
    <n v="33991"/>
    <x v="1"/>
  </r>
  <r>
    <x v="0"/>
    <s v="GCA_002701205.1"/>
    <s v="Primary Assembly"/>
    <s v="unplaced scaffold"/>
    <m/>
    <s v="MINB01000017.1"/>
    <n v="33776"/>
    <n v="34633"/>
    <x v="0"/>
  </r>
  <r>
    <x v="1"/>
    <s v="GCA_002701205.1"/>
    <s v="Primary Assembly"/>
    <s v="unplaced scaffold"/>
    <m/>
    <s v="MINB01000017.1"/>
    <n v="33776"/>
    <n v="34633"/>
    <x v="0"/>
  </r>
  <r>
    <x v="0"/>
    <s v="GCA_002701205.1"/>
    <s v="Primary Assembly"/>
    <s v="unplaced scaffold"/>
    <m/>
    <s v="MINB01000008.1"/>
    <n v="33804"/>
    <n v="34496"/>
    <x v="1"/>
  </r>
  <r>
    <x v="1"/>
    <s v="GCA_002701205.1"/>
    <s v="Primary Assembly"/>
    <s v="unplaced scaffold"/>
    <m/>
    <s v="MINB01000008.1"/>
    <n v="33804"/>
    <n v="34496"/>
    <x v="1"/>
  </r>
  <r>
    <x v="0"/>
    <s v="GCA_002701205.1"/>
    <s v="Primary Assembly"/>
    <s v="unplaced scaffold"/>
    <m/>
    <s v="MINB01000011.1"/>
    <n v="33828"/>
    <n v="34607"/>
    <x v="1"/>
  </r>
  <r>
    <x v="1"/>
    <s v="GCA_002701205.1"/>
    <s v="Primary Assembly"/>
    <s v="unplaced scaffold"/>
    <m/>
    <s v="MINB01000011.1"/>
    <n v="33828"/>
    <n v="34607"/>
    <x v="1"/>
  </r>
  <r>
    <x v="0"/>
    <s v="GCA_002701205.1"/>
    <s v="Primary Assembly"/>
    <s v="unplaced scaffold"/>
    <m/>
    <s v="MINB01000026.1"/>
    <n v="33998"/>
    <n v="34237"/>
    <x v="1"/>
  </r>
  <r>
    <x v="1"/>
    <s v="GCA_002701205.1"/>
    <s v="Primary Assembly"/>
    <s v="unplaced scaffold"/>
    <m/>
    <s v="MINB01000026.1"/>
    <n v="33998"/>
    <n v="34237"/>
    <x v="1"/>
  </r>
  <r>
    <x v="0"/>
    <s v="GCA_002701205.1"/>
    <s v="Primary Assembly"/>
    <s v="unplaced scaffold"/>
    <m/>
    <s v="MINB01000019.1"/>
    <n v="34024"/>
    <n v="35400"/>
    <x v="1"/>
  </r>
  <r>
    <x v="1"/>
    <s v="GCA_002701205.1"/>
    <s v="Primary Assembly"/>
    <s v="unplaced scaffold"/>
    <m/>
    <s v="MINB01000019.1"/>
    <n v="34024"/>
    <n v="35400"/>
    <x v="1"/>
  </r>
  <r>
    <x v="0"/>
    <s v="GCA_002701205.1"/>
    <s v="Primary Assembly"/>
    <s v="unplaced scaffold"/>
    <m/>
    <s v="MINB01000007.1"/>
    <n v="34029"/>
    <n v="34253"/>
    <x v="1"/>
  </r>
  <r>
    <x v="1"/>
    <s v="GCA_002701205.1"/>
    <s v="Primary Assembly"/>
    <s v="unplaced scaffold"/>
    <m/>
    <s v="MINB01000007.1"/>
    <n v="34029"/>
    <n v="34253"/>
    <x v="1"/>
  </r>
  <r>
    <x v="0"/>
    <s v="GCA_002701205.1"/>
    <s v="Primary Assembly"/>
    <s v="unplaced scaffold"/>
    <m/>
    <s v="MINB01000013.1"/>
    <n v="34049"/>
    <n v="34255"/>
    <x v="1"/>
  </r>
  <r>
    <x v="1"/>
    <s v="GCA_002701205.1"/>
    <s v="Primary Assembly"/>
    <s v="unplaced scaffold"/>
    <m/>
    <s v="MINB01000013.1"/>
    <n v="34049"/>
    <n v="34255"/>
    <x v="1"/>
  </r>
  <r>
    <x v="0"/>
    <s v="GCA_002701205.1"/>
    <s v="Primary Assembly"/>
    <s v="unplaced scaffold"/>
    <m/>
    <s v="MINB01000015.1"/>
    <n v="34090"/>
    <n v="34572"/>
    <x v="0"/>
  </r>
  <r>
    <x v="1"/>
    <s v="GCA_002701205.1"/>
    <s v="Primary Assembly"/>
    <s v="unplaced scaffold"/>
    <m/>
    <s v="MINB01000015.1"/>
    <n v="34090"/>
    <n v="34572"/>
    <x v="0"/>
  </r>
  <r>
    <x v="0"/>
    <s v="GCA_002701205.1"/>
    <s v="Primary Assembly"/>
    <s v="unplaced scaffold"/>
    <m/>
    <s v="MINB01000009.1"/>
    <n v="34111"/>
    <n v="35226"/>
    <x v="1"/>
  </r>
  <r>
    <x v="1"/>
    <s v="GCA_002701205.1"/>
    <s v="Primary Assembly"/>
    <s v="unplaced scaffold"/>
    <m/>
    <s v="MINB01000009.1"/>
    <n v="34111"/>
    <n v="35226"/>
    <x v="1"/>
  </r>
  <r>
    <x v="0"/>
    <s v="GCA_002701205.1"/>
    <s v="Primary Assembly"/>
    <s v="unplaced scaffold"/>
    <m/>
    <s v="MINB01000012.1"/>
    <n v="34124"/>
    <n v="35116"/>
    <x v="1"/>
  </r>
  <r>
    <x v="1"/>
    <s v="GCA_002701205.1"/>
    <s v="Primary Assembly"/>
    <s v="unplaced scaffold"/>
    <m/>
    <s v="MINB01000012.1"/>
    <n v="34124"/>
    <n v="35116"/>
    <x v="1"/>
  </r>
  <r>
    <x v="0"/>
    <s v="GCA_002701205.1"/>
    <s v="Primary Assembly"/>
    <s v="unplaced scaffold"/>
    <m/>
    <s v="MINB01000016.1"/>
    <n v="34175"/>
    <n v="34870"/>
    <x v="0"/>
  </r>
  <r>
    <x v="1"/>
    <s v="GCA_002701205.1"/>
    <s v="Primary Assembly"/>
    <s v="unplaced scaffold"/>
    <m/>
    <s v="MINB01000016.1"/>
    <n v="34175"/>
    <n v="34870"/>
    <x v="0"/>
  </r>
  <r>
    <x v="0"/>
    <s v="GCA_002701205.1"/>
    <s v="Primary Assembly"/>
    <s v="unplaced scaffold"/>
    <m/>
    <s v="MINB01000002.1"/>
    <n v="34216"/>
    <n v="35178"/>
    <x v="1"/>
  </r>
  <r>
    <x v="1"/>
    <s v="GCA_002701205.1"/>
    <s v="Primary Assembly"/>
    <s v="unplaced scaffold"/>
    <m/>
    <s v="MINB01000002.1"/>
    <n v="34216"/>
    <n v="35178"/>
    <x v="1"/>
  </r>
  <r>
    <x v="0"/>
    <s v="GCA_002701205.1"/>
    <s v="Primary Assembly"/>
    <s v="unplaced scaffold"/>
    <m/>
    <s v="MINB01000020.1"/>
    <n v="34226"/>
    <n v="35341"/>
    <x v="1"/>
  </r>
  <r>
    <x v="1"/>
    <s v="GCA_002701205.1"/>
    <s v="Primary Assembly"/>
    <s v="unplaced scaffold"/>
    <m/>
    <s v="MINB01000020.1"/>
    <n v="34226"/>
    <n v="35341"/>
    <x v="1"/>
  </r>
  <r>
    <x v="0"/>
    <s v="GCA_002701205.1"/>
    <s v="Primary Assembly"/>
    <s v="unplaced scaffold"/>
    <m/>
    <s v="MINB01000003.1"/>
    <n v="34356"/>
    <n v="35567"/>
    <x v="0"/>
  </r>
  <r>
    <x v="1"/>
    <s v="GCA_002701205.1"/>
    <s v="Primary Assembly"/>
    <s v="unplaced scaffold"/>
    <m/>
    <s v="MINB01000003.1"/>
    <n v="34356"/>
    <n v="35567"/>
    <x v="0"/>
  </r>
  <r>
    <x v="0"/>
    <s v="GCA_002701205.1"/>
    <s v="Primary Assembly"/>
    <s v="unplaced scaffold"/>
    <m/>
    <s v="MINB01000007.1"/>
    <n v="34373"/>
    <n v="35767"/>
    <x v="1"/>
  </r>
  <r>
    <x v="1"/>
    <s v="GCA_002701205.1"/>
    <s v="Primary Assembly"/>
    <s v="unplaced scaffold"/>
    <m/>
    <s v="MINB01000007.1"/>
    <n v="34373"/>
    <n v="35767"/>
    <x v="1"/>
  </r>
  <r>
    <x v="0"/>
    <s v="GCA_002701205.1"/>
    <s v="Primary Assembly"/>
    <s v="unplaced scaffold"/>
    <m/>
    <s v="MINB01000021.1"/>
    <n v="34404"/>
    <n v="35435"/>
    <x v="1"/>
  </r>
  <r>
    <x v="1"/>
    <s v="GCA_002701205.1"/>
    <s v="Primary Assembly"/>
    <s v="unplaced scaffold"/>
    <m/>
    <s v="MINB01000021.1"/>
    <n v="34404"/>
    <n v="35435"/>
    <x v="1"/>
  </r>
  <r>
    <x v="0"/>
    <s v="GCA_002701205.1"/>
    <s v="Primary Assembly"/>
    <s v="unplaced scaffold"/>
    <m/>
    <s v="MINB01000013.1"/>
    <n v="34408"/>
    <n v="34695"/>
    <x v="1"/>
  </r>
  <r>
    <x v="1"/>
    <s v="GCA_002701205.1"/>
    <s v="Primary Assembly"/>
    <s v="unplaced scaffold"/>
    <m/>
    <s v="MINB01000013.1"/>
    <n v="34408"/>
    <n v="34695"/>
    <x v="1"/>
  </r>
  <r>
    <x v="0"/>
    <s v="GCA_002701205.1"/>
    <s v="Primary Assembly"/>
    <s v="unplaced scaffold"/>
    <m/>
    <s v="MINB01000023.1"/>
    <n v="34413"/>
    <n v="35606"/>
    <x v="0"/>
  </r>
  <r>
    <x v="1"/>
    <s v="GCA_002701205.1"/>
    <s v="Primary Assembly"/>
    <s v="unplaced scaffold"/>
    <m/>
    <s v="MINB01000023.1"/>
    <n v="34413"/>
    <n v="35606"/>
    <x v="0"/>
  </r>
  <r>
    <x v="0"/>
    <s v="GCA_002701205.1"/>
    <s v="Primary Assembly"/>
    <s v="unplaced scaffold"/>
    <m/>
    <s v="MINB01000024.1"/>
    <n v="34517"/>
    <n v="34747"/>
    <x v="1"/>
  </r>
  <r>
    <x v="1"/>
    <s v="GCA_002701205.1"/>
    <s v="Primary Assembly"/>
    <s v="unplaced scaffold"/>
    <m/>
    <s v="MINB01000024.1"/>
    <n v="34517"/>
    <n v="34747"/>
    <x v="1"/>
  </r>
  <r>
    <x v="0"/>
    <s v="GCA_002701205.1"/>
    <s v="Primary Assembly"/>
    <s v="unplaced scaffold"/>
    <m/>
    <s v="MINB01000008.1"/>
    <n v="34557"/>
    <n v="36908"/>
    <x v="1"/>
  </r>
  <r>
    <x v="1"/>
    <s v="GCA_002701205.1"/>
    <s v="Primary Assembly"/>
    <s v="unplaced scaffold"/>
    <m/>
    <s v="MINB01000008.1"/>
    <n v="34557"/>
    <n v="36908"/>
    <x v="1"/>
  </r>
  <r>
    <x v="2"/>
    <s v="GCA_002701205.1"/>
    <s v="Primary Assembly"/>
    <s v="unplaced scaffold"/>
    <m/>
    <s v="MINB01000015.1"/>
    <n v="34562"/>
    <n v="35805"/>
    <x v="1"/>
  </r>
  <r>
    <x v="3"/>
    <s v="GCA_002701205.1"/>
    <s v="Primary Assembly"/>
    <s v="unplaced scaffold"/>
    <m/>
    <s v="MINB01000015.1"/>
    <n v="34562"/>
    <n v="35805"/>
    <x v="1"/>
  </r>
  <r>
    <x v="0"/>
    <s v="GCA_002701205.1"/>
    <s v="Primary Assembly"/>
    <s v="unplaced scaffold"/>
    <m/>
    <s v="MINB01000022.1"/>
    <n v="34594"/>
    <n v="35766"/>
    <x v="1"/>
  </r>
  <r>
    <x v="1"/>
    <s v="GCA_002701205.1"/>
    <s v="Primary Assembly"/>
    <s v="unplaced scaffold"/>
    <m/>
    <s v="MINB01000022.1"/>
    <n v="34594"/>
    <n v="35766"/>
    <x v="1"/>
  </r>
  <r>
    <x v="0"/>
    <s v="GCA_002701205.1"/>
    <s v="Primary Assembly"/>
    <s v="unplaced scaffold"/>
    <m/>
    <s v="MINB01000018.1"/>
    <n v="34681"/>
    <n v="35493"/>
    <x v="0"/>
  </r>
  <r>
    <x v="1"/>
    <s v="GCA_002701205.1"/>
    <s v="Primary Assembly"/>
    <s v="unplaced scaffold"/>
    <m/>
    <s v="MINB01000018.1"/>
    <n v="34681"/>
    <n v="35493"/>
    <x v="0"/>
  </r>
  <r>
    <x v="0"/>
    <s v="GCA_002701205.1"/>
    <s v="Primary Assembly"/>
    <s v="unplaced scaffold"/>
    <m/>
    <s v="MINB01000025.1"/>
    <n v="34702"/>
    <n v="36021"/>
    <x v="0"/>
  </r>
  <r>
    <x v="1"/>
    <s v="GCA_002701205.1"/>
    <s v="Primary Assembly"/>
    <s v="unplaced scaffold"/>
    <m/>
    <s v="MINB01000025.1"/>
    <n v="34702"/>
    <n v="36021"/>
    <x v="0"/>
  </r>
  <r>
    <x v="0"/>
    <s v="GCA_002701205.1"/>
    <s v="Primary Assembly"/>
    <s v="unplaced scaffold"/>
    <m/>
    <s v="MINB01000011.1"/>
    <n v="34730"/>
    <n v="35359"/>
    <x v="1"/>
  </r>
  <r>
    <x v="1"/>
    <s v="GCA_002701205.1"/>
    <s v="Primary Assembly"/>
    <s v="unplaced scaffold"/>
    <m/>
    <s v="MINB01000011.1"/>
    <n v="34730"/>
    <n v="35359"/>
    <x v="1"/>
  </r>
  <r>
    <x v="0"/>
    <s v="GCA_002701205.1"/>
    <s v="Primary Assembly"/>
    <s v="unplaced scaffold"/>
    <m/>
    <s v="MINB01000024.1"/>
    <n v="34737"/>
    <n v="35948"/>
    <x v="1"/>
  </r>
  <r>
    <x v="1"/>
    <s v="GCA_002701205.1"/>
    <s v="Primary Assembly"/>
    <s v="unplaced scaffold"/>
    <m/>
    <s v="MINB01000024.1"/>
    <n v="34737"/>
    <n v="35948"/>
    <x v="1"/>
  </r>
  <r>
    <x v="0"/>
    <s v="GCA_002701205.1"/>
    <s v="Primary Assembly"/>
    <s v="unplaced scaffold"/>
    <m/>
    <s v="MINB01000013.1"/>
    <n v="34788"/>
    <n v="35786"/>
    <x v="1"/>
  </r>
  <r>
    <x v="1"/>
    <s v="GCA_002701205.1"/>
    <s v="Primary Assembly"/>
    <s v="unplaced scaffold"/>
    <m/>
    <s v="MINB01000013.1"/>
    <n v="34788"/>
    <n v="35786"/>
    <x v="1"/>
  </r>
  <r>
    <x v="0"/>
    <s v="GCA_002701205.1"/>
    <s v="Primary Assembly"/>
    <s v="unplaced scaffold"/>
    <m/>
    <s v="MINB01000026.1"/>
    <n v="34928"/>
    <n v="35227"/>
    <x v="0"/>
  </r>
  <r>
    <x v="1"/>
    <s v="GCA_002701205.1"/>
    <s v="Primary Assembly"/>
    <s v="unplaced scaffold"/>
    <m/>
    <s v="MINB01000026.1"/>
    <n v="34928"/>
    <n v="35227"/>
    <x v="0"/>
  </r>
  <r>
    <x v="0"/>
    <s v="GCA_002701205.1"/>
    <s v="Primary Assembly"/>
    <s v="unplaced scaffold"/>
    <m/>
    <s v="MINB01000016.1"/>
    <n v="34993"/>
    <n v="37272"/>
    <x v="1"/>
  </r>
  <r>
    <x v="1"/>
    <s v="GCA_002701205.1"/>
    <s v="Primary Assembly"/>
    <s v="unplaced scaffold"/>
    <m/>
    <s v="MINB01000016.1"/>
    <n v="34993"/>
    <n v="37272"/>
    <x v="1"/>
  </r>
  <r>
    <x v="0"/>
    <s v="GCA_002701205.1"/>
    <s v="Primary Assembly"/>
    <s v="unplaced scaffold"/>
    <m/>
    <s v="MINB01000017.1"/>
    <n v="35111"/>
    <n v="36223"/>
    <x v="0"/>
  </r>
  <r>
    <x v="1"/>
    <s v="GCA_002701205.1"/>
    <s v="Primary Assembly"/>
    <s v="unplaced scaffold"/>
    <m/>
    <s v="MINB01000017.1"/>
    <n v="35111"/>
    <n v="36223"/>
    <x v="0"/>
  </r>
  <r>
    <x v="0"/>
    <s v="GCA_002701205.1"/>
    <s v="Primary Assembly"/>
    <s v="unplaced scaffold"/>
    <m/>
    <s v="MINB01000004.1"/>
    <n v="35150"/>
    <n v="35566"/>
    <x v="0"/>
  </r>
  <r>
    <x v="1"/>
    <s v="GCA_002701205.1"/>
    <s v="Primary Assembly"/>
    <s v="unplaced scaffold"/>
    <m/>
    <s v="MINB01000004.1"/>
    <n v="35150"/>
    <n v="35566"/>
    <x v="0"/>
  </r>
  <r>
    <x v="0"/>
    <s v="GCA_002701205.1"/>
    <s v="Primary Assembly"/>
    <s v="unplaced scaffold"/>
    <m/>
    <s v="MINB01000005.1"/>
    <n v="35222"/>
    <n v="36442"/>
    <x v="1"/>
  </r>
  <r>
    <x v="1"/>
    <s v="GCA_002701205.1"/>
    <s v="Primary Assembly"/>
    <s v="unplaced scaffold"/>
    <m/>
    <s v="MINB01000005.1"/>
    <n v="35222"/>
    <n v="36442"/>
    <x v="1"/>
  </r>
  <r>
    <x v="0"/>
    <s v="GCA_002701205.1"/>
    <s v="Primary Assembly"/>
    <s v="unplaced scaffold"/>
    <m/>
    <s v="MINB01000020.1"/>
    <n v="35304"/>
    <n v="36014"/>
    <x v="1"/>
  </r>
  <r>
    <x v="1"/>
    <s v="GCA_002701205.1"/>
    <s v="Primary Assembly"/>
    <s v="unplaced scaffold"/>
    <m/>
    <s v="MINB01000020.1"/>
    <n v="35304"/>
    <n v="36014"/>
    <x v="1"/>
  </r>
  <r>
    <x v="0"/>
    <s v="GCA_002701205.1"/>
    <s v="Primary Assembly"/>
    <s v="unplaced scaffold"/>
    <m/>
    <s v="MINB01000009.1"/>
    <n v="35340"/>
    <n v="35933"/>
    <x v="1"/>
  </r>
  <r>
    <x v="1"/>
    <s v="GCA_002701205.1"/>
    <s v="Primary Assembly"/>
    <s v="unplaced scaffold"/>
    <m/>
    <s v="MINB01000009.1"/>
    <n v="35340"/>
    <n v="35933"/>
    <x v="1"/>
  </r>
  <r>
    <x v="0"/>
    <s v="GCA_002701205.1"/>
    <s v="Primary Assembly"/>
    <s v="unplaced scaffold"/>
    <m/>
    <s v="MINB01000011.1"/>
    <n v="35379"/>
    <n v="36179"/>
    <x v="1"/>
  </r>
  <r>
    <x v="1"/>
    <s v="GCA_002701205.1"/>
    <s v="Primary Assembly"/>
    <s v="unplaced scaffold"/>
    <m/>
    <s v="MINB01000011.1"/>
    <n v="35379"/>
    <n v="36179"/>
    <x v="1"/>
  </r>
  <r>
    <x v="0"/>
    <s v="GCA_002701205.1"/>
    <s v="Primary Assembly"/>
    <s v="unplaced scaffold"/>
    <m/>
    <s v="MINB01000012.1"/>
    <n v="35405"/>
    <n v="36877"/>
    <x v="1"/>
  </r>
  <r>
    <x v="1"/>
    <s v="GCA_002701205.1"/>
    <s v="Primary Assembly"/>
    <s v="unplaced scaffold"/>
    <m/>
    <s v="MINB01000012.1"/>
    <n v="35405"/>
    <n v="36877"/>
    <x v="1"/>
  </r>
  <r>
    <x v="0"/>
    <s v="GCA_002701205.1"/>
    <s v="Primary Assembly"/>
    <s v="unplaced scaffold"/>
    <m/>
    <s v="MINB01000018.1"/>
    <n v="35480"/>
    <n v="36202"/>
    <x v="0"/>
  </r>
  <r>
    <x v="1"/>
    <s v="GCA_002701205.1"/>
    <s v="Primary Assembly"/>
    <s v="unplaced scaffold"/>
    <m/>
    <s v="MINB01000018.1"/>
    <n v="35480"/>
    <n v="36202"/>
    <x v="0"/>
  </r>
  <r>
    <x v="0"/>
    <s v="GCA_002701205.1"/>
    <s v="Primary Assembly"/>
    <s v="unplaced scaffold"/>
    <m/>
    <s v="MINB01000021.1"/>
    <n v="35481"/>
    <n v="36824"/>
    <x v="1"/>
  </r>
  <r>
    <x v="1"/>
    <s v="GCA_002701205.1"/>
    <s v="Primary Assembly"/>
    <s v="unplaced scaffold"/>
    <m/>
    <s v="MINB01000021.1"/>
    <n v="35481"/>
    <n v="36824"/>
    <x v="1"/>
  </r>
  <r>
    <x v="0"/>
    <s v="GCA_002701205.1"/>
    <s v="Primary Assembly"/>
    <s v="unplaced scaffold"/>
    <m/>
    <s v="MINB01000002.1"/>
    <n v="35565"/>
    <n v="35792"/>
    <x v="0"/>
  </r>
  <r>
    <x v="1"/>
    <s v="GCA_002701205.1"/>
    <s v="Primary Assembly"/>
    <s v="unplaced scaffold"/>
    <m/>
    <s v="MINB01000002.1"/>
    <n v="35565"/>
    <n v="35792"/>
    <x v="0"/>
  </r>
  <r>
    <x v="0"/>
    <s v="GCA_002701205.1"/>
    <s v="Primary Assembly"/>
    <s v="unplaced scaffold"/>
    <m/>
    <s v="MINB01000004.1"/>
    <n v="35621"/>
    <n v="35953"/>
    <x v="0"/>
  </r>
  <r>
    <x v="1"/>
    <s v="GCA_002701205.1"/>
    <s v="Primary Assembly"/>
    <s v="unplaced scaffold"/>
    <m/>
    <s v="MINB01000004.1"/>
    <n v="35621"/>
    <n v="35953"/>
    <x v="0"/>
  </r>
  <r>
    <x v="0"/>
    <s v="GCA_002701205.1"/>
    <s v="Primary Assembly"/>
    <s v="unplaced scaffold"/>
    <m/>
    <s v="MINB01000014.1"/>
    <n v="35631"/>
    <n v="36527"/>
    <x v="1"/>
  </r>
  <r>
    <x v="1"/>
    <s v="GCA_002701205.1"/>
    <s v="Primary Assembly"/>
    <s v="unplaced scaffold"/>
    <m/>
    <s v="MINB01000014.1"/>
    <n v="35631"/>
    <n v="36527"/>
    <x v="1"/>
  </r>
  <r>
    <x v="0"/>
    <s v="GCA_002701205.1"/>
    <s v="Primary Assembly"/>
    <s v="unplaced scaffold"/>
    <m/>
    <s v="MINB01000026.1"/>
    <n v="35641"/>
    <n v="35901"/>
    <x v="1"/>
  </r>
  <r>
    <x v="1"/>
    <s v="GCA_002701205.1"/>
    <s v="Primary Assembly"/>
    <s v="unplaced scaffold"/>
    <m/>
    <s v="MINB01000026.1"/>
    <n v="35641"/>
    <n v="35901"/>
    <x v="1"/>
  </r>
  <r>
    <x v="0"/>
    <s v="GCA_002701205.1"/>
    <s v="Primary Assembly"/>
    <s v="unplaced scaffold"/>
    <m/>
    <s v="MINB01000003.1"/>
    <n v="35666"/>
    <n v="36613"/>
    <x v="0"/>
  </r>
  <r>
    <x v="1"/>
    <s v="GCA_002701205.1"/>
    <s v="Primary Assembly"/>
    <s v="unplaced scaffold"/>
    <m/>
    <s v="MINB01000003.1"/>
    <n v="35666"/>
    <n v="36613"/>
    <x v="0"/>
  </r>
  <r>
    <x v="0"/>
    <s v="GCA_002701205.1"/>
    <s v="Primary Assembly"/>
    <s v="unplaced scaffold"/>
    <m/>
    <s v="MINB01000023.1"/>
    <n v="35684"/>
    <n v="36568"/>
    <x v="0"/>
  </r>
  <r>
    <x v="1"/>
    <s v="GCA_002701205.1"/>
    <s v="Primary Assembly"/>
    <s v="unplaced scaffold"/>
    <m/>
    <s v="MINB01000023.1"/>
    <n v="35684"/>
    <n v="36568"/>
    <x v="0"/>
  </r>
  <r>
    <x v="0"/>
    <s v="GCA_002701205.1"/>
    <s v="Primary Assembly"/>
    <s v="unplaced scaffold"/>
    <m/>
    <s v="MINB01000002.1"/>
    <n v="35776"/>
    <n v="36186"/>
    <x v="0"/>
  </r>
  <r>
    <x v="1"/>
    <s v="GCA_002701205.1"/>
    <s v="Primary Assembly"/>
    <s v="unplaced scaffold"/>
    <m/>
    <s v="MINB01000002.1"/>
    <n v="35776"/>
    <n v="36186"/>
    <x v="0"/>
  </r>
  <r>
    <x v="0"/>
    <s v="GCA_002701205.1"/>
    <s v="Primary Assembly"/>
    <s v="unplaced scaffold"/>
    <m/>
    <s v="MINB01000022.1"/>
    <n v="35782"/>
    <n v="36474"/>
    <x v="1"/>
  </r>
  <r>
    <x v="1"/>
    <s v="GCA_002701205.1"/>
    <s v="Primary Assembly"/>
    <s v="unplaced scaffold"/>
    <m/>
    <s v="MINB01000022.1"/>
    <n v="35782"/>
    <n v="36474"/>
    <x v="1"/>
  </r>
  <r>
    <x v="0"/>
    <s v="GCA_002701205.1"/>
    <s v="Primary Assembly"/>
    <s v="unplaced scaffold"/>
    <m/>
    <s v="MINB01000013.1"/>
    <n v="35834"/>
    <n v="36784"/>
    <x v="1"/>
  </r>
  <r>
    <x v="1"/>
    <s v="GCA_002701205.1"/>
    <s v="Primary Assembly"/>
    <s v="unplaced scaffold"/>
    <m/>
    <s v="MINB01000013.1"/>
    <n v="35834"/>
    <n v="36784"/>
    <x v="1"/>
  </r>
  <r>
    <x v="0"/>
    <s v="GCA_002701205.1"/>
    <s v="Primary Assembly"/>
    <s v="unplaced scaffold"/>
    <m/>
    <s v="MINB01000007.1"/>
    <n v="35865"/>
    <n v="37391"/>
    <x v="1"/>
  </r>
  <r>
    <x v="1"/>
    <s v="GCA_002701205.1"/>
    <s v="Primary Assembly"/>
    <s v="unplaced scaffold"/>
    <m/>
    <s v="MINB01000007.1"/>
    <n v="35865"/>
    <n v="37391"/>
    <x v="1"/>
  </r>
  <r>
    <x v="2"/>
    <s v="GCA_002701205.1"/>
    <s v="Primary Assembly"/>
    <s v="unplaced scaffold"/>
    <m/>
    <s v="MINB01000026.1"/>
    <n v="35882"/>
    <n v="36475"/>
    <x v="1"/>
  </r>
  <r>
    <x v="3"/>
    <s v="GCA_002701205.1"/>
    <s v="Primary Assembly"/>
    <s v="unplaced scaffold"/>
    <m/>
    <s v="MINB01000026.1"/>
    <n v="35882"/>
    <n v="36475"/>
    <x v="1"/>
  </r>
  <r>
    <x v="0"/>
    <s v="GCA_002701205.1"/>
    <s v="Primary Assembly"/>
    <s v="unplaced scaffold"/>
    <m/>
    <s v="MINB01000024.1"/>
    <n v="35911"/>
    <n v="36762"/>
    <x v="1"/>
  </r>
  <r>
    <x v="1"/>
    <s v="GCA_002701205.1"/>
    <s v="Primary Assembly"/>
    <s v="unplaced scaffold"/>
    <m/>
    <s v="MINB01000024.1"/>
    <n v="35911"/>
    <n v="36762"/>
    <x v="1"/>
  </r>
  <r>
    <x v="0"/>
    <s v="GCA_002701205.1"/>
    <s v="Primary Assembly"/>
    <s v="unplaced scaffold"/>
    <m/>
    <s v="MINB01000019.1"/>
    <n v="35915"/>
    <n v="36574"/>
    <x v="1"/>
  </r>
  <r>
    <x v="1"/>
    <s v="GCA_002701205.1"/>
    <s v="Primary Assembly"/>
    <s v="unplaced scaffold"/>
    <m/>
    <s v="MINB01000019.1"/>
    <n v="35915"/>
    <n v="36574"/>
    <x v="1"/>
  </r>
  <r>
    <x v="0"/>
    <s v="GCA_002701205.1"/>
    <s v="Primary Assembly"/>
    <s v="unplaced scaffold"/>
    <m/>
    <s v="MINB01000004.1"/>
    <n v="35956"/>
    <n v="38652"/>
    <x v="1"/>
  </r>
  <r>
    <x v="1"/>
    <s v="GCA_002701205.1"/>
    <s v="Primary Assembly"/>
    <s v="unplaced scaffold"/>
    <m/>
    <s v="MINB01000004.1"/>
    <n v="35956"/>
    <n v="38652"/>
    <x v="1"/>
  </r>
  <r>
    <x v="0"/>
    <s v="GCA_002701205.1"/>
    <s v="Primary Assembly"/>
    <s v="unplaced scaffold"/>
    <m/>
    <s v="MINB01000001.1"/>
    <n v="35981"/>
    <n v="36694"/>
    <x v="0"/>
  </r>
  <r>
    <x v="1"/>
    <s v="GCA_002701205.1"/>
    <s v="Primary Assembly"/>
    <s v="unplaced scaffold"/>
    <m/>
    <s v="MINB01000001.1"/>
    <n v="35981"/>
    <n v="36694"/>
    <x v="0"/>
  </r>
  <r>
    <x v="0"/>
    <s v="GCA_002701205.1"/>
    <s v="Primary Assembly"/>
    <s v="unplaced scaffold"/>
    <m/>
    <s v="MINB01000025.1"/>
    <n v="36035"/>
    <n v="36634"/>
    <x v="0"/>
  </r>
  <r>
    <x v="1"/>
    <s v="GCA_002701205.1"/>
    <s v="Primary Assembly"/>
    <s v="unplaced scaffold"/>
    <m/>
    <s v="MINB01000025.1"/>
    <n v="36035"/>
    <n v="36634"/>
    <x v="0"/>
  </r>
  <r>
    <x v="6"/>
    <s v="GCA_002701205.1"/>
    <s v="Primary Assembly"/>
    <s v="unplaced scaffold"/>
    <m/>
    <s v="MINB01000020.1"/>
    <n v="36067"/>
    <n v="36142"/>
    <x v="1"/>
  </r>
  <r>
    <x v="5"/>
    <s v="GCA_002701205.1"/>
    <s v="Primary Assembly"/>
    <s v="unplaced scaffold"/>
    <m/>
    <s v="MINB01000020.1"/>
    <n v="36067"/>
    <n v="36142"/>
    <x v="1"/>
  </r>
  <r>
    <x v="0"/>
    <s v="GCA_002701205.1"/>
    <s v="Primary Assembly"/>
    <s v="unplaced scaffold"/>
    <m/>
    <s v="MINB01000009.1"/>
    <n v="36128"/>
    <n v="37144"/>
    <x v="1"/>
  </r>
  <r>
    <x v="1"/>
    <s v="GCA_002701205.1"/>
    <s v="Primary Assembly"/>
    <s v="unplaced scaffold"/>
    <m/>
    <s v="MINB01000009.1"/>
    <n v="36128"/>
    <n v="37144"/>
    <x v="1"/>
  </r>
  <r>
    <x v="6"/>
    <s v="GCA_002701205.1"/>
    <s v="Primary Assembly"/>
    <s v="unplaced scaffold"/>
    <m/>
    <s v="MINB01000020.1"/>
    <n v="36148"/>
    <n v="36222"/>
    <x v="1"/>
  </r>
  <r>
    <x v="5"/>
    <s v="GCA_002701205.1"/>
    <s v="Primary Assembly"/>
    <s v="unplaced scaffold"/>
    <m/>
    <s v="MINB01000020.1"/>
    <n v="36148"/>
    <n v="36222"/>
    <x v="1"/>
  </r>
  <r>
    <x v="0"/>
    <s v="GCA_002701205.1"/>
    <s v="Primary Assembly"/>
    <s v="unplaced scaffold"/>
    <m/>
    <s v="MINB01000011.1"/>
    <n v="36192"/>
    <n v="36989"/>
    <x v="1"/>
  </r>
  <r>
    <x v="1"/>
    <s v="GCA_002701205.1"/>
    <s v="Primary Assembly"/>
    <s v="unplaced scaffold"/>
    <m/>
    <s v="MINB01000011.1"/>
    <n v="36192"/>
    <n v="36989"/>
    <x v="1"/>
  </r>
  <r>
    <x v="0"/>
    <s v="GCA_002701205.1"/>
    <s v="Primary Assembly"/>
    <s v="unplaced scaffold"/>
    <m/>
    <s v="MINB01000010.1"/>
    <n v="36233"/>
    <n v="37873"/>
    <x v="1"/>
  </r>
  <r>
    <x v="1"/>
    <s v="GCA_002701205.1"/>
    <s v="Primary Assembly"/>
    <s v="unplaced scaffold"/>
    <m/>
    <s v="MINB01000010.1"/>
    <n v="36233"/>
    <n v="37873"/>
    <x v="1"/>
  </r>
  <r>
    <x v="0"/>
    <s v="GCA_002701205.1"/>
    <s v="Primary Assembly"/>
    <s v="unplaced scaffold"/>
    <m/>
    <s v="MINB01000017.1"/>
    <n v="36236"/>
    <n v="36610"/>
    <x v="0"/>
  </r>
  <r>
    <x v="1"/>
    <s v="GCA_002701205.1"/>
    <s v="Primary Assembly"/>
    <s v="unplaced scaffold"/>
    <m/>
    <s v="MINB01000017.1"/>
    <n v="36236"/>
    <n v="36610"/>
    <x v="0"/>
  </r>
  <r>
    <x v="0"/>
    <s v="GCA_002701205.1"/>
    <s v="Primary Assembly"/>
    <s v="unplaced scaffold"/>
    <m/>
    <s v="MINB01000020.1"/>
    <n v="36274"/>
    <n v="37386"/>
    <x v="1"/>
  </r>
  <r>
    <x v="1"/>
    <s v="GCA_002701205.1"/>
    <s v="Primary Assembly"/>
    <s v="unplaced scaffold"/>
    <m/>
    <s v="MINB01000020.1"/>
    <n v="36274"/>
    <n v="37386"/>
    <x v="1"/>
  </r>
  <r>
    <x v="2"/>
    <s v="GCA_002701205.1"/>
    <s v="Primary Assembly"/>
    <s v="unplaced scaffold"/>
    <m/>
    <s v="MINB01000018.1"/>
    <n v="36283"/>
    <n v="36941"/>
    <x v="0"/>
  </r>
  <r>
    <x v="3"/>
    <s v="GCA_002701205.1"/>
    <s v="Primary Assembly"/>
    <s v="unplaced scaffold"/>
    <m/>
    <s v="MINB01000018.1"/>
    <n v="36283"/>
    <n v="36941"/>
    <x v="0"/>
  </r>
  <r>
    <x v="0"/>
    <s v="GCA_002701205.1"/>
    <s v="Primary Assembly"/>
    <s v="unplaced scaffold"/>
    <m/>
    <s v="MINB01000002.1"/>
    <n v="36315"/>
    <n v="36725"/>
    <x v="1"/>
  </r>
  <r>
    <x v="1"/>
    <s v="GCA_002701205.1"/>
    <s v="Primary Assembly"/>
    <s v="unplaced scaffold"/>
    <m/>
    <s v="MINB01000002.1"/>
    <n v="36315"/>
    <n v="36725"/>
    <x v="1"/>
  </r>
  <r>
    <x v="6"/>
    <s v="GCA_002701205.1"/>
    <s v="Primary Assembly"/>
    <s v="unplaced scaffold"/>
    <m/>
    <s v="MINB01000015.1"/>
    <n v="36402"/>
    <n v="36488"/>
    <x v="1"/>
  </r>
  <r>
    <x v="5"/>
    <s v="GCA_002701205.1"/>
    <s v="Primary Assembly"/>
    <s v="unplaced scaffold"/>
    <m/>
    <s v="MINB01000015.1"/>
    <n v="36402"/>
    <n v="36488"/>
    <x v="1"/>
  </r>
  <r>
    <x v="0"/>
    <s v="GCA_002701205.1"/>
    <s v="Primary Assembly"/>
    <s v="unplaced scaffold"/>
    <m/>
    <s v="MINB01000005.1"/>
    <n v="36461"/>
    <n v="38059"/>
    <x v="1"/>
  </r>
  <r>
    <x v="1"/>
    <s v="GCA_002701205.1"/>
    <s v="Primary Assembly"/>
    <s v="unplaced scaffold"/>
    <m/>
    <s v="MINB01000005.1"/>
    <n v="36461"/>
    <n v="38059"/>
    <x v="1"/>
  </r>
  <r>
    <x v="0"/>
    <s v="GCA_002701205.1"/>
    <s v="Primary Assembly"/>
    <s v="unplaced scaffold"/>
    <m/>
    <s v="MINB01000022.1"/>
    <n v="36477"/>
    <n v="38234"/>
    <x v="1"/>
  </r>
  <r>
    <x v="1"/>
    <s v="GCA_002701205.1"/>
    <s v="Primary Assembly"/>
    <s v="unplaced scaffold"/>
    <m/>
    <s v="MINB01000022.1"/>
    <n v="36477"/>
    <n v="38234"/>
    <x v="1"/>
  </r>
  <r>
    <x v="0"/>
    <s v="GCA_002701205.1"/>
    <s v="Primary Assembly"/>
    <s v="unplaced scaffold"/>
    <m/>
    <s v="MINB01000006.1"/>
    <n v="36546"/>
    <n v="37616"/>
    <x v="1"/>
  </r>
  <r>
    <x v="1"/>
    <s v="GCA_002701205.1"/>
    <s v="Primary Assembly"/>
    <s v="unplaced scaffold"/>
    <m/>
    <s v="MINB01000006.1"/>
    <n v="36546"/>
    <n v="37616"/>
    <x v="1"/>
  </r>
  <r>
    <x v="0"/>
    <s v="GCA_002701205.1"/>
    <s v="Primary Assembly"/>
    <s v="unplaced scaffold"/>
    <m/>
    <s v="MINB01000014.1"/>
    <n v="36551"/>
    <n v="36850"/>
    <x v="1"/>
  </r>
  <r>
    <x v="1"/>
    <s v="GCA_002701205.1"/>
    <s v="Primary Assembly"/>
    <s v="unplaced scaffold"/>
    <m/>
    <s v="MINB01000014.1"/>
    <n v="36551"/>
    <n v="36850"/>
    <x v="1"/>
  </r>
  <r>
    <x v="0"/>
    <s v="GCA_002701205.1"/>
    <s v="Primary Assembly"/>
    <s v="unplaced scaffold"/>
    <m/>
    <s v="MINB01000023.1"/>
    <n v="36578"/>
    <n v="37534"/>
    <x v="0"/>
  </r>
  <r>
    <x v="1"/>
    <s v="GCA_002701205.1"/>
    <s v="Primary Assembly"/>
    <s v="unplaced scaffold"/>
    <m/>
    <s v="MINB01000023.1"/>
    <n v="36578"/>
    <n v="37534"/>
    <x v="0"/>
  </r>
  <r>
    <x v="0"/>
    <s v="GCA_002701205.1"/>
    <s v="Primary Assembly"/>
    <s v="unplaced scaffold"/>
    <m/>
    <s v="MINB01000017.1"/>
    <n v="36644"/>
    <n v="37999"/>
    <x v="0"/>
  </r>
  <r>
    <x v="1"/>
    <s v="GCA_002701205.1"/>
    <s v="Primary Assembly"/>
    <s v="unplaced scaffold"/>
    <m/>
    <s v="MINB01000017.1"/>
    <n v="36644"/>
    <n v="37999"/>
    <x v="0"/>
  </r>
  <r>
    <x v="0"/>
    <s v="GCA_002701205.1"/>
    <s v="Primary Assembly"/>
    <s v="unplaced scaffold"/>
    <m/>
    <s v="MINB01000003.1"/>
    <n v="36647"/>
    <n v="37279"/>
    <x v="1"/>
  </r>
  <r>
    <x v="1"/>
    <s v="GCA_002701205.1"/>
    <s v="Primary Assembly"/>
    <s v="unplaced scaffold"/>
    <m/>
    <s v="MINB01000003.1"/>
    <n v="36647"/>
    <n v="37279"/>
    <x v="1"/>
  </r>
  <r>
    <x v="0"/>
    <s v="GCA_002701205.1"/>
    <s v="Primary Assembly"/>
    <s v="unplaced scaffold"/>
    <m/>
    <s v="MINB01000025.1"/>
    <n v="36650"/>
    <n v="37642"/>
    <x v="0"/>
  </r>
  <r>
    <x v="1"/>
    <s v="GCA_002701205.1"/>
    <s v="Primary Assembly"/>
    <s v="unplaced scaffold"/>
    <m/>
    <s v="MINB01000025.1"/>
    <n v="36650"/>
    <n v="37642"/>
    <x v="0"/>
  </r>
  <r>
    <x v="0"/>
    <s v="GCA_002701205.1"/>
    <s v="Primary Assembly"/>
    <s v="unplaced scaffold"/>
    <m/>
    <s v="MINB01000015.1"/>
    <n v="36657"/>
    <n v="36944"/>
    <x v="0"/>
  </r>
  <r>
    <x v="1"/>
    <s v="GCA_002701205.1"/>
    <s v="Primary Assembly"/>
    <s v="unplaced scaffold"/>
    <m/>
    <s v="MINB01000015.1"/>
    <n v="36657"/>
    <n v="36944"/>
    <x v="0"/>
  </r>
  <r>
    <x v="0"/>
    <s v="GCA_002701205.1"/>
    <s v="Primary Assembly"/>
    <s v="unplaced scaffold"/>
    <m/>
    <s v="MINB01000001.1"/>
    <n v="36712"/>
    <n v="37899"/>
    <x v="1"/>
  </r>
  <r>
    <x v="1"/>
    <s v="GCA_002701205.1"/>
    <s v="Primary Assembly"/>
    <s v="unplaced scaffold"/>
    <m/>
    <s v="MINB01000001.1"/>
    <n v="36712"/>
    <n v="37899"/>
    <x v="1"/>
  </r>
  <r>
    <x v="0"/>
    <s v="GCA_002701205.1"/>
    <s v="Primary Assembly"/>
    <s v="unplaced scaffold"/>
    <m/>
    <s v="MINB01000024.1"/>
    <n v="36752"/>
    <n v="37174"/>
    <x v="1"/>
  </r>
  <r>
    <x v="1"/>
    <s v="GCA_002701205.1"/>
    <s v="Primary Assembly"/>
    <s v="unplaced scaffold"/>
    <m/>
    <s v="MINB01000024.1"/>
    <n v="36752"/>
    <n v="37174"/>
    <x v="1"/>
  </r>
  <r>
    <x v="0"/>
    <s v="GCA_002701205.1"/>
    <s v="Primary Assembly"/>
    <s v="unplaced scaffold"/>
    <m/>
    <s v="MINB01000002.1"/>
    <n v="36757"/>
    <n v="37077"/>
    <x v="1"/>
  </r>
  <r>
    <x v="1"/>
    <s v="GCA_002701205.1"/>
    <s v="Primary Assembly"/>
    <s v="unplaced scaffold"/>
    <m/>
    <s v="MINB01000002.1"/>
    <n v="36757"/>
    <n v="37077"/>
    <x v="1"/>
  </r>
  <r>
    <x v="0"/>
    <s v="GCA_002701205.1"/>
    <s v="Primary Assembly"/>
    <s v="unplaced scaffold"/>
    <m/>
    <s v="MINB01000013.1"/>
    <n v="36852"/>
    <n v="37421"/>
    <x v="1"/>
  </r>
  <r>
    <x v="1"/>
    <s v="GCA_002701205.1"/>
    <s v="Primary Assembly"/>
    <s v="unplaced scaffold"/>
    <m/>
    <s v="MINB01000013.1"/>
    <n v="36852"/>
    <n v="37421"/>
    <x v="1"/>
  </r>
  <r>
    <x v="0"/>
    <s v="GCA_002701205.1"/>
    <s v="Primary Assembly"/>
    <s v="unplaced scaffold"/>
    <m/>
    <s v="MINB01000021.1"/>
    <n v="36886"/>
    <n v="37569"/>
    <x v="1"/>
  </r>
  <r>
    <x v="1"/>
    <s v="GCA_002701205.1"/>
    <s v="Primary Assembly"/>
    <s v="unplaced scaffold"/>
    <m/>
    <s v="MINB01000021.1"/>
    <n v="36886"/>
    <n v="37569"/>
    <x v="1"/>
  </r>
  <r>
    <x v="0"/>
    <s v="GCA_002701205.1"/>
    <s v="Primary Assembly"/>
    <s v="unplaced scaffold"/>
    <m/>
    <s v="MINB01000012.1"/>
    <n v="36896"/>
    <n v="37831"/>
    <x v="1"/>
  </r>
  <r>
    <x v="1"/>
    <s v="GCA_002701205.1"/>
    <s v="Primary Assembly"/>
    <s v="unplaced scaffold"/>
    <m/>
    <s v="MINB01000012.1"/>
    <n v="36896"/>
    <n v="37831"/>
    <x v="1"/>
  </r>
  <r>
    <x v="0"/>
    <s v="GCA_002701205.1"/>
    <s v="Primary Assembly"/>
    <s v="unplaced scaffold"/>
    <m/>
    <s v="MINB01000014.1"/>
    <n v="36910"/>
    <n v="37176"/>
    <x v="1"/>
  </r>
  <r>
    <x v="1"/>
    <s v="GCA_002701205.1"/>
    <s v="Primary Assembly"/>
    <s v="unplaced scaffold"/>
    <m/>
    <s v="MINB01000014.1"/>
    <n v="36910"/>
    <n v="37176"/>
    <x v="1"/>
  </r>
  <r>
    <x v="0"/>
    <s v="GCA_002701205.1"/>
    <s v="Primary Assembly"/>
    <s v="unplaced scaffold"/>
    <m/>
    <s v="MINB01000019.1"/>
    <n v="36933"/>
    <n v="38429"/>
    <x v="1"/>
  </r>
  <r>
    <x v="1"/>
    <s v="GCA_002701205.1"/>
    <s v="Primary Assembly"/>
    <s v="unplaced scaffold"/>
    <m/>
    <s v="MINB01000019.1"/>
    <n v="36933"/>
    <n v="38429"/>
    <x v="1"/>
  </r>
  <r>
    <x v="0"/>
    <s v="GCA_002701205.1"/>
    <s v="Primary Assembly"/>
    <s v="unplaced scaffold"/>
    <m/>
    <s v="MINB01000018.1"/>
    <n v="36986"/>
    <n v="38254"/>
    <x v="0"/>
  </r>
  <r>
    <x v="1"/>
    <s v="GCA_002701205.1"/>
    <s v="Primary Assembly"/>
    <s v="unplaced scaffold"/>
    <m/>
    <s v="MINB01000018.1"/>
    <n v="36986"/>
    <n v="38254"/>
    <x v="0"/>
  </r>
  <r>
    <x v="0"/>
    <s v="GCA_002701205.1"/>
    <s v="Primary Assembly"/>
    <s v="unplaced scaffold"/>
    <m/>
    <s v="MINB01000011.1"/>
    <n v="36996"/>
    <n v="37877"/>
    <x v="1"/>
  </r>
  <r>
    <x v="1"/>
    <s v="GCA_002701205.1"/>
    <s v="Primary Assembly"/>
    <s v="unplaced scaffold"/>
    <m/>
    <s v="MINB01000011.1"/>
    <n v="36996"/>
    <n v="37877"/>
    <x v="1"/>
  </r>
  <r>
    <x v="6"/>
    <s v="GCA_002701205.1"/>
    <s v="Primary Assembly"/>
    <s v="unplaced scaffold"/>
    <m/>
    <s v="MINB01000008.1"/>
    <n v="37069"/>
    <n v="37143"/>
    <x v="1"/>
  </r>
  <r>
    <x v="5"/>
    <s v="GCA_002701205.1"/>
    <s v="Primary Assembly"/>
    <s v="unplaced scaffold"/>
    <m/>
    <s v="MINB01000008.1"/>
    <n v="37069"/>
    <n v="37143"/>
    <x v="1"/>
  </r>
  <r>
    <x v="2"/>
    <s v="GCA_002701205.1"/>
    <s v="Primary Assembly"/>
    <s v="unplaced scaffold"/>
    <m/>
    <s v="MINB01000002.1"/>
    <n v="37102"/>
    <n v="37335"/>
    <x v="1"/>
  </r>
  <r>
    <x v="3"/>
    <s v="GCA_002701205.1"/>
    <s v="Primary Assembly"/>
    <s v="unplaced scaffold"/>
    <m/>
    <s v="MINB01000002.1"/>
    <n v="37102"/>
    <n v="37335"/>
    <x v="1"/>
  </r>
  <r>
    <x v="0"/>
    <s v="GCA_002701205.1"/>
    <s v="Primary Assembly"/>
    <s v="unplaced scaffold"/>
    <m/>
    <s v="MINB01000024.1"/>
    <n v="37180"/>
    <n v="37416"/>
    <x v="1"/>
  </r>
  <r>
    <x v="1"/>
    <s v="GCA_002701205.1"/>
    <s v="Primary Assembly"/>
    <s v="unplaced scaffold"/>
    <m/>
    <s v="MINB01000024.1"/>
    <n v="37180"/>
    <n v="37416"/>
    <x v="1"/>
  </r>
  <r>
    <x v="0"/>
    <s v="GCA_002701205.1"/>
    <s v="Primary Assembly"/>
    <s v="unplaced scaffold"/>
    <m/>
    <s v="MINB01000015.1"/>
    <n v="37183"/>
    <n v="37416"/>
    <x v="0"/>
  </r>
  <r>
    <x v="1"/>
    <s v="GCA_002701205.1"/>
    <s v="Primary Assembly"/>
    <s v="unplaced scaffold"/>
    <m/>
    <s v="MINB01000015.1"/>
    <n v="37183"/>
    <n v="37416"/>
    <x v="0"/>
  </r>
  <r>
    <x v="0"/>
    <s v="GCA_002701205.1"/>
    <s v="Primary Assembly"/>
    <s v="unplaced scaffold"/>
    <m/>
    <s v="MINB01000014.1"/>
    <n v="37189"/>
    <n v="37635"/>
    <x v="1"/>
  </r>
  <r>
    <x v="1"/>
    <s v="GCA_002701205.1"/>
    <s v="Primary Assembly"/>
    <s v="unplaced scaffold"/>
    <m/>
    <s v="MINB01000014.1"/>
    <n v="37189"/>
    <n v="37635"/>
    <x v="1"/>
  </r>
  <r>
    <x v="0"/>
    <s v="GCA_002701205.1"/>
    <s v="Primary Assembly"/>
    <s v="unplaced scaffold"/>
    <m/>
    <s v="MINB01000008.1"/>
    <n v="37202"/>
    <n v="37729"/>
    <x v="1"/>
  </r>
  <r>
    <x v="1"/>
    <s v="GCA_002701205.1"/>
    <s v="Primary Assembly"/>
    <s v="unplaced scaffold"/>
    <m/>
    <s v="MINB01000008.1"/>
    <n v="37202"/>
    <n v="37729"/>
    <x v="1"/>
  </r>
  <r>
    <x v="0"/>
    <s v="GCA_002701205.1"/>
    <s v="Primary Assembly"/>
    <s v="unplaced scaffold"/>
    <m/>
    <s v="MINB01000009.1"/>
    <n v="37303"/>
    <n v="37920"/>
    <x v="0"/>
  </r>
  <r>
    <x v="1"/>
    <s v="GCA_002701205.1"/>
    <s v="Primary Assembly"/>
    <s v="unplaced scaffold"/>
    <m/>
    <s v="MINB01000009.1"/>
    <n v="37303"/>
    <n v="37920"/>
    <x v="0"/>
  </r>
  <r>
    <x v="0"/>
    <s v="GCA_002701205.1"/>
    <s v="Primary Assembly"/>
    <s v="unplaced scaffold"/>
    <m/>
    <s v="MINB01000002.1"/>
    <n v="37356"/>
    <n v="38528"/>
    <x v="1"/>
  </r>
  <r>
    <x v="1"/>
    <s v="GCA_002701205.1"/>
    <s v="Primary Assembly"/>
    <s v="unplaced scaffold"/>
    <m/>
    <s v="MINB01000002.1"/>
    <n v="37356"/>
    <n v="38528"/>
    <x v="1"/>
  </r>
  <r>
    <x v="0"/>
    <s v="GCA_002701205.1"/>
    <s v="Primary Assembly"/>
    <s v="unplaced scaffold"/>
    <m/>
    <s v="MINB01000020.1"/>
    <n v="37379"/>
    <n v="39175"/>
    <x v="1"/>
  </r>
  <r>
    <x v="1"/>
    <s v="GCA_002701205.1"/>
    <s v="Primary Assembly"/>
    <s v="unplaced scaffold"/>
    <m/>
    <s v="MINB01000020.1"/>
    <n v="37379"/>
    <n v="39175"/>
    <x v="1"/>
  </r>
  <r>
    <x v="0"/>
    <s v="GCA_002701205.1"/>
    <s v="Primary Assembly"/>
    <s v="unplaced scaffold"/>
    <m/>
    <s v="MINB01000024.1"/>
    <n v="37419"/>
    <n v="37955"/>
    <x v="1"/>
  </r>
  <r>
    <x v="1"/>
    <s v="GCA_002701205.1"/>
    <s v="Primary Assembly"/>
    <s v="unplaced scaffold"/>
    <m/>
    <s v="MINB01000024.1"/>
    <n v="37419"/>
    <n v="37955"/>
    <x v="1"/>
  </r>
  <r>
    <x v="0"/>
    <s v="GCA_002701205.1"/>
    <s v="Primary Assembly"/>
    <s v="unplaced scaffold"/>
    <m/>
    <s v="MINB01000013.1"/>
    <n v="37421"/>
    <n v="37690"/>
    <x v="1"/>
  </r>
  <r>
    <x v="1"/>
    <s v="GCA_002701205.1"/>
    <s v="Primary Assembly"/>
    <s v="unplaced scaffold"/>
    <m/>
    <s v="MINB01000013.1"/>
    <n v="37421"/>
    <n v="37690"/>
    <x v="1"/>
  </r>
  <r>
    <x v="0"/>
    <s v="GCA_002701205.1"/>
    <s v="Primary Assembly"/>
    <s v="unplaced scaffold"/>
    <m/>
    <s v="MINB01000015.1"/>
    <n v="37462"/>
    <n v="37686"/>
    <x v="0"/>
  </r>
  <r>
    <x v="1"/>
    <s v="GCA_002701205.1"/>
    <s v="Primary Assembly"/>
    <s v="unplaced scaffold"/>
    <m/>
    <s v="MINB01000015.1"/>
    <n v="37462"/>
    <n v="37686"/>
    <x v="0"/>
  </r>
  <r>
    <x v="0"/>
    <s v="GCA_002701205.1"/>
    <s v="Primary Assembly"/>
    <s v="unplaced scaffold"/>
    <m/>
    <s v="MINB01000003.1"/>
    <n v="37510"/>
    <n v="37968"/>
    <x v="0"/>
  </r>
  <r>
    <x v="1"/>
    <s v="GCA_002701205.1"/>
    <s v="Primary Assembly"/>
    <s v="unplaced scaffold"/>
    <m/>
    <s v="MINB01000003.1"/>
    <n v="37510"/>
    <n v="37968"/>
    <x v="0"/>
  </r>
  <r>
    <x v="0"/>
    <s v="GCA_002701205.1"/>
    <s v="Primary Assembly"/>
    <s v="unplaced scaffold"/>
    <m/>
    <s v="MINB01000007.1"/>
    <n v="37512"/>
    <n v="38333"/>
    <x v="1"/>
  </r>
  <r>
    <x v="1"/>
    <s v="GCA_002701205.1"/>
    <s v="Primary Assembly"/>
    <s v="unplaced scaffold"/>
    <m/>
    <s v="MINB01000007.1"/>
    <n v="37512"/>
    <n v="38333"/>
    <x v="1"/>
  </r>
  <r>
    <x v="0"/>
    <s v="GCA_002701205.1"/>
    <s v="Primary Assembly"/>
    <s v="unplaced scaffold"/>
    <m/>
    <s v="MINB01000023.1"/>
    <n v="37515"/>
    <n v="38315"/>
    <x v="0"/>
  </r>
  <r>
    <x v="1"/>
    <s v="GCA_002701205.1"/>
    <s v="Primary Assembly"/>
    <s v="unplaced scaffold"/>
    <m/>
    <s v="MINB01000023.1"/>
    <n v="37515"/>
    <n v="38315"/>
    <x v="0"/>
  </r>
  <r>
    <x v="0"/>
    <s v="GCA_002701205.1"/>
    <s v="Primary Assembly"/>
    <s v="unplaced scaffold"/>
    <m/>
    <s v="MINB01000016.1"/>
    <n v="37551"/>
    <n v="39224"/>
    <x v="0"/>
  </r>
  <r>
    <x v="1"/>
    <s v="GCA_002701205.1"/>
    <s v="Primary Assembly"/>
    <s v="unplaced scaffold"/>
    <m/>
    <s v="MINB01000016.1"/>
    <n v="37551"/>
    <n v="39224"/>
    <x v="0"/>
  </r>
  <r>
    <x v="0"/>
    <s v="GCA_002701205.1"/>
    <s v="Primary Assembly"/>
    <s v="unplaced scaffold"/>
    <m/>
    <s v="MINB01000021.1"/>
    <n v="37574"/>
    <n v="38326"/>
    <x v="1"/>
  </r>
  <r>
    <x v="1"/>
    <s v="GCA_002701205.1"/>
    <s v="Primary Assembly"/>
    <s v="unplaced scaffold"/>
    <m/>
    <s v="MINB01000021.1"/>
    <n v="37574"/>
    <n v="38326"/>
    <x v="1"/>
  </r>
  <r>
    <x v="0"/>
    <s v="GCA_002701205.1"/>
    <s v="Primary Assembly"/>
    <s v="unplaced scaffold"/>
    <m/>
    <s v="MINB01000006.1"/>
    <n v="37618"/>
    <n v="38802"/>
    <x v="1"/>
  </r>
  <r>
    <x v="1"/>
    <s v="GCA_002701205.1"/>
    <s v="Primary Assembly"/>
    <s v="unplaced scaffold"/>
    <m/>
    <s v="MINB01000006.1"/>
    <n v="37618"/>
    <n v="38802"/>
    <x v="1"/>
  </r>
  <r>
    <x v="0"/>
    <s v="GCA_002701205.1"/>
    <s v="Primary Assembly"/>
    <s v="unplaced scaffold"/>
    <m/>
    <s v="MINB01000014.1"/>
    <n v="37659"/>
    <n v="37946"/>
    <x v="1"/>
  </r>
  <r>
    <x v="1"/>
    <s v="GCA_002701205.1"/>
    <s v="Primary Assembly"/>
    <s v="unplaced scaffold"/>
    <m/>
    <s v="MINB01000014.1"/>
    <n v="37659"/>
    <n v="37946"/>
    <x v="1"/>
  </r>
  <r>
    <x v="0"/>
    <s v="GCA_002701205.1"/>
    <s v="Primary Assembly"/>
    <s v="unplaced scaffold"/>
    <m/>
    <s v="MINB01000025.1"/>
    <n v="37746"/>
    <n v="39224"/>
    <x v="0"/>
  </r>
  <r>
    <x v="1"/>
    <s v="GCA_002701205.1"/>
    <s v="Primary Assembly"/>
    <s v="unplaced scaffold"/>
    <m/>
    <s v="MINB01000025.1"/>
    <n v="37746"/>
    <n v="39224"/>
    <x v="0"/>
  </r>
  <r>
    <x v="0"/>
    <s v="GCA_002701205.1"/>
    <s v="Primary Assembly"/>
    <s v="unplaced scaffold"/>
    <m/>
    <s v="MINB01000008.1"/>
    <n v="37763"/>
    <n v="38149"/>
    <x v="1"/>
  </r>
  <r>
    <x v="1"/>
    <s v="GCA_002701205.1"/>
    <s v="Primary Assembly"/>
    <s v="unplaced scaffold"/>
    <m/>
    <s v="MINB01000008.1"/>
    <n v="37763"/>
    <n v="38149"/>
    <x v="1"/>
  </r>
  <r>
    <x v="0"/>
    <s v="GCA_002701205.1"/>
    <s v="Primary Assembly"/>
    <s v="unplaced scaffold"/>
    <m/>
    <s v="MINB01000013.1"/>
    <n v="37799"/>
    <n v="40144"/>
    <x v="1"/>
  </r>
  <r>
    <x v="1"/>
    <s v="GCA_002701205.1"/>
    <s v="Primary Assembly"/>
    <s v="unplaced scaffold"/>
    <m/>
    <s v="MINB01000013.1"/>
    <n v="37799"/>
    <n v="40144"/>
    <x v="1"/>
  </r>
  <r>
    <x v="0"/>
    <s v="GCA_002701205.1"/>
    <s v="Primary Assembly"/>
    <s v="unplaced scaffold"/>
    <m/>
    <s v="MINB01000012.1"/>
    <n v="37862"/>
    <n v="38578"/>
    <x v="1"/>
  </r>
  <r>
    <x v="1"/>
    <s v="GCA_002701205.1"/>
    <s v="Primary Assembly"/>
    <s v="unplaced scaffold"/>
    <m/>
    <s v="MINB01000012.1"/>
    <n v="37862"/>
    <n v="38578"/>
    <x v="1"/>
  </r>
  <r>
    <x v="0"/>
    <s v="GCA_002701205.1"/>
    <s v="Primary Assembly"/>
    <s v="unplaced scaffold"/>
    <m/>
    <s v="MINB01000009.1"/>
    <n v="37951"/>
    <n v="38502"/>
    <x v="1"/>
  </r>
  <r>
    <x v="1"/>
    <s v="GCA_002701205.1"/>
    <s v="Primary Assembly"/>
    <s v="unplaced scaffold"/>
    <m/>
    <s v="MINB01000009.1"/>
    <n v="37951"/>
    <n v="38502"/>
    <x v="1"/>
  </r>
  <r>
    <x v="0"/>
    <s v="GCA_002701205.1"/>
    <s v="Primary Assembly"/>
    <s v="unplaced scaffold"/>
    <m/>
    <s v="MINB01000001.1"/>
    <n v="37965"/>
    <n v="38936"/>
    <x v="1"/>
  </r>
  <r>
    <x v="1"/>
    <s v="GCA_002701205.1"/>
    <s v="Primary Assembly"/>
    <s v="unplaced scaffold"/>
    <m/>
    <s v="MINB01000001.1"/>
    <n v="37965"/>
    <n v="38936"/>
    <x v="1"/>
  </r>
  <r>
    <x v="0"/>
    <s v="GCA_002701205.1"/>
    <s v="Primary Assembly"/>
    <s v="unplaced scaffold"/>
    <m/>
    <s v="MINB01000011.1"/>
    <n v="37977"/>
    <n v="40460"/>
    <x v="1"/>
  </r>
  <r>
    <x v="1"/>
    <s v="GCA_002701205.1"/>
    <s v="Primary Assembly"/>
    <s v="unplaced scaffold"/>
    <m/>
    <s v="MINB01000011.1"/>
    <n v="37977"/>
    <n v="40460"/>
    <x v="1"/>
  </r>
  <r>
    <x v="0"/>
    <s v="GCA_002701205.1"/>
    <s v="Primary Assembly"/>
    <s v="unplaced scaffold"/>
    <m/>
    <s v="MINB01000017.1"/>
    <n v="37989"/>
    <n v="39440"/>
    <x v="0"/>
  </r>
  <r>
    <x v="1"/>
    <s v="GCA_002701205.1"/>
    <s v="Primary Assembly"/>
    <s v="unplaced scaffold"/>
    <m/>
    <s v="MINB01000017.1"/>
    <n v="37989"/>
    <n v="39440"/>
    <x v="0"/>
  </r>
  <r>
    <x v="0"/>
    <s v="GCA_002701205.1"/>
    <s v="Primary Assembly"/>
    <s v="unplaced scaffold"/>
    <m/>
    <s v="MINB01000014.1"/>
    <n v="38012"/>
    <n v="38218"/>
    <x v="1"/>
  </r>
  <r>
    <x v="1"/>
    <s v="GCA_002701205.1"/>
    <s v="Primary Assembly"/>
    <s v="unplaced scaffold"/>
    <m/>
    <s v="MINB01000014.1"/>
    <n v="38012"/>
    <n v="38218"/>
    <x v="1"/>
  </r>
  <r>
    <x v="0"/>
    <s v="GCA_002701205.1"/>
    <s v="Primary Assembly"/>
    <s v="unplaced scaffold"/>
    <m/>
    <s v="MINB01000024.1"/>
    <n v="38013"/>
    <n v="38408"/>
    <x v="1"/>
  </r>
  <r>
    <x v="1"/>
    <s v="GCA_002701205.1"/>
    <s v="Primary Assembly"/>
    <s v="unplaced scaffold"/>
    <m/>
    <s v="MINB01000024.1"/>
    <n v="38013"/>
    <n v="38408"/>
    <x v="1"/>
  </r>
  <r>
    <x v="0"/>
    <s v="GCA_002701205.1"/>
    <s v="Primary Assembly"/>
    <s v="unplaced scaffold"/>
    <m/>
    <s v="MINB01000010.1"/>
    <n v="38025"/>
    <n v="39020"/>
    <x v="1"/>
  </r>
  <r>
    <x v="1"/>
    <s v="GCA_002701205.1"/>
    <s v="Primary Assembly"/>
    <s v="unplaced scaffold"/>
    <m/>
    <s v="MINB01000010.1"/>
    <n v="38025"/>
    <n v="39020"/>
    <x v="1"/>
  </r>
  <r>
    <x v="0"/>
    <s v="GCA_002701205.1"/>
    <s v="Primary Assembly"/>
    <s v="unplaced scaffold"/>
    <m/>
    <s v="MINB01000005.1"/>
    <n v="38056"/>
    <n v="38628"/>
    <x v="1"/>
  </r>
  <r>
    <x v="1"/>
    <s v="GCA_002701205.1"/>
    <s v="Primary Assembly"/>
    <s v="unplaced scaffold"/>
    <m/>
    <s v="MINB01000005.1"/>
    <n v="38056"/>
    <n v="38628"/>
    <x v="1"/>
  </r>
  <r>
    <x v="0"/>
    <s v="GCA_002701205.1"/>
    <s v="Primary Assembly"/>
    <s v="unplaced scaffold"/>
    <m/>
    <s v="MINB01000008.1"/>
    <n v="38139"/>
    <n v="38885"/>
    <x v="1"/>
  </r>
  <r>
    <x v="1"/>
    <s v="GCA_002701205.1"/>
    <s v="Primary Assembly"/>
    <s v="unplaced scaffold"/>
    <m/>
    <s v="MINB01000008.1"/>
    <n v="38139"/>
    <n v="38885"/>
    <x v="1"/>
  </r>
  <r>
    <x v="0"/>
    <s v="GCA_002701205.1"/>
    <s v="Primary Assembly"/>
    <s v="unplaced scaffold"/>
    <m/>
    <s v="MINB01000014.1"/>
    <n v="38193"/>
    <n v="39080"/>
    <x v="1"/>
  </r>
  <r>
    <x v="1"/>
    <s v="GCA_002701205.1"/>
    <s v="Primary Assembly"/>
    <s v="unplaced scaffold"/>
    <m/>
    <s v="MINB01000014.1"/>
    <n v="38193"/>
    <n v="39080"/>
    <x v="1"/>
  </r>
  <r>
    <x v="0"/>
    <s v="GCA_002701205.1"/>
    <s v="Primary Assembly"/>
    <s v="unplaced scaffold"/>
    <m/>
    <s v="MINB01000003.1"/>
    <n v="38207"/>
    <n v="39292"/>
    <x v="0"/>
  </r>
  <r>
    <x v="1"/>
    <s v="GCA_002701205.1"/>
    <s v="Primary Assembly"/>
    <s v="unplaced scaffold"/>
    <m/>
    <s v="MINB01000003.1"/>
    <n v="38207"/>
    <n v="39292"/>
    <x v="0"/>
  </r>
  <r>
    <x v="0"/>
    <s v="GCA_002701205.1"/>
    <s v="Primary Assembly"/>
    <s v="unplaced scaffold"/>
    <m/>
    <s v="MINB01000023.1"/>
    <n v="38319"/>
    <n v="39020"/>
    <x v="0"/>
  </r>
  <r>
    <x v="1"/>
    <s v="GCA_002701205.1"/>
    <s v="Primary Assembly"/>
    <s v="unplaced scaffold"/>
    <m/>
    <s v="MINB01000023.1"/>
    <n v="38319"/>
    <n v="39020"/>
    <x v="0"/>
  </r>
  <r>
    <x v="0"/>
    <s v="GCA_002701205.1"/>
    <s v="Primary Assembly"/>
    <s v="unplaced scaffold"/>
    <m/>
    <s v="MINB01000015.1"/>
    <n v="38328"/>
    <n v="39035"/>
    <x v="1"/>
  </r>
  <r>
    <x v="1"/>
    <s v="GCA_002701205.1"/>
    <s v="Primary Assembly"/>
    <s v="unplaced scaffold"/>
    <m/>
    <s v="MINB01000015.1"/>
    <n v="38328"/>
    <n v="39035"/>
    <x v="1"/>
  </r>
  <r>
    <x v="0"/>
    <s v="GCA_002701205.1"/>
    <s v="Primary Assembly"/>
    <s v="unplaced scaffold"/>
    <m/>
    <s v="MINB01000021.1"/>
    <n v="38329"/>
    <n v="39264"/>
    <x v="1"/>
  </r>
  <r>
    <x v="1"/>
    <s v="GCA_002701205.1"/>
    <s v="Primary Assembly"/>
    <s v="unplaced scaffold"/>
    <m/>
    <s v="MINB01000021.1"/>
    <n v="38329"/>
    <n v="39264"/>
    <x v="1"/>
  </r>
  <r>
    <x v="6"/>
    <s v="GCA_002701205.1"/>
    <s v="Primary Assembly"/>
    <s v="unplaced scaffold"/>
    <m/>
    <s v="MINB01000022.1"/>
    <n v="38405"/>
    <n v="38477"/>
    <x v="0"/>
  </r>
  <r>
    <x v="5"/>
    <s v="GCA_002701205.1"/>
    <s v="Primary Assembly"/>
    <s v="unplaced scaffold"/>
    <m/>
    <s v="MINB01000022.1"/>
    <n v="38405"/>
    <n v="38477"/>
    <x v="0"/>
  </r>
  <r>
    <x v="0"/>
    <s v="GCA_002701205.1"/>
    <s v="Primary Assembly"/>
    <s v="unplaced scaffold"/>
    <m/>
    <s v="MINB01000024.1"/>
    <n v="38467"/>
    <n v="39027"/>
    <x v="1"/>
  </r>
  <r>
    <x v="1"/>
    <s v="GCA_002701205.1"/>
    <s v="Primary Assembly"/>
    <s v="unplaced scaffold"/>
    <m/>
    <s v="MINB01000024.1"/>
    <n v="38467"/>
    <n v="39027"/>
    <x v="1"/>
  </r>
  <r>
    <x v="0"/>
    <s v="GCA_002701205.1"/>
    <s v="Primary Assembly"/>
    <s v="unplaced scaffold"/>
    <m/>
    <s v="MINB01000007.1"/>
    <n v="38519"/>
    <n v="39772"/>
    <x v="1"/>
  </r>
  <r>
    <x v="1"/>
    <s v="GCA_002701205.1"/>
    <s v="Primary Assembly"/>
    <s v="unplaced scaffold"/>
    <m/>
    <s v="MINB01000007.1"/>
    <n v="38519"/>
    <n v="39772"/>
    <x v="1"/>
  </r>
  <r>
    <x v="0"/>
    <s v="GCA_002701205.1"/>
    <s v="Primary Assembly"/>
    <s v="unplaced scaffold"/>
    <m/>
    <s v="MINB01000019.1"/>
    <n v="38528"/>
    <n v="39706"/>
    <x v="1"/>
  </r>
  <r>
    <x v="1"/>
    <s v="GCA_002701205.1"/>
    <s v="Primary Assembly"/>
    <s v="unplaced scaffold"/>
    <m/>
    <s v="MINB01000019.1"/>
    <n v="38528"/>
    <n v="39706"/>
    <x v="1"/>
  </r>
  <r>
    <x v="0"/>
    <s v="GCA_002701205.1"/>
    <s v="Primary Assembly"/>
    <s v="unplaced scaffold"/>
    <m/>
    <s v="MINB01000018.1"/>
    <n v="38531"/>
    <n v="39262"/>
    <x v="0"/>
  </r>
  <r>
    <x v="1"/>
    <s v="GCA_002701205.1"/>
    <s v="Primary Assembly"/>
    <s v="unplaced scaffold"/>
    <m/>
    <s v="MINB01000018.1"/>
    <n v="38531"/>
    <n v="39262"/>
    <x v="0"/>
  </r>
  <r>
    <x v="0"/>
    <s v="GCA_002701205.1"/>
    <s v="Primary Assembly"/>
    <s v="unplaced scaffold"/>
    <m/>
    <s v="MINB01000009.1"/>
    <n v="38561"/>
    <n v="39058"/>
    <x v="1"/>
  </r>
  <r>
    <x v="1"/>
    <s v="GCA_002701205.1"/>
    <s v="Primary Assembly"/>
    <s v="unplaced scaffold"/>
    <m/>
    <s v="MINB01000009.1"/>
    <n v="38561"/>
    <n v="39058"/>
    <x v="1"/>
  </r>
  <r>
    <x v="0"/>
    <s v="GCA_002701205.1"/>
    <s v="Primary Assembly"/>
    <s v="unplaced scaffold"/>
    <m/>
    <s v="MINB01000022.1"/>
    <n v="38619"/>
    <n v="39824"/>
    <x v="1"/>
  </r>
  <r>
    <x v="1"/>
    <s v="GCA_002701205.1"/>
    <s v="Primary Assembly"/>
    <s v="unplaced scaffold"/>
    <m/>
    <s v="MINB01000022.1"/>
    <n v="38619"/>
    <n v="39824"/>
    <x v="1"/>
  </r>
  <r>
    <x v="0"/>
    <s v="GCA_002701205.1"/>
    <s v="Primary Assembly"/>
    <s v="unplaced scaffold"/>
    <m/>
    <s v="MINB01000005.1"/>
    <n v="38625"/>
    <n v="39791"/>
    <x v="1"/>
  </r>
  <r>
    <x v="1"/>
    <s v="GCA_002701205.1"/>
    <s v="Primary Assembly"/>
    <s v="unplaced scaffold"/>
    <m/>
    <s v="MINB01000005.1"/>
    <n v="38625"/>
    <n v="39791"/>
    <x v="1"/>
  </r>
  <r>
    <x v="0"/>
    <s v="GCA_002701205.1"/>
    <s v="Primary Assembly"/>
    <s v="unplaced scaffold"/>
    <m/>
    <s v="MINB01000012.1"/>
    <n v="38639"/>
    <n v="39553"/>
    <x v="1"/>
  </r>
  <r>
    <x v="1"/>
    <s v="GCA_002701205.1"/>
    <s v="Primary Assembly"/>
    <s v="unplaced scaffold"/>
    <m/>
    <s v="MINB01000012.1"/>
    <n v="38639"/>
    <n v="39553"/>
    <x v="1"/>
  </r>
  <r>
    <x v="0"/>
    <s v="GCA_002701205.1"/>
    <s v="Primary Assembly"/>
    <s v="unplaced scaffold"/>
    <m/>
    <s v="MINB01000002.1"/>
    <n v="38715"/>
    <n v="39251"/>
    <x v="1"/>
  </r>
  <r>
    <x v="1"/>
    <s v="GCA_002701205.1"/>
    <s v="Primary Assembly"/>
    <s v="unplaced scaffold"/>
    <m/>
    <s v="MINB01000002.1"/>
    <n v="38715"/>
    <n v="39251"/>
    <x v="1"/>
  </r>
  <r>
    <x v="0"/>
    <s v="GCA_002701205.1"/>
    <s v="Primary Assembly"/>
    <s v="unplaced scaffold"/>
    <m/>
    <s v="MINB01000004.1"/>
    <n v="38717"/>
    <n v="39370"/>
    <x v="1"/>
  </r>
  <r>
    <x v="1"/>
    <s v="GCA_002701205.1"/>
    <s v="Primary Assembly"/>
    <s v="unplaced scaffold"/>
    <m/>
    <s v="MINB01000004.1"/>
    <n v="38717"/>
    <n v="39370"/>
    <x v="1"/>
  </r>
  <r>
    <x v="0"/>
    <s v="GCA_002701205.1"/>
    <s v="Primary Assembly"/>
    <s v="unplaced scaffold"/>
    <m/>
    <s v="MINB01000006.1"/>
    <n v="38789"/>
    <n v="39688"/>
    <x v="1"/>
  </r>
  <r>
    <x v="1"/>
    <s v="GCA_002701205.1"/>
    <s v="Primary Assembly"/>
    <s v="unplaced scaffold"/>
    <m/>
    <s v="MINB01000006.1"/>
    <n v="38789"/>
    <n v="39688"/>
    <x v="1"/>
  </r>
  <r>
    <x v="0"/>
    <s v="GCA_002701205.1"/>
    <s v="Primary Assembly"/>
    <s v="unplaced scaffold"/>
    <m/>
    <s v="MINB01000001.1"/>
    <n v="38941"/>
    <n v="39267"/>
    <x v="1"/>
  </r>
  <r>
    <x v="1"/>
    <s v="GCA_002701205.1"/>
    <s v="Primary Assembly"/>
    <s v="unplaced scaffold"/>
    <m/>
    <s v="MINB01000001.1"/>
    <n v="38941"/>
    <n v="39267"/>
    <x v="1"/>
  </r>
  <r>
    <x v="0"/>
    <s v="GCA_002701205.1"/>
    <s v="Primary Assembly"/>
    <s v="unplaced scaffold"/>
    <m/>
    <s v="MINB01000008.1"/>
    <n v="38949"/>
    <n v="40217"/>
    <x v="1"/>
  </r>
  <r>
    <x v="1"/>
    <s v="GCA_002701205.1"/>
    <s v="Primary Assembly"/>
    <s v="unplaced scaffold"/>
    <m/>
    <s v="MINB01000008.1"/>
    <n v="38949"/>
    <n v="40217"/>
    <x v="1"/>
  </r>
  <r>
    <x v="0"/>
    <s v="GCA_002701205.1"/>
    <s v="Primary Assembly"/>
    <s v="unplaced scaffold"/>
    <m/>
    <s v="MINB01000024.1"/>
    <n v="39047"/>
    <n v="39622"/>
    <x v="1"/>
  </r>
  <r>
    <x v="1"/>
    <s v="GCA_002701205.1"/>
    <s v="Primary Assembly"/>
    <s v="unplaced scaffold"/>
    <m/>
    <s v="MINB01000024.1"/>
    <n v="39047"/>
    <n v="39622"/>
    <x v="1"/>
  </r>
  <r>
    <x v="0"/>
    <s v="GCA_002701205.1"/>
    <s v="Primary Assembly"/>
    <s v="unplaced scaffold"/>
    <m/>
    <s v="MINB01000009.1"/>
    <n v="39078"/>
    <n v="39566"/>
    <x v="1"/>
  </r>
  <r>
    <x v="1"/>
    <s v="GCA_002701205.1"/>
    <s v="Primary Assembly"/>
    <s v="unplaced scaffold"/>
    <m/>
    <s v="MINB01000009.1"/>
    <n v="39078"/>
    <n v="39566"/>
    <x v="1"/>
  </r>
  <r>
    <x v="0"/>
    <s v="GCA_002701205.1"/>
    <s v="Primary Assembly"/>
    <s v="unplaced scaffold"/>
    <m/>
    <s v="MINB01000014.1"/>
    <n v="39104"/>
    <n v="39640"/>
    <x v="1"/>
  </r>
  <r>
    <x v="1"/>
    <s v="GCA_002701205.1"/>
    <s v="Primary Assembly"/>
    <s v="unplaced scaffold"/>
    <m/>
    <s v="MINB01000014.1"/>
    <n v="39104"/>
    <n v="39640"/>
    <x v="1"/>
  </r>
  <r>
    <x v="0"/>
    <s v="GCA_002701205.1"/>
    <s v="Primary Assembly"/>
    <s v="unplaced scaffold"/>
    <m/>
    <s v="MINB01000023.1"/>
    <n v="39196"/>
    <n v="40560"/>
    <x v="1"/>
  </r>
  <r>
    <x v="1"/>
    <s v="GCA_002701205.1"/>
    <s v="Primary Assembly"/>
    <s v="unplaced scaffold"/>
    <m/>
    <s v="MINB01000023.1"/>
    <n v="39196"/>
    <n v="40560"/>
    <x v="1"/>
  </r>
  <r>
    <x v="2"/>
    <s v="GCA_002701205.1"/>
    <s v="Primary Assembly"/>
    <s v="unplaced scaffold"/>
    <m/>
    <s v="MINB01000015.1"/>
    <n v="39240"/>
    <n v="39634"/>
    <x v="1"/>
  </r>
  <r>
    <x v="3"/>
    <s v="GCA_002701205.1"/>
    <s v="Primary Assembly"/>
    <s v="unplaced scaffold"/>
    <m/>
    <s v="MINB01000015.1"/>
    <n v="39240"/>
    <n v="39634"/>
    <x v="1"/>
  </r>
  <r>
    <x v="0"/>
    <s v="GCA_002701205.1"/>
    <s v="Primary Assembly"/>
    <s v="unplaced scaffold"/>
    <m/>
    <s v="MINB01000010.1"/>
    <n v="39242"/>
    <n v="40453"/>
    <x v="1"/>
  </r>
  <r>
    <x v="1"/>
    <s v="GCA_002701205.1"/>
    <s v="Primary Assembly"/>
    <s v="unplaced scaffold"/>
    <m/>
    <s v="MINB01000010.1"/>
    <n v="39242"/>
    <n v="40453"/>
    <x v="1"/>
  </r>
  <r>
    <x v="0"/>
    <s v="GCA_002701205.1"/>
    <s v="Primary Assembly"/>
    <s v="unplaced scaffold"/>
    <m/>
    <s v="MINB01000002.1"/>
    <n v="39255"/>
    <n v="39437"/>
    <x v="1"/>
  </r>
  <r>
    <x v="1"/>
    <s v="GCA_002701205.1"/>
    <s v="Primary Assembly"/>
    <s v="unplaced scaffold"/>
    <m/>
    <s v="MINB01000002.1"/>
    <n v="39255"/>
    <n v="39437"/>
    <x v="1"/>
  </r>
  <r>
    <x v="0"/>
    <s v="GCA_002701205.1"/>
    <s v="Primary Assembly"/>
    <s v="unplaced scaffold"/>
    <m/>
    <s v="MINB01000021.1"/>
    <n v="39266"/>
    <n v="39745"/>
    <x v="1"/>
  </r>
  <r>
    <x v="1"/>
    <s v="GCA_002701205.1"/>
    <s v="Primary Assembly"/>
    <s v="unplaced scaffold"/>
    <m/>
    <s v="MINB01000021.1"/>
    <n v="39266"/>
    <n v="39745"/>
    <x v="1"/>
  </r>
  <r>
    <x v="6"/>
    <s v="GCA_002701205.1"/>
    <s v="Primary Assembly"/>
    <s v="unplaced scaffold"/>
    <m/>
    <s v="MINB01000025.1"/>
    <n v="39273"/>
    <n v="39348"/>
    <x v="0"/>
  </r>
  <r>
    <x v="5"/>
    <s v="GCA_002701205.1"/>
    <s v="Primary Assembly"/>
    <s v="unplaced scaffold"/>
    <m/>
    <s v="MINB01000025.1"/>
    <n v="39273"/>
    <n v="39348"/>
    <x v="0"/>
  </r>
  <r>
    <x v="0"/>
    <s v="GCA_002701205.1"/>
    <s v="Primary Assembly"/>
    <s v="unplaced scaffold"/>
    <m/>
    <s v="MINB01000018.1"/>
    <n v="39285"/>
    <n v="40136"/>
    <x v="0"/>
  </r>
  <r>
    <x v="1"/>
    <s v="GCA_002701205.1"/>
    <s v="Primary Assembly"/>
    <s v="unplaced scaffold"/>
    <m/>
    <s v="MINB01000018.1"/>
    <n v="39285"/>
    <n v="40136"/>
    <x v="0"/>
  </r>
  <r>
    <x v="0"/>
    <s v="GCA_002701205.1"/>
    <s v="Primary Assembly"/>
    <s v="unplaced scaffold"/>
    <m/>
    <s v="MINB01000003.1"/>
    <n v="39303"/>
    <n v="39809"/>
    <x v="1"/>
  </r>
  <r>
    <x v="1"/>
    <s v="GCA_002701205.1"/>
    <s v="Primary Assembly"/>
    <s v="unplaced scaffold"/>
    <m/>
    <s v="MINB01000003.1"/>
    <n v="39303"/>
    <n v="39809"/>
    <x v="1"/>
  </r>
  <r>
    <x v="0"/>
    <s v="GCA_002701205.1"/>
    <s v="Primary Assembly"/>
    <s v="unplaced scaffold"/>
    <m/>
    <s v="MINB01000020.1"/>
    <n v="39304"/>
    <n v="40314"/>
    <x v="1"/>
  </r>
  <r>
    <x v="1"/>
    <s v="GCA_002701205.1"/>
    <s v="Primary Assembly"/>
    <s v="unplaced scaffold"/>
    <m/>
    <s v="MINB01000020.1"/>
    <n v="39304"/>
    <n v="40314"/>
    <x v="1"/>
  </r>
  <r>
    <x v="0"/>
    <s v="GCA_002701205.1"/>
    <s v="Primary Assembly"/>
    <s v="unplaced scaffold"/>
    <m/>
    <s v="MINB01000001.1"/>
    <n v="39418"/>
    <n v="39684"/>
    <x v="0"/>
  </r>
  <r>
    <x v="1"/>
    <s v="GCA_002701205.1"/>
    <s v="Primary Assembly"/>
    <s v="unplaced scaffold"/>
    <m/>
    <s v="MINB01000001.1"/>
    <n v="39418"/>
    <n v="39684"/>
    <x v="0"/>
  </r>
  <r>
    <x v="0"/>
    <s v="GCA_002701205.1"/>
    <s v="Primary Assembly"/>
    <s v="unplaced scaffold"/>
    <m/>
    <s v="MINB01000017.1"/>
    <n v="39461"/>
    <n v="39904"/>
    <x v="1"/>
  </r>
  <r>
    <x v="1"/>
    <s v="GCA_002701205.1"/>
    <s v="Primary Assembly"/>
    <s v="unplaced scaffold"/>
    <m/>
    <s v="MINB01000017.1"/>
    <n v="39461"/>
    <n v="39904"/>
    <x v="1"/>
  </r>
  <r>
    <x v="0"/>
    <s v="GCA_002701205.1"/>
    <s v="Primary Assembly"/>
    <s v="unplaced scaffold"/>
    <m/>
    <s v="MINB01000004.1"/>
    <n v="39469"/>
    <n v="40524"/>
    <x v="1"/>
  </r>
  <r>
    <x v="1"/>
    <s v="GCA_002701205.1"/>
    <s v="Primary Assembly"/>
    <s v="unplaced scaffold"/>
    <m/>
    <s v="MINB01000004.1"/>
    <n v="39469"/>
    <n v="40524"/>
    <x v="1"/>
  </r>
  <r>
    <x v="0"/>
    <s v="GCA_002701205.1"/>
    <s v="Primary Assembly"/>
    <s v="unplaced scaffold"/>
    <m/>
    <s v="MINB01000024.1"/>
    <n v="39644"/>
    <n v="40225"/>
    <x v="1"/>
  </r>
  <r>
    <x v="1"/>
    <s v="GCA_002701205.1"/>
    <s v="Primary Assembly"/>
    <s v="unplaced scaffold"/>
    <m/>
    <s v="MINB01000024.1"/>
    <n v="39644"/>
    <n v="40225"/>
    <x v="1"/>
  </r>
  <r>
    <x v="0"/>
    <s v="GCA_002701205.1"/>
    <s v="Primary Assembly"/>
    <s v="unplaced scaffold"/>
    <m/>
    <s v="MINB01000015.1"/>
    <n v="39683"/>
    <n v="40405"/>
    <x v="1"/>
  </r>
  <r>
    <x v="1"/>
    <s v="GCA_002701205.1"/>
    <s v="Primary Assembly"/>
    <s v="unplaced scaffold"/>
    <m/>
    <s v="MINB01000015.1"/>
    <n v="39683"/>
    <n v="40405"/>
    <x v="1"/>
  </r>
  <r>
    <x v="0"/>
    <s v="GCA_002701205.1"/>
    <s v="Primary Assembly"/>
    <s v="unplaced scaffold"/>
    <m/>
    <s v="MINB01000006.1"/>
    <n v="39685"/>
    <n v="40905"/>
    <x v="1"/>
  </r>
  <r>
    <x v="1"/>
    <s v="GCA_002701205.1"/>
    <s v="Primary Assembly"/>
    <s v="unplaced scaffold"/>
    <m/>
    <s v="MINB01000006.1"/>
    <n v="39685"/>
    <n v="40905"/>
    <x v="1"/>
  </r>
  <r>
    <x v="0"/>
    <s v="GCA_002701205.1"/>
    <s v="Primary Assembly"/>
    <s v="unplaced scaffold"/>
    <m/>
    <s v="MINB01000012.1"/>
    <n v="39698"/>
    <n v="41152"/>
    <x v="1"/>
  </r>
  <r>
    <x v="1"/>
    <s v="GCA_002701205.1"/>
    <s v="Primary Assembly"/>
    <s v="unplaced scaffold"/>
    <m/>
    <s v="MINB01000012.1"/>
    <n v="39698"/>
    <n v="41152"/>
    <x v="1"/>
  </r>
  <r>
    <x v="0"/>
    <s v="GCA_002701205.1"/>
    <s v="Primary Assembly"/>
    <s v="unplaced scaffold"/>
    <m/>
    <s v="MINB01000001.1"/>
    <n v="39708"/>
    <n v="40700"/>
    <x v="1"/>
  </r>
  <r>
    <x v="1"/>
    <s v="GCA_002701205.1"/>
    <s v="Primary Assembly"/>
    <s v="unplaced scaffold"/>
    <m/>
    <s v="MINB01000001.1"/>
    <n v="39708"/>
    <n v="40700"/>
    <x v="1"/>
  </r>
  <r>
    <x v="0"/>
    <s v="GCA_002701205.1"/>
    <s v="Primary Assembly"/>
    <s v="unplaced scaffold"/>
    <m/>
    <s v="MINB01000019.1"/>
    <n v="39728"/>
    <n v="40573"/>
    <x v="1"/>
  </r>
  <r>
    <x v="1"/>
    <s v="GCA_002701205.1"/>
    <s v="Primary Assembly"/>
    <s v="unplaced scaffold"/>
    <m/>
    <s v="MINB01000019.1"/>
    <n v="39728"/>
    <n v="40573"/>
    <x v="1"/>
  </r>
  <r>
    <x v="0"/>
    <s v="GCA_002701205.1"/>
    <s v="Primary Assembly"/>
    <s v="unplaced scaffold"/>
    <m/>
    <s v="MINB01000021.1"/>
    <n v="39757"/>
    <n v="41952"/>
    <x v="1"/>
  </r>
  <r>
    <x v="1"/>
    <s v="GCA_002701205.1"/>
    <s v="Primary Assembly"/>
    <s v="unplaced scaffold"/>
    <m/>
    <s v="MINB01000021.1"/>
    <n v="39757"/>
    <n v="41952"/>
    <x v="1"/>
  </r>
  <r>
    <x v="0"/>
    <s v="GCA_002701205.1"/>
    <s v="Primary Assembly"/>
    <s v="unplaced scaffold"/>
    <m/>
    <s v="MINB01000014.1"/>
    <n v="39777"/>
    <n v="40331"/>
    <x v="0"/>
  </r>
  <r>
    <x v="1"/>
    <s v="GCA_002701205.1"/>
    <s v="Primary Assembly"/>
    <s v="unplaced scaffold"/>
    <m/>
    <s v="MINB01000014.1"/>
    <n v="39777"/>
    <n v="40331"/>
    <x v="0"/>
  </r>
  <r>
    <x v="0"/>
    <s v="GCA_002701205.1"/>
    <s v="Primary Assembly"/>
    <s v="unplaced scaffold"/>
    <m/>
    <s v="MINB01000007.1"/>
    <n v="39782"/>
    <n v="40534"/>
    <x v="1"/>
  </r>
  <r>
    <x v="1"/>
    <s v="GCA_002701205.1"/>
    <s v="Primary Assembly"/>
    <s v="unplaced scaffold"/>
    <m/>
    <s v="MINB01000007.1"/>
    <n v="39782"/>
    <n v="40534"/>
    <x v="1"/>
  </r>
  <r>
    <x v="0"/>
    <s v="GCA_002701205.1"/>
    <s v="Primary Assembly"/>
    <s v="unplaced scaffold"/>
    <m/>
    <s v="MINB01000005.1"/>
    <n v="39793"/>
    <n v="40392"/>
    <x v="1"/>
  </r>
  <r>
    <x v="1"/>
    <s v="GCA_002701205.1"/>
    <s v="Primary Assembly"/>
    <s v="unplaced scaffold"/>
    <m/>
    <s v="MINB01000005.1"/>
    <n v="39793"/>
    <n v="40392"/>
    <x v="1"/>
  </r>
  <r>
    <x v="0"/>
    <s v="GCA_002701205.1"/>
    <s v="Primary Assembly"/>
    <s v="unplaced scaffold"/>
    <m/>
    <s v="MINB01000009.1"/>
    <n v="39820"/>
    <n v="40791"/>
    <x v="1"/>
  </r>
  <r>
    <x v="1"/>
    <s v="GCA_002701205.1"/>
    <s v="Primary Assembly"/>
    <s v="unplaced scaffold"/>
    <m/>
    <s v="MINB01000009.1"/>
    <n v="39820"/>
    <n v="40791"/>
    <x v="1"/>
  </r>
  <r>
    <x v="0"/>
    <s v="GCA_002701205.1"/>
    <s v="Primary Assembly"/>
    <s v="unplaced scaffold"/>
    <m/>
    <s v="MINB01000003.1"/>
    <n v="39822"/>
    <n v="40433"/>
    <x v="1"/>
  </r>
  <r>
    <x v="1"/>
    <s v="GCA_002701205.1"/>
    <s v="Primary Assembly"/>
    <s v="unplaced scaffold"/>
    <m/>
    <s v="MINB01000003.1"/>
    <n v="39822"/>
    <n v="40433"/>
    <x v="1"/>
  </r>
  <r>
    <x v="0"/>
    <s v="GCA_002701205.1"/>
    <s v="Primary Assembly"/>
    <s v="unplaced scaffold"/>
    <m/>
    <s v="MINB01000017.1"/>
    <n v="39965"/>
    <n v="41419"/>
    <x v="1"/>
  </r>
  <r>
    <x v="1"/>
    <s v="GCA_002701205.1"/>
    <s v="Primary Assembly"/>
    <s v="unplaced scaffold"/>
    <m/>
    <s v="MINB01000017.1"/>
    <n v="39965"/>
    <n v="41419"/>
    <x v="1"/>
  </r>
  <r>
    <x v="0"/>
    <s v="GCA_002701205.1"/>
    <s v="Primary Assembly"/>
    <s v="unplaced scaffold"/>
    <m/>
    <s v="MINB01000022.1"/>
    <n v="40008"/>
    <n v="40262"/>
    <x v="1"/>
  </r>
  <r>
    <x v="1"/>
    <s v="GCA_002701205.1"/>
    <s v="Primary Assembly"/>
    <s v="unplaced scaffold"/>
    <m/>
    <s v="MINB01000022.1"/>
    <n v="40008"/>
    <n v="40262"/>
    <x v="1"/>
  </r>
  <r>
    <x v="2"/>
    <s v="GCA_002701205.1"/>
    <s v="Primary Assembly"/>
    <s v="unplaced scaffold"/>
    <m/>
    <s v="MINB01000002.1"/>
    <n v="40115"/>
    <n v="40541"/>
    <x v="0"/>
  </r>
  <r>
    <x v="3"/>
    <s v="GCA_002701205.1"/>
    <s v="Primary Assembly"/>
    <s v="unplaced scaffold"/>
    <m/>
    <s v="MINB01000002.1"/>
    <n v="40115"/>
    <n v="40541"/>
    <x v="0"/>
  </r>
  <r>
    <x v="0"/>
    <s v="GCA_002701205.1"/>
    <s v="Primary Assembly"/>
    <s v="unplaced scaffold"/>
    <m/>
    <s v="MINB01000008.1"/>
    <n v="40241"/>
    <n v="41599"/>
    <x v="1"/>
  </r>
  <r>
    <x v="1"/>
    <s v="GCA_002701205.1"/>
    <s v="Primary Assembly"/>
    <s v="unplaced scaffold"/>
    <m/>
    <s v="MINB01000008.1"/>
    <n v="40241"/>
    <n v="41599"/>
    <x v="1"/>
  </r>
  <r>
    <x v="0"/>
    <s v="GCA_002701205.1"/>
    <s v="Primary Assembly"/>
    <s v="unplaced scaffold"/>
    <m/>
    <s v="MINB01000024.1"/>
    <n v="40248"/>
    <n v="41411"/>
    <x v="1"/>
  </r>
  <r>
    <x v="1"/>
    <s v="GCA_002701205.1"/>
    <s v="Primary Assembly"/>
    <s v="unplaced scaffold"/>
    <m/>
    <s v="MINB01000024.1"/>
    <n v="40248"/>
    <n v="41411"/>
    <x v="1"/>
  </r>
  <r>
    <x v="0"/>
    <s v="GCA_002701205.1"/>
    <s v="Primary Assembly"/>
    <s v="unplaced scaffold"/>
    <m/>
    <s v="MINB01000022.1"/>
    <n v="40259"/>
    <n v="40564"/>
    <x v="1"/>
  </r>
  <r>
    <x v="1"/>
    <s v="GCA_002701205.1"/>
    <s v="Primary Assembly"/>
    <s v="unplaced scaffold"/>
    <m/>
    <s v="MINB01000022.1"/>
    <n v="40259"/>
    <n v="40564"/>
    <x v="1"/>
  </r>
  <r>
    <x v="0"/>
    <s v="GCA_002701205.1"/>
    <s v="Primary Assembly"/>
    <s v="unplaced scaffold"/>
    <m/>
    <s v="MINB01000013.1"/>
    <n v="40274"/>
    <n v="41206"/>
    <x v="0"/>
  </r>
  <r>
    <x v="1"/>
    <s v="GCA_002701205.1"/>
    <s v="Primary Assembly"/>
    <s v="unplaced scaffold"/>
    <m/>
    <s v="MINB01000013.1"/>
    <n v="40274"/>
    <n v="41206"/>
    <x v="0"/>
  </r>
  <r>
    <x v="0"/>
    <s v="GCA_002701205.1"/>
    <s v="Primary Assembly"/>
    <s v="unplaced scaffold"/>
    <m/>
    <s v="MINB01000016.1"/>
    <n v="40277"/>
    <n v="40900"/>
    <x v="1"/>
  </r>
  <r>
    <x v="1"/>
    <s v="GCA_002701205.1"/>
    <s v="Primary Assembly"/>
    <s v="unplaced scaffold"/>
    <m/>
    <s v="MINB01000016.1"/>
    <n v="40277"/>
    <n v="40900"/>
    <x v="1"/>
  </r>
  <r>
    <x v="0"/>
    <s v="GCA_002701205.1"/>
    <s v="Primary Assembly"/>
    <s v="unplaced scaffold"/>
    <m/>
    <s v="MINB01000014.1"/>
    <n v="40333"/>
    <n v="42960"/>
    <x v="1"/>
  </r>
  <r>
    <x v="1"/>
    <s v="GCA_002701205.1"/>
    <s v="Primary Assembly"/>
    <s v="unplaced scaffold"/>
    <m/>
    <s v="MINB01000014.1"/>
    <n v="40333"/>
    <n v="42960"/>
    <x v="1"/>
  </r>
  <r>
    <x v="0"/>
    <s v="GCA_002701205.1"/>
    <s v="Primary Assembly"/>
    <s v="unplaced scaffold"/>
    <m/>
    <s v="MINB01000020.1"/>
    <n v="40374"/>
    <n v="40613"/>
    <x v="1"/>
  </r>
  <r>
    <x v="1"/>
    <s v="GCA_002701205.1"/>
    <s v="Primary Assembly"/>
    <s v="unplaced scaffold"/>
    <m/>
    <s v="MINB01000020.1"/>
    <n v="40374"/>
    <n v="40613"/>
    <x v="1"/>
  </r>
  <r>
    <x v="0"/>
    <s v="GCA_002701205.1"/>
    <s v="Primary Assembly"/>
    <s v="unplaced scaffold"/>
    <m/>
    <s v="MINB01000003.1"/>
    <n v="40409"/>
    <n v="41311"/>
    <x v="1"/>
  </r>
  <r>
    <x v="1"/>
    <s v="GCA_002701205.1"/>
    <s v="Primary Assembly"/>
    <s v="unplaced scaffold"/>
    <m/>
    <s v="MINB01000003.1"/>
    <n v="40409"/>
    <n v="41311"/>
    <x v="1"/>
  </r>
  <r>
    <x v="0"/>
    <s v="GCA_002701205.1"/>
    <s v="Primary Assembly"/>
    <s v="unplaced scaffold"/>
    <m/>
    <s v="MINB01000015.1"/>
    <n v="40427"/>
    <n v="41188"/>
    <x v="1"/>
  </r>
  <r>
    <x v="1"/>
    <s v="GCA_002701205.1"/>
    <s v="Primary Assembly"/>
    <s v="unplaced scaffold"/>
    <m/>
    <s v="MINB01000015.1"/>
    <n v="40427"/>
    <n v="41188"/>
    <x v="1"/>
  </r>
  <r>
    <x v="0"/>
    <s v="GCA_002701205.1"/>
    <s v="Primary Assembly"/>
    <s v="unplaced scaffold"/>
    <m/>
    <s v="MINB01000005.1"/>
    <n v="40433"/>
    <n v="41464"/>
    <x v="1"/>
  </r>
  <r>
    <x v="1"/>
    <s v="GCA_002701205.1"/>
    <s v="Primary Assembly"/>
    <s v="unplaced scaffold"/>
    <m/>
    <s v="MINB01000005.1"/>
    <n v="40433"/>
    <n v="41464"/>
    <x v="1"/>
  </r>
  <r>
    <x v="0"/>
    <s v="GCA_002701205.1"/>
    <s v="Primary Assembly"/>
    <s v="unplaced scaffold"/>
    <m/>
    <s v="MINB01000022.1"/>
    <n v="40566"/>
    <n v="40769"/>
    <x v="1"/>
  </r>
  <r>
    <x v="1"/>
    <s v="GCA_002701205.1"/>
    <s v="Primary Assembly"/>
    <s v="unplaced scaffold"/>
    <m/>
    <s v="MINB01000022.1"/>
    <n v="40566"/>
    <n v="40769"/>
    <x v="1"/>
  </r>
  <r>
    <x v="0"/>
    <s v="GCA_002701205.1"/>
    <s v="Primary Assembly"/>
    <s v="unplaced scaffold"/>
    <m/>
    <s v="MINB01000018.1"/>
    <n v="40580"/>
    <n v="41386"/>
    <x v="0"/>
  </r>
  <r>
    <x v="1"/>
    <s v="GCA_002701205.1"/>
    <s v="Primary Assembly"/>
    <s v="unplaced scaffold"/>
    <m/>
    <s v="MINB01000018.1"/>
    <n v="40580"/>
    <n v="41386"/>
    <x v="0"/>
  </r>
  <r>
    <x v="0"/>
    <s v="GCA_002701205.1"/>
    <s v="Primary Assembly"/>
    <s v="unplaced scaffold"/>
    <m/>
    <s v="MINB01000023.1"/>
    <n v="40618"/>
    <n v="41796"/>
    <x v="1"/>
  </r>
  <r>
    <x v="1"/>
    <s v="GCA_002701205.1"/>
    <s v="Primary Assembly"/>
    <s v="unplaced scaffold"/>
    <m/>
    <s v="MINB01000023.1"/>
    <n v="40618"/>
    <n v="41796"/>
    <x v="1"/>
  </r>
  <r>
    <x v="0"/>
    <s v="GCA_002701205.1"/>
    <s v="Primary Assembly"/>
    <s v="unplaced scaffold"/>
    <m/>
    <s v="MINB01000019.1"/>
    <n v="40631"/>
    <n v="41623"/>
    <x v="1"/>
  </r>
  <r>
    <x v="1"/>
    <s v="GCA_002701205.1"/>
    <s v="Primary Assembly"/>
    <s v="unplaced scaffold"/>
    <m/>
    <s v="MINB01000019.1"/>
    <n v="40631"/>
    <n v="41623"/>
    <x v="1"/>
  </r>
  <r>
    <x v="0"/>
    <s v="GCA_002701205.1"/>
    <s v="Primary Assembly"/>
    <s v="unplaced scaffold"/>
    <m/>
    <s v="MINB01000011.1"/>
    <n v="40643"/>
    <n v="41059"/>
    <x v="0"/>
  </r>
  <r>
    <x v="1"/>
    <s v="GCA_002701205.1"/>
    <s v="Primary Assembly"/>
    <s v="unplaced scaffold"/>
    <m/>
    <s v="MINB01000011.1"/>
    <n v="40643"/>
    <n v="41059"/>
    <x v="0"/>
  </r>
  <r>
    <x v="0"/>
    <s v="GCA_002701205.1"/>
    <s v="Primary Assembly"/>
    <s v="unplaced scaffold"/>
    <m/>
    <s v="MINB01000010.1"/>
    <n v="40647"/>
    <n v="40817"/>
    <x v="1"/>
  </r>
  <r>
    <x v="1"/>
    <s v="GCA_002701205.1"/>
    <s v="Primary Assembly"/>
    <s v="unplaced scaffold"/>
    <m/>
    <s v="MINB01000010.1"/>
    <n v="40647"/>
    <n v="40817"/>
    <x v="1"/>
  </r>
  <r>
    <x v="0"/>
    <s v="GCA_002701205.1"/>
    <s v="Primary Assembly"/>
    <s v="unplaced scaffold"/>
    <m/>
    <s v="MINB01000002.1"/>
    <n v="40671"/>
    <n v="41081"/>
    <x v="1"/>
  </r>
  <r>
    <x v="1"/>
    <s v="GCA_002701205.1"/>
    <s v="Primary Assembly"/>
    <s v="unplaced scaffold"/>
    <m/>
    <s v="MINB01000002.1"/>
    <n v="40671"/>
    <n v="41081"/>
    <x v="1"/>
  </r>
  <r>
    <x v="0"/>
    <s v="GCA_002701205.1"/>
    <s v="Primary Assembly"/>
    <s v="unplaced scaffold"/>
    <m/>
    <s v="MINB01000007.1"/>
    <n v="40689"/>
    <n v="41846"/>
    <x v="1"/>
  </r>
  <r>
    <x v="1"/>
    <s v="GCA_002701205.1"/>
    <s v="Primary Assembly"/>
    <s v="unplaced scaffold"/>
    <m/>
    <s v="MINB01000007.1"/>
    <n v="40689"/>
    <n v="41846"/>
    <x v="1"/>
  </r>
  <r>
    <x v="0"/>
    <s v="GCA_002701205.1"/>
    <s v="Primary Assembly"/>
    <s v="unplaced scaffold"/>
    <m/>
    <s v="MINB01000001.1"/>
    <n v="40700"/>
    <n v="42982"/>
    <x v="1"/>
  </r>
  <r>
    <x v="1"/>
    <s v="GCA_002701205.1"/>
    <s v="Primary Assembly"/>
    <s v="unplaced scaffold"/>
    <m/>
    <s v="MINB01000001.1"/>
    <n v="40700"/>
    <n v="42982"/>
    <x v="1"/>
  </r>
  <r>
    <x v="0"/>
    <s v="GCA_002701205.1"/>
    <s v="Primary Assembly"/>
    <s v="unplaced scaffold"/>
    <m/>
    <s v="MINB01000020.1"/>
    <n v="40729"/>
    <n v="41085"/>
    <x v="1"/>
  </r>
  <r>
    <x v="1"/>
    <s v="GCA_002701205.1"/>
    <s v="Primary Assembly"/>
    <s v="unplaced scaffold"/>
    <m/>
    <s v="MINB01000020.1"/>
    <n v="40729"/>
    <n v="41085"/>
    <x v="1"/>
  </r>
  <r>
    <x v="0"/>
    <s v="GCA_002701205.1"/>
    <s v="Primary Assembly"/>
    <s v="unplaced scaffold"/>
    <m/>
    <s v="MINB01000022.1"/>
    <n v="40766"/>
    <n v="40951"/>
    <x v="1"/>
  </r>
  <r>
    <x v="1"/>
    <s v="GCA_002701205.1"/>
    <s v="Primary Assembly"/>
    <s v="unplaced scaffold"/>
    <m/>
    <s v="MINB01000022.1"/>
    <n v="40766"/>
    <n v="40951"/>
    <x v="1"/>
  </r>
  <r>
    <x v="0"/>
    <s v="GCA_002701205.1"/>
    <s v="Primary Assembly"/>
    <s v="unplaced scaffold"/>
    <m/>
    <s v="MINB01000009.1"/>
    <n v="40802"/>
    <n v="41722"/>
    <x v="1"/>
  </r>
  <r>
    <x v="1"/>
    <s v="GCA_002701205.1"/>
    <s v="Primary Assembly"/>
    <s v="unplaced scaffold"/>
    <m/>
    <s v="MINB01000009.1"/>
    <n v="40802"/>
    <n v="41722"/>
    <x v="1"/>
  </r>
  <r>
    <x v="0"/>
    <s v="GCA_002701205.1"/>
    <s v="Primary Assembly"/>
    <s v="unplaced scaffold"/>
    <m/>
    <s v="MINB01000004.1"/>
    <n v="40872"/>
    <n v="42770"/>
    <x v="0"/>
  </r>
  <r>
    <x v="1"/>
    <s v="GCA_002701205.1"/>
    <s v="Primary Assembly"/>
    <s v="unplaced scaffold"/>
    <m/>
    <s v="MINB01000004.1"/>
    <n v="40872"/>
    <n v="42770"/>
    <x v="0"/>
  </r>
  <r>
    <x v="0"/>
    <s v="GCA_002701205.1"/>
    <s v="Primary Assembly"/>
    <s v="unplaced scaffold"/>
    <m/>
    <s v="MINB01000016.1"/>
    <n v="40920"/>
    <n v="41204"/>
    <x v="1"/>
  </r>
  <r>
    <x v="1"/>
    <s v="GCA_002701205.1"/>
    <s v="Primary Assembly"/>
    <s v="unplaced scaffold"/>
    <m/>
    <s v="MINB01000016.1"/>
    <n v="40920"/>
    <n v="41204"/>
    <x v="1"/>
  </r>
  <r>
    <x v="0"/>
    <s v="GCA_002701205.1"/>
    <s v="Primary Assembly"/>
    <s v="unplaced scaffold"/>
    <m/>
    <s v="MINB01000006.1"/>
    <n v="40943"/>
    <n v="41977"/>
    <x v="1"/>
  </r>
  <r>
    <x v="1"/>
    <s v="GCA_002701205.1"/>
    <s v="Primary Assembly"/>
    <s v="unplaced scaffold"/>
    <m/>
    <s v="MINB01000006.1"/>
    <n v="40943"/>
    <n v="41977"/>
    <x v="1"/>
  </r>
  <r>
    <x v="0"/>
    <s v="GCA_002701205.1"/>
    <s v="Primary Assembly"/>
    <s v="unplaced scaffold"/>
    <m/>
    <s v="MINB01000010.1"/>
    <n v="40976"/>
    <n v="41182"/>
    <x v="1"/>
  </r>
  <r>
    <x v="1"/>
    <s v="GCA_002701205.1"/>
    <s v="Primary Assembly"/>
    <s v="unplaced scaffold"/>
    <m/>
    <s v="MINB01000010.1"/>
    <n v="40976"/>
    <n v="41182"/>
    <x v="1"/>
  </r>
  <r>
    <x v="0"/>
    <s v="GCA_002701205.1"/>
    <s v="Primary Assembly"/>
    <s v="unplaced scaffold"/>
    <m/>
    <s v="MINB01000011.1"/>
    <n v="41073"/>
    <n v="41765"/>
    <x v="0"/>
  </r>
  <r>
    <x v="1"/>
    <s v="GCA_002701205.1"/>
    <s v="Primary Assembly"/>
    <s v="unplaced scaffold"/>
    <m/>
    <s v="MINB01000011.1"/>
    <n v="41073"/>
    <n v="41765"/>
    <x v="0"/>
  </r>
  <r>
    <x v="0"/>
    <s v="GCA_002701205.1"/>
    <s v="Primary Assembly"/>
    <s v="unplaced scaffold"/>
    <m/>
    <s v="MINB01000002.1"/>
    <n v="41126"/>
    <n v="41323"/>
    <x v="1"/>
  </r>
  <r>
    <x v="1"/>
    <s v="GCA_002701205.1"/>
    <s v="Primary Assembly"/>
    <s v="unplaced scaffold"/>
    <m/>
    <s v="MINB01000002.1"/>
    <n v="41126"/>
    <n v="41323"/>
    <x v="1"/>
  </r>
  <r>
    <x v="0"/>
    <s v="GCA_002701205.1"/>
    <s v="Primary Assembly"/>
    <s v="unplaced scaffold"/>
    <m/>
    <s v="MINB01000015.1"/>
    <n v="41142"/>
    <n v="41981"/>
    <x v="1"/>
  </r>
  <r>
    <x v="1"/>
    <s v="GCA_002701205.1"/>
    <s v="Primary Assembly"/>
    <s v="unplaced scaffold"/>
    <m/>
    <s v="MINB01000015.1"/>
    <n v="41142"/>
    <n v="41981"/>
    <x v="1"/>
  </r>
  <r>
    <x v="0"/>
    <s v="GCA_002701205.1"/>
    <s v="Primary Assembly"/>
    <s v="unplaced scaffold"/>
    <m/>
    <s v="MINB01000010.1"/>
    <n v="41229"/>
    <n v="45491"/>
    <x v="1"/>
  </r>
  <r>
    <x v="1"/>
    <s v="GCA_002701205.1"/>
    <s v="Primary Assembly"/>
    <s v="unplaced scaffold"/>
    <m/>
    <s v="MINB01000010.1"/>
    <n v="41229"/>
    <n v="45491"/>
    <x v="1"/>
  </r>
  <r>
    <x v="0"/>
    <s v="GCA_002701205.1"/>
    <s v="Primary Assembly"/>
    <s v="unplaced scaffold"/>
    <m/>
    <s v="MINB01000020.1"/>
    <n v="41232"/>
    <n v="42518"/>
    <x v="1"/>
  </r>
  <r>
    <x v="1"/>
    <s v="GCA_002701205.1"/>
    <s v="Primary Assembly"/>
    <s v="unplaced scaffold"/>
    <m/>
    <s v="MINB01000020.1"/>
    <n v="41232"/>
    <n v="42518"/>
    <x v="1"/>
  </r>
  <r>
    <x v="0"/>
    <s v="GCA_002701205.1"/>
    <s v="Primary Assembly"/>
    <s v="unplaced scaffold"/>
    <m/>
    <s v="MINB01000012.1"/>
    <n v="41246"/>
    <n v="43144"/>
    <x v="1"/>
  </r>
  <r>
    <x v="1"/>
    <s v="GCA_002701205.1"/>
    <s v="Primary Assembly"/>
    <s v="unplaced scaffold"/>
    <m/>
    <s v="MINB01000012.1"/>
    <n v="41246"/>
    <n v="43144"/>
    <x v="1"/>
  </r>
  <r>
    <x v="0"/>
    <s v="GCA_002701205.1"/>
    <s v="Primary Assembly"/>
    <s v="unplaced scaffold"/>
    <m/>
    <s v="MINB01000013.1"/>
    <n v="41267"/>
    <n v="42352"/>
    <x v="0"/>
  </r>
  <r>
    <x v="1"/>
    <s v="GCA_002701205.1"/>
    <s v="Primary Assembly"/>
    <s v="unplaced scaffold"/>
    <m/>
    <s v="MINB01000013.1"/>
    <n v="41267"/>
    <n v="42352"/>
    <x v="0"/>
  </r>
  <r>
    <x v="0"/>
    <s v="GCA_002701205.1"/>
    <s v="Primary Assembly"/>
    <s v="unplaced scaffold"/>
    <m/>
    <s v="MINB01000022.1"/>
    <n v="41277"/>
    <n v="41447"/>
    <x v="0"/>
  </r>
  <r>
    <x v="1"/>
    <s v="GCA_002701205.1"/>
    <s v="Primary Assembly"/>
    <s v="unplaced scaffold"/>
    <m/>
    <s v="MINB01000022.1"/>
    <n v="41277"/>
    <n v="41447"/>
    <x v="0"/>
  </r>
  <r>
    <x v="0"/>
    <s v="GCA_002701205.1"/>
    <s v="Primary Assembly"/>
    <s v="unplaced scaffold"/>
    <m/>
    <s v="MINB01000003.1"/>
    <n v="41390"/>
    <n v="41881"/>
    <x v="1"/>
  </r>
  <r>
    <x v="1"/>
    <s v="GCA_002701205.1"/>
    <s v="Primary Assembly"/>
    <s v="unplaced scaffold"/>
    <m/>
    <s v="MINB01000003.1"/>
    <n v="41390"/>
    <n v="41881"/>
    <x v="1"/>
  </r>
  <r>
    <x v="0"/>
    <s v="GCA_002701205.1"/>
    <s v="Primary Assembly"/>
    <s v="unplaced scaffold"/>
    <m/>
    <s v="MINB01000024.1"/>
    <n v="41422"/>
    <n v="41808"/>
    <x v="1"/>
  </r>
  <r>
    <x v="1"/>
    <s v="GCA_002701205.1"/>
    <s v="Primary Assembly"/>
    <s v="unplaced scaffold"/>
    <m/>
    <s v="MINB01000024.1"/>
    <n v="41422"/>
    <n v="41808"/>
    <x v="1"/>
  </r>
  <r>
    <x v="0"/>
    <s v="GCA_002701205.1"/>
    <s v="Primary Assembly"/>
    <s v="unplaced scaffold"/>
    <m/>
    <s v="MINB01000017.1"/>
    <n v="41453"/>
    <n v="42433"/>
    <x v="1"/>
  </r>
  <r>
    <x v="1"/>
    <s v="GCA_002701205.1"/>
    <s v="Primary Assembly"/>
    <s v="unplaced scaffold"/>
    <m/>
    <s v="MINB01000017.1"/>
    <n v="41453"/>
    <n v="42433"/>
    <x v="1"/>
  </r>
  <r>
    <x v="0"/>
    <s v="GCA_002701205.1"/>
    <s v="Primary Assembly"/>
    <s v="unplaced scaffold"/>
    <m/>
    <s v="MINB01000005.1"/>
    <n v="41524"/>
    <n v="42768"/>
    <x v="1"/>
  </r>
  <r>
    <x v="1"/>
    <s v="GCA_002701205.1"/>
    <s v="Primary Assembly"/>
    <s v="unplaced scaffold"/>
    <m/>
    <s v="MINB01000005.1"/>
    <n v="41524"/>
    <n v="42768"/>
    <x v="1"/>
  </r>
  <r>
    <x v="0"/>
    <s v="GCA_002701205.1"/>
    <s v="Primary Assembly"/>
    <s v="unplaced scaffold"/>
    <m/>
    <s v="MINB01000018.1"/>
    <n v="41524"/>
    <n v="42420"/>
    <x v="0"/>
  </r>
  <r>
    <x v="1"/>
    <s v="GCA_002701205.1"/>
    <s v="Primary Assembly"/>
    <s v="unplaced scaffold"/>
    <m/>
    <s v="MINB01000018.1"/>
    <n v="41524"/>
    <n v="42420"/>
    <x v="0"/>
  </r>
  <r>
    <x v="0"/>
    <s v="GCA_002701205.1"/>
    <s v="Primary Assembly"/>
    <s v="unplaced scaffold"/>
    <m/>
    <s v="MINB01000016.1"/>
    <n v="41528"/>
    <n v="41992"/>
    <x v="1"/>
  </r>
  <r>
    <x v="1"/>
    <s v="GCA_002701205.1"/>
    <s v="Primary Assembly"/>
    <s v="unplaced scaffold"/>
    <m/>
    <s v="MINB01000016.1"/>
    <n v="41528"/>
    <n v="41992"/>
    <x v="1"/>
  </r>
  <r>
    <x v="0"/>
    <s v="GCA_002701205.1"/>
    <s v="Primary Assembly"/>
    <s v="unplaced scaffold"/>
    <m/>
    <s v="MINB01000019.1"/>
    <n v="41636"/>
    <n v="42418"/>
    <x v="1"/>
  </r>
  <r>
    <x v="1"/>
    <s v="GCA_002701205.1"/>
    <s v="Primary Assembly"/>
    <s v="unplaced scaffold"/>
    <m/>
    <s v="MINB01000019.1"/>
    <n v="41636"/>
    <n v="42418"/>
    <x v="1"/>
  </r>
  <r>
    <x v="0"/>
    <s v="GCA_002701205.1"/>
    <s v="Primary Assembly"/>
    <s v="unplaced scaffold"/>
    <m/>
    <s v="MINB01000011.1"/>
    <n v="41762"/>
    <n v="42079"/>
    <x v="0"/>
  </r>
  <r>
    <x v="1"/>
    <s v="GCA_002701205.1"/>
    <s v="Primary Assembly"/>
    <s v="unplaced scaffold"/>
    <m/>
    <s v="MINB01000011.1"/>
    <n v="41762"/>
    <n v="42079"/>
    <x v="0"/>
  </r>
  <r>
    <x v="0"/>
    <s v="GCA_002701205.1"/>
    <s v="Primary Assembly"/>
    <s v="unplaced scaffold"/>
    <m/>
    <s v="MINB01000008.1"/>
    <n v="41781"/>
    <n v="42410"/>
    <x v="1"/>
  </r>
  <r>
    <x v="1"/>
    <s v="GCA_002701205.1"/>
    <s v="Primary Assembly"/>
    <s v="unplaced scaffold"/>
    <m/>
    <s v="MINB01000008.1"/>
    <n v="41781"/>
    <n v="42410"/>
    <x v="1"/>
  </r>
  <r>
    <x v="0"/>
    <s v="GCA_002701205.1"/>
    <s v="Primary Assembly"/>
    <s v="unplaced scaffold"/>
    <m/>
    <s v="MINB01000024.1"/>
    <n v="41840"/>
    <n v="42037"/>
    <x v="1"/>
  </r>
  <r>
    <x v="1"/>
    <s v="GCA_002701205.1"/>
    <s v="Primary Assembly"/>
    <s v="unplaced scaffold"/>
    <m/>
    <s v="MINB01000024.1"/>
    <n v="41840"/>
    <n v="42037"/>
    <x v="1"/>
  </r>
  <r>
    <x v="0"/>
    <s v="GCA_002701205.1"/>
    <s v="Primary Assembly"/>
    <s v="unplaced scaffold"/>
    <m/>
    <s v="MINB01000007.1"/>
    <n v="41865"/>
    <n v="42899"/>
    <x v="1"/>
  </r>
  <r>
    <x v="1"/>
    <s v="GCA_002701205.1"/>
    <s v="Primary Assembly"/>
    <s v="unplaced scaffold"/>
    <m/>
    <s v="MINB01000007.1"/>
    <n v="41865"/>
    <n v="42899"/>
    <x v="1"/>
  </r>
  <r>
    <x v="0"/>
    <s v="GCA_002701205.1"/>
    <s v="Primary Assembly"/>
    <s v="unplaced scaffold"/>
    <m/>
    <s v="MINB01000009.1"/>
    <n v="41943"/>
    <n v="44156"/>
    <x v="1"/>
  </r>
  <r>
    <x v="1"/>
    <s v="GCA_002701205.1"/>
    <s v="Primary Assembly"/>
    <s v="unplaced scaffold"/>
    <m/>
    <s v="MINB01000009.1"/>
    <n v="41943"/>
    <n v="44156"/>
    <x v="1"/>
  </r>
  <r>
    <x v="0"/>
    <s v="GCA_002701205.1"/>
    <s v="Primary Assembly"/>
    <s v="unplaced scaffold"/>
    <m/>
    <s v="MINB01000003.1"/>
    <n v="41948"/>
    <n v="42343"/>
    <x v="1"/>
  </r>
  <r>
    <x v="1"/>
    <s v="GCA_002701205.1"/>
    <s v="Primary Assembly"/>
    <s v="unplaced scaffold"/>
    <m/>
    <s v="MINB01000003.1"/>
    <n v="41948"/>
    <n v="42343"/>
    <x v="1"/>
  </r>
  <r>
    <x v="0"/>
    <s v="GCA_002701205.1"/>
    <s v="Primary Assembly"/>
    <s v="unplaced scaffold"/>
    <m/>
    <s v="MINB01000021.1"/>
    <n v="41983"/>
    <n v="43182"/>
    <x v="1"/>
  </r>
  <r>
    <x v="1"/>
    <s v="GCA_002701205.1"/>
    <s v="Primary Assembly"/>
    <s v="unplaced scaffold"/>
    <m/>
    <s v="MINB01000021.1"/>
    <n v="41983"/>
    <n v="43182"/>
    <x v="1"/>
  </r>
  <r>
    <x v="0"/>
    <s v="GCA_002701205.1"/>
    <s v="Primary Assembly"/>
    <s v="unplaced scaffold"/>
    <m/>
    <s v="MINB01000015.1"/>
    <n v="42002"/>
    <n v="43012"/>
    <x v="1"/>
  </r>
  <r>
    <x v="1"/>
    <s v="GCA_002701205.1"/>
    <s v="Primary Assembly"/>
    <s v="unplaced scaffold"/>
    <m/>
    <s v="MINB01000015.1"/>
    <n v="42002"/>
    <n v="43012"/>
    <x v="1"/>
  </r>
  <r>
    <x v="2"/>
    <s v="GCA_002701205.1"/>
    <s v="Primary Assembly"/>
    <s v="unplaced scaffold"/>
    <m/>
    <s v="MINB01000002.1"/>
    <n v="42005"/>
    <n v="43374"/>
    <x v="1"/>
  </r>
  <r>
    <x v="3"/>
    <s v="GCA_002701205.1"/>
    <s v="Primary Assembly"/>
    <s v="unplaced scaffold"/>
    <m/>
    <s v="MINB01000002.1"/>
    <n v="42005"/>
    <n v="43374"/>
    <x v="1"/>
  </r>
  <r>
    <x v="0"/>
    <s v="GCA_002701205.1"/>
    <s v="Primary Assembly"/>
    <s v="unplaced scaffold"/>
    <m/>
    <s v="MINB01000024.1"/>
    <n v="42051"/>
    <n v="42566"/>
    <x v="1"/>
  </r>
  <r>
    <x v="1"/>
    <s v="GCA_002701205.1"/>
    <s v="Primary Assembly"/>
    <s v="unplaced scaffold"/>
    <m/>
    <s v="MINB01000024.1"/>
    <n v="42051"/>
    <n v="42566"/>
    <x v="1"/>
  </r>
  <r>
    <x v="0"/>
    <s v="GCA_002701205.1"/>
    <s v="Primary Assembly"/>
    <s v="unplaced scaffold"/>
    <m/>
    <s v="MINB01000011.1"/>
    <n v="42072"/>
    <n v="42902"/>
    <x v="0"/>
  </r>
  <r>
    <x v="1"/>
    <s v="GCA_002701205.1"/>
    <s v="Primary Assembly"/>
    <s v="unplaced scaffold"/>
    <m/>
    <s v="MINB01000011.1"/>
    <n v="42072"/>
    <n v="42902"/>
    <x v="0"/>
  </r>
  <r>
    <x v="0"/>
    <s v="GCA_002701205.1"/>
    <s v="Primary Assembly"/>
    <s v="unplaced scaffold"/>
    <m/>
    <s v="MINB01000023.1"/>
    <n v="42072"/>
    <n v="42359"/>
    <x v="0"/>
  </r>
  <r>
    <x v="1"/>
    <s v="GCA_002701205.1"/>
    <s v="Primary Assembly"/>
    <s v="unplaced scaffold"/>
    <m/>
    <s v="MINB01000023.1"/>
    <n v="42072"/>
    <n v="42359"/>
    <x v="0"/>
  </r>
  <r>
    <x v="0"/>
    <s v="GCA_002701205.1"/>
    <s v="Primary Assembly"/>
    <s v="unplaced scaffold"/>
    <m/>
    <s v="MINB01000016.1"/>
    <n v="42114"/>
    <n v="42902"/>
    <x v="1"/>
  </r>
  <r>
    <x v="1"/>
    <s v="GCA_002701205.1"/>
    <s v="Primary Assembly"/>
    <s v="unplaced scaffold"/>
    <m/>
    <s v="MINB01000016.1"/>
    <n v="42114"/>
    <n v="42902"/>
    <x v="1"/>
  </r>
  <r>
    <x v="0"/>
    <s v="GCA_002701205.1"/>
    <s v="Primary Assembly"/>
    <s v="unplaced scaffold"/>
    <m/>
    <s v="MINB01000006.1"/>
    <n v="42231"/>
    <n v="42731"/>
    <x v="0"/>
  </r>
  <r>
    <x v="1"/>
    <s v="GCA_002701205.1"/>
    <s v="Primary Assembly"/>
    <s v="unplaced scaffold"/>
    <m/>
    <s v="MINB01000006.1"/>
    <n v="42231"/>
    <n v="42731"/>
    <x v="0"/>
  </r>
  <r>
    <x v="0"/>
    <s v="GCA_002701205.1"/>
    <s v="Primary Assembly"/>
    <s v="unplaced scaffold"/>
    <m/>
    <s v="MINB01000003.1"/>
    <n v="42333"/>
    <n v="42548"/>
    <x v="1"/>
  </r>
  <r>
    <x v="1"/>
    <s v="GCA_002701205.1"/>
    <s v="Primary Assembly"/>
    <s v="unplaced scaffold"/>
    <m/>
    <s v="MINB01000003.1"/>
    <n v="42333"/>
    <n v="42548"/>
    <x v="1"/>
  </r>
  <r>
    <x v="0"/>
    <s v="GCA_002701205.1"/>
    <s v="Primary Assembly"/>
    <s v="unplaced scaffold"/>
    <m/>
    <s v="MINB01000013.1"/>
    <n v="42377"/>
    <n v="43609"/>
    <x v="1"/>
  </r>
  <r>
    <x v="1"/>
    <s v="GCA_002701205.1"/>
    <s v="Primary Assembly"/>
    <s v="unplaced scaffold"/>
    <m/>
    <s v="MINB01000013.1"/>
    <n v="42377"/>
    <n v="43609"/>
    <x v="1"/>
  </r>
  <r>
    <x v="0"/>
    <s v="GCA_002701205.1"/>
    <s v="Primary Assembly"/>
    <s v="unplaced scaffold"/>
    <m/>
    <s v="MINB01000018.1"/>
    <n v="42421"/>
    <n v="43107"/>
    <x v="0"/>
  </r>
  <r>
    <x v="1"/>
    <s v="GCA_002701205.1"/>
    <s v="Primary Assembly"/>
    <s v="unplaced scaffold"/>
    <m/>
    <s v="MINB01000018.1"/>
    <n v="42421"/>
    <n v="43107"/>
    <x v="0"/>
  </r>
  <r>
    <x v="0"/>
    <s v="GCA_002701205.1"/>
    <s v="Primary Assembly"/>
    <s v="unplaced scaffold"/>
    <m/>
    <s v="MINB01000019.1"/>
    <n v="42432"/>
    <n v="43574"/>
    <x v="1"/>
  </r>
  <r>
    <x v="1"/>
    <s v="GCA_002701205.1"/>
    <s v="Primary Assembly"/>
    <s v="unplaced scaffold"/>
    <m/>
    <s v="MINB01000019.1"/>
    <n v="42432"/>
    <n v="43574"/>
    <x v="1"/>
  </r>
  <r>
    <x v="0"/>
    <s v="GCA_002701205.1"/>
    <s v="Primary Assembly"/>
    <s v="unplaced scaffold"/>
    <m/>
    <s v="MINB01000023.1"/>
    <n v="42474"/>
    <n v="43412"/>
    <x v="1"/>
  </r>
  <r>
    <x v="1"/>
    <s v="GCA_002701205.1"/>
    <s v="Primary Assembly"/>
    <s v="unplaced scaffold"/>
    <m/>
    <s v="MINB01000023.1"/>
    <n v="42474"/>
    <n v="43412"/>
    <x v="1"/>
  </r>
  <r>
    <x v="0"/>
    <s v="GCA_002701205.1"/>
    <s v="Primary Assembly"/>
    <s v="unplaced scaffold"/>
    <m/>
    <s v="MINB01000020.1"/>
    <n v="42539"/>
    <n v="44080"/>
    <x v="1"/>
  </r>
  <r>
    <x v="1"/>
    <s v="GCA_002701205.1"/>
    <s v="Primary Assembly"/>
    <s v="unplaced scaffold"/>
    <m/>
    <s v="MINB01000020.1"/>
    <n v="42539"/>
    <n v="44080"/>
    <x v="1"/>
  </r>
  <r>
    <x v="0"/>
    <s v="GCA_002701205.1"/>
    <s v="Primary Assembly"/>
    <s v="unplaced scaffold"/>
    <m/>
    <s v="MINB01000024.1"/>
    <n v="42563"/>
    <n v="43564"/>
    <x v="1"/>
  </r>
  <r>
    <x v="1"/>
    <s v="GCA_002701205.1"/>
    <s v="Primary Assembly"/>
    <s v="unplaced scaffold"/>
    <m/>
    <s v="MINB01000024.1"/>
    <n v="42563"/>
    <n v="43564"/>
    <x v="1"/>
  </r>
  <r>
    <x v="0"/>
    <s v="GCA_002701205.1"/>
    <s v="Primary Assembly"/>
    <s v="unplaced scaffold"/>
    <m/>
    <s v="MINB01000008.1"/>
    <n v="42585"/>
    <n v="42905"/>
    <x v="0"/>
  </r>
  <r>
    <x v="1"/>
    <s v="GCA_002701205.1"/>
    <s v="Primary Assembly"/>
    <s v="unplaced scaffold"/>
    <m/>
    <s v="MINB01000008.1"/>
    <n v="42585"/>
    <n v="42905"/>
    <x v="0"/>
  </r>
  <r>
    <x v="0"/>
    <s v="GCA_002701205.1"/>
    <s v="Primary Assembly"/>
    <s v="unplaced scaffold"/>
    <m/>
    <s v="MINB01000017.1"/>
    <n v="42600"/>
    <n v="43826"/>
    <x v="1"/>
  </r>
  <r>
    <x v="1"/>
    <s v="GCA_002701205.1"/>
    <s v="Primary Assembly"/>
    <s v="unplaced scaffold"/>
    <m/>
    <s v="MINB01000017.1"/>
    <n v="42600"/>
    <n v="43826"/>
    <x v="1"/>
  </r>
  <r>
    <x v="0"/>
    <s v="GCA_002701205.1"/>
    <s v="Primary Assembly"/>
    <s v="unplaced scaffold"/>
    <m/>
    <s v="MINB01000003.1"/>
    <n v="42680"/>
    <n v="43447"/>
    <x v="1"/>
  </r>
  <r>
    <x v="1"/>
    <s v="GCA_002701205.1"/>
    <s v="Primary Assembly"/>
    <s v="unplaced scaffold"/>
    <m/>
    <s v="MINB01000003.1"/>
    <n v="42680"/>
    <n v="43447"/>
    <x v="1"/>
  </r>
  <r>
    <x v="0"/>
    <s v="GCA_002701205.1"/>
    <s v="Primary Assembly"/>
    <s v="unplaced scaffold"/>
    <m/>
    <s v="MINB01000022.1"/>
    <n v="42763"/>
    <n v="42960"/>
    <x v="1"/>
  </r>
  <r>
    <x v="1"/>
    <s v="GCA_002701205.1"/>
    <s v="Primary Assembly"/>
    <s v="unplaced scaffold"/>
    <m/>
    <s v="MINB01000022.1"/>
    <n v="42763"/>
    <n v="42960"/>
    <x v="1"/>
  </r>
  <r>
    <x v="0"/>
    <s v="GCA_002701205.1"/>
    <s v="Primary Assembly"/>
    <s v="unplaced scaffold"/>
    <m/>
    <s v="MINB01000005.1"/>
    <n v="42782"/>
    <n v="43318"/>
    <x v="1"/>
  </r>
  <r>
    <x v="1"/>
    <s v="GCA_002701205.1"/>
    <s v="Primary Assembly"/>
    <s v="unplaced scaffold"/>
    <m/>
    <s v="MINB01000005.1"/>
    <n v="42782"/>
    <n v="43318"/>
    <x v="1"/>
  </r>
  <r>
    <x v="0"/>
    <s v="GCA_002701205.1"/>
    <s v="Primary Assembly"/>
    <s v="unplaced scaffold"/>
    <m/>
    <s v="MINB01000004.1"/>
    <n v="42831"/>
    <n v="43403"/>
    <x v="0"/>
  </r>
  <r>
    <x v="1"/>
    <s v="GCA_002701205.1"/>
    <s v="Primary Assembly"/>
    <s v="unplaced scaffold"/>
    <m/>
    <s v="MINB01000004.1"/>
    <n v="42831"/>
    <n v="43403"/>
    <x v="0"/>
  </r>
  <r>
    <x v="0"/>
    <s v="GCA_002701205.1"/>
    <s v="Primary Assembly"/>
    <s v="unplaced scaffold"/>
    <m/>
    <s v="MINB01000011.1"/>
    <n v="42893"/>
    <n v="43621"/>
    <x v="0"/>
  </r>
  <r>
    <x v="1"/>
    <s v="GCA_002701205.1"/>
    <s v="Primary Assembly"/>
    <s v="unplaced scaffold"/>
    <m/>
    <s v="MINB01000011.1"/>
    <n v="42893"/>
    <n v="43621"/>
    <x v="0"/>
  </r>
  <r>
    <x v="0"/>
    <s v="GCA_002701205.1"/>
    <s v="Primary Assembly"/>
    <s v="unplaced scaffold"/>
    <m/>
    <s v="MINB01000006.1"/>
    <n v="42926"/>
    <n v="43261"/>
    <x v="1"/>
  </r>
  <r>
    <x v="1"/>
    <s v="GCA_002701205.1"/>
    <s v="Primary Assembly"/>
    <s v="unplaced scaffold"/>
    <m/>
    <s v="MINB01000006.1"/>
    <n v="42926"/>
    <n v="43261"/>
    <x v="1"/>
  </r>
  <r>
    <x v="0"/>
    <s v="GCA_002701205.1"/>
    <s v="Primary Assembly"/>
    <s v="unplaced scaffold"/>
    <m/>
    <s v="MINB01000016.1"/>
    <n v="42938"/>
    <n v="44113"/>
    <x v="1"/>
  </r>
  <r>
    <x v="1"/>
    <s v="GCA_002701205.1"/>
    <s v="Primary Assembly"/>
    <s v="unplaced scaffold"/>
    <m/>
    <s v="MINB01000016.1"/>
    <n v="42938"/>
    <n v="44113"/>
    <x v="1"/>
  </r>
  <r>
    <x v="0"/>
    <s v="GCA_002701205.1"/>
    <s v="Primary Assembly"/>
    <s v="unplaced scaffold"/>
    <m/>
    <s v="MINB01000014.1"/>
    <n v="42960"/>
    <n v="43781"/>
    <x v="1"/>
  </r>
  <r>
    <x v="1"/>
    <s v="GCA_002701205.1"/>
    <s v="Primary Assembly"/>
    <s v="unplaced scaffold"/>
    <m/>
    <s v="MINB01000014.1"/>
    <n v="42960"/>
    <n v="43781"/>
    <x v="1"/>
  </r>
  <r>
    <x v="0"/>
    <s v="GCA_002701205.1"/>
    <s v="Primary Assembly"/>
    <s v="unplaced scaffold"/>
    <m/>
    <s v="MINB01000022.1"/>
    <n v="42965"/>
    <n v="43573"/>
    <x v="1"/>
  </r>
  <r>
    <x v="1"/>
    <s v="GCA_002701205.1"/>
    <s v="Primary Assembly"/>
    <s v="unplaced scaffold"/>
    <m/>
    <s v="MINB01000022.1"/>
    <n v="42965"/>
    <n v="43573"/>
    <x v="1"/>
  </r>
  <r>
    <x v="0"/>
    <s v="GCA_002701205.1"/>
    <s v="Primary Assembly"/>
    <s v="unplaced scaffold"/>
    <m/>
    <s v="MINB01000007.1"/>
    <n v="42971"/>
    <n v="43414"/>
    <x v="1"/>
  </r>
  <r>
    <x v="1"/>
    <s v="GCA_002701205.1"/>
    <s v="Primary Assembly"/>
    <s v="unplaced scaffold"/>
    <m/>
    <s v="MINB01000007.1"/>
    <n v="42971"/>
    <n v="43414"/>
    <x v="1"/>
  </r>
  <r>
    <x v="0"/>
    <s v="GCA_002701205.1"/>
    <s v="Primary Assembly"/>
    <s v="unplaced scaffold"/>
    <m/>
    <s v="MINB01000001.1"/>
    <n v="42979"/>
    <n v="43701"/>
    <x v="1"/>
  </r>
  <r>
    <x v="1"/>
    <s v="GCA_002701205.1"/>
    <s v="Primary Assembly"/>
    <s v="unplaced scaffold"/>
    <m/>
    <s v="MINB01000001.1"/>
    <n v="42979"/>
    <n v="43701"/>
    <x v="1"/>
  </r>
  <r>
    <x v="0"/>
    <s v="GCA_002701205.1"/>
    <s v="Primary Assembly"/>
    <s v="unplaced scaffold"/>
    <m/>
    <s v="MINB01000015.1"/>
    <n v="43047"/>
    <n v="44732"/>
    <x v="1"/>
  </r>
  <r>
    <x v="1"/>
    <s v="GCA_002701205.1"/>
    <s v="Primary Assembly"/>
    <s v="unplaced scaffold"/>
    <m/>
    <s v="MINB01000015.1"/>
    <n v="43047"/>
    <n v="44732"/>
    <x v="1"/>
  </r>
  <r>
    <x v="0"/>
    <s v="GCA_002701205.1"/>
    <s v="Primary Assembly"/>
    <s v="unplaced scaffold"/>
    <m/>
    <s v="MINB01000008.1"/>
    <n v="43055"/>
    <n v="43333"/>
    <x v="0"/>
  </r>
  <r>
    <x v="1"/>
    <s v="GCA_002701205.1"/>
    <s v="Primary Assembly"/>
    <s v="unplaced scaffold"/>
    <m/>
    <s v="MINB01000008.1"/>
    <n v="43055"/>
    <n v="43333"/>
    <x v="0"/>
  </r>
  <r>
    <x v="0"/>
    <s v="GCA_002701205.1"/>
    <s v="Primary Assembly"/>
    <s v="unplaced scaffold"/>
    <m/>
    <s v="MINB01000018.1"/>
    <n v="43146"/>
    <n v="43562"/>
    <x v="0"/>
  </r>
  <r>
    <x v="1"/>
    <s v="GCA_002701205.1"/>
    <s v="Primary Assembly"/>
    <s v="unplaced scaffold"/>
    <m/>
    <s v="MINB01000018.1"/>
    <n v="43146"/>
    <n v="43562"/>
    <x v="0"/>
  </r>
  <r>
    <x v="0"/>
    <s v="GCA_002701205.1"/>
    <s v="Primary Assembly"/>
    <s v="unplaced scaffold"/>
    <m/>
    <s v="MINB01000021.1"/>
    <n v="43194"/>
    <n v="43403"/>
    <x v="1"/>
  </r>
  <r>
    <x v="1"/>
    <s v="GCA_002701205.1"/>
    <s v="Primary Assembly"/>
    <s v="unplaced scaffold"/>
    <m/>
    <s v="MINB01000021.1"/>
    <n v="43194"/>
    <n v="43403"/>
    <x v="1"/>
  </r>
  <r>
    <x v="0"/>
    <s v="GCA_002701205.1"/>
    <s v="Primary Assembly"/>
    <s v="unplaced scaffold"/>
    <m/>
    <s v="MINB01000006.1"/>
    <n v="43275"/>
    <n v="43472"/>
    <x v="1"/>
  </r>
  <r>
    <x v="1"/>
    <s v="GCA_002701205.1"/>
    <s v="Primary Assembly"/>
    <s v="unplaced scaffold"/>
    <m/>
    <s v="MINB01000006.1"/>
    <n v="43275"/>
    <n v="43472"/>
    <x v="1"/>
  </r>
  <r>
    <x v="0"/>
    <s v="GCA_002701205.1"/>
    <s v="Primary Assembly"/>
    <s v="unplaced scaffold"/>
    <m/>
    <s v="MINB01000012.1"/>
    <n v="43279"/>
    <n v="44106"/>
    <x v="1"/>
  </r>
  <r>
    <x v="1"/>
    <s v="GCA_002701205.1"/>
    <s v="Primary Assembly"/>
    <s v="unplaced scaffold"/>
    <m/>
    <s v="MINB01000012.1"/>
    <n v="43279"/>
    <n v="44106"/>
    <x v="1"/>
  </r>
  <r>
    <x v="0"/>
    <s v="GCA_002701205.1"/>
    <s v="Primary Assembly"/>
    <s v="unplaced scaffold"/>
    <m/>
    <s v="MINB01000005.1"/>
    <n v="43315"/>
    <n v="44628"/>
    <x v="1"/>
  </r>
  <r>
    <x v="1"/>
    <s v="GCA_002701205.1"/>
    <s v="Primary Assembly"/>
    <s v="unplaced scaffold"/>
    <m/>
    <s v="MINB01000005.1"/>
    <n v="43315"/>
    <n v="44628"/>
    <x v="1"/>
  </r>
  <r>
    <x v="0"/>
    <s v="GCA_002701205.1"/>
    <s v="Primary Assembly"/>
    <s v="unplaced scaffold"/>
    <m/>
    <s v="MINB01000008.1"/>
    <n v="43368"/>
    <n v="44732"/>
    <x v="0"/>
  </r>
  <r>
    <x v="1"/>
    <s v="GCA_002701205.1"/>
    <s v="Primary Assembly"/>
    <s v="unplaced scaffold"/>
    <m/>
    <s v="MINB01000008.1"/>
    <n v="43368"/>
    <n v="44732"/>
    <x v="0"/>
  </r>
  <r>
    <x v="0"/>
    <s v="GCA_002701205.1"/>
    <s v="Primary Assembly"/>
    <s v="unplaced scaffold"/>
    <m/>
    <s v="MINB01000002.1"/>
    <n v="43397"/>
    <n v="43924"/>
    <x v="1"/>
  </r>
  <r>
    <x v="1"/>
    <s v="GCA_002701205.1"/>
    <s v="Primary Assembly"/>
    <s v="unplaced scaffold"/>
    <m/>
    <s v="MINB01000002.1"/>
    <n v="43397"/>
    <n v="43924"/>
    <x v="1"/>
  </r>
  <r>
    <x v="0"/>
    <s v="GCA_002701205.1"/>
    <s v="Primary Assembly"/>
    <s v="unplaced scaffold"/>
    <m/>
    <s v="MINB01000021.1"/>
    <n v="43404"/>
    <n v="44015"/>
    <x v="1"/>
  </r>
  <r>
    <x v="1"/>
    <s v="GCA_002701205.1"/>
    <s v="Primary Assembly"/>
    <s v="unplaced scaffold"/>
    <m/>
    <s v="MINB01000021.1"/>
    <n v="43404"/>
    <n v="44015"/>
    <x v="1"/>
  </r>
  <r>
    <x v="0"/>
    <s v="GCA_002701205.1"/>
    <s v="Primary Assembly"/>
    <s v="unplaced scaffold"/>
    <m/>
    <s v="MINB01000003.1"/>
    <n v="43461"/>
    <n v="44033"/>
    <x v="1"/>
  </r>
  <r>
    <x v="1"/>
    <s v="GCA_002701205.1"/>
    <s v="Primary Assembly"/>
    <s v="unplaced scaffold"/>
    <m/>
    <s v="MINB01000003.1"/>
    <n v="43461"/>
    <n v="44033"/>
    <x v="1"/>
  </r>
  <r>
    <x v="0"/>
    <s v="GCA_002701205.1"/>
    <s v="Primary Assembly"/>
    <s v="unplaced scaffold"/>
    <m/>
    <s v="MINB01000006.1"/>
    <n v="43538"/>
    <n v="44617"/>
    <x v="1"/>
  </r>
  <r>
    <x v="1"/>
    <s v="GCA_002701205.1"/>
    <s v="Primary Assembly"/>
    <s v="unplaced scaffold"/>
    <m/>
    <s v="MINB01000006.1"/>
    <n v="43538"/>
    <n v="44617"/>
    <x v="1"/>
  </r>
  <r>
    <x v="0"/>
    <s v="GCA_002701205.1"/>
    <s v="Primary Assembly"/>
    <s v="unplaced scaffold"/>
    <m/>
    <s v="MINB01000022.1"/>
    <n v="43592"/>
    <n v="44008"/>
    <x v="1"/>
  </r>
  <r>
    <x v="1"/>
    <s v="GCA_002701205.1"/>
    <s v="Primary Assembly"/>
    <s v="unplaced scaffold"/>
    <m/>
    <s v="MINB01000022.1"/>
    <n v="43592"/>
    <n v="44008"/>
    <x v="1"/>
  </r>
  <r>
    <x v="0"/>
    <s v="GCA_002701205.1"/>
    <s v="Primary Assembly"/>
    <s v="unplaced scaffold"/>
    <m/>
    <s v="MINB01000019.1"/>
    <n v="43617"/>
    <n v="44396"/>
    <x v="1"/>
  </r>
  <r>
    <x v="1"/>
    <s v="GCA_002701205.1"/>
    <s v="Primary Assembly"/>
    <s v="unplaced scaffold"/>
    <m/>
    <s v="MINB01000019.1"/>
    <n v="43617"/>
    <n v="44396"/>
    <x v="1"/>
  </r>
  <r>
    <x v="0"/>
    <s v="GCA_002701205.1"/>
    <s v="Primary Assembly"/>
    <s v="unplaced scaffold"/>
    <m/>
    <s v="MINB01000011.1"/>
    <n v="43650"/>
    <n v="44795"/>
    <x v="1"/>
  </r>
  <r>
    <x v="1"/>
    <s v="GCA_002701205.1"/>
    <s v="Primary Assembly"/>
    <s v="unplaced scaffold"/>
    <m/>
    <s v="MINB01000011.1"/>
    <n v="43650"/>
    <n v="44795"/>
    <x v="1"/>
  </r>
  <r>
    <x v="0"/>
    <s v="GCA_002701205.1"/>
    <s v="Primary Assembly"/>
    <s v="unplaced scaffold"/>
    <m/>
    <s v="MINB01000007.1"/>
    <n v="43685"/>
    <n v="44317"/>
    <x v="1"/>
  </r>
  <r>
    <x v="1"/>
    <s v="GCA_002701205.1"/>
    <s v="Primary Assembly"/>
    <s v="unplaced scaffold"/>
    <m/>
    <s v="MINB01000007.1"/>
    <n v="43685"/>
    <n v="44317"/>
    <x v="1"/>
  </r>
  <r>
    <x v="0"/>
    <s v="GCA_002701205.1"/>
    <s v="Primary Assembly"/>
    <s v="unplaced scaffold"/>
    <m/>
    <s v="MINB01000001.1"/>
    <n v="43714"/>
    <n v="44430"/>
    <x v="1"/>
  </r>
  <r>
    <x v="1"/>
    <s v="GCA_002701205.1"/>
    <s v="Primary Assembly"/>
    <s v="unplaced scaffold"/>
    <m/>
    <s v="MINB01000001.1"/>
    <n v="43714"/>
    <n v="44430"/>
    <x v="1"/>
  </r>
  <r>
    <x v="0"/>
    <s v="GCA_002701205.1"/>
    <s v="Primary Assembly"/>
    <s v="unplaced scaffold"/>
    <m/>
    <s v="MINB01000004.1"/>
    <n v="43752"/>
    <n v="44666"/>
    <x v="1"/>
  </r>
  <r>
    <x v="1"/>
    <s v="GCA_002701205.1"/>
    <s v="Primary Assembly"/>
    <s v="unplaced scaffold"/>
    <m/>
    <s v="MINB01000004.1"/>
    <n v="43752"/>
    <n v="44666"/>
    <x v="1"/>
  </r>
  <r>
    <x v="0"/>
    <s v="GCA_002701205.1"/>
    <s v="Primary Assembly"/>
    <s v="unplaced scaffold"/>
    <m/>
    <s v="MINB01000014.1"/>
    <n v="43884"/>
    <n v="44756"/>
    <x v="1"/>
  </r>
  <r>
    <x v="1"/>
    <s v="GCA_002701205.1"/>
    <s v="Primary Assembly"/>
    <s v="unplaced scaffold"/>
    <m/>
    <s v="MINB01000014.1"/>
    <n v="43884"/>
    <n v="44756"/>
    <x v="1"/>
  </r>
  <r>
    <x v="2"/>
    <s v="GCA_002701205.1"/>
    <s v="Primary Assembly"/>
    <s v="unplaced scaffold"/>
    <m/>
    <s v="MINB01000023.1"/>
    <n v="43896"/>
    <n v="45154"/>
    <x v="0"/>
  </r>
  <r>
    <x v="3"/>
    <s v="GCA_002701205.1"/>
    <s v="Primary Assembly"/>
    <s v="unplaced scaffold"/>
    <m/>
    <s v="MINB01000023.1"/>
    <n v="43896"/>
    <n v="45154"/>
    <x v="0"/>
  </r>
  <r>
    <x v="0"/>
    <s v="GCA_002701205.1"/>
    <s v="Primary Assembly"/>
    <s v="unplaced scaffold"/>
    <m/>
    <s v="MINB01000013.1"/>
    <n v="43935"/>
    <n v="44870"/>
    <x v="1"/>
  </r>
  <r>
    <x v="1"/>
    <s v="GCA_002701205.1"/>
    <s v="Primary Assembly"/>
    <s v="unplaced scaffold"/>
    <m/>
    <s v="MINB01000013.1"/>
    <n v="43935"/>
    <n v="44870"/>
    <x v="1"/>
  </r>
  <r>
    <x v="0"/>
    <s v="GCA_002701205.1"/>
    <s v="Primary Assembly"/>
    <s v="unplaced scaffold"/>
    <m/>
    <s v="MINB01000017.1"/>
    <n v="44004"/>
    <n v="44597"/>
    <x v="1"/>
  </r>
  <r>
    <x v="1"/>
    <s v="GCA_002701205.1"/>
    <s v="Primary Assembly"/>
    <s v="unplaced scaffold"/>
    <m/>
    <s v="MINB01000017.1"/>
    <n v="44004"/>
    <n v="44597"/>
    <x v="1"/>
  </r>
  <r>
    <x v="0"/>
    <s v="GCA_002701205.1"/>
    <s v="Primary Assembly"/>
    <s v="unplaced scaffold"/>
    <m/>
    <s v="MINB01000021.1"/>
    <n v="44030"/>
    <n v="44314"/>
    <x v="1"/>
  </r>
  <r>
    <x v="1"/>
    <s v="GCA_002701205.1"/>
    <s v="Primary Assembly"/>
    <s v="unplaced scaffold"/>
    <m/>
    <s v="MINB01000021.1"/>
    <n v="44030"/>
    <n v="44314"/>
    <x v="1"/>
  </r>
  <r>
    <x v="2"/>
    <s v="GCA_002701205.1"/>
    <s v="Primary Assembly"/>
    <s v="unplaced scaffold"/>
    <m/>
    <s v="MINB01000003.1"/>
    <n v="44058"/>
    <n v="45108"/>
    <x v="1"/>
  </r>
  <r>
    <x v="3"/>
    <s v="GCA_002701205.1"/>
    <s v="Primary Assembly"/>
    <s v="unplaced scaffold"/>
    <m/>
    <s v="MINB01000003.1"/>
    <n v="44058"/>
    <n v="45108"/>
    <x v="1"/>
  </r>
  <r>
    <x v="0"/>
    <s v="GCA_002701205.1"/>
    <s v="Primary Assembly"/>
    <s v="unplaced scaffold"/>
    <m/>
    <s v="MINB01000020.1"/>
    <n v="44093"/>
    <n v="44839"/>
    <x v="1"/>
  </r>
  <r>
    <x v="1"/>
    <s v="GCA_002701205.1"/>
    <s v="Primary Assembly"/>
    <s v="unplaced scaffold"/>
    <m/>
    <s v="MINB01000020.1"/>
    <n v="44093"/>
    <n v="44839"/>
    <x v="1"/>
  </r>
  <r>
    <x v="0"/>
    <s v="GCA_002701205.1"/>
    <s v="Primary Assembly"/>
    <s v="unplaced scaffold"/>
    <m/>
    <s v="MINB01000016.1"/>
    <n v="44110"/>
    <n v="44721"/>
    <x v="1"/>
  </r>
  <r>
    <x v="1"/>
    <s v="GCA_002701205.1"/>
    <s v="Primary Assembly"/>
    <s v="unplaced scaffold"/>
    <m/>
    <s v="MINB01000016.1"/>
    <n v="44110"/>
    <n v="44721"/>
    <x v="1"/>
  </r>
  <r>
    <x v="2"/>
    <s v="GCA_002701205.1"/>
    <s v="Primary Assembly"/>
    <s v="unplaced scaffold"/>
    <m/>
    <s v="MINB01000002.1"/>
    <n v="44171"/>
    <n v="44743"/>
    <x v="1"/>
  </r>
  <r>
    <x v="3"/>
    <s v="GCA_002701205.1"/>
    <s v="Primary Assembly"/>
    <s v="unplaced scaffold"/>
    <m/>
    <s v="MINB01000002.1"/>
    <n v="44171"/>
    <n v="44743"/>
    <x v="1"/>
  </r>
  <r>
    <x v="0"/>
    <s v="GCA_002701205.1"/>
    <s v="Primary Assembly"/>
    <s v="unplaced scaffold"/>
    <m/>
    <s v="MINB01000022.1"/>
    <n v="44240"/>
    <n v="45598"/>
    <x v="1"/>
  </r>
  <r>
    <x v="1"/>
    <s v="GCA_002701205.1"/>
    <s v="Primary Assembly"/>
    <s v="unplaced scaffold"/>
    <m/>
    <s v="MINB01000022.1"/>
    <n v="44240"/>
    <n v="45598"/>
    <x v="1"/>
  </r>
  <r>
    <x v="0"/>
    <s v="GCA_002701205.1"/>
    <s v="Primary Assembly"/>
    <s v="unplaced scaffold"/>
    <m/>
    <s v="MINB01000009.1"/>
    <n v="44254"/>
    <n v="44826"/>
    <x v="1"/>
  </r>
  <r>
    <x v="1"/>
    <s v="GCA_002701205.1"/>
    <s v="Primary Assembly"/>
    <s v="unplaced scaffold"/>
    <m/>
    <s v="MINB01000009.1"/>
    <n v="44254"/>
    <n v="44826"/>
    <x v="1"/>
  </r>
  <r>
    <x v="0"/>
    <s v="GCA_002701205.1"/>
    <s v="Primary Assembly"/>
    <s v="unplaced scaffold"/>
    <m/>
    <s v="MINB01000018.1"/>
    <n v="44289"/>
    <n v="45587"/>
    <x v="0"/>
  </r>
  <r>
    <x v="1"/>
    <s v="GCA_002701205.1"/>
    <s v="Primary Assembly"/>
    <s v="unplaced scaffold"/>
    <m/>
    <s v="MINB01000018.1"/>
    <n v="44289"/>
    <n v="45587"/>
    <x v="0"/>
  </r>
  <r>
    <x v="0"/>
    <s v="GCA_002701205.1"/>
    <s v="Primary Assembly"/>
    <s v="unplaced scaffold"/>
    <m/>
    <s v="MINB01000021.1"/>
    <n v="44328"/>
    <n v="45203"/>
    <x v="1"/>
  </r>
  <r>
    <x v="1"/>
    <s v="GCA_002701205.1"/>
    <s v="Primary Assembly"/>
    <s v="unplaced scaffold"/>
    <m/>
    <s v="MINB01000021.1"/>
    <n v="44328"/>
    <n v="45203"/>
    <x v="1"/>
  </r>
  <r>
    <x v="0"/>
    <s v="GCA_002701205.1"/>
    <s v="Primary Assembly"/>
    <s v="unplaced scaffold"/>
    <m/>
    <s v="MINB01000007.1"/>
    <n v="44334"/>
    <n v="44780"/>
    <x v="1"/>
  </r>
  <r>
    <x v="1"/>
    <s v="GCA_002701205.1"/>
    <s v="Primary Assembly"/>
    <s v="unplaced scaffold"/>
    <m/>
    <s v="MINB01000007.1"/>
    <n v="44334"/>
    <n v="44780"/>
    <x v="1"/>
  </r>
  <r>
    <x v="0"/>
    <s v="GCA_002701205.1"/>
    <s v="Primary Assembly"/>
    <s v="unplaced scaffold"/>
    <m/>
    <s v="MINB01000012.1"/>
    <n v="44452"/>
    <n v="45432"/>
    <x v="0"/>
  </r>
  <r>
    <x v="1"/>
    <s v="GCA_002701205.1"/>
    <s v="Primary Assembly"/>
    <s v="unplaced scaffold"/>
    <m/>
    <s v="MINB01000012.1"/>
    <n v="44452"/>
    <n v="45432"/>
    <x v="0"/>
  </r>
  <r>
    <x v="0"/>
    <s v="GCA_002701205.1"/>
    <s v="Primary Assembly"/>
    <s v="unplaced scaffold"/>
    <m/>
    <s v="MINB01000001.1"/>
    <n v="44498"/>
    <n v="45013"/>
    <x v="1"/>
  </r>
  <r>
    <x v="1"/>
    <s v="GCA_002701205.1"/>
    <s v="Primary Assembly"/>
    <s v="unplaced scaffold"/>
    <m/>
    <s v="MINB01000001.1"/>
    <n v="44498"/>
    <n v="45013"/>
    <x v="1"/>
  </r>
  <r>
    <x v="0"/>
    <s v="GCA_002701205.1"/>
    <s v="Primary Assembly"/>
    <s v="unplaced scaffold"/>
    <m/>
    <s v="MINB01000006.1"/>
    <n v="44640"/>
    <n v="45746"/>
    <x v="1"/>
  </r>
  <r>
    <x v="1"/>
    <s v="GCA_002701205.1"/>
    <s v="Primary Assembly"/>
    <s v="unplaced scaffold"/>
    <m/>
    <s v="MINB01000006.1"/>
    <n v="44640"/>
    <n v="45746"/>
    <x v="1"/>
  </r>
  <r>
    <x v="0"/>
    <s v="GCA_002701205.1"/>
    <s v="Primary Assembly"/>
    <s v="unplaced scaffold"/>
    <m/>
    <s v="MINB01000017.1"/>
    <n v="44672"/>
    <n v="46021"/>
    <x v="1"/>
  </r>
  <r>
    <x v="1"/>
    <s v="GCA_002701205.1"/>
    <s v="Primary Assembly"/>
    <s v="unplaced scaffold"/>
    <m/>
    <s v="MINB01000017.1"/>
    <n v="44672"/>
    <n v="46021"/>
    <x v="1"/>
  </r>
  <r>
    <x v="0"/>
    <s v="GCA_002701205.1"/>
    <s v="Primary Assembly"/>
    <s v="unplaced scaffold"/>
    <m/>
    <s v="MINB01000005.1"/>
    <n v="44709"/>
    <n v="46877"/>
    <x v="1"/>
  </r>
  <r>
    <x v="1"/>
    <s v="GCA_002701205.1"/>
    <s v="Primary Assembly"/>
    <s v="unplaced scaffold"/>
    <m/>
    <s v="MINB01000005.1"/>
    <n v="44709"/>
    <n v="46877"/>
    <x v="1"/>
  </r>
  <r>
    <x v="0"/>
    <s v="GCA_002701205.1"/>
    <s v="Primary Assembly"/>
    <s v="unplaced scaffold"/>
    <m/>
    <s v="MINB01000004.1"/>
    <n v="44721"/>
    <n v="45497"/>
    <x v="1"/>
  </r>
  <r>
    <x v="1"/>
    <s v="GCA_002701205.1"/>
    <s v="Primary Assembly"/>
    <s v="unplaced scaffold"/>
    <m/>
    <s v="MINB01000004.1"/>
    <n v="44721"/>
    <n v="45497"/>
    <x v="1"/>
  </r>
  <r>
    <x v="0"/>
    <s v="GCA_002701205.1"/>
    <s v="Primary Assembly"/>
    <s v="unplaced scaffold"/>
    <m/>
    <s v="MINB01000016.1"/>
    <n v="44724"/>
    <n v="45503"/>
    <x v="1"/>
  </r>
  <r>
    <x v="1"/>
    <s v="GCA_002701205.1"/>
    <s v="Primary Assembly"/>
    <s v="unplaced scaffold"/>
    <m/>
    <s v="MINB01000016.1"/>
    <n v="44724"/>
    <n v="45503"/>
    <x v="1"/>
  </r>
  <r>
    <x v="2"/>
    <s v="GCA_002701205.1"/>
    <s v="Primary Assembly"/>
    <s v="unplaced scaffold"/>
    <m/>
    <s v="MINB01000002.1"/>
    <n v="44740"/>
    <n v="45063"/>
    <x v="1"/>
  </r>
  <r>
    <x v="3"/>
    <s v="GCA_002701205.1"/>
    <s v="Primary Assembly"/>
    <s v="unplaced scaffold"/>
    <m/>
    <s v="MINB01000002.1"/>
    <n v="44740"/>
    <n v="45063"/>
    <x v="1"/>
  </r>
  <r>
    <x v="0"/>
    <s v="GCA_002701205.1"/>
    <s v="Primary Assembly"/>
    <s v="unplaced scaffold"/>
    <m/>
    <s v="MINB01000015.1"/>
    <n v="44748"/>
    <n v="45548"/>
    <x v="1"/>
  </r>
  <r>
    <x v="1"/>
    <s v="GCA_002701205.1"/>
    <s v="Primary Assembly"/>
    <s v="unplaced scaffold"/>
    <m/>
    <s v="MINB01000015.1"/>
    <n v="44748"/>
    <n v="45548"/>
    <x v="1"/>
  </r>
  <r>
    <x v="0"/>
    <s v="GCA_002701205.1"/>
    <s v="Primary Assembly"/>
    <s v="unplaced scaffold"/>
    <m/>
    <s v="MINB01000014.1"/>
    <n v="44764"/>
    <n v="45267"/>
    <x v="1"/>
  </r>
  <r>
    <x v="1"/>
    <s v="GCA_002701205.1"/>
    <s v="Primary Assembly"/>
    <s v="unplaced scaffold"/>
    <m/>
    <s v="MINB01000014.1"/>
    <n v="44764"/>
    <n v="45267"/>
    <x v="1"/>
  </r>
  <r>
    <x v="0"/>
    <s v="GCA_002701205.1"/>
    <s v="Primary Assembly"/>
    <s v="unplaced scaffold"/>
    <m/>
    <s v="MINB01000019.1"/>
    <n v="44777"/>
    <n v="46057"/>
    <x v="1"/>
  </r>
  <r>
    <x v="1"/>
    <s v="GCA_002701205.1"/>
    <s v="Primary Assembly"/>
    <s v="unplaced scaffold"/>
    <m/>
    <s v="MINB01000019.1"/>
    <n v="44777"/>
    <n v="46057"/>
    <x v="1"/>
  </r>
  <r>
    <x v="0"/>
    <s v="GCA_002701205.1"/>
    <s v="Primary Assembly"/>
    <s v="unplaced scaffold"/>
    <m/>
    <s v="MINB01000007.1"/>
    <n v="44795"/>
    <n v="45235"/>
    <x v="1"/>
  </r>
  <r>
    <x v="1"/>
    <s v="GCA_002701205.1"/>
    <s v="Primary Assembly"/>
    <s v="unplaced scaffold"/>
    <m/>
    <s v="MINB01000007.1"/>
    <n v="44795"/>
    <n v="45235"/>
    <x v="1"/>
  </r>
  <r>
    <x v="0"/>
    <s v="GCA_002701205.1"/>
    <s v="Primary Assembly"/>
    <s v="unplaced scaffold"/>
    <m/>
    <s v="MINB01000008.1"/>
    <n v="44811"/>
    <n v="45314"/>
    <x v="0"/>
  </r>
  <r>
    <x v="1"/>
    <s v="GCA_002701205.1"/>
    <s v="Primary Assembly"/>
    <s v="unplaced scaffold"/>
    <m/>
    <s v="MINB01000008.1"/>
    <n v="44811"/>
    <n v="45314"/>
    <x v="0"/>
  </r>
  <r>
    <x v="0"/>
    <s v="GCA_002701205.1"/>
    <s v="Primary Assembly"/>
    <s v="unplaced scaffold"/>
    <m/>
    <s v="MINB01000009.1"/>
    <n v="44832"/>
    <n v="46145"/>
    <x v="1"/>
  </r>
  <r>
    <x v="1"/>
    <s v="GCA_002701205.1"/>
    <s v="Primary Assembly"/>
    <s v="unplaced scaffold"/>
    <m/>
    <s v="MINB01000009.1"/>
    <n v="44832"/>
    <n v="46145"/>
    <x v="1"/>
  </r>
  <r>
    <x v="0"/>
    <s v="GCA_002701205.1"/>
    <s v="Primary Assembly"/>
    <s v="unplaced scaffold"/>
    <m/>
    <s v="MINB01000020.1"/>
    <n v="44853"/>
    <n v="46034"/>
    <x v="1"/>
  </r>
  <r>
    <x v="1"/>
    <s v="GCA_002701205.1"/>
    <s v="Primary Assembly"/>
    <s v="unplaced scaffold"/>
    <m/>
    <s v="MINB01000020.1"/>
    <n v="44853"/>
    <n v="46034"/>
    <x v="1"/>
  </r>
  <r>
    <x v="0"/>
    <s v="GCA_002701205.1"/>
    <s v="Primary Assembly"/>
    <s v="unplaced scaffold"/>
    <m/>
    <s v="MINB01000013.1"/>
    <n v="45021"/>
    <n v="46427"/>
    <x v="0"/>
  </r>
  <r>
    <x v="1"/>
    <s v="GCA_002701205.1"/>
    <s v="Primary Assembly"/>
    <s v="unplaced scaffold"/>
    <m/>
    <s v="MINB01000013.1"/>
    <n v="45021"/>
    <n v="46427"/>
    <x v="0"/>
  </r>
  <r>
    <x v="0"/>
    <s v="GCA_002701205.1"/>
    <s v="Primary Assembly"/>
    <s v="unplaced scaffold"/>
    <m/>
    <s v="MINB01000003.1"/>
    <n v="45114"/>
    <n v="45854"/>
    <x v="1"/>
  </r>
  <r>
    <x v="1"/>
    <s v="GCA_002701205.1"/>
    <s v="Primary Assembly"/>
    <s v="unplaced scaffold"/>
    <m/>
    <s v="MINB01000003.1"/>
    <n v="45114"/>
    <n v="45854"/>
    <x v="1"/>
  </r>
  <r>
    <x v="0"/>
    <s v="GCA_002701205.1"/>
    <s v="Primary Assembly"/>
    <s v="unplaced scaffold"/>
    <m/>
    <s v="MINB01000001.1"/>
    <n v="45189"/>
    <n v="45632"/>
    <x v="0"/>
  </r>
  <r>
    <x v="1"/>
    <s v="GCA_002701205.1"/>
    <s v="Primary Assembly"/>
    <s v="unplaced scaffold"/>
    <m/>
    <s v="MINB01000001.1"/>
    <n v="45189"/>
    <n v="45632"/>
    <x v="0"/>
  </r>
  <r>
    <x v="0"/>
    <s v="GCA_002701205.1"/>
    <s v="Primary Assembly"/>
    <s v="unplaced scaffold"/>
    <m/>
    <s v="MINB01000021.1"/>
    <n v="45244"/>
    <n v="46077"/>
    <x v="1"/>
  </r>
  <r>
    <x v="1"/>
    <s v="GCA_002701205.1"/>
    <s v="Primary Assembly"/>
    <s v="unplaced scaffold"/>
    <m/>
    <s v="MINB01000021.1"/>
    <n v="45244"/>
    <n v="46077"/>
    <x v="1"/>
  </r>
  <r>
    <x v="0"/>
    <s v="GCA_002701205.1"/>
    <s v="Primary Assembly"/>
    <s v="unplaced scaffold"/>
    <m/>
    <s v="MINB01000007.1"/>
    <n v="45252"/>
    <n v="46301"/>
    <x v="1"/>
  </r>
  <r>
    <x v="1"/>
    <s v="GCA_002701205.1"/>
    <s v="Primary Assembly"/>
    <s v="unplaced scaffold"/>
    <m/>
    <s v="MINB01000007.1"/>
    <n v="45252"/>
    <n v="46301"/>
    <x v="1"/>
  </r>
  <r>
    <x v="0"/>
    <s v="GCA_002701205.1"/>
    <s v="Primary Assembly"/>
    <s v="unplaced scaffold"/>
    <m/>
    <s v="MINB01000011.1"/>
    <n v="45292"/>
    <n v="45882"/>
    <x v="1"/>
  </r>
  <r>
    <x v="1"/>
    <s v="GCA_002701205.1"/>
    <s v="Primary Assembly"/>
    <s v="unplaced scaffold"/>
    <m/>
    <s v="MINB01000011.1"/>
    <n v="45292"/>
    <n v="45882"/>
    <x v="1"/>
  </r>
  <r>
    <x v="0"/>
    <s v="GCA_002701205.1"/>
    <s v="Primary Assembly"/>
    <s v="unplaced scaffold"/>
    <m/>
    <s v="MINB01000014.1"/>
    <n v="45297"/>
    <n v="46445"/>
    <x v="1"/>
  </r>
  <r>
    <x v="1"/>
    <s v="GCA_002701205.1"/>
    <s v="Primary Assembly"/>
    <s v="unplaced scaffold"/>
    <m/>
    <s v="MINB01000014.1"/>
    <n v="45297"/>
    <n v="46445"/>
    <x v="1"/>
  </r>
  <r>
    <x v="0"/>
    <s v="GCA_002701205.1"/>
    <s v="Primary Assembly"/>
    <s v="unplaced scaffold"/>
    <m/>
    <s v="MINB01000008.1"/>
    <n v="45318"/>
    <n v="46460"/>
    <x v="0"/>
  </r>
  <r>
    <x v="1"/>
    <s v="GCA_002701205.1"/>
    <s v="Primary Assembly"/>
    <s v="unplaced scaffold"/>
    <m/>
    <s v="MINB01000008.1"/>
    <n v="45318"/>
    <n v="46460"/>
    <x v="0"/>
  </r>
  <r>
    <x v="0"/>
    <s v="GCA_002701205.1"/>
    <s v="Primary Assembly"/>
    <s v="unplaced scaffold"/>
    <m/>
    <s v="MINB01000002.1"/>
    <n v="45384"/>
    <n v="46046"/>
    <x v="1"/>
  </r>
  <r>
    <x v="1"/>
    <s v="GCA_002701205.1"/>
    <s v="Primary Assembly"/>
    <s v="unplaced scaffold"/>
    <m/>
    <s v="MINB01000002.1"/>
    <n v="45384"/>
    <n v="46046"/>
    <x v="1"/>
  </r>
  <r>
    <x v="0"/>
    <s v="GCA_002701205.1"/>
    <s v="Primary Assembly"/>
    <s v="unplaced scaffold"/>
    <m/>
    <s v="MINB01000004.1"/>
    <n v="45497"/>
    <n v="46219"/>
    <x v="1"/>
  </r>
  <r>
    <x v="1"/>
    <s v="GCA_002701205.1"/>
    <s v="Primary Assembly"/>
    <s v="unplaced scaffold"/>
    <m/>
    <s v="MINB01000004.1"/>
    <n v="45497"/>
    <n v="46219"/>
    <x v="1"/>
  </r>
  <r>
    <x v="0"/>
    <s v="GCA_002701205.1"/>
    <s v="Primary Assembly"/>
    <s v="unplaced scaffold"/>
    <m/>
    <s v="MINB01000016.1"/>
    <n v="45500"/>
    <n v="46519"/>
    <x v="1"/>
  </r>
  <r>
    <x v="1"/>
    <s v="GCA_002701205.1"/>
    <s v="Primary Assembly"/>
    <s v="unplaced scaffold"/>
    <m/>
    <s v="MINB01000016.1"/>
    <n v="45500"/>
    <n v="46519"/>
    <x v="1"/>
  </r>
  <r>
    <x v="0"/>
    <s v="GCA_002701205.1"/>
    <s v="Primary Assembly"/>
    <s v="unplaced scaffold"/>
    <m/>
    <s v="MINB01000012.1"/>
    <n v="45569"/>
    <n v="47422"/>
    <x v="1"/>
  </r>
  <r>
    <x v="1"/>
    <s v="GCA_002701205.1"/>
    <s v="Primary Assembly"/>
    <s v="unplaced scaffold"/>
    <m/>
    <s v="MINB01000012.1"/>
    <n v="45569"/>
    <n v="47422"/>
    <x v="1"/>
  </r>
  <r>
    <x v="0"/>
    <s v="GCA_002701205.1"/>
    <s v="Primary Assembly"/>
    <s v="unplaced scaffold"/>
    <m/>
    <s v="MINB01000022.1"/>
    <n v="45577"/>
    <n v="46194"/>
    <x v="1"/>
  </r>
  <r>
    <x v="1"/>
    <s v="GCA_002701205.1"/>
    <s v="Primary Assembly"/>
    <s v="unplaced scaffold"/>
    <m/>
    <s v="MINB01000022.1"/>
    <n v="45577"/>
    <n v="46194"/>
    <x v="1"/>
  </r>
  <r>
    <x v="0"/>
    <s v="GCA_002701205.1"/>
    <s v="Primary Assembly"/>
    <s v="unplaced scaffold"/>
    <m/>
    <s v="MINB01000015.1"/>
    <n v="45622"/>
    <n v="46848"/>
    <x v="1"/>
  </r>
  <r>
    <x v="1"/>
    <s v="GCA_002701205.1"/>
    <s v="Primary Assembly"/>
    <s v="unplaced scaffold"/>
    <m/>
    <s v="MINB01000015.1"/>
    <n v="45622"/>
    <n v="46848"/>
    <x v="1"/>
  </r>
  <r>
    <x v="0"/>
    <s v="GCA_002701205.1"/>
    <s v="Primary Assembly"/>
    <s v="unplaced scaffold"/>
    <m/>
    <s v="MINB01000001.1"/>
    <n v="45646"/>
    <n v="46446"/>
    <x v="0"/>
  </r>
  <r>
    <x v="1"/>
    <s v="GCA_002701205.1"/>
    <s v="Primary Assembly"/>
    <s v="unplaced scaffold"/>
    <m/>
    <s v="MINB01000001.1"/>
    <n v="45646"/>
    <n v="46446"/>
    <x v="0"/>
  </r>
  <r>
    <x v="0"/>
    <s v="GCA_002701205.1"/>
    <s v="Primary Assembly"/>
    <s v="unplaced scaffold"/>
    <m/>
    <s v="MINB01000010.1"/>
    <n v="45698"/>
    <n v="46375"/>
    <x v="1"/>
  </r>
  <r>
    <x v="1"/>
    <s v="GCA_002701205.1"/>
    <s v="Primary Assembly"/>
    <s v="unplaced scaffold"/>
    <m/>
    <s v="MINB01000010.1"/>
    <n v="45698"/>
    <n v="46375"/>
    <x v="1"/>
  </r>
  <r>
    <x v="0"/>
    <s v="GCA_002701205.1"/>
    <s v="Primary Assembly"/>
    <s v="unplaced scaffold"/>
    <m/>
    <s v="MINB01000006.1"/>
    <n v="45793"/>
    <n v="46350"/>
    <x v="1"/>
  </r>
  <r>
    <x v="1"/>
    <s v="GCA_002701205.1"/>
    <s v="Primary Assembly"/>
    <s v="unplaced scaffold"/>
    <m/>
    <s v="MINB01000006.1"/>
    <n v="45793"/>
    <n v="46350"/>
    <x v="1"/>
  </r>
  <r>
    <x v="0"/>
    <s v="GCA_002701205.1"/>
    <s v="Primary Assembly"/>
    <s v="unplaced scaffold"/>
    <m/>
    <s v="MINB01000003.1"/>
    <n v="45867"/>
    <n v="46352"/>
    <x v="1"/>
  </r>
  <r>
    <x v="1"/>
    <s v="GCA_002701205.1"/>
    <s v="Primary Assembly"/>
    <s v="unplaced scaffold"/>
    <m/>
    <s v="MINB01000003.1"/>
    <n v="45867"/>
    <n v="46352"/>
    <x v="1"/>
  </r>
  <r>
    <x v="0"/>
    <s v="GCA_002701205.1"/>
    <s v="Primary Assembly"/>
    <s v="unplaced scaffold"/>
    <m/>
    <s v="MINB01000011.1"/>
    <n v="45906"/>
    <n v="47903"/>
    <x v="1"/>
  </r>
  <r>
    <x v="1"/>
    <s v="GCA_002701205.1"/>
    <s v="Primary Assembly"/>
    <s v="unplaced scaffold"/>
    <m/>
    <s v="MINB01000011.1"/>
    <n v="45906"/>
    <n v="47903"/>
    <x v="1"/>
  </r>
  <r>
    <x v="0"/>
    <s v="GCA_002701205.1"/>
    <s v="Primary Assembly"/>
    <s v="unplaced scaffold"/>
    <m/>
    <s v="MINB01000018.1"/>
    <n v="45950"/>
    <n v="46744"/>
    <x v="0"/>
  </r>
  <r>
    <x v="1"/>
    <s v="GCA_002701205.1"/>
    <s v="Primary Assembly"/>
    <s v="unplaced scaffold"/>
    <m/>
    <s v="MINB01000018.1"/>
    <n v="45950"/>
    <n v="46744"/>
    <x v="0"/>
  </r>
  <r>
    <x v="0"/>
    <s v="GCA_002701205.1"/>
    <s v="Primary Assembly"/>
    <s v="unplaced scaffold"/>
    <m/>
    <s v="MINB01000017.1"/>
    <n v="46023"/>
    <n v="46691"/>
    <x v="1"/>
  </r>
  <r>
    <x v="1"/>
    <s v="GCA_002701205.1"/>
    <s v="Primary Assembly"/>
    <s v="unplaced scaffold"/>
    <m/>
    <s v="MINB01000017.1"/>
    <n v="46023"/>
    <n v="46691"/>
    <x v="1"/>
  </r>
  <r>
    <x v="0"/>
    <s v="GCA_002701205.1"/>
    <s v="Primary Assembly"/>
    <s v="unplaced scaffold"/>
    <m/>
    <s v="MINB01000002.1"/>
    <n v="46039"/>
    <n v="46371"/>
    <x v="1"/>
  </r>
  <r>
    <x v="1"/>
    <s v="GCA_002701205.1"/>
    <s v="Primary Assembly"/>
    <s v="unplaced scaffold"/>
    <m/>
    <s v="MINB01000002.1"/>
    <n v="46039"/>
    <n v="46371"/>
    <x v="1"/>
  </r>
  <r>
    <x v="0"/>
    <s v="GCA_002701205.1"/>
    <s v="Primary Assembly"/>
    <s v="unplaced scaffold"/>
    <m/>
    <s v="MINB01000019.1"/>
    <n v="46081"/>
    <n v="47493"/>
    <x v="1"/>
  </r>
  <r>
    <x v="1"/>
    <s v="GCA_002701205.1"/>
    <s v="Primary Assembly"/>
    <s v="unplaced scaffold"/>
    <m/>
    <s v="MINB01000019.1"/>
    <n v="46081"/>
    <n v="47493"/>
    <x v="1"/>
  </r>
  <r>
    <x v="0"/>
    <s v="GCA_002701205.1"/>
    <s v="Primary Assembly"/>
    <s v="unplaced scaffold"/>
    <m/>
    <s v="MINB01000020.1"/>
    <n v="46097"/>
    <n v="47104"/>
    <x v="1"/>
  </r>
  <r>
    <x v="1"/>
    <s v="GCA_002701205.1"/>
    <s v="Primary Assembly"/>
    <s v="unplaced scaffold"/>
    <m/>
    <s v="MINB01000020.1"/>
    <n v="46097"/>
    <n v="47104"/>
    <x v="1"/>
  </r>
  <r>
    <x v="0"/>
    <s v="GCA_002701205.1"/>
    <s v="Primary Assembly"/>
    <s v="unplaced scaffold"/>
    <m/>
    <s v="MINB01000022.1"/>
    <n v="46217"/>
    <n v="46417"/>
    <x v="1"/>
  </r>
  <r>
    <x v="1"/>
    <s v="GCA_002701205.1"/>
    <s v="Primary Assembly"/>
    <s v="unplaced scaffold"/>
    <m/>
    <s v="MINB01000022.1"/>
    <n v="46217"/>
    <n v="46417"/>
    <x v="1"/>
  </r>
  <r>
    <x v="0"/>
    <s v="GCA_002701205.1"/>
    <s v="Primary Assembly"/>
    <s v="unplaced scaffold"/>
    <m/>
    <s v="MINB01000004.1"/>
    <n v="46233"/>
    <n v="46916"/>
    <x v="1"/>
  </r>
  <r>
    <x v="1"/>
    <s v="GCA_002701205.1"/>
    <s v="Primary Assembly"/>
    <s v="unplaced scaffold"/>
    <m/>
    <s v="MINB01000004.1"/>
    <n v="46233"/>
    <n v="46916"/>
    <x v="1"/>
  </r>
  <r>
    <x v="0"/>
    <s v="GCA_002701205.1"/>
    <s v="Primary Assembly"/>
    <s v="unplaced scaffold"/>
    <m/>
    <s v="MINB01000021.1"/>
    <n v="46259"/>
    <n v="47977"/>
    <x v="0"/>
  </r>
  <r>
    <x v="1"/>
    <s v="GCA_002701205.1"/>
    <s v="Primary Assembly"/>
    <s v="unplaced scaffold"/>
    <m/>
    <s v="MINB01000021.1"/>
    <n v="46259"/>
    <n v="47977"/>
    <x v="0"/>
  </r>
  <r>
    <x v="0"/>
    <s v="GCA_002701205.1"/>
    <s v="Primary Assembly"/>
    <s v="unplaced scaffold"/>
    <m/>
    <s v="MINB01000007.1"/>
    <n v="46329"/>
    <n v="47048"/>
    <x v="1"/>
  </r>
  <r>
    <x v="1"/>
    <s v="GCA_002701205.1"/>
    <s v="Primary Assembly"/>
    <s v="unplaced scaffold"/>
    <m/>
    <s v="MINB01000007.1"/>
    <n v="46329"/>
    <n v="47048"/>
    <x v="1"/>
  </r>
  <r>
    <x v="0"/>
    <s v="GCA_002701205.1"/>
    <s v="Primary Assembly"/>
    <s v="unplaced scaffold"/>
    <m/>
    <s v="MINB01000003.1"/>
    <n v="46355"/>
    <n v="47308"/>
    <x v="1"/>
  </r>
  <r>
    <x v="1"/>
    <s v="GCA_002701205.1"/>
    <s v="Primary Assembly"/>
    <s v="unplaced scaffold"/>
    <m/>
    <s v="MINB01000003.1"/>
    <n v="46355"/>
    <n v="47308"/>
    <x v="1"/>
  </r>
  <r>
    <x v="0"/>
    <s v="GCA_002701205.1"/>
    <s v="Primary Assembly"/>
    <s v="unplaced scaffold"/>
    <m/>
    <s v="MINB01000001.1"/>
    <n v="46403"/>
    <n v="47233"/>
    <x v="0"/>
  </r>
  <r>
    <x v="1"/>
    <s v="GCA_002701205.1"/>
    <s v="Primary Assembly"/>
    <s v="unplaced scaffold"/>
    <m/>
    <s v="MINB01000001.1"/>
    <n v="46403"/>
    <n v="47233"/>
    <x v="0"/>
  </r>
  <r>
    <x v="0"/>
    <s v="GCA_002701205.1"/>
    <s v="Primary Assembly"/>
    <s v="unplaced scaffold"/>
    <m/>
    <s v="MINB01000022.1"/>
    <n v="46420"/>
    <n v="46620"/>
    <x v="1"/>
  </r>
  <r>
    <x v="1"/>
    <s v="GCA_002701205.1"/>
    <s v="Primary Assembly"/>
    <s v="unplaced scaffold"/>
    <m/>
    <s v="MINB01000022.1"/>
    <n v="46420"/>
    <n v="46620"/>
    <x v="1"/>
  </r>
  <r>
    <x v="0"/>
    <s v="GCA_002701205.1"/>
    <s v="Primary Assembly"/>
    <s v="unplaced scaffold"/>
    <m/>
    <s v="MINB01000013.1"/>
    <n v="46447"/>
    <n v="47115"/>
    <x v="1"/>
  </r>
  <r>
    <x v="1"/>
    <s v="GCA_002701205.1"/>
    <s v="Primary Assembly"/>
    <s v="unplaced scaffold"/>
    <m/>
    <s v="MINB01000013.1"/>
    <n v="46447"/>
    <n v="47115"/>
    <x v="1"/>
  </r>
  <r>
    <x v="0"/>
    <s v="GCA_002701205.1"/>
    <s v="Primary Assembly"/>
    <s v="unplaced scaffold"/>
    <m/>
    <s v="MINB01000008.1"/>
    <n v="46465"/>
    <n v="47370"/>
    <x v="0"/>
  </r>
  <r>
    <x v="1"/>
    <s v="GCA_002701205.1"/>
    <s v="Primary Assembly"/>
    <s v="unplaced scaffold"/>
    <m/>
    <s v="MINB01000008.1"/>
    <n v="46465"/>
    <n v="47370"/>
    <x v="0"/>
  </r>
  <r>
    <x v="0"/>
    <s v="GCA_002701205.1"/>
    <s v="Primary Assembly"/>
    <s v="unplaced scaffold"/>
    <m/>
    <s v="MINB01000014.1"/>
    <n v="46470"/>
    <n v="47768"/>
    <x v="1"/>
  </r>
  <r>
    <x v="1"/>
    <s v="GCA_002701205.1"/>
    <s v="Primary Assembly"/>
    <s v="unplaced scaffold"/>
    <m/>
    <s v="MINB01000014.1"/>
    <n v="46470"/>
    <n v="47768"/>
    <x v="1"/>
  </r>
  <r>
    <x v="0"/>
    <s v="GCA_002701205.1"/>
    <s v="Primary Assembly"/>
    <s v="unplaced scaffold"/>
    <m/>
    <s v="MINB01000023.1"/>
    <n v="46487"/>
    <n v="47749"/>
    <x v="1"/>
  </r>
  <r>
    <x v="1"/>
    <s v="GCA_002701205.1"/>
    <s v="Primary Assembly"/>
    <s v="unplaced scaffold"/>
    <m/>
    <s v="MINB01000023.1"/>
    <n v="46487"/>
    <n v="47749"/>
    <x v="1"/>
  </r>
  <r>
    <x v="0"/>
    <s v="GCA_002701205.1"/>
    <s v="Primary Assembly"/>
    <s v="unplaced scaffold"/>
    <m/>
    <s v="MINB01000016.1"/>
    <n v="46500"/>
    <n v="47087"/>
    <x v="1"/>
  </r>
  <r>
    <x v="1"/>
    <s v="GCA_002701205.1"/>
    <s v="Primary Assembly"/>
    <s v="unplaced scaffold"/>
    <m/>
    <s v="MINB01000016.1"/>
    <n v="46500"/>
    <n v="47087"/>
    <x v="1"/>
  </r>
  <r>
    <x v="0"/>
    <s v="GCA_002701205.1"/>
    <s v="Primary Assembly"/>
    <s v="unplaced scaffold"/>
    <m/>
    <s v="MINB01000009.1"/>
    <n v="46511"/>
    <n v="47386"/>
    <x v="1"/>
  </r>
  <r>
    <x v="1"/>
    <s v="GCA_002701205.1"/>
    <s v="Primary Assembly"/>
    <s v="unplaced scaffold"/>
    <m/>
    <s v="MINB01000009.1"/>
    <n v="46511"/>
    <n v="47386"/>
    <x v="1"/>
  </r>
  <r>
    <x v="0"/>
    <s v="GCA_002701205.1"/>
    <s v="Primary Assembly"/>
    <s v="unplaced scaffold"/>
    <m/>
    <s v="MINB01000010.1"/>
    <n v="46536"/>
    <n v="47678"/>
    <x v="1"/>
  </r>
  <r>
    <x v="1"/>
    <s v="GCA_002701205.1"/>
    <s v="Primary Assembly"/>
    <s v="unplaced scaffold"/>
    <m/>
    <s v="MINB01000010.1"/>
    <n v="46536"/>
    <n v="47678"/>
    <x v="1"/>
  </r>
  <r>
    <x v="0"/>
    <s v="GCA_002701205.1"/>
    <s v="Primary Assembly"/>
    <s v="unplaced scaffold"/>
    <m/>
    <s v="MINB01000006.1"/>
    <n v="46676"/>
    <n v="49873"/>
    <x v="1"/>
  </r>
  <r>
    <x v="1"/>
    <s v="GCA_002701205.1"/>
    <s v="Primary Assembly"/>
    <s v="unplaced scaffold"/>
    <m/>
    <s v="MINB01000006.1"/>
    <n v="46676"/>
    <n v="49873"/>
    <x v="1"/>
  </r>
  <r>
    <x v="0"/>
    <s v="GCA_002701205.1"/>
    <s v="Primary Assembly"/>
    <s v="unplaced scaffold"/>
    <m/>
    <s v="MINB01000022.1"/>
    <n v="46729"/>
    <n v="47961"/>
    <x v="1"/>
  </r>
  <r>
    <x v="1"/>
    <s v="GCA_002701205.1"/>
    <s v="Primary Assembly"/>
    <s v="unplaced scaffold"/>
    <m/>
    <s v="MINB01000022.1"/>
    <n v="46729"/>
    <n v="47961"/>
    <x v="1"/>
  </r>
  <r>
    <x v="0"/>
    <s v="GCA_002701205.1"/>
    <s v="Primary Assembly"/>
    <s v="unplaced scaffold"/>
    <m/>
    <s v="MINB01000018.1"/>
    <n v="46806"/>
    <n v="48455"/>
    <x v="0"/>
  </r>
  <r>
    <x v="1"/>
    <s v="GCA_002701205.1"/>
    <s v="Primary Assembly"/>
    <s v="unplaced scaffold"/>
    <m/>
    <s v="MINB01000018.1"/>
    <n v="46806"/>
    <n v="48455"/>
    <x v="0"/>
  </r>
  <r>
    <x v="0"/>
    <s v="GCA_002701205.1"/>
    <s v="Primary Assembly"/>
    <s v="unplaced scaffold"/>
    <m/>
    <s v="MINB01000015.1"/>
    <n v="46838"/>
    <n v="47095"/>
    <x v="1"/>
  </r>
  <r>
    <x v="1"/>
    <s v="GCA_002701205.1"/>
    <s v="Primary Assembly"/>
    <s v="unplaced scaffold"/>
    <m/>
    <s v="MINB01000015.1"/>
    <n v="46838"/>
    <n v="47095"/>
    <x v="1"/>
  </r>
  <r>
    <x v="0"/>
    <s v="GCA_002701205.1"/>
    <s v="Primary Assembly"/>
    <s v="unplaced scaffold"/>
    <m/>
    <s v="MINB01000017.1"/>
    <n v="46851"/>
    <n v="47363"/>
    <x v="0"/>
  </r>
  <r>
    <x v="1"/>
    <s v="GCA_002701205.1"/>
    <s v="Primary Assembly"/>
    <s v="unplaced scaffold"/>
    <m/>
    <s v="MINB01000017.1"/>
    <n v="46851"/>
    <n v="47363"/>
    <x v="0"/>
  </r>
  <r>
    <x v="0"/>
    <s v="GCA_002701205.1"/>
    <s v="Primary Assembly"/>
    <s v="unplaced scaffold"/>
    <m/>
    <s v="MINB01000002.1"/>
    <n v="46964"/>
    <n v="47842"/>
    <x v="1"/>
  </r>
  <r>
    <x v="1"/>
    <s v="GCA_002701205.1"/>
    <s v="Primary Assembly"/>
    <s v="unplaced scaffold"/>
    <m/>
    <s v="MINB01000002.1"/>
    <n v="46964"/>
    <n v="47842"/>
    <x v="1"/>
  </r>
  <r>
    <x v="0"/>
    <s v="GCA_002701205.1"/>
    <s v="Primary Assembly"/>
    <s v="unplaced scaffold"/>
    <m/>
    <s v="MINB01000005.1"/>
    <n v="46969"/>
    <n v="47181"/>
    <x v="1"/>
  </r>
  <r>
    <x v="1"/>
    <s v="GCA_002701205.1"/>
    <s v="Primary Assembly"/>
    <s v="unplaced scaffold"/>
    <m/>
    <s v="MINB01000005.1"/>
    <n v="46969"/>
    <n v="47181"/>
    <x v="1"/>
  </r>
  <r>
    <x v="0"/>
    <s v="GCA_002701205.1"/>
    <s v="Primary Assembly"/>
    <s v="unplaced scaffold"/>
    <m/>
    <s v="MINB01000004.1"/>
    <n v="47002"/>
    <n v="47565"/>
    <x v="1"/>
  </r>
  <r>
    <x v="1"/>
    <s v="GCA_002701205.1"/>
    <s v="Primary Assembly"/>
    <s v="unplaced scaffold"/>
    <m/>
    <s v="MINB01000004.1"/>
    <n v="47002"/>
    <n v="47565"/>
    <x v="1"/>
  </r>
  <r>
    <x v="0"/>
    <s v="GCA_002701205.1"/>
    <s v="Primary Assembly"/>
    <s v="unplaced scaffold"/>
    <m/>
    <s v="MINB01000016.1"/>
    <n v="47087"/>
    <n v="48514"/>
    <x v="1"/>
  </r>
  <r>
    <x v="1"/>
    <s v="GCA_002701205.1"/>
    <s v="Primary Assembly"/>
    <s v="unplaced scaffold"/>
    <m/>
    <s v="MINB01000016.1"/>
    <n v="47087"/>
    <n v="48514"/>
    <x v="1"/>
  </r>
  <r>
    <x v="0"/>
    <s v="GCA_002701205.1"/>
    <s v="Primary Assembly"/>
    <s v="unplaced scaffold"/>
    <m/>
    <s v="MINB01000015.1"/>
    <n v="47120"/>
    <n v="47533"/>
    <x v="1"/>
  </r>
  <r>
    <x v="1"/>
    <s v="GCA_002701205.1"/>
    <s v="Primary Assembly"/>
    <s v="unplaced scaffold"/>
    <m/>
    <s v="MINB01000015.1"/>
    <n v="47120"/>
    <n v="47533"/>
    <x v="1"/>
  </r>
  <r>
    <x v="0"/>
    <s v="GCA_002701205.1"/>
    <s v="Primary Assembly"/>
    <s v="unplaced scaffold"/>
    <m/>
    <s v="MINB01000013.1"/>
    <n v="47133"/>
    <n v="47897"/>
    <x v="1"/>
  </r>
  <r>
    <x v="1"/>
    <s v="GCA_002701205.1"/>
    <s v="Primary Assembly"/>
    <s v="unplaced scaffold"/>
    <m/>
    <s v="MINB01000013.1"/>
    <n v="47133"/>
    <n v="47897"/>
    <x v="1"/>
  </r>
  <r>
    <x v="0"/>
    <s v="GCA_002701205.1"/>
    <s v="Primary Assembly"/>
    <s v="unplaced scaffold"/>
    <m/>
    <s v="MINB01000020.1"/>
    <n v="47155"/>
    <n v="48177"/>
    <x v="1"/>
  </r>
  <r>
    <x v="1"/>
    <s v="GCA_002701205.1"/>
    <s v="Primary Assembly"/>
    <s v="unplaced scaffold"/>
    <m/>
    <s v="MINB01000020.1"/>
    <n v="47155"/>
    <n v="48177"/>
    <x v="1"/>
  </r>
  <r>
    <x v="0"/>
    <s v="GCA_002701205.1"/>
    <s v="Primary Assembly"/>
    <s v="unplaced scaffold"/>
    <m/>
    <s v="MINB01000005.1"/>
    <n v="47188"/>
    <n v="47889"/>
    <x v="1"/>
  </r>
  <r>
    <x v="1"/>
    <s v="GCA_002701205.1"/>
    <s v="Primary Assembly"/>
    <s v="unplaced scaffold"/>
    <m/>
    <s v="MINB01000005.1"/>
    <n v="47188"/>
    <n v="47889"/>
    <x v="1"/>
  </r>
  <r>
    <x v="0"/>
    <s v="GCA_002701205.1"/>
    <s v="Primary Assembly"/>
    <s v="unplaced scaffold"/>
    <m/>
    <s v="MINB01000003.1"/>
    <n v="47311"/>
    <n v="48825"/>
    <x v="1"/>
  </r>
  <r>
    <x v="1"/>
    <s v="GCA_002701205.1"/>
    <s v="Primary Assembly"/>
    <s v="unplaced scaffold"/>
    <m/>
    <s v="MINB01000003.1"/>
    <n v="47311"/>
    <n v="48825"/>
    <x v="1"/>
  </r>
  <r>
    <x v="0"/>
    <s v="GCA_002701205.1"/>
    <s v="Primary Assembly"/>
    <s v="unplaced scaffold"/>
    <m/>
    <s v="MINB01000001.1"/>
    <n v="47332"/>
    <n v="49941"/>
    <x v="1"/>
  </r>
  <r>
    <x v="1"/>
    <s v="GCA_002701205.1"/>
    <s v="Primary Assembly"/>
    <s v="unplaced scaffold"/>
    <m/>
    <s v="MINB01000001.1"/>
    <n v="47332"/>
    <n v="49941"/>
    <x v="1"/>
  </r>
  <r>
    <x v="0"/>
    <s v="GCA_002701205.1"/>
    <s v="Primary Assembly"/>
    <s v="unplaced scaffold"/>
    <m/>
    <s v="MINB01000008.1"/>
    <n v="47364"/>
    <n v="48218"/>
    <x v="0"/>
  </r>
  <r>
    <x v="1"/>
    <s v="GCA_002701205.1"/>
    <s v="Primary Assembly"/>
    <s v="unplaced scaffold"/>
    <m/>
    <s v="MINB01000008.1"/>
    <n v="47364"/>
    <n v="48218"/>
    <x v="0"/>
  </r>
  <r>
    <x v="0"/>
    <s v="GCA_002701205.1"/>
    <s v="Primary Assembly"/>
    <s v="unplaced scaffold"/>
    <m/>
    <s v="MINB01000007.1"/>
    <n v="47393"/>
    <n v="48454"/>
    <x v="1"/>
  </r>
  <r>
    <x v="1"/>
    <s v="GCA_002701205.1"/>
    <s v="Primary Assembly"/>
    <s v="unplaced scaffold"/>
    <m/>
    <s v="MINB01000007.1"/>
    <n v="47393"/>
    <n v="48454"/>
    <x v="1"/>
  </r>
  <r>
    <x v="0"/>
    <s v="GCA_002701205.1"/>
    <s v="Primary Assembly"/>
    <s v="unplaced scaffold"/>
    <m/>
    <s v="MINB01000009.1"/>
    <n v="47444"/>
    <n v="49222"/>
    <x v="1"/>
  </r>
  <r>
    <x v="1"/>
    <s v="GCA_002701205.1"/>
    <s v="Primary Assembly"/>
    <s v="unplaced scaffold"/>
    <m/>
    <s v="MINB01000009.1"/>
    <n v="47444"/>
    <n v="49222"/>
    <x v="1"/>
  </r>
  <r>
    <x v="2"/>
    <s v="GCA_002701205.1"/>
    <s v="Primary Assembly"/>
    <s v="unplaced scaffold"/>
    <m/>
    <s v="MINB01000017.1"/>
    <n v="47468"/>
    <n v="48284"/>
    <x v="1"/>
  </r>
  <r>
    <x v="3"/>
    <s v="GCA_002701205.1"/>
    <s v="Primary Assembly"/>
    <s v="unplaced scaffold"/>
    <m/>
    <s v="MINB01000017.1"/>
    <n v="47468"/>
    <n v="48284"/>
    <x v="1"/>
  </r>
  <r>
    <x v="0"/>
    <s v="GCA_002701205.1"/>
    <s v="Primary Assembly"/>
    <s v="unplaced scaffold"/>
    <m/>
    <s v="MINB01000012.1"/>
    <n v="47470"/>
    <n v="48897"/>
    <x v="1"/>
  </r>
  <r>
    <x v="1"/>
    <s v="GCA_002701205.1"/>
    <s v="Primary Assembly"/>
    <s v="unplaced scaffold"/>
    <m/>
    <s v="MINB01000012.1"/>
    <n v="47470"/>
    <n v="48897"/>
    <x v="1"/>
  </r>
  <r>
    <x v="0"/>
    <s v="GCA_002701205.1"/>
    <s v="Primary Assembly"/>
    <s v="unplaced scaffold"/>
    <m/>
    <s v="MINB01000019.1"/>
    <n v="47486"/>
    <n v="48499"/>
    <x v="1"/>
  </r>
  <r>
    <x v="1"/>
    <s v="GCA_002701205.1"/>
    <s v="Primary Assembly"/>
    <s v="unplaced scaffold"/>
    <m/>
    <s v="MINB01000019.1"/>
    <n v="47486"/>
    <n v="48499"/>
    <x v="1"/>
  </r>
  <r>
    <x v="0"/>
    <s v="GCA_002701205.1"/>
    <s v="Primary Assembly"/>
    <s v="unplaced scaffold"/>
    <m/>
    <s v="MINB01000015.1"/>
    <n v="47530"/>
    <n v="48351"/>
    <x v="1"/>
  </r>
  <r>
    <x v="1"/>
    <s v="GCA_002701205.1"/>
    <s v="Primary Assembly"/>
    <s v="unplaced scaffold"/>
    <m/>
    <s v="MINB01000015.1"/>
    <n v="47530"/>
    <n v="48351"/>
    <x v="1"/>
  </r>
  <r>
    <x v="0"/>
    <s v="GCA_002701205.1"/>
    <s v="Primary Assembly"/>
    <s v="unplaced scaffold"/>
    <m/>
    <s v="MINB01000004.1"/>
    <n v="47725"/>
    <n v="49095"/>
    <x v="1"/>
  </r>
  <r>
    <x v="1"/>
    <s v="GCA_002701205.1"/>
    <s v="Primary Assembly"/>
    <s v="unplaced scaffold"/>
    <m/>
    <s v="MINB01000004.1"/>
    <n v="47725"/>
    <n v="49095"/>
    <x v="1"/>
  </r>
  <r>
    <x v="0"/>
    <s v="GCA_002701205.1"/>
    <s v="Primary Assembly"/>
    <s v="unplaced scaffold"/>
    <m/>
    <s v="MINB01000014.1"/>
    <n v="47870"/>
    <n v="48709"/>
    <x v="1"/>
  </r>
  <r>
    <x v="1"/>
    <s v="GCA_002701205.1"/>
    <s v="Primary Assembly"/>
    <s v="unplaced scaffold"/>
    <m/>
    <s v="MINB01000014.1"/>
    <n v="47870"/>
    <n v="48709"/>
    <x v="1"/>
  </r>
  <r>
    <x v="0"/>
    <s v="GCA_002701205.1"/>
    <s v="Primary Assembly"/>
    <s v="unplaced scaffold"/>
    <m/>
    <s v="MINB01000013.1"/>
    <n v="47897"/>
    <n v="48604"/>
    <x v="1"/>
  </r>
  <r>
    <x v="1"/>
    <s v="GCA_002701205.1"/>
    <s v="Primary Assembly"/>
    <s v="unplaced scaffold"/>
    <m/>
    <s v="MINB01000013.1"/>
    <n v="47897"/>
    <n v="48604"/>
    <x v="1"/>
  </r>
  <r>
    <x v="0"/>
    <s v="GCA_002701205.1"/>
    <s v="Primary Assembly"/>
    <s v="unplaced scaffold"/>
    <m/>
    <s v="MINB01000005.1"/>
    <n v="47941"/>
    <n v="49176"/>
    <x v="1"/>
  </r>
  <r>
    <x v="1"/>
    <s v="GCA_002701205.1"/>
    <s v="Primary Assembly"/>
    <s v="unplaced scaffold"/>
    <m/>
    <s v="MINB01000005.1"/>
    <n v="47941"/>
    <n v="49176"/>
    <x v="1"/>
  </r>
  <r>
    <x v="0"/>
    <s v="GCA_002701205.1"/>
    <s v="Primary Assembly"/>
    <s v="unplaced scaffold"/>
    <m/>
    <s v="MINB01000021.1"/>
    <n v="47990"/>
    <n v="48541"/>
    <x v="1"/>
  </r>
  <r>
    <x v="1"/>
    <s v="GCA_002701205.1"/>
    <s v="Primary Assembly"/>
    <s v="unplaced scaffold"/>
    <m/>
    <s v="MINB01000021.1"/>
    <n v="47990"/>
    <n v="48541"/>
    <x v="1"/>
  </r>
  <r>
    <x v="0"/>
    <s v="GCA_002701205.1"/>
    <s v="Primary Assembly"/>
    <s v="unplaced scaffold"/>
    <m/>
    <s v="MINB01000002.1"/>
    <n v="48014"/>
    <n v="48199"/>
    <x v="1"/>
  </r>
  <r>
    <x v="1"/>
    <s v="GCA_002701205.1"/>
    <s v="Primary Assembly"/>
    <s v="unplaced scaffold"/>
    <m/>
    <s v="MINB01000002.1"/>
    <n v="48014"/>
    <n v="48199"/>
    <x v="1"/>
  </r>
  <r>
    <x v="2"/>
    <s v="GCA_002701205.1"/>
    <s v="Primary Assembly"/>
    <s v="unplaced scaffold"/>
    <m/>
    <s v="MINB01000010.1"/>
    <n v="48058"/>
    <n v="48693"/>
    <x v="1"/>
  </r>
  <r>
    <x v="3"/>
    <s v="GCA_002701205.1"/>
    <s v="Primary Assembly"/>
    <s v="unplaced scaffold"/>
    <m/>
    <s v="MINB01000010.1"/>
    <n v="48058"/>
    <n v="48693"/>
    <x v="1"/>
  </r>
  <r>
    <x v="0"/>
    <s v="GCA_002701205.1"/>
    <s v="Primary Assembly"/>
    <s v="unplaced scaffold"/>
    <m/>
    <s v="MINB01000011.1"/>
    <n v="48195"/>
    <n v="48701"/>
    <x v="0"/>
  </r>
  <r>
    <x v="1"/>
    <s v="GCA_002701205.1"/>
    <s v="Primary Assembly"/>
    <s v="unplaced scaffold"/>
    <m/>
    <s v="MINB01000011.1"/>
    <n v="48195"/>
    <n v="48701"/>
    <x v="0"/>
  </r>
  <r>
    <x v="0"/>
    <s v="GCA_002701205.1"/>
    <s v="Primary Assembly"/>
    <s v="unplaced scaffold"/>
    <m/>
    <s v="MINB01000002.1"/>
    <n v="48307"/>
    <n v="48801"/>
    <x v="1"/>
  </r>
  <r>
    <x v="1"/>
    <s v="GCA_002701205.1"/>
    <s v="Primary Assembly"/>
    <s v="unplaced scaffold"/>
    <m/>
    <s v="MINB01000002.1"/>
    <n v="48307"/>
    <n v="48801"/>
    <x v="1"/>
  </r>
  <r>
    <x v="0"/>
    <s v="GCA_002701205.1"/>
    <s v="Primary Assembly"/>
    <s v="unplaced scaffold"/>
    <m/>
    <s v="MINB01000008.1"/>
    <n v="48338"/>
    <n v="49264"/>
    <x v="0"/>
  </r>
  <r>
    <x v="1"/>
    <s v="GCA_002701205.1"/>
    <s v="Primary Assembly"/>
    <s v="unplaced scaffold"/>
    <m/>
    <s v="MINB01000008.1"/>
    <n v="48338"/>
    <n v="49264"/>
    <x v="0"/>
  </r>
  <r>
    <x v="0"/>
    <s v="GCA_002701205.1"/>
    <s v="Primary Assembly"/>
    <s v="unplaced scaffold"/>
    <m/>
    <s v="MINB01000020.1"/>
    <n v="48343"/>
    <n v="49692"/>
    <x v="1"/>
  </r>
  <r>
    <x v="1"/>
    <s v="GCA_002701205.1"/>
    <s v="Primary Assembly"/>
    <s v="unplaced scaffold"/>
    <m/>
    <s v="MINB01000020.1"/>
    <n v="48343"/>
    <n v="49692"/>
    <x v="1"/>
  </r>
  <r>
    <x v="0"/>
    <s v="GCA_002701205.1"/>
    <s v="Primary Assembly"/>
    <s v="unplaced scaffold"/>
    <m/>
    <s v="MINB01000015.1"/>
    <n v="48348"/>
    <n v="48557"/>
    <x v="1"/>
  </r>
  <r>
    <x v="1"/>
    <s v="GCA_002701205.1"/>
    <s v="Primary Assembly"/>
    <s v="unplaced scaffold"/>
    <m/>
    <s v="MINB01000015.1"/>
    <n v="48348"/>
    <n v="48557"/>
    <x v="1"/>
  </r>
  <r>
    <x v="0"/>
    <s v="GCA_002701205.1"/>
    <s v="Primary Assembly"/>
    <s v="unplaced scaffold"/>
    <m/>
    <s v="MINB01000017.1"/>
    <n v="48349"/>
    <n v="48705"/>
    <x v="1"/>
  </r>
  <r>
    <x v="1"/>
    <s v="GCA_002701205.1"/>
    <s v="Primary Assembly"/>
    <s v="unplaced scaffold"/>
    <m/>
    <s v="MINB01000017.1"/>
    <n v="48349"/>
    <n v="48705"/>
    <x v="1"/>
  </r>
  <r>
    <x v="0"/>
    <s v="GCA_002701205.1"/>
    <s v="Primary Assembly"/>
    <s v="unplaced scaffold"/>
    <m/>
    <s v="MINB01000007.1"/>
    <n v="48515"/>
    <n v="49348"/>
    <x v="1"/>
  </r>
  <r>
    <x v="1"/>
    <s v="GCA_002701205.1"/>
    <s v="Primary Assembly"/>
    <s v="unplaced scaffold"/>
    <m/>
    <s v="MINB01000007.1"/>
    <n v="48515"/>
    <n v="49348"/>
    <x v="1"/>
  </r>
  <r>
    <x v="0"/>
    <s v="GCA_002701205.1"/>
    <s v="Primary Assembly"/>
    <s v="unplaced scaffold"/>
    <m/>
    <s v="MINB01000019.1"/>
    <n v="48522"/>
    <n v="49319"/>
    <x v="1"/>
  </r>
  <r>
    <x v="1"/>
    <s v="GCA_002701205.1"/>
    <s v="Primary Assembly"/>
    <s v="unplaced scaffold"/>
    <m/>
    <s v="MINB01000019.1"/>
    <n v="48522"/>
    <n v="49319"/>
    <x v="1"/>
  </r>
  <r>
    <x v="0"/>
    <s v="GCA_002701205.1"/>
    <s v="Primary Assembly"/>
    <s v="unplaced scaffold"/>
    <m/>
    <s v="MINB01000018.1"/>
    <n v="48559"/>
    <n v="49848"/>
    <x v="0"/>
  </r>
  <r>
    <x v="1"/>
    <s v="GCA_002701205.1"/>
    <s v="Primary Assembly"/>
    <s v="unplaced scaffold"/>
    <m/>
    <s v="MINB01000018.1"/>
    <n v="48559"/>
    <n v="49848"/>
    <x v="0"/>
  </r>
  <r>
    <x v="0"/>
    <s v="GCA_002701205.1"/>
    <s v="Primary Assembly"/>
    <s v="unplaced scaffold"/>
    <m/>
    <s v="MINB01000021.1"/>
    <n v="48564"/>
    <n v="49115"/>
    <x v="1"/>
  </r>
  <r>
    <x v="1"/>
    <s v="GCA_002701205.1"/>
    <s v="Primary Assembly"/>
    <s v="unplaced scaffold"/>
    <m/>
    <s v="MINB01000021.1"/>
    <n v="48564"/>
    <n v="49115"/>
    <x v="1"/>
  </r>
  <r>
    <x v="0"/>
    <s v="GCA_002701205.1"/>
    <s v="Primary Assembly"/>
    <s v="unplaced scaffold"/>
    <m/>
    <s v="MINB01000015.1"/>
    <n v="48569"/>
    <n v="49441"/>
    <x v="1"/>
  </r>
  <r>
    <x v="1"/>
    <s v="GCA_002701205.1"/>
    <s v="Primary Assembly"/>
    <s v="unplaced scaffold"/>
    <m/>
    <s v="MINB01000015.1"/>
    <n v="48569"/>
    <n v="49441"/>
    <x v="1"/>
  </r>
  <r>
    <x v="6"/>
    <s v="GCA_002701205.1"/>
    <s v="Primary Assembly"/>
    <s v="unplaced scaffold"/>
    <m/>
    <s v="MINB01000022.1"/>
    <n v="48573"/>
    <n v="48648"/>
    <x v="1"/>
  </r>
  <r>
    <x v="5"/>
    <s v="GCA_002701205.1"/>
    <s v="Primary Assembly"/>
    <s v="unplaced scaffold"/>
    <m/>
    <s v="MINB01000022.1"/>
    <n v="48573"/>
    <n v="48648"/>
    <x v="1"/>
  </r>
  <r>
    <x v="0"/>
    <s v="GCA_002701205.1"/>
    <s v="Primary Assembly"/>
    <s v="unplaced scaffold"/>
    <m/>
    <s v="MINB01000013.1"/>
    <n v="48624"/>
    <n v="49226"/>
    <x v="1"/>
  </r>
  <r>
    <x v="1"/>
    <s v="GCA_002701205.1"/>
    <s v="Primary Assembly"/>
    <s v="unplaced scaffold"/>
    <m/>
    <s v="MINB01000013.1"/>
    <n v="48624"/>
    <n v="49226"/>
    <x v="1"/>
  </r>
  <r>
    <x v="6"/>
    <s v="GCA_002701205.1"/>
    <s v="Primary Assembly"/>
    <s v="unplaced scaffold"/>
    <m/>
    <s v="MINB01000022.1"/>
    <n v="48672"/>
    <n v="48748"/>
    <x v="1"/>
  </r>
  <r>
    <x v="5"/>
    <s v="GCA_002701205.1"/>
    <s v="Primary Assembly"/>
    <s v="unplaced scaffold"/>
    <m/>
    <s v="MINB01000022.1"/>
    <n v="48672"/>
    <n v="48748"/>
    <x v="1"/>
  </r>
  <r>
    <x v="0"/>
    <s v="GCA_002701205.1"/>
    <s v="Primary Assembly"/>
    <s v="unplaced scaffold"/>
    <m/>
    <s v="MINB01000011.1"/>
    <n v="48691"/>
    <n v="49797"/>
    <x v="0"/>
  </r>
  <r>
    <x v="1"/>
    <s v="GCA_002701205.1"/>
    <s v="Primary Assembly"/>
    <s v="unplaced scaffold"/>
    <m/>
    <s v="MINB01000011.1"/>
    <n v="48691"/>
    <n v="49797"/>
    <x v="0"/>
  </r>
  <r>
    <x v="0"/>
    <s v="GCA_002701205.1"/>
    <s v="Primary Assembly"/>
    <s v="unplaced scaffold"/>
    <m/>
    <s v="MINB01000014.1"/>
    <n v="48702"/>
    <n v="49481"/>
    <x v="1"/>
  </r>
  <r>
    <x v="1"/>
    <s v="GCA_002701205.1"/>
    <s v="Primary Assembly"/>
    <s v="unplaced scaffold"/>
    <m/>
    <s v="MINB01000014.1"/>
    <n v="48702"/>
    <n v="49481"/>
    <x v="1"/>
  </r>
  <r>
    <x v="6"/>
    <s v="GCA_002701205.1"/>
    <s v="Primary Assembly"/>
    <s v="unplaced scaffold"/>
    <m/>
    <s v="MINB01000022.1"/>
    <n v="48767"/>
    <n v="48842"/>
    <x v="1"/>
  </r>
  <r>
    <x v="5"/>
    <s v="GCA_002701205.1"/>
    <s v="Primary Assembly"/>
    <s v="unplaced scaffold"/>
    <m/>
    <s v="MINB01000022.1"/>
    <n v="48767"/>
    <n v="48842"/>
    <x v="1"/>
  </r>
  <r>
    <x v="0"/>
    <s v="GCA_002701205.1"/>
    <s v="Primary Assembly"/>
    <s v="unplaced scaffold"/>
    <m/>
    <s v="MINB01000010.1"/>
    <n v="48816"/>
    <n v="49481"/>
    <x v="1"/>
  </r>
  <r>
    <x v="1"/>
    <s v="GCA_002701205.1"/>
    <s v="Primary Assembly"/>
    <s v="unplaced scaffold"/>
    <m/>
    <s v="MINB01000010.1"/>
    <n v="48816"/>
    <n v="49481"/>
    <x v="1"/>
  </r>
  <r>
    <x v="0"/>
    <s v="GCA_002701205.1"/>
    <s v="Primary Assembly"/>
    <s v="unplaced scaffold"/>
    <m/>
    <s v="MINB01000003.1"/>
    <n v="48828"/>
    <n v="50198"/>
    <x v="1"/>
  </r>
  <r>
    <x v="1"/>
    <s v="GCA_002701205.1"/>
    <s v="Primary Assembly"/>
    <s v="unplaced scaffold"/>
    <m/>
    <s v="MINB01000003.1"/>
    <n v="48828"/>
    <n v="50198"/>
    <x v="1"/>
  </r>
  <r>
    <x v="6"/>
    <s v="GCA_002701205.1"/>
    <s v="Primary Assembly"/>
    <s v="unplaced scaffold"/>
    <m/>
    <s v="MINB01000022.1"/>
    <n v="48851"/>
    <n v="48925"/>
    <x v="1"/>
  </r>
  <r>
    <x v="5"/>
    <s v="GCA_002701205.1"/>
    <s v="Primary Assembly"/>
    <s v="unplaced scaffold"/>
    <m/>
    <s v="MINB01000022.1"/>
    <n v="48851"/>
    <n v="48925"/>
    <x v="1"/>
  </r>
  <r>
    <x v="0"/>
    <s v="GCA_002701205.1"/>
    <s v="Primary Assembly"/>
    <s v="unplaced scaffold"/>
    <m/>
    <s v="MINB01000012.1"/>
    <n v="48869"/>
    <n v="50113"/>
    <x v="1"/>
  </r>
  <r>
    <x v="1"/>
    <s v="GCA_002701205.1"/>
    <s v="Primary Assembly"/>
    <s v="unplaced scaffold"/>
    <m/>
    <s v="MINB01000012.1"/>
    <n v="48869"/>
    <n v="50113"/>
    <x v="1"/>
  </r>
  <r>
    <x v="0"/>
    <s v="GCA_002701205.1"/>
    <s v="Primary Assembly"/>
    <s v="unplaced scaffold"/>
    <m/>
    <s v="MINB01000017.1"/>
    <n v="48901"/>
    <n v="50301"/>
    <x v="1"/>
  </r>
  <r>
    <x v="1"/>
    <s v="GCA_002701205.1"/>
    <s v="Primary Assembly"/>
    <s v="unplaced scaffold"/>
    <m/>
    <s v="MINB01000017.1"/>
    <n v="48901"/>
    <n v="50301"/>
    <x v="1"/>
  </r>
  <r>
    <x v="0"/>
    <s v="GCA_002701205.1"/>
    <s v="Primary Assembly"/>
    <s v="unplaced scaffold"/>
    <m/>
    <s v="MINB01000002.1"/>
    <n v="48947"/>
    <n v="49309"/>
    <x v="1"/>
  </r>
  <r>
    <x v="1"/>
    <s v="GCA_002701205.1"/>
    <s v="Primary Assembly"/>
    <s v="unplaced scaffold"/>
    <m/>
    <s v="MINB01000002.1"/>
    <n v="48947"/>
    <n v="49309"/>
    <x v="1"/>
  </r>
  <r>
    <x v="0"/>
    <s v="GCA_002701205.1"/>
    <s v="Primary Assembly"/>
    <s v="unplaced scaffold"/>
    <m/>
    <s v="MINB01000016.1"/>
    <n v="48974"/>
    <n v="49267"/>
    <x v="1"/>
  </r>
  <r>
    <x v="1"/>
    <s v="GCA_002701205.1"/>
    <s v="Primary Assembly"/>
    <s v="unplaced scaffold"/>
    <m/>
    <s v="MINB01000016.1"/>
    <n v="48974"/>
    <n v="49267"/>
    <x v="1"/>
  </r>
  <r>
    <x v="4"/>
    <s v="GCA_002701205.1"/>
    <s v="Primary Assembly"/>
    <s v="unplaced scaffold"/>
    <m/>
    <s v="MINB01000021.1"/>
    <n v="49217"/>
    <n v="49371"/>
    <x v="1"/>
  </r>
  <r>
    <x v="5"/>
    <s v="GCA_002701205.1"/>
    <s v="Primary Assembly"/>
    <s v="unplaced scaffold"/>
    <m/>
    <s v="MINB01000021.1"/>
    <n v="49217"/>
    <n v="49371"/>
    <x v="1"/>
  </r>
  <r>
    <x v="0"/>
    <s v="GCA_002701205.1"/>
    <s v="Primary Assembly"/>
    <s v="unplaced scaffold"/>
    <m/>
    <s v="MINB01000013.1"/>
    <n v="49246"/>
    <n v="49830"/>
    <x v="1"/>
  </r>
  <r>
    <x v="1"/>
    <s v="GCA_002701205.1"/>
    <s v="Primary Assembly"/>
    <s v="unplaced scaffold"/>
    <m/>
    <s v="MINB01000013.1"/>
    <n v="49246"/>
    <n v="49830"/>
    <x v="1"/>
  </r>
  <r>
    <x v="0"/>
    <s v="GCA_002701205.1"/>
    <s v="Primary Assembly"/>
    <s v="unplaced scaffold"/>
    <m/>
    <s v="MINB01000008.1"/>
    <n v="49253"/>
    <n v="50197"/>
    <x v="1"/>
  </r>
  <r>
    <x v="1"/>
    <s v="GCA_002701205.1"/>
    <s v="Primary Assembly"/>
    <s v="unplaced scaffold"/>
    <m/>
    <s v="MINB01000008.1"/>
    <n v="49253"/>
    <n v="50197"/>
    <x v="1"/>
  </r>
  <r>
    <x v="0"/>
    <s v="GCA_002701205.1"/>
    <s v="Primary Assembly"/>
    <s v="unplaced scaffold"/>
    <m/>
    <s v="MINB01000005.1"/>
    <n v="49254"/>
    <n v="49511"/>
    <x v="1"/>
  </r>
  <r>
    <x v="1"/>
    <s v="GCA_002701205.1"/>
    <s v="Primary Assembly"/>
    <s v="unplaced scaffold"/>
    <m/>
    <s v="MINB01000005.1"/>
    <n v="49254"/>
    <n v="49511"/>
    <x v="1"/>
  </r>
  <r>
    <x v="0"/>
    <s v="GCA_002701205.1"/>
    <s v="Primary Assembly"/>
    <s v="unplaced scaffold"/>
    <m/>
    <s v="MINB01000009.1"/>
    <n v="49268"/>
    <n v="49921"/>
    <x v="1"/>
  </r>
  <r>
    <x v="1"/>
    <s v="GCA_002701205.1"/>
    <s v="Primary Assembly"/>
    <s v="unplaced scaffold"/>
    <m/>
    <s v="MINB01000009.1"/>
    <n v="49268"/>
    <n v="49921"/>
    <x v="1"/>
  </r>
  <r>
    <x v="0"/>
    <s v="GCA_002701205.1"/>
    <s v="Primary Assembly"/>
    <s v="unplaced scaffold"/>
    <m/>
    <s v="MINB01000016.1"/>
    <n v="49270"/>
    <n v="49974"/>
    <x v="1"/>
  </r>
  <r>
    <x v="1"/>
    <s v="GCA_002701205.1"/>
    <s v="Primary Assembly"/>
    <s v="unplaced scaffold"/>
    <m/>
    <s v="MINB01000016.1"/>
    <n v="49270"/>
    <n v="49974"/>
    <x v="1"/>
  </r>
  <r>
    <x v="0"/>
    <s v="GCA_002701205.1"/>
    <s v="Primary Assembly"/>
    <s v="unplaced scaffold"/>
    <m/>
    <s v="MINB01000007.1"/>
    <n v="49335"/>
    <n v="50261"/>
    <x v="1"/>
  </r>
  <r>
    <x v="1"/>
    <s v="GCA_002701205.1"/>
    <s v="Primary Assembly"/>
    <s v="unplaced scaffold"/>
    <m/>
    <s v="MINB01000007.1"/>
    <n v="49335"/>
    <n v="50261"/>
    <x v="1"/>
  </r>
  <r>
    <x v="0"/>
    <s v="GCA_002701205.1"/>
    <s v="Primary Assembly"/>
    <s v="unplaced scaffold"/>
    <m/>
    <s v="MINB01000004.1"/>
    <n v="49348"/>
    <n v="50175"/>
    <x v="0"/>
  </r>
  <r>
    <x v="1"/>
    <s v="GCA_002701205.1"/>
    <s v="Primary Assembly"/>
    <s v="unplaced scaffold"/>
    <m/>
    <s v="MINB01000004.1"/>
    <n v="49348"/>
    <n v="50175"/>
    <x v="0"/>
  </r>
  <r>
    <x v="0"/>
    <s v="GCA_002701205.1"/>
    <s v="Primary Assembly"/>
    <s v="unplaced scaffold"/>
    <m/>
    <s v="MINB01000019.1"/>
    <n v="49455"/>
    <n v="51050"/>
    <x v="1"/>
  </r>
  <r>
    <x v="1"/>
    <s v="GCA_002701205.1"/>
    <s v="Primary Assembly"/>
    <s v="unplaced scaffold"/>
    <m/>
    <s v="MINB01000019.1"/>
    <n v="49455"/>
    <n v="51050"/>
    <x v="1"/>
  </r>
  <r>
    <x v="0"/>
    <s v="GCA_002701205.1"/>
    <s v="Primary Assembly"/>
    <s v="unplaced scaffold"/>
    <m/>
    <s v="MINB01000010.1"/>
    <n v="49474"/>
    <n v="50130"/>
    <x v="1"/>
  </r>
  <r>
    <x v="1"/>
    <s v="GCA_002701205.1"/>
    <s v="Primary Assembly"/>
    <s v="unplaced scaffold"/>
    <m/>
    <s v="MINB01000010.1"/>
    <n v="49474"/>
    <n v="50130"/>
    <x v="1"/>
  </r>
  <r>
    <x v="0"/>
    <s v="GCA_002701205.1"/>
    <s v="Primary Assembly"/>
    <s v="unplaced scaffold"/>
    <m/>
    <s v="MINB01000005.1"/>
    <n v="49530"/>
    <n v="49982"/>
    <x v="1"/>
  </r>
  <r>
    <x v="1"/>
    <s v="GCA_002701205.1"/>
    <s v="Primary Assembly"/>
    <s v="unplaced scaffold"/>
    <m/>
    <s v="MINB01000005.1"/>
    <n v="49530"/>
    <n v="49982"/>
    <x v="1"/>
  </r>
  <r>
    <x v="0"/>
    <s v="GCA_002701205.1"/>
    <s v="Primary Assembly"/>
    <s v="unplaced scaffold"/>
    <m/>
    <s v="MINB01000014.1"/>
    <n v="49571"/>
    <n v="50374"/>
    <x v="1"/>
  </r>
  <r>
    <x v="1"/>
    <s v="GCA_002701205.1"/>
    <s v="Primary Assembly"/>
    <s v="unplaced scaffold"/>
    <m/>
    <s v="MINB01000014.1"/>
    <n v="49571"/>
    <n v="50374"/>
    <x v="1"/>
  </r>
  <r>
    <x v="0"/>
    <s v="GCA_002701205.1"/>
    <s v="Primary Assembly"/>
    <s v="unplaced scaffold"/>
    <m/>
    <s v="MINB01000002.1"/>
    <n v="49618"/>
    <n v="50976"/>
    <x v="1"/>
  </r>
  <r>
    <x v="1"/>
    <s v="GCA_002701205.1"/>
    <s v="Primary Assembly"/>
    <s v="unplaced scaffold"/>
    <m/>
    <s v="MINB01000002.1"/>
    <n v="49618"/>
    <n v="50976"/>
    <x v="1"/>
  </r>
  <r>
    <x v="0"/>
    <s v="GCA_002701205.1"/>
    <s v="Primary Assembly"/>
    <s v="unplaced scaffold"/>
    <m/>
    <s v="MINB01000015.1"/>
    <n v="49631"/>
    <n v="50605"/>
    <x v="0"/>
  </r>
  <r>
    <x v="1"/>
    <s v="GCA_002701205.1"/>
    <s v="Primary Assembly"/>
    <s v="unplaced scaffold"/>
    <m/>
    <s v="MINB01000015.1"/>
    <n v="49631"/>
    <n v="50605"/>
    <x v="0"/>
  </r>
  <r>
    <x v="0"/>
    <s v="GCA_002701205.1"/>
    <s v="Primary Assembly"/>
    <s v="unplaced scaffold"/>
    <m/>
    <s v="MINB01000020.1"/>
    <n v="49814"/>
    <n v="50086"/>
    <x v="1"/>
  </r>
  <r>
    <x v="1"/>
    <s v="GCA_002701205.1"/>
    <s v="Primary Assembly"/>
    <s v="unplaced scaffold"/>
    <m/>
    <s v="MINB01000020.1"/>
    <n v="49814"/>
    <n v="50086"/>
    <x v="1"/>
  </r>
  <r>
    <x v="0"/>
    <s v="GCA_002701205.1"/>
    <s v="Primary Assembly"/>
    <s v="unplaced scaffold"/>
    <m/>
    <s v="MINB01000013.1"/>
    <n v="49827"/>
    <n v="50882"/>
    <x v="1"/>
  </r>
  <r>
    <x v="1"/>
    <s v="GCA_002701205.1"/>
    <s v="Primary Assembly"/>
    <s v="unplaced scaffold"/>
    <m/>
    <s v="MINB01000013.1"/>
    <n v="49827"/>
    <n v="50882"/>
    <x v="1"/>
  </r>
  <r>
    <x v="0"/>
    <s v="GCA_002701205.1"/>
    <s v="Primary Assembly"/>
    <s v="unplaced scaffold"/>
    <m/>
    <s v="MINB01000005.1"/>
    <n v="49972"/>
    <n v="51222"/>
    <x v="1"/>
  </r>
  <r>
    <x v="1"/>
    <s v="GCA_002701205.1"/>
    <s v="Primary Assembly"/>
    <s v="unplaced scaffold"/>
    <m/>
    <s v="MINB01000005.1"/>
    <n v="49972"/>
    <n v="51222"/>
    <x v="1"/>
  </r>
  <r>
    <x v="0"/>
    <s v="GCA_002701205.1"/>
    <s v="Primary Assembly"/>
    <s v="unplaced scaffold"/>
    <m/>
    <s v="MINB01000016.1"/>
    <n v="50025"/>
    <n v="52808"/>
    <x v="1"/>
  </r>
  <r>
    <x v="1"/>
    <s v="GCA_002701205.1"/>
    <s v="Primary Assembly"/>
    <s v="unplaced scaffold"/>
    <m/>
    <s v="MINB01000016.1"/>
    <n v="50025"/>
    <n v="52808"/>
    <x v="1"/>
  </r>
  <r>
    <x v="0"/>
    <s v="GCA_002701205.1"/>
    <s v="Primary Assembly"/>
    <s v="unplaced scaffold"/>
    <m/>
    <s v="MINB01000011.1"/>
    <n v="50026"/>
    <n v="50961"/>
    <x v="1"/>
  </r>
  <r>
    <x v="1"/>
    <s v="GCA_002701205.1"/>
    <s v="Primary Assembly"/>
    <s v="unplaced scaffold"/>
    <m/>
    <s v="MINB01000011.1"/>
    <n v="50026"/>
    <n v="50961"/>
    <x v="1"/>
  </r>
  <r>
    <x v="0"/>
    <s v="GCA_002701205.1"/>
    <s v="Primary Assembly"/>
    <s v="unplaced scaffold"/>
    <m/>
    <s v="MINB01000001.1"/>
    <n v="50122"/>
    <n v="50316"/>
    <x v="1"/>
  </r>
  <r>
    <x v="1"/>
    <s v="GCA_002701205.1"/>
    <s v="Primary Assembly"/>
    <s v="unplaced scaffold"/>
    <m/>
    <s v="MINB01000001.1"/>
    <n v="50122"/>
    <n v="50316"/>
    <x v="1"/>
  </r>
  <r>
    <x v="0"/>
    <s v="GCA_002701205.1"/>
    <s v="Primary Assembly"/>
    <s v="unplaced scaffold"/>
    <m/>
    <s v="MINB01000012.1"/>
    <n v="50126"/>
    <n v="50527"/>
    <x v="1"/>
  </r>
  <r>
    <x v="1"/>
    <s v="GCA_002701205.1"/>
    <s v="Primary Assembly"/>
    <s v="unplaced scaffold"/>
    <m/>
    <s v="MINB01000012.1"/>
    <n v="50126"/>
    <n v="50527"/>
    <x v="1"/>
  </r>
  <r>
    <x v="0"/>
    <s v="GCA_002701205.1"/>
    <s v="Primary Assembly"/>
    <s v="unplaced scaffold"/>
    <m/>
    <s v="MINB01000009.1"/>
    <n v="50129"/>
    <n v="50584"/>
    <x v="0"/>
  </r>
  <r>
    <x v="1"/>
    <s v="GCA_002701205.1"/>
    <s v="Primary Assembly"/>
    <s v="unplaced scaffold"/>
    <m/>
    <s v="MINB01000009.1"/>
    <n v="50129"/>
    <n v="50584"/>
    <x v="0"/>
  </r>
  <r>
    <x v="0"/>
    <s v="GCA_002701205.1"/>
    <s v="Primary Assembly"/>
    <s v="unplaced scaffold"/>
    <m/>
    <s v="MINB01000010.1"/>
    <n v="50152"/>
    <n v="50874"/>
    <x v="1"/>
  </r>
  <r>
    <x v="1"/>
    <s v="GCA_002701205.1"/>
    <s v="Primary Assembly"/>
    <s v="unplaced scaffold"/>
    <m/>
    <s v="MINB01000010.1"/>
    <n v="50152"/>
    <n v="50874"/>
    <x v="1"/>
  </r>
  <r>
    <x v="0"/>
    <s v="GCA_002701205.1"/>
    <s v="Primary Assembly"/>
    <s v="unplaced scaffold"/>
    <m/>
    <s v="MINB01000020.1"/>
    <n v="50186"/>
    <n v="51010"/>
    <x v="1"/>
  </r>
  <r>
    <x v="1"/>
    <s v="GCA_002701205.1"/>
    <s v="Primary Assembly"/>
    <s v="unplaced scaffold"/>
    <m/>
    <s v="MINB01000020.1"/>
    <n v="50186"/>
    <n v="51010"/>
    <x v="1"/>
  </r>
  <r>
    <x v="0"/>
    <s v="GCA_002701205.1"/>
    <s v="Primary Assembly"/>
    <s v="unplaced scaffold"/>
    <m/>
    <s v="MINB01000003.1"/>
    <n v="50191"/>
    <n v="50991"/>
    <x v="1"/>
  </r>
  <r>
    <x v="1"/>
    <s v="GCA_002701205.1"/>
    <s v="Primary Assembly"/>
    <s v="unplaced scaffold"/>
    <m/>
    <s v="MINB01000003.1"/>
    <n v="50191"/>
    <n v="50991"/>
    <x v="1"/>
  </r>
  <r>
    <x v="0"/>
    <s v="GCA_002701205.1"/>
    <s v="Primary Assembly"/>
    <s v="unplaced scaffold"/>
    <m/>
    <s v="MINB01000004.1"/>
    <n v="50231"/>
    <n v="51508"/>
    <x v="1"/>
  </r>
  <r>
    <x v="1"/>
    <s v="GCA_002701205.1"/>
    <s v="Primary Assembly"/>
    <s v="unplaced scaffold"/>
    <m/>
    <s v="MINB01000004.1"/>
    <n v="50231"/>
    <n v="51508"/>
    <x v="1"/>
  </r>
  <r>
    <x v="0"/>
    <s v="GCA_002701205.1"/>
    <s v="Primary Assembly"/>
    <s v="unplaced scaffold"/>
    <m/>
    <s v="MINB01000006.1"/>
    <n v="50269"/>
    <n v="51243"/>
    <x v="0"/>
  </r>
  <r>
    <x v="1"/>
    <s v="GCA_002701205.1"/>
    <s v="Primary Assembly"/>
    <s v="unplaced scaffold"/>
    <m/>
    <s v="MINB01000006.1"/>
    <n v="50269"/>
    <n v="51243"/>
    <x v="0"/>
  </r>
  <r>
    <x v="0"/>
    <s v="GCA_002701205.1"/>
    <s v="Primary Assembly"/>
    <s v="unplaced scaffold"/>
    <m/>
    <s v="MINB01000008.1"/>
    <n v="50276"/>
    <n v="50674"/>
    <x v="1"/>
  </r>
  <r>
    <x v="1"/>
    <s v="GCA_002701205.1"/>
    <s v="Primary Assembly"/>
    <s v="unplaced scaffold"/>
    <m/>
    <s v="MINB01000008.1"/>
    <n v="50276"/>
    <n v="50674"/>
    <x v="1"/>
  </r>
  <r>
    <x v="0"/>
    <s v="GCA_002701205.1"/>
    <s v="Primary Assembly"/>
    <s v="unplaced scaffold"/>
    <m/>
    <s v="MINB01000007.1"/>
    <n v="50292"/>
    <n v="50873"/>
    <x v="1"/>
  </r>
  <r>
    <x v="1"/>
    <s v="GCA_002701205.1"/>
    <s v="Primary Assembly"/>
    <s v="unplaced scaffold"/>
    <m/>
    <s v="MINB01000007.1"/>
    <n v="50292"/>
    <n v="50873"/>
    <x v="1"/>
  </r>
  <r>
    <x v="0"/>
    <s v="GCA_002701205.1"/>
    <s v="Primary Assembly"/>
    <s v="unplaced scaffold"/>
    <m/>
    <s v="MINB01000001.1"/>
    <n v="50395"/>
    <n v="50598"/>
    <x v="1"/>
  </r>
  <r>
    <x v="1"/>
    <s v="GCA_002701205.1"/>
    <s v="Primary Assembly"/>
    <s v="unplaced scaffold"/>
    <m/>
    <s v="MINB01000001.1"/>
    <n v="50395"/>
    <n v="50598"/>
    <x v="1"/>
  </r>
  <r>
    <x v="0"/>
    <s v="GCA_002701205.1"/>
    <s v="Primary Assembly"/>
    <s v="unplaced scaffold"/>
    <m/>
    <s v="MINB01000017.1"/>
    <n v="50412"/>
    <n v="51284"/>
    <x v="1"/>
  </r>
  <r>
    <x v="1"/>
    <s v="GCA_002701205.1"/>
    <s v="Primary Assembly"/>
    <s v="unplaced scaffold"/>
    <m/>
    <s v="MINB01000017.1"/>
    <n v="50412"/>
    <n v="51284"/>
    <x v="1"/>
  </r>
  <r>
    <x v="0"/>
    <s v="GCA_002701205.1"/>
    <s v="Primary Assembly"/>
    <s v="unplaced scaffold"/>
    <m/>
    <s v="MINB01000014.1"/>
    <n v="50497"/>
    <n v="50943"/>
    <x v="1"/>
  </r>
  <r>
    <x v="1"/>
    <s v="GCA_002701205.1"/>
    <s v="Primary Assembly"/>
    <s v="unplaced scaffold"/>
    <m/>
    <s v="MINB01000014.1"/>
    <n v="50497"/>
    <n v="50943"/>
    <x v="1"/>
  </r>
  <r>
    <x v="0"/>
    <s v="GCA_002701205.1"/>
    <s v="Primary Assembly"/>
    <s v="unplaced scaffold"/>
    <m/>
    <s v="MINB01000012.1"/>
    <n v="50537"/>
    <n v="53320"/>
    <x v="1"/>
  </r>
  <r>
    <x v="1"/>
    <s v="GCA_002701205.1"/>
    <s v="Primary Assembly"/>
    <s v="unplaced scaffold"/>
    <m/>
    <s v="MINB01000012.1"/>
    <n v="50537"/>
    <n v="53320"/>
    <x v="1"/>
  </r>
  <r>
    <x v="0"/>
    <s v="GCA_002701205.1"/>
    <s v="Primary Assembly"/>
    <s v="unplaced scaffold"/>
    <m/>
    <s v="MINB01000015.1"/>
    <n v="50587"/>
    <n v="51171"/>
    <x v="0"/>
  </r>
  <r>
    <x v="1"/>
    <s v="GCA_002701205.1"/>
    <s v="Primary Assembly"/>
    <s v="unplaced scaffold"/>
    <m/>
    <s v="MINB01000015.1"/>
    <n v="50587"/>
    <n v="51171"/>
    <x v="0"/>
  </r>
  <r>
    <x v="0"/>
    <s v="GCA_002701205.1"/>
    <s v="Primary Assembly"/>
    <s v="unplaced scaffold"/>
    <m/>
    <s v="MINB01000001.1"/>
    <n v="50685"/>
    <n v="51869"/>
    <x v="1"/>
  </r>
  <r>
    <x v="1"/>
    <s v="GCA_002701205.1"/>
    <s v="Primary Assembly"/>
    <s v="unplaced scaffold"/>
    <m/>
    <s v="MINB01000001.1"/>
    <n v="50685"/>
    <n v="51869"/>
    <x v="1"/>
  </r>
  <r>
    <x v="6"/>
    <s v="GCA_002701205.1"/>
    <s v="Primary Assembly"/>
    <s v="unplaced scaffold"/>
    <m/>
    <s v="MINB01000009.1"/>
    <n v="50687"/>
    <n v="50770"/>
    <x v="0"/>
  </r>
  <r>
    <x v="5"/>
    <s v="GCA_002701205.1"/>
    <s v="Primary Assembly"/>
    <s v="unplaced scaffold"/>
    <m/>
    <s v="MINB01000009.1"/>
    <n v="50687"/>
    <n v="50770"/>
    <x v="0"/>
  </r>
  <r>
    <x v="0"/>
    <s v="GCA_002701205.1"/>
    <s v="Primary Assembly"/>
    <s v="unplaced scaffold"/>
    <m/>
    <s v="MINB01000008.1"/>
    <n v="50746"/>
    <n v="50907"/>
    <x v="0"/>
  </r>
  <r>
    <x v="1"/>
    <s v="GCA_002701205.1"/>
    <s v="Primary Assembly"/>
    <s v="unplaced scaffold"/>
    <m/>
    <s v="MINB01000008.1"/>
    <n v="50746"/>
    <n v="50907"/>
    <x v="0"/>
  </r>
  <r>
    <x v="0"/>
    <s v="GCA_002701205.1"/>
    <s v="Primary Assembly"/>
    <s v="unplaced scaffold"/>
    <m/>
    <s v="MINB01000013.1"/>
    <n v="50879"/>
    <n v="52165"/>
    <x v="1"/>
  </r>
  <r>
    <x v="1"/>
    <s v="GCA_002701205.1"/>
    <s v="Primary Assembly"/>
    <s v="unplaced scaffold"/>
    <m/>
    <s v="MINB01000013.1"/>
    <n v="50879"/>
    <n v="52165"/>
    <x v="1"/>
  </r>
  <r>
    <x v="0"/>
    <s v="GCA_002701205.1"/>
    <s v="Primary Assembly"/>
    <s v="unplaced scaffold"/>
    <m/>
    <s v="MINB01000009.1"/>
    <n v="50912"/>
    <n v="52384"/>
    <x v="0"/>
  </r>
  <r>
    <x v="1"/>
    <s v="GCA_002701205.1"/>
    <s v="Primary Assembly"/>
    <s v="unplaced scaffold"/>
    <m/>
    <s v="MINB01000009.1"/>
    <n v="50912"/>
    <n v="52384"/>
    <x v="0"/>
  </r>
  <r>
    <x v="0"/>
    <s v="GCA_002701205.1"/>
    <s v="Primary Assembly"/>
    <s v="unplaced scaffold"/>
    <m/>
    <s v="MINB01000010.1"/>
    <n v="50937"/>
    <n v="51689"/>
    <x v="1"/>
  </r>
  <r>
    <x v="1"/>
    <s v="GCA_002701205.1"/>
    <s v="Primary Assembly"/>
    <s v="unplaced scaffold"/>
    <m/>
    <s v="MINB01000010.1"/>
    <n v="50937"/>
    <n v="51689"/>
    <x v="1"/>
  </r>
  <r>
    <x v="0"/>
    <s v="GCA_002701205.1"/>
    <s v="Primary Assembly"/>
    <s v="unplaced scaffold"/>
    <m/>
    <s v="MINB01000008.1"/>
    <n v="50941"/>
    <n v="54459"/>
    <x v="1"/>
  </r>
  <r>
    <x v="1"/>
    <s v="GCA_002701205.1"/>
    <s v="Primary Assembly"/>
    <s v="unplaced scaffold"/>
    <m/>
    <s v="MINB01000008.1"/>
    <n v="50941"/>
    <n v="54459"/>
    <x v="1"/>
  </r>
  <r>
    <x v="0"/>
    <s v="GCA_002701205.1"/>
    <s v="Primary Assembly"/>
    <s v="unplaced scaffold"/>
    <m/>
    <s v="MINB01000011.1"/>
    <n v="50954"/>
    <n v="51790"/>
    <x v="1"/>
  </r>
  <r>
    <x v="1"/>
    <s v="GCA_002701205.1"/>
    <s v="Primary Assembly"/>
    <s v="unplaced scaffold"/>
    <m/>
    <s v="MINB01000011.1"/>
    <n v="50954"/>
    <n v="51790"/>
    <x v="1"/>
  </r>
  <r>
    <x v="0"/>
    <s v="GCA_002701205.1"/>
    <s v="Primary Assembly"/>
    <s v="unplaced scaffold"/>
    <m/>
    <s v="MINB01000014.1"/>
    <n v="50961"/>
    <n v="51683"/>
    <x v="1"/>
  </r>
  <r>
    <x v="1"/>
    <s v="GCA_002701205.1"/>
    <s v="Primary Assembly"/>
    <s v="unplaced scaffold"/>
    <m/>
    <s v="MINB01000014.1"/>
    <n v="50961"/>
    <n v="51683"/>
    <x v="1"/>
  </r>
  <r>
    <x v="0"/>
    <s v="GCA_002701205.1"/>
    <s v="Primary Assembly"/>
    <s v="unplaced scaffold"/>
    <m/>
    <s v="MINB01000003.1"/>
    <n v="50994"/>
    <n v="51983"/>
    <x v="1"/>
  </r>
  <r>
    <x v="1"/>
    <s v="GCA_002701205.1"/>
    <s v="Primary Assembly"/>
    <s v="unplaced scaffold"/>
    <m/>
    <s v="MINB01000003.1"/>
    <n v="50994"/>
    <n v="51983"/>
    <x v="1"/>
  </r>
  <r>
    <x v="0"/>
    <s v="GCA_002701205.1"/>
    <s v="Primary Assembly"/>
    <s v="unplaced scaffold"/>
    <m/>
    <s v="MINB01000002.1"/>
    <n v="51117"/>
    <n v="51533"/>
    <x v="1"/>
  </r>
  <r>
    <x v="1"/>
    <s v="GCA_002701205.1"/>
    <s v="Primary Assembly"/>
    <s v="unplaced scaffold"/>
    <m/>
    <s v="MINB01000002.1"/>
    <n v="51117"/>
    <n v="51533"/>
    <x v="1"/>
  </r>
  <r>
    <x v="0"/>
    <s v="GCA_002701205.1"/>
    <s v="Primary Assembly"/>
    <s v="unplaced scaffold"/>
    <m/>
    <s v="MINB01000015.1"/>
    <n v="51168"/>
    <n v="52466"/>
    <x v="0"/>
  </r>
  <r>
    <x v="1"/>
    <s v="GCA_002701205.1"/>
    <s v="Primary Assembly"/>
    <s v="unplaced scaffold"/>
    <m/>
    <s v="MINB01000015.1"/>
    <n v="51168"/>
    <n v="52466"/>
    <x v="0"/>
  </r>
  <r>
    <x v="0"/>
    <s v="GCA_002701205.1"/>
    <s v="Primary Assembly"/>
    <s v="unplaced scaffold"/>
    <m/>
    <s v="MINB01000020.1"/>
    <n v="51213"/>
    <n v="51635"/>
    <x v="0"/>
  </r>
  <r>
    <x v="1"/>
    <s v="GCA_002701205.1"/>
    <s v="Primary Assembly"/>
    <s v="unplaced scaffold"/>
    <m/>
    <s v="MINB01000020.1"/>
    <n v="51213"/>
    <n v="51635"/>
    <x v="0"/>
  </r>
  <r>
    <x v="0"/>
    <s v="GCA_002701205.1"/>
    <s v="Primary Assembly"/>
    <s v="unplaced scaffold"/>
    <m/>
    <s v="MINB01000007.1"/>
    <n v="51228"/>
    <n v="51437"/>
    <x v="1"/>
  </r>
  <r>
    <x v="1"/>
    <s v="GCA_002701205.1"/>
    <s v="Primary Assembly"/>
    <s v="unplaced scaffold"/>
    <m/>
    <s v="MINB01000007.1"/>
    <n v="51228"/>
    <n v="51437"/>
    <x v="1"/>
  </r>
  <r>
    <x v="0"/>
    <s v="GCA_002701205.1"/>
    <s v="Primary Assembly"/>
    <s v="unplaced scaffold"/>
    <m/>
    <s v="MINB01000005.1"/>
    <n v="51238"/>
    <n v="51945"/>
    <x v="1"/>
  </r>
  <r>
    <x v="1"/>
    <s v="GCA_002701205.1"/>
    <s v="Primary Assembly"/>
    <s v="unplaced scaffold"/>
    <m/>
    <s v="MINB01000005.1"/>
    <n v="51238"/>
    <n v="51945"/>
    <x v="1"/>
  </r>
  <r>
    <x v="0"/>
    <s v="GCA_002701205.1"/>
    <s v="Primary Assembly"/>
    <s v="unplaced scaffold"/>
    <m/>
    <s v="MINB01000019.1"/>
    <n v="51247"/>
    <n v="51954"/>
    <x v="1"/>
  </r>
  <r>
    <x v="1"/>
    <s v="GCA_002701205.1"/>
    <s v="Primary Assembly"/>
    <s v="unplaced scaffold"/>
    <m/>
    <s v="MINB01000019.1"/>
    <n v="51247"/>
    <n v="51954"/>
    <x v="1"/>
  </r>
  <r>
    <x v="2"/>
    <s v="GCA_002701205.1"/>
    <s v="Primary Assembly"/>
    <s v="unplaced scaffold"/>
    <m/>
    <s v="MINB01000018.1"/>
    <n v="51333"/>
    <n v="52107"/>
    <x v="1"/>
  </r>
  <r>
    <x v="3"/>
    <s v="GCA_002701205.1"/>
    <s v="Primary Assembly"/>
    <s v="unplaced scaffold"/>
    <m/>
    <s v="MINB01000018.1"/>
    <n v="51333"/>
    <n v="52107"/>
    <x v="1"/>
  </r>
  <r>
    <x v="0"/>
    <s v="GCA_002701205.1"/>
    <s v="Primary Assembly"/>
    <s v="unplaced scaffold"/>
    <m/>
    <s v="MINB01000007.1"/>
    <n v="51501"/>
    <n v="52979"/>
    <x v="1"/>
  </r>
  <r>
    <x v="1"/>
    <s v="GCA_002701205.1"/>
    <s v="Primary Assembly"/>
    <s v="unplaced scaffold"/>
    <m/>
    <s v="MINB01000007.1"/>
    <n v="51501"/>
    <n v="52979"/>
    <x v="1"/>
  </r>
  <r>
    <x v="0"/>
    <s v="GCA_002701205.1"/>
    <s v="Primary Assembly"/>
    <s v="unplaced scaffold"/>
    <m/>
    <s v="MINB01000004.1"/>
    <n v="51509"/>
    <n v="55681"/>
    <x v="1"/>
  </r>
  <r>
    <x v="1"/>
    <s v="GCA_002701205.1"/>
    <s v="Primary Assembly"/>
    <s v="unplaced scaffold"/>
    <m/>
    <s v="MINB01000004.1"/>
    <n v="51509"/>
    <n v="55681"/>
    <x v="1"/>
  </r>
  <r>
    <x v="0"/>
    <s v="GCA_002701205.1"/>
    <s v="Primary Assembly"/>
    <s v="unplaced scaffold"/>
    <m/>
    <s v="MINB01000006.1"/>
    <n v="51565"/>
    <n v="53841"/>
    <x v="0"/>
  </r>
  <r>
    <x v="1"/>
    <s v="GCA_002701205.1"/>
    <s v="Primary Assembly"/>
    <s v="unplaced scaffold"/>
    <m/>
    <s v="MINB01000006.1"/>
    <n v="51565"/>
    <n v="53841"/>
    <x v="0"/>
  </r>
  <r>
    <x v="0"/>
    <s v="GCA_002701205.1"/>
    <s v="Primary Assembly"/>
    <s v="unplaced scaffold"/>
    <m/>
    <s v="MINB01000002.1"/>
    <n v="51606"/>
    <n v="51773"/>
    <x v="1"/>
  </r>
  <r>
    <x v="1"/>
    <s v="GCA_002701205.1"/>
    <s v="Primary Assembly"/>
    <s v="unplaced scaffold"/>
    <m/>
    <s v="MINB01000002.1"/>
    <n v="51606"/>
    <n v="51773"/>
    <x v="1"/>
  </r>
  <r>
    <x v="0"/>
    <s v="GCA_002701205.1"/>
    <s v="Primary Assembly"/>
    <s v="unplaced scaffold"/>
    <m/>
    <s v="MINB01000017.1"/>
    <n v="51607"/>
    <n v="51909"/>
    <x v="1"/>
  </r>
  <r>
    <x v="1"/>
    <s v="GCA_002701205.1"/>
    <s v="Primary Assembly"/>
    <s v="unplaced scaffold"/>
    <m/>
    <s v="MINB01000017.1"/>
    <n v="51607"/>
    <n v="51909"/>
    <x v="1"/>
  </r>
  <r>
    <x v="0"/>
    <s v="GCA_002701205.1"/>
    <s v="Primary Assembly"/>
    <s v="unplaced scaffold"/>
    <m/>
    <s v="MINB01000014.1"/>
    <n v="51687"/>
    <n v="53558"/>
    <x v="1"/>
  </r>
  <r>
    <x v="1"/>
    <s v="GCA_002701205.1"/>
    <s v="Primary Assembly"/>
    <s v="unplaced scaffold"/>
    <m/>
    <s v="MINB01000014.1"/>
    <n v="51687"/>
    <n v="53558"/>
    <x v="1"/>
  </r>
  <r>
    <x v="0"/>
    <s v="GCA_002701205.1"/>
    <s v="Primary Assembly"/>
    <s v="unplaced scaffold"/>
    <m/>
    <s v="MINB01000010.1"/>
    <n v="51690"/>
    <n v="52526"/>
    <x v="1"/>
  </r>
  <r>
    <x v="1"/>
    <s v="GCA_002701205.1"/>
    <s v="Primary Assembly"/>
    <s v="unplaced scaffold"/>
    <m/>
    <s v="MINB01000010.1"/>
    <n v="51690"/>
    <n v="52526"/>
    <x v="1"/>
  </r>
  <r>
    <x v="0"/>
    <s v="GCA_002701205.1"/>
    <s v="Primary Assembly"/>
    <s v="unplaced scaffold"/>
    <m/>
    <s v="MINB01000001.1"/>
    <n v="51920"/>
    <n v="52792"/>
    <x v="1"/>
  </r>
  <r>
    <x v="1"/>
    <s v="GCA_002701205.1"/>
    <s v="Primary Assembly"/>
    <s v="unplaced scaffold"/>
    <m/>
    <s v="MINB01000001.1"/>
    <n v="51920"/>
    <n v="52792"/>
    <x v="1"/>
  </r>
  <r>
    <x v="0"/>
    <s v="GCA_002701205.1"/>
    <s v="Primary Assembly"/>
    <s v="unplaced scaffold"/>
    <m/>
    <s v="MINB01000011.1"/>
    <n v="51948"/>
    <n v="53321"/>
    <x v="1"/>
  </r>
  <r>
    <x v="1"/>
    <s v="GCA_002701205.1"/>
    <s v="Primary Assembly"/>
    <s v="unplaced scaffold"/>
    <m/>
    <s v="MINB01000011.1"/>
    <n v="51948"/>
    <n v="53321"/>
    <x v="1"/>
  </r>
  <r>
    <x v="0"/>
    <s v="GCA_002701205.1"/>
    <s v="Primary Assembly"/>
    <s v="unplaced scaffold"/>
    <m/>
    <s v="MINB01000003.1"/>
    <n v="51985"/>
    <n v="52935"/>
    <x v="1"/>
  </r>
  <r>
    <x v="1"/>
    <s v="GCA_002701205.1"/>
    <s v="Primary Assembly"/>
    <s v="unplaced scaffold"/>
    <m/>
    <s v="MINB01000003.1"/>
    <n v="51985"/>
    <n v="52935"/>
    <x v="1"/>
  </r>
  <r>
    <x v="0"/>
    <s v="GCA_002701205.1"/>
    <s v="Primary Assembly"/>
    <s v="unplaced scaffold"/>
    <m/>
    <s v="MINB01000005.1"/>
    <n v="52082"/>
    <n v="54184"/>
    <x v="1"/>
  </r>
  <r>
    <x v="1"/>
    <s v="GCA_002701205.1"/>
    <s v="Primary Assembly"/>
    <s v="unplaced scaffold"/>
    <m/>
    <s v="MINB01000005.1"/>
    <n v="52082"/>
    <n v="54184"/>
    <x v="1"/>
  </r>
  <r>
    <x v="0"/>
    <s v="GCA_002701205.1"/>
    <s v="Primary Assembly"/>
    <s v="unplaced scaffold"/>
    <m/>
    <s v="MINB01000002.1"/>
    <n v="52096"/>
    <n v="52278"/>
    <x v="0"/>
  </r>
  <r>
    <x v="1"/>
    <s v="GCA_002701205.1"/>
    <s v="Primary Assembly"/>
    <s v="unplaced scaffold"/>
    <m/>
    <s v="MINB01000002.1"/>
    <n v="52096"/>
    <n v="52278"/>
    <x v="0"/>
  </r>
  <r>
    <x v="0"/>
    <s v="GCA_002701205.1"/>
    <s v="Primary Assembly"/>
    <s v="unplaced scaffold"/>
    <m/>
    <s v="MINB01000013.1"/>
    <n v="52229"/>
    <n v="52861"/>
    <x v="1"/>
  </r>
  <r>
    <x v="1"/>
    <s v="GCA_002701205.1"/>
    <s v="Primary Assembly"/>
    <s v="unplaced scaffold"/>
    <m/>
    <s v="MINB01000013.1"/>
    <n v="52229"/>
    <n v="52861"/>
    <x v="1"/>
  </r>
  <r>
    <x v="0"/>
    <s v="GCA_002701205.1"/>
    <s v="Primary Assembly"/>
    <s v="unplaced scaffold"/>
    <m/>
    <s v="MINB01000017.1"/>
    <n v="52278"/>
    <n v="53477"/>
    <x v="0"/>
  </r>
  <r>
    <x v="1"/>
    <s v="GCA_002701205.1"/>
    <s v="Primary Assembly"/>
    <s v="unplaced scaffold"/>
    <m/>
    <s v="MINB01000017.1"/>
    <n v="52278"/>
    <n v="53477"/>
    <x v="0"/>
  </r>
  <r>
    <x v="0"/>
    <s v="GCA_002701205.1"/>
    <s v="Primary Assembly"/>
    <s v="unplaced scaffold"/>
    <m/>
    <s v="MINB01000002.1"/>
    <n v="52282"/>
    <n v="52542"/>
    <x v="0"/>
  </r>
  <r>
    <x v="1"/>
    <s v="GCA_002701205.1"/>
    <s v="Primary Assembly"/>
    <s v="unplaced scaffold"/>
    <m/>
    <s v="MINB01000002.1"/>
    <n v="52282"/>
    <n v="52542"/>
    <x v="0"/>
  </r>
  <r>
    <x v="0"/>
    <s v="GCA_002701205.1"/>
    <s v="Primary Assembly"/>
    <s v="unplaced scaffold"/>
    <m/>
    <s v="MINB01000015.1"/>
    <n v="52491"/>
    <n v="53981"/>
    <x v="1"/>
  </r>
  <r>
    <x v="1"/>
    <s v="GCA_002701205.1"/>
    <s v="Primary Assembly"/>
    <s v="unplaced scaffold"/>
    <m/>
    <s v="MINB01000015.1"/>
    <n v="52491"/>
    <n v="53981"/>
    <x v="1"/>
  </r>
  <r>
    <x v="0"/>
    <s v="GCA_002701205.1"/>
    <s v="Primary Assembly"/>
    <s v="unplaced scaffold"/>
    <m/>
    <s v="MINB01000002.1"/>
    <n v="52555"/>
    <n v="53127"/>
    <x v="0"/>
  </r>
  <r>
    <x v="1"/>
    <s v="GCA_002701205.1"/>
    <s v="Primary Assembly"/>
    <s v="unplaced scaffold"/>
    <m/>
    <s v="MINB01000002.1"/>
    <n v="52555"/>
    <n v="53127"/>
    <x v="0"/>
  </r>
  <r>
    <x v="0"/>
    <s v="GCA_002701205.1"/>
    <s v="Primary Assembly"/>
    <s v="unplaced scaffold"/>
    <m/>
    <s v="MINB01000010.1"/>
    <n v="52606"/>
    <n v="53004"/>
    <x v="1"/>
  </r>
  <r>
    <x v="1"/>
    <s v="GCA_002701205.1"/>
    <s v="Primary Assembly"/>
    <s v="unplaced scaffold"/>
    <m/>
    <s v="MINB01000010.1"/>
    <n v="52606"/>
    <n v="53004"/>
    <x v="1"/>
  </r>
  <r>
    <x v="2"/>
    <s v="GCA_002701205.1"/>
    <s v="Primary Assembly"/>
    <s v="unplaced scaffold"/>
    <m/>
    <s v="MINB01000009.1"/>
    <n v="52765"/>
    <n v="53595"/>
    <x v="1"/>
  </r>
  <r>
    <x v="3"/>
    <s v="GCA_002701205.1"/>
    <s v="Primary Assembly"/>
    <s v="unplaced scaffold"/>
    <m/>
    <s v="MINB01000009.1"/>
    <n v="52765"/>
    <n v="53595"/>
    <x v="1"/>
  </r>
  <r>
    <x v="0"/>
    <s v="GCA_002701205.1"/>
    <s v="Primary Assembly"/>
    <s v="unplaced scaffold"/>
    <m/>
    <s v="MINB01000013.1"/>
    <n v="52854"/>
    <n v="54014"/>
    <x v="1"/>
  </r>
  <r>
    <x v="1"/>
    <s v="GCA_002701205.1"/>
    <s v="Primary Assembly"/>
    <s v="unplaced scaffold"/>
    <m/>
    <s v="MINB01000013.1"/>
    <n v="52854"/>
    <n v="54014"/>
    <x v="1"/>
  </r>
  <r>
    <x v="0"/>
    <s v="GCA_002701205.1"/>
    <s v="Primary Assembly"/>
    <s v="unplaced scaffold"/>
    <m/>
    <s v="MINB01000001.1"/>
    <n v="52909"/>
    <n v="53079"/>
    <x v="1"/>
  </r>
  <r>
    <x v="1"/>
    <s v="GCA_002701205.1"/>
    <s v="Primary Assembly"/>
    <s v="unplaced scaffold"/>
    <m/>
    <s v="MINB01000001.1"/>
    <n v="52909"/>
    <n v="53079"/>
    <x v="1"/>
  </r>
  <r>
    <x v="0"/>
    <s v="GCA_002701205.1"/>
    <s v="Primary Assembly"/>
    <s v="unplaced scaffold"/>
    <m/>
    <s v="MINB01000016.1"/>
    <n v="53117"/>
    <n v="53362"/>
    <x v="1"/>
  </r>
  <r>
    <x v="1"/>
    <s v="GCA_002701205.1"/>
    <s v="Primary Assembly"/>
    <s v="unplaced scaffold"/>
    <m/>
    <s v="MINB01000016.1"/>
    <n v="53117"/>
    <n v="53362"/>
    <x v="1"/>
  </r>
  <r>
    <x v="0"/>
    <s v="GCA_002701205.1"/>
    <s v="Primary Assembly"/>
    <s v="unplaced scaffold"/>
    <m/>
    <s v="MINB01000002.1"/>
    <n v="53152"/>
    <n v="55557"/>
    <x v="1"/>
  </r>
  <r>
    <x v="1"/>
    <s v="GCA_002701205.1"/>
    <s v="Primary Assembly"/>
    <s v="unplaced scaffold"/>
    <m/>
    <s v="MINB01000002.1"/>
    <n v="53152"/>
    <n v="55557"/>
    <x v="1"/>
  </r>
  <r>
    <x v="0"/>
    <s v="GCA_002701205.1"/>
    <s v="Primary Assembly"/>
    <s v="unplaced scaffold"/>
    <m/>
    <s v="MINB01000016.1"/>
    <n v="53352"/>
    <n v="53840"/>
    <x v="1"/>
  </r>
  <r>
    <x v="1"/>
    <s v="GCA_002701205.1"/>
    <s v="Primary Assembly"/>
    <s v="unplaced scaffold"/>
    <m/>
    <s v="MINB01000016.1"/>
    <n v="53352"/>
    <n v="53840"/>
    <x v="1"/>
  </r>
  <r>
    <x v="0"/>
    <s v="GCA_002701205.1"/>
    <s v="Primary Assembly"/>
    <s v="unplaced scaffold"/>
    <m/>
    <s v="MINB01000012.1"/>
    <n v="53375"/>
    <n v="55360"/>
    <x v="1"/>
  </r>
  <r>
    <x v="1"/>
    <s v="GCA_002701205.1"/>
    <s v="Primary Assembly"/>
    <s v="unplaced scaffold"/>
    <m/>
    <s v="MINB01000012.1"/>
    <n v="53375"/>
    <n v="55360"/>
    <x v="1"/>
  </r>
  <r>
    <x v="0"/>
    <s v="GCA_002701205.1"/>
    <s v="Primary Assembly"/>
    <s v="unplaced scaffold"/>
    <m/>
    <s v="MINB01000011.1"/>
    <n v="53386"/>
    <n v="53673"/>
    <x v="1"/>
  </r>
  <r>
    <x v="1"/>
    <s v="GCA_002701205.1"/>
    <s v="Primary Assembly"/>
    <s v="unplaced scaffold"/>
    <m/>
    <s v="MINB01000011.1"/>
    <n v="53386"/>
    <n v="53673"/>
    <x v="1"/>
  </r>
  <r>
    <x v="0"/>
    <s v="GCA_002701205.1"/>
    <s v="Primary Assembly"/>
    <s v="unplaced scaffold"/>
    <m/>
    <s v="MINB01000014.1"/>
    <n v="53567"/>
    <n v="54943"/>
    <x v="1"/>
  </r>
  <r>
    <x v="1"/>
    <s v="GCA_002701205.1"/>
    <s v="Primary Assembly"/>
    <s v="unplaced scaffold"/>
    <m/>
    <s v="MINB01000014.1"/>
    <n v="53567"/>
    <n v="54943"/>
    <x v="1"/>
  </r>
  <r>
    <x v="2"/>
    <s v="GCA_002701205.1"/>
    <s v="Primary Assembly"/>
    <s v="unplaced scaffold"/>
    <m/>
    <s v="MINB01000017.1"/>
    <n v="53572"/>
    <n v="54090"/>
    <x v="1"/>
  </r>
  <r>
    <x v="3"/>
    <s v="GCA_002701205.1"/>
    <s v="Primary Assembly"/>
    <s v="unplaced scaffold"/>
    <m/>
    <s v="MINB01000017.1"/>
    <n v="53572"/>
    <n v="54090"/>
    <x v="1"/>
  </r>
  <r>
    <x v="0"/>
    <s v="GCA_002701205.1"/>
    <s v="Primary Assembly"/>
    <s v="unplaced scaffold"/>
    <m/>
    <s v="MINB01000003.1"/>
    <n v="53672"/>
    <n v="54334"/>
    <x v="1"/>
  </r>
  <r>
    <x v="1"/>
    <s v="GCA_002701205.1"/>
    <s v="Primary Assembly"/>
    <s v="unplaced scaffold"/>
    <m/>
    <s v="MINB01000003.1"/>
    <n v="53672"/>
    <n v="54334"/>
    <x v="1"/>
  </r>
  <r>
    <x v="0"/>
    <s v="GCA_002701205.1"/>
    <s v="Primary Assembly"/>
    <s v="unplaced scaffold"/>
    <m/>
    <s v="MINB01000011.1"/>
    <n v="53693"/>
    <n v="55831"/>
    <x v="1"/>
  </r>
  <r>
    <x v="1"/>
    <s v="GCA_002701205.1"/>
    <s v="Primary Assembly"/>
    <s v="unplaced scaffold"/>
    <m/>
    <s v="MINB01000011.1"/>
    <n v="53693"/>
    <n v="55831"/>
    <x v="1"/>
  </r>
  <r>
    <x v="0"/>
    <s v="GCA_002701205.1"/>
    <s v="Primary Assembly"/>
    <s v="unplaced scaffold"/>
    <m/>
    <s v="MINB01000010.1"/>
    <n v="53748"/>
    <n v="54236"/>
    <x v="1"/>
  </r>
  <r>
    <x v="1"/>
    <s v="GCA_002701205.1"/>
    <s v="Primary Assembly"/>
    <s v="unplaced scaffold"/>
    <m/>
    <s v="MINB01000010.1"/>
    <n v="53748"/>
    <n v="54236"/>
    <x v="1"/>
  </r>
  <r>
    <x v="0"/>
    <s v="GCA_002701205.1"/>
    <s v="Primary Assembly"/>
    <s v="unplaced scaffold"/>
    <m/>
    <s v="MINB01000007.1"/>
    <n v="53808"/>
    <n v="54455"/>
    <x v="1"/>
  </r>
  <r>
    <x v="1"/>
    <s v="GCA_002701205.1"/>
    <s v="Primary Assembly"/>
    <s v="unplaced scaffold"/>
    <m/>
    <s v="MINB01000007.1"/>
    <n v="53808"/>
    <n v="54455"/>
    <x v="1"/>
  </r>
  <r>
    <x v="0"/>
    <s v="GCA_002701205.1"/>
    <s v="Primary Assembly"/>
    <s v="unplaced scaffold"/>
    <m/>
    <s v="MINB01000016.1"/>
    <n v="53866"/>
    <n v="54609"/>
    <x v="1"/>
  </r>
  <r>
    <x v="1"/>
    <s v="GCA_002701205.1"/>
    <s v="Primary Assembly"/>
    <s v="unplaced scaffold"/>
    <m/>
    <s v="MINB01000016.1"/>
    <n v="53866"/>
    <n v="54609"/>
    <x v="1"/>
  </r>
  <r>
    <x v="0"/>
    <s v="GCA_002701205.1"/>
    <s v="Primary Assembly"/>
    <s v="unplaced scaffold"/>
    <m/>
    <s v="MINB01000006.1"/>
    <n v="53874"/>
    <n v="54257"/>
    <x v="1"/>
  </r>
  <r>
    <x v="1"/>
    <s v="GCA_002701205.1"/>
    <s v="Primary Assembly"/>
    <s v="unplaced scaffold"/>
    <m/>
    <s v="MINB01000006.1"/>
    <n v="53874"/>
    <n v="54257"/>
    <x v="1"/>
  </r>
  <r>
    <x v="0"/>
    <s v="GCA_002701205.1"/>
    <s v="Primary Assembly"/>
    <s v="unplaced scaffold"/>
    <m/>
    <s v="MINB01000009.1"/>
    <n v="53907"/>
    <n v="54185"/>
    <x v="1"/>
  </r>
  <r>
    <x v="1"/>
    <s v="GCA_002701205.1"/>
    <s v="Primary Assembly"/>
    <s v="unplaced scaffold"/>
    <m/>
    <s v="MINB01000009.1"/>
    <n v="53907"/>
    <n v="54185"/>
    <x v="1"/>
  </r>
  <r>
    <x v="6"/>
    <s v="GCA_002701205.1"/>
    <s v="Primary Assembly"/>
    <s v="unplaced scaffold"/>
    <m/>
    <s v="MINB01000001.1"/>
    <n v="53917"/>
    <n v="53990"/>
    <x v="0"/>
  </r>
  <r>
    <x v="5"/>
    <s v="GCA_002701205.1"/>
    <s v="Primary Assembly"/>
    <s v="unplaced scaffold"/>
    <m/>
    <s v="MINB01000001.1"/>
    <n v="53917"/>
    <n v="53990"/>
    <x v="0"/>
  </r>
  <r>
    <x v="0"/>
    <s v="GCA_002701205.1"/>
    <s v="Primary Assembly"/>
    <s v="unplaced scaffold"/>
    <m/>
    <s v="MINB01000015.1"/>
    <n v="53981"/>
    <n v="54874"/>
    <x v="1"/>
  </r>
  <r>
    <x v="1"/>
    <s v="GCA_002701205.1"/>
    <s v="Primary Assembly"/>
    <s v="unplaced scaffold"/>
    <m/>
    <s v="MINB01000015.1"/>
    <n v="53981"/>
    <n v="54874"/>
    <x v="1"/>
  </r>
  <r>
    <x v="6"/>
    <s v="GCA_002701205.1"/>
    <s v="Primary Assembly"/>
    <s v="unplaced scaffold"/>
    <m/>
    <s v="MINB01000001.1"/>
    <n v="53998"/>
    <n v="54073"/>
    <x v="0"/>
  </r>
  <r>
    <x v="5"/>
    <s v="GCA_002701205.1"/>
    <s v="Primary Assembly"/>
    <s v="unplaced scaffold"/>
    <m/>
    <s v="MINB01000001.1"/>
    <n v="53998"/>
    <n v="54073"/>
    <x v="0"/>
  </r>
  <r>
    <x v="0"/>
    <s v="GCA_002701205.1"/>
    <s v="Primary Assembly"/>
    <s v="unplaced scaffold"/>
    <m/>
    <s v="MINB01000013.1"/>
    <n v="54119"/>
    <n v="54817"/>
    <x v="1"/>
  </r>
  <r>
    <x v="1"/>
    <s v="GCA_002701205.1"/>
    <s v="Primary Assembly"/>
    <s v="unplaced scaffold"/>
    <m/>
    <s v="MINB01000013.1"/>
    <n v="54119"/>
    <n v="54817"/>
    <x v="1"/>
  </r>
  <r>
    <x v="0"/>
    <s v="GCA_002701205.1"/>
    <s v="Primary Assembly"/>
    <s v="unplaced scaffold"/>
    <m/>
    <s v="MINB01000017.1"/>
    <n v="54248"/>
    <n v="54970"/>
    <x v="0"/>
  </r>
  <r>
    <x v="1"/>
    <s v="GCA_002701205.1"/>
    <s v="Primary Assembly"/>
    <s v="unplaced scaffold"/>
    <m/>
    <s v="MINB01000017.1"/>
    <n v="54248"/>
    <n v="54970"/>
    <x v="0"/>
  </r>
  <r>
    <x v="0"/>
    <s v="GCA_002701205.1"/>
    <s v="Primary Assembly"/>
    <s v="unplaced scaffold"/>
    <m/>
    <s v="MINB01000005.1"/>
    <n v="54265"/>
    <n v="54531"/>
    <x v="1"/>
  </r>
  <r>
    <x v="1"/>
    <s v="GCA_002701205.1"/>
    <s v="Primary Assembly"/>
    <s v="unplaced scaffold"/>
    <m/>
    <s v="MINB01000005.1"/>
    <n v="54265"/>
    <n v="54531"/>
    <x v="1"/>
  </r>
  <r>
    <x v="0"/>
    <s v="GCA_002701205.1"/>
    <s v="Primary Assembly"/>
    <s v="unplaced scaffold"/>
    <m/>
    <s v="MINB01000001.1"/>
    <n v="54390"/>
    <n v="55781"/>
    <x v="1"/>
  </r>
  <r>
    <x v="1"/>
    <s v="GCA_002701205.1"/>
    <s v="Primary Assembly"/>
    <s v="unplaced scaffold"/>
    <m/>
    <s v="MINB01000001.1"/>
    <n v="54390"/>
    <n v="55781"/>
    <x v="1"/>
  </r>
  <r>
    <x v="0"/>
    <s v="GCA_002701205.1"/>
    <s v="Primary Assembly"/>
    <s v="unplaced scaffold"/>
    <m/>
    <s v="MINB01000003.1"/>
    <n v="54402"/>
    <n v="55019"/>
    <x v="1"/>
  </r>
  <r>
    <x v="1"/>
    <s v="GCA_002701205.1"/>
    <s v="Primary Assembly"/>
    <s v="unplaced scaffold"/>
    <m/>
    <s v="MINB01000003.1"/>
    <n v="54402"/>
    <n v="55019"/>
    <x v="1"/>
  </r>
  <r>
    <x v="2"/>
    <s v="GCA_002701205.1"/>
    <s v="Primary Assembly"/>
    <s v="unplaced scaffold"/>
    <m/>
    <s v="MINB01000006.1"/>
    <n v="54431"/>
    <n v="55239"/>
    <x v="1"/>
  </r>
  <r>
    <x v="3"/>
    <s v="GCA_002701205.1"/>
    <s v="Primary Assembly"/>
    <s v="unplaced scaffold"/>
    <m/>
    <s v="MINB01000006.1"/>
    <n v="54431"/>
    <n v="55239"/>
    <x v="1"/>
  </r>
  <r>
    <x v="0"/>
    <s v="GCA_002701205.1"/>
    <s v="Primary Assembly"/>
    <s v="unplaced scaffold"/>
    <m/>
    <s v="MINB01000010.1"/>
    <n v="54465"/>
    <n v="55532"/>
    <x v="0"/>
  </r>
  <r>
    <x v="1"/>
    <s v="GCA_002701205.1"/>
    <s v="Primary Assembly"/>
    <s v="unplaced scaffold"/>
    <m/>
    <s v="MINB01000010.1"/>
    <n v="54465"/>
    <n v="55532"/>
    <x v="0"/>
  </r>
  <r>
    <x v="0"/>
    <s v="GCA_002701205.1"/>
    <s v="Primary Assembly"/>
    <s v="unplaced scaffold"/>
    <m/>
    <s v="MINB01000007.1"/>
    <n v="54523"/>
    <n v="55374"/>
    <x v="1"/>
  </r>
  <r>
    <x v="1"/>
    <s v="GCA_002701205.1"/>
    <s v="Primary Assembly"/>
    <s v="unplaced scaffold"/>
    <m/>
    <s v="MINB01000007.1"/>
    <n v="54523"/>
    <n v="55374"/>
    <x v="1"/>
  </r>
  <r>
    <x v="0"/>
    <s v="GCA_002701205.1"/>
    <s v="Primary Assembly"/>
    <s v="unplaced scaffold"/>
    <m/>
    <s v="MINB01000009.1"/>
    <n v="54612"/>
    <n v="55523"/>
    <x v="1"/>
  </r>
  <r>
    <x v="1"/>
    <s v="GCA_002701205.1"/>
    <s v="Primary Assembly"/>
    <s v="unplaced scaffold"/>
    <m/>
    <s v="MINB01000009.1"/>
    <n v="54612"/>
    <n v="55523"/>
    <x v="1"/>
  </r>
  <r>
    <x v="0"/>
    <s v="GCA_002701205.1"/>
    <s v="Primary Assembly"/>
    <s v="unplaced scaffold"/>
    <m/>
    <s v="MINB01000005.1"/>
    <n v="54632"/>
    <n v="55564"/>
    <x v="1"/>
  </r>
  <r>
    <x v="1"/>
    <s v="GCA_002701205.1"/>
    <s v="Primary Assembly"/>
    <s v="unplaced scaffold"/>
    <m/>
    <s v="MINB01000005.1"/>
    <n v="54632"/>
    <n v="55564"/>
    <x v="1"/>
  </r>
  <r>
    <x v="0"/>
    <s v="GCA_002701205.1"/>
    <s v="Primary Assembly"/>
    <s v="unplaced scaffold"/>
    <m/>
    <s v="MINB01000016.1"/>
    <n v="54634"/>
    <n v="54924"/>
    <x v="1"/>
  </r>
  <r>
    <x v="1"/>
    <s v="GCA_002701205.1"/>
    <s v="Primary Assembly"/>
    <s v="unplaced scaffold"/>
    <m/>
    <s v="MINB01000016.1"/>
    <n v="54634"/>
    <n v="54924"/>
    <x v="1"/>
  </r>
  <r>
    <x v="0"/>
    <s v="GCA_002701205.1"/>
    <s v="Primary Assembly"/>
    <s v="unplaced scaffold"/>
    <m/>
    <s v="MINB01000008.1"/>
    <n v="54679"/>
    <n v="55293"/>
    <x v="0"/>
  </r>
  <r>
    <x v="1"/>
    <s v="GCA_002701205.1"/>
    <s v="Primary Assembly"/>
    <s v="unplaced scaffold"/>
    <m/>
    <s v="MINB01000008.1"/>
    <n v="54679"/>
    <n v="55293"/>
    <x v="0"/>
  </r>
  <r>
    <x v="0"/>
    <s v="GCA_002701205.1"/>
    <s v="Primary Assembly"/>
    <s v="unplaced scaffold"/>
    <m/>
    <s v="MINB01000015.1"/>
    <n v="54871"/>
    <n v="56109"/>
    <x v="1"/>
  </r>
  <r>
    <x v="1"/>
    <s v="GCA_002701205.1"/>
    <s v="Primary Assembly"/>
    <s v="unplaced scaffold"/>
    <m/>
    <s v="MINB01000015.1"/>
    <n v="54871"/>
    <n v="56109"/>
    <x v="1"/>
  </r>
  <r>
    <x v="0"/>
    <s v="GCA_002701205.1"/>
    <s v="Primary Assembly"/>
    <s v="unplaced scaffold"/>
    <m/>
    <s v="MINB01000017.1"/>
    <n v="54915"/>
    <n v="55751"/>
    <x v="0"/>
  </r>
  <r>
    <x v="1"/>
    <s v="GCA_002701205.1"/>
    <s v="Primary Assembly"/>
    <s v="unplaced scaffold"/>
    <m/>
    <s v="MINB01000017.1"/>
    <n v="54915"/>
    <n v="55751"/>
    <x v="0"/>
  </r>
  <r>
    <x v="0"/>
    <s v="GCA_002701205.1"/>
    <s v="Primary Assembly"/>
    <s v="unplaced scaffold"/>
    <m/>
    <s v="MINB01000013.1"/>
    <n v="54922"/>
    <n v="55878"/>
    <x v="1"/>
  </r>
  <r>
    <x v="1"/>
    <s v="GCA_002701205.1"/>
    <s v="Primary Assembly"/>
    <s v="unplaced scaffold"/>
    <m/>
    <s v="MINB01000013.1"/>
    <n v="54922"/>
    <n v="55878"/>
    <x v="1"/>
  </r>
  <r>
    <x v="0"/>
    <s v="GCA_002701205.1"/>
    <s v="Primary Assembly"/>
    <s v="unplaced scaffold"/>
    <m/>
    <s v="MINB01000016.1"/>
    <n v="54941"/>
    <n v="55351"/>
    <x v="1"/>
  </r>
  <r>
    <x v="1"/>
    <s v="GCA_002701205.1"/>
    <s v="Primary Assembly"/>
    <s v="unplaced scaffold"/>
    <m/>
    <s v="MINB01000016.1"/>
    <n v="54941"/>
    <n v="55351"/>
    <x v="1"/>
  </r>
  <r>
    <x v="0"/>
    <s v="GCA_002701205.1"/>
    <s v="Primary Assembly"/>
    <s v="unplaced scaffold"/>
    <m/>
    <s v="MINB01000014.1"/>
    <n v="55040"/>
    <n v="55660"/>
    <x v="1"/>
  </r>
  <r>
    <x v="1"/>
    <s v="GCA_002701205.1"/>
    <s v="Primary Assembly"/>
    <s v="unplaced scaffold"/>
    <m/>
    <s v="MINB01000014.1"/>
    <n v="55040"/>
    <n v="55660"/>
    <x v="1"/>
  </r>
  <r>
    <x v="0"/>
    <s v="GCA_002701205.1"/>
    <s v="Primary Assembly"/>
    <s v="unplaced scaffold"/>
    <m/>
    <s v="MINB01000008.1"/>
    <n v="55300"/>
    <n v="56043"/>
    <x v="0"/>
  </r>
  <r>
    <x v="1"/>
    <s v="GCA_002701205.1"/>
    <s v="Primary Assembly"/>
    <s v="unplaced scaffold"/>
    <m/>
    <s v="MINB01000008.1"/>
    <n v="55300"/>
    <n v="56043"/>
    <x v="0"/>
  </r>
  <r>
    <x v="0"/>
    <s v="GCA_002701205.1"/>
    <s v="Primary Assembly"/>
    <s v="unplaced scaffold"/>
    <m/>
    <s v="MINB01000016.1"/>
    <n v="55352"/>
    <n v="55963"/>
    <x v="1"/>
  </r>
  <r>
    <x v="1"/>
    <s v="GCA_002701205.1"/>
    <s v="Primary Assembly"/>
    <s v="unplaced scaffold"/>
    <m/>
    <s v="MINB01000016.1"/>
    <n v="55352"/>
    <n v="55963"/>
    <x v="1"/>
  </r>
  <r>
    <x v="0"/>
    <s v="GCA_002701205.1"/>
    <s v="Primary Assembly"/>
    <s v="unplaced scaffold"/>
    <m/>
    <s v="MINB01000007.1"/>
    <n v="55448"/>
    <n v="55801"/>
    <x v="1"/>
  </r>
  <r>
    <x v="1"/>
    <s v="GCA_002701205.1"/>
    <s v="Primary Assembly"/>
    <s v="unplaced scaffold"/>
    <m/>
    <s v="MINB01000007.1"/>
    <n v="55448"/>
    <n v="55801"/>
    <x v="1"/>
  </r>
  <r>
    <x v="0"/>
    <s v="GCA_002701205.1"/>
    <s v="Primary Assembly"/>
    <s v="unplaced scaffold"/>
    <m/>
    <s v="MINB01000012.1"/>
    <n v="55461"/>
    <n v="56177"/>
    <x v="1"/>
  </r>
  <r>
    <x v="1"/>
    <s v="GCA_002701205.1"/>
    <s v="Primary Assembly"/>
    <s v="unplaced scaffold"/>
    <m/>
    <s v="MINB01000012.1"/>
    <n v="55461"/>
    <n v="56177"/>
    <x v="1"/>
  </r>
  <r>
    <x v="0"/>
    <s v="GCA_002701205.1"/>
    <s v="Primary Assembly"/>
    <s v="unplaced scaffold"/>
    <m/>
    <s v="MINB01000003.1"/>
    <n v="55486"/>
    <n v="56193"/>
    <x v="1"/>
  </r>
  <r>
    <x v="1"/>
    <s v="GCA_002701205.1"/>
    <s v="Primary Assembly"/>
    <s v="unplaced scaffold"/>
    <m/>
    <s v="MINB01000003.1"/>
    <n v="55486"/>
    <n v="56193"/>
    <x v="1"/>
  </r>
  <r>
    <x v="0"/>
    <s v="GCA_002701205.1"/>
    <s v="Primary Assembly"/>
    <s v="unplaced scaffold"/>
    <m/>
    <s v="MINB01000009.1"/>
    <n v="55520"/>
    <n v="56131"/>
    <x v="1"/>
  </r>
  <r>
    <x v="1"/>
    <s v="GCA_002701205.1"/>
    <s v="Primary Assembly"/>
    <s v="unplaced scaffold"/>
    <m/>
    <s v="MINB01000009.1"/>
    <n v="55520"/>
    <n v="56131"/>
    <x v="1"/>
  </r>
  <r>
    <x v="0"/>
    <s v="GCA_002701205.1"/>
    <s v="Primary Assembly"/>
    <s v="unplaced scaffold"/>
    <m/>
    <s v="MINB01000010.1"/>
    <n v="55563"/>
    <n v="55961"/>
    <x v="1"/>
  </r>
  <r>
    <x v="1"/>
    <s v="GCA_002701205.1"/>
    <s v="Primary Assembly"/>
    <s v="unplaced scaffold"/>
    <m/>
    <s v="MINB01000010.1"/>
    <n v="55563"/>
    <n v="55961"/>
    <x v="1"/>
  </r>
  <r>
    <x v="0"/>
    <s v="GCA_002701205.1"/>
    <s v="Primary Assembly"/>
    <s v="unplaced scaffold"/>
    <m/>
    <s v="MINB01000005.1"/>
    <n v="55565"/>
    <n v="56434"/>
    <x v="1"/>
  </r>
  <r>
    <x v="1"/>
    <s v="GCA_002701205.1"/>
    <s v="Primary Assembly"/>
    <s v="unplaced scaffold"/>
    <m/>
    <s v="MINB01000005.1"/>
    <n v="55565"/>
    <n v="56434"/>
    <x v="1"/>
  </r>
  <r>
    <x v="0"/>
    <s v="GCA_002701205.1"/>
    <s v="Primary Assembly"/>
    <s v="unplaced scaffold"/>
    <m/>
    <s v="MINB01000002.1"/>
    <n v="55580"/>
    <n v="56482"/>
    <x v="1"/>
  </r>
  <r>
    <x v="1"/>
    <s v="GCA_002701205.1"/>
    <s v="Primary Assembly"/>
    <s v="unplaced scaffold"/>
    <m/>
    <s v="MINB01000002.1"/>
    <n v="55580"/>
    <n v="56482"/>
    <x v="1"/>
  </r>
  <r>
    <x v="0"/>
    <s v="GCA_002701205.1"/>
    <s v="Primary Assembly"/>
    <s v="unplaced scaffold"/>
    <m/>
    <s v="MINB01000014.1"/>
    <n v="55626"/>
    <n v="56282"/>
    <x v="1"/>
  </r>
  <r>
    <x v="1"/>
    <s v="GCA_002701205.1"/>
    <s v="Primary Assembly"/>
    <s v="unplaced scaffold"/>
    <m/>
    <s v="MINB01000014.1"/>
    <n v="55626"/>
    <n v="56282"/>
    <x v="1"/>
  </r>
  <r>
    <x v="0"/>
    <s v="GCA_002701205.1"/>
    <s v="Primary Assembly"/>
    <s v="unplaced scaffold"/>
    <m/>
    <s v="MINB01000004.1"/>
    <n v="55674"/>
    <n v="56810"/>
    <x v="1"/>
  </r>
  <r>
    <x v="1"/>
    <s v="GCA_002701205.1"/>
    <s v="Primary Assembly"/>
    <s v="unplaced scaffold"/>
    <m/>
    <s v="MINB01000004.1"/>
    <n v="55674"/>
    <n v="56810"/>
    <x v="1"/>
  </r>
  <r>
    <x v="0"/>
    <s v="GCA_002701205.1"/>
    <s v="Primary Assembly"/>
    <s v="unplaced scaffold"/>
    <m/>
    <s v="MINB01000006.1"/>
    <n v="55737"/>
    <n v="56243"/>
    <x v="1"/>
  </r>
  <r>
    <x v="1"/>
    <s v="GCA_002701205.1"/>
    <s v="Primary Assembly"/>
    <s v="unplaced scaffold"/>
    <m/>
    <s v="MINB01000006.1"/>
    <n v="55737"/>
    <n v="56243"/>
    <x v="1"/>
  </r>
  <r>
    <x v="0"/>
    <s v="GCA_002701205.1"/>
    <s v="Primary Assembly"/>
    <s v="unplaced scaffold"/>
    <m/>
    <s v="MINB01000001.1"/>
    <n v="55774"/>
    <n v="56628"/>
    <x v="1"/>
  </r>
  <r>
    <x v="1"/>
    <s v="GCA_002701205.1"/>
    <s v="Primary Assembly"/>
    <s v="unplaced scaffold"/>
    <m/>
    <s v="MINB01000001.1"/>
    <n v="55774"/>
    <n v="56628"/>
    <x v="1"/>
  </r>
  <r>
    <x v="0"/>
    <s v="GCA_002701205.1"/>
    <s v="Primary Assembly"/>
    <s v="unplaced scaffold"/>
    <m/>
    <s v="MINB01000017.1"/>
    <n v="55895"/>
    <n v="57316"/>
    <x v="0"/>
  </r>
  <r>
    <x v="1"/>
    <s v="GCA_002701205.1"/>
    <s v="Primary Assembly"/>
    <s v="unplaced scaffold"/>
    <m/>
    <s v="MINB01000017.1"/>
    <n v="55895"/>
    <n v="57316"/>
    <x v="0"/>
  </r>
  <r>
    <x v="0"/>
    <s v="GCA_002701205.1"/>
    <s v="Primary Assembly"/>
    <s v="unplaced scaffold"/>
    <m/>
    <s v="MINB01000010.1"/>
    <n v="55948"/>
    <n v="56157"/>
    <x v="1"/>
  </r>
  <r>
    <x v="1"/>
    <s v="GCA_002701205.1"/>
    <s v="Primary Assembly"/>
    <s v="unplaced scaffold"/>
    <m/>
    <s v="MINB01000010.1"/>
    <n v="55948"/>
    <n v="56157"/>
    <x v="1"/>
  </r>
  <r>
    <x v="0"/>
    <s v="GCA_002701205.1"/>
    <s v="Primary Assembly"/>
    <s v="unplaced scaffold"/>
    <m/>
    <s v="MINB01000013.1"/>
    <n v="56041"/>
    <n v="56811"/>
    <x v="1"/>
  </r>
  <r>
    <x v="1"/>
    <s v="GCA_002701205.1"/>
    <s v="Primary Assembly"/>
    <s v="unplaced scaffold"/>
    <m/>
    <s v="MINB01000013.1"/>
    <n v="56041"/>
    <n v="56811"/>
    <x v="1"/>
  </r>
  <r>
    <x v="0"/>
    <s v="GCA_002701205.1"/>
    <s v="Primary Assembly"/>
    <s v="unplaced scaffold"/>
    <m/>
    <s v="MINB01000008.1"/>
    <n v="56057"/>
    <n v="56800"/>
    <x v="0"/>
  </r>
  <r>
    <x v="1"/>
    <s v="GCA_002701205.1"/>
    <s v="Primary Assembly"/>
    <s v="unplaced scaffold"/>
    <m/>
    <s v="MINB01000008.1"/>
    <n v="56057"/>
    <n v="56800"/>
    <x v="0"/>
  </r>
  <r>
    <x v="0"/>
    <s v="GCA_002701205.1"/>
    <s v="Primary Assembly"/>
    <s v="unplaced scaffold"/>
    <m/>
    <s v="MINB01000016.1"/>
    <n v="56065"/>
    <n v="57252"/>
    <x v="1"/>
  </r>
  <r>
    <x v="1"/>
    <s v="GCA_002701205.1"/>
    <s v="Primary Assembly"/>
    <s v="unplaced scaffold"/>
    <m/>
    <s v="MINB01000016.1"/>
    <n v="56065"/>
    <n v="57252"/>
    <x v="1"/>
  </r>
  <r>
    <x v="0"/>
    <s v="GCA_002701205.1"/>
    <s v="Primary Assembly"/>
    <s v="unplaced scaffold"/>
    <m/>
    <s v="MINB01000011.1"/>
    <n v="56075"/>
    <n v="57010"/>
    <x v="1"/>
  </r>
  <r>
    <x v="1"/>
    <s v="GCA_002701205.1"/>
    <s v="Primary Assembly"/>
    <s v="unplaced scaffold"/>
    <m/>
    <s v="MINB01000011.1"/>
    <n v="56075"/>
    <n v="57010"/>
    <x v="1"/>
  </r>
  <r>
    <x v="0"/>
    <s v="GCA_002701205.1"/>
    <s v="Primary Assembly"/>
    <s v="unplaced scaffold"/>
    <m/>
    <s v="MINB01000007.1"/>
    <n v="56092"/>
    <n v="57522"/>
    <x v="1"/>
  </r>
  <r>
    <x v="1"/>
    <s v="GCA_002701205.1"/>
    <s v="Primary Assembly"/>
    <s v="unplaced scaffold"/>
    <m/>
    <s v="MINB01000007.1"/>
    <n v="56092"/>
    <n v="57522"/>
    <x v="1"/>
  </r>
  <r>
    <x v="0"/>
    <s v="GCA_002701205.1"/>
    <s v="Primary Assembly"/>
    <s v="unplaced scaffold"/>
    <m/>
    <s v="MINB01000009.1"/>
    <n v="56152"/>
    <n v="56724"/>
    <x v="1"/>
  </r>
  <r>
    <x v="1"/>
    <s v="GCA_002701205.1"/>
    <s v="Primary Assembly"/>
    <s v="unplaced scaffold"/>
    <m/>
    <s v="MINB01000009.1"/>
    <n v="56152"/>
    <n v="56724"/>
    <x v="1"/>
  </r>
  <r>
    <x v="0"/>
    <s v="GCA_002701205.1"/>
    <s v="Primary Assembly"/>
    <s v="unplaced scaffold"/>
    <m/>
    <s v="MINB01000012.1"/>
    <n v="56190"/>
    <n v="57422"/>
    <x v="1"/>
  </r>
  <r>
    <x v="1"/>
    <s v="GCA_002701205.1"/>
    <s v="Primary Assembly"/>
    <s v="unplaced scaffold"/>
    <m/>
    <s v="MINB01000012.1"/>
    <n v="56190"/>
    <n v="57422"/>
    <x v="1"/>
  </r>
  <r>
    <x v="0"/>
    <s v="GCA_002701205.1"/>
    <s v="Primary Assembly"/>
    <s v="unplaced scaffold"/>
    <m/>
    <s v="MINB01000010.1"/>
    <n v="56271"/>
    <n v="56987"/>
    <x v="1"/>
  </r>
  <r>
    <x v="1"/>
    <s v="GCA_002701205.1"/>
    <s v="Primary Assembly"/>
    <s v="unplaced scaffold"/>
    <m/>
    <s v="MINB01000010.1"/>
    <n v="56271"/>
    <n v="56987"/>
    <x v="1"/>
  </r>
  <r>
    <x v="0"/>
    <s v="GCA_002701205.1"/>
    <s v="Primary Assembly"/>
    <s v="unplaced scaffold"/>
    <m/>
    <s v="MINB01000014.1"/>
    <n v="56298"/>
    <n v="56507"/>
    <x v="1"/>
  </r>
  <r>
    <x v="1"/>
    <s v="GCA_002701205.1"/>
    <s v="Primary Assembly"/>
    <s v="unplaced scaffold"/>
    <m/>
    <s v="MINB01000014.1"/>
    <n v="56298"/>
    <n v="56507"/>
    <x v="1"/>
  </r>
  <r>
    <x v="0"/>
    <s v="GCA_002701205.1"/>
    <s v="Primary Assembly"/>
    <s v="unplaced scaffold"/>
    <m/>
    <s v="MINB01000015.1"/>
    <n v="56320"/>
    <n v="57117"/>
    <x v="1"/>
  </r>
  <r>
    <x v="1"/>
    <s v="GCA_002701205.1"/>
    <s v="Primary Assembly"/>
    <s v="unplaced scaffold"/>
    <m/>
    <s v="MINB01000015.1"/>
    <n v="56320"/>
    <n v="57117"/>
    <x v="1"/>
  </r>
  <r>
    <x v="0"/>
    <s v="GCA_002701205.1"/>
    <s v="Primary Assembly"/>
    <s v="unplaced scaffold"/>
    <m/>
    <s v="MINB01000006.1"/>
    <n v="56373"/>
    <n v="56804"/>
    <x v="0"/>
  </r>
  <r>
    <x v="1"/>
    <s v="GCA_002701205.1"/>
    <s v="Primary Assembly"/>
    <s v="unplaced scaffold"/>
    <m/>
    <s v="MINB01000006.1"/>
    <n v="56373"/>
    <n v="56804"/>
    <x v="0"/>
  </r>
  <r>
    <x v="2"/>
    <s v="GCA_002701205.1"/>
    <s v="Primary Assembly"/>
    <s v="unplaced scaffold"/>
    <m/>
    <s v="MINB01000003.1"/>
    <n v="56417"/>
    <n v="57216"/>
    <x v="1"/>
  </r>
  <r>
    <x v="3"/>
    <s v="GCA_002701205.1"/>
    <s v="Primary Assembly"/>
    <s v="unplaced scaffold"/>
    <m/>
    <s v="MINB01000003.1"/>
    <n v="56417"/>
    <n v="57216"/>
    <x v="1"/>
  </r>
  <r>
    <x v="0"/>
    <s v="GCA_002701205.1"/>
    <s v="Primary Assembly"/>
    <s v="unplaced scaffold"/>
    <m/>
    <s v="MINB01000005.1"/>
    <n v="56440"/>
    <n v="57393"/>
    <x v="1"/>
  </r>
  <r>
    <x v="1"/>
    <s v="GCA_002701205.1"/>
    <s v="Primary Assembly"/>
    <s v="unplaced scaffold"/>
    <m/>
    <s v="MINB01000005.1"/>
    <n v="56440"/>
    <n v="57393"/>
    <x v="1"/>
  </r>
  <r>
    <x v="0"/>
    <s v="GCA_002701205.1"/>
    <s v="Primary Assembly"/>
    <s v="unplaced scaffold"/>
    <m/>
    <s v="MINB01000014.1"/>
    <n v="56507"/>
    <n v="56881"/>
    <x v="1"/>
  </r>
  <r>
    <x v="1"/>
    <s v="GCA_002701205.1"/>
    <s v="Primary Assembly"/>
    <s v="unplaced scaffold"/>
    <m/>
    <s v="MINB01000014.1"/>
    <n v="56507"/>
    <n v="56881"/>
    <x v="1"/>
  </r>
  <r>
    <x v="0"/>
    <s v="GCA_002701205.1"/>
    <s v="Primary Assembly"/>
    <s v="unplaced scaffold"/>
    <m/>
    <s v="MINB01000002.1"/>
    <n v="56790"/>
    <n v="57719"/>
    <x v="0"/>
  </r>
  <r>
    <x v="1"/>
    <s v="GCA_002701205.1"/>
    <s v="Primary Assembly"/>
    <s v="unplaced scaffold"/>
    <m/>
    <s v="MINB01000002.1"/>
    <n v="56790"/>
    <n v="57719"/>
    <x v="0"/>
  </r>
  <r>
    <x v="0"/>
    <s v="GCA_002701205.1"/>
    <s v="Primary Assembly"/>
    <s v="unplaced scaffold"/>
    <m/>
    <s v="MINB01000006.1"/>
    <n v="56801"/>
    <n v="57343"/>
    <x v="1"/>
  </r>
  <r>
    <x v="1"/>
    <s v="GCA_002701205.1"/>
    <s v="Primary Assembly"/>
    <s v="unplaced scaffold"/>
    <m/>
    <s v="MINB01000006.1"/>
    <n v="56801"/>
    <n v="57343"/>
    <x v="1"/>
  </r>
  <r>
    <x v="0"/>
    <s v="GCA_002701205.1"/>
    <s v="Primary Assembly"/>
    <s v="unplaced scaffold"/>
    <m/>
    <s v="MINB01000008.1"/>
    <n v="56817"/>
    <n v="57941"/>
    <x v="0"/>
  </r>
  <r>
    <x v="1"/>
    <s v="GCA_002701205.1"/>
    <s v="Primary Assembly"/>
    <s v="unplaced scaffold"/>
    <m/>
    <s v="MINB01000008.1"/>
    <n v="56817"/>
    <n v="57941"/>
    <x v="0"/>
  </r>
  <r>
    <x v="0"/>
    <s v="GCA_002701205.1"/>
    <s v="Primary Assembly"/>
    <s v="unplaced scaffold"/>
    <m/>
    <s v="MINB01000004.1"/>
    <n v="56828"/>
    <n v="58312"/>
    <x v="1"/>
  </r>
  <r>
    <x v="1"/>
    <s v="GCA_002701205.1"/>
    <s v="Primary Assembly"/>
    <s v="unplaced scaffold"/>
    <m/>
    <s v="MINB01000004.1"/>
    <n v="56828"/>
    <n v="58312"/>
    <x v="1"/>
  </r>
  <r>
    <x v="0"/>
    <s v="GCA_002701205.1"/>
    <s v="Primary Assembly"/>
    <s v="unplaced scaffold"/>
    <m/>
    <s v="MINB01000013.1"/>
    <n v="56834"/>
    <n v="57937"/>
    <x v="1"/>
  </r>
  <r>
    <x v="1"/>
    <s v="GCA_002701205.1"/>
    <s v="Primary Assembly"/>
    <s v="unplaced scaffold"/>
    <m/>
    <s v="MINB01000013.1"/>
    <n v="56834"/>
    <n v="57937"/>
    <x v="1"/>
  </r>
  <r>
    <x v="0"/>
    <s v="GCA_002701205.1"/>
    <s v="Primary Assembly"/>
    <s v="unplaced scaffold"/>
    <m/>
    <s v="MINB01000001.1"/>
    <n v="56835"/>
    <n v="58034"/>
    <x v="1"/>
  </r>
  <r>
    <x v="1"/>
    <s v="GCA_002701205.1"/>
    <s v="Primary Assembly"/>
    <s v="unplaced scaffold"/>
    <m/>
    <s v="MINB01000001.1"/>
    <n v="56835"/>
    <n v="58034"/>
    <x v="1"/>
  </r>
  <r>
    <x v="0"/>
    <s v="GCA_002701205.1"/>
    <s v="Primary Assembly"/>
    <s v="unplaced scaffold"/>
    <m/>
    <s v="MINB01000014.1"/>
    <n v="56893"/>
    <n v="57027"/>
    <x v="1"/>
  </r>
  <r>
    <x v="1"/>
    <s v="GCA_002701205.1"/>
    <s v="Primary Assembly"/>
    <s v="unplaced scaffold"/>
    <m/>
    <s v="MINB01000014.1"/>
    <n v="56893"/>
    <n v="57027"/>
    <x v="1"/>
  </r>
  <r>
    <x v="0"/>
    <s v="GCA_002701205.1"/>
    <s v="Primary Assembly"/>
    <s v="unplaced scaffold"/>
    <m/>
    <s v="MINB01000011.1"/>
    <n v="57032"/>
    <n v="57652"/>
    <x v="1"/>
  </r>
  <r>
    <x v="1"/>
    <s v="GCA_002701205.1"/>
    <s v="Primary Assembly"/>
    <s v="unplaced scaffold"/>
    <m/>
    <s v="MINB01000011.1"/>
    <n v="57032"/>
    <n v="57652"/>
    <x v="1"/>
  </r>
  <r>
    <x v="0"/>
    <s v="GCA_002701205.1"/>
    <s v="Primary Assembly"/>
    <s v="unplaced scaffold"/>
    <m/>
    <s v="MINB01000015.1"/>
    <n v="57092"/>
    <n v="58117"/>
    <x v="1"/>
  </r>
  <r>
    <x v="1"/>
    <s v="GCA_002701205.1"/>
    <s v="Primary Assembly"/>
    <s v="unplaced scaffold"/>
    <m/>
    <s v="MINB01000015.1"/>
    <n v="57092"/>
    <n v="58117"/>
    <x v="1"/>
  </r>
  <r>
    <x v="6"/>
    <s v="GCA_002701205.1"/>
    <s v="Primary Assembly"/>
    <s v="unplaced scaffold"/>
    <m/>
    <s v="MINB01000009.1"/>
    <n v="57108"/>
    <n v="57183"/>
    <x v="1"/>
  </r>
  <r>
    <x v="5"/>
    <s v="GCA_002701205.1"/>
    <s v="Primary Assembly"/>
    <s v="unplaced scaffold"/>
    <m/>
    <s v="MINB01000009.1"/>
    <n v="57108"/>
    <n v="57183"/>
    <x v="1"/>
  </r>
  <r>
    <x v="0"/>
    <s v="GCA_002701205.1"/>
    <s v="Primary Assembly"/>
    <s v="unplaced scaffold"/>
    <m/>
    <s v="MINB01000010.1"/>
    <n v="57180"/>
    <n v="57491"/>
    <x v="1"/>
  </r>
  <r>
    <x v="1"/>
    <s v="GCA_002701205.1"/>
    <s v="Primary Assembly"/>
    <s v="unplaced scaffold"/>
    <m/>
    <s v="MINB01000010.1"/>
    <n v="57180"/>
    <n v="57491"/>
    <x v="1"/>
  </r>
  <r>
    <x v="6"/>
    <s v="GCA_002701205.1"/>
    <s v="Primary Assembly"/>
    <s v="unplaced scaffold"/>
    <m/>
    <s v="MINB01000009.1"/>
    <n v="57192"/>
    <n v="57267"/>
    <x v="1"/>
  </r>
  <r>
    <x v="5"/>
    <s v="GCA_002701205.1"/>
    <s v="Primary Assembly"/>
    <s v="unplaced scaffold"/>
    <m/>
    <s v="MINB01000009.1"/>
    <n v="57192"/>
    <n v="57267"/>
    <x v="1"/>
  </r>
  <r>
    <x v="6"/>
    <s v="GCA_002701205.1"/>
    <s v="Primary Assembly"/>
    <s v="unplaced scaffold"/>
    <m/>
    <s v="MINB01000009.1"/>
    <n v="57276"/>
    <n v="57361"/>
    <x v="1"/>
  </r>
  <r>
    <x v="5"/>
    <s v="GCA_002701205.1"/>
    <s v="Primary Assembly"/>
    <s v="unplaced scaffold"/>
    <m/>
    <s v="MINB01000009.1"/>
    <n v="57276"/>
    <n v="57361"/>
    <x v="1"/>
  </r>
  <r>
    <x v="0"/>
    <s v="GCA_002701205.1"/>
    <s v="Primary Assembly"/>
    <s v="unplaced scaffold"/>
    <m/>
    <s v="MINB01000017.1"/>
    <n v="57348"/>
    <n v="59264"/>
    <x v="0"/>
  </r>
  <r>
    <x v="1"/>
    <s v="GCA_002701205.1"/>
    <s v="Primary Assembly"/>
    <s v="unplaced scaffold"/>
    <m/>
    <s v="MINB01000017.1"/>
    <n v="57348"/>
    <n v="59264"/>
    <x v="0"/>
  </r>
  <r>
    <x v="0"/>
    <s v="GCA_002701205.1"/>
    <s v="Primary Assembly"/>
    <s v="unplaced scaffold"/>
    <m/>
    <s v="MINB01000006.1"/>
    <n v="57358"/>
    <n v="58473"/>
    <x v="1"/>
  </r>
  <r>
    <x v="1"/>
    <s v="GCA_002701205.1"/>
    <s v="Primary Assembly"/>
    <s v="unplaced scaffold"/>
    <m/>
    <s v="MINB01000006.1"/>
    <n v="57358"/>
    <n v="58473"/>
    <x v="1"/>
  </r>
  <r>
    <x v="0"/>
    <s v="GCA_002701205.1"/>
    <s v="Primary Assembly"/>
    <s v="unplaced scaffold"/>
    <m/>
    <s v="MINB01000005.1"/>
    <n v="57390"/>
    <n v="57749"/>
    <x v="1"/>
  </r>
  <r>
    <x v="1"/>
    <s v="GCA_002701205.1"/>
    <s v="Primary Assembly"/>
    <s v="unplaced scaffold"/>
    <m/>
    <s v="MINB01000005.1"/>
    <n v="57390"/>
    <n v="57749"/>
    <x v="1"/>
  </r>
  <r>
    <x v="2"/>
    <s v="GCA_002701205.1"/>
    <s v="Primary Assembly"/>
    <s v="unplaced scaffold"/>
    <m/>
    <s v="MINB01000016.1"/>
    <n v="57415"/>
    <n v="58343"/>
    <x v="1"/>
  </r>
  <r>
    <x v="3"/>
    <s v="GCA_002701205.1"/>
    <s v="Primary Assembly"/>
    <s v="unplaced scaffold"/>
    <m/>
    <s v="MINB01000016.1"/>
    <n v="57415"/>
    <n v="58343"/>
    <x v="1"/>
  </r>
  <r>
    <x v="6"/>
    <s v="GCA_002701205.1"/>
    <s v="Primary Assembly"/>
    <s v="unplaced scaffold"/>
    <m/>
    <s v="MINB01000009.1"/>
    <n v="57417"/>
    <n v="57489"/>
    <x v="1"/>
  </r>
  <r>
    <x v="5"/>
    <s v="GCA_002701205.1"/>
    <s v="Primary Assembly"/>
    <s v="unplaced scaffold"/>
    <m/>
    <s v="MINB01000009.1"/>
    <n v="57417"/>
    <n v="57489"/>
    <x v="1"/>
  </r>
  <r>
    <x v="0"/>
    <s v="GCA_002701205.1"/>
    <s v="Primary Assembly"/>
    <s v="unplaced scaffold"/>
    <m/>
    <s v="MINB01000012.1"/>
    <n v="57432"/>
    <n v="58631"/>
    <x v="1"/>
  </r>
  <r>
    <x v="1"/>
    <s v="GCA_002701205.1"/>
    <s v="Primary Assembly"/>
    <s v="unplaced scaffold"/>
    <m/>
    <s v="MINB01000012.1"/>
    <n v="57432"/>
    <n v="58631"/>
    <x v="1"/>
  </r>
  <r>
    <x v="0"/>
    <s v="GCA_002701205.1"/>
    <s v="Primary Assembly"/>
    <s v="unplaced scaffold"/>
    <m/>
    <s v="MINB01000003.1"/>
    <n v="57469"/>
    <n v="58020"/>
    <x v="1"/>
  </r>
  <r>
    <x v="1"/>
    <s v="GCA_002701205.1"/>
    <s v="Primary Assembly"/>
    <s v="unplaced scaffold"/>
    <m/>
    <s v="MINB01000003.1"/>
    <n v="57469"/>
    <n v="58020"/>
    <x v="1"/>
  </r>
  <r>
    <x v="6"/>
    <s v="GCA_002701205.1"/>
    <s v="Primary Assembly"/>
    <s v="unplaced scaffold"/>
    <m/>
    <s v="MINB01000009.1"/>
    <n v="57494"/>
    <n v="57569"/>
    <x v="1"/>
  </r>
  <r>
    <x v="5"/>
    <s v="GCA_002701205.1"/>
    <s v="Primary Assembly"/>
    <s v="unplaced scaffold"/>
    <m/>
    <s v="MINB01000009.1"/>
    <n v="57494"/>
    <n v="57569"/>
    <x v="1"/>
  </r>
  <r>
    <x v="0"/>
    <s v="GCA_002701205.1"/>
    <s v="Primary Assembly"/>
    <s v="unplaced scaffold"/>
    <m/>
    <s v="MINB01000014.1"/>
    <n v="57517"/>
    <n v="58848"/>
    <x v="0"/>
  </r>
  <r>
    <x v="1"/>
    <s v="GCA_002701205.1"/>
    <s v="Primary Assembly"/>
    <s v="unplaced scaffold"/>
    <m/>
    <s v="MINB01000014.1"/>
    <n v="57517"/>
    <n v="58848"/>
    <x v="0"/>
  </r>
  <r>
    <x v="6"/>
    <s v="GCA_002701205.1"/>
    <s v="Primary Assembly"/>
    <s v="unplaced scaffold"/>
    <m/>
    <s v="MINB01000009.1"/>
    <n v="57574"/>
    <n v="57650"/>
    <x v="1"/>
  </r>
  <r>
    <x v="5"/>
    <s v="GCA_002701205.1"/>
    <s v="Primary Assembly"/>
    <s v="unplaced scaffold"/>
    <m/>
    <s v="MINB01000009.1"/>
    <n v="57574"/>
    <n v="57650"/>
    <x v="1"/>
  </r>
  <r>
    <x v="6"/>
    <s v="GCA_002701205.1"/>
    <s v="Primary Assembly"/>
    <s v="unplaced scaffold"/>
    <m/>
    <s v="MINB01000009.1"/>
    <n v="57684"/>
    <n v="57760"/>
    <x v="1"/>
  </r>
  <r>
    <x v="5"/>
    <s v="GCA_002701205.1"/>
    <s v="Primary Assembly"/>
    <s v="unplaced scaffold"/>
    <m/>
    <s v="MINB01000009.1"/>
    <n v="57684"/>
    <n v="57760"/>
    <x v="1"/>
  </r>
  <r>
    <x v="0"/>
    <s v="GCA_002701205.1"/>
    <s v="Primary Assembly"/>
    <s v="unplaced scaffold"/>
    <m/>
    <s v="MINB01000011.1"/>
    <n v="57684"/>
    <n v="58709"/>
    <x v="1"/>
  </r>
  <r>
    <x v="1"/>
    <s v="GCA_002701205.1"/>
    <s v="Primary Assembly"/>
    <s v="unplaced scaffold"/>
    <m/>
    <s v="MINB01000011.1"/>
    <n v="57684"/>
    <n v="58709"/>
    <x v="1"/>
  </r>
  <r>
    <x v="0"/>
    <s v="GCA_002701205.1"/>
    <s v="Primary Assembly"/>
    <s v="unplaced scaffold"/>
    <m/>
    <s v="MINB01000010.1"/>
    <n v="57695"/>
    <n v="58318"/>
    <x v="0"/>
  </r>
  <r>
    <x v="1"/>
    <s v="GCA_002701205.1"/>
    <s v="Primary Assembly"/>
    <s v="unplaced scaffold"/>
    <m/>
    <s v="MINB01000010.1"/>
    <n v="57695"/>
    <n v="58318"/>
    <x v="0"/>
  </r>
  <r>
    <x v="2"/>
    <s v="GCA_002701205.1"/>
    <s v="Primary Assembly"/>
    <s v="unplaced scaffold"/>
    <m/>
    <s v="MINB01000007.1"/>
    <n v="57732"/>
    <n v="59645"/>
    <x v="1"/>
  </r>
  <r>
    <x v="3"/>
    <s v="GCA_002701205.1"/>
    <s v="Primary Assembly"/>
    <s v="unplaced scaffold"/>
    <m/>
    <s v="MINB01000007.1"/>
    <n v="57732"/>
    <n v="59645"/>
    <x v="1"/>
  </r>
  <r>
    <x v="0"/>
    <s v="GCA_002701205.1"/>
    <s v="Primary Assembly"/>
    <s v="unplaced scaffold"/>
    <m/>
    <s v="MINB01000005.1"/>
    <n v="57764"/>
    <n v="59824"/>
    <x v="1"/>
  </r>
  <r>
    <x v="1"/>
    <s v="GCA_002701205.1"/>
    <s v="Primary Assembly"/>
    <s v="unplaced scaffold"/>
    <m/>
    <s v="MINB01000005.1"/>
    <n v="57764"/>
    <n v="59824"/>
    <x v="1"/>
  </r>
  <r>
    <x v="6"/>
    <s v="GCA_002701205.1"/>
    <s v="Primary Assembly"/>
    <s v="unplaced scaffold"/>
    <m/>
    <s v="MINB01000009.1"/>
    <n v="57765"/>
    <n v="57838"/>
    <x v="1"/>
  </r>
  <r>
    <x v="5"/>
    <s v="GCA_002701205.1"/>
    <s v="Primary Assembly"/>
    <s v="unplaced scaffold"/>
    <m/>
    <s v="MINB01000009.1"/>
    <n v="57765"/>
    <n v="57838"/>
    <x v="1"/>
  </r>
  <r>
    <x v="0"/>
    <s v="GCA_002701205.1"/>
    <s v="Primary Assembly"/>
    <s v="unplaced scaffold"/>
    <m/>
    <s v="MINB01000002.1"/>
    <n v="57903"/>
    <n v="58316"/>
    <x v="1"/>
  </r>
  <r>
    <x v="1"/>
    <s v="GCA_002701205.1"/>
    <s v="Primary Assembly"/>
    <s v="unplaced scaffold"/>
    <m/>
    <s v="MINB01000002.1"/>
    <n v="57903"/>
    <n v="58316"/>
    <x v="1"/>
  </r>
  <r>
    <x v="0"/>
    <s v="GCA_002701205.1"/>
    <s v="Primary Assembly"/>
    <s v="unplaced scaffold"/>
    <m/>
    <s v="MINB01000009.1"/>
    <n v="57926"/>
    <n v="58447"/>
    <x v="1"/>
  </r>
  <r>
    <x v="1"/>
    <s v="GCA_002701205.1"/>
    <s v="Primary Assembly"/>
    <s v="unplaced scaffold"/>
    <m/>
    <s v="MINB01000009.1"/>
    <n v="57926"/>
    <n v="58447"/>
    <x v="1"/>
  </r>
  <r>
    <x v="0"/>
    <s v="GCA_002701205.1"/>
    <s v="Primary Assembly"/>
    <s v="unplaced scaffold"/>
    <m/>
    <s v="MINB01000013.1"/>
    <n v="57951"/>
    <n v="58331"/>
    <x v="1"/>
  </r>
  <r>
    <x v="1"/>
    <s v="GCA_002701205.1"/>
    <s v="Primary Assembly"/>
    <s v="unplaced scaffold"/>
    <m/>
    <s v="MINB01000013.1"/>
    <n v="57951"/>
    <n v="58331"/>
    <x v="1"/>
  </r>
  <r>
    <x v="2"/>
    <s v="GCA_002701205.1"/>
    <s v="Primary Assembly"/>
    <s v="unplaced scaffold"/>
    <m/>
    <s v="MINB01000008.1"/>
    <n v="57955"/>
    <n v="58481"/>
    <x v="1"/>
  </r>
  <r>
    <x v="3"/>
    <s v="GCA_002701205.1"/>
    <s v="Primary Assembly"/>
    <s v="unplaced scaffold"/>
    <m/>
    <s v="MINB01000008.1"/>
    <n v="57955"/>
    <n v="58481"/>
    <x v="1"/>
  </r>
  <r>
    <x v="0"/>
    <s v="GCA_002701205.1"/>
    <s v="Primary Assembly"/>
    <s v="unplaced scaffold"/>
    <m/>
    <s v="MINB01000003.1"/>
    <n v="58091"/>
    <n v="58474"/>
    <x v="1"/>
  </r>
  <r>
    <x v="1"/>
    <s v="GCA_002701205.1"/>
    <s v="Primary Assembly"/>
    <s v="unplaced scaffold"/>
    <m/>
    <s v="MINB01000003.1"/>
    <n v="58091"/>
    <n v="58474"/>
    <x v="1"/>
  </r>
  <r>
    <x v="0"/>
    <s v="GCA_002701205.1"/>
    <s v="Primary Assembly"/>
    <s v="unplaced scaffold"/>
    <m/>
    <s v="MINB01000015.1"/>
    <n v="58123"/>
    <n v="58959"/>
    <x v="1"/>
  </r>
  <r>
    <x v="1"/>
    <s v="GCA_002701205.1"/>
    <s v="Primary Assembly"/>
    <s v="unplaced scaffold"/>
    <m/>
    <s v="MINB01000015.1"/>
    <n v="58123"/>
    <n v="58959"/>
    <x v="1"/>
  </r>
  <r>
    <x v="2"/>
    <s v="GCA_002701205.1"/>
    <s v="Primary Assembly"/>
    <s v="unplaced scaffold"/>
    <m/>
    <s v="MINB01000001.1"/>
    <n v="58257"/>
    <n v="58904"/>
    <x v="0"/>
  </r>
  <r>
    <x v="3"/>
    <s v="GCA_002701205.1"/>
    <s v="Primary Assembly"/>
    <s v="unplaced scaffold"/>
    <m/>
    <s v="MINB01000001.1"/>
    <n v="58257"/>
    <n v="58904"/>
    <x v="0"/>
  </r>
  <r>
    <x v="0"/>
    <s v="GCA_002701205.1"/>
    <s v="Primary Assembly"/>
    <s v="unplaced scaffold"/>
    <m/>
    <s v="MINB01000004.1"/>
    <n v="58326"/>
    <n v="58676"/>
    <x v="1"/>
  </r>
  <r>
    <x v="1"/>
    <s v="GCA_002701205.1"/>
    <s v="Primary Assembly"/>
    <s v="unplaced scaffold"/>
    <m/>
    <s v="MINB01000004.1"/>
    <n v="58326"/>
    <n v="58676"/>
    <x v="1"/>
  </r>
  <r>
    <x v="0"/>
    <s v="GCA_002701205.1"/>
    <s v="Primary Assembly"/>
    <s v="unplaced scaffold"/>
    <m/>
    <s v="MINB01000010.1"/>
    <n v="58326"/>
    <n v="58805"/>
    <x v="1"/>
  </r>
  <r>
    <x v="1"/>
    <s v="GCA_002701205.1"/>
    <s v="Primary Assembly"/>
    <s v="unplaced scaffold"/>
    <m/>
    <s v="MINB01000010.1"/>
    <n v="58326"/>
    <n v="58805"/>
    <x v="1"/>
  </r>
  <r>
    <x v="0"/>
    <s v="GCA_002701205.1"/>
    <s v="Primary Assembly"/>
    <s v="unplaced scaffold"/>
    <m/>
    <s v="MINB01000002.1"/>
    <n v="58352"/>
    <n v="59191"/>
    <x v="1"/>
  </r>
  <r>
    <x v="1"/>
    <s v="GCA_002701205.1"/>
    <s v="Primary Assembly"/>
    <s v="unplaced scaffold"/>
    <m/>
    <s v="MINB01000002.1"/>
    <n v="58352"/>
    <n v="59191"/>
    <x v="1"/>
  </r>
  <r>
    <x v="0"/>
    <s v="GCA_002701205.1"/>
    <s v="Primary Assembly"/>
    <s v="unplaced scaffold"/>
    <m/>
    <s v="MINB01000009.1"/>
    <n v="58444"/>
    <n v="59040"/>
    <x v="1"/>
  </r>
  <r>
    <x v="1"/>
    <s v="GCA_002701205.1"/>
    <s v="Primary Assembly"/>
    <s v="unplaced scaffold"/>
    <m/>
    <s v="MINB01000009.1"/>
    <n v="58444"/>
    <n v="59040"/>
    <x v="1"/>
  </r>
  <r>
    <x v="0"/>
    <s v="GCA_002701205.1"/>
    <s v="Primary Assembly"/>
    <s v="unplaced scaffold"/>
    <m/>
    <s v="MINB01000013.1"/>
    <n v="58460"/>
    <n v="67084"/>
    <x v="1"/>
  </r>
  <r>
    <x v="1"/>
    <s v="GCA_002701205.1"/>
    <s v="Primary Assembly"/>
    <s v="unplaced scaffold"/>
    <m/>
    <s v="MINB01000013.1"/>
    <n v="58460"/>
    <n v="67084"/>
    <x v="1"/>
  </r>
  <r>
    <x v="0"/>
    <s v="GCA_002701205.1"/>
    <s v="Primary Assembly"/>
    <s v="unplaced scaffold"/>
    <m/>
    <s v="MINB01000003.1"/>
    <n v="58471"/>
    <n v="58782"/>
    <x v="1"/>
  </r>
  <r>
    <x v="1"/>
    <s v="GCA_002701205.1"/>
    <s v="Primary Assembly"/>
    <s v="unplaced scaffold"/>
    <m/>
    <s v="MINB01000003.1"/>
    <n v="58471"/>
    <n v="58782"/>
    <x v="1"/>
  </r>
  <r>
    <x v="0"/>
    <s v="GCA_002701205.1"/>
    <s v="Primary Assembly"/>
    <s v="unplaced scaffold"/>
    <m/>
    <s v="MINB01000016.1"/>
    <n v="58670"/>
    <n v="60772"/>
    <x v="0"/>
  </r>
  <r>
    <x v="1"/>
    <s v="GCA_002701205.1"/>
    <s v="Primary Assembly"/>
    <s v="unplaced scaffold"/>
    <m/>
    <s v="MINB01000016.1"/>
    <n v="58670"/>
    <n v="60772"/>
    <x v="0"/>
  </r>
  <r>
    <x v="0"/>
    <s v="GCA_002701205.1"/>
    <s v="Primary Assembly"/>
    <s v="unplaced scaffold"/>
    <m/>
    <s v="MINB01000006.1"/>
    <n v="58679"/>
    <n v="59317"/>
    <x v="1"/>
  </r>
  <r>
    <x v="1"/>
    <s v="GCA_002701205.1"/>
    <s v="Primary Assembly"/>
    <s v="unplaced scaffold"/>
    <m/>
    <s v="MINB01000006.1"/>
    <n v="58679"/>
    <n v="59317"/>
    <x v="1"/>
  </r>
  <r>
    <x v="0"/>
    <s v="GCA_002701205.1"/>
    <s v="Primary Assembly"/>
    <s v="unplaced scaffold"/>
    <m/>
    <s v="MINB01000012.1"/>
    <n v="58762"/>
    <n v="59901"/>
    <x v="1"/>
  </r>
  <r>
    <x v="1"/>
    <s v="GCA_002701205.1"/>
    <s v="Primary Assembly"/>
    <s v="unplaced scaffold"/>
    <m/>
    <s v="MINB01000012.1"/>
    <n v="58762"/>
    <n v="59901"/>
    <x v="1"/>
  </r>
  <r>
    <x v="0"/>
    <s v="GCA_002701205.1"/>
    <s v="Primary Assembly"/>
    <s v="unplaced scaffold"/>
    <m/>
    <s v="MINB01000008.1"/>
    <n v="58786"/>
    <n v="60063"/>
    <x v="0"/>
  </r>
  <r>
    <x v="1"/>
    <s v="GCA_002701205.1"/>
    <s v="Primary Assembly"/>
    <s v="unplaced scaffold"/>
    <m/>
    <s v="MINB01000008.1"/>
    <n v="58786"/>
    <n v="60063"/>
    <x v="0"/>
  </r>
  <r>
    <x v="0"/>
    <s v="GCA_002701205.1"/>
    <s v="Primary Assembly"/>
    <s v="unplaced scaffold"/>
    <m/>
    <s v="MINB01000004.1"/>
    <n v="58816"/>
    <n v="62067"/>
    <x v="1"/>
  </r>
  <r>
    <x v="1"/>
    <s v="GCA_002701205.1"/>
    <s v="Primary Assembly"/>
    <s v="unplaced scaffold"/>
    <m/>
    <s v="MINB01000004.1"/>
    <n v="58816"/>
    <n v="62067"/>
    <x v="1"/>
  </r>
  <r>
    <x v="0"/>
    <s v="GCA_002701205.1"/>
    <s v="Primary Assembly"/>
    <s v="unplaced scaffold"/>
    <m/>
    <s v="MINB01000010.1"/>
    <n v="58819"/>
    <n v="58986"/>
    <x v="1"/>
  </r>
  <r>
    <x v="1"/>
    <s v="GCA_002701205.1"/>
    <s v="Primary Assembly"/>
    <s v="unplaced scaffold"/>
    <m/>
    <s v="MINB01000010.1"/>
    <n v="58819"/>
    <n v="58986"/>
    <x v="1"/>
  </r>
  <r>
    <x v="0"/>
    <s v="GCA_002701205.1"/>
    <s v="Primary Assembly"/>
    <s v="unplaced scaffold"/>
    <m/>
    <s v="MINB01000011.1"/>
    <n v="58843"/>
    <n v="60456"/>
    <x v="1"/>
  </r>
  <r>
    <x v="1"/>
    <s v="GCA_002701205.1"/>
    <s v="Primary Assembly"/>
    <s v="unplaced scaffold"/>
    <m/>
    <s v="MINB01000011.1"/>
    <n v="58843"/>
    <n v="60456"/>
    <x v="1"/>
  </r>
  <r>
    <x v="0"/>
    <s v="GCA_002701205.1"/>
    <s v="Primary Assembly"/>
    <s v="unplaced scaffold"/>
    <m/>
    <s v="MINB01000015.1"/>
    <n v="58966"/>
    <n v="59970"/>
    <x v="1"/>
  </r>
  <r>
    <x v="1"/>
    <s v="GCA_002701205.1"/>
    <s v="Primary Assembly"/>
    <s v="unplaced scaffold"/>
    <m/>
    <s v="MINB01000015.1"/>
    <n v="58966"/>
    <n v="59970"/>
    <x v="1"/>
  </r>
  <r>
    <x v="0"/>
    <s v="GCA_002701205.1"/>
    <s v="Primary Assembly"/>
    <s v="unplaced scaffold"/>
    <m/>
    <s v="MINB01000010.1"/>
    <n v="58999"/>
    <n v="60120"/>
    <x v="1"/>
  </r>
  <r>
    <x v="1"/>
    <s v="GCA_002701205.1"/>
    <s v="Primary Assembly"/>
    <s v="unplaced scaffold"/>
    <m/>
    <s v="MINB01000010.1"/>
    <n v="58999"/>
    <n v="60120"/>
    <x v="1"/>
  </r>
  <r>
    <x v="0"/>
    <s v="GCA_002701205.1"/>
    <s v="Primary Assembly"/>
    <s v="unplaced scaffold"/>
    <m/>
    <s v="MINB01000009.1"/>
    <n v="59006"/>
    <n v="59785"/>
    <x v="1"/>
  </r>
  <r>
    <x v="1"/>
    <s v="GCA_002701205.1"/>
    <s v="Primary Assembly"/>
    <s v="unplaced scaffold"/>
    <m/>
    <s v="MINB01000009.1"/>
    <n v="59006"/>
    <n v="59785"/>
    <x v="1"/>
  </r>
  <r>
    <x v="0"/>
    <s v="GCA_002701205.1"/>
    <s v="Primary Assembly"/>
    <s v="unplaced scaffold"/>
    <m/>
    <s v="MINB01000003.1"/>
    <n v="59041"/>
    <n v="59844"/>
    <x v="1"/>
  </r>
  <r>
    <x v="1"/>
    <s v="GCA_002701205.1"/>
    <s v="Primary Assembly"/>
    <s v="unplaced scaffold"/>
    <m/>
    <s v="MINB01000003.1"/>
    <n v="59041"/>
    <n v="59844"/>
    <x v="1"/>
  </r>
  <r>
    <x v="0"/>
    <s v="GCA_002701205.1"/>
    <s v="Primary Assembly"/>
    <s v="unplaced scaffold"/>
    <m/>
    <s v="MINB01000014.1"/>
    <n v="59071"/>
    <n v="60183"/>
    <x v="0"/>
  </r>
  <r>
    <x v="1"/>
    <s v="GCA_002701205.1"/>
    <s v="Primary Assembly"/>
    <s v="unplaced scaffold"/>
    <m/>
    <s v="MINB01000014.1"/>
    <n v="59071"/>
    <n v="60183"/>
    <x v="0"/>
  </r>
  <r>
    <x v="0"/>
    <s v="GCA_002701205.1"/>
    <s v="Primary Assembly"/>
    <s v="unplaced scaffold"/>
    <m/>
    <s v="MINB01000001.1"/>
    <n v="59087"/>
    <n v="59500"/>
    <x v="1"/>
  </r>
  <r>
    <x v="1"/>
    <s v="GCA_002701205.1"/>
    <s v="Primary Assembly"/>
    <s v="unplaced scaffold"/>
    <m/>
    <s v="MINB01000001.1"/>
    <n v="59087"/>
    <n v="59500"/>
    <x v="1"/>
  </r>
  <r>
    <x v="0"/>
    <s v="GCA_002701205.1"/>
    <s v="Primary Assembly"/>
    <s v="unplaced scaffold"/>
    <m/>
    <s v="MINB01000002.1"/>
    <n v="59205"/>
    <n v="59783"/>
    <x v="1"/>
  </r>
  <r>
    <x v="1"/>
    <s v="GCA_002701205.1"/>
    <s v="Primary Assembly"/>
    <s v="unplaced scaffold"/>
    <m/>
    <s v="MINB01000002.1"/>
    <n v="59205"/>
    <n v="59783"/>
    <x v="1"/>
  </r>
  <r>
    <x v="0"/>
    <s v="GCA_002701205.1"/>
    <s v="Primary Assembly"/>
    <s v="unplaced scaffold"/>
    <m/>
    <s v="MINB01000006.1"/>
    <n v="59511"/>
    <n v="59978"/>
    <x v="1"/>
  </r>
  <r>
    <x v="1"/>
    <s v="GCA_002701205.1"/>
    <s v="Primary Assembly"/>
    <s v="unplaced scaffold"/>
    <m/>
    <s v="MINB01000006.1"/>
    <n v="59511"/>
    <n v="59978"/>
    <x v="1"/>
  </r>
  <r>
    <x v="0"/>
    <s v="GCA_002701205.1"/>
    <s v="Primary Assembly"/>
    <s v="unplaced scaffold"/>
    <m/>
    <s v="MINB01000001.1"/>
    <n v="59599"/>
    <n v="61041"/>
    <x v="1"/>
  </r>
  <r>
    <x v="1"/>
    <s v="GCA_002701205.1"/>
    <s v="Primary Assembly"/>
    <s v="unplaced scaffold"/>
    <m/>
    <s v="MINB01000001.1"/>
    <n v="59599"/>
    <n v="61041"/>
    <x v="1"/>
  </r>
  <r>
    <x v="0"/>
    <s v="GCA_002701205.1"/>
    <s v="Primary Assembly"/>
    <s v="unplaced scaffold"/>
    <m/>
    <s v="MINB01000002.1"/>
    <n v="59752"/>
    <n v="60426"/>
    <x v="1"/>
  </r>
  <r>
    <x v="1"/>
    <s v="GCA_002701205.1"/>
    <s v="Primary Assembly"/>
    <s v="unplaced scaffold"/>
    <m/>
    <s v="MINB01000002.1"/>
    <n v="59752"/>
    <n v="60426"/>
    <x v="1"/>
  </r>
  <r>
    <x v="0"/>
    <s v="GCA_002701205.1"/>
    <s v="Primary Assembly"/>
    <s v="unplaced scaffold"/>
    <m/>
    <s v="MINB01000005.1"/>
    <n v="59811"/>
    <n v="60131"/>
    <x v="1"/>
  </r>
  <r>
    <x v="1"/>
    <s v="GCA_002701205.1"/>
    <s v="Primary Assembly"/>
    <s v="unplaced scaffold"/>
    <m/>
    <s v="MINB01000005.1"/>
    <n v="59811"/>
    <n v="60131"/>
    <x v="1"/>
  </r>
  <r>
    <x v="0"/>
    <s v="GCA_002701205.1"/>
    <s v="Primary Assembly"/>
    <s v="unplaced scaffold"/>
    <m/>
    <s v="MINB01000012.1"/>
    <n v="59915"/>
    <n v="60802"/>
    <x v="1"/>
  </r>
  <r>
    <x v="1"/>
    <s v="GCA_002701205.1"/>
    <s v="Primary Assembly"/>
    <s v="unplaced scaffold"/>
    <m/>
    <s v="MINB01000012.1"/>
    <n v="59915"/>
    <n v="60802"/>
    <x v="1"/>
  </r>
  <r>
    <x v="0"/>
    <s v="GCA_002701205.1"/>
    <s v="Primary Assembly"/>
    <s v="unplaced scaffold"/>
    <m/>
    <s v="MINB01000009.1"/>
    <n v="59933"/>
    <n v="61687"/>
    <x v="1"/>
  </r>
  <r>
    <x v="1"/>
    <s v="GCA_002701205.1"/>
    <s v="Primary Assembly"/>
    <s v="unplaced scaffold"/>
    <m/>
    <s v="MINB01000009.1"/>
    <n v="59933"/>
    <n v="61687"/>
    <x v="1"/>
  </r>
  <r>
    <x v="0"/>
    <s v="GCA_002701205.1"/>
    <s v="Primary Assembly"/>
    <s v="unplaced scaffold"/>
    <m/>
    <s v="MINB01000007.1"/>
    <n v="59939"/>
    <n v="61723"/>
    <x v="1"/>
  </r>
  <r>
    <x v="1"/>
    <s v="GCA_002701205.1"/>
    <s v="Primary Assembly"/>
    <s v="unplaced scaffold"/>
    <m/>
    <s v="MINB01000007.1"/>
    <n v="59939"/>
    <n v="61723"/>
    <x v="1"/>
  </r>
  <r>
    <x v="0"/>
    <s v="GCA_002701205.1"/>
    <s v="Primary Assembly"/>
    <s v="unplaced scaffold"/>
    <m/>
    <s v="MINB01000015.1"/>
    <n v="59991"/>
    <n v="61799"/>
    <x v="1"/>
  </r>
  <r>
    <x v="1"/>
    <s v="GCA_002701205.1"/>
    <s v="Primary Assembly"/>
    <s v="unplaced scaffold"/>
    <m/>
    <s v="MINB01000015.1"/>
    <n v="59991"/>
    <n v="61799"/>
    <x v="1"/>
  </r>
  <r>
    <x v="0"/>
    <s v="GCA_002701205.1"/>
    <s v="Primary Assembly"/>
    <s v="unplaced scaffold"/>
    <m/>
    <s v="MINB01000003.1"/>
    <n v="60021"/>
    <n v="60461"/>
    <x v="0"/>
  </r>
  <r>
    <x v="1"/>
    <s v="GCA_002701205.1"/>
    <s v="Primary Assembly"/>
    <s v="unplaced scaffold"/>
    <m/>
    <s v="MINB01000003.1"/>
    <n v="60021"/>
    <n v="60461"/>
    <x v="0"/>
  </r>
  <r>
    <x v="0"/>
    <s v="GCA_002701205.1"/>
    <s v="Primary Assembly"/>
    <s v="unplaced scaffold"/>
    <m/>
    <s v="MINB01000006.1"/>
    <n v="60023"/>
    <n v="60265"/>
    <x v="1"/>
  </r>
  <r>
    <x v="1"/>
    <s v="GCA_002701205.1"/>
    <s v="Primary Assembly"/>
    <s v="unplaced scaffold"/>
    <m/>
    <s v="MINB01000006.1"/>
    <n v="60023"/>
    <n v="60265"/>
    <x v="1"/>
  </r>
  <r>
    <x v="0"/>
    <s v="GCA_002701205.1"/>
    <s v="Primary Assembly"/>
    <s v="unplaced scaffold"/>
    <m/>
    <s v="MINB01000008.1"/>
    <n v="60114"/>
    <n v="60449"/>
    <x v="1"/>
  </r>
  <r>
    <x v="1"/>
    <s v="GCA_002701205.1"/>
    <s v="Primary Assembly"/>
    <s v="unplaced scaffold"/>
    <m/>
    <s v="MINB01000008.1"/>
    <n v="60114"/>
    <n v="60449"/>
    <x v="1"/>
  </r>
  <r>
    <x v="0"/>
    <s v="GCA_002701205.1"/>
    <s v="Primary Assembly"/>
    <s v="unplaced scaffold"/>
    <m/>
    <s v="MINB01000005.1"/>
    <n v="60124"/>
    <n v="60393"/>
    <x v="1"/>
  </r>
  <r>
    <x v="1"/>
    <s v="GCA_002701205.1"/>
    <s v="Primary Assembly"/>
    <s v="unplaced scaffold"/>
    <m/>
    <s v="MINB01000005.1"/>
    <n v="60124"/>
    <n v="60393"/>
    <x v="1"/>
  </r>
  <r>
    <x v="0"/>
    <s v="GCA_002701205.1"/>
    <s v="Primary Assembly"/>
    <s v="unplaced scaffold"/>
    <m/>
    <s v="MINB01000010.1"/>
    <n v="60204"/>
    <n v="61454"/>
    <x v="1"/>
  </r>
  <r>
    <x v="1"/>
    <s v="GCA_002701205.1"/>
    <s v="Primary Assembly"/>
    <s v="unplaced scaffold"/>
    <m/>
    <s v="MINB01000010.1"/>
    <n v="60204"/>
    <n v="61454"/>
    <x v="1"/>
  </r>
  <r>
    <x v="0"/>
    <s v="GCA_002701205.1"/>
    <s v="Primary Assembly"/>
    <s v="unplaced scaffold"/>
    <m/>
    <s v="MINB01000014.1"/>
    <n v="60204"/>
    <n v="60410"/>
    <x v="0"/>
  </r>
  <r>
    <x v="1"/>
    <s v="GCA_002701205.1"/>
    <s v="Primary Assembly"/>
    <s v="unplaced scaffold"/>
    <m/>
    <s v="MINB01000014.1"/>
    <n v="60204"/>
    <n v="60410"/>
    <x v="0"/>
  </r>
  <r>
    <x v="0"/>
    <s v="GCA_002701205.1"/>
    <s v="Primary Assembly"/>
    <s v="unplaced scaffold"/>
    <m/>
    <s v="MINB01000005.1"/>
    <n v="60410"/>
    <n v="61447"/>
    <x v="1"/>
  </r>
  <r>
    <x v="1"/>
    <s v="GCA_002701205.1"/>
    <s v="Primary Assembly"/>
    <s v="unplaced scaffold"/>
    <m/>
    <s v="MINB01000005.1"/>
    <n v="60410"/>
    <n v="61447"/>
    <x v="1"/>
  </r>
  <r>
    <x v="0"/>
    <s v="GCA_002701205.1"/>
    <s v="Primary Assembly"/>
    <s v="unplaced scaffold"/>
    <m/>
    <s v="MINB01000002.1"/>
    <n v="60437"/>
    <n v="61054"/>
    <x v="1"/>
  </r>
  <r>
    <x v="1"/>
    <s v="GCA_002701205.1"/>
    <s v="Primary Assembly"/>
    <s v="unplaced scaffold"/>
    <m/>
    <s v="MINB01000002.1"/>
    <n v="60437"/>
    <n v="61054"/>
    <x v="1"/>
  </r>
  <r>
    <x v="0"/>
    <s v="GCA_002701205.1"/>
    <s v="Primary Assembly"/>
    <s v="unplaced scaffold"/>
    <m/>
    <s v="MINB01000008.1"/>
    <n v="60454"/>
    <n v="61107"/>
    <x v="1"/>
  </r>
  <r>
    <x v="1"/>
    <s v="GCA_002701205.1"/>
    <s v="Primary Assembly"/>
    <s v="unplaced scaffold"/>
    <m/>
    <s v="MINB01000008.1"/>
    <n v="60454"/>
    <n v="61107"/>
    <x v="1"/>
  </r>
  <r>
    <x v="0"/>
    <s v="GCA_002701205.1"/>
    <s v="Primary Assembly"/>
    <s v="unplaced scaffold"/>
    <m/>
    <s v="MINB01000014.1"/>
    <n v="60470"/>
    <n v="61558"/>
    <x v="0"/>
  </r>
  <r>
    <x v="1"/>
    <s v="GCA_002701205.1"/>
    <s v="Primary Assembly"/>
    <s v="unplaced scaffold"/>
    <m/>
    <s v="MINB01000014.1"/>
    <n v="60470"/>
    <n v="61558"/>
    <x v="0"/>
  </r>
  <r>
    <x v="0"/>
    <s v="GCA_002701205.1"/>
    <s v="Primary Assembly"/>
    <s v="unplaced scaffold"/>
    <m/>
    <s v="MINB01000006.1"/>
    <n v="60505"/>
    <n v="60792"/>
    <x v="0"/>
  </r>
  <r>
    <x v="1"/>
    <s v="GCA_002701205.1"/>
    <s v="Primary Assembly"/>
    <s v="unplaced scaffold"/>
    <m/>
    <s v="MINB01000006.1"/>
    <n v="60505"/>
    <n v="60792"/>
    <x v="0"/>
  </r>
  <r>
    <x v="0"/>
    <s v="GCA_002701205.1"/>
    <s v="Primary Assembly"/>
    <s v="unplaced scaffold"/>
    <m/>
    <s v="MINB01000011.1"/>
    <n v="60598"/>
    <n v="61800"/>
    <x v="1"/>
  </r>
  <r>
    <x v="1"/>
    <s v="GCA_002701205.1"/>
    <s v="Primary Assembly"/>
    <s v="unplaced scaffold"/>
    <m/>
    <s v="MINB01000011.1"/>
    <n v="60598"/>
    <n v="61800"/>
    <x v="1"/>
  </r>
  <r>
    <x v="0"/>
    <s v="GCA_002701205.1"/>
    <s v="Primary Assembly"/>
    <s v="unplaced scaffold"/>
    <m/>
    <s v="MINB01000003.1"/>
    <n v="60630"/>
    <n v="61133"/>
    <x v="1"/>
  </r>
  <r>
    <x v="1"/>
    <s v="GCA_002701205.1"/>
    <s v="Primary Assembly"/>
    <s v="unplaced scaffold"/>
    <m/>
    <s v="MINB01000003.1"/>
    <n v="60630"/>
    <n v="61133"/>
    <x v="1"/>
  </r>
  <r>
    <x v="0"/>
    <s v="GCA_002701205.1"/>
    <s v="Primary Assembly"/>
    <s v="unplaced scaffold"/>
    <m/>
    <s v="MINB01000012.1"/>
    <n v="60792"/>
    <n v="61478"/>
    <x v="1"/>
  </r>
  <r>
    <x v="1"/>
    <s v="GCA_002701205.1"/>
    <s v="Primary Assembly"/>
    <s v="unplaced scaffold"/>
    <m/>
    <s v="MINB01000012.1"/>
    <n v="60792"/>
    <n v="61478"/>
    <x v="1"/>
  </r>
  <r>
    <x v="0"/>
    <s v="GCA_002701205.1"/>
    <s v="Primary Assembly"/>
    <s v="unplaced scaffold"/>
    <m/>
    <s v="MINB01000006.1"/>
    <n v="61003"/>
    <n v="61311"/>
    <x v="0"/>
  </r>
  <r>
    <x v="1"/>
    <s v="GCA_002701205.1"/>
    <s v="Primary Assembly"/>
    <s v="unplaced scaffold"/>
    <m/>
    <s v="MINB01000006.1"/>
    <n v="61003"/>
    <n v="61311"/>
    <x v="0"/>
  </r>
  <r>
    <x v="0"/>
    <s v="GCA_002701205.1"/>
    <s v="Primary Assembly"/>
    <s v="unplaced scaffold"/>
    <m/>
    <s v="MINB01000002.1"/>
    <n v="61047"/>
    <n v="61991"/>
    <x v="1"/>
  </r>
  <r>
    <x v="1"/>
    <s v="GCA_002701205.1"/>
    <s v="Primary Assembly"/>
    <s v="unplaced scaffold"/>
    <m/>
    <s v="MINB01000002.1"/>
    <n v="61047"/>
    <n v="61991"/>
    <x v="1"/>
  </r>
  <r>
    <x v="0"/>
    <s v="GCA_002701205.1"/>
    <s v="Primary Assembly"/>
    <s v="unplaced scaffold"/>
    <m/>
    <s v="MINB01000001.1"/>
    <n v="61171"/>
    <n v="61647"/>
    <x v="0"/>
  </r>
  <r>
    <x v="1"/>
    <s v="GCA_002701205.1"/>
    <s v="Primary Assembly"/>
    <s v="unplaced scaffold"/>
    <m/>
    <s v="MINB01000001.1"/>
    <n v="61171"/>
    <n v="61647"/>
    <x v="0"/>
  </r>
  <r>
    <x v="0"/>
    <s v="GCA_002701205.1"/>
    <s v="Primary Assembly"/>
    <s v="unplaced scaffold"/>
    <m/>
    <s v="MINB01000008.1"/>
    <n v="61250"/>
    <n v="62902"/>
    <x v="1"/>
  </r>
  <r>
    <x v="1"/>
    <s v="GCA_002701205.1"/>
    <s v="Primary Assembly"/>
    <s v="unplaced scaffold"/>
    <m/>
    <s v="MINB01000008.1"/>
    <n v="61250"/>
    <n v="62902"/>
    <x v="1"/>
  </r>
  <r>
    <x v="0"/>
    <s v="GCA_002701205.1"/>
    <s v="Primary Assembly"/>
    <s v="unplaced scaffold"/>
    <m/>
    <s v="MINB01000003.1"/>
    <n v="61392"/>
    <n v="62207"/>
    <x v="1"/>
  </r>
  <r>
    <x v="1"/>
    <s v="GCA_002701205.1"/>
    <s v="Primary Assembly"/>
    <s v="unplaced scaffold"/>
    <m/>
    <s v="MINB01000003.1"/>
    <n v="61392"/>
    <n v="62207"/>
    <x v="1"/>
  </r>
  <r>
    <x v="0"/>
    <s v="GCA_002701205.1"/>
    <s v="Primary Assembly"/>
    <s v="unplaced scaffold"/>
    <m/>
    <s v="MINB01000005.1"/>
    <n v="61466"/>
    <n v="61921"/>
    <x v="1"/>
  </r>
  <r>
    <x v="1"/>
    <s v="GCA_002701205.1"/>
    <s v="Primary Assembly"/>
    <s v="unplaced scaffold"/>
    <m/>
    <s v="MINB01000005.1"/>
    <n v="61466"/>
    <n v="61921"/>
    <x v="1"/>
  </r>
  <r>
    <x v="0"/>
    <s v="GCA_002701205.1"/>
    <s v="Primary Assembly"/>
    <s v="unplaced scaffold"/>
    <m/>
    <s v="MINB01000012.1"/>
    <n v="61518"/>
    <n v="62567"/>
    <x v="1"/>
  </r>
  <r>
    <x v="1"/>
    <s v="GCA_002701205.1"/>
    <s v="Primary Assembly"/>
    <s v="unplaced scaffold"/>
    <m/>
    <s v="MINB01000012.1"/>
    <n v="61518"/>
    <n v="62567"/>
    <x v="1"/>
  </r>
  <r>
    <x v="0"/>
    <s v="GCA_002701205.1"/>
    <s v="Primary Assembly"/>
    <s v="unplaced scaffold"/>
    <m/>
    <s v="MINB01000014.1"/>
    <n v="61569"/>
    <n v="61826"/>
    <x v="0"/>
  </r>
  <r>
    <x v="1"/>
    <s v="GCA_002701205.1"/>
    <s v="Primary Assembly"/>
    <s v="unplaced scaffold"/>
    <m/>
    <s v="MINB01000014.1"/>
    <n v="61569"/>
    <n v="61826"/>
    <x v="0"/>
  </r>
  <r>
    <x v="0"/>
    <s v="GCA_002701205.1"/>
    <s v="Primary Assembly"/>
    <s v="unplaced scaffold"/>
    <m/>
    <s v="MINB01000010.1"/>
    <n v="61576"/>
    <n v="62394"/>
    <x v="1"/>
  </r>
  <r>
    <x v="1"/>
    <s v="GCA_002701205.1"/>
    <s v="Primary Assembly"/>
    <s v="unplaced scaffold"/>
    <m/>
    <s v="MINB01000010.1"/>
    <n v="61576"/>
    <n v="62394"/>
    <x v="1"/>
  </r>
  <r>
    <x v="0"/>
    <s v="GCA_002701205.1"/>
    <s v="Primary Assembly"/>
    <s v="unplaced scaffold"/>
    <m/>
    <s v="MINB01000006.1"/>
    <n v="61632"/>
    <n v="62768"/>
    <x v="1"/>
  </r>
  <r>
    <x v="1"/>
    <s v="GCA_002701205.1"/>
    <s v="Primary Assembly"/>
    <s v="unplaced scaffold"/>
    <m/>
    <s v="MINB01000006.1"/>
    <n v="61632"/>
    <n v="62768"/>
    <x v="1"/>
  </r>
  <r>
    <x v="0"/>
    <s v="GCA_002701205.1"/>
    <s v="Primary Assembly"/>
    <s v="unplaced scaffold"/>
    <m/>
    <s v="MINB01000001.1"/>
    <n v="61692"/>
    <n v="62177"/>
    <x v="1"/>
  </r>
  <r>
    <x v="1"/>
    <s v="GCA_002701205.1"/>
    <s v="Primary Assembly"/>
    <s v="unplaced scaffold"/>
    <m/>
    <s v="MINB01000001.1"/>
    <n v="61692"/>
    <n v="62177"/>
    <x v="1"/>
  </r>
  <r>
    <x v="0"/>
    <s v="GCA_002701205.1"/>
    <s v="Primary Assembly"/>
    <s v="unplaced scaffold"/>
    <m/>
    <s v="MINB01000007.1"/>
    <n v="61760"/>
    <n v="63508"/>
    <x v="1"/>
  </r>
  <r>
    <x v="1"/>
    <s v="GCA_002701205.1"/>
    <s v="Primary Assembly"/>
    <s v="unplaced scaffold"/>
    <m/>
    <s v="MINB01000007.1"/>
    <n v="61760"/>
    <n v="63508"/>
    <x v="1"/>
  </r>
  <r>
    <x v="0"/>
    <s v="GCA_002701205.1"/>
    <s v="Primary Assembly"/>
    <s v="unplaced scaffold"/>
    <m/>
    <s v="MINB01000014.1"/>
    <n v="61844"/>
    <n v="62575"/>
    <x v="1"/>
  </r>
  <r>
    <x v="1"/>
    <s v="GCA_002701205.1"/>
    <s v="Primary Assembly"/>
    <s v="unplaced scaffold"/>
    <m/>
    <s v="MINB01000014.1"/>
    <n v="61844"/>
    <n v="62575"/>
    <x v="1"/>
  </r>
  <r>
    <x v="0"/>
    <s v="GCA_002701205.1"/>
    <s v="Primary Assembly"/>
    <s v="unplaced scaffold"/>
    <m/>
    <s v="MINB01000015.1"/>
    <n v="61867"/>
    <n v="62073"/>
    <x v="1"/>
  </r>
  <r>
    <x v="1"/>
    <s v="GCA_002701205.1"/>
    <s v="Primary Assembly"/>
    <s v="unplaced scaffold"/>
    <m/>
    <s v="MINB01000015.1"/>
    <n v="61867"/>
    <n v="62073"/>
    <x v="1"/>
  </r>
  <r>
    <x v="0"/>
    <s v="GCA_002701205.1"/>
    <s v="Primary Assembly"/>
    <s v="unplaced scaffold"/>
    <m/>
    <s v="MINB01000011.1"/>
    <n v="61983"/>
    <n v="64097"/>
    <x v="1"/>
  </r>
  <r>
    <x v="1"/>
    <s v="GCA_002701205.1"/>
    <s v="Primary Assembly"/>
    <s v="unplaced scaffold"/>
    <m/>
    <s v="MINB01000011.1"/>
    <n v="61983"/>
    <n v="64097"/>
    <x v="1"/>
  </r>
  <r>
    <x v="0"/>
    <s v="GCA_002701205.1"/>
    <s v="Primary Assembly"/>
    <s v="unplaced scaffold"/>
    <m/>
    <s v="MINB01000002.1"/>
    <n v="62053"/>
    <n v="63378"/>
    <x v="1"/>
  </r>
  <r>
    <x v="1"/>
    <s v="GCA_002701205.1"/>
    <s v="Primary Assembly"/>
    <s v="unplaced scaffold"/>
    <m/>
    <s v="MINB01000002.1"/>
    <n v="62053"/>
    <n v="63378"/>
    <x v="1"/>
  </r>
  <r>
    <x v="0"/>
    <s v="GCA_002701205.1"/>
    <s v="Primary Assembly"/>
    <s v="unplaced scaffold"/>
    <m/>
    <s v="MINB01000004.1"/>
    <n v="62068"/>
    <n v="62772"/>
    <x v="1"/>
  </r>
  <r>
    <x v="1"/>
    <s v="GCA_002701205.1"/>
    <s v="Primary Assembly"/>
    <s v="unplaced scaffold"/>
    <m/>
    <s v="MINB01000004.1"/>
    <n v="62068"/>
    <n v="62772"/>
    <x v="1"/>
  </r>
  <r>
    <x v="0"/>
    <s v="GCA_002701205.1"/>
    <s v="Primary Assembly"/>
    <s v="unplaced scaffold"/>
    <m/>
    <s v="MINB01000005.1"/>
    <n v="62069"/>
    <n v="66301"/>
    <x v="1"/>
  </r>
  <r>
    <x v="1"/>
    <s v="GCA_002701205.1"/>
    <s v="Primary Assembly"/>
    <s v="unplaced scaffold"/>
    <m/>
    <s v="MINB01000005.1"/>
    <n v="62069"/>
    <n v="66301"/>
    <x v="1"/>
  </r>
  <r>
    <x v="0"/>
    <s v="GCA_002701205.1"/>
    <s v="Primary Assembly"/>
    <s v="unplaced scaffold"/>
    <m/>
    <s v="MINB01000009.1"/>
    <n v="62075"/>
    <n v="63652"/>
    <x v="1"/>
  </r>
  <r>
    <x v="1"/>
    <s v="GCA_002701205.1"/>
    <s v="Primary Assembly"/>
    <s v="unplaced scaffold"/>
    <m/>
    <s v="MINB01000009.1"/>
    <n v="62075"/>
    <n v="63652"/>
    <x v="1"/>
  </r>
  <r>
    <x v="0"/>
    <s v="GCA_002701205.1"/>
    <s v="Primary Assembly"/>
    <s v="unplaced scaffold"/>
    <m/>
    <s v="MINB01000001.1"/>
    <n v="62295"/>
    <n v="63353"/>
    <x v="1"/>
  </r>
  <r>
    <x v="1"/>
    <s v="GCA_002701205.1"/>
    <s v="Primary Assembly"/>
    <s v="unplaced scaffold"/>
    <m/>
    <s v="MINB01000001.1"/>
    <n v="62295"/>
    <n v="63353"/>
    <x v="1"/>
  </r>
  <r>
    <x v="0"/>
    <s v="GCA_002701205.1"/>
    <s v="Primary Assembly"/>
    <s v="unplaced scaffold"/>
    <m/>
    <s v="MINB01000003.1"/>
    <n v="62401"/>
    <n v="62952"/>
    <x v="1"/>
  </r>
  <r>
    <x v="1"/>
    <s v="GCA_002701205.1"/>
    <s v="Primary Assembly"/>
    <s v="unplaced scaffold"/>
    <m/>
    <s v="MINB01000003.1"/>
    <n v="62401"/>
    <n v="62952"/>
    <x v="1"/>
  </r>
  <r>
    <x v="0"/>
    <s v="GCA_002701205.1"/>
    <s v="Primary Assembly"/>
    <s v="unplaced scaffold"/>
    <m/>
    <s v="MINB01000010.1"/>
    <n v="62410"/>
    <n v="63663"/>
    <x v="1"/>
  </r>
  <r>
    <x v="1"/>
    <s v="GCA_002701205.1"/>
    <s v="Primary Assembly"/>
    <s v="unplaced scaffold"/>
    <m/>
    <s v="MINB01000010.1"/>
    <n v="62410"/>
    <n v="63663"/>
    <x v="1"/>
  </r>
  <r>
    <x v="0"/>
    <s v="GCA_002701205.1"/>
    <s v="Primary Assembly"/>
    <s v="unplaced scaffold"/>
    <m/>
    <s v="MINB01000014.1"/>
    <n v="62572"/>
    <n v="63933"/>
    <x v="1"/>
  </r>
  <r>
    <x v="1"/>
    <s v="GCA_002701205.1"/>
    <s v="Primary Assembly"/>
    <s v="unplaced scaffold"/>
    <m/>
    <s v="MINB01000014.1"/>
    <n v="62572"/>
    <n v="63933"/>
    <x v="1"/>
  </r>
  <r>
    <x v="0"/>
    <s v="GCA_002701205.1"/>
    <s v="Primary Assembly"/>
    <s v="unplaced scaffold"/>
    <m/>
    <s v="MINB01000012.1"/>
    <n v="62883"/>
    <n v="64007"/>
    <x v="0"/>
  </r>
  <r>
    <x v="1"/>
    <s v="GCA_002701205.1"/>
    <s v="Primary Assembly"/>
    <s v="unplaced scaffold"/>
    <m/>
    <s v="MINB01000012.1"/>
    <n v="62883"/>
    <n v="64007"/>
    <x v="0"/>
  </r>
  <r>
    <x v="0"/>
    <s v="GCA_002701205.1"/>
    <s v="Primary Assembly"/>
    <s v="unplaced scaffold"/>
    <m/>
    <s v="MINB01000008.1"/>
    <n v="62899"/>
    <n v="63999"/>
    <x v="1"/>
  </r>
  <r>
    <x v="1"/>
    <s v="GCA_002701205.1"/>
    <s v="Primary Assembly"/>
    <s v="unplaced scaffold"/>
    <m/>
    <s v="MINB01000008.1"/>
    <n v="62899"/>
    <n v="63999"/>
    <x v="1"/>
  </r>
  <r>
    <x v="0"/>
    <s v="GCA_002701205.1"/>
    <s v="Primary Assembly"/>
    <s v="unplaced scaffold"/>
    <m/>
    <s v="MINB01000006.1"/>
    <n v="62928"/>
    <n v="63965"/>
    <x v="0"/>
  </r>
  <r>
    <x v="1"/>
    <s v="GCA_002701205.1"/>
    <s v="Primary Assembly"/>
    <s v="unplaced scaffold"/>
    <m/>
    <s v="MINB01000006.1"/>
    <n v="62928"/>
    <n v="63965"/>
    <x v="0"/>
  </r>
  <r>
    <x v="0"/>
    <s v="GCA_002701205.1"/>
    <s v="Primary Assembly"/>
    <s v="unplaced scaffold"/>
    <m/>
    <s v="MINB01000004.1"/>
    <n v="62933"/>
    <n v="63535"/>
    <x v="1"/>
  </r>
  <r>
    <x v="1"/>
    <s v="GCA_002701205.1"/>
    <s v="Primary Assembly"/>
    <s v="unplaced scaffold"/>
    <m/>
    <s v="MINB01000004.1"/>
    <n v="62933"/>
    <n v="63535"/>
    <x v="1"/>
  </r>
  <r>
    <x v="0"/>
    <s v="GCA_002701205.1"/>
    <s v="Primary Assembly"/>
    <s v="unplaced scaffold"/>
    <m/>
    <s v="MINB01000001.1"/>
    <n v="63396"/>
    <n v="64013"/>
    <x v="1"/>
  </r>
  <r>
    <x v="1"/>
    <s v="GCA_002701205.1"/>
    <s v="Primary Assembly"/>
    <s v="unplaced scaffold"/>
    <m/>
    <s v="MINB01000001.1"/>
    <n v="63396"/>
    <n v="64013"/>
    <x v="1"/>
  </r>
  <r>
    <x v="0"/>
    <s v="GCA_002701205.1"/>
    <s v="Primary Assembly"/>
    <s v="unplaced scaffold"/>
    <m/>
    <s v="MINB01000003.1"/>
    <n v="63403"/>
    <n v="64692"/>
    <x v="0"/>
  </r>
  <r>
    <x v="1"/>
    <s v="GCA_002701205.1"/>
    <s v="Primary Assembly"/>
    <s v="unplaced scaffold"/>
    <m/>
    <s v="MINB01000003.1"/>
    <n v="63403"/>
    <n v="64692"/>
    <x v="0"/>
  </r>
  <r>
    <x v="0"/>
    <s v="GCA_002701205.1"/>
    <s v="Primary Assembly"/>
    <s v="unplaced scaffold"/>
    <m/>
    <s v="MINB01000010.1"/>
    <n v="63676"/>
    <n v="64071"/>
    <x v="1"/>
  </r>
  <r>
    <x v="1"/>
    <s v="GCA_002701205.1"/>
    <s v="Primary Assembly"/>
    <s v="unplaced scaffold"/>
    <m/>
    <s v="MINB01000010.1"/>
    <n v="63676"/>
    <n v="64071"/>
    <x v="1"/>
  </r>
  <r>
    <x v="0"/>
    <s v="GCA_002701205.1"/>
    <s v="Primary Assembly"/>
    <s v="unplaced scaffold"/>
    <m/>
    <s v="MINB01000009.1"/>
    <n v="63715"/>
    <n v="64674"/>
    <x v="1"/>
  </r>
  <r>
    <x v="1"/>
    <s v="GCA_002701205.1"/>
    <s v="Primary Assembly"/>
    <s v="unplaced scaffold"/>
    <m/>
    <s v="MINB01000009.1"/>
    <n v="63715"/>
    <n v="64674"/>
    <x v="1"/>
  </r>
  <r>
    <x v="0"/>
    <s v="GCA_002701205.1"/>
    <s v="Primary Assembly"/>
    <s v="unplaced scaffold"/>
    <m/>
    <s v="MINB01000004.1"/>
    <n v="63746"/>
    <n v="63991"/>
    <x v="0"/>
  </r>
  <r>
    <x v="1"/>
    <s v="GCA_002701205.1"/>
    <s v="Primary Assembly"/>
    <s v="unplaced scaffold"/>
    <m/>
    <s v="MINB01000004.1"/>
    <n v="63746"/>
    <n v="63991"/>
    <x v="0"/>
  </r>
  <r>
    <x v="0"/>
    <s v="GCA_002701205.1"/>
    <s v="Primary Assembly"/>
    <s v="unplaced scaffold"/>
    <m/>
    <s v="MINB01000002.1"/>
    <n v="63798"/>
    <n v="65231"/>
    <x v="1"/>
  </r>
  <r>
    <x v="1"/>
    <s v="GCA_002701205.1"/>
    <s v="Primary Assembly"/>
    <s v="unplaced scaffold"/>
    <m/>
    <s v="MINB01000002.1"/>
    <n v="63798"/>
    <n v="65231"/>
    <x v="1"/>
  </r>
  <r>
    <x v="0"/>
    <s v="GCA_002701205.1"/>
    <s v="Primary Assembly"/>
    <s v="unplaced scaffold"/>
    <m/>
    <s v="MINB01000007.1"/>
    <n v="63856"/>
    <n v="64089"/>
    <x v="1"/>
  </r>
  <r>
    <x v="1"/>
    <s v="GCA_002701205.1"/>
    <s v="Primary Assembly"/>
    <s v="unplaced scaffold"/>
    <m/>
    <s v="MINB01000007.1"/>
    <n v="63856"/>
    <n v="64089"/>
    <x v="1"/>
  </r>
  <r>
    <x v="0"/>
    <s v="GCA_002701205.1"/>
    <s v="Primary Assembly"/>
    <s v="unplaced scaffold"/>
    <m/>
    <s v="MINB01000004.1"/>
    <n v="63981"/>
    <n v="64409"/>
    <x v="0"/>
  </r>
  <r>
    <x v="1"/>
    <s v="GCA_002701205.1"/>
    <s v="Primary Assembly"/>
    <s v="unplaced scaffold"/>
    <m/>
    <s v="MINB01000004.1"/>
    <n v="63981"/>
    <n v="64409"/>
    <x v="0"/>
  </r>
  <r>
    <x v="0"/>
    <s v="GCA_002701205.1"/>
    <s v="Primary Assembly"/>
    <s v="unplaced scaffold"/>
    <m/>
    <s v="MINB01000006.1"/>
    <n v="63987"/>
    <n v="65837"/>
    <x v="1"/>
  </r>
  <r>
    <x v="1"/>
    <s v="GCA_002701205.1"/>
    <s v="Primary Assembly"/>
    <s v="unplaced scaffold"/>
    <m/>
    <s v="MINB01000006.1"/>
    <n v="63987"/>
    <n v="65837"/>
    <x v="1"/>
  </r>
  <r>
    <x v="0"/>
    <s v="GCA_002701205.1"/>
    <s v="Primary Assembly"/>
    <s v="unplaced scaffold"/>
    <m/>
    <s v="MINB01000012.1"/>
    <n v="64004"/>
    <n v="65509"/>
    <x v="0"/>
  </r>
  <r>
    <x v="1"/>
    <s v="GCA_002701205.1"/>
    <s v="Primary Assembly"/>
    <s v="unplaced scaffold"/>
    <m/>
    <s v="MINB01000012.1"/>
    <n v="64004"/>
    <n v="65509"/>
    <x v="0"/>
  </r>
  <r>
    <x v="0"/>
    <s v="GCA_002701205.1"/>
    <s v="Primary Assembly"/>
    <s v="unplaced scaffold"/>
    <m/>
    <s v="MINB01000007.1"/>
    <n v="64121"/>
    <n v="64405"/>
    <x v="1"/>
  </r>
  <r>
    <x v="1"/>
    <s v="GCA_002701205.1"/>
    <s v="Primary Assembly"/>
    <s v="unplaced scaffold"/>
    <m/>
    <s v="MINB01000007.1"/>
    <n v="64121"/>
    <n v="64405"/>
    <x v="1"/>
  </r>
  <r>
    <x v="0"/>
    <s v="GCA_002701205.1"/>
    <s v="Primary Assembly"/>
    <s v="unplaced scaffold"/>
    <m/>
    <s v="MINB01000001.1"/>
    <n v="64134"/>
    <n v="65390"/>
    <x v="0"/>
  </r>
  <r>
    <x v="1"/>
    <s v="GCA_002701205.1"/>
    <s v="Primary Assembly"/>
    <s v="unplaced scaffold"/>
    <m/>
    <s v="MINB01000001.1"/>
    <n v="64134"/>
    <n v="65390"/>
    <x v="0"/>
  </r>
  <r>
    <x v="0"/>
    <s v="GCA_002701205.1"/>
    <s v="Primary Assembly"/>
    <s v="unplaced scaffold"/>
    <m/>
    <s v="MINB01000011.1"/>
    <n v="64200"/>
    <n v="65702"/>
    <x v="1"/>
  </r>
  <r>
    <x v="1"/>
    <s v="GCA_002701205.1"/>
    <s v="Primary Assembly"/>
    <s v="unplaced scaffold"/>
    <m/>
    <s v="MINB01000011.1"/>
    <n v="64200"/>
    <n v="65702"/>
    <x v="1"/>
  </r>
  <r>
    <x v="0"/>
    <s v="GCA_002701205.1"/>
    <s v="Primary Assembly"/>
    <s v="unplaced scaffold"/>
    <m/>
    <s v="MINB01000010.1"/>
    <n v="64218"/>
    <n v="65915"/>
    <x v="1"/>
  </r>
  <r>
    <x v="1"/>
    <s v="GCA_002701205.1"/>
    <s v="Primary Assembly"/>
    <s v="unplaced scaffold"/>
    <m/>
    <s v="MINB01000010.1"/>
    <n v="64218"/>
    <n v="65915"/>
    <x v="1"/>
  </r>
  <r>
    <x v="0"/>
    <s v="GCA_002701205.1"/>
    <s v="Primary Assembly"/>
    <s v="unplaced scaffold"/>
    <m/>
    <s v="MINB01000008.1"/>
    <n v="64410"/>
    <n v="65702"/>
    <x v="0"/>
  </r>
  <r>
    <x v="1"/>
    <s v="GCA_002701205.1"/>
    <s v="Primary Assembly"/>
    <s v="unplaced scaffold"/>
    <m/>
    <s v="MINB01000008.1"/>
    <n v="64410"/>
    <n v="65702"/>
    <x v="0"/>
  </r>
  <r>
    <x v="0"/>
    <s v="GCA_002701205.1"/>
    <s v="Primary Assembly"/>
    <s v="unplaced scaffold"/>
    <m/>
    <s v="MINB01000004.1"/>
    <n v="64465"/>
    <n v="65115"/>
    <x v="1"/>
  </r>
  <r>
    <x v="1"/>
    <s v="GCA_002701205.1"/>
    <s v="Primary Assembly"/>
    <s v="unplaced scaffold"/>
    <m/>
    <s v="MINB01000004.1"/>
    <n v="64465"/>
    <n v="65115"/>
    <x v="1"/>
  </r>
  <r>
    <x v="0"/>
    <s v="GCA_002701205.1"/>
    <s v="Primary Assembly"/>
    <s v="unplaced scaffold"/>
    <m/>
    <s v="MINB01000007.1"/>
    <n v="64514"/>
    <n v="65872"/>
    <x v="1"/>
  </r>
  <r>
    <x v="1"/>
    <s v="GCA_002701205.1"/>
    <s v="Primary Assembly"/>
    <s v="unplaced scaffold"/>
    <m/>
    <s v="MINB01000007.1"/>
    <n v="64514"/>
    <n v="65872"/>
    <x v="1"/>
  </r>
  <r>
    <x v="2"/>
    <s v="GCA_002701205.1"/>
    <s v="Primary Assembly"/>
    <s v="unplaced scaffold"/>
    <m/>
    <s v="MINB01000009.1"/>
    <n v="64664"/>
    <n v="65704"/>
    <x v="1"/>
  </r>
  <r>
    <x v="3"/>
    <s v="GCA_002701205.1"/>
    <s v="Primary Assembly"/>
    <s v="unplaced scaffold"/>
    <m/>
    <s v="MINB01000009.1"/>
    <n v="64664"/>
    <n v="65704"/>
    <x v="1"/>
  </r>
  <r>
    <x v="0"/>
    <s v="GCA_002701205.1"/>
    <s v="Primary Assembly"/>
    <s v="unplaced scaffold"/>
    <m/>
    <s v="MINB01000003.1"/>
    <n v="64889"/>
    <n v="65119"/>
    <x v="1"/>
  </r>
  <r>
    <x v="1"/>
    <s v="GCA_002701205.1"/>
    <s v="Primary Assembly"/>
    <s v="unplaced scaffold"/>
    <m/>
    <s v="MINB01000003.1"/>
    <n v="64889"/>
    <n v="65119"/>
    <x v="1"/>
  </r>
  <r>
    <x v="0"/>
    <s v="GCA_002701205.1"/>
    <s v="Primary Assembly"/>
    <s v="unplaced scaffold"/>
    <m/>
    <s v="MINB01000004.1"/>
    <n v="65234"/>
    <n v="65983"/>
    <x v="1"/>
  </r>
  <r>
    <x v="1"/>
    <s v="GCA_002701205.1"/>
    <s v="Primary Assembly"/>
    <s v="unplaced scaffold"/>
    <m/>
    <s v="MINB01000004.1"/>
    <n v="65234"/>
    <n v="65983"/>
    <x v="1"/>
  </r>
  <r>
    <x v="2"/>
    <s v="GCA_002701205.1"/>
    <s v="Primary Assembly"/>
    <s v="unplaced scaffold"/>
    <m/>
    <s v="MINB01000003.1"/>
    <n v="65303"/>
    <n v="65937"/>
    <x v="1"/>
  </r>
  <r>
    <x v="3"/>
    <s v="GCA_002701205.1"/>
    <s v="Primary Assembly"/>
    <s v="unplaced scaffold"/>
    <m/>
    <s v="MINB01000003.1"/>
    <n v="65303"/>
    <n v="65937"/>
    <x v="1"/>
  </r>
  <r>
    <x v="0"/>
    <s v="GCA_002701205.1"/>
    <s v="Primary Assembly"/>
    <s v="unplaced scaffold"/>
    <m/>
    <s v="MINB01000002.1"/>
    <n v="65356"/>
    <n v="66063"/>
    <x v="1"/>
  </r>
  <r>
    <x v="1"/>
    <s v="GCA_002701205.1"/>
    <s v="Primary Assembly"/>
    <s v="unplaced scaffold"/>
    <m/>
    <s v="MINB01000002.1"/>
    <n v="65356"/>
    <n v="66063"/>
    <x v="1"/>
  </r>
  <r>
    <x v="0"/>
    <s v="GCA_002701205.1"/>
    <s v="Primary Assembly"/>
    <s v="unplaced scaffold"/>
    <m/>
    <s v="MINB01000001.1"/>
    <n v="65410"/>
    <n v="66549"/>
    <x v="1"/>
  </r>
  <r>
    <x v="1"/>
    <s v="GCA_002701205.1"/>
    <s v="Primary Assembly"/>
    <s v="unplaced scaffold"/>
    <m/>
    <s v="MINB01000001.1"/>
    <n v="65410"/>
    <n v="66549"/>
    <x v="1"/>
  </r>
  <r>
    <x v="0"/>
    <s v="GCA_002701205.1"/>
    <s v="Primary Assembly"/>
    <s v="unplaced scaffold"/>
    <m/>
    <s v="MINB01000012.1"/>
    <n v="65585"/>
    <n v="66028"/>
    <x v="0"/>
  </r>
  <r>
    <x v="1"/>
    <s v="GCA_002701205.1"/>
    <s v="Primary Assembly"/>
    <s v="unplaced scaffold"/>
    <m/>
    <s v="MINB01000012.1"/>
    <n v="65585"/>
    <n v="66028"/>
    <x v="0"/>
  </r>
  <r>
    <x v="0"/>
    <s v="GCA_002701205.1"/>
    <s v="Primary Assembly"/>
    <s v="unplaced scaffold"/>
    <m/>
    <s v="MINB01000009.1"/>
    <n v="65713"/>
    <n v="66630"/>
    <x v="1"/>
  </r>
  <r>
    <x v="1"/>
    <s v="GCA_002701205.1"/>
    <s v="Primary Assembly"/>
    <s v="unplaced scaffold"/>
    <m/>
    <s v="MINB01000009.1"/>
    <n v="65713"/>
    <n v="66630"/>
    <x v="1"/>
  </r>
  <r>
    <x v="0"/>
    <s v="GCA_002701205.1"/>
    <s v="Primary Assembly"/>
    <s v="unplaced scaffold"/>
    <m/>
    <s v="MINB01000011.1"/>
    <n v="65770"/>
    <n v="67089"/>
    <x v="1"/>
  </r>
  <r>
    <x v="1"/>
    <s v="GCA_002701205.1"/>
    <s v="Primary Assembly"/>
    <s v="unplaced scaffold"/>
    <m/>
    <s v="MINB01000011.1"/>
    <n v="65770"/>
    <n v="67089"/>
    <x v="1"/>
  </r>
  <r>
    <x v="0"/>
    <s v="GCA_002701205.1"/>
    <s v="Primary Assembly"/>
    <s v="unplaced scaffold"/>
    <m/>
    <s v="MINB01000007.1"/>
    <n v="65886"/>
    <n v="66335"/>
    <x v="1"/>
  </r>
  <r>
    <x v="1"/>
    <s v="GCA_002701205.1"/>
    <s v="Primary Assembly"/>
    <s v="unplaced scaffold"/>
    <m/>
    <s v="MINB01000007.1"/>
    <n v="65886"/>
    <n v="66335"/>
    <x v="1"/>
  </r>
  <r>
    <x v="0"/>
    <s v="GCA_002701205.1"/>
    <s v="Primary Assembly"/>
    <s v="unplaced scaffold"/>
    <m/>
    <s v="MINB01000010.1"/>
    <n v="65905"/>
    <n v="66603"/>
    <x v="1"/>
  </r>
  <r>
    <x v="1"/>
    <s v="GCA_002701205.1"/>
    <s v="Primary Assembly"/>
    <s v="unplaced scaffold"/>
    <m/>
    <s v="MINB01000010.1"/>
    <n v="65905"/>
    <n v="66603"/>
    <x v="1"/>
  </r>
  <r>
    <x v="0"/>
    <s v="GCA_002701205.1"/>
    <s v="Primary Assembly"/>
    <s v="unplaced scaffold"/>
    <m/>
    <s v="MINB01000006.1"/>
    <n v="65927"/>
    <n v="66601"/>
    <x v="1"/>
  </r>
  <r>
    <x v="1"/>
    <s v="GCA_002701205.1"/>
    <s v="Primary Assembly"/>
    <s v="unplaced scaffold"/>
    <m/>
    <s v="MINB01000006.1"/>
    <n v="65927"/>
    <n v="66601"/>
    <x v="1"/>
  </r>
  <r>
    <x v="0"/>
    <s v="GCA_002701205.1"/>
    <s v="Primary Assembly"/>
    <s v="unplaced scaffold"/>
    <m/>
    <s v="MINB01000012.1"/>
    <n v="66029"/>
    <n v="67294"/>
    <x v="0"/>
  </r>
  <r>
    <x v="1"/>
    <s v="GCA_002701205.1"/>
    <s v="Primary Assembly"/>
    <s v="unplaced scaffold"/>
    <m/>
    <s v="MINB01000012.1"/>
    <n v="66029"/>
    <n v="67294"/>
    <x v="0"/>
  </r>
  <r>
    <x v="0"/>
    <s v="GCA_002701205.1"/>
    <s v="Primary Assembly"/>
    <s v="unplaced scaffold"/>
    <m/>
    <s v="MINB01000002.1"/>
    <n v="66044"/>
    <n v="67759"/>
    <x v="1"/>
  </r>
  <r>
    <x v="1"/>
    <s v="GCA_002701205.1"/>
    <s v="Primary Assembly"/>
    <s v="unplaced scaffold"/>
    <m/>
    <s v="MINB01000002.1"/>
    <n v="66044"/>
    <n v="67759"/>
    <x v="1"/>
  </r>
  <r>
    <x v="0"/>
    <s v="GCA_002701205.1"/>
    <s v="Primary Assembly"/>
    <s v="unplaced scaffold"/>
    <m/>
    <s v="MINB01000004.1"/>
    <n v="66098"/>
    <n v="66958"/>
    <x v="1"/>
  </r>
  <r>
    <x v="1"/>
    <s v="GCA_002701205.1"/>
    <s v="Primary Assembly"/>
    <s v="unplaced scaffold"/>
    <m/>
    <s v="MINB01000004.1"/>
    <n v="66098"/>
    <n v="66958"/>
    <x v="1"/>
  </r>
  <r>
    <x v="0"/>
    <s v="GCA_002701205.1"/>
    <s v="Primary Assembly"/>
    <s v="unplaced scaffold"/>
    <m/>
    <s v="MINB01000008.1"/>
    <n v="66180"/>
    <n v="69269"/>
    <x v="1"/>
  </r>
  <r>
    <x v="1"/>
    <s v="GCA_002701205.1"/>
    <s v="Primary Assembly"/>
    <s v="unplaced scaffold"/>
    <m/>
    <s v="MINB01000008.1"/>
    <n v="66180"/>
    <n v="69269"/>
    <x v="1"/>
  </r>
  <r>
    <x v="0"/>
    <s v="GCA_002701205.1"/>
    <s v="Primary Assembly"/>
    <s v="unplaced scaffold"/>
    <m/>
    <s v="MINB01000005.1"/>
    <n v="66315"/>
    <n v="66944"/>
    <x v="1"/>
  </r>
  <r>
    <x v="1"/>
    <s v="GCA_002701205.1"/>
    <s v="Primary Assembly"/>
    <s v="unplaced scaffold"/>
    <m/>
    <s v="MINB01000005.1"/>
    <n v="66315"/>
    <n v="66944"/>
    <x v="1"/>
  </r>
  <r>
    <x v="0"/>
    <s v="GCA_002701205.1"/>
    <s v="Primary Assembly"/>
    <s v="unplaced scaffold"/>
    <m/>
    <s v="MINB01000007.1"/>
    <n v="66339"/>
    <n v="67274"/>
    <x v="1"/>
  </r>
  <r>
    <x v="1"/>
    <s v="GCA_002701205.1"/>
    <s v="Primary Assembly"/>
    <s v="unplaced scaffold"/>
    <m/>
    <s v="MINB01000007.1"/>
    <n v="66339"/>
    <n v="67274"/>
    <x v="1"/>
  </r>
  <r>
    <x v="0"/>
    <s v="GCA_002701205.1"/>
    <s v="Primary Assembly"/>
    <s v="unplaced scaffold"/>
    <m/>
    <s v="MINB01000003.1"/>
    <n v="66350"/>
    <n v="67051"/>
    <x v="1"/>
  </r>
  <r>
    <x v="1"/>
    <s v="GCA_002701205.1"/>
    <s v="Primary Assembly"/>
    <s v="unplaced scaffold"/>
    <m/>
    <s v="MINB01000003.1"/>
    <n v="66350"/>
    <n v="67051"/>
    <x v="1"/>
  </r>
  <r>
    <x v="0"/>
    <s v="GCA_002701205.1"/>
    <s v="Primary Assembly"/>
    <s v="unplaced scaffold"/>
    <m/>
    <s v="MINB01000010.1"/>
    <n v="66610"/>
    <n v="67425"/>
    <x v="1"/>
  </r>
  <r>
    <x v="1"/>
    <s v="GCA_002701205.1"/>
    <s v="Primary Assembly"/>
    <s v="unplaced scaffold"/>
    <m/>
    <s v="MINB01000010.1"/>
    <n v="66610"/>
    <n v="67425"/>
    <x v="1"/>
  </r>
  <r>
    <x v="0"/>
    <s v="GCA_002701205.1"/>
    <s v="Primary Assembly"/>
    <s v="unplaced scaffold"/>
    <m/>
    <s v="MINB01000009.1"/>
    <n v="66632"/>
    <n v="67561"/>
    <x v="1"/>
  </r>
  <r>
    <x v="1"/>
    <s v="GCA_002701205.1"/>
    <s v="Primary Assembly"/>
    <s v="unplaced scaffold"/>
    <m/>
    <s v="MINB01000009.1"/>
    <n v="66632"/>
    <n v="67561"/>
    <x v="1"/>
  </r>
  <r>
    <x v="0"/>
    <s v="GCA_002701205.1"/>
    <s v="Primary Assembly"/>
    <s v="unplaced scaffold"/>
    <m/>
    <s v="MINB01000001.1"/>
    <n v="66683"/>
    <n v="67306"/>
    <x v="1"/>
  </r>
  <r>
    <x v="1"/>
    <s v="GCA_002701205.1"/>
    <s v="Primary Assembly"/>
    <s v="unplaced scaffold"/>
    <m/>
    <s v="MINB01000001.1"/>
    <n v="66683"/>
    <n v="67306"/>
    <x v="1"/>
  </r>
  <r>
    <x v="0"/>
    <s v="GCA_002701205.1"/>
    <s v="Primary Assembly"/>
    <s v="unplaced scaffold"/>
    <m/>
    <s v="MINB01000006.1"/>
    <n v="66749"/>
    <n v="66949"/>
    <x v="1"/>
  </r>
  <r>
    <x v="1"/>
    <s v="GCA_002701205.1"/>
    <s v="Primary Assembly"/>
    <s v="unplaced scaffold"/>
    <m/>
    <s v="MINB01000006.1"/>
    <n v="66749"/>
    <n v="66949"/>
    <x v="1"/>
  </r>
  <r>
    <x v="0"/>
    <s v="GCA_002701205.1"/>
    <s v="Primary Assembly"/>
    <s v="unplaced scaffold"/>
    <m/>
    <s v="MINB01000005.1"/>
    <n v="66941"/>
    <n v="68005"/>
    <x v="1"/>
  </r>
  <r>
    <x v="1"/>
    <s v="GCA_002701205.1"/>
    <s v="Primary Assembly"/>
    <s v="unplaced scaffold"/>
    <m/>
    <s v="MINB01000005.1"/>
    <n v="66941"/>
    <n v="68005"/>
    <x v="1"/>
  </r>
  <r>
    <x v="0"/>
    <s v="GCA_002701205.1"/>
    <s v="Primary Assembly"/>
    <s v="unplaced scaffold"/>
    <m/>
    <s v="MINB01000004.1"/>
    <n v="66972"/>
    <n v="67856"/>
    <x v="1"/>
  </r>
  <r>
    <x v="1"/>
    <s v="GCA_002701205.1"/>
    <s v="Primary Assembly"/>
    <s v="unplaced scaffold"/>
    <m/>
    <s v="MINB01000004.1"/>
    <n v="66972"/>
    <n v="67856"/>
    <x v="1"/>
  </r>
  <r>
    <x v="0"/>
    <s v="GCA_002701205.1"/>
    <s v="Primary Assembly"/>
    <s v="unplaced scaffold"/>
    <m/>
    <s v="MINB01000013.1"/>
    <n v="67212"/>
    <n v="68576"/>
    <x v="1"/>
  </r>
  <r>
    <x v="1"/>
    <s v="GCA_002701205.1"/>
    <s v="Primary Assembly"/>
    <s v="unplaced scaffold"/>
    <m/>
    <s v="MINB01000013.1"/>
    <n v="67212"/>
    <n v="68576"/>
    <x v="1"/>
  </r>
  <r>
    <x v="0"/>
    <s v="GCA_002701205.1"/>
    <s v="Primary Assembly"/>
    <s v="unplaced scaffold"/>
    <m/>
    <s v="MINB01000007.1"/>
    <n v="67222"/>
    <n v="68046"/>
    <x v="1"/>
  </r>
  <r>
    <x v="1"/>
    <s v="GCA_002701205.1"/>
    <s v="Primary Assembly"/>
    <s v="unplaced scaffold"/>
    <m/>
    <s v="MINB01000007.1"/>
    <n v="67222"/>
    <n v="68046"/>
    <x v="1"/>
  </r>
  <r>
    <x v="0"/>
    <s v="GCA_002701205.1"/>
    <s v="Primary Assembly"/>
    <s v="unplaced scaffold"/>
    <m/>
    <s v="MINB01000012.1"/>
    <n v="67296"/>
    <n v="68024"/>
    <x v="0"/>
  </r>
  <r>
    <x v="1"/>
    <s v="GCA_002701205.1"/>
    <s v="Primary Assembly"/>
    <s v="unplaced scaffold"/>
    <m/>
    <s v="MINB01000012.1"/>
    <n v="67296"/>
    <n v="68024"/>
    <x v="0"/>
  </r>
  <r>
    <x v="0"/>
    <s v="GCA_002701205.1"/>
    <s v="Primary Assembly"/>
    <s v="unplaced scaffold"/>
    <m/>
    <s v="MINB01000003.1"/>
    <n v="67307"/>
    <n v="67504"/>
    <x v="1"/>
  </r>
  <r>
    <x v="1"/>
    <s v="GCA_002701205.1"/>
    <s v="Primary Assembly"/>
    <s v="unplaced scaffold"/>
    <m/>
    <s v="MINB01000003.1"/>
    <n v="67307"/>
    <n v="67504"/>
    <x v="1"/>
  </r>
  <r>
    <x v="0"/>
    <s v="GCA_002701205.1"/>
    <s v="Primary Assembly"/>
    <s v="unplaced scaffold"/>
    <m/>
    <s v="MINB01000001.1"/>
    <n v="67475"/>
    <n v="67837"/>
    <x v="1"/>
  </r>
  <r>
    <x v="1"/>
    <s v="GCA_002701205.1"/>
    <s v="Primary Assembly"/>
    <s v="unplaced scaffold"/>
    <m/>
    <s v="MINB01000001.1"/>
    <n v="67475"/>
    <n v="67837"/>
    <x v="1"/>
  </r>
  <r>
    <x v="0"/>
    <s v="GCA_002701205.1"/>
    <s v="Primary Assembly"/>
    <s v="unplaced scaffold"/>
    <m/>
    <s v="MINB01000010.1"/>
    <n v="67584"/>
    <n v="68849"/>
    <x v="1"/>
  </r>
  <r>
    <x v="1"/>
    <s v="GCA_002701205.1"/>
    <s v="Primary Assembly"/>
    <s v="unplaced scaffold"/>
    <m/>
    <s v="MINB01000010.1"/>
    <n v="67584"/>
    <n v="68849"/>
    <x v="1"/>
  </r>
  <r>
    <x v="0"/>
    <s v="GCA_002701205.1"/>
    <s v="Primary Assembly"/>
    <s v="unplaced scaffold"/>
    <m/>
    <s v="MINB01000006.1"/>
    <n v="67586"/>
    <n v="68221"/>
    <x v="1"/>
  </r>
  <r>
    <x v="1"/>
    <s v="GCA_002701205.1"/>
    <s v="Primary Assembly"/>
    <s v="unplaced scaffold"/>
    <m/>
    <s v="MINB01000006.1"/>
    <n v="67586"/>
    <n v="68221"/>
    <x v="1"/>
  </r>
  <r>
    <x v="0"/>
    <s v="GCA_002701205.1"/>
    <s v="Primary Assembly"/>
    <s v="unplaced scaffold"/>
    <m/>
    <s v="MINB01000003.1"/>
    <n v="67593"/>
    <n v="68237"/>
    <x v="1"/>
  </r>
  <r>
    <x v="1"/>
    <s v="GCA_002701205.1"/>
    <s v="Primary Assembly"/>
    <s v="unplaced scaffold"/>
    <m/>
    <s v="MINB01000003.1"/>
    <n v="67593"/>
    <n v="68237"/>
    <x v="1"/>
  </r>
  <r>
    <x v="0"/>
    <s v="GCA_002701205.1"/>
    <s v="Primary Assembly"/>
    <s v="unplaced scaffold"/>
    <m/>
    <s v="MINB01000009.1"/>
    <n v="67656"/>
    <n v="69296"/>
    <x v="1"/>
  </r>
  <r>
    <x v="1"/>
    <s v="GCA_002701205.1"/>
    <s v="Primary Assembly"/>
    <s v="unplaced scaffold"/>
    <m/>
    <s v="MINB01000009.1"/>
    <n v="67656"/>
    <n v="69296"/>
    <x v="1"/>
  </r>
  <r>
    <x v="2"/>
    <s v="GCA_002701205.1"/>
    <s v="Primary Assembly"/>
    <s v="unplaced scaffold"/>
    <m/>
    <s v="MINB01000011.1"/>
    <n v="67803"/>
    <n v="70038"/>
    <x v="1"/>
  </r>
  <r>
    <x v="3"/>
    <s v="GCA_002701205.1"/>
    <s v="Primary Assembly"/>
    <s v="unplaced scaffold"/>
    <m/>
    <s v="MINB01000011.1"/>
    <n v="67803"/>
    <n v="70038"/>
    <x v="1"/>
  </r>
  <r>
    <x v="0"/>
    <s v="GCA_002701205.1"/>
    <s v="Primary Assembly"/>
    <s v="unplaced scaffold"/>
    <m/>
    <s v="MINB01000001.1"/>
    <n v="67854"/>
    <n v="68444"/>
    <x v="1"/>
  </r>
  <r>
    <x v="1"/>
    <s v="GCA_002701205.1"/>
    <s v="Primary Assembly"/>
    <s v="unplaced scaffold"/>
    <m/>
    <s v="MINB01000001.1"/>
    <n v="67854"/>
    <n v="68444"/>
    <x v="1"/>
  </r>
  <r>
    <x v="0"/>
    <s v="GCA_002701205.1"/>
    <s v="Primary Assembly"/>
    <s v="unplaced scaffold"/>
    <m/>
    <s v="MINB01000002.1"/>
    <n v="67985"/>
    <n v="68788"/>
    <x v="1"/>
  </r>
  <r>
    <x v="1"/>
    <s v="GCA_002701205.1"/>
    <s v="Primary Assembly"/>
    <s v="unplaced scaffold"/>
    <m/>
    <s v="MINB01000002.1"/>
    <n v="67985"/>
    <n v="68788"/>
    <x v="1"/>
  </r>
  <r>
    <x v="0"/>
    <s v="GCA_002701205.1"/>
    <s v="Primary Assembly"/>
    <s v="unplaced scaffold"/>
    <m/>
    <s v="MINB01000004.1"/>
    <n v="67985"/>
    <n v="69310"/>
    <x v="1"/>
  </r>
  <r>
    <x v="1"/>
    <s v="GCA_002701205.1"/>
    <s v="Primary Assembly"/>
    <s v="unplaced scaffold"/>
    <m/>
    <s v="MINB01000004.1"/>
    <n v="67985"/>
    <n v="69310"/>
    <x v="1"/>
  </r>
  <r>
    <x v="0"/>
    <s v="GCA_002701205.1"/>
    <s v="Primary Assembly"/>
    <s v="unplaced scaffold"/>
    <m/>
    <s v="MINB01000005.1"/>
    <n v="68017"/>
    <n v="69033"/>
    <x v="1"/>
  </r>
  <r>
    <x v="1"/>
    <s v="GCA_002701205.1"/>
    <s v="Primary Assembly"/>
    <s v="unplaced scaffold"/>
    <m/>
    <s v="MINB01000005.1"/>
    <n v="68017"/>
    <n v="69033"/>
    <x v="1"/>
  </r>
  <r>
    <x v="0"/>
    <s v="GCA_002701205.1"/>
    <s v="Primary Assembly"/>
    <s v="unplaced scaffold"/>
    <m/>
    <s v="MINB01000012.1"/>
    <n v="68079"/>
    <n v="69194"/>
    <x v="1"/>
  </r>
  <r>
    <x v="1"/>
    <s v="GCA_002701205.1"/>
    <s v="Primary Assembly"/>
    <s v="unplaced scaffold"/>
    <m/>
    <s v="MINB01000012.1"/>
    <n v="68079"/>
    <n v="69194"/>
    <x v="1"/>
  </r>
  <r>
    <x v="0"/>
    <s v="GCA_002701205.1"/>
    <s v="Primary Assembly"/>
    <s v="unplaced scaffold"/>
    <m/>
    <s v="MINB01000003.1"/>
    <n v="68250"/>
    <n v="69047"/>
    <x v="1"/>
  </r>
  <r>
    <x v="1"/>
    <s v="GCA_002701205.1"/>
    <s v="Primary Assembly"/>
    <s v="unplaced scaffold"/>
    <m/>
    <s v="MINB01000003.1"/>
    <n v="68250"/>
    <n v="69047"/>
    <x v="1"/>
  </r>
  <r>
    <x v="0"/>
    <s v="GCA_002701205.1"/>
    <s v="Primary Assembly"/>
    <s v="unplaced scaffold"/>
    <m/>
    <s v="MINB01000006.1"/>
    <n v="68357"/>
    <n v="70045"/>
    <x v="1"/>
  </r>
  <r>
    <x v="1"/>
    <s v="GCA_002701205.1"/>
    <s v="Primary Assembly"/>
    <s v="unplaced scaffold"/>
    <m/>
    <s v="MINB01000006.1"/>
    <n v="68357"/>
    <n v="70045"/>
    <x v="1"/>
  </r>
  <r>
    <x v="0"/>
    <s v="GCA_002701205.1"/>
    <s v="Primary Assembly"/>
    <s v="unplaced scaffold"/>
    <m/>
    <s v="MINB01000007.1"/>
    <n v="68409"/>
    <n v="69341"/>
    <x v="0"/>
  </r>
  <r>
    <x v="1"/>
    <s v="GCA_002701205.1"/>
    <s v="Primary Assembly"/>
    <s v="unplaced scaffold"/>
    <m/>
    <s v="MINB01000007.1"/>
    <n v="68409"/>
    <n v="69341"/>
    <x v="0"/>
  </r>
  <r>
    <x v="0"/>
    <s v="GCA_002701205.1"/>
    <s v="Primary Assembly"/>
    <s v="unplaced scaffold"/>
    <m/>
    <s v="MINB01000001.1"/>
    <n v="68449"/>
    <n v="69072"/>
    <x v="1"/>
  </r>
  <r>
    <x v="1"/>
    <s v="GCA_002701205.1"/>
    <s v="Primary Assembly"/>
    <s v="unplaced scaffold"/>
    <m/>
    <s v="MINB01000001.1"/>
    <n v="68449"/>
    <n v="69072"/>
    <x v="1"/>
  </r>
  <r>
    <x v="0"/>
    <s v="GCA_002701205.1"/>
    <s v="Primary Assembly"/>
    <s v="unplaced scaffold"/>
    <m/>
    <s v="MINB01000002.1"/>
    <n v="68893"/>
    <n v="70248"/>
    <x v="1"/>
  </r>
  <r>
    <x v="1"/>
    <s v="GCA_002701205.1"/>
    <s v="Primary Assembly"/>
    <s v="unplaced scaffold"/>
    <m/>
    <s v="MINB01000002.1"/>
    <n v="68893"/>
    <n v="70248"/>
    <x v="1"/>
  </r>
  <r>
    <x v="0"/>
    <s v="GCA_002701205.1"/>
    <s v="Primary Assembly"/>
    <s v="unplaced scaffold"/>
    <m/>
    <s v="MINB01000010.1"/>
    <n v="69036"/>
    <n v="70007"/>
    <x v="0"/>
  </r>
  <r>
    <x v="1"/>
    <s v="GCA_002701205.1"/>
    <s v="Primary Assembly"/>
    <s v="unplaced scaffold"/>
    <m/>
    <s v="MINB01000010.1"/>
    <n v="69036"/>
    <n v="70007"/>
    <x v="0"/>
  </r>
  <r>
    <x v="0"/>
    <s v="GCA_002701205.1"/>
    <s v="Primary Assembly"/>
    <s v="unplaced scaffold"/>
    <m/>
    <s v="MINB01000005.1"/>
    <n v="69041"/>
    <n v="70189"/>
    <x v="1"/>
  </r>
  <r>
    <x v="1"/>
    <s v="GCA_002701205.1"/>
    <s v="Primary Assembly"/>
    <s v="unplaced scaffold"/>
    <m/>
    <s v="MINB01000005.1"/>
    <n v="69041"/>
    <n v="70189"/>
    <x v="1"/>
  </r>
  <r>
    <x v="0"/>
    <s v="GCA_002701205.1"/>
    <s v="Primary Assembly"/>
    <s v="unplaced scaffold"/>
    <m/>
    <s v="MINB01000003.1"/>
    <n v="69050"/>
    <n v="69850"/>
    <x v="1"/>
  </r>
  <r>
    <x v="1"/>
    <s v="GCA_002701205.1"/>
    <s v="Primary Assembly"/>
    <s v="unplaced scaffold"/>
    <m/>
    <s v="MINB01000003.1"/>
    <n v="69050"/>
    <n v="69850"/>
    <x v="1"/>
  </r>
  <r>
    <x v="0"/>
    <s v="GCA_002701205.1"/>
    <s v="Primary Assembly"/>
    <s v="unplaced scaffold"/>
    <m/>
    <s v="MINB01000001.1"/>
    <n v="69180"/>
    <n v="70451"/>
    <x v="1"/>
  </r>
  <r>
    <x v="1"/>
    <s v="GCA_002701205.1"/>
    <s v="Primary Assembly"/>
    <s v="unplaced scaffold"/>
    <m/>
    <s v="MINB01000001.1"/>
    <n v="69180"/>
    <n v="70451"/>
    <x v="1"/>
  </r>
  <r>
    <x v="2"/>
    <s v="GCA_002701205.1"/>
    <s v="Primary Assembly"/>
    <s v="unplaced scaffold"/>
    <m/>
    <s v="MINB01000008.1"/>
    <n v="69284"/>
    <n v="70111"/>
    <x v="1"/>
  </r>
  <r>
    <x v="3"/>
    <s v="GCA_002701205.1"/>
    <s v="Primary Assembly"/>
    <s v="unplaced scaffold"/>
    <m/>
    <s v="MINB01000008.1"/>
    <n v="69284"/>
    <n v="70111"/>
    <x v="1"/>
  </r>
  <r>
    <x v="0"/>
    <s v="GCA_002701205.1"/>
    <s v="Primary Assembly"/>
    <s v="unplaced scaffold"/>
    <m/>
    <s v="MINB01000007.1"/>
    <n v="69342"/>
    <n v="70526"/>
    <x v="1"/>
  </r>
  <r>
    <x v="1"/>
    <s v="GCA_002701205.1"/>
    <s v="Primary Assembly"/>
    <s v="unplaced scaffold"/>
    <m/>
    <s v="MINB01000007.1"/>
    <n v="69342"/>
    <n v="70526"/>
    <x v="1"/>
  </r>
  <r>
    <x v="0"/>
    <s v="GCA_002701205.1"/>
    <s v="Primary Assembly"/>
    <s v="unplaced scaffold"/>
    <m/>
    <s v="MINB01000012.1"/>
    <n v="69412"/>
    <n v="69882"/>
    <x v="1"/>
  </r>
  <r>
    <x v="1"/>
    <s v="GCA_002701205.1"/>
    <s v="Primary Assembly"/>
    <s v="unplaced scaffold"/>
    <m/>
    <s v="MINB01000012.1"/>
    <n v="69412"/>
    <n v="69882"/>
    <x v="1"/>
  </r>
  <r>
    <x v="0"/>
    <s v="GCA_002701205.1"/>
    <s v="Primary Assembly"/>
    <s v="unplaced scaffold"/>
    <m/>
    <s v="MINB01000004.1"/>
    <n v="69610"/>
    <n v="71358"/>
    <x v="0"/>
  </r>
  <r>
    <x v="1"/>
    <s v="GCA_002701205.1"/>
    <s v="Primary Assembly"/>
    <s v="unplaced scaffold"/>
    <m/>
    <s v="MINB01000004.1"/>
    <n v="69610"/>
    <n v="71358"/>
    <x v="0"/>
  </r>
  <r>
    <x v="0"/>
    <s v="GCA_002701205.1"/>
    <s v="Primary Assembly"/>
    <s v="unplaced scaffold"/>
    <m/>
    <s v="MINB01000009.1"/>
    <n v="69749"/>
    <n v="71422"/>
    <x v="1"/>
  </r>
  <r>
    <x v="1"/>
    <s v="GCA_002701205.1"/>
    <s v="Primary Assembly"/>
    <s v="unplaced scaffold"/>
    <m/>
    <s v="MINB01000009.1"/>
    <n v="69749"/>
    <n v="71422"/>
    <x v="1"/>
  </r>
  <r>
    <x v="0"/>
    <s v="GCA_002701205.1"/>
    <s v="Primary Assembly"/>
    <s v="unplaced scaffold"/>
    <m/>
    <s v="MINB01000003.1"/>
    <n v="69843"/>
    <n v="70667"/>
    <x v="1"/>
  </r>
  <r>
    <x v="1"/>
    <s v="GCA_002701205.1"/>
    <s v="Primary Assembly"/>
    <s v="unplaced scaffold"/>
    <m/>
    <s v="MINB01000003.1"/>
    <n v="69843"/>
    <n v="70667"/>
    <x v="1"/>
  </r>
  <r>
    <x v="0"/>
    <s v="GCA_002701205.1"/>
    <s v="Primary Assembly"/>
    <s v="unplaced scaffold"/>
    <m/>
    <s v="MINB01000010.1"/>
    <n v="70039"/>
    <n v="70980"/>
    <x v="0"/>
  </r>
  <r>
    <x v="1"/>
    <s v="GCA_002701205.1"/>
    <s v="Primary Assembly"/>
    <s v="unplaced scaffold"/>
    <m/>
    <s v="MINB01000010.1"/>
    <n v="70039"/>
    <n v="70980"/>
    <x v="0"/>
  </r>
  <r>
    <x v="0"/>
    <s v="GCA_002701205.1"/>
    <s v="Primary Assembly"/>
    <s v="unplaced scaffold"/>
    <m/>
    <s v="MINB01000006.1"/>
    <n v="70047"/>
    <n v="70469"/>
    <x v="1"/>
  </r>
  <r>
    <x v="1"/>
    <s v="GCA_002701205.1"/>
    <s v="Primary Assembly"/>
    <s v="unplaced scaffold"/>
    <m/>
    <s v="MINB01000006.1"/>
    <n v="70047"/>
    <n v="70469"/>
    <x v="1"/>
  </r>
  <r>
    <x v="0"/>
    <s v="GCA_002701205.1"/>
    <s v="Primary Assembly"/>
    <s v="unplaced scaffold"/>
    <m/>
    <s v="MINB01000005.1"/>
    <n v="70202"/>
    <n v="70984"/>
    <x v="1"/>
  </r>
  <r>
    <x v="1"/>
    <s v="GCA_002701205.1"/>
    <s v="Primary Assembly"/>
    <s v="unplaced scaffold"/>
    <m/>
    <s v="MINB01000005.1"/>
    <n v="70202"/>
    <n v="70984"/>
    <x v="1"/>
  </r>
  <r>
    <x v="0"/>
    <s v="GCA_002701205.1"/>
    <s v="Primary Assembly"/>
    <s v="unplaced scaffold"/>
    <m/>
    <s v="MINB01000002.1"/>
    <n v="70313"/>
    <n v="70810"/>
    <x v="1"/>
  </r>
  <r>
    <x v="1"/>
    <s v="GCA_002701205.1"/>
    <s v="Primary Assembly"/>
    <s v="unplaced scaffold"/>
    <m/>
    <s v="MINB01000002.1"/>
    <n v="70313"/>
    <n v="70810"/>
    <x v="1"/>
  </r>
  <r>
    <x v="0"/>
    <s v="GCA_002701205.1"/>
    <s v="Primary Assembly"/>
    <s v="unplaced scaffold"/>
    <m/>
    <s v="MINB01000011.1"/>
    <n v="70344"/>
    <n v="70934"/>
    <x v="1"/>
  </r>
  <r>
    <x v="1"/>
    <s v="GCA_002701205.1"/>
    <s v="Primary Assembly"/>
    <s v="unplaced scaffold"/>
    <m/>
    <s v="MINB01000011.1"/>
    <n v="70344"/>
    <n v="70934"/>
    <x v="1"/>
  </r>
  <r>
    <x v="0"/>
    <s v="GCA_002701205.1"/>
    <s v="Primary Assembly"/>
    <s v="unplaced scaffold"/>
    <m/>
    <s v="MINB01000001.1"/>
    <n v="70470"/>
    <n v="70697"/>
    <x v="1"/>
  </r>
  <r>
    <x v="1"/>
    <s v="GCA_002701205.1"/>
    <s v="Primary Assembly"/>
    <s v="unplaced scaffold"/>
    <m/>
    <s v="MINB01000001.1"/>
    <n v="70470"/>
    <n v="70697"/>
    <x v="1"/>
  </r>
  <r>
    <x v="0"/>
    <s v="GCA_002701205.1"/>
    <s v="Primary Assembly"/>
    <s v="unplaced scaffold"/>
    <m/>
    <s v="MINB01000006.1"/>
    <n v="70484"/>
    <n v="71569"/>
    <x v="1"/>
  </r>
  <r>
    <x v="1"/>
    <s v="GCA_002701205.1"/>
    <s v="Primary Assembly"/>
    <s v="unplaced scaffold"/>
    <m/>
    <s v="MINB01000006.1"/>
    <n v="70484"/>
    <n v="71569"/>
    <x v="1"/>
  </r>
  <r>
    <x v="0"/>
    <s v="GCA_002701205.1"/>
    <s v="Primary Assembly"/>
    <s v="unplaced scaffold"/>
    <m/>
    <s v="MINB01000007.1"/>
    <n v="70536"/>
    <n v="70874"/>
    <x v="1"/>
  </r>
  <r>
    <x v="1"/>
    <s v="GCA_002701205.1"/>
    <s v="Primary Assembly"/>
    <s v="unplaced scaffold"/>
    <m/>
    <s v="MINB01000007.1"/>
    <n v="70536"/>
    <n v="70874"/>
    <x v="1"/>
  </r>
  <r>
    <x v="2"/>
    <s v="GCA_002701205.1"/>
    <s v="Primary Assembly"/>
    <s v="unplaced scaffold"/>
    <m/>
    <s v="MINB01000008.1"/>
    <n v="70572"/>
    <n v="71231"/>
    <x v="1"/>
  </r>
  <r>
    <x v="3"/>
    <s v="GCA_002701205.1"/>
    <s v="Primary Assembly"/>
    <s v="unplaced scaffold"/>
    <m/>
    <s v="MINB01000008.1"/>
    <n v="70572"/>
    <n v="71231"/>
    <x v="1"/>
  </r>
  <r>
    <x v="0"/>
    <s v="GCA_002701205.1"/>
    <s v="Primary Assembly"/>
    <s v="unplaced scaffold"/>
    <m/>
    <s v="MINB01000003.1"/>
    <n v="70766"/>
    <n v="71470"/>
    <x v="1"/>
  </r>
  <r>
    <x v="1"/>
    <s v="GCA_002701205.1"/>
    <s v="Primary Assembly"/>
    <s v="unplaced scaffold"/>
    <m/>
    <s v="MINB01000003.1"/>
    <n v="70766"/>
    <n v="71470"/>
    <x v="1"/>
  </r>
  <r>
    <x v="0"/>
    <s v="GCA_002701205.1"/>
    <s v="Primary Assembly"/>
    <s v="unplaced scaffold"/>
    <m/>
    <s v="MINB01000001.1"/>
    <n v="70776"/>
    <n v="71063"/>
    <x v="1"/>
  </r>
  <r>
    <x v="1"/>
    <s v="GCA_002701205.1"/>
    <s v="Primary Assembly"/>
    <s v="unplaced scaffold"/>
    <m/>
    <s v="MINB01000001.1"/>
    <n v="70776"/>
    <n v="71063"/>
    <x v="1"/>
  </r>
  <r>
    <x v="0"/>
    <s v="GCA_002701205.1"/>
    <s v="Primary Assembly"/>
    <s v="unplaced scaffold"/>
    <m/>
    <s v="MINB01000002.1"/>
    <n v="70844"/>
    <n v="71344"/>
    <x v="1"/>
  </r>
  <r>
    <x v="1"/>
    <s v="GCA_002701205.1"/>
    <s v="Primary Assembly"/>
    <s v="unplaced scaffold"/>
    <m/>
    <s v="MINB01000002.1"/>
    <n v="70844"/>
    <n v="71344"/>
    <x v="1"/>
  </r>
  <r>
    <x v="0"/>
    <s v="GCA_002701205.1"/>
    <s v="Primary Assembly"/>
    <s v="unplaced scaffold"/>
    <m/>
    <s v="MINB01000007.1"/>
    <n v="70871"/>
    <n v="71245"/>
    <x v="1"/>
  </r>
  <r>
    <x v="1"/>
    <s v="GCA_002701205.1"/>
    <s v="Primary Assembly"/>
    <s v="unplaced scaffold"/>
    <m/>
    <s v="MINB01000007.1"/>
    <n v="70871"/>
    <n v="71245"/>
    <x v="1"/>
  </r>
  <r>
    <x v="2"/>
    <s v="GCA_002701205.1"/>
    <s v="Primary Assembly"/>
    <s v="unplaced scaffold"/>
    <m/>
    <s v="MINB01000011.1"/>
    <n v="70952"/>
    <n v="72758"/>
    <x v="1"/>
  </r>
  <r>
    <x v="3"/>
    <s v="GCA_002701205.1"/>
    <s v="Primary Assembly"/>
    <s v="unplaced scaffold"/>
    <m/>
    <s v="MINB01000011.1"/>
    <n v="70952"/>
    <n v="72758"/>
    <x v="1"/>
  </r>
  <r>
    <x v="0"/>
    <s v="GCA_002701205.1"/>
    <s v="Primary Assembly"/>
    <s v="unplaced scaffold"/>
    <m/>
    <s v="MINB01000010.1"/>
    <n v="70977"/>
    <n v="72419"/>
    <x v="1"/>
  </r>
  <r>
    <x v="1"/>
    <s v="GCA_002701205.1"/>
    <s v="Primary Assembly"/>
    <s v="unplaced scaffold"/>
    <m/>
    <s v="MINB01000010.1"/>
    <n v="70977"/>
    <n v="72419"/>
    <x v="1"/>
  </r>
  <r>
    <x v="0"/>
    <s v="GCA_002701205.1"/>
    <s v="Primary Assembly"/>
    <s v="unplaced scaffold"/>
    <m/>
    <s v="MINB01000005.1"/>
    <n v="71002"/>
    <n v="71763"/>
    <x v="1"/>
  </r>
  <r>
    <x v="1"/>
    <s v="GCA_002701205.1"/>
    <s v="Primary Assembly"/>
    <s v="unplaced scaffold"/>
    <m/>
    <s v="MINB01000005.1"/>
    <n v="71002"/>
    <n v="71763"/>
    <x v="1"/>
  </r>
  <r>
    <x v="0"/>
    <s v="GCA_002701205.1"/>
    <s v="Primary Assembly"/>
    <s v="unplaced scaffold"/>
    <m/>
    <s v="MINB01000001.1"/>
    <n v="71063"/>
    <n v="71398"/>
    <x v="1"/>
  </r>
  <r>
    <x v="1"/>
    <s v="GCA_002701205.1"/>
    <s v="Primary Assembly"/>
    <s v="unplaced scaffold"/>
    <m/>
    <s v="MINB01000001.1"/>
    <n v="71063"/>
    <n v="71398"/>
    <x v="1"/>
  </r>
  <r>
    <x v="0"/>
    <s v="GCA_002701205.1"/>
    <s v="Primary Assembly"/>
    <s v="unplaced scaffold"/>
    <m/>
    <s v="MINB01000008.1"/>
    <n v="71247"/>
    <n v="71969"/>
    <x v="1"/>
  </r>
  <r>
    <x v="1"/>
    <s v="GCA_002701205.1"/>
    <s v="Primary Assembly"/>
    <s v="unplaced scaffold"/>
    <m/>
    <s v="MINB01000008.1"/>
    <n v="71247"/>
    <n v="71969"/>
    <x v="1"/>
  </r>
  <r>
    <x v="0"/>
    <s v="GCA_002701205.1"/>
    <s v="Primary Assembly"/>
    <s v="unplaced scaffold"/>
    <m/>
    <s v="MINB01000007.1"/>
    <n v="71257"/>
    <n v="71964"/>
    <x v="1"/>
  </r>
  <r>
    <x v="1"/>
    <s v="GCA_002701205.1"/>
    <s v="Primary Assembly"/>
    <s v="unplaced scaffold"/>
    <m/>
    <s v="MINB01000007.1"/>
    <n v="71257"/>
    <n v="71964"/>
    <x v="1"/>
  </r>
  <r>
    <x v="0"/>
    <s v="GCA_002701205.1"/>
    <s v="Primary Assembly"/>
    <s v="unplaced scaffold"/>
    <m/>
    <s v="MINB01000004.1"/>
    <n v="71360"/>
    <n v="72967"/>
    <x v="0"/>
  </r>
  <r>
    <x v="1"/>
    <s v="GCA_002701205.1"/>
    <s v="Primary Assembly"/>
    <s v="unplaced scaffold"/>
    <m/>
    <s v="MINB01000004.1"/>
    <n v="71360"/>
    <n v="72967"/>
    <x v="0"/>
  </r>
  <r>
    <x v="0"/>
    <s v="GCA_002701205.1"/>
    <s v="Primary Assembly"/>
    <s v="unplaced scaffold"/>
    <m/>
    <s v="MINB01000001.1"/>
    <n v="71404"/>
    <n v="71715"/>
    <x v="1"/>
  </r>
  <r>
    <x v="1"/>
    <s v="GCA_002701205.1"/>
    <s v="Primary Assembly"/>
    <s v="unplaced scaffold"/>
    <m/>
    <s v="MINB01000001.1"/>
    <n v="71404"/>
    <n v="71715"/>
    <x v="1"/>
  </r>
  <r>
    <x v="0"/>
    <s v="GCA_002701205.1"/>
    <s v="Primary Assembly"/>
    <s v="unplaced scaffold"/>
    <m/>
    <s v="MINB01000002.1"/>
    <n v="71469"/>
    <n v="71966"/>
    <x v="0"/>
  </r>
  <r>
    <x v="1"/>
    <s v="GCA_002701205.1"/>
    <s v="Primary Assembly"/>
    <s v="unplaced scaffold"/>
    <m/>
    <s v="MINB01000002.1"/>
    <n v="71469"/>
    <n v="71966"/>
    <x v="0"/>
  </r>
  <r>
    <x v="0"/>
    <s v="GCA_002701205.1"/>
    <s v="Primary Assembly"/>
    <s v="unplaced scaffold"/>
    <m/>
    <s v="MINB01000003.1"/>
    <n v="71489"/>
    <n v="72121"/>
    <x v="1"/>
  </r>
  <r>
    <x v="1"/>
    <s v="GCA_002701205.1"/>
    <s v="Primary Assembly"/>
    <s v="unplaced scaffold"/>
    <m/>
    <s v="MINB01000003.1"/>
    <n v="71489"/>
    <n v="72121"/>
    <x v="1"/>
  </r>
  <r>
    <x v="0"/>
    <s v="GCA_002701205.1"/>
    <s v="Primary Assembly"/>
    <s v="unplaced scaffold"/>
    <m/>
    <s v="MINB01000006.1"/>
    <n v="71730"/>
    <n v="71915"/>
    <x v="1"/>
  </r>
  <r>
    <x v="1"/>
    <s v="GCA_002701205.1"/>
    <s v="Primary Assembly"/>
    <s v="unplaced scaffold"/>
    <m/>
    <s v="MINB01000006.1"/>
    <n v="71730"/>
    <n v="71915"/>
    <x v="1"/>
  </r>
  <r>
    <x v="0"/>
    <s v="GCA_002701205.1"/>
    <s v="Primary Assembly"/>
    <s v="unplaced scaffold"/>
    <m/>
    <s v="MINB01000001.1"/>
    <n v="71846"/>
    <n v="73273"/>
    <x v="1"/>
  </r>
  <r>
    <x v="1"/>
    <s v="GCA_002701205.1"/>
    <s v="Primary Assembly"/>
    <s v="unplaced scaffold"/>
    <m/>
    <s v="MINB01000001.1"/>
    <n v="71846"/>
    <n v="73273"/>
    <x v="1"/>
  </r>
  <r>
    <x v="0"/>
    <s v="GCA_002701205.1"/>
    <s v="Primary Assembly"/>
    <s v="unplaced scaffold"/>
    <m/>
    <s v="MINB01000009.1"/>
    <n v="71898"/>
    <n v="73328"/>
    <x v="1"/>
  </r>
  <r>
    <x v="1"/>
    <s v="GCA_002701205.1"/>
    <s v="Primary Assembly"/>
    <s v="unplaced scaffold"/>
    <m/>
    <s v="MINB01000009.1"/>
    <n v="71898"/>
    <n v="73328"/>
    <x v="1"/>
  </r>
  <r>
    <x v="2"/>
    <s v="GCA_002701205.1"/>
    <s v="Primary Assembly"/>
    <s v="unplaced scaffold"/>
    <m/>
    <s v="MINB01000008.1"/>
    <n v="71983"/>
    <n v="75149"/>
    <x v="1"/>
  </r>
  <r>
    <x v="3"/>
    <s v="GCA_002701205.1"/>
    <s v="Primary Assembly"/>
    <s v="unplaced scaffold"/>
    <m/>
    <s v="MINB01000008.1"/>
    <n v="71983"/>
    <n v="75149"/>
    <x v="1"/>
  </r>
  <r>
    <x v="0"/>
    <s v="GCA_002701205.1"/>
    <s v="Primary Assembly"/>
    <s v="unplaced scaffold"/>
    <m/>
    <s v="MINB01000005.1"/>
    <n v="71984"/>
    <n v="72538"/>
    <x v="1"/>
  </r>
  <r>
    <x v="1"/>
    <s v="GCA_002701205.1"/>
    <s v="Primary Assembly"/>
    <s v="unplaced scaffold"/>
    <m/>
    <s v="MINB01000005.1"/>
    <n v="71984"/>
    <n v="72538"/>
    <x v="1"/>
  </r>
  <r>
    <x v="0"/>
    <s v="GCA_002701205.1"/>
    <s v="Primary Assembly"/>
    <s v="unplaced scaffold"/>
    <m/>
    <s v="MINB01000006.1"/>
    <n v="71996"/>
    <n v="73330"/>
    <x v="1"/>
  </r>
  <r>
    <x v="1"/>
    <s v="GCA_002701205.1"/>
    <s v="Primary Assembly"/>
    <s v="unplaced scaffold"/>
    <m/>
    <s v="MINB01000006.1"/>
    <n v="71996"/>
    <n v="73330"/>
    <x v="1"/>
  </r>
  <r>
    <x v="0"/>
    <s v="GCA_002701205.1"/>
    <s v="Primary Assembly"/>
    <s v="unplaced scaffold"/>
    <m/>
    <s v="MINB01000007.1"/>
    <n v="72085"/>
    <n v="72498"/>
    <x v="1"/>
  </r>
  <r>
    <x v="1"/>
    <s v="GCA_002701205.1"/>
    <s v="Primary Assembly"/>
    <s v="unplaced scaffold"/>
    <m/>
    <s v="MINB01000007.1"/>
    <n v="72085"/>
    <n v="72498"/>
    <x v="1"/>
  </r>
  <r>
    <x v="0"/>
    <s v="GCA_002701205.1"/>
    <s v="Primary Assembly"/>
    <s v="unplaced scaffold"/>
    <m/>
    <s v="MINB01000002.1"/>
    <n v="72119"/>
    <n v="72715"/>
    <x v="0"/>
  </r>
  <r>
    <x v="1"/>
    <s v="GCA_002701205.1"/>
    <s v="Primary Assembly"/>
    <s v="unplaced scaffold"/>
    <m/>
    <s v="MINB01000002.1"/>
    <n v="72119"/>
    <n v="72715"/>
    <x v="0"/>
  </r>
  <r>
    <x v="0"/>
    <s v="GCA_002701205.1"/>
    <s v="Primary Assembly"/>
    <s v="unplaced scaffold"/>
    <m/>
    <s v="MINB01000003.1"/>
    <n v="72136"/>
    <n v="72936"/>
    <x v="1"/>
  </r>
  <r>
    <x v="1"/>
    <s v="GCA_002701205.1"/>
    <s v="Primary Assembly"/>
    <s v="unplaced scaffold"/>
    <m/>
    <s v="MINB01000003.1"/>
    <n v="72136"/>
    <n v="72936"/>
    <x v="1"/>
  </r>
  <r>
    <x v="0"/>
    <s v="GCA_002701205.1"/>
    <s v="Primary Assembly"/>
    <s v="unplaced scaffold"/>
    <m/>
    <s v="MINB01000007.1"/>
    <n v="72473"/>
    <n v="73438"/>
    <x v="1"/>
  </r>
  <r>
    <x v="1"/>
    <s v="GCA_002701205.1"/>
    <s v="Primary Assembly"/>
    <s v="unplaced scaffold"/>
    <m/>
    <s v="MINB01000007.1"/>
    <n v="72473"/>
    <n v="73438"/>
    <x v="1"/>
  </r>
  <r>
    <x v="0"/>
    <s v="GCA_002701205.1"/>
    <s v="Primary Assembly"/>
    <s v="unplaced scaffold"/>
    <m/>
    <s v="MINB01000005.1"/>
    <n v="72543"/>
    <n v="73253"/>
    <x v="1"/>
  </r>
  <r>
    <x v="1"/>
    <s v="GCA_002701205.1"/>
    <s v="Primary Assembly"/>
    <s v="unplaced scaffold"/>
    <m/>
    <s v="MINB01000005.1"/>
    <n v="72543"/>
    <n v="73253"/>
    <x v="1"/>
  </r>
  <r>
    <x v="0"/>
    <s v="GCA_002701205.1"/>
    <s v="Primary Assembly"/>
    <s v="unplaced scaffold"/>
    <m/>
    <s v="MINB01000010.1"/>
    <n v="72594"/>
    <n v="73208"/>
    <x v="0"/>
  </r>
  <r>
    <x v="1"/>
    <s v="GCA_002701205.1"/>
    <s v="Primary Assembly"/>
    <s v="unplaced scaffold"/>
    <m/>
    <s v="MINB01000010.1"/>
    <n v="72594"/>
    <n v="73208"/>
    <x v="0"/>
  </r>
  <r>
    <x v="0"/>
    <s v="GCA_002701205.1"/>
    <s v="Primary Assembly"/>
    <s v="unplaced scaffold"/>
    <m/>
    <s v="MINB01000002.1"/>
    <n v="72809"/>
    <n v="74035"/>
    <x v="0"/>
  </r>
  <r>
    <x v="1"/>
    <s v="GCA_002701205.1"/>
    <s v="Primary Assembly"/>
    <s v="unplaced scaffold"/>
    <m/>
    <s v="MINB01000002.1"/>
    <n v="72809"/>
    <n v="74035"/>
    <x v="0"/>
  </r>
  <r>
    <x v="0"/>
    <s v="GCA_002701205.1"/>
    <s v="Primary Assembly"/>
    <s v="unplaced scaffold"/>
    <m/>
    <s v="MINB01000003.1"/>
    <n v="72938"/>
    <n v="73711"/>
    <x v="1"/>
  </r>
  <r>
    <x v="1"/>
    <s v="GCA_002701205.1"/>
    <s v="Primary Assembly"/>
    <s v="unplaced scaffold"/>
    <m/>
    <s v="MINB01000003.1"/>
    <n v="72938"/>
    <n v="73711"/>
    <x v="1"/>
  </r>
  <r>
    <x v="0"/>
    <s v="GCA_002701205.1"/>
    <s v="Primary Assembly"/>
    <s v="unplaced scaffold"/>
    <m/>
    <s v="MINB01000004.1"/>
    <n v="73008"/>
    <n v="73964"/>
    <x v="1"/>
  </r>
  <r>
    <x v="1"/>
    <s v="GCA_002701205.1"/>
    <s v="Primary Assembly"/>
    <s v="unplaced scaffold"/>
    <m/>
    <s v="MINB01000004.1"/>
    <n v="73008"/>
    <n v="73964"/>
    <x v="1"/>
  </r>
  <r>
    <x v="0"/>
    <s v="GCA_002701205.1"/>
    <s v="Primary Assembly"/>
    <s v="unplaced scaffold"/>
    <m/>
    <s v="MINB01000001.1"/>
    <n v="73284"/>
    <n v="73952"/>
    <x v="1"/>
  </r>
  <r>
    <x v="1"/>
    <s v="GCA_002701205.1"/>
    <s v="Primary Assembly"/>
    <s v="unplaced scaffold"/>
    <m/>
    <s v="MINB01000001.1"/>
    <n v="73284"/>
    <n v="73952"/>
    <x v="1"/>
  </r>
  <r>
    <x v="0"/>
    <s v="GCA_002701205.1"/>
    <s v="Primary Assembly"/>
    <s v="unplaced scaffold"/>
    <m/>
    <s v="MINB01000009.1"/>
    <n v="73328"/>
    <n v="74797"/>
    <x v="1"/>
  </r>
  <r>
    <x v="1"/>
    <s v="GCA_002701205.1"/>
    <s v="Primary Assembly"/>
    <s v="unplaced scaffold"/>
    <m/>
    <s v="MINB01000009.1"/>
    <n v="73328"/>
    <n v="74797"/>
    <x v="1"/>
  </r>
  <r>
    <x v="0"/>
    <s v="GCA_002701205.1"/>
    <s v="Primary Assembly"/>
    <s v="unplaced scaffold"/>
    <m/>
    <s v="MINB01000006.1"/>
    <n v="73340"/>
    <n v="74056"/>
    <x v="1"/>
  </r>
  <r>
    <x v="1"/>
    <s v="GCA_002701205.1"/>
    <s v="Primary Assembly"/>
    <s v="unplaced scaffold"/>
    <m/>
    <s v="MINB01000006.1"/>
    <n v="73340"/>
    <n v="74056"/>
    <x v="1"/>
  </r>
  <r>
    <x v="0"/>
    <s v="GCA_002701205.1"/>
    <s v="Primary Assembly"/>
    <s v="unplaced scaffold"/>
    <m/>
    <s v="MINB01000005.1"/>
    <n v="73356"/>
    <n v="73973"/>
    <x v="1"/>
  </r>
  <r>
    <x v="1"/>
    <s v="GCA_002701205.1"/>
    <s v="Primary Assembly"/>
    <s v="unplaced scaffold"/>
    <m/>
    <s v="MINB01000005.1"/>
    <n v="73356"/>
    <n v="73973"/>
    <x v="1"/>
  </r>
  <r>
    <x v="0"/>
    <s v="GCA_002701205.1"/>
    <s v="Primary Assembly"/>
    <s v="unplaced scaffold"/>
    <m/>
    <s v="MINB01000010.1"/>
    <n v="73484"/>
    <n v="75154"/>
    <x v="0"/>
  </r>
  <r>
    <x v="1"/>
    <s v="GCA_002701205.1"/>
    <s v="Primary Assembly"/>
    <s v="unplaced scaffold"/>
    <m/>
    <s v="MINB01000010.1"/>
    <n v="73484"/>
    <n v="75154"/>
    <x v="0"/>
  </r>
  <r>
    <x v="0"/>
    <s v="GCA_002701205.1"/>
    <s v="Primary Assembly"/>
    <s v="unplaced scaffold"/>
    <m/>
    <s v="MINB01000007.1"/>
    <n v="73494"/>
    <n v="75701"/>
    <x v="1"/>
  </r>
  <r>
    <x v="1"/>
    <s v="GCA_002701205.1"/>
    <s v="Primary Assembly"/>
    <s v="unplaced scaffold"/>
    <m/>
    <s v="MINB01000007.1"/>
    <n v="73494"/>
    <n v="75701"/>
    <x v="1"/>
  </r>
  <r>
    <x v="0"/>
    <s v="GCA_002701205.1"/>
    <s v="Primary Assembly"/>
    <s v="unplaced scaffold"/>
    <m/>
    <s v="MINB01000003.1"/>
    <n v="73729"/>
    <n v="74550"/>
    <x v="1"/>
  </r>
  <r>
    <x v="1"/>
    <s v="GCA_002701205.1"/>
    <s v="Primary Assembly"/>
    <s v="unplaced scaffold"/>
    <m/>
    <s v="MINB01000003.1"/>
    <n v="73729"/>
    <n v="74550"/>
    <x v="1"/>
  </r>
  <r>
    <x v="0"/>
    <s v="GCA_002701205.1"/>
    <s v="Primary Assembly"/>
    <s v="unplaced scaffold"/>
    <m/>
    <s v="MINB01000001.1"/>
    <n v="73912"/>
    <n v="75768"/>
    <x v="1"/>
  </r>
  <r>
    <x v="1"/>
    <s v="GCA_002701205.1"/>
    <s v="Primary Assembly"/>
    <s v="unplaced scaffold"/>
    <m/>
    <s v="MINB01000001.1"/>
    <n v="73912"/>
    <n v="75768"/>
    <x v="1"/>
  </r>
  <r>
    <x v="0"/>
    <s v="GCA_002701205.1"/>
    <s v="Primary Assembly"/>
    <s v="unplaced scaffold"/>
    <m/>
    <s v="MINB01000004.1"/>
    <n v="73985"/>
    <n v="75490"/>
    <x v="1"/>
  </r>
  <r>
    <x v="1"/>
    <s v="GCA_002701205.1"/>
    <s v="Primary Assembly"/>
    <s v="unplaced scaffold"/>
    <m/>
    <s v="MINB01000004.1"/>
    <n v="73985"/>
    <n v="75490"/>
    <x v="1"/>
  </r>
  <r>
    <x v="0"/>
    <s v="GCA_002701205.1"/>
    <s v="Primary Assembly"/>
    <s v="unplaced scaffold"/>
    <m/>
    <s v="MINB01000005.1"/>
    <n v="74037"/>
    <n v="74744"/>
    <x v="1"/>
  </r>
  <r>
    <x v="1"/>
    <s v="GCA_002701205.1"/>
    <s v="Primary Assembly"/>
    <s v="unplaced scaffold"/>
    <m/>
    <s v="MINB01000005.1"/>
    <n v="74037"/>
    <n v="74744"/>
    <x v="1"/>
  </r>
  <r>
    <x v="0"/>
    <s v="GCA_002701205.1"/>
    <s v="Primary Assembly"/>
    <s v="unplaced scaffold"/>
    <m/>
    <s v="MINB01000002.1"/>
    <n v="74068"/>
    <n v="74841"/>
    <x v="1"/>
  </r>
  <r>
    <x v="1"/>
    <s v="GCA_002701205.1"/>
    <s v="Primary Assembly"/>
    <s v="unplaced scaffold"/>
    <m/>
    <s v="MINB01000002.1"/>
    <n v="74068"/>
    <n v="74841"/>
    <x v="1"/>
  </r>
  <r>
    <x v="0"/>
    <s v="GCA_002701205.1"/>
    <s v="Primary Assembly"/>
    <s v="unplaced scaffold"/>
    <m/>
    <s v="MINB01000006.1"/>
    <n v="74106"/>
    <n v="75560"/>
    <x v="1"/>
  </r>
  <r>
    <x v="1"/>
    <s v="GCA_002701205.1"/>
    <s v="Primary Assembly"/>
    <s v="unplaced scaffold"/>
    <m/>
    <s v="MINB01000006.1"/>
    <n v="74106"/>
    <n v="75560"/>
    <x v="1"/>
  </r>
  <r>
    <x v="0"/>
    <s v="GCA_002701205.1"/>
    <s v="Primary Assembly"/>
    <s v="unplaced scaffold"/>
    <m/>
    <s v="MINB01000003.1"/>
    <n v="74637"/>
    <n v="75041"/>
    <x v="1"/>
  </r>
  <r>
    <x v="1"/>
    <s v="GCA_002701205.1"/>
    <s v="Primary Assembly"/>
    <s v="unplaced scaffold"/>
    <m/>
    <s v="MINB01000003.1"/>
    <n v="74637"/>
    <n v="75041"/>
    <x v="1"/>
  </r>
  <r>
    <x v="0"/>
    <s v="GCA_002701205.1"/>
    <s v="Primary Assembly"/>
    <s v="unplaced scaffold"/>
    <m/>
    <s v="MINB01000009.1"/>
    <n v="74808"/>
    <n v="75095"/>
    <x v="1"/>
  </r>
  <r>
    <x v="1"/>
    <s v="GCA_002701205.1"/>
    <s v="Primary Assembly"/>
    <s v="unplaced scaffold"/>
    <m/>
    <s v="MINB01000009.1"/>
    <n v="74808"/>
    <n v="75095"/>
    <x v="1"/>
  </r>
  <r>
    <x v="0"/>
    <s v="GCA_002701205.1"/>
    <s v="Primary Assembly"/>
    <s v="unplaced scaffold"/>
    <m/>
    <s v="MINB01000005.1"/>
    <n v="74880"/>
    <n v="75152"/>
    <x v="1"/>
  </r>
  <r>
    <x v="1"/>
    <s v="GCA_002701205.1"/>
    <s v="Primary Assembly"/>
    <s v="unplaced scaffold"/>
    <m/>
    <s v="MINB01000005.1"/>
    <n v="74880"/>
    <n v="75152"/>
    <x v="1"/>
  </r>
  <r>
    <x v="0"/>
    <s v="GCA_002701205.1"/>
    <s v="Primary Assembly"/>
    <s v="unplaced scaffold"/>
    <m/>
    <s v="MINB01000002.1"/>
    <n v="74881"/>
    <n v="75561"/>
    <x v="1"/>
  </r>
  <r>
    <x v="1"/>
    <s v="GCA_002701205.1"/>
    <s v="Primary Assembly"/>
    <s v="unplaced scaffold"/>
    <m/>
    <s v="MINB01000002.1"/>
    <n v="74881"/>
    <n v="75561"/>
    <x v="1"/>
  </r>
  <r>
    <x v="0"/>
    <s v="GCA_002701205.1"/>
    <s v="Primary Assembly"/>
    <s v="unplaced scaffold"/>
    <m/>
    <s v="MINB01000005.1"/>
    <n v="75167"/>
    <n v="76531"/>
    <x v="1"/>
  </r>
  <r>
    <x v="1"/>
    <s v="GCA_002701205.1"/>
    <s v="Primary Assembly"/>
    <s v="unplaced scaffold"/>
    <m/>
    <s v="MINB01000005.1"/>
    <n v="75167"/>
    <n v="76531"/>
    <x v="1"/>
  </r>
  <r>
    <x v="0"/>
    <s v="GCA_002701205.1"/>
    <s v="Primary Assembly"/>
    <s v="unplaced scaffold"/>
    <m/>
    <s v="MINB01000009.1"/>
    <n v="75169"/>
    <n v="77148"/>
    <x v="1"/>
  </r>
  <r>
    <x v="1"/>
    <s v="GCA_002701205.1"/>
    <s v="Primary Assembly"/>
    <s v="unplaced scaffold"/>
    <m/>
    <s v="MINB01000009.1"/>
    <n v="75169"/>
    <n v="77148"/>
    <x v="1"/>
  </r>
  <r>
    <x v="0"/>
    <s v="GCA_002701205.1"/>
    <s v="Primary Assembly"/>
    <s v="unplaced scaffold"/>
    <m/>
    <s v="MINB01000003.1"/>
    <n v="75252"/>
    <n v="76001"/>
    <x v="1"/>
  </r>
  <r>
    <x v="1"/>
    <s v="GCA_002701205.1"/>
    <s v="Primary Assembly"/>
    <s v="unplaced scaffold"/>
    <m/>
    <s v="MINB01000003.1"/>
    <n v="75252"/>
    <n v="76001"/>
    <x v="1"/>
  </r>
  <r>
    <x v="0"/>
    <s v="GCA_002701205.1"/>
    <s v="Primary Assembly"/>
    <s v="unplaced scaffold"/>
    <m/>
    <s v="MINB01000008.1"/>
    <n v="75306"/>
    <n v="76142"/>
    <x v="1"/>
  </r>
  <r>
    <x v="1"/>
    <s v="GCA_002701205.1"/>
    <s v="Primary Assembly"/>
    <s v="unplaced scaffold"/>
    <m/>
    <s v="MINB01000008.1"/>
    <n v="75306"/>
    <n v="76142"/>
    <x v="1"/>
  </r>
  <r>
    <x v="0"/>
    <s v="GCA_002701205.1"/>
    <s v="Primary Assembly"/>
    <s v="unplaced scaffold"/>
    <m/>
    <s v="MINB01000010.1"/>
    <n v="75374"/>
    <n v="76426"/>
    <x v="0"/>
  </r>
  <r>
    <x v="1"/>
    <s v="GCA_002701205.1"/>
    <s v="Primary Assembly"/>
    <s v="unplaced scaffold"/>
    <m/>
    <s v="MINB01000010.1"/>
    <n v="75374"/>
    <n v="76426"/>
    <x v="0"/>
  </r>
  <r>
    <x v="0"/>
    <s v="GCA_002701205.1"/>
    <s v="Primary Assembly"/>
    <s v="unplaced scaffold"/>
    <m/>
    <s v="MINB01000004.1"/>
    <n v="75529"/>
    <n v="77571"/>
    <x v="1"/>
  </r>
  <r>
    <x v="1"/>
    <s v="GCA_002701205.1"/>
    <s v="Primary Assembly"/>
    <s v="unplaced scaffold"/>
    <m/>
    <s v="MINB01000004.1"/>
    <n v="75529"/>
    <n v="77571"/>
    <x v="1"/>
  </r>
  <r>
    <x v="0"/>
    <s v="GCA_002701205.1"/>
    <s v="Primary Assembly"/>
    <s v="unplaced scaffold"/>
    <m/>
    <s v="MINB01000002.1"/>
    <n v="75561"/>
    <n v="77900"/>
    <x v="1"/>
  </r>
  <r>
    <x v="1"/>
    <s v="GCA_002701205.1"/>
    <s v="Primary Assembly"/>
    <s v="unplaced scaffold"/>
    <m/>
    <s v="MINB01000002.1"/>
    <n v="75561"/>
    <n v="77900"/>
    <x v="1"/>
  </r>
  <r>
    <x v="0"/>
    <s v="GCA_002701205.1"/>
    <s v="Primary Assembly"/>
    <s v="unplaced scaffold"/>
    <m/>
    <s v="MINB01000006.1"/>
    <n v="75579"/>
    <n v="76211"/>
    <x v="1"/>
  </r>
  <r>
    <x v="1"/>
    <s v="GCA_002701205.1"/>
    <s v="Primary Assembly"/>
    <s v="unplaced scaffold"/>
    <m/>
    <s v="MINB01000006.1"/>
    <n v="75579"/>
    <n v="76211"/>
    <x v="1"/>
  </r>
  <r>
    <x v="0"/>
    <s v="GCA_002701205.1"/>
    <s v="Primary Assembly"/>
    <s v="unplaced scaffold"/>
    <m/>
    <s v="MINB01000001.1"/>
    <n v="75778"/>
    <n v="76641"/>
    <x v="1"/>
  </r>
  <r>
    <x v="1"/>
    <s v="GCA_002701205.1"/>
    <s v="Primary Assembly"/>
    <s v="unplaced scaffold"/>
    <m/>
    <s v="MINB01000001.1"/>
    <n v="75778"/>
    <n v="76641"/>
    <x v="1"/>
  </r>
  <r>
    <x v="0"/>
    <s v="GCA_002701205.1"/>
    <s v="Primary Assembly"/>
    <s v="unplaced scaffold"/>
    <m/>
    <s v="MINB01000007.1"/>
    <n v="75898"/>
    <n v="77505"/>
    <x v="1"/>
  </r>
  <r>
    <x v="1"/>
    <s v="GCA_002701205.1"/>
    <s v="Primary Assembly"/>
    <s v="unplaced scaffold"/>
    <m/>
    <s v="MINB01000007.1"/>
    <n v="75898"/>
    <n v="77505"/>
    <x v="1"/>
  </r>
  <r>
    <x v="0"/>
    <s v="GCA_002701205.1"/>
    <s v="Primary Assembly"/>
    <s v="unplaced scaffold"/>
    <m/>
    <s v="MINB01000008.1"/>
    <n v="76135"/>
    <n v="76533"/>
    <x v="1"/>
  </r>
  <r>
    <x v="1"/>
    <s v="GCA_002701205.1"/>
    <s v="Primary Assembly"/>
    <s v="unplaced scaffold"/>
    <m/>
    <s v="MINB01000008.1"/>
    <n v="76135"/>
    <n v="76533"/>
    <x v="1"/>
  </r>
  <r>
    <x v="0"/>
    <s v="GCA_002701205.1"/>
    <s v="Primary Assembly"/>
    <s v="unplaced scaffold"/>
    <m/>
    <s v="MINB01000003.1"/>
    <n v="76233"/>
    <n v="76790"/>
    <x v="0"/>
  </r>
  <r>
    <x v="1"/>
    <s v="GCA_002701205.1"/>
    <s v="Primary Assembly"/>
    <s v="unplaced scaffold"/>
    <m/>
    <s v="MINB01000003.1"/>
    <n v="76233"/>
    <n v="76790"/>
    <x v="0"/>
  </r>
  <r>
    <x v="0"/>
    <s v="GCA_002701205.1"/>
    <s v="Primary Assembly"/>
    <s v="unplaced scaffold"/>
    <m/>
    <s v="MINB01000006.1"/>
    <n v="76311"/>
    <n v="77462"/>
    <x v="1"/>
  </r>
  <r>
    <x v="1"/>
    <s v="GCA_002701205.1"/>
    <s v="Primary Assembly"/>
    <s v="unplaced scaffold"/>
    <m/>
    <s v="MINB01000006.1"/>
    <n v="76311"/>
    <n v="77462"/>
    <x v="1"/>
  </r>
  <r>
    <x v="0"/>
    <s v="GCA_002701205.1"/>
    <s v="Primary Assembly"/>
    <s v="unplaced scaffold"/>
    <m/>
    <s v="MINB01000008.1"/>
    <n v="76517"/>
    <n v="77617"/>
    <x v="1"/>
  </r>
  <r>
    <x v="1"/>
    <s v="GCA_002701205.1"/>
    <s v="Primary Assembly"/>
    <s v="unplaced scaffold"/>
    <m/>
    <s v="MINB01000008.1"/>
    <n v="76517"/>
    <n v="77617"/>
    <x v="1"/>
  </r>
  <r>
    <x v="0"/>
    <s v="GCA_002701205.1"/>
    <s v="Primary Assembly"/>
    <s v="unplaced scaffold"/>
    <m/>
    <s v="MINB01000010.1"/>
    <n v="76528"/>
    <n v="77199"/>
    <x v="1"/>
  </r>
  <r>
    <x v="1"/>
    <s v="GCA_002701205.1"/>
    <s v="Primary Assembly"/>
    <s v="unplaced scaffold"/>
    <m/>
    <s v="MINB01000010.1"/>
    <n v="76528"/>
    <n v="77199"/>
    <x v="1"/>
  </r>
  <r>
    <x v="0"/>
    <s v="GCA_002701205.1"/>
    <s v="Primary Assembly"/>
    <s v="unplaced scaffold"/>
    <m/>
    <s v="MINB01000005.1"/>
    <n v="76558"/>
    <n v="77298"/>
    <x v="1"/>
  </r>
  <r>
    <x v="1"/>
    <s v="GCA_002701205.1"/>
    <s v="Primary Assembly"/>
    <s v="unplaced scaffold"/>
    <m/>
    <s v="MINB01000005.1"/>
    <n v="76558"/>
    <n v="77298"/>
    <x v="1"/>
  </r>
  <r>
    <x v="0"/>
    <s v="GCA_002701205.1"/>
    <s v="Primary Assembly"/>
    <s v="unplaced scaffold"/>
    <m/>
    <s v="MINB01000001.1"/>
    <n v="76631"/>
    <n v="77377"/>
    <x v="1"/>
  </r>
  <r>
    <x v="1"/>
    <s v="GCA_002701205.1"/>
    <s v="Primary Assembly"/>
    <s v="unplaced scaffold"/>
    <m/>
    <s v="MINB01000001.1"/>
    <n v="76631"/>
    <n v="77377"/>
    <x v="1"/>
  </r>
  <r>
    <x v="0"/>
    <s v="GCA_002701205.1"/>
    <s v="Primary Assembly"/>
    <s v="unplaced scaffold"/>
    <m/>
    <s v="MINB01000003.1"/>
    <n v="76787"/>
    <n v="77539"/>
    <x v="0"/>
  </r>
  <r>
    <x v="1"/>
    <s v="GCA_002701205.1"/>
    <s v="Primary Assembly"/>
    <s v="unplaced scaffold"/>
    <m/>
    <s v="MINB01000003.1"/>
    <n v="76787"/>
    <n v="77539"/>
    <x v="0"/>
  </r>
  <r>
    <x v="0"/>
    <s v="GCA_002701205.1"/>
    <s v="Primary Assembly"/>
    <s v="unplaced scaffold"/>
    <m/>
    <s v="MINB01000009.1"/>
    <n v="77162"/>
    <n v="79312"/>
    <x v="1"/>
  </r>
  <r>
    <x v="1"/>
    <s v="GCA_002701205.1"/>
    <s v="Primary Assembly"/>
    <s v="unplaced scaffold"/>
    <m/>
    <s v="MINB01000009.1"/>
    <n v="77162"/>
    <n v="79312"/>
    <x v="1"/>
  </r>
  <r>
    <x v="0"/>
    <s v="GCA_002701205.1"/>
    <s v="Primary Assembly"/>
    <s v="unplaced scaffold"/>
    <m/>
    <s v="MINB01000010.1"/>
    <n v="77300"/>
    <n v="77551"/>
    <x v="1"/>
  </r>
  <r>
    <x v="1"/>
    <s v="GCA_002701205.1"/>
    <s v="Primary Assembly"/>
    <s v="unplaced scaffold"/>
    <m/>
    <s v="MINB01000010.1"/>
    <n v="77300"/>
    <n v="77551"/>
    <x v="1"/>
  </r>
  <r>
    <x v="0"/>
    <s v="GCA_002701205.1"/>
    <s v="Primary Assembly"/>
    <s v="unplaced scaffold"/>
    <m/>
    <s v="MINB01000005.1"/>
    <n v="77321"/>
    <n v="77809"/>
    <x v="1"/>
  </r>
  <r>
    <x v="1"/>
    <s v="GCA_002701205.1"/>
    <s v="Primary Assembly"/>
    <s v="unplaced scaffold"/>
    <m/>
    <s v="MINB01000005.1"/>
    <n v="77321"/>
    <n v="77809"/>
    <x v="1"/>
  </r>
  <r>
    <x v="0"/>
    <s v="GCA_002701205.1"/>
    <s v="Primary Assembly"/>
    <s v="unplaced scaffold"/>
    <m/>
    <s v="MINB01000001.1"/>
    <n v="77436"/>
    <n v="77831"/>
    <x v="1"/>
  </r>
  <r>
    <x v="1"/>
    <s v="GCA_002701205.1"/>
    <s v="Primary Assembly"/>
    <s v="unplaced scaffold"/>
    <m/>
    <s v="MINB01000001.1"/>
    <n v="77436"/>
    <n v="77831"/>
    <x v="1"/>
  </r>
  <r>
    <x v="0"/>
    <s v="GCA_002701205.1"/>
    <s v="Primary Assembly"/>
    <s v="unplaced scaffold"/>
    <m/>
    <s v="MINB01000006.1"/>
    <n v="77449"/>
    <n v="78555"/>
    <x v="1"/>
  </r>
  <r>
    <x v="1"/>
    <s v="GCA_002701205.1"/>
    <s v="Primary Assembly"/>
    <s v="unplaced scaffold"/>
    <m/>
    <s v="MINB01000006.1"/>
    <n v="77449"/>
    <n v="78555"/>
    <x v="1"/>
  </r>
  <r>
    <x v="0"/>
    <s v="GCA_002701205.1"/>
    <s v="Primary Assembly"/>
    <s v="unplaced scaffold"/>
    <m/>
    <s v="MINB01000004.1"/>
    <n v="77602"/>
    <n v="78672"/>
    <x v="1"/>
  </r>
  <r>
    <x v="1"/>
    <s v="GCA_002701205.1"/>
    <s v="Primary Assembly"/>
    <s v="unplaced scaffold"/>
    <m/>
    <s v="MINB01000004.1"/>
    <n v="77602"/>
    <n v="78672"/>
    <x v="1"/>
  </r>
  <r>
    <x v="0"/>
    <s v="GCA_002701205.1"/>
    <s v="Primary Assembly"/>
    <s v="unplaced scaffold"/>
    <m/>
    <s v="MINB01000008.1"/>
    <n v="77627"/>
    <n v="81130"/>
    <x v="1"/>
  </r>
  <r>
    <x v="1"/>
    <s v="GCA_002701205.1"/>
    <s v="Primary Assembly"/>
    <s v="unplaced scaffold"/>
    <m/>
    <s v="MINB01000008.1"/>
    <n v="77627"/>
    <n v="81130"/>
    <x v="1"/>
  </r>
  <r>
    <x v="0"/>
    <s v="GCA_002701205.1"/>
    <s v="Primary Assembly"/>
    <s v="unplaced scaffold"/>
    <m/>
    <s v="MINB01000007.1"/>
    <n v="77716"/>
    <n v="78030"/>
    <x v="1"/>
  </r>
  <r>
    <x v="1"/>
    <s v="GCA_002701205.1"/>
    <s v="Primary Assembly"/>
    <s v="unplaced scaffold"/>
    <m/>
    <s v="MINB01000007.1"/>
    <n v="77716"/>
    <n v="78030"/>
    <x v="1"/>
  </r>
  <r>
    <x v="0"/>
    <s v="GCA_002701205.1"/>
    <s v="Primary Assembly"/>
    <s v="unplaced scaffold"/>
    <m/>
    <s v="MINB01000010.1"/>
    <n v="77789"/>
    <n v="78604"/>
    <x v="1"/>
  </r>
  <r>
    <x v="1"/>
    <s v="GCA_002701205.1"/>
    <s v="Primary Assembly"/>
    <s v="unplaced scaffold"/>
    <m/>
    <s v="MINB01000010.1"/>
    <n v="77789"/>
    <n v="78604"/>
    <x v="1"/>
  </r>
  <r>
    <x v="0"/>
    <s v="GCA_002701205.1"/>
    <s v="Primary Assembly"/>
    <s v="unplaced scaffold"/>
    <m/>
    <s v="MINB01000005.1"/>
    <n v="77802"/>
    <n v="78416"/>
    <x v="1"/>
  </r>
  <r>
    <x v="1"/>
    <s v="GCA_002701205.1"/>
    <s v="Primary Assembly"/>
    <s v="unplaced scaffold"/>
    <m/>
    <s v="MINB01000005.1"/>
    <n v="77802"/>
    <n v="78416"/>
    <x v="1"/>
  </r>
  <r>
    <x v="0"/>
    <s v="GCA_002701205.1"/>
    <s v="Primary Assembly"/>
    <s v="unplaced scaffold"/>
    <m/>
    <s v="MINB01000003.1"/>
    <n v="77837"/>
    <n v="79240"/>
    <x v="1"/>
  </r>
  <r>
    <x v="1"/>
    <s v="GCA_002701205.1"/>
    <s v="Primary Assembly"/>
    <s v="unplaced scaffold"/>
    <m/>
    <s v="MINB01000003.1"/>
    <n v="77837"/>
    <n v="79240"/>
    <x v="1"/>
  </r>
  <r>
    <x v="0"/>
    <s v="GCA_002701205.1"/>
    <s v="Primary Assembly"/>
    <s v="unplaced scaffold"/>
    <m/>
    <s v="MINB01000001.1"/>
    <n v="77856"/>
    <n v="78953"/>
    <x v="1"/>
  </r>
  <r>
    <x v="1"/>
    <s v="GCA_002701205.1"/>
    <s v="Primary Assembly"/>
    <s v="unplaced scaffold"/>
    <m/>
    <s v="MINB01000001.1"/>
    <n v="77856"/>
    <n v="78953"/>
    <x v="1"/>
  </r>
  <r>
    <x v="0"/>
    <s v="GCA_002701205.1"/>
    <s v="Primary Assembly"/>
    <s v="unplaced scaffold"/>
    <m/>
    <s v="MINB01000002.1"/>
    <n v="78023"/>
    <n v="78988"/>
    <x v="0"/>
  </r>
  <r>
    <x v="1"/>
    <s v="GCA_002701205.1"/>
    <s v="Primary Assembly"/>
    <s v="unplaced scaffold"/>
    <m/>
    <s v="MINB01000002.1"/>
    <n v="78023"/>
    <n v="78988"/>
    <x v="0"/>
  </r>
  <r>
    <x v="0"/>
    <s v="GCA_002701205.1"/>
    <s v="Primary Assembly"/>
    <s v="unplaced scaffold"/>
    <m/>
    <s v="MINB01000007.1"/>
    <n v="78085"/>
    <n v="78666"/>
    <x v="1"/>
  </r>
  <r>
    <x v="1"/>
    <s v="GCA_002701205.1"/>
    <s v="Primary Assembly"/>
    <s v="unplaced scaffold"/>
    <m/>
    <s v="MINB01000007.1"/>
    <n v="78085"/>
    <n v="78666"/>
    <x v="1"/>
  </r>
  <r>
    <x v="0"/>
    <s v="GCA_002701205.1"/>
    <s v="Primary Assembly"/>
    <s v="unplaced scaffold"/>
    <m/>
    <s v="MINB01000005.1"/>
    <n v="78413"/>
    <n v="78847"/>
    <x v="1"/>
  </r>
  <r>
    <x v="1"/>
    <s v="GCA_002701205.1"/>
    <s v="Primary Assembly"/>
    <s v="unplaced scaffold"/>
    <m/>
    <s v="MINB01000005.1"/>
    <n v="78413"/>
    <n v="78847"/>
    <x v="1"/>
  </r>
  <r>
    <x v="0"/>
    <s v="GCA_002701205.1"/>
    <s v="Primary Assembly"/>
    <s v="unplaced scaffold"/>
    <m/>
    <s v="MINB01000006.1"/>
    <n v="78539"/>
    <n v="80185"/>
    <x v="1"/>
  </r>
  <r>
    <x v="1"/>
    <s v="GCA_002701205.1"/>
    <s v="Primary Assembly"/>
    <s v="unplaced scaffold"/>
    <m/>
    <s v="MINB01000006.1"/>
    <n v="78539"/>
    <n v="80185"/>
    <x v="1"/>
  </r>
  <r>
    <x v="0"/>
    <s v="GCA_002701205.1"/>
    <s v="Primary Assembly"/>
    <s v="unplaced scaffold"/>
    <m/>
    <s v="MINB01000004.1"/>
    <n v="78691"/>
    <n v="79851"/>
    <x v="1"/>
  </r>
  <r>
    <x v="1"/>
    <s v="GCA_002701205.1"/>
    <s v="Primary Assembly"/>
    <s v="unplaced scaffold"/>
    <m/>
    <s v="MINB01000004.1"/>
    <n v="78691"/>
    <n v="79851"/>
    <x v="1"/>
  </r>
  <r>
    <x v="2"/>
    <s v="GCA_002701205.1"/>
    <s v="Primary Assembly"/>
    <s v="unplaced scaffold"/>
    <m/>
    <s v="MINB01000010.1"/>
    <n v="78729"/>
    <n v="79118"/>
    <x v="0"/>
  </r>
  <r>
    <x v="3"/>
    <s v="GCA_002701205.1"/>
    <s v="Primary Assembly"/>
    <s v="unplaced scaffold"/>
    <m/>
    <s v="MINB01000010.1"/>
    <n v="78729"/>
    <n v="79118"/>
    <x v="0"/>
  </r>
  <r>
    <x v="2"/>
    <s v="GCA_002701205.1"/>
    <s v="Primary Assembly"/>
    <s v="unplaced scaffold"/>
    <m/>
    <s v="MINB01000007.1"/>
    <n v="78807"/>
    <n v="79681"/>
    <x v="1"/>
  </r>
  <r>
    <x v="3"/>
    <s v="GCA_002701205.1"/>
    <s v="Primary Assembly"/>
    <s v="unplaced scaffold"/>
    <m/>
    <s v="MINB01000007.1"/>
    <n v="78807"/>
    <n v="79681"/>
    <x v="1"/>
  </r>
  <r>
    <x v="0"/>
    <s v="GCA_002701205.1"/>
    <s v="Primary Assembly"/>
    <s v="unplaced scaffold"/>
    <m/>
    <s v="MINB01000005.1"/>
    <n v="78863"/>
    <n v="80818"/>
    <x v="1"/>
  </r>
  <r>
    <x v="1"/>
    <s v="GCA_002701205.1"/>
    <s v="Primary Assembly"/>
    <s v="unplaced scaffold"/>
    <m/>
    <s v="MINB01000005.1"/>
    <n v="78863"/>
    <n v="80818"/>
    <x v="1"/>
  </r>
  <r>
    <x v="0"/>
    <s v="GCA_002701205.1"/>
    <s v="Primary Assembly"/>
    <s v="unplaced scaffold"/>
    <m/>
    <s v="MINB01000002.1"/>
    <n v="79026"/>
    <n v="79427"/>
    <x v="1"/>
  </r>
  <r>
    <x v="1"/>
    <s v="GCA_002701205.1"/>
    <s v="Primary Assembly"/>
    <s v="unplaced scaffold"/>
    <m/>
    <s v="MINB01000002.1"/>
    <n v="79026"/>
    <n v="79427"/>
    <x v="1"/>
  </r>
  <r>
    <x v="0"/>
    <s v="GCA_002701205.1"/>
    <s v="Primary Assembly"/>
    <s v="unplaced scaffold"/>
    <m/>
    <s v="MINB01000001.1"/>
    <n v="79105"/>
    <n v="79380"/>
    <x v="1"/>
  </r>
  <r>
    <x v="1"/>
    <s v="GCA_002701205.1"/>
    <s v="Primary Assembly"/>
    <s v="unplaced scaffold"/>
    <m/>
    <s v="MINB01000001.1"/>
    <n v="79105"/>
    <n v="79380"/>
    <x v="1"/>
  </r>
  <r>
    <x v="0"/>
    <s v="GCA_002701205.1"/>
    <s v="Primary Assembly"/>
    <s v="unplaced scaffold"/>
    <m/>
    <s v="MINB01000010.1"/>
    <n v="79252"/>
    <n v="81027"/>
    <x v="1"/>
  </r>
  <r>
    <x v="1"/>
    <s v="GCA_002701205.1"/>
    <s v="Primary Assembly"/>
    <s v="unplaced scaffold"/>
    <m/>
    <s v="MINB01000010.1"/>
    <n v="79252"/>
    <n v="81027"/>
    <x v="1"/>
  </r>
  <r>
    <x v="0"/>
    <s v="GCA_002701205.1"/>
    <s v="Primary Assembly"/>
    <s v="unplaced scaffold"/>
    <m/>
    <s v="MINB01000001.1"/>
    <n v="79399"/>
    <n v="80202"/>
    <x v="1"/>
  </r>
  <r>
    <x v="1"/>
    <s v="GCA_002701205.1"/>
    <s v="Primary Assembly"/>
    <s v="unplaced scaffold"/>
    <m/>
    <s v="MINB01000001.1"/>
    <n v="79399"/>
    <n v="80202"/>
    <x v="1"/>
  </r>
  <r>
    <x v="0"/>
    <s v="GCA_002701205.1"/>
    <s v="Primary Assembly"/>
    <s v="unplaced scaffold"/>
    <m/>
    <s v="MINB01000002.1"/>
    <n v="79411"/>
    <n v="79686"/>
    <x v="1"/>
  </r>
  <r>
    <x v="1"/>
    <s v="GCA_002701205.1"/>
    <s v="Primary Assembly"/>
    <s v="unplaced scaffold"/>
    <m/>
    <s v="MINB01000002.1"/>
    <n v="79411"/>
    <n v="79686"/>
    <x v="1"/>
  </r>
  <r>
    <x v="0"/>
    <s v="GCA_002701205.1"/>
    <s v="Primary Assembly"/>
    <s v="unplaced scaffold"/>
    <m/>
    <s v="MINB01000009.1"/>
    <n v="79433"/>
    <n v="79732"/>
    <x v="1"/>
  </r>
  <r>
    <x v="1"/>
    <s v="GCA_002701205.1"/>
    <s v="Primary Assembly"/>
    <s v="unplaced scaffold"/>
    <m/>
    <s v="MINB01000009.1"/>
    <n v="79433"/>
    <n v="79732"/>
    <x v="1"/>
  </r>
  <r>
    <x v="0"/>
    <s v="GCA_002701205.1"/>
    <s v="Primary Assembly"/>
    <s v="unplaced scaffold"/>
    <m/>
    <s v="MINB01000003.1"/>
    <n v="79481"/>
    <n v="80629"/>
    <x v="1"/>
  </r>
  <r>
    <x v="1"/>
    <s v="GCA_002701205.1"/>
    <s v="Primary Assembly"/>
    <s v="unplaced scaffold"/>
    <m/>
    <s v="MINB01000003.1"/>
    <n v="79481"/>
    <n v="80629"/>
    <x v="1"/>
  </r>
  <r>
    <x v="0"/>
    <s v="GCA_002701205.1"/>
    <s v="Primary Assembly"/>
    <s v="unplaced scaffold"/>
    <m/>
    <s v="MINB01000007.1"/>
    <n v="79773"/>
    <n v="81149"/>
    <x v="1"/>
  </r>
  <r>
    <x v="1"/>
    <s v="GCA_002701205.1"/>
    <s v="Primary Assembly"/>
    <s v="unplaced scaffold"/>
    <m/>
    <s v="MINB01000007.1"/>
    <n v="79773"/>
    <n v="81149"/>
    <x v="1"/>
  </r>
  <r>
    <x v="0"/>
    <s v="GCA_002701205.1"/>
    <s v="Primary Assembly"/>
    <s v="unplaced scaffold"/>
    <m/>
    <s v="MINB01000002.1"/>
    <n v="79847"/>
    <n v="80746"/>
    <x v="1"/>
  </r>
  <r>
    <x v="1"/>
    <s v="GCA_002701205.1"/>
    <s v="Primary Assembly"/>
    <s v="unplaced scaffold"/>
    <m/>
    <s v="MINB01000002.1"/>
    <n v="79847"/>
    <n v="80746"/>
    <x v="1"/>
  </r>
  <r>
    <x v="0"/>
    <s v="GCA_002701205.1"/>
    <s v="Primary Assembly"/>
    <s v="unplaced scaffold"/>
    <m/>
    <s v="MINB01000009.1"/>
    <n v="79917"/>
    <n v="80234"/>
    <x v="1"/>
  </r>
  <r>
    <x v="1"/>
    <s v="GCA_002701205.1"/>
    <s v="Primary Assembly"/>
    <s v="unplaced scaffold"/>
    <m/>
    <s v="MINB01000009.1"/>
    <n v="79917"/>
    <n v="80234"/>
    <x v="1"/>
  </r>
  <r>
    <x v="0"/>
    <s v="GCA_002701205.1"/>
    <s v="Primary Assembly"/>
    <s v="unplaced scaffold"/>
    <m/>
    <s v="MINB01000004.1"/>
    <n v="79941"/>
    <n v="82010"/>
    <x v="1"/>
  </r>
  <r>
    <x v="1"/>
    <s v="GCA_002701205.1"/>
    <s v="Primary Assembly"/>
    <s v="unplaced scaffold"/>
    <m/>
    <s v="MINB01000004.1"/>
    <n v="79941"/>
    <n v="82010"/>
    <x v="1"/>
  </r>
  <r>
    <x v="0"/>
    <s v="GCA_002701205.1"/>
    <s v="Primary Assembly"/>
    <s v="unplaced scaffold"/>
    <m/>
    <s v="MINB01000006.1"/>
    <n v="80185"/>
    <n v="80397"/>
    <x v="1"/>
  </r>
  <r>
    <x v="1"/>
    <s v="GCA_002701205.1"/>
    <s v="Primary Assembly"/>
    <s v="unplaced scaffold"/>
    <m/>
    <s v="MINB01000006.1"/>
    <n v="80185"/>
    <n v="80397"/>
    <x v="1"/>
  </r>
  <r>
    <x v="0"/>
    <s v="GCA_002701205.1"/>
    <s v="Primary Assembly"/>
    <s v="unplaced scaffold"/>
    <m/>
    <s v="MINB01000001.1"/>
    <n v="80247"/>
    <n v="80891"/>
    <x v="1"/>
  </r>
  <r>
    <x v="1"/>
    <s v="GCA_002701205.1"/>
    <s v="Primary Assembly"/>
    <s v="unplaced scaffold"/>
    <m/>
    <s v="MINB01000001.1"/>
    <n v="80247"/>
    <n v="80891"/>
    <x v="1"/>
  </r>
  <r>
    <x v="0"/>
    <s v="GCA_002701205.1"/>
    <s v="Primary Assembly"/>
    <s v="unplaced scaffold"/>
    <m/>
    <s v="MINB01000009.1"/>
    <n v="80255"/>
    <n v="81577"/>
    <x v="1"/>
  </r>
  <r>
    <x v="1"/>
    <s v="GCA_002701205.1"/>
    <s v="Primary Assembly"/>
    <s v="unplaced scaffold"/>
    <m/>
    <s v="MINB01000009.1"/>
    <n v="80255"/>
    <n v="81577"/>
    <x v="1"/>
  </r>
  <r>
    <x v="0"/>
    <s v="GCA_002701205.1"/>
    <s v="Primary Assembly"/>
    <s v="unplaced scaffold"/>
    <m/>
    <s v="MINB01000006.1"/>
    <n v="80487"/>
    <n v="81209"/>
    <x v="1"/>
  </r>
  <r>
    <x v="1"/>
    <s v="GCA_002701205.1"/>
    <s v="Primary Assembly"/>
    <s v="unplaced scaffold"/>
    <m/>
    <s v="MINB01000006.1"/>
    <n v="80487"/>
    <n v="81209"/>
    <x v="1"/>
  </r>
  <r>
    <x v="0"/>
    <s v="GCA_002701205.1"/>
    <s v="Primary Assembly"/>
    <s v="unplaced scaffold"/>
    <m/>
    <s v="MINB01000003.1"/>
    <n v="80706"/>
    <n v="81440"/>
    <x v="1"/>
  </r>
  <r>
    <x v="1"/>
    <s v="GCA_002701205.1"/>
    <s v="Primary Assembly"/>
    <s v="unplaced scaffold"/>
    <m/>
    <s v="MINB01000003.1"/>
    <n v="80706"/>
    <n v="81440"/>
    <x v="1"/>
  </r>
  <r>
    <x v="0"/>
    <s v="GCA_002701205.1"/>
    <s v="Primary Assembly"/>
    <s v="unplaced scaffold"/>
    <m/>
    <s v="MINB01000005.1"/>
    <n v="80840"/>
    <n v="81469"/>
    <x v="1"/>
  </r>
  <r>
    <x v="1"/>
    <s v="GCA_002701205.1"/>
    <s v="Primary Assembly"/>
    <s v="unplaced scaffold"/>
    <m/>
    <s v="MINB01000005.1"/>
    <n v="80840"/>
    <n v="81469"/>
    <x v="1"/>
  </r>
  <r>
    <x v="0"/>
    <s v="GCA_002701205.1"/>
    <s v="Primary Assembly"/>
    <s v="unplaced scaffold"/>
    <m/>
    <s v="MINB01000001.1"/>
    <n v="81014"/>
    <n v="83338"/>
    <x v="1"/>
  </r>
  <r>
    <x v="1"/>
    <s v="GCA_002701205.1"/>
    <s v="Primary Assembly"/>
    <s v="unplaced scaffold"/>
    <m/>
    <s v="MINB01000001.1"/>
    <n v="81014"/>
    <n v="83338"/>
    <x v="1"/>
  </r>
  <r>
    <x v="0"/>
    <s v="GCA_002701205.1"/>
    <s v="Primary Assembly"/>
    <s v="unplaced scaffold"/>
    <m/>
    <s v="MINB01000002.1"/>
    <n v="81080"/>
    <n v="81955"/>
    <x v="0"/>
  </r>
  <r>
    <x v="1"/>
    <s v="GCA_002701205.1"/>
    <s v="Primary Assembly"/>
    <s v="unplaced scaffold"/>
    <m/>
    <s v="MINB01000002.1"/>
    <n v="81080"/>
    <n v="81955"/>
    <x v="0"/>
  </r>
  <r>
    <x v="0"/>
    <s v="GCA_002701205.1"/>
    <s v="Primary Assembly"/>
    <s v="unplaced scaffold"/>
    <m/>
    <s v="MINB01000008.1"/>
    <n v="81117"/>
    <n v="82043"/>
    <x v="1"/>
  </r>
  <r>
    <x v="1"/>
    <s v="GCA_002701205.1"/>
    <s v="Primary Assembly"/>
    <s v="unplaced scaffold"/>
    <m/>
    <s v="MINB01000008.1"/>
    <n v="81117"/>
    <n v="82043"/>
    <x v="1"/>
  </r>
  <r>
    <x v="0"/>
    <s v="GCA_002701205.1"/>
    <s v="Primary Assembly"/>
    <s v="unplaced scaffold"/>
    <m/>
    <s v="MINB01000007.1"/>
    <n v="81146"/>
    <n v="81823"/>
    <x v="1"/>
  </r>
  <r>
    <x v="1"/>
    <s v="GCA_002701205.1"/>
    <s v="Primary Assembly"/>
    <s v="unplaced scaffold"/>
    <m/>
    <s v="MINB01000007.1"/>
    <n v="81146"/>
    <n v="81823"/>
    <x v="1"/>
  </r>
  <r>
    <x v="0"/>
    <s v="GCA_002701205.1"/>
    <s v="Primary Assembly"/>
    <s v="unplaced scaffold"/>
    <m/>
    <s v="MINB01000006.1"/>
    <n v="81218"/>
    <n v="81895"/>
    <x v="1"/>
  </r>
  <r>
    <x v="1"/>
    <s v="GCA_002701205.1"/>
    <s v="Primary Assembly"/>
    <s v="unplaced scaffold"/>
    <m/>
    <s v="MINB01000006.1"/>
    <n v="81218"/>
    <n v="81895"/>
    <x v="1"/>
  </r>
  <r>
    <x v="0"/>
    <s v="GCA_002701205.1"/>
    <s v="Primary Assembly"/>
    <s v="unplaced scaffold"/>
    <m/>
    <s v="MINB01000005.1"/>
    <n v="81438"/>
    <n v="82319"/>
    <x v="1"/>
  </r>
  <r>
    <x v="1"/>
    <s v="GCA_002701205.1"/>
    <s v="Primary Assembly"/>
    <s v="unplaced scaffold"/>
    <m/>
    <s v="MINB01000005.1"/>
    <n v="81438"/>
    <n v="82319"/>
    <x v="1"/>
  </r>
  <r>
    <x v="0"/>
    <s v="GCA_002701205.1"/>
    <s v="Primary Assembly"/>
    <s v="unplaced scaffold"/>
    <m/>
    <s v="MINB01000009.1"/>
    <n v="81590"/>
    <n v="81916"/>
    <x v="1"/>
  </r>
  <r>
    <x v="1"/>
    <s v="GCA_002701205.1"/>
    <s v="Primary Assembly"/>
    <s v="unplaced scaffold"/>
    <m/>
    <s v="MINB01000009.1"/>
    <n v="81590"/>
    <n v="81916"/>
    <x v="1"/>
  </r>
  <r>
    <x v="0"/>
    <s v="GCA_002701205.1"/>
    <s v="Primary Assembly"/>
    <s v="unplaced scaffold"/>
    <m/>
    <s v="MINB01000003.1"/>
    <n v="81603"/>
    <n v="82460"/>
    <x v="0"/>
  </r>
  <r>
    <x v="1"/>
    <s v="GCA_002701205.1"/>
    <s v="Primary Assembly"/>
    <s v="unplaced scaffold"/>
    <m/>
    <s v="MINB01000003.1"/>
    <n v="81603"/>
    <n v="82460"/>
    <x v="0"/>
  </r>
  <r>
    <x v="0"/>
    <s v="GCA_002701205.1"/>
    <s v="Primary Assembly"/>
    <s v="unplaced scaffold"/>
    <m/>
    <s v="MINB01000006.1"/>
    <n v="81888"/>
    <n v="82754"/>
    <x v="1"/>
  </r>
  <r>
    <x v="1"/>
    <s v="GCA_002701205.1"/>
    <s v="Primary Assembly"/>
    <s v="unplaced scaffold"/>
    <m/>
    <s v="MINB01000006.1"/>
    <n v="81888"/>
    <n v="82754"/>
    <x v="1"/>
  </r>
  <r>
    <x v="0"/>
    <s v="GCA_002701205.1"/>
    <s v="Primary Assembly"/>
    <s v="unplaced scaffold"/>
    <m/>
    <s v="MINB01000002.1"/>
    <n v="82002"/>
    <n v="84626"/>
    <x v="1"/>
  </r>
  <r>
    <x v="1"/>
    <s v="GCA_002701205.1"/>
    <s v="Primary Assembly"/>
    <s v="unplaced scaffold"/>
    <m/>
    <s v="MINB01000002.1"/>
    <n v="82002"/>
    <n v="84626"/>
    <x v="1"/>
  </r>
  <r>
    <x v="0"/>
    <s v="GCA_002701205.1"/>
    <s v="Primary Assembly"/>
    <s v="unplaced scaffold"/>
    <m/>
    <s v="MINB01000004.1"/>
    <n v="82044"/>
    <n v="83078"/>
    <x v="1"/>
  </r>
  <r>
    <x v="1"/>
    <s v="GCA_002701205.1"/>
    <s v="Primary Assembly"/>
    <s v="unplaced scaffold"/>
    <m/>
    <s v="MINB01000004.1"/>
    <n v="82044"/>
    <n v="83078"/>
    <x v="1"/>
  </r>
  <r>
    <x v="0"/>
    <s v="GCA_002701205.1"/>
    <s v="Primary Assembly"/>
    <s v="unplaced scaffold"/>
    <m/>
    <s v="MINB01000007.1"/>
    <n v="82083"/>
    <n v="84437"/>
    <x v="1"/>
  </r>
  <r>
    <x v="1"/>
    <s v="GCA_002701205.1"/>
    <s v="Primary Assembly"/>
    <s v="unplaced scaffold"/>
    <m/>
    <s v="MINB01000007.1"/>
    <n v="82083"/>
    <n v="84437"/>
    <x v="1"/>
  </r>
  <r>
    <x v="0"/>
    <s v="GCA_002701205.1"/>
    <s v="Primary Assembly"/>
    <s v="unplaced scaffold"/>
    <m/>
    <s v="MINB01000008.1"/>
    <n v="82198"/>
    <n v="83289"/>
    <x v="1"/>
  </r>
  <r>
    <x v="1"/>
    <s v="GCA_002701205.1"/>
    <s v="Primary Assembly"/>
    <s v="unplaced scaffold"/>
    <m/>
    <s v="MINB01000008.1"/>
    <n v="82198"/>
    <n v="83289"/>
    <x v="1"/>
  </r>
  <r>
    <x v="0"/>
    <s v="GCA_002701205.1"/>
    <s v="Primary Assembly"/>
    <s v="unplaced scaffold"/>
    <m/>
    <s v="MINB01000005.1"/>
    <n v="82321"/>
    <n v="83334"/>
    <x v="1"/>
  </r>
  <r>
    <x v="1"/>
    <s v="GCA_002701205.1"/>
    <s v="Primary Assembly"/>
    <s v="unplaced scaffold"/>
    <m/>
    <s v="MINB01000005.1"/>
    <n v="82321"/>
    <n v="83334"/>
    <x v="1"/>
  </r>
  <r>
    <x v="0"/>
    <s v="GCA_002701205.1"/>
    <s v="Primary Assembly"/>
    <s v="unplaced scaffold"/>
    <m/>
    <s v="MINB01000003.1"/>
    <n v="82540"/>
    <n v="83028"/>
    <x v="0"/>
  </r>
  <r>
    <x v="1"/>
    <s v="GCA_002701205.1"/>
    <s v="Primary Assembly"/>
    <s v="unplaced scaffold"/>
    <m/>
    <s v="MINB01000003.1"/>
    <n v="82540"/>
    <n v="83028"/>
    <x v="0"/>
  </r>
  <r>
    <x v="0"/>
    <s v="GCA_002701205.1"/>
    <s v="Primary Assembly"/>
    <s v="unplaced scaffold"/>
    <m/>
    <s v="MINB01000006.1"/>
    <n v="82909"/>
    <n v="84441"/>
    <x v="1"/>
  </r>
  <r>
    <x v="1"/>
    <s v="GCA_002701205.1"/>
    <s v="Primary Assembly"/>
    <s v="unplaced scaffold"/>
    <m/>
    <s v="MINB01000006.1"/>
    <n v="82909"/>
    <n v="84441"/>
    <x v="1"/>
  </r>
  <r>
    <x v="0"/>
    <s v="GCA_002701205.1"/>
    <s v="Primary Assembly"/>
    <s v="unplaced scaffold"/>
    <m/>
    <s v="MINB01000003.1"/>
    <n v="83025"/>
    <n v="84191"/>
    <x v="0"/>
  </r>
  <r>
    <x v="1"/>
    <s v="GCA_002701205.1"/>
    <s v="Primary Assembly"/>
    <s v="unplaced scaffold"/>
    <m/>
    <s v="MINB01000003.1"/>
    <n v="83025"/>
    <n v="84191"/>
    <x v="0"/>
  </r>
  <r>
    <x v="0"/>
    <s v="GCA_002701205.1"/>
    <s v="Primary Assembly"/>
    <s v="unplaced scaffold"/>
    <m/>
    <s v="MINB01000004.1"/>
    <n v="83135"/>
    <n v="84808"/>
    <x v="1"/>
  </r>
  <r>
    <x v="1"/>
    <s v="GCA_002701205.1"/>
    <s v="Primary Assembly"/>
    <s v="unplaced scaffold"/>
    <m/>
    <s v="MINB01000004.1"/>
    <n v="83135"/>
    <n v="84808"/>
    <x v="1"/>
  </r>
  <r>
    <x v="0"/>
    <s v="GCA_002701205.1"/>
    <s v="Primary Assembly"/>
    <s v="unplaced scaffold"/>
    <m/>
    <s v="MINB01000005.1"/>
    <n v="83324"/>
    <n v="85345"/>
    <x v="1"/>
  </r>
  <r>
    <x v="1"/>
    <s v="GCA_002701205.1"/>
    <s v="Primary Assembly"/>
    <s v="unplaced scaffold"/>
    <m/>
    <s v="MINB01000005.1"/>
    <n v="83324"/>
    <n v="85345"/>
    <x v="1"/>
  </r>
  <r>
    <x v="0"/>
    <s v="GCA_002701205.1"/>
    <s v="Primary Assembly"/>
    <s v="unplaced scaffold"/>
    <m/>
    <s v="MINB01000001.1"/>
    <n v="83350"/>
    <n v="83853"/>
    <x v="1"/>
  </r>
  <r>
    <x v="1"/>
    <s v="GCA_002701205.1"/>
    <s v="Primary Assembly"/>
    <s v="unplaced scaffold"/>
    <m/>
    <s v="MINB01000001.1"/>
    <n v="83350"/>
    <n v="83853"/>
    <x v="1"/>
  </r>
  <r>
    <x v="0"/>
    <s v="GCA_002701205.1"/>
    <s v="Primary Assembly"/>
    <s v="unplaced scaffold"/>
    <m/>
    <s v="MINB01000001.1"/>
    <n v="83908"/>
    <n v="84738"/>
    <x v="1"/>
  </r>
  <r>
    <x v="1"/>
    <s v="GCA_002701205.1"/>
    <s v="Primary Assembly"/>
    <s v="unplaced scaffold"/>
    <m/>
    <s v="MINB01000001.1"/>
    <n v="83908"/>
    <n v="84738"/>
    <x v="1"/>
  </r>
  <r>
    <x v="0"/>
    <s v="GCA_002701205.1"/>
    <s v="Primary Assembly"/>
    <s v="unplaced scaffold"/>
    <m/>
    <s v="MINB01000003.1"/>
    <n v="84376"/>
    <n v="86166"/>
    <x v="1"/>
  </r>
  <r>
    <x v="1"/>
    <s v="GCA_002701205.1"/>
    <s v="Primary Assembly"/>
    <s v="unplaced scaffold"/>
    <m/>
    <s v="MINB01000003.1"/>
    <n v="84376"/>
    <n v="86166"/>
    <x v="1"/>
  </r>
  <r>
    <x v="0"/>
    <s v="GCA_002701205.1"/>
    <s v="Primary Assembly"/>
    <s v="unplaced scaffold"/>
    <m/>
    <s v="MINB01000006.1"/>
    <n v="84580"/>
    <n v="84843"/>
    <x v="1"/>
  </r>
  <r>
    <x v="1"/>
    <s v="GCA_002701205.1"/>
    <s v="Primary Assembly"/>
    <s v="unplaced scaffold"/>
    <m/>
    <s v="MINB01000006.1"/>
    <n v="84580"/>
    <n v="84843"/>
    <x v="1"/>
  </r>
  <r>
    <x v="0"/>
    <s v="GCA_002701205.1"/>
    <s v="Primary Assembly"/>
    <s v="unplaced scaffold"/>
    <m/>
    <s v="MINB01000002.1"/>
    <n v="84668"/>
    <n v="85297"/>
    <x v="1"/>
  </r>
  <r>
    <x v="1"/>
    <s v="GCA_002701205.1"/>
    <s v="Primary Assembly"/>
    <s v="unplaced scaffold"/>
    <m/>
    <s v="MINB01000002.1"/>
    <n v="84668"/>
    <n v="85297"/>
    <x v="1"/>
  </r>
  <r>
    <x v="0"/>
    <s v="GCA_002701205.1"/>
    <s v="Primary Assembly"/>
    <s v="unplaced scaffold"/>
    <m/>
    <s v="MINB01000001.1"/>
    <n v="84752"/>
    <n v="85774"/>
    <x v="1"/>
  </r>
  <r>
    <x v="1"/>
    <s v="GCA_002701205.1"/>
    <s v="Primary Assembly"/>
    <s v="unplaced scaffold"/>
    <m/>
    <s v="MINB01000001.1"/>
    <n v="84752"/>
    <n v="85774"/>
    <x v="1"/>
  </r>
  <r>
    <x v="0"/>
    <s v="GCA_002701205.1"/>
    <s v="Primary Assembly"/>
    <s v="unplaced scaffold"/>
    <m/>
    <s v="MINB01000007.1"/>
    <n v="84923"/>
    <n v="86461"/>
    <x v="1"/>
  </r>
  <r>
    <x v="1"/>
    <s v="GCA_002701205.1"/>
    <s v="Primary Assembly"/>
    <s v="unplaced scaffold"/>
    <m/>
    <s v="MINB01000007.1"/>
    <n v="84923"/>
    <n v="86461"/>
    <x v="1"/>
  </r>
  <r>
    <x v="0"/>
    <s v="GCA_002701205.1"/>
    <s v="Primary Assembly"/>
    <s v="unplaced scaffold"/>
    <m/>
    <s v="MINB01000004.1"/>
    <n v="84949"/>
    <n v="85821"/>
    <x v="1"/>
  </r>
  <r>
    <x v="1"/>
    <s v="GCA_002701205.1"/>
    <s v="Primary Assembly"/>
    <s v="unplaced scaffold"/>
    <m/>
    <s v="MINB01000004.1"/>
    <n v="84949"/>
    <n v="85821"/>
    <x v="1"/>
  </r>
  <r>
    <x v="0"/>
    <s v="GCA_002701205.1"/>
    <s v="Primary Assembly"/>
    <s v="unplaced scaffold"/>
    <m/>
    <s v="MINB01000006.1"/>
    <n v="85039"/>
    <n v="85887"/>
    <x v="1"/>
  </r>
  <r>
    <x v="1"/>
    <s v="GCA_002701205.1"/>
    <s v="Primary Assembly"/>
    <s v="unplaced scaffold"/>
    <m/>
    <s v="MINB01000006.1"/>
    <n v="85039"/>
    <n v="85887"/>
    <x v="1"/>
  </r>
  <r>
    <x v="0"/>
    <s v="GCA_002701205.1"/>
    <s v="Primary Assembly"/>
    <s v="unplaced scaffold"/>
    <m/>
    <s v="MINB01000005.1"/>
    <n v="85356"/>
    <n v="86429"/>
    <x v="1"/>
  </r>
  <r>
    <x v="1"/>
    <s v="GCA_002701205.1"/>
    <s v="Primary Assembly"/>
    <s v="unplaced scaffold"/>
    <m/>
    <s v="MINB01000005.1"/>
    <n v="85356"/>
    <n v="86429"/>
    <x v="1"/>
  </r>
  <r>
    <x v="0"/>
    <s v="GCA_002701205.1"/>
    <s v="Primary Assembly"/>
    <s v="unplaced scaffold"/>
    <m/>
    <s v="MINB01000001.1"/>
    <n v="85794"/>
    <n v="86498"/>
    <x v="1"/>
  </r>
  <r>
    <x v="1"/>
    <s v="GCA_002701205.1"/>
    <s v="Primary Assembly"/>
    <s v="unplaced scaffold"/>
    <m/>
    <s v="MINB01000001.1"/>
    <n v="85794"/>
    <n v="86498"/>
    <x v="1"/>
  </r>
  <r>
    <x v="0"/>
    <s v="GCA_002701205.1"/>
    <s v="Primary Assembly"/>
    <s v="unplaced scaffold"/>
    <m/>
    <s v="MINB01000004.1"/>
    <n v="85837"/>
    <n v="86808"/>
    <x v="1"/>
  </r>
  <r>
    <x v="1"/>
    <s v="GCA_002701205.1"/>
    <s v="Primary Assembly"/>
    <s v="unplaced scaffold"/>
    <m/>
    <s v="MINB01000004.1"/>
    <n v="85837"/>
    <n v="86808"/>
    <x v="1"/>
  </r>
  <r>
    <x v="0"/>
    <s v="GCA_002701205.1"/>
    <s v="Primary Assembly"/>
    <s v="unplaced scaffold"/>
    <m/>
    <s v="MINB01000002.1"/>
    <n v="85843"/>
    <n v="86430"/>
    <x v="1"/>
  </r>
  <r>
    <x v="1"/>
    <s v="GCA_002701205.1"/>
    <s v="Primary Assembly"/>
    <s v="unplaced scaffold"/>
    <m/>
    <s v="MINB01000002.1"/>
    <n v="85843"/>
    <n v="86430"/>
    <x v="1"/>
  </r>
  <r>
    <x v="0"/>
    <s v="GCA_002701205.1"/>
    <s v="Primary Assembly"/>
    <s v="unplaced scaffold"/>
    <m/>
    <s v="MINB01000006.1"/>
    <n v="85961"/>
    <n v="86512"/>
    <x v="1"/>
  </r>
  <r>
    <x v="1"/>
    <s v="GCA_002701205.1"/>
    <s v="Primary Assembly"/>
    <s v="unplaced scaffold"/>
    <m/>
    <s v="MINB01000006.1"/>
    <n v="85961"/>
    <n v="86512"/>
    <x v="1"/>
  </r>
  <r>
    <x v="0"/>
    <s v="GCA_002701205.1"/>
    <s v="Primary Assembly"/>
    <s v="unplaced scaffold"/>
    <m/>
    <s v="MINB01000003.1"/>
    <n v="86201"/>
    <n v="86428"/>
    <x v="1"/>
  </r>
  <r>
    <x v="1"/>
    <s v="GCA_002701205.1"/>
    <s v="Primary Assembly"/>
    <s v="unplaced scaffold"/>
    <m/>
    <s v="MINB01000003.1"/>
    <n v="86201"/>
    <n v="86428"/>
    <x v="1"/>
  </r>
  <r>
    <x v="0"/>
    <s v="GCA_002701205.1"/>
    <s v="Primary Assembly"/>
    <s v="unplaced scaffold"/>
    <m/>
    <s v="MINB01000002.1"/>
    <n v="86420"/>
    <n v="86740"/>
    <x v="1"/>
  </r>
  <r>
    <x v="1"/>
    <s v="GCA_002701205.1"/>
    <s v="Primary Assembly"/>
    <s v="unplaced scaffold"/>
    <m/>
    <s v="MINB01000002.1"/>
    <n v="86420"/>
    <n v="86740"/>
    <x v="1"/>
  </r>
  <r>
    <x v="0"/>
    <s v="GCA_002701205.1"/>
    <s v="Primary Assembly"/>
    <s v="unplaced scaffold"/>
    <m/>
    <s v="MINB01000005.1"/>
    <n v="86436"/>
    <n v="87218"/>
    <x v="1"/>
  </r>
  <r>
    <x v="1"/>
    <s v="GCA_002701205.1"/>
    <s v="Primary Assembly"/>
    <s v="unplaced scaffold"/>
    <m/>
    <s v="MINB01000005.1"/>
    <n v="86436"/>
    <n v="87218"/>
    <x v="1"/>
  </r>
  <r>
    <x v="0"/>
    <s v="GCA_002701205.1"/>
    <s v="Primary Assembly"/>
    <s v="unplaced scaffold"/>
    <m/>
    <s v="MINB01000001.1"/>
    <n v="86510"/>
    <n v="87085"/>
    <x v="1"/>
  </r>
  <r>
    <x v="1"/>
    <s v="GCA_002701205.1"/>
    <s v="Primary Assembly"/>
    <s v="unplaced scaffold"/>
    <m/>
    <s v="MINB01000001.1"/>
    <n v="86510"/>
    <n v="87085"/>
    <x v="1"/>
  </r>
  <r>
    <x v="0"/>
    <s v="GCA_002701205.1"/>
    <s v="Primary Assembly"/>
    <s v="unplaced scaffold"/>
    <m/>
    <s v="MINB01000003.1"/>
    <n v="86526"/>
    <n v="87077"/>
    <x v="1"/>
  </r>
  <r>
    <x v="1"/>
    <s v="GCA_002701205.1"/>
    <s v="Primary Assembly"/>
    <s v="unplaced scaffold"/>
    <m/>
    <s v="MINB01000003.1"/>
    <n v="86526"/>
    <n v="87077"/>
    <x v="1"/>
  </r>
  <r>
    <x v="0"/>
    <s v="GCA_002701205.1"/>
    <s v="Primary Assembly"/>
    <s v="unplaced scaffold"/>
    <m/>
    <s v="MINB01000007.1"/>
    <n v="86577"/>
    <n v="87437"/>
    <x v="0"/>
  </r>
  <r>
    <x v="1"/>
    <s v="GCA_002701205.1"/>
    <s v="Primary Assembly"/>
    <s v="unplaced scaffold"/>
    <m/>
    <s v="MINB01000007.1"/>
    <n v="86577"/>
    <n v="87437"/>
    <x v="0"/>
  </r>
  <r>
    <x v="0"/>
    <s v="GCA_002701205.1"/>
    <s v="Primary Assembly"/>
    <s v="unplaced scaffold"/>
    <m/>
    <s v="MINB01000006.1"/>
    <n v="86877"/>
    <n v="87545"/>
    <x v="0"/>
  </r>
  <r>
    <x v="1"/>
    <s v="GCA_002701205.1"/>
    <s v="Primary Assembly"/>
    <s v="unplaced scaffold"/>
    <m/>
    <s v="MINB01000006.1"/>
    <n v="86877"/>
    <n v="87545"/>
    <x v="0"/>
  </r>
  <r>
    <x v="0"/>
    <s v="GCA_002701205.1"/>
    <s v="Primary Assembly"/>
    <s v="unplaced scaffold"/>
    <m/>
    <s v="MINB01000004.1"/>
    <n v="86964"/>
    <n v="88034"/>
    <x v="1"/>
  </r>
  <r>
    <x v="1"/>
    <s v="GCA_002701205.1"/>
    <s v="Primary Assembly"/>
    <s v="unplaced scaffold"/>
    <m/>
    <s v="MINB01000004.1"/>
    <n v="86964"/>
    <n v="88034"/>
    <x v="1"/>
  </r>
  <r>
    <x v="0"/>
    <s v="GCA_002701205.1"/>
    <s v="Primary Assembly"/>
    <s v="unplaced scaffold"/>
    <m/>
    <s v="MINB01000001.1"/>
    <n v="87117"/>
    <n v="87368"/>
    <x v="1"/>
  </r>
  <r>
    <x v="1"/>
    <s v="GCA_002701205.1"/>
    <s v="Primary Assembly"/>
    <s v="unplaced scaffold"/>
    <m/>
    <s v="MINB01000001.1"/>
    <n v="87117"/>
    <n v="87368"/>
    <x v="1"/>
  </r>
  <r>
    <x v="0"/>
    <s v="GCA_002701205.1"/>
    <s v="Primary Assembly"/>
    <s v="unplaced scaffold"/>
    <m/>
    <s v="MINB01000005.1"/>
    <n v="87225"/>
    <n v="87494"/>
    <x v="1"/>
  </r>
  <r>
    <x v="1"/>
    <s v="GCA_002701205.1"/>
    <s v="Primary Assembly"/>
    <s v="unplaced scaffold"/>
    <m/>
    <s v="MINB01000005.1"/>
    <n v="87225"/>
    <n v="87494"/>
    <x v="1"/>
  </r>
  <r>
    <x v="0"/>
    <s v="GCA_002701205.1"/>
    <s v="Primary Assembly"/>
    <s v="unplaced scaffold"/>
    <m/>
    <s v="MINB01000003.1"/>
    <n v="87230"/>
    <n v="87658"/>
    <x v="0"/>
  </r>
  <r>
    <x v="1"/>
    <s v="GCA_002701205.1"/>
    <s v="Primary Assembly"/>
    <s v="unplaced scaffold"/>
    <m/>
    <s v="MINB01000003.1"/>
    <n v="87230"/>
    <n v="87658"/>
    <x v="0"/>
  </r>
  <r>
    <x v="2"/>
    <s v="GCA_002701205.1"/>
    <s v="Primary Assembly"/>
    <s v="unplaced scaffold"/>
    <m/>
    <s v="MINB01000002.1"/>
    <n v="87273"/>
    <n v="88462"/>
    <x v="1"/>
  </r>
  <r>
    <x v="3"/>
    <s v="GCA_002701205.1"/>
    <s v="Primary Assembly"/>
    <s v="unplaced scaffold"/>
    <m/>
    <s v="MINB01000002.1"/>
    <n v="87273"/>
    <n v="88462"/>
    <x v="1"/>
  </r>
  <r>
    <x v="0"/>
    <s v="GCA_002701205.1"/>
    <s v="Primary Assembly"/>
    <s v="unplaced scaffold"/>
    <m/>
    <s v="MINB01000007.1"/>
    <n v="87445"/>
    <n v="88485"/>
    <x v="1"/>
  </r>
  <r>
    <x v="1"/>
    <s v="GCA_002701205.1"/>
    <s v="Primary Assembly"/>
    <s v="unplaced scaffold"/>
    <m/>
    <s v="MINB01000007.1"/>
    <n v="87445"/>
    <n v="88485"/>
    <x v="1"/>
  </r>
  <r>
    <x v="0"/>
    <s v="GCA_002701205.1"/>
    <s v="Primary Assembly"/>
    <s v="unplaced scaffold"/>
    <m/>
    <s v="MINB01000005.1"/>
    <n v="87506"/>
    <n v="88255"/>
    <x v="1"/>
  </r>
  <r>
    <x v="1"/>
    <s v="GCA_002701205.1"/>
    <s v="Primary Assembly"/>
    <s v="unplaced scaffold"/>
    <m/>
    <s v="MINB01000005.1"/>
    <n v="87506"/>
    <n v="88255"/>
    <x v="1"/>
  </r>
  <r>
    <x v="0"/>
    <s v="GCA_002701205.1"/>
    <s v="Primary Assembly"/>
    <s v="unplaced scaffold"/>
    <m/>
    <s v="MINB01000001.1"/>
    <n v="87525"/>
    <n v="89270"/>
    <x v="1"/>
  </r>
  <r>
    <x v="1"/>
    <s v="GCA_002701205.1"/>
    <s v="Primary Assembly"/>
    <s v="unplaced scaffold"/>
    <m/>
    <s v="MINB01000001.1"/>
    <n v="87525"/>
    <n v="89270"/>
    <x v="1"/>
  </r>
  <r>
    <x v="0"/>
    <s v="GCA_002701205.1"/>
    <s v="Primary Assembly"/>
    <s v="unplaced scaffold"/>
    <m/>
    <s v="MINB01000003.1"/>
    <n v="87655"/>
    <n v="88536"/>
    <x v="0"/>
  </r>
  <r>
    <x v="1"/>
    <s v="GCA_002701205.1"/>
    <s v="Primary Assembly"/>
    <s v="unplaced scaffold"/>
    <m/>
    <s v="MINB01000003.1"/>
    <n v="87655"/>
    <n v="88536"/>
    <x v="0"/>
  </r>
  <r>
    <x v="0"/>
    <s v="GCA_002701205.1"/>
    <s v="Primary Assembly"/>
    <s v="unplaced scaffold"/>
    <m/>
    <s v="MINB01000006.1"/>
    <n v="87947"/>
    <n v="88861"/>
    <x v="1"/>
  </r>
  <r>
    <x v="1"/>
    <s v="GCA_002701205.1"/>
    <s v="Primary Assembly"/>
    <s v="unplaced scaffold"/>
    <m/>
    <s v="MINB01000006.1"/>
    <n v="87947"/>
    <n v="88861"/>
    <x v="1"/>
  </r>
  <r>
    <x v="0"/>
    <s v="GCA_002701205.1"/>
    <s v="Primary Assembly"/>
    <s v="unplaced scaffold"/>
    <m/>
    <s v="MINB01000004.1"/>
    <n v="88077"/>
    <n v="88844"/>
    <x v="1"/>
  </r>
  <r>
    <x v="1"/>
    <s v="GCA_002701205.1"/>
    <s v="Primary Assembly"/>
    <s v="unplaced scaffold"/>
    <m/>
    <s v="MINB01000004.1"/>
    <n v="88077"/>
    <n v="88844"/>
    <x v="1"/>
  </r>
  <r>
    <x v="0"/>
    <s v="GCA_002701205.1"/>
    <s v="Primary Assembly"/>
    <s v="unplaced scaffold"/>
    <m/>
    <s v="MINB01000005.1"/>
    <n v="88233"/>
    <n v="88616"/>
    <x v="1"/>
  </r>
  <r>
    <x v="1"/>
    <s v="GCA_002701205.1"/>
    <s v="Primary Assembly"/>
    <s v="unplaced scaffold"/>
    <m/>
    <s v="MINB01000005.1"/>
    <n v="88233"/>
    <n v="88616"/>
    <x v="1"/>
  </r>
  <r>
    <x v="0"/>
    <s v="GCA_002701205.1"/>
    <s v="Primary Assembly"/>
    <s v="unplaced scaffold"/>
    <m/>
    <s v="MINB01000002.1"/>
    <n v="88459"/>
    <n v="88911"/>
    <x v="1"/>
  </r>
  <r>
    <x v="1"/>
    <s v="GCA_002701205.1"/>
    <s v="Primary Assembly"/>
    <s v="unplaced scaffold"/>
    <m/>
    <s v="MINB01000002.1"/>
    <n v="88459"/>
    <n v="88911"/>
    <x v="1"/>
  </r>
  <r>
    <x v="0"/>
    <s v="GCA_002701205.1"/>
    <s v="Primary Assembly"/>
    <s v="unplaced scaffold"/>
    <m/>
    <s v="MINB01000007.1"/>
    <n v="88530"/>
    <n v="88964"/>
    <x v="1"/>
  </r>
  <r>
    <x v="1"/>
    <s v="GCA_002701205.1"/>
    <s v="Primary Assembly"/>
    <s v="unplaced scaffold"/>
    <m/>
    <s v="MINB01000007.1"/>
    <n v="88530"/>
    <n v="88964"/>
    <x v="1"/>
  </r>
  <r>
    <x v="0"/>
    <s v="GCA_002701205.1"/>
    <s v="Primary Assembly"/>
    <s v="unplaced scaffold"/>
    <m/>
    <s v="MINB01000003.1"/>
    <n v="88558"/>
    <n v="89331"/>
    <x v="0"/>
  </r>
  <r>
    <x v="1"/>
    <s v="GCA_002701205.1"/>
    <s v="Primary Assembly"/>
    <s v="unplaced scaffold"/>
    <m/>
    <s v="MINB01000003.1"/>
    <n v="88558"/>
    <n v="89331"/>
    <x v="0"/>
  </r>
  <r>
    <x v="0"/>
    <s v="GCA_002701205.1"/>
    <s v="Primary Assembly"/>
    <s v="unplaced scaffold"/>
    <m/>
    <s v="MINB01000005.1"/>
    <n v="88626"/>
    <n v="88985"/>
    <x v="1"/>
  </r>
  <r>
    <x v="1"/>
    <s v="GCA_002701205.1"/>
    <s v="Primary Assembly"/>
    <s v="unplaced scaffold"/>
    <m/>
    <s v="MINB01000005.1"/>
    <n v="88626"/>
    <n v="88985"/>
    <x v="1"/>
  </r>
  <r>
    <x v="0"/>
    <s v="GCA_002701205.1"/>
    <s v="Primary Assembly"/>
    <s v="unplaced scaffold"/>
    <m/>
    <s v="MINB01000006.1"/>
    <n v="88904"/>
    <n v="92404"/>
    <x v="1"/>
  </r>
  <r>
    <x v="1"/>
    <s v="GCA_002701205.1"/>
    <s v="Primary Assembly"/>
    <s v="unplaced scaffold"/>
    <m/>
    <s v="MINB01000006.1"/>
    <n v="88904"/>
    <n v="92404"/>
    <x v="1"/>
  </r>
  <r>
    <x v="0"/>
    <s v="GCA_002701205.1"/>
    <s v="Primary Assembly"/>
    <s v="unplaced scaffold"/>
    <m/>
    <s v="MINB01000005.1"/>
    <n v="89004"/>
    <n v="90116"/>
    <x v="1"/>
  </r>
  <r>
    <x v="1"/>
    <s v="GCA_002701205.1"/>
    <s v="Primary Assembly"/>
    <s v="unplaced scaffold"/>
    <m/>
    <s v="MINB01000005.1"/>
    <n v="89004"/>
    <n v="90116"/>
    <x v="1"/>
  </r>
  <r>
    <x v="0"/>
    <s v="GCA_002701205.1"/>
    <s v="Primary Assembly"/>
    <s v="unplaced scaffold"/>
    <m/>
    <s v="MINB01000007.1"/>
    <n v="89054"/>
    <n v="90106"/>
    <x v="0"/>
  </r>
  <r>
    <x v="1"/>
    <s v="GCA_002701205.1"/>
    <s v="Primary Assembly"/>
    <s v="unplaced scaffold"/>
    <m/>
    <s v="MINB01000007.1"/>
    <n v="89054"/>
    <n v="90106"/>
    <x v="0"/>
  </r>
  <r>
    <x v="0"/>
    <s v="GCA_002701205.1"/>
    <s v="Primary Assembly"/>
    <s v="unplaced scaffold"/>
    <m/>
    <s v="MINB01000004.1"/>
    <n v="89114"/>
    <n v="89686"/>
    <x v="1"/>
  </r>
  <r>
    <x v="1"/>
    <s v="GCA_002701205.1"/>
    <s v="Primary Assembly"/>
    <s v="unplaced scaffold"/>
    <m/>
    <s v="MINB01000004.1"/>
    <n v="89114"/>
    <n v="89686"/>
    <x v="1"/>
  </r>
  <r>
    <x v="0"/>
    <s v="GCA_002701205.1"/>
    <s v="Primary Assembly"/>
    <s v="unplaced scaffold"/>
    <m/>
    <s v="MINB01000001.1"/>
    <n v="89291"/>
    <n v="91081"/>
    <x v="1"/>
  </r>
  <r>
    <x v="1"/>
    <s v="GCA_002701205.1"/>
    <s v="Primary Assembly"/>
    <s v="unplaced scaffold"/>
    <m/>
    <s v="MINB01000001.1"/>
    <n v="89291"/>
    <n v="91081"/>
    <x v="1"/>
  </r>
  <r>
    <x v="0"/>
    <s v="GCA_002701205.1"/>
    <s v="Primary Assembly"/>
    <s v="unplaced scaffold"/>
    <m/>
    <s v="MINB01000003.1"/>
    <n v="89346"/>
    <n v="90146"/>
    <x v="0"/>
  </r>
  <r>
    <x v="1"/>
    <s v="GCA_002701205.1"/>
    <s v="Primary Assembly"/>
    <s v="unplaced scaffold"/>
    <m/>
    <s v="MINB01000003.1"/>
    <n v="89346"/>
    <n v="90146"/>
    <x v="0"/>
  </r>
  <r>
    <x v="0"/>
    <s v="GCA_002701205.1"/>
    <s v="Primary Assembly"/>
    <s v="unplaced scaffold"/>
    <m/>
    <s v="MINB01000002.1"/>
    <n v="89399"/>
    <n v="90763"/>
    <x v="1"/>
  </r>
  <r>
    <x v="1"/>
    <s v="GCA_002701205.1"/>
    <s v="Primary Assembly"/>
    <s v="unplaced scaffold"/>
    <m/>
    <s v="MINB01000002.1"/>
    <n v="89399"/>
    <n v="90763"/>
    <x v="1"/>
  </r>
  <r>
    <x v="0"/>
    <s v="GCA_002701205.1"/>
    <s v="Primary Assembly"/>
    <s v="unplaced scaffold"/>
    <m/>
    <s v="MINB01000004.1"/>
    <n v="89774"/>
    <n v="90076"/>
    <x v="1"/>
  </r>
  <r>
    <x v="1"/>
    <s v="GCA_002701205.1"/>
    <s v="Primary Assembly"/>
    <s v="unplaced scaffold"/>
    <m/>
    <s v="MINB01000004.1"/>
    <n v="89774"/>
    <n v="90076"/>
    <x v="1"/>
  </r>
  <r>
    <x v="0"/>
    <s v="GCA_002701205.1"/>
    <s v="Primary Assembly"/>
    <s v="unplaced scaffold"/>
    <m/>
    <s v="MINB01000005.1"/>
    <n v="90109"/>
    <n v="91098"/>
    <x v="1"/>
  </r>
  <r>
    <x v="1"/>
    <s v="GCA_002701205.1"/>
    <s v="Primary Assembly"/>
    <s v="unplaced scaffold"/>
    <m/>
    <s v="MINB01000005.1"/>
    <n v="90109"/>
    <n v="91098"/>
    <x v="1"/>
  </r>
  <r>
    <x v="0"/>
    <s v="GCA_002701205.1"/>
    <s v="Primary Assembly"/>
    <s v="unplaced scaffold"/>
    <m/>
    <s v="MINB01000004.1"/>
    <n v="90153"/>
    <n v="90635"/>
    <x v="1"/>
  </r>
  <r>
    <x v="1"/>
    <s v="GCA_002701205.1"/>
    <s v="Primary Assembly"/>
    <s v="unplaced scaffold"/>
    <m/>
    <s v="MINB01000004.1"/>
    <n v="90153"/>
    <n v="90635"/>
    <x v="1"/>
  </r>
  <r>
    <x v="0"/>
    <s v="GCA_002701205.1"/>
    <s v="Primary Assembly"/>
    <s v="unplaced scaffold"/>
    <m/>
    <s v="MINB01000003.1"/>
    <n v="90242"/>
    <n v="90802"/>
    <x v="1"/>
  </r>
  <r>
    <x v="1"/>
    <s v="GCA_002701205.1"/>
    <s v="Primary Assembly"/>
    <s v="unplaced scaffold"/>
    <m/>
    <s v="MINB01000003.1"/>
    <n v="90242"/>
    <n v="90802"/>
    <x v="1"/>
  </r>
  <r>
    <x v="0"/>
    <s v="GCA_002701205.1"/>
    <s v="Primary Assembly"/>
    <s v="unplaced scaffold"/>
    <m/>
    <s v="MINB01000007.1"/>
    <n v="90265"/>
    <n v="90705"/>
    <x v="1"/>
  </r>
  <r>
    <x v="1"/>
    <s v="GCA_002701205.1"/>
    <s v="Primary Assembly"/>
    <s v="unplaced scaffold"/>
    <m/>
    <s v="MINB01000007.1"/>
    <n v="90265"/>
    <n v="90705"/>
    <x v="1"/>
  </r>
  <r>
    <x v="0"/>
    <s v="GCA_002701205.1"/>
    <s v="Primary Assembly"/>
    <s v="unplaced scaffold"/>
    <m/>
    <s v="MINB01000004.1"/>
    <n v="90670"/>
    <n v="91971"/>
    <x v="1"/>
  </r>
  <r>
    <x v="1"/>
    <s v="GCA_002701205.1"/>
    <s v="Primary Assembly"/>
    <s v="unplaced scaffold"/>
    <m/>
    <s v="MINB01000004.1"/>
    <n v="90670"/>
    <n v="91971"/>
    <x v="1"/>
  </r>
  <r>
    <x v="0"/>
    <s v="GCA_002701205.1"/>
    <s v="Primary Assembly"/>
    <s v="unplaced scaffold"/>
    <m/>
    <s v="MINB01000002.1"/>
    <n v="90750"/>
    <n v="91241"/>
    <x v="1"/>
  </r>
  <r>
    <x v="1"/>
    <s v="GCA_002701205.1"/>
    <s v="Primary Assembly"/>
    <s v="unplaced scaffold"/>
    <m/>
    <s v="MINB01000002.1"/>
    <n v="90750"/>
    <n v="91241"/>
    <x v="1"/>
  </r>
  <r>
    <x v="0"/>
    <s v="GCA_002701205.1"/>
    <s v="Primary Assembly"/>
    <s v="unplaced scaffold"/>
    <m/>
    <s v="MINB01000007.1"/>
    <n v="90789"/>
    <n v="92387"/>
    <x v="1"/>
  </r>
  <r>
    <x v="1"/>
    <s v="GCA_002701205.1"/>
    <s v="Primary Assembly"/>
    <s v="unplaced scaffold"/>
    <m/>
    <s v="MINB01000007.1"/>
    <n v="90789"/>
    <n v="92387"/>
    <x v="1"/>
  </r>
  <r>
    <x v="0"/>
    <s v="GCA_002701205.1"/>
    <s v="Primary Assembly"/>
    <s v="unplaced scaffold"/>
    <m/>
    <s v="MINB01000001.1"/>
    <n v="91095"/>
    <n v="91460"/>
    <x v="1"/>
  </r>
  <r>
    <x v="1"/>
    <s v="GCA_002701205.1"/>
    <s v="Primary Assembly"/>
    <s v="unplaced scaffold"/>
    <m/>
    <s v="MINB01000001.1"/>
    <n v="91095"/>
    <n v="91460"/>
    <x v="1"/>
  </r>
  <r>
    <x v="0"/>
    <s v="GCA_002701205.1"/>
    <s v="Primary Assembly"/>
    <s v="unplaced scaffold"/>
    <m/>
    <s v="MINB01000005.1"/>
    <n v="91113"/>
    <n v="91511"/>
    <x v="1"/>
  </r>
  <r>
    <x v="1"/>
    <s v="GCA_002701205.1"/>
    <s v="Primary Assembly"/>
    <s v="unplaced scaffold"/>
    <m/>
    <s v="MINB01000005.1"/>
    <n v="91113"/>
    <n v="91511"/>
    <x v="1"/>
  </r>
  <r>
    <x v="0"/>
    <s v="GCA_002701205.1"/>
    <s v="Primary Assembly"/>
    <s v="unplaced scaffold"/>
    <m/>
    <s v="MINB01000003.1"/>
    <n v="91260"/>
    <n v="92006"/>
    <x v="1"/>
  </r>
  <r>
    <x v="1"/>
    <s v="GCA_002701205.1"/>
    <s v="Primary Assembly"/>
    <s v="unplaced scaffold"/>
    <m/>
    <s v="MINB01000003.1"/>
    <n v="91260"/>
    <n v="92006"/>
    <x v="1"/>
  </r>
  <r>
    <x v="0"/>
    <s v="GCA_002701205.1"/>
    <s v="Primary Assembly"/>
    <s v="unplaced scaffold"/>
    <m/>
    <s v="MINB01000001.1"/>
    <n v="91463"/>
    <n v="92008"/>
    <x v="1"/>
  </r>
  <r>
    <x v="1"/>
    <s v="GCA_002701205.1"/>
    <s v="Primary Assembly"/>
    <s v="unplaced scaffold"/>
    <m/>
    <s v="MINB01000001.1"/>
    <n v="91463"/>
    <n v="92008"/>
    <x v="1"/>
  </r>
  <r>
    <x v="0"/>
    <s v="GCA_002701205.1"/>
    <s v="Primary Assembly"/>
    <s v="unplaced scaffold"/>
    <m/>
    <s v="MINB01000005.1"/>
    <n v="91583"/>
    <n v="91768"/>
    <x v="1"/>
  </r>
  <r>
    <x v="1"/>
    <s v="GCA_002701205.1"/>
    <s v="Primary Assembly"/>
    <s v="unplaced scaffold"/>
    <m/>
    <s v="MINB01000005.1"/>
    <n v="91583"/>
    <n v="91768"/>
    <x v="1"/>
  </r>
  <r>
    <x v="0"/>
    <s v="GCA_002701205.1"/>
    <s v="Primary Assembly"/>
    <s v="unplaced scaffold"/>
    <m/>
    <s v="MINB01000002.1"/>
    <n v="91587"/>
    <n v="91859"/>
    <x v="1"/>
  </r>
  <r>
    <x v="1"/>
    <s v="GCA_002701205.1"/>
    <s v="Primary Assembly"/>
    <s v="unplaced scaffold"/>
    <m/>
    <s v="MINB01000002.1"/>
    <n v="91587"/>
    <n v="91859"/>
    <x v="1"/>
  </r>
  <r>
    <x v="0"/>
    <s v="GCA_002701205.1"/>
    <s v="Primary Assembly"/>
    <s v="unplaced scaffold"/>
    <m/>
    <s v="MINB01000005.1"/>
    <n v="91807"/>
    <n v="93084"/>
    <x v="1"/>
  </r>
  <r>
    <x v="1"/>
    <s v="GCA_002701205.1"/>
    <s v="Primary Assembly"/>
    <s v="unplaced scaffold"/>
    <m/>
    <s v="MINB01000005.1"/>
    <n v="91807"/>
    <n v="93084"/>
    <x v="1"/>
  </r>
  <r>
    <x v="0"/>
    <s v="GCA_002701205.1"/>
    <s v="Primary Assembly"/>
    <s v="unplaced scaffold"/>
    <m/>
    <s v="MINB01000001.1"/>
    <n v="92014"/>
    <n v="92496"/>
    <x v="1"/>
  </r>
  <r>
    <x v="1"/>
    <s v="GCA_002701205.1"/>
    <s v="Primary Assembly"/>
    <s v="unplaced scaffold"/>
    <m/>
    <s v="MINB01000001.1"/>
    <n v="92014"/>
    <n v="92496"/>
    <x v="1"/>
  </r>
  <r>
    <x v="0"/>
    <s v="GCA_002701205.1"/>
    <s v="Primary Assembly"/>
    <s v="unplaced scaffold"/>
    <m/>
    <s v="MINB01000002.1"/>
    <n v="92027"/>
    <n v="93325"/>
    <x v="1"/>
  </r>
  <r>
    <x v="1"/>
    <s v="GCA_002701205.1"/>
    <s v="Primary Assembly"/>
    <s v="unplaced scaffold"/>
    <m/>
    <s v="MINB01000002.1"/>
    <n v="92027"/>
    <n v="93325"/>
    <x v="1"/>
  </r>
  <r>
    <x v="0"/>
    <s v="GCA_002701205.1"/>
    <s v="Primary Assembly"/>
    <s v="unplaced scaffold"/>
    <m/>
    <s v="MINB01000003.1"/>
    <n v="92034"/>
    <n v="93785"/>
    <x v="1"/>
  </r>
  <r>
    <x v="1"/>
    <s v="GCA_002701205.1"/>
    <s v="Primary Assembly"/>
    <s v="unplaced scaffold"/>
    <m/>
    <s v="MINB01000003.1"/>
    <n v="92034"/>
    <n v="93785"/>
    <x v="1"/>
  </r>
  <r>
    <x v="0"/>
    <s v="GCA_002701205.1"/>
    <s v="Primary Assembly"/>
    <s v="unplaced scaffold"/>
    <m/>
    <s v="MINB01000004.1"/>
    <n v="92365"/>
    <n v="92742"/>
    <x v="1"/>
  </r>
  <r>
    <x v="1"/>
    <s v="GCA_002701205.1"/>
    <s v="Primary Assembly"/>
    <s v="unplaced scaffold"/>
    <m/>
    <s v="MINB01000004.1"/>
    <n v="92365"/>
    <n v="92742"/>
    <x v="1"/>
  </r>
  <r>
    <x v="0"/>
    <s v="GCA_002701205.1"/>
    <s v="Primary Assembly"/>
    <s v="unplaced scaffold"/>
    <m/>
    <s v="MINB01000006.1"/>
    <n v="92410"/>
    <n v="92778"/>
    <x v="1"/>
  </r>
  <r>
    <x v="1"/>
    <s v="GCA_002701205.1"/>
    <s v="Primary Assembly"/>
    <s v="unplaced scaffold"/>
    <m/>
    <s v="MINB01000006.1"/>
    <n v="92410"/>
    <n v="92778"/>
    <x v="1"/>
  </r>
  <r>
    <x v="0"/>
    <s v="GCA_002701205.1"/>
    <s v="Primary Assembly"/>
    <s v="unplaced scaffold"/>
    <m/>
    <s v="MINB01000001.1"/>
    <n v="92642"/>
    <n v="93337"/>
    <x v="1"/>
  </r>
  <r>
    <x v="1"/>
    <s v="GCA_002701205.1"/>
    <s v="Primary Assembly"/>
    <s v="unplaced scaffold"/>
    <m/>
    <s v="MINB01000001.1"/>
    <n v="92642"/>
    <n v="93337"/>
    <x v="1"/>
  </r>
  <r>
    <x v="0"/>
    <s v="GCA_002701205.1"/>
    <s v="Primary Assembly"/>
    <s v="unplaced scaffold"/>
    <m/>
    <s v="MINB01000006.1"/>
    <n v="92766"/>
    <n v="93338"/>
    <x v="1"/>
  </r>
  <r>
    <x v="1"/>
    <s v="GCA_002701205.1"/>
    <s v="Primary Assembly"/>
    <s v="unplaced scaffold"/>
    <m/>
    <s v="MINB01000006.1"/>
    <n v="92766"/>
    <n v="93338"/>
    <x v="1"/>
  </r>
  <r>
    <x v="0"/>
    <s v="GCA_002701205.1"/>
    <s v="Primary Assembly"/>
    <s v="unplaced scaffold"/>
    <m/>
    <s v="MINB01000004.1"/>
    <n v="92861"/>
    <n v="93874"/>
    <x v="1"/>
  </r>
  <r>
    <x v="1"/>
    <s v="GCA_002701205.1"/>
    <s v="Primary Assembly"/>
    <s v="unplaced scaffold"/>
    <m/>
    <s v="MINB01000004.1"/>
    <n v="92861"/>
    <n v="93874"/>
    <x v="1"/>
  </r>
  <r>
    <x v="0"/>
    <s v="GCA_002701205.1"/>
    <s v="Primary Assembly"/>
    <s v="unplaced scaffold"/>
    <m/>
    <s v="MINB01000005.1"/>
    <n v="93115"/>
    <n v="93522"/>
    <x v="1"/>
  </r>
  <r>
    <x v="1"/>
    <s v="GCA_002701205.1"/>
    <s v="Primary Assembly"/>
    <s v="unplaced scaffold"/>
    <m/>
    <s v="MINB01000005.1"/>
    <n v="93115"/>
    <n v="93522"/>
    <x v="1"/>
  </r>
  <r>
    <x v="0"/>
    <s v="GCA_002701205.1"/>
    <s v="Primary Assembly"/>
    <s v="unplaced scaffold"/>
    <m/>
    <s v="MINB01000002.1"/>
    <n v="93327"/>
    <n v="94010"/>
    <x v="1"/>
  </r>
  <r>
    <x v="1"/>
    <s v="GCA_002701205.1"/>
    <s v="Primary Assembly"/>
    <s v="unplaced scaffold"/>
    <m/>
    <s v="MINB01000002.1"/>
    <n v="93327"/>
    <n v="94010"/>
    <x v="1"/>
  </r>
  <r>
    <x v="0"/>
    <s v="GCA_002701205.1"/>
    <s v="Primary Assembly"/>
    <s v="unplaced scaffold"/>
    <m/>
    <s v="MINB01000001.1"/>
    <n v="93334"/>
    <n v="93663"/>
    <x v="1"/>
  </r>
  <r>
    <x v="1"/>
    <s v="GCA_002701205.1"/>
    <s v="Primary Assembly"/>
    <s v="unplaced scaffold"/>
    <m/>
    <s v="MINB01000001.1"/>
    <n v="93334"/>
    <n v="93663"/>
    <x v="1"/>
  </r>
  <r>
    <x v="0"/>
    <s v="GCA_002701205.1"/>
    <s v="Primary Assembly"/>
    <s v="unplaced scaffold"/>
    <m/>
    <s v="MINB01000007.1"/>
    <n v="93407"/>
    <n v="93685"/>
    <x v="0"/>
  </r>
  <r>
    <x v="1"/>
    <s v="GCA_002701205.1"/>
    <s v="Primary Assembly"/>
    <s v="unplaced scaffold"/>
    <m/>
    <s v="MINB01000007.1"/>
    <n v="93407"/>
    <n v="93685"/>
    <x v="0"/>
  </r>
  <r>
    <x v="0"/>
    <s v="GCA_002701205.1"/>
    <s v="Primary Assembly"/>
    <s v="unplaced scaffold"/>
    <m/>
    <s v="MINB01000006.1"/>
    <n v="93475"/>
    <n v="94833"/>
    <x v="1"/>
  </r>
  <r>
    <x v="1"/>
    <s v="GCA_002701205.1"/>
    <s v="Primary Assembly"/>
    <s v="unplaced scaffold"/>
    <m/>
    <s v="MINB01000006.1"/>
    <n v="93475"/>
    <n v="94833"/>
    <x v="1"/>
  </r>
  <r>
    <x v="0"/>
    <s v="GCA_002701205.1"/>
    <s v="Primary Assembly"/>
    <s v="unplaced scaffold"/>
    <m/>
    <s v="MINB01000005.1"/>
    <n v="93536"/>
    <n v="94861"/>
    <x v="1"/>
  </r>
  <r>
    <x v="1"/>
    <s v="GCA_002701205.1"/>
    <s v="Primary Assembly"/>
    <s v="unplaced scaffold"/>
    <m/>
    <s v="MINB01000005.1"/>
    <n v="93536"/>
    <n v="94861"/>
    <x v="1"/>
  </r>
  <r>
    <x v="0"/>
    <s v="GCA_002701205.1"/>
    <s v="Primary Assembly"/>
    <s v="unplaced scaffold"/>
    <m/>
    <s v="MINB01000001.1"/>
    <n v="93660"/>
    <n v="94970"/>
    <x v="1"/>
  </r>
  <r>
    <x v="1"/>
    <s v="GCA_002701205.1"/>
    <s v="Primary Assembly"/>
    <s v="unplaced scaffold"/>
    <m/>
    <s v="MINB01000001.1"/>
    <n v="93660"/>
    <n v="94970"/>
    <x v="1"/>
  </r>
  <r>
    <x v="2"/>
    <s v="GCA_002701205.1"/>
    <s v="Primary Assembly"/>
    <s v="unplaced scaffold"/>
    <m/>
    <s v="MINB01000007.1"/>
    <n v="93669"/>
    <n v="94952"/>
    <x v="1"/>
  </r>
  <r>
    <x v="3"/>
    <s v="GCA_002701205.1"/>
    <s v="Primary Assembly"/>
    <s v="unplaced scaffold"/>
    <m/>
    <s v="MINB01000007.1"/>
    <n v="93669"/>
    <n v="94952"/>
    <x v="1"/>
  </r>
  <r>
    <x v="0"/>
    <s v="GCA_002701205.1"/>
    <s v="Primary Assembly"/>
    <s v="unplaced scaffold"/>
    <m/>
    <s v="MINB01000003.1"/>
    <n v="93817"/>
    <n v="94833"/>
    <x v="1"/>
  </r>
  <r>
    <x v="1"/>
    <s v="GCA_002701205.1"/>
    <s v="Primary Assembly"/>
    <s v="unplaced scaffold"/>
    <m/>
    <s v="MINB01000003.1"/>
    <n v="93817"/>
    <n v="94833"/>
    <x v="1"/>
  </r>
  <r>
    <x v="0"/>
    <s v="GCA_002701205.1"/>
    <s v="Primary Assembly"/>
    <s v="unplaced scaffold"/>
    <m/>
    <s v="MINB01000004.1"/>
    <n v="93892"/>
    <n v="94680"/>
    <x v="1"/>
  </r>
  <r>
    <x v="1"/>
    <s v="GCA_002701205.1"/>
    <s v="Primary Assembly"/>
    <s v="unplaced scaffold"/>
    <m/>
    <s v="MINB01000004.1"/>
    <n v="93892"/>
    <n v="94680"/>
    <x v="1"/>
  </r>
  <r>
    <x v="0"/>
    <s v="GCA_002701205.1"/>
    <s v="Primary Assembly"/>
    <s v="unplaced scaffold"/>
    <m/>
    <s v="MINB01000002.1"/>
    <n v="94170"/>
    <n v="94574"/>
    <x v="1"/>
  </r>
  <r>
    <x v="1"/>
    <s v="GCA_002701205.1"/>
    <s v="Primary Assembly"/>
    <s v="unplaced scaffold"/>
    <m/>
    <s v="MINB01000002.1"/>
    <n v="94170"/>
    <n v="94574"/>
    <x v="1"/>
  </r>
  <r>
    <x v="0"/>
    <s v="GCA_002701205.1"/>
    <s v="Primary Assembly"/>
    <s v="unplaced scaffold"/>
    <m/>
    <s v="MINB01000004.1"/>
    <n v="94673"/>
    <n v="95719"/>
    <x v="1"/>
  </r>
  <r>
    <x v="1"/>
    <s v="GCA_002701205.1"/>
    <s v="Primary Assembly"/>
    <s v="unplaced scaffold"/>
    <m/>
    <s v="MINB01000004.1"/>
    <n v="94673"/>
    <n v="95719"/>
    <x v="1"/>
  </r>
  <r>
    <x v="0"/>
    <s v="GCA_002701205.1"/>
    <s v="Primary Assembly"/>
    <s v="unplaced scaffold"/>
    <m/>
    <s v="MINB01000003.1"/>
    <n v="94861"/>
    <n v="96111"/>
    <x v="1"/>
  </r>
  <r>
    <x v="1"/>
    <s v="GCA_002701205.1"/>
    <s v="Primary Assembly"/>
    <s v="unplaced scaffold"/>
    <m/>
    <s v="MINB01000003.1"/>
    <n v="94861"/>
    <n v="96111"/>
    <x v="1"/>
  </r>
  <r>
    <x v="0"/>
    <s v="GCA_002701205.1"/>
    <s v="Primary Assembly"/>
    <s v="unplaced scaffold"/>
    <m/>
    <s v="MINB01000005.1"/>
    <n v="94877"/>
    <n v="95458"/>
    <x v="1"/>
  </r>
  <r>
    <x v="1"/>
    <s v="GCA_002701205.1"/>
    <s v="Primary Assembly"/>
    <s v="unplaced scaffold"/>
    <m/>
    <s v="MINB01000005.1"/>
    <n v="94877"/>
    <n v="95458"/>
    <x v="1"/>
  </r>
  <r>
    <x v="0"/>
    <s v="GCA_002701205.1"/>
    <s v="Primary Assembly"/>
    <s v="unplaced scaffold"/>
    <m/>
    <s v="MINB01000001.1"/>
    <n v="94985"/>
    <n v="95404"/>
    <x v="1"/>
  </r>
  <r>
    <x v="1"/>
    <s v="GCA_002701205.1"/>
    <s v="Primary Assembly"/>
    <s v="unplaced scaffold"/>
    <m/>
    <s v="MINB01000001.1"/>
    <n v="94985"/>
    <n v="95404"/>
    <x v="1"/>
  </r>
  <r>
    <x v="0"/>
    <s v="GCA_002701205.1"/>
    <s v="Primary Assembly"/>
    <s v="unplaced scaffold"/>
    <m/>
    <s v="MINB01000006.1"/>
    <n v="95092"/>
    <n v="96513"/>
    <x v="1"/>
  </r>
  <r>
    <x v="1"/>
    <s v="GCA_002701205.1"/>
    <s v="Primary Assembly"/>
    <s v="unplaced scaffold"/>
    <m/>
    <s v="MINB01000006.1"/>
    <n v="95092"/>
    <n v="96513"/>
    <x v="1"/>
  </r>
  <r>
    <x v="0"/>
    <s v="GCA_002701205.1"/>
    <s v="Primary Assembly"/>
    <s v="unplaced scaffold"/>
    <m/>
    <s v="MINB01000007.1"/>
    <n v="95171"/>
    <n v="95989"/>
    <x v="0"/>
  </r>
  <r>
    <x v="1"/>
    <s v="GCA_002701205.1"/>
    <s v="Primary Assembly"/>
    <s v="unplaced scaffold"/>
    <m/>
    <s v="MINB01000007.1"/>
    <n v="95171"/>
    <n v="95989"/>
    <x v="0"/>
  </r>
  <r>
    <x v="0"/>
    <s v="GCA_002701205.1"/>
    <s v="Primary Assembly"/>
    <s v="unplaced scaffold"/>
    <m/>
    <s v="MINB01000002.1"/>
    <n v="95208"/>
    <n v="95873"/>
    <x v="1"/>
  </r>
  <r>
    <x v="1"/>
    <s v="GCA_002701205.1"/>
    <s v="Primary Assembly"/>
    <s v="unplaced scaffold"/>
    <m/>
    <s v="MINB01000002.1"/>
    <n v="95208"/>
    <n v="95873"/>
    <x v="1"/>
  </r>
  <r>
    <x v="0"/>
    <s v="GCA_002701205.1"/>
    <s v="Primary Assembly"/>
    <s v="unplaced scaffold"/>
    <m/>
    <s v="MINB01000001.1"/>
    <n v="95407"/>
    <n v="95760"/>
    <x v="1"/>
  </r>
  <r>
    <x v="1"/>
    <s v="GCA_002701205.1"/>
    <s v="Primary Assembly"/>
    <s v="unplaced scaffold"/>
    <m/>
    <s v="MINB01000001.1"/>
    <n v="95407"/>
    <n v="95760"/>
    <x v="1"/>
  </r>
  <r>
    <x v="0"/>
    <s v="GCA_002701205.1"/>
    <s v="Primary Assembly"/>
    <s v="unplaced scaffold"/>
    <m/>
    <s v="MINB01000005.1"/>
    <n v="95462"/>
    <n v="95914"/>
    <x v="1"/>
  </r>
  <r>
    <x v="1"/>
    <s v="GCA_002701205.1"/>
    <s v="Primary Assembly"/>
    <s v="unplaced scaffold"/>
    <m/>
    <s v="MINB01000005.1"/>
    <n v="95462"/>
    <n v="95914"/>
    <x v="1"/>
  </r>
  <r>
    <x v="0"/>
    <s v="GCA_002701205.1"/>
    <s v="Primary Assembly"/>
    <s v="unplaced scaffold"/>
    <m/>
    <s v="MINB01000001.1"/>
    <n v="95772"/>
    <n v="96566"/>
    <x v="1"/>
  </r>
  <r>
    <x v="1"/>
    <s v="GCA_002701205.1"/>
    <s v="Primary Assembly"/>
    <s v="unplaced scaffold"/>
    <m/>
    <s v="MINB01000001.1"/>
    <n v="95772"/>
    <n v="96566"/>
    <x v="1"/>
  </r>
  <r>
    <x v="0"/>
    <s v="GCA_002701205.1"/>
    <s v="Primary Assembly"/>
    <s v="unplaced scaffold"/>
    <m/>
    <s v="MINB01000002.1"/>
    <n v="95866"/>
    <n v="97359"/>
    <x v="1"/>
  </r>
  <r>
    <x v="1"/>
    <s v="GCA_002701205.1"/>
    <s v="Primary Assembly"/>
    <s v="unplaced scaffold"/>
    <m/>
    <s v="MINB01000002.1"/>
    <n v="95866"/>
    <n v="97359"/>
    <x v="1"/>
  </r>
  <r>
    <x v="0"/>
    <s v="GCA_002701205.1"/>
    <s v="Primary Assembly"/>
    <s v="unplaced scaffold"/>
    <m/>
    <s v="MINB01000005.1"/>
    <n v="95919"/>
    <n v="97235"/>
    <x v="1"/>
  </r>
  <r>
    <x v="1"/>
    <s v="GCA_002701205.1"/>
    <s v="Primary Assembly"/>
    <s v="unplaced scaffold"/>
    <m/>
    <s v="MINB01000005.1"/>
    <n v="95919"/>
    <n v="97235"/>
    <x v="1"/>
  </r>
  <r>
    <x v="0"/>
    <s v="GCA_002701205.1"/>
    <s v="Primary Assembly"/>
    <s v="unplaced scaffold"/>
    <m/>
    <s v="MINB01000004.1"/>
    <n v="95981"/>
    <n v="96364"/>
    <x v="0"/>
  </r>
  <r>
    <x v="1"/>
    <s v="GCA_002701205.1"/>
    <s v="Primary Assembly"/>
    <s v="unplaced scaffold"/>
    <m/>
    <s v="MINB01000004.1"/>
    <n v="95981"/>
    <n v="96364"/>
    <x v="0"/>
  </r>
  <r>
    <x v="0"/>
    <s v="GCA_002701205.1"/>
    <s v="Primary Assembly"/>
    <s v="unplaced scaffold"/>
    <m/>
    <s v="MINB01000007.1"/>
    <n v="96097"/>
    <n v="96450"/>
    <x v="1"/>
  </r>
  <r>
    <x v="1"/>
    <s v="GCA_002701205.1"/>
    <s v="Primary Assembly"/>
    <s v="unplaced scaffold"/>
    <m/>
    <s v="MINB01000007.1"/>
    <n v="96097"/>
    <n v="96450"/>
    <x v="1"/>
  </r>
  <r>
    <x v="0"/>
    <s v="GCA_002701205.1"/>
    <s v="Primary Assembly"/>
    <s v="unplaced scaffold"/>
    <m/>
    <s v="MINB01000003.1"/>
    <n v="96124"/>
    <n v="96801"/>
    <x v="1"/>
  </r>
  <r>
    <x v="1"/>
    <s v="GCA_002701205.1"/>
    <s v="Primary Assembly"/>
    <s v="unplaced scaffold"/>
    <m/>
    <s v="MINB01000003.1"/>
    <n v="96124"/>
    <n v="96801"/>
    <x v="1"/>
  </r>
  <r>
    <x v="0"/>
    <s v="GCA_002701205.1"/>
    <s v="Primary Assembly"/>
    <s v="unplaced scaffold"/>
    <m/>
    <s v="MINB01000004.1"/>
    <n v="96429"/>
    <n v="97595"/>
    <x v="1"/>
  </r>
  <r>
    <x v="1"/>
    <s v="GCA_002701205.1"/>
    <s v="Primary Assembly"/>
    <s v="unplaced scaffold"/>
    <m/>
    <s v="MINB01000004.1"/>
    <n v="96429"/>
    <n v="97595"/>
    <x v="1"/>
  </r>
  <r>
    <x v="0"/>
    <s v="GCA_002701205.1"/>
    <s v="Primary Assembly"/>
    <s v="unplaced scaffold"/>
    <m/>
    <s v="MINB01000006.1"/>
    <n v="96515"/>
    <n v="97198"/>
    <x v="1"/>
  </r>
  <r>
    <x v="1"/>
    <s v="GCA_002701205.1"/>
    <s v="Primary Assembly"/>
    <s v="unplaced scaffold"/>
    <m/>
    <s v="MINB01000006.1"/>
    <n v="96515"/>
    <n v="97198"/>
    <x v="1"/>
  </r>
  <r>
    <x v="0"/>
    <s v="GCA_002701205.1"/>
    <s v="Primary Assembly"/>
    <s v="unplaced scaffold"/>
    <m/>
    <s v="MINB01000001.1"/>
    <n v="96716"/>
    <n v="97297"/>
    <x v="0"/>
  </r>
  <r>
    <x v="1"/>
    <s v="GCA_002701205.1"/>
    <s v="Primary Assembly"/>
    <s v="unplaced scaffold"/>
    <m/>
    <s v="MINB01000001.1"/>
    <n v="96716"/>
    <n v="97297"/>
    <x v="0"/>
  </r>
  <r>
    <x v="0"/>
    <s v="GCA_002701205.1"/>
    <s v="Primary Assembly"/>
    <s v="unplaced scaffold"/>
    <m/>
    <s v="MINB01000003.1"/>
    <n v="96819"/>
    <n v="99383"/>
    <x v="1"/>
  </r>
  <r>
    <x v="1"/>
    <s v="GCA_002701205.1"/>
    <s v="Primary Assembly"/>
    <s v="unplaced scaffold"/>
    <m/>
    <s v="MINB01000003.1"/>
    <n v="96819"/>
    <n v="99383"/>
    <x v="1"/>
  </r>
  <r>
    <x v="0"/>
    <s v="GCA_002701205.1"/>
    <s v="Primary Assembly"/>
    <s v="unplaced scaffold"/>
    <m/>
    <s v="MINB01000007.1"/>
    <n v="96822"/>
    <n v="99125"/>
    <x v="1"/>
  </r>
  <r>
    <x v="1"/>
    <s v="GCA_002701205.1"/>
    <s v="Primary Assembly"/>
    <s v="unplaced scaffold"/>
    <m/>
    <s v="MINB01000007.1"/>
    <n v="96822"/>
    <n v="99125"/>
    <x v="1"/>
  </r>
  <r>
    <x v="0"/>
    <s v="GCA_002701205.1"/>
    <s v="Primary Assembly"/>
    <s v="unplaced scaffold"/>
    <m/>
    <s v="MINB01000005.1"/>
    <n v="97225"/>
    <n v="97992"/>
    <x v="1"/>
  </r>
  <r>
    <x v="1"/>
    <s v="GCA_002701205.1"/>
    <s v="Primary Assembly"/>
    <s v="unplaced scaffold"/>
    <m/>
    <s v="MINB01000005.1"/>
    <n v="97225"/>
    <n v="97992"/>
    <x v="1"/>
  </r>
  <r>
    <x v="0"/>
    <s v="GCA_002701205.1"/>
    <s v="Primary Assembly"/>
    <s v="unplaced scaffold"/>
    <m/>
    <s v="MINB01000006.1"/>
    <n v="97300"/>
    <n v="98250"/>
    <x v="1"/>
  </r>
  <r>
    <x v="1"/>
    <s v="GCA_002701205.1"/>
    <s v="Primary Assembly"/>
    <s v="unplaced scaffold"/>
    <m/>
    <s v="MINB01000006.1"/>
    <n v="97300"/>
    <n v="98250"/>
    <x v="1"/>
  </r>
  <r>
    <x v="0"/>
    <s v="GCA_002701205.1"/>
    <s v="Primary Assembly"/>
    <s v="unplaced scaffold"/>
    <m/>
    <s v="MINB01000001.1"/>
    <n v="97337"/>
    <n v="99160"/>
    <x v="1"/>
  </r>
  <r>
    <x v="1"/>
    <s v="GCA_002701205.1"/>
    <s v="Primary Assembly"/>
    <s v="unplaced scaffold"/>
    <m/>
    <s v="MINB01000001.1"/>
    <n v="97337"/>
    <n v="99160"/>
    <x v="1"/>
  </r>
  <r>
    <x v="0"/>
    <s v="GCA_002701205.1"/>
    <s v="Primary Assembly"/>
    <s v="unplaced scaffold"/>
    <m/>
    <s v="MINB01000002.1"/>
    <n v="97383"/>
    <n v="97952"/>
    <x v="1"/>
  </r>
  <r>
    <x v="1"/>
    <s v="GCA_002701205.1"/>
    <s v="Primary Assembly"/>
    <s v="unplaced scaffold"/>
    <m/>
    <s v="MINB01000002.1"/>
    <n v="97383"/>
    <n v="97952"/>
    <x v="1"/>
  </r>
  <r>
    <x v="0"/>
    <s v="GCA_002701205.1"/>
    <s v="Primary Assembly"/>
    <s v="unplaced scaffold"/>
    <m/>
    <s v="MINB01000004.1"/>
    <n v="97652"/>
    <n v="98227"/>
    <x v="1"/>
  </r>
  <r>
    <x v="1"/>
    <s v="GCA_002701205.1"/>
    <s v="Primary Assembly"/>
    <s v="unplaced scaffold"/>
    <m/>
    <s v="MINB01000004.1"/>
    <n v="97652"/>
    <n v="98227"/>
    <x v="1"/>
  </r>
  <r>
    <x v="0"/>
    <s v="GCA_002701205.1"/>
    <s v="Primary Assembly"/>
    <s v="unplaced scaffold"/>
    <m/>
    <s v="MINB01000005.1"/>
    <n v="97985"/>
    <n v="98992"/>
    <x v="1"/>
  </r>
  <r>
    <x v="1"/>
    <s v="GCA_002701205.1"/>
    <s v="Primary Assembly"/>
    <s v="unplaced scaffold"/>
    <m/>
    <s v="MINB01000005.1"/>
    <n v="97985"/>
    <n v="98992"/>
    <x v="1"/>
  </r>
  <r>
    <x v="0"/>
    <s v="GCA_002701205.1"/>
    <s v="Primary Assembly"/>
    <s v="unplaced scaffold"/>
    <m/>
    <s v="MINB01000002.1"/>
    <n v="98009"/>
    <n v="98743"/>
    <x v="1"/>
  </r>
  <r>
    <x v="1"/>
    <s v="GCA_002701205.1"/>
    <s v="Primary Assembly"/>
    <s v="unplaced scaffold"/>
    <m/>
    <s v="MINB01000002.1"/>
    <n v="98009"/>
    <n v="98743"/>
    <x v="1"/>
  </r>
  <r>
    <x v="0"/>
    <s v="GCA_002701205.1"/>
    <s v="Primary Assembly"/>
    <s v="unplaced scaffold"/>
    <m/>
    <s v="MINB01000006.1"/>
    <n v="98253"/>
    <n v="99626"/>
    <x v="1"/>
  </r>
  <r>
    <x v="1"/>
    <s v="GCA_002701205.1"/>
    <s v="Primary Assembly"/>
    <s v="unplaced scaffold"/>
    <m/>
    <s v="MINB01000006.1"/>
    <n v="98253"/>
    <n v="99626"/>
    <x v="1"/>
  </r>
  <r>
    <x v="0"/>
    <s v="GCA_002701205.1"/>
    <s v="Primary Assembly"/>
    <s v="unplaced scaffold"/>
    <m/>
    <s v="MINB01000004.1"/>
    <n v="98332"/>
    <n v="100038"/>
    <x v="1"/>
  </r>
  <r>
    <x v="1"/>
    <s v="GCA_002701205.1"/>
    <s v="Primary Assembly"/>
    <s v="unplaced scaffold"/>
    <m/>
    <s v="MINB01000004.1"/>
    <n v="98332"/>
    <n v="100038"/>
    <x v="1"/>
  </r>
  <r>
    <x v="0"/>
    <s v="GCA_002701205.1"/>
    <s v="Primary Assembly"/>
    <s v="unplaced scaffold"/>
    <m/>
    <s v="MINB01000002.1"/>
    <n v="98840"/>
    <n v="99208"/>
    <x v="1"/>
  </r>
  <r>
    <x v="1"/>
    <s v="GCA_002701205.1"/>
    <s v="Primary Assembly"/>
    <s v="unplaced scaffold"/>
    <m/>
    <s v="MINB01000002.1"/>
    <n v="98840"/>
    <n v="99208"/>
    <x v="1"/>
  </r>
  <r>
    <x v="0"/>
    <s v="GCA_002701205.1"/>
    <s v="Primary Assembly"/>
    <s v="unplaced scaffold"/>
    <m/>
    <s v="MINB01000005.1"/>
    <n v="99009"/>
    <n v="100526"/>
    <x v="1"/>
  </r>
  <r>
    <x v="1"/>
    <s v="GCA_002701205.1"/>
    <s v="Primary Assembly"/>
    <s v="unplaced scaffold"/>
    <m/>
    <s v="MINB01000005.1"/>
    <n v="99009"/>
    <n v="100526"/>
    <x v="1"/>
  </r>
  <r>
    <x v="0"/>
    <s v="GCA_002701205.1"/>
    <s v="Primary Assembly"/>
    <s v="unplaced scaffold"/>
    <m/>
    <s v="MINB01000001.1"/>
    <n v="99324"/>
    <n v="100022"/>
    <x v="1"/>
  </r>
  <r>
    <x v="1"/>
    <s v="GCA_002701205.1"/>
    <s v="Primary Assembly"/>
    <s v="unplaced scaffold"/>
    <m/>
    <s v="MINB01000001.1"/>
    <n v="99324"/>
    <n v="100022"/>
    <x v="1"/>
  </r>
  <r>
    <x v="0"/>
    <s v="GCA_002701205.1"/>
    <s v="Primary Assembly"/>
    <s v="unplaced scaffold"/>
    <m/>
    <s v="MINB01000003.1"/>
    <n v="99514"/>
    <n v="99750"/>
    <x v="1"/>
  </r>
  <r>
    <x v="1"/>
    <s v="GCA_002701205.1"/>
    <s v="Primary Assembly"/>
    <s v="unplaced scaffold"/>
    <m/>
    <s v="MINB01000003.1"/>
    <n v="99514"/>
    <n v="99750"/>
    <x v="1"/>
  </r>
  <r>
    <x v="0"/>
    <s v="GCA_002701205.1"/>
    <s v="Primary Assembly"/>
    <s v="unplaced scaffold"/>
    <m/>
    <s v="MINB01000007.1"/>
    <n v="99520"/>
    <n v="101121"/>
    <x v="1"/>
  </r>
  <r>
    <x v="1"/>
    <s v="GCA_002701205.1"/>
    <s v="Primary Assembly"/>
    <s v="unplaced scaffold"/>
    <m/>
    <s v="MINB01000007.1"/>
    <n v="99520"/>
    <n v="101121"/>
    <x v="1"/>
  </r>
  <r>
    <x v="0"/>
    <s v="GCA_002701205.1"/>
    <s v="Primary Assembly"/>
    <s v="unplaced scaffold"/>
    <m/>
    <s v="MINB01000002.1"/>
    <n v="99604"/>
    <n v="100008"/>
    <x v="1"/>
  </r>
  <r>
    <x v="1"/>
    <s v="GCA_002701205.1"/>
    <s v="Primary Assembly"/>
    <s v="unplaced scaffold"/>
    <m/>
    <s v="MINB01000002.1"/>
    <n v="99604"/>
    <n v="100008"/>
    <x v="1"/>
  </r>
  <r>
    <x v="0"/>
    <s v="GCA_002701205.1"/>
    <s v="Primary Assembly"/>
    <s v="unplaced scaffold"/>
    <m/>
    <s v="MINB01000006.1"/>
    <n v="99733"/>
    <n v="100014"/>
    <x v="1"/>
  </r>
  <r>
    <x v="1"/>
    <s v="GCA_002701205.1"/>
    <s v="Primary Assembly"/>
    <s v="unplaced scaffold"/>
    <m/>
    <s v="MINB01000006.1"/>
    <n v="99733"/>
    <n v="100014"/>
    <x v="1"/>
  </r>
  <r>
    <x v="0"/>
    <s v="GCA_002701205.1"/>
    <s v="Primary Assembly"/>
    <s v="unplaced scaffold"/>
    <m/>
    <s v="MINB01000003.1"/>
    <n v="99835"/>
    <n v="100866"/>
    <x v="1"/>
  </r>
  <r>
    <x v="1"/>
    <s v="GCA_002701205.1"/>
    <s v="Primary Assembly"/>
    <s v="unplaced scaffold"/>
    <m/>
    <s v="MINB01000003.1"/>
    <n v="99835"/>
    <n v="100866"/>
    <x v="1"/>
  </r>
  <r>
    <x v="0"/>
    <s v="GCA_002701205.1"/>
    <s v="Primary Assembly"/>
    <s v="unplaced scaffold"/>
    <m/>
    <s v="MINB01000004.1"/>
    <n v="100053"/>
    <n v="101309"/>
    <x v="1"/>
  </r>
  <r>
    <x v="1"/>
    <s v="GCA_002701205.1"/>
    <s v="Primary Assembly"/>
    <s v="unplaced scaffold"/>
    <m/>
    <s v="MINB01000004.1"/>
    <n v="100053"/>
    <n v="101309"/>
    <x v="1"/>
  </r>
  <r>
    <x v="0"/>
    <s v="GCA_002701205.1"/>
    <s v="Primary Assembly"/>
    <s v="unplaced scaffold"/>
    <m/>
    <s v="MINB01000006.1"/>
    <n v="100177"/>
    <n v="101025"/>
    <x v="1"/>
  </r>
  <r>
    <x v="1"/>
    <s v="GCA_002701205.1"/>
    <s v="Primary Assembly"/>
    <s v="unplaced scaffold"/>
    <m/>
    <s v="MINB01000006.1"/>
    <n v="100177"/>
    <n v="101025"/>
    <x v="1"/>
  </r>
  <r>
    <x v="0"/>
    <s v="GCA_002701205.1"/>
    <s v="Primary Assembly"/>
    <s v="unplaced scaffold"/>
    <m/>
    <s v="MINB01000001.1"/>
    <n v="100348"/>
    <n v="101265"/>
    <x v="0"/>
  </r>
  <r>
    <x v="1"/>
    <s v="GCA_002701205.1"/>
    <s v="Primary Assembly"/>
    <s v="unplaced scaffold"/>
    <m/>
    <s v="MINB01000001.1"/>
    <n v="100348"/>
    <n v="101265"/>
    <x v="0"/>
  </r>
  <r>
    <x v="0"/>
    <s v="GCA_002701205.1"/>
    <s v="Primary Assembly"/>
    <s v="unplaced scaffold"/>
    <m/>
    <s v="MINB01000002.1"/>
    <n v="100381"/>
    <n v="100686"/>
    <x v="1"/>
  </r>
  <r>
    <x v="1"/>
    <s v="GCA_002701205.1"/>
    <s v="Primary Assembly"/>
    <s v="unplaced scaffold"/>
    <m/>
    <s v="MINB01000002.1"/>
    <n v="100381"/>
    <n v="100686"/>
    <x v="1"/>
  </r>
  <r>
    <x v="0"/>
    <s v="GCA_002701205.1"/>
    <s v="Primary Assembly"/>
    <s v="unplaced scaffold"/>
    <m/>
    <s v="MINB01000005.1"/>
    <n v="100551"/>
    <n v="100838"/>
    <x v="1"/>
  </r>
  <r>
    <x v="1"/>
    <s v="GCA_002701205.1"/>
    <s v="Primary Assembly"/>
    <s v="unplaced scaffold"/>
    <m/>
    <s v="MINB01000005.1"/>
    <n v="100551"/>
    <n v="100838"/>
    <x v="1"/>
  </r>
  <r>
    <x v="0"/>
    <s v="GCA_002701205.1"/>
    <s v="Primary Assembly"/>
    <s v="unplaced scaffold"/>
    <m/>
    <s v="MINB01000002.1"/>
    <n v="100699"/>
    <n v="100950"/>
    <x v="1"/>
  </r>
  <r>
    <x v="1"/>
    <s v="GCA_002701205.1"/>
    <s v="Primary Assembly"/>
    <s v="unplaced scaffold"/>
    <m/>
    <s v="MINB01000002.1"/>
    <n v="100699"/>
    <n v="100950"/>
    <x v="1"/>
  </r>
  <r>
    <x v="0"/>
    <s v="GCA_002701205.1"/>
    <s v="Primary Assembly"/>
    <s v="unplaced scaffold"/>
    <m/>
    <s v="MINB01000005.1"/>
    <n v="100849"/>
    <n v="101298"/>
    <x v="1"/>
  </r>
  <r>
    <x v="1"/>
    <s v="GCA_002701205.1"/>
    <s v="Primary Assembly"/>
    <s v="unplaced scaffold"/>
    <m/>
    <s v="MINB01000005.1"/>
    <n v="100849"/>
    <n v="101298"/>
    <x v="1"/>
  </r>
  <r>
    <x v="0"/>
    <s v="GCA_002701205.1"/>
    <s v="Primary Assembly"/>
    <s v="unplaced scaffold"/>
    <m/>
    <s v="MINB01000003.1"/>
    <n v="100866"/>
    <n v="102128"/>
    <x v="1"/>
  </r>
  <r>
    <x v="1"/>
    <s v="GCA_002701205.1"/>
    <s v="Primary Assembly"/>
    <s v="unplaced scaffold"/>
    <m/>
    <s v="MINB01000003.1"/>
    <n v="100866"/>
    <n v="102128"/>
    <x v="1"/>
  </r>
  <r>
    <x v="0"/>
    <s v="GCA_002701205.1"/>
    <s v="Primary Assembly"/>
    <s v="unplaced scaffold"/>
    <m/>
    <s v="MINB01000002.1"/>
    <n v="100965"/>
    <n v="101210"/>
    <x v="1"/>
  </r>
  <r>
    <x v="1"/>
    <s v="GCA_002701205.1"/>
    <s v="Primary Assembly"/>
    <s v="unplaced scaffold"/>
    <m/>
    <s v="MINB01000002.1"/>
    <n v="100965"/>
    <n v="101210"/>
    <x v="1"/>
  </r>
  <r>
    <x v="0"/>
    <s v="GCA_002701205.1"/>
    <s v="Primary Assembly"/>
    <s v="unplaced scaffold"/>
    <m/>
    <s v="MINB01000007.1"/>
    <n v="101151"/>
    <n v="102236"/>
    <x v="1"/>
  </r>
  <r>
    <x v="1"/>
    <s v="GCA_002701205.1"/>
    <s v="Primary Assembly"/>
    <s v="unplaced scaffold"/>
    <m/>
    <s v="MINB01000007.1"/>
    <n v="101151"/>
    <n v="102236"/>
    <x v="1"/>
  </r>
  <r>
    <x v="0"/>
    <s v="GCA_002701205.1"/>
    <s v="Primary Assembly"/>
    <s v="unplaced scaffold"/>
    <m/>
    <s v="MINB01000006.1"/>
    <n v="101183"/>
    <n v="102580"/>
    <x v="0"/>
  </r>
  <r>
    <x v="1"/>
    <s v="GCA_002701205.1"/>
    <s v="Primary Assembly"/>
    <s v="unplaced scaffold"/>
    <m/>
    <s v="MINB01000006.1"/>
    <n v="101183"/>
    <n v="102580"/>
    <x v="0"/>
  </r>
  <r>
    <x v="2"/>
    <s v="GCA_002701205.1"/>
    <s v="Primary Assembly"/>
    <s v="unplaced scaffold"/>
    <m/>
    <s v="MINB01000002.1"/>
    <n v="101207"/>
    <n v="101812"/>
    <x v="1"/>
  </r>
  <r>
    <x v="3"/>
    <s v="GCA_002701205.1"/>
    <s v="Primary Assembly"/>
    <s v="unplaced scaffold"/>
    <m/>
    <s v="MINB01000002.1"/>
    <n v="101207"/>
    <n v="101812"/>
    <x v="1"/>
  </r>
  <r>
    <x v="0"/>
    <s v="GCA_002701205.1"/>
    <s v="Primary Assembly"/>
    <s v="unplaced scaffold"/>
    <m/>
    <s v="MINB01000005.1"/>
    <n v="101301"/>
    <n v="101711"/>
    <x v="1"/>
  </r>
  <r>
    <x v="1"/>
    <s v="GCA_002701205.1"/>
    <s v="Primary Assembly"/>
    <s v="unplaced scaffold"/>
    <m/>
    <s v="MINB01000005.1"/>
    <n v="101301"/>
    <n v="101711"/>
    <x v="1"/>
  </r>
  <r>
    <x v="6"/>
    <s v="GCA_002701205.1"/>
    <s v="Primary Assembly"/>
    <s v="unplaced scaffold"/>
    <m/>
    <s v="MINB01000001.1"/>
    <n v="101328"/>
    <n v="101412"/>
    <x v="1"/>
  </r>
  <r>
    <x v="5"/>
    <s v="GCA_002701205.1"/>
    <s v="Primary Assembly"/>
    <s v="unplaced scaffold"/>
    <m/>
    <s v="MINB01000001.1"/>
    <n v="101328"/>
    <n v="101412"/>
    <x v="1"/>
  </r>
  <r>
    <x v="0"/>
    <s v="GCA_002701205.1"/>
    <s v="Primary Assembly"/>
    <s v="unplaced scaffold"/>
    <m/>
    <s v="MINB01000004.1"/>
    <n v="101437"/>
    <n v="103518"/>
    <x v="1"/>
  </r>
  <r>
    <x v="1"/>
    <s v="GCA_002701205.1"/>
    <s v="Primary Assembly"/>
    <s v="unplaced scaffold"/>
    <m/>
    <s v="MINB01000004.1"/>
    <n v="101437"/>
    <n v="103518"/>
    <x v="1"/>
  </r>
  <r>
    <x v="0"/>
    <s v="GCA_002701205.1"/>
    <s v="Primary Assembly"/>
    <s v="unplaced scaffold"/>
    <m/>
    <s v="MINB01000001.1"/>
    <n v="101552"/>
    <n v="102586"/>
    <x v="1"/>
  </r>
  <r>
    <x v="1"/>
    <s v="GCA_002701205.1"/>
    <s v="Primary Assembly"/>
    <s v="unplaced scaffold"/>
    <m/>
    <s v="MINB01000001.1"/>
    <n v="101552"/>
    <n v="102586"/>
    <x v="1"/>
  </r>
  <r>
    <x v="0"/>
    <s v="GCA_002701205.1"/>
    <s v="Primary Assembly"/>
    <s v="unplaced scaffold"/>
    <m/>
    <s v="MINB01000005.1"/>
    <n v="101933"/>
    <n v="102691"/>
    <x v="1"/>
  </r>
  <r>
    <x v="1"/>
    <s v="GCA_002701205.1"/>
    <s v="Primary Assembly"/>
    <s v="unplaced scaffold"/>
    <m/>
    <s v="MINB01000005.1"/>
    <n v="101933"/>
    <n v="102691"/>
    <x v="1"/>
  </r>
  <r>
    <x v="0"/>
    <s v="GCA_002701205.1"/>
    <s v="Primary Assembly"/>
    <s v="unplaced scaffold"/>
    <m/>
    <s v="MINB01000002.1"/>
    <n v="101949"/>
    <n v="103532"/>
    <x v="1"/>
  </r>
  <r>
    <x v="1"/>
    <s v="GCA_002701205.1"/>
    <s v="Primary Assembly"/>
    <s v="unplaced scaffold"/>
    <m/>
    <s v="MINB01000002.1"/>
    <n v="101949"/>
    <n v="103532"/>
    <x v="1"/>
  </r>
  <r>
    <x v="0"/>
    <s v="GCA_002701205.1"/>
    <s v="Primary Assembly"/>
    <s v="unplaced scaffold"/>
    <m/>
    <s v="MINB01000007.1"/>
    <n v="102374"/>
    <n v="103510"/>
    <x v="1"/>
  </r>
  <r>
    <x v="1"/>
    <s v="GCA_002701205.1"/>
    <s v="Primary Assembly"/>
    <s v="unplaced scaffold"/>
    <m/>
    <s v="MINB01000007.1"/>
    <n v="102374"/>
    <n v="103510"/>
    <x v="1"/>
  </r>
  <r>
    <x v="0"/>
    <s v="GCA_002701205.1"/>
    <s v="Primary Assembly"/>
    <s v="unplaced scaffold"/>
    <m/>
    <s v="MINB01000006.1"/>
    <n v="102601"/>
    <n v="103614"/>
    <x v="1"/>
  </r>
  <r>
    <x v="1"/>
    <s v="GCA_002701205.1"/>
    <s v="Primary Assembly"/>
    <s v="unplaced scaffold"/>
    <m/>
    <s v="MINB01000006.1"/>
    <n v="102601"/>
    <n v="103614"/>
    <x v="1"/>
  </r>
  <r>
    <x v="0"/>
    <s v="GCA_002701205.1"/>
    <s v="Primary Assembly"/>
    <s v="unplaced scaffold"/>
    <m/>
    <s v="MINB01000001.1"/>
    <n v="102602"/>
    <n v="103051"/>
    <x v="1"/>
  </r>
  <r>
    <x v="1"/>
    <s v="GCA_002701205.1"/>
    <s v="Primary Assembly"/>
    <s v="unplaced scaffold"/>
    <m/>
    <s v="MINB01000001.1"/>
    <n v="102602"/>
    <n v="103051"/>
    <x v="1"/>
  </r>
  <r>
    <x v="0"/>
    <s v="GCA_002701205.1"/>
    <s v="Primary Assembly"/>
    <s v="unplaced scaffold"/>
    <m/>
    <s v="MINB01000005.1"/>
    <n v="102706"/>
    <n v="104088"/>
    <x v="1"/>
  </r>
  <r>
    <x v="1"/>
    <s v="GCA_002701205.1"/>
    <s v="Primary Assembly"/>
    <s v="unplaced scaffold"/>
    <m/>
    <s v="MINB01000005.1"/>
    <n v="102706"/>
    <n v="104088"/>
    <x v="1"/>
  </r>
  <r>
    <x v="0"/>
    <s v="GCA_002701205.1"/>
    <s v="Primary Assembly"/>
    <s v="unplaced scaffold"/>
    <m/>
    <s v="MINB01000003.1"/>
    <n v="102922"/>
    <n v="103704"/>
    <x v="1"/>
  </r>
  <r>
    <x v="1"/>
    <s v="GCA_002701205.1"/>
    <s v="Primary Assembly"/>
    <s v="unplaced scaffold"/>
    <m/>
    <s v="MINB01000003.1"/>
    <n v="102922"/>
    <n v="103704"/>
    <x v="1"/>
  </r>
  <r>
    <x v="0"/>
    <s v="GCA_002701205.1"/>
    <s v="Primary Assembly"/>
    <s v="unplaced scaffold"/>
    <m/>
    <s v="MINB01000001.1"/>
    <n v="103080"/>
    <n v="103634"/>
    <x v="1"/>
  </r>
  <r>
    <x v="1"/>
    <s v="GCA_002701205.1"/>
    <s v="Primary Assembly"/>
    <s v="unplaced scaffold"/>
    <m/>
    <s v="MINB01000001.1"/>
    <n v="103080"/>
    <n v="103634"/>
    <x v="1"/>
  </r>
  <r>
    <x v="0"/>
    <s v="GCA_002701205.1"/>
    <s v="Primary Assembly"/>
    <s v="unplaced scaffold"/>
    <m/>
    <s v="MINB01000002.1"/>
    <n v="103495"/>
    <n v="103950"/>
    <x v="1"/>
  </r>
  <r>
    <x v="1"/>
    <s v="GCA_002701205.1"/>
    <s v="Primary Assembly"/>
    <s v="unplaced scaffold"/>
    <m/>
    <s v="MINB01000002.1"/>
    <n v="103495"/>
    <n v="103950"/>
    <x v="1"/>
  </r>
  <r>
    <x v="0"/>
    <s v="GCA_002701205.1"/>
    <s v="Primary Assembly"/>
    <s v="unplaced scaffold"/>
    <m/>
    <s v="MINB01000004.1"/>
    <n v="103535"/>
    <n v="104011"/>
    <x v="1"/>
  </r>
  <r>
    <x v="1"/>
    <s v="GCA_002701205.1"/>
    <s v="Primary Assembly"/>
    <s v="unplaced scaffold"/>
    <m/>
    <s v="MINB01000004.1"/>
    <n v="103535"/>
    <n v="104011"/>
    <x v="1"/>
  </r>
  <r>
    <x v="0"/>
    <s v="GCA_002701205.1"/>
    <s v="Primary Assembly"/>
    <s v="unplaced scaffold"/>
    <m/>
    <s v="MINB01000001.1"/>
    <n v="103654"/>
    <n v="104250"/>
    <x v="1"/>
  </r>
  <r>
    <x v="1"/>
    <s v="GCA_002701205.1"/>
    <s v="Primary Assembly"/>
    <s v="unplaced scaffold"/>
    <m/>
    <s v="MINB01000001.1"/>
    <n v="103654"/>
    <n v="104250"/>
    <x v="1"/>
  </r>
  <r>
    <x v="0"/>
    <s v="GCA_002701205.1"/>
    <s v="Primary Assembly"/>
    <s v="unplaced scaffold"/>
    <m/>
    <s v="MINB01000007.1"/>
    <n v="103678"/>
    <n v="105045"/>
    <x v="1"/>
  </r>
  <r>
    <x v="1"/>
    <s v="GCA_002701205.1"/>
    <s v="Primary Assembly"/>
    <s v="unplaced scaffold"/>
    <m/>
    <s v="MINB01000007.1"/>
    <n v="103678"/>
    <n v="105045"/>
    <x v="1"/>
  </r>
  <r>
    <x v="0"/>
    <s v="GCA_002701205.1"/>
    <s v="Primary Assembly"/>
    <s v="unplaced scaffold"/>
    <m/>
    <s v="MINB01000006.1"/>
    <n v="103711"/>
    <n v="104658"/>
    <x v="1"/>
  </r>
  <r>
    <x v="1"/>
    <s v="GCA_002701205.1"/>
    <s v="Primary Assembly"/>
    <s v="unplaced scaffold"/>
    <m/>
    <s v="MINB01000006.1"/>
    <n v="103711"/>
    <n v="104658"/>
    <x v="1"/>
  </r>
  <r>
    <x v="0"/>
    <s v="GCA_002701205.1"/>
    <s v="Primary Assembly"/>
    <s v="unplaced scaffold"/>
    <m/>
    <s v="MINB01000002.1"/>
    <n v="103950"/>
    <n v="105518"/>
    <x v="1"/>
  </r>
  <r>
    <x v="1"/>
    <s v="GCA_002701205.1"/>
    <s v="Primary Assembly"/>
    <s v="unplaced scaffold"/>
    <m/>
    <s v="MINB01000002.1"/>
    <n v="103950"/>
    <n v="105518"/>
    <x v="1"/>
  </r>
  <r>
    <x v="0"/>
    <s v="GCA_002701205.1"/>
    <s v="Primary Assembly"/>
    <s v="unplaced scaffold"/>
    <m/>
    <s v="MINB01000005.1"/>
    <n v="104102"/>
    <n v="104632"/>
    <x v="1"/>
  </r>
  <r>
    <x v="1"/>
    <s v="GCA_002701205.1"/>
    <s v="Primary Assembly"/>
    <s v="unplaced scaffold"/>
    <m/>
    <s v="MINB01000005.1"/>
    <n v="104102"/>
    <n v="104632"/>
    <x v="1"/>
  </r>
  <r>
    <x v="0"/>
    <s v="GCA_002701205.1"/>
    <s v="Primary Assembly"/>
    <s v="unplaced scaffold"/>
    <m/>
    <s v="MINB01000004.1"/>
    <n v="104145"/>
    <n v="104849"/>
    <x v="1"/>
  </r>
  <r>
    <x v="1"/>
    <s v="GCA_002701205.1"/>
    <s v="Primary Assembly"/>
    <s v="unplaced scaffold"/>
    <m/>
    <s v="MINB01000004.1"/>
    <n v="104145"/>
    <n v="104849"/>
    <x v="1"/>
  </r>
  <r>
    <x v="0"/>
    <s v="GCA_002701205.1"/>
    <s v="Primary Assembly"/>
    <s v="unplaced scaffold"/>
    <m/>
    <s v="MINB01000001.1"/>
    <n v="104298"/>
    <n v="106901"/>
    <x v="1"/>
  </r>
  <r>
    <x v="1"/>
    <s v="GCA_002701205.1"/>
    <s v="Primary Assembly"/>
    <s v="unplaced scaffold"/>
    <m/>
    <s v="MINB01000001.1"/>
    <n v="104298"/>
    <n v="106901"/>
    <x v="1"/>
  </r>
  <r>
    <x v="0"/>
    <s v="GCA_002701205.1"/>
    <s v="Primary Assembly"/>
    <s v="unplaced scaffold"/>
    <m/>
    <s v="MINB01000003.1"/>
    <n v="104571"/>
    <n v="104993"/>
    <x v="1"/>
  </r>
  <r>
    <x v="1"/>
    <s v="GCA_002701205.1"/>
    <s v="Primary Assembly"/>
    <s v="unplaced scaffold"/>
    <m/>
    <s v="MINB01000003.1"/>
    <n v="104571"/>
    <n v="104993"/>
    <x v="1"/>
  </r>
  <r>
    <x v="0"/>
    <s v="GCA_002701205.1"/>
    <s v="Primary Assembly"/>
    <s v="unplaced scaffold"/>
    <m/>
    <s v="MINB01000005.1"/>
    <n v="104717"/>
    <n v="106777"/>
    <x v="1"/>
  </r>
  <r>
    <x v="1"/>
    <s v="GCA_002701205.1"/>
    <s v="Primary Assembly"/>
    <s v="unplaced scaffold"/>
    <m/>
    <s v="MINB01000005.1"/>
    <n v="104717"/>
    <n v="106777"/>
    <x v="1"/>
  </r>
  <r>
    <x v="0"/>
    <s v="GCA_002701205.1"/>
    <s v="Primary Assembly"/>
    <s v="unplaced scaffold"/>
    <m/>
    <s v="MINB01000006.1"/>
    <n v="104780"/>
    <n v="105190"/>
    <x v="0"/>
  </r>
  <r>
    <x v="1"/>
    <s v="GCA_002701205.1"/>
    <s v="Primary Assembly"/>
    <s v="unplaced scaffold"/>
    <m/>
    <s v="MINB01000006.1"/>
    <n v="104780"/>
    <n v="105190"/>
    <x v="0"/>
  </r>
  <r>
    <x v="0"/>
    <s v="GCA_002701205.1"/>
    <s v="Primary Assembly"/>
    <s v="unplaced scaffold"/>
    <m/>
    <s v="MINB01000004.1"/>
    <n v="104906"/>
    <n v="107329"/>
    <x v="1"/>
  </r>
  <r>
    <x v="1"/>
    <s v="GCA_002701205.1"/>
    <s v="Primary Assembly"/>
    <s v="unplaced scaffold"/>
    <m/>
    <s v="MINB01000004.1"/>
    <n v="104906"/>
    <n v="107329"/>
    <x v="1"/>
  </r>
  <r>
    <x v="2"/>
    <s v="GCA_002701205.1"/>
    <s v="Primary Assembly"/>
    <s v="unplaced scaffold"/>
    <m/>
    <s v="MINB01000003.1"/>
    <n v="105038"/>
    <n v="105591"/>
    <x v="1"/>
  </r>
  <r>
    <x v="3"/>
    <s v="GCA_002701205.1"/>
    <s v="Primary Assembly"/>
    <s v="unplaced scaffold"/>
    <m/>
    <s v="MINB01000003.1"/>
    <n v="105038"/>
    <n v="105591"/>
    <x v="1"/>
  </r>
  <r>
    <x v="0"/>
    <s v="GCA_002701205.1"/>
    <s v="Primary Assembly"/>
    <s v="unplaced scaffold"/>
    <m/>
    <s v="MINB01000007.1"/>
    <n v="105150"/>
    <n v="106055"/>
    <x v="1"/>
  </r>
  <r>
    <x v="1"/>
    <s v="GCA_002701205.1"/>
    <s v="Primary Assembly"/>
    <s v="unplaced scaffold"/>
    <m/>
    <s v="MINB01000007.1"/>
    <n v="105150"/>
    <n v="106055"/>
    <x v="1"/>
  </r>
  <r>
    <x v="0"/>
    <s v="GCA_002701205.1"/>
    <s v="Primary Assembly"/>
    <s v="unplaced scaffold"/>
    <m/>
    <s v="MINB01000006.1"/>
    <n v="105225"/>
    <n v="105980"/>
    <x v="1"/>
  </r>
  <r>
    <x v="1"/>
    <s v="GCA_002701205.1"/>
    <s v="Primary Assembly"/>
    <s v="unplaced scaffold"/>
    <m/>
    <s v="MINB01000006.1"/>
    <n v="105225"/>
    <n v="105980"/>
    <x v="1"/>
  </r>
  <r>
    <x v="0"/>
    <s v="GCA_002701205.1"/>
    <s v="Primary Assembly"/>
    <s v="unplaced scaffold"/>
    <m/>
    <s v="MINB01000002.1"/>
    <n v="105580"/>
    <n v="105798"/>
    <x v="1"/>
  </r>
  <r>
    <x v="1"/>
    <s v="GCA_002701205.1"/>
    <s v="Primary Assembly"/>
    <s v="unplaced scaffold"/>
    <m/>
    <s v="MINB01000002.1"/>
    <n v="105580"/>
    <n v="105798"/>
    <x v="1"/>
  </r>
  <r>
    <x v="0"/>
    <s v="GCA_002701205.1"/>
    <s v="Primary Assembly"/>
    <s v="unplaced scaffold"/>
    <m/>
    <s v="MINB01000003.1"/>
    <n v="105584"/>
    <n v="105988"/>
    <x v="1"/>
  </r>
  <r>
    <x v="1"/>
    <s v="GCA_002701205.1"/>
    <s v="Primary Assembly"/>
    <s v="unplaced scaffold"/>
    <m/>
    <s v="MINB01000003.1"/>
    <n v="105584"/>
    <n v="105988"/>
    <x v="1"/>
  </r>
  <r>
    <x v="0"/>
    <s v="GCA_002701205.1"/>
    <s v="Primary Assembly"/>
    <s v="unplaced scaffold"/>
    <m/>
    <s v="MINB01000002.1"/>
    <n v="105852"/>
    <n v="106856"/>
    <x v="1"/>
  </r>
  <r>
    <x v="1"/>
    <s v="GCA_002701205.1"/>
    <s v="Primary Assembly"/>
    <s v="unplaced scaffold"/>
    <m/>
    <s v="MINB01000002.1"/>
    <n v="105852"/>
    <n v="106856"/>
    <x v="1"/>
  </r>
  <r>
    <x v="0"/>
    <s v="GCA_002701205.1"/>
    <s v="Primary Assembly"/>
    <s v="unplaced scaffold"/>
    <m/>
    <s v="MINB01000006.1"/>
    <n v="105994"/>
    <n v="106677"/>
    <x v="1"/>
  </r>
  <r>
    <x v="1"/>
    <s v="GCA_002701205.1"/>
    <s v="Primary Assembly"/>
    <s v="unplaced scaffold"/>
    <m/>
    <s v="MINB01000006.1"/>
    <n v="105994"/>
    <n v="106677"/>
    <x v="1"/>
  </r>
  <r>
    <x v="0"/>
    <s v="GCA_002701205.1"/>
    <s v="Primary Assembly"/>
    <s v="unplaced scaffold"/>
    <m/>
    <s v="MINB01000007.1"/>
    <n v="106048"/>
    <n v="107103"/>
    <x v="1"/>
  </r>
  <r>
    <x v="1"/>
    <s v="GCA_002701205.1"/>
    <s v="Primary Assembly"/>
    <s v="unplaced scaffold"/>
    <m/>
    <s v="MINB01000007.1"/>
    <n v="106048"/>
    <n v="107103"/>
    <x v="1"/>
  </r>
  <r>
    <x v="2"/>
    <s v="GCA_002701205.1"/>
    <s v="Primary Assembly"/>
    <s v="unplaced scaffold"/>
    <m/>
    <s v="MINB01000003.1"/>
    <n v="106092"/>
    <n v="107387"/>
    <x v="1"/>
  </r>
  <r>
    <x v="3"/>
    <s v="GCA_002701205.1"/>
    <s v="Primary Assembly"/>
    <s v="unplaced scaffold"/>
    <m/>
    <s v="MINB01000003.1"/>
    <n v="106092"/>
    <n v="107387"/>
    <x v="1"/>
  </r>
  <r>
    <x v="0"/>
    <s v="GCA_002701205.1"/>
    <s v="Primary Assembly"/>
    <s v="unplaced scaffold"/>
    <m/>
    <s v="MINB01000006.1"/>
    <n v="106667"/>
    <n v="107317"/>
    <x v="1"/>
  </r>
  <r>
    <x v="1"/>
    <s v="GCA_002701205.1"/>
    <s v="Primary Assembly"/>
    <s v="unplaced scaffold"/>
    <m/>
    <s v="MINB01000006.1"/>
    <n v="106667"/>
    <n v="107317"/>
    <x v="1"/>
  </r>
  <r>
    <x v="0"/>
    <s v="GCA_002701205.1"/>
    <s v="Primary Assembly"/>
    <s v="unplaced scaffold"/>
    <m/>
    <s v="MINB01000005.1"/>
    <n v="106823"/>
    <n v="107911"/>
    <x v="1"/>
  </r>
  <r>
    <x v="1"/>
    <s v="GCA_002701205.1"/>
    <s v="Primary Assembly"/>
    <s v="unplaced scaffold"/>
    <m/>
    <s v="MINB01000005.1"/>
    <n v="106823"/>
    <n v="107911"/>
    <x v="1"/>
  </r>
  <r>
    <x v="0"/>
    <s v="GCA_002701205.1"/>
    <s v="Primary Assembly"/>
    <s v="unplaced scaffold"/>
    <m/>
    <s v="MINB01000002.1"/>
    <n v="106853"/>
    <n v="107272"/>
    <x v="1"/>
  </r>
  <r>
    <x v="1"/>
    <s v="GCA_002701205.1"/>
    <s v="Primary Assembly"/>
    <s v="unplaced scaffold"/>
    <m/>
    <s v="MINB01000002.1"/>
    <n v="106853"/>
    <n v="107272"/>
    <x v="1"/>
  </r>
  <r>
    <x v="0"/>
    <s v="GCA_002701205.1"/>
    <s v="Primary Assembly"/>
    <s v="unplaced scaffold"/>
    <m/>
    <s v="MINB01000001.1"/>
    <n v="106972"/>
    <n v="108138"/>
    <x v="1"/>
  </r>
  <r>
    <x v="1"/>
    <s v="GCA_002701205.1"/>
    <s v="Primary Assembly"/>
    <s v="unplaced scaffold"/>
    <m/>
    <s v="MINB01000001.1"/>
    <n v="106972"/>
    <n v="108138"/>
    <x v="1"/>
  </r>
  <r>
    <x v="0"/>
    <s v="GCA_002701205.1"/>
    <s v="Primary Assembly"/>
    <s v="unplaced scaffold"/>
    <m/>
    <s v="MINB01000007.1"/>
    <n v="107103"/>
    <n v="108362"/>
    <x v="1"/>
  </r>
  <r>
    <x v="1"/>
    <s v="GCA_002701205.1"/>
    <s v="Primary Assembly"/>
    <s v="unplaced scaffold"/>
    <m/>
    <s v="MINB01000007.1"/>
    <n v="107103"/>
    <n v="108362"/>
    <x v="1"/>
  </r>
  <r>
    <x v="0"/>
    <s v="GCA_002701205.1"/>
    <s v="Primary Assembly"/>
    <s v="unplaced scaffold"/>
    <m/>
    <s v="MINB01000004.1"/>
    <n v="107355"/>
    <n v="108113"/>
    <x v="1"/>
  </r>
  <r>
    <x v="1"/>
    <s v="GCA_002701205.1"/>
    <s v="Primary Assembly"/>
    <s v="unplaced scaffold"/>
    <m/>
    <s v="MINB01000004.1"/>
    <n v="107355"/>
    <n v="108113"/>
    <x v="1"/>
  </r>
  <r>
    <x v="2"/>
    <s v="GCA_002701205.1"/>
    <s v="Primary Assembly"/>
    <s v="unplaced scaffold"/>
    <m/>
    <s v="MINB01000002.1"/>
    <n v="107360"/>
    <n v="109045"/>
    <x v="1"/>
  </r>
  <r>
    <x v="3"/>
    <s v="GCA_002701205.1"/>
    <s v="Primary Assembly"/>
    <s v="unplaced scaffold"/>
    <m/>
    <s v="MINB01000002.1"/>
    <n v="107360"/>
    <n v="109045"/>
    <x v="1"/>
  </r>
  <r>
    <x v="0"/>
    <s v="GCA_002701205.1"/>
    <s v="Primary Assembly"/>
    <s v="unplaced scaffold"/>
    <m/>
    <s v="MINB01000006.1"/>
    <n v="107463"/>
    <n v="107762"/>
    <x v="0"/>
  </r>
  <r>
    <x v="1"/>
    <s v="GCA_002701205.1"/>
    <s v="Primary Assembly"/>
    <s v="unplaced scaffold"/>
    <m/>
    <s v="MINB01000006.1"/>
    <n v="107463"/>
    <n v="107762"/>
    <x v="0"/>
  </r>
  <r>
    <x v="0"/>
    <s v="GCA_002701205.1"/>
    <s v="Primary Assembly"/>
    <s v="unplaced scaffold"/>
    <m/>
    <s v="MINB01000003.1"/>
    <n v="107573"/>
    <n v="108310"/>
    <x v="1"/>
  </r>
  <r>
    <x v="1"/>
    <s v="GCA_002701205.1"/>
    <s v="Primary Assembly"/>
    <s v="unplaced scaffold"/>
    <m/>
    <s v="MINB01000003.1"/>
    <n v="107573"/>
    <n v="108310"/>
    <x v="1"/>
  </r>
  <r>
    <x v="2"/>
    <s v="GCA_002701205.1"/>
    <s v="Primary Assembly"/>
    <s v="unplaced scaffold"/>
    <m/>
    <s v="MINB01000006.1"/>
    <n v="107749"/>
    <n v="107970"/>
    <x v="0"/>
  </r>
  <r>
    <x v="3"/>
    <s v="GCA_002701205.1"/>
    <s v="Primary Assembly"/>
    <s v="unplaced scaffold"/>
    <m/>
    <s v="MINB01000006.1"/>
    <n v="107749"/>
    <n v="107970"/>
    <x v="0"/>
  </r>
  <r>
    <x v="0"/>
    <s v="GCA_002701205.1"/>
    <s v="Primary Assembly"/>
    <s v="unplaced scaffold"/>
    <m/>
    <s v="MINB01000005.1"/>
    <n v="108025"/>
    <n v="108762"/>
    <x v="0"/>
  </r>
  <r>
    <x v="1"/>
    <s v="GCA_002701205.1"/>
    <s v="Primary Assembly"/>
    <s v="unplaced scaffold"/>
    <m/>
    <s v="MINB01000005.1"/>
    <n v="108025"/>
    <n v="108762"/>
    <x v="0"/>
  </r>
  <r>
    <x v="0"/>
    <s v="GCA_002701205.1"/>
    <s v="Primary Assembly"/>
    <s v="unplaced scaffold"/>
    <m/>
    <s v="MINB01000004.1"/>
    <n v="108117"/>
    <n v="109142"/>
    <x v="1"/>
  </r>
  <r>
    <x v="1"/>
    <s v="GCA_002701205.1"/>
    <s v="Primary Assembly"/>
    <s v="unplaced scaffold"/>
    <m/>
    <s v="MINB01000004.1"/>
    <n v="108117"/>
    <n v="109142"/>
    <x v="1"/>
  </r>
  <r>
    <x v="0"/>
    <s v="GCA_002701205.1"/>
    <s v="Primary Assembly"/>
    <s v="unplaced scaffold"/>
    <m/>
    <s v="MINB01000001.1"/>
    <n v="108144"/>
    <n v="108695"/>
    <x v="1"/>
  </r>
  <r>
    <x v="1"/>
    <s v="GCA_002701205.1"/>
    <s v="Primary Assembly"/>
    <s v="unplaced scaffold"/>
    <m/>
    <s v="MINB01000001.1"/>
    <n v="108144"/>
    <n v="108695"/>
    <x v="1"/>
  </r>
  <r>
    <x v="0"/>
    <s v="GCA_002701205.1"/>
    <s v="Primary Assembly"/>
    <s v="unplaced scaffold"/>
    <m/>
    <s v="MINB01000006.1"/>
    <n v="108332"/>
    <n v="108703"/>
    <x v="1"/>
  </r>
  <r>
    <x v="1"/>
    <s v="GCA_002701205.1"/>
    <s v="Primary Assembly"/>
    <s v="unplaced scaffold"/>
    <m/>
    <s v="MINB01000006.1"/>
    <n v="108332"/>
    <n v="108703"/>
    <x v="1"/>
  </r>
  <r>
    <x v="0"/>
    <s v="GCA_002701205.1"/>
    <s v="Primary Assembly"/>
    <s v="unplaced scaffold"/>
    <m/>
    <s v="MINB01000007.1"/>
    <n v="108397"/>
    <n v="108837"/>
    <x v="1"/>
  </r>
  <r>
    <x v="1"/>
    <s v="GCA_002701205.1"/>
    <s v="Primary Assembly"/>
    <s v="unplaced scaffold"/>
    <m/>
    <s v="MINB01000007.1"/>
    <n v="108397"/>
    <n v="108837"/>
    <x v="1"/>
  </r>
  <r>
    <x v="0"/>
    <s v="GCA_002701205.1"/>
    <s v="Primary Assembly"/>
    <s v="unplaced scaffold"/>
    <m/>
    <s v="MINB01000003.1"/>
    <n v="108412"/>
    <n v="109170"/>
    <x v="1"/>
  </r>
  <r>
    <x v="1"/>
    <s v="GCA_002701205.1"/>
    <s v="Primary Assembly"/>
    <s v="unplaced scaffold"/>
    <m/>
    <s v="MINB01000003.1"/>
    <n v="108412"/>
    <n v="109170"/>
    <x v="1"/>
  </r>
  <r>
    <x v="0"/>
    <s v="GCA_002701205.1"/>
    <s v="Primary Assembly"/>
    <s v="unplaced scaffold"/>
    <m/>
    <s v="MINB01000005.1"/>
    <n v="108759"/>
    <n v="109127"/>
    <x v="0"/>
  </r>
  <r>
    <x v="1"/>
    <s v="GCA_002701205.1"/>
    <s v="Primary Assembly"/>
    <s v="unplaced scaffold"/>
    <m/>
    <s v="MINB01000005.1"/>
    <n v="108759"/>
    <n v="109127"/>
    <x v="0"/>
  </r>
  <r>
    <x v="0"/>
    <s v="GCA_002701205.1"/>
    <s v="Primary Assembly"/>
    <s v="unplaced scaffold"/>
    <m/>
    <s v="MINB01000006.1"/>
    <n v="108802"/>
    <n v="109119"/>
    <x v="1"/>
  </r>
  <r>
    <x v="1"/>
    <s v="GCA_002701205.1"/>
    <s v="Primary Assembly"/>
    <s v="unplaced scaffold"/>
    <m/>
    <s v="MINB01000006.1"/>
    <n v="108802"/>
    <n v="109119"/>
    <x v="1"/>
  </r>
  <r>
    <x v="0"/>
    <s v="GCA_002701205.1"/>
    <s v="Primary Assembly"/>
    <s v="unplaced scaffold"/>
    <m/>
    <s v="MINB01000001.1"/>
    <n v="108806"/>
    <n v="109966"/>
    <x v="1"/>
  </r>
  <r>
    <x v="1"/>
    <s v="GCA_002701205.1"/>
    <s v="Primary Assembly"/>
    <s v="unplaced scaffold"/>
    <m/>
    <s v="MINB01000001.1"/>
    <n v="108806"/>
    <n v="109966"/>
    <x v="1"/>
  </r>
  <r>
    <x v="2"/>
    <s v="GCA_002701205.1"/>
    <s v="Primary Assembly"/>
    <s v="unplaced scaffold"/>
    <m/>
    <s v="MINB01000002.1"/>
    <n v="109017"/>
    <n v="109274"/>
    <x v="0"/>
  </r>
  <r>
    <x v="3"/>
    <s v="GCA_002701205.1"/>
    <s v="Primary Assembly"/>
    <s v="unplaced scaffold"/>
    <m/>
    <s v="MINB01000002.1"/>
    <n v="109017"/>
    <n v="109274"/>
    <x v="0"/>
  </r>
  <r>
    <x v="0"/>
    <s v="GCA_002701205.1"/>
    <s v="Primary Assembly"/>
    <s v="unplaced scaffold"/>
    <m/>
    <s v="MINB01000005.1"/>
    <n v="109117"/>
    <n v="110100"/>
    <x v="1"/>
  </r>
  <r>
    <x v="1"/>
    <s v="GCA_002701205.1"/>
    <s v="Primary Assembly"/>
    <s v="unplaced scaffold"/>
    <m/>
    <s v="MINB01000005.1"/>
    <n v="109117"/>
    <n v="110100"/>
    <x v="1"/>
  </r>
  <r>
    <x v="0"/>
    <s v="GCA_002701205.1"/>
    <s v="Primary Assembly"/>
    <s v="unplaced scaffold"/>
    <m/>
    <s v="MINB01000004.1"/>
    <n v="109190"/>
    <n v="111286"/>
    <x v="1"/>
  </r>
  <r>
    <x v="1"/>
    <s v="GCA_002701205.1"/>
    <s v="Primary Assembly"/>
    <s v="unplaced scaffold"/>
    <m/>
    <s v="MINB01000004.1"/>
    <n v="109190"/>
    <n v="111286"/>
    <x v="1"/>
  </r>
  <r>
    <x v="0"/>
    <s v="GCA_002701205.1"/>
    <s v="Primary Assembly"/>
    <s v="unplaced scaffold"/>
    <m/>
    <s v="MINB01000003.1"/>
    <n v="109202"/>
    <n v="110161"/>
    <x v="1"/>
  </r>
  <r>
    <x v="1"/>
    <s v="GCA_002701205.1"/>
    <s v="Primary Assembly"/>
    <s v="unplaced scaffold"/>
    <m/>
    <s v="MINB01000003.1"/>
    <n v="109202"/>
    <n v="110161"/>
    <x v="1"/>
  </r>
  <r>
    <x v="0"/>
    <s v="GCA_002701205.1"/>
    <s v="Primary Assembly"/>
    <s v="unplaced scaffold"/>
    <m/>
    <s v="MINB01000002.1"/>
    <n v="109564"/>
    <n v="110034"/>
    <x v="0"/>
  </r>
  <r>
    <x v="1"/>
    <s v="GCA_002701205.1"/>
    <s v="Primary Assembly"/>
    <s v="unplaced scaffold"/>
    <m/>
    <s v="MINB01000002.1"/>
    <n v="109564"/>
    <n v="110034"/>
    <x v="0"/>
  </r>
  <r>
    <x v="0"/>
    <s v="GCA_002701205.1"/>
    <s v="Primary Assembly"/>
    <s v="unplaced scaffold"/>
    <m/>
    <s v="MINB01000001.1"/>
    <n v="110067"/>
    <n v="110579"/>
    <x v="1"/>
  </r>
  <r>
    <x v="1"/>
    <s v="GCA_002701205.1"/>
    <s v="Primary Assembly"/>
    <s v="unplaced scaffold"/>
    <m/>
    <s v="MINB01000001.1"/>
    <n v="110067"/>
    <n v="110579"/>
    <x v="1"/>
  </r>
  <r>
    <x v="0"/>
    <s v="GCA_002701205.1"/>
    <s v="Primary Assembly"/>
    <s v="unplaced scaffold"/>
    <m/>
    <s v="MINB01000005.1"/>
    <n v="110119"/>
    <n v="111651"/>
    <x v="1"/>
  </r>
  <r>
    <x v="1"/>
    <s v="GCA_002701205.1"/>
    <s v="Primary Assembly"/>
    <s v="unplaced scaffold"/>
    <m/>
    <s v="MINB01000005.1"/>
    <n v="110119"/>
    <n v="111651"/>
    <x v="1"/>
  </r>
  <r>
    <x v="0"/>
    <s v="GCA_002701205.1"/>
    <s v="Primary Assembly"/>
    <s v="unplaced scaffold"/>
    <m/>
    <s v="MINB01000002.1"/>
    <n v="110126"/>
    <n v="110827"/>
    <x v="0"/>
  </r>
  <r>
    <x v="1"/>
    <s v="GCA_002701205.1"/>
    <s v="Primary Assembly"/>
    <s v="unplaced scaffold"/>
    <m/>
    <s v="MINB01000002.1"/>
    <n v="110126"/>
    <n v="110827"/>
    <x v="0"/>
  </r>
  <r>
    <x v="0"/>
    <s v="GCA_002701205.1"/>
    <s v="Primary Assembly"/>
    <s v="unplaced scaffold"/>
    <m/>
    <s v="MINB01000003.1"/>
    <n v="110330"/>
    <n v="112384"/>
    <x v="1"/>
  </r>
  <r>
    <x v="1"/>
    <s v="GCA_002701205.1"/>
    <s v="Primary Assembly"/>
    <s v="unplaced scaffold"/>
    <m/>
    <s v="MINB01000003.1"/>
    <n v="110330"/>
    <n v="112384"/>
    <x v="1"/>
  </r>
  <r>
    <x v="0"/>
    <s v="GCA_002701205.1"/>
    <s v="Primary Assembly"/>
    <s v="unplaced scaffold"/>
    <m/>
    <s v="MINB01000001.1"/>
    <n v="110725"/>
    <n v="112074"/>
    <x v="0"/>
  </r>
  <r>
    <x v="1"/>
    <s v="GCA_002701205.1"/>
    <s v="Primary Assembly"/>
    <s v="unplaced scaffold"/>
    <m/>
    <s v="MINB01000001.1"/>
    <n v="110725"/>
    <n v="112074"/>
    <x v="0"/>
  </r>
  <r>
    <x v="0"/>
    <s v="GCA_002701205.1"/>
    <s v="Primary Assembly"/>
    <s v="unplaced scaffold"/>
    <m/>
    <s v="MINB01000002.1"/>
    <n v="110829"/>
    <n v="114050"/>
    <x v="0"/>
  </r>
  <r>
    <x v="1"/>
    <s v="GCA_002701205.1"/>
    <s v="Primary Assembly"/>
    <s v="unplaced scaffold"/>
    <m/>
    <s v="MINB01000002.1"/>
    <n v="110829"/>
    <n v="114050"/>
    <x v="0"/>
  </r>
  <r>
    <x v="0"/>
    <s v="GCA_002701205.1"/>
    <s v="Primary Assembly"/>
    <s v="unplaced scaffold"/>
    <m/>
    <s v="MINB01000004.1"/>
    <n v="111513"/>
    <n v="112124"/>
    <x v="1"/>
  </r>
  <r>
    <x v="1"/>
    <s v="GCA_002701205.1"/>
    <s v="Primary Assembly"/>
    <s v="unplaced scaffold"/>
    <m/>
    <s v="MINB01000004.1"/>
    <n v="111513"/>
    <n v="112124"/>
    <x v="1"/>
  </r>
  <r>
    <x v="0"/>
    <s v="GCA_002701205.1"/>
    <s v="Primary Assembly"/>
    <s v="unplaced scaffold"/>
    <m/>
    <s v="MINB01000005.1"/>
    <n v="111662"/>
    <n v="112498"/>
    <x v="1"/>
  </r>
  <r>
    <x v="1"/>
    <s v="GCA_002701205.1"/>
    <s v="Primary Assembly"/>
    <s v="unplaced scaffold"/>
    <m/>
    <s v="MINB01000005.1"/>
    <n v="111662"/>
    <n v="112498"/>
    <x v="1"/>
  </r>
  <r>
    <x v="0"/>
    <s v="GCA_002701205.1"/>
    <s v="Primary Assembly"/>
    <s v="unplaced scaffold"/>
    <m/>
    <s v="MINB01000001.1"/>
    <n v="112117"/>
    <n v="112530"/>
    <x v="1"/>
  </r>
  <r>
    <x v="1"/>
    <s v="GCA_002701205.1"/>
    <s v="Primary Assembly"/>
    <s v="unplaced scaffold"/>
    <m/>
    <s v="MINB01000001.1"/>
    <n v="112117"/>
    <n v="112530"/>
    <x v="1"/>
  </r>
  <r>
    <x v="0"/>
    <s v="GCA_002701205.1"/>
    <s v="Primary Assembly"/>
    <s v="unplaced scaffold"/>
    <m/>
    <s v="MINB01000004.1"/>
    <n v="112254"/>
    <n v="112778"/>
    <x v="1"/>
  </r>
  <r>
    <x v="1"/>
    <s v="GCA_002701205.1"/>
    <s v="Primary Assembly"/>
    <s v="unplaced scaffold"/>
    <m/>
    <s v="MINB01000004.1"/>
    <n v="112254"/>
    <n v="112778"/>
    <x v="1"/>
  </r>
  <r>
    <x v="0"/>
    <s v="GCA_002701205.1"/>
    <s v="Primary Assembly"/>
    <s v="unplaced scaffold"/>
    <m/>
    <s v="MINB01000005.1"/>
    <n v="112541"/>
    <n v="112879"/>
    <x v="1"/>
  </r>
  <r>
    <x v="1"/>
    <s v="GCA_002701205.1"/>
    <s v="Primary Assembly"/>
    <s v="unplaced scaffold"/>
    <m/>
    <s v="MINB01000005.1"/>
    <n v="112541"/>
    <n v="112879"/>
    <x v="1"/>
  </r>
  <r>
    <x v="0"/>
    <s v="GCA_002701205.1"/>
    <s v="Primary Assembly"/>
    <s v="unplaced scaffold"/>
    <m/>
    <s v="MINB01000003.1"/>
    <n v="112762"/>
    <n v="113679"/>
    <x v="1"/>
  </r>
  <r>
    <x v="1"/>
    <s v="GCA_002701205.1"/>
    <s v="Primary Assembly"/>
    <s v="unplaced scaffold"/>
    <m/>
    <s v="MINB01000003.1"/>
    <n v="112762"/>
    <n v="113679"/>
    <x v="1"/>
  </r>
  <r>
    <x v="0"/>
    <s v="GCA_002701205.1"/>
    <s v="Primary Assembly"/>
    <s v="unplaced scaffold"/>
    <m/>
    <s v="MINB01000004.1"/>
    <n v="112771"/>
    <n v="114033"/>
    <x v="1"/>
  </r>
  <r>
    <x v="1"/>
    <s v="GCA_002701205.1"/>
    <s v="Primary Assembly"/>
    <s v="unplaced scaffold"/>
    <m/>
    <s v="MINB01000004.1"/>
    <n v="112771"/>
    <n v="114033"/>
    <x v="1"/>
  </r>
  <r>
    <x v="0"/>
    <s v="GCA_002701205.1"/>
    <s v="Primary Assembly"/>
    <s v="unplaced scaffold"/>
    <m/>
    <s v="MINB01000001.1"/>
    <n v="112817"/>
    <n v="113740"/>
    <x v="0"/>
  </r>
  <r>
    <x v="1"/>
    <s v="GCA_002701205.1"/>
    <s v="Primary Assembly"/>
    <s v="unplaced scaffold"/>
    <m/>
    <s v="MINB01000001.1"/>
    <n v="112817"/>
    <n v="113740"/>
    <x v="0"/>
  </r>
  <r>
    <x v="0"/>
    <s v="GCA_002701205.1"/>
    <s v="Primary Assembly"/>
    <s v="unplaced scaffold"/>
    <m/>
    <s v="MINB01000005.1"/>
    <n v="112894"/>
    <n v="113622"/>
    <x v="1"/>
  </r>
  <r>
    <x v="1"/>
    <s v="GCA_002701205.1"/>
    <s v="Primary Assembly"/>
    <s v="unplaced scaffold"/>
    <m/>
    <s v="MINB01000005.1"/>
    <n v="112894"/>
    <n v="113622"/>
    <x v="1"/>
  </r>
  <r>
    <x v="0"/>
    <s v="GCA_002701205.1"/>
    <s v="Primary Assembly"/>
    <s v="unplaced scaffold"/>
    <m/>
    <s v="MINB01000005.1"/>
    <n v="113622"/>
    <n v="114122"/>
    <x v="1"/>
  </r>
  <r>
    <x v="1"/>
    <s v="GCA_002701205.1"/>
    <s v="Primary Assembly"/>
    <s v="unplaced scaffold"/>
    <m/>
    <s v="MINB01000005.1"/>
    <n v="113622"/>
    <n v="114122"/>
    <x v="1"/>
  </r>
  <r>
    <x v="0"/>
    <s v="GCA_002701205.1"/>
    <s v="Primary Assembly"/>
    <s v="unplaced scaffold"/>
    <m/>
    <s v="MINB01000003.1"/>
    <n v="113684"/>
    <n v="114766"/>
    <x v="1"/>
  </r>
  <r>
    <x v="1"/>
    <s v="GCA_002701205.1"/>
    <s v="Primary Assembly"/>
    <s v="unplaced scaffold"/>
    <m/>
    <s v="MINB01000003.1"/>
    <n v="113684"/>
    <n v="114766"/>
    <x v="1"/>
  </r>
  <r>
    <x v="0"/>
    <s v="GCA_002701205.1"/>
    <s v="Primary Assembly"/>
    <s v="unplaced scaffold"/>
    <m/>
    <s v="MINB01000001.1"/>
    <n v="113839"/>
    <n v="115974"/>
    <x v="0"/>
  </r>
  <r>
    <x v="1"/>
    <s v="GCA_002701205.1"/>
    <s v="Primary Assembly"/>
    <s v="unplaced scaffold"/>
    <m/>
    <s v="MINB01000001.1"/>
    <n v="113839"/>
    <n v="115974"/>
    <x v="0"/>
  </r>
  <r>
    <x v="0"/>
    <s v="GCA_002701205.1"/>
    <s v="Primary Assembly"/>
    <s v="unplaced scaffold"/>
    <m/>
    <s v="MINB01000002.1"/>
    <n v="114092"/>
    <n v="114283"/>
    <x v="0"/>
  </r>
  <r>
    <x v="1"/>
    <s v="GCA_002701205.1"/>
    <s v="Primary Assembly"/>
    <s v="unplaced scaffold"/>
    <m/>
    <s v="MINB01000002.1"/>
    <n v="114092"/>
    <n v="114283"/>
    <x v="0"/>
  </r>
  <r>
    <x v="0"/>
    <s v="GCA_002701205.1"/>
    <s v="Primary Assembly"/>
    <s v="unplaced scaffold"/>
    <m/>
    <s v="MINB01000005.1"/>
    <n v="114132"/>
    <n v="114359"/>
    <x v="1"/>
  </r>
  <r>
    <x v="1"/>
    <s v="GCA_002701205.1"/>
    <s v="Primary Assembly"/>
    <s v="unplaced scaffold"/>
    <m/>
    <s v="MINB01000005.1"/>
    <n v="114132"/>
    <n v="114359"/>
    <x v="1"/>
  </r>
  <r>
    <x v="0"/>
    <s v="GCA_002701205.1"/>
    <s v="Primary Assembly"/>
    <s v="unplaced scaffold"/>
    <m/>
    <s v="MINB01000004.1"/>
    <n v="114171"/>
    <n v="114920"/>
    <x v="1"/>
  </r>
  <r>
    <x v="1"/>
    <s v="GCA_002701205.1"/>
    <s v="Primary Assembly"/>
    <s v="unplaced scaffold"/>
    <m/>
    <s v="MINB01000004.1"/>
    <n v="114171"/>
    <n v="114920"/>
    <x v="1"/>
  </r>
  <r>
    <x v="0"/>
    <s v="GCA_002701205.1"/>
    <s v="Primary Assembly"/>
    <s v="unplaced scaffold"/>
    <m/>
    <s v="MINB01000005.1"/>
    <n v="114387"/>
    <n v="114644"/>
    <x v="1"/>
  </r>
  <r>
    <x v="1"/>
    <s v="GCA_002701205.1"/>
    <s v="Primary Assembly"/>
    <s v="unplaced scaffold"/>
    <m/>
    <s v="MINB01000005.1"/>
    <n v="114387"/>
    <n v="114644"/>
    <x v="1"/>
  </r>
  <r>
    <x v="0"/>
    <s v="GCA_002701205.1"/>
    <s v="Primary Assembly"/>
    <s v="unplaced scaffold"/>
    <m/>
    <s v="MINB01000002.1"/>
    <n v="114506"/>
    <n v="115339"/>
    <x v="0"/>
  </r>
  <r>
    <x v="1"/>
    <s v="GCA_002701205.1"/>
    <s v="Primary Assembly"/>
    <s v="unplaced scaffold"/>
    <m/>
    <s v="MINB01000002.1"/>
    <n v="114506"/>
    <n v="115339"/>
    <x v="0"/>
  </r>
  <r>
    <x v="0"/>
    <s v="GCA_002701205.1"/>
    <s v="Primary Assembly"/>
    <s v="unplaced scaffold"/>
    <m/>
    <s v="MINB01000005.1"/>
    <n v="114675"/>
    <n v="116015"/>
    <x v="1"/>
  </r>
  <r>
    <x v="1"/>
    <s v="GCA_002701205.1"/>
    <s v="Primary Assembly"/>
    <s v="unplaced scaffold"/>
    <m/>
    <s v="MINB01000005.1"/>
    <n v="114675"/>
    <n v="116015"/>
    <x v="1"/>
  </r>
  <r>
    <x v="0"/>
    <s v="GCA_002701205.1"/>
    <s v="Primary Assembly"/>
    <s v="unplaced scaffold"/>
    <m/>
    <s v="MINB01000003.1"/>
    <n v="114806"/>
    <n v="116179"/>
    <x v="1"/>
  </r>
  <r>
    <x v="1"/>
    <s v="GCA_002701205.1"/>
    <s v="Primary Assembly"/>
    <s v="unplaced scaffold"/>
    <m/>
    <s v="MINB01000003.1"/>
    <n v="114806"/>
    <n v="116179"/>
    <x v="1"/>
  </r>
  <r>
    <x v="0"/>
    <s v="GCA_002701205.1"/>
    <s v="Primary Assembly"/>
    <s v="unplaced scaffold"/>
    <m/>
    <s v="MINB01000004.1"/>
    <n v="115060"/>
    <n v="117852"/>
    <x v="1"/>
  </r>
  <r>
    <x v="1"/>
    <s v="GCA_002701205.1"/>
    <s v="Primary Assembly"/>
    <s v="unplaced scaffold"/>
    <m/>
    <s v="MINB01000004.1"/>
    <n v="115060"/>
    <n v="117852"/>
    <x v="1"/>
  </r>
  <r>
    <x v="0"/>
    <s v="GCA_002701205.1"/>
    <s v="Primary Assembly"/>
    <s v="unplaced scaffold"/>
    <m/>
    <s v="MINB01000002.1"/>
    <n v="115336"/>
    <n v="116373"/>
    <x v="0"/>
  </r>
  <r>
    <x v="1"/>
    <s v="GCA_002701205.1"/>
    <s v="Primary Assembly"/>
    <s v="unplaced scaffold"/>
    <m/>
    <s v="MINB01000002.1"/>
    <n v="115336"/>
    <n v="116373"/>
    <x v="0"/>
  </r>
  <r>
    <x v="0"/>
    <s v="GCA_002701205.1"/>
    <s v="Primary Assembly"/>
    <s v="unplaced scaffold"/>
    <m/>
    <s v="MINB01000001.1"/>
    <n v="115993"/>
    <n v="117831"/>
    <x v="1"/>
  </r>
  <r>
    <x v="1"/>
    <s v="GCA_002701205.1"/>
    <s v="Primary Assembly"/>
    <s v="unplaced scaffold"/>
    <m/>
    <s v="MINB01000001.1"/>
    <n v="115993"/>
    <n v="117831"/>
    <x v="1"/>
  </r>
  <r>
    <x v="0"/>
    <s v="GCA_002701205.1"/>
    <s v="Primary Assembly"/>
    <s v="unplaced scaffold"/>
    <m/>
    <s v="MINB01000005.1"/>
    <n v="116041"/>
    <n v="116394"/>
    <x v="1"/>
  </r>
  <r>
    <x v="1"/>
    <s v="GCA_002701205.1"/>
    <s v="Primary Assembly"/>
    <s v="unplaced scaffold"/>
    <m/>
    <s v="MINB01000005.1"/>
    <n v="116041"/>
    <n v="116394"/>
    <x v="1"/>
  </r>
  <r>
    <x v="0"/>
    <s v="GCA_002701205.1"/>
    <s v="Primary Assembly"/>
    <s v="unplaced scaffold"/>
    <m/>
    <s v="MINB01000003.1"/>
    <n v="116300"/>
    <n v="116782"/>
    <x v="1"/>
  </r>
  <r>
    <x v="1"/>
    <s v="GCA_002701205.1"/>
    <s v="Primary Assembly"/>
    <s v="unplaced scaffold"/>
    <m/>
    <s v="MINB01000003.1"/>
    <n v="116300"/>
    <n v="116782"/>
    <x v="1"/>
  </r>
  <r>
    <x v="0"/>
    <s v="GCA_002701205.1"/>
    <s v="Primary Assembly"/>
    <s v="unplaced scaffold"/>
    <m/>
    <s v="MINB01000002.1"/>
    <n v="116395"/>
    <n v="116634"/>
    <x v="0"/>
  </r>
  <r>
    <x v="1"/>
    <s v="GCA_002701205.1"/>
    <s v="Primary Assembly"/>
    <s v="unplaced scaffold"/>
    <m/>
    <s v="MINB01000002.1"/>
    <n v="116395"/>
    <n v="116634"/>
    <x v="0"/>
  </r>
  <r>
    <x v="2"/>
    <s v="GCA_002701205.1"/>
    <s v="Primary Assembly"/>
    <s v="unplaced scaffold"/>
    <m/>
    <s v="MINB01000005.1"/>
    <n v="116677"/>
    <n v="117468"/>
    <x v="1"/>
  </r>
  <r>
    <x v="3"/>
    <s v="GCA_002701205.1"/>
    <s v="Primary Assembly"/>
    <s v="unplaced scaffold"/>
    <m/>
    <s v="MINB01000005.1"/>
    <n v="116677"/>
    <n v="117468"/>
    <x v="1"/>
  </r>
  <r>
    <x v="0"/>
    <s v="GCA_002701205.1"/>
    <s v="Primary Assembly"/>
    <s v="unplaced scaffold"/>
    <m/>
    <s v="MINB01000003.1"/>
    <n v="116794"/>
    <n v="117636"/>
    <x v="1"/>
  </r>
  <r>
    <x v="1"/>
    <s v="GCA_002701205.1"/>
    <s v="Primary Assembly"/>
    <s v="unplaced scaffold"/>
    <m/>
    <s v="MINB01000003.1"/>
    <n v="116794"/>
    <n v="117636"/>
    <x v="1"/>
  </r>
  <r>
    <x v="0"/>
    <s v="GCA_002701205.1"/>
    <s v="Primary Assembly"/>
    <s v="unplaced scaffold"/>
    <m/>
    <s v="MINB01000002.1"/>
    <n v="116842"/>
    <n v="117243"/>
    <x v="1"/>
  </r>
  <r>
    <x v="1"/>
    <s v="GCA_002701205.1"/>
    <s v="Primary Assembly"/>
    <s v="unplaced scaffold"/>
    <m/>
    <s v="MINB01000002.1"/>
    <n v="116842"/>
    <n v="117243"/>
    <x v="1"/>
  </r>
  <r>
    <x v="0"/>
    <s v="GCA_002701205.1"/>
    <s v="Primary Assembly"/>
    <s v="unplaced scaffold"/>
    <m/>
    <s v="MINB01000002.1"/>
    <n v="117257"/>
    <n v="119443"/>
    <x v="1"/>
  </r>
  <r>
    <x v="1"/>
    <s v="GCA_002701205.1"/>
    <s v="Primary Assembly"/>
    <s v="unplaced scaffold"/>
    <m/>
    <s v="MINB01000002.1"/>
    <n v="117257"/>
    <n v="119443"/>
    <x v="1"/>
  </r>
  <r>
    <x v="0"/>
    <s v="GCA_002701205.1"/>
    <s v="Primary Assembly"/>
    <s v="unplaced scaffold"/>
    <m/>
    <s v="MINB01000003.1"/>
    <n v="117824"/>
    <n v="119134"/>
    <x v="1"/>
  </r>
  <r>
    <x v="1"/>
    <s v="GCA_002701205.1"/>
    <s v="Primary Assembly"/>
    <s v="unplaced scaffold"/>
    <m/>
    <s v="MINB01000003.1"/>
    <n v="117824"/>
    <n v="119134"/>
    <x v="1"/>
  </r>
  <r>
    <x v="0"/>
    <s v="GCA_002701205.1"/>
    <s v="Primary Assembly"/>
    <s v="unplaced scaffold"/>
    <m/>
    <s v="MINB01000004.1"/>
    <n v="117849"/>
    <n v="119027"/>
    <x v="1"/>
  </r>
  <r>
    <x v="1"/>
    <s v="GCA_002701205.1"/>
    <s v="Primary Assembly"/>
    <s v="unplaced scaffold"/>
    <m/>
    <s v="MINB01000004.1"/>
    <n v="117849"/>
    <n v="119027"/>
    <x v="1"/>
  </r>
  <r>
    <x v="0"/>
    <s v="GCA_002701205.1"/>
    <s v="Primary Assembly"/>
    <s v="unplaced scaffold"/>
    <m/>
    <s v="MINB01000001.1"/>
    <n v="117888"/>
    <n v="118097"/>
    <x v="1"/>
  </r>
  <r>
    <x v="1"/>
    <s v="GCA_002701205.1"/>
    <s v="Primary Assembly"/>
    <s v="unplaced scaffold"/>
    <m/>
    <s v="MINB01000001.1"/>
    <n v="117888"/>
    <n v="118097"/>
    <x v="1"/>
  </r>
  <r>
    <x v="0"/>
    <s v="GCA_002701205.1"/>
    <s v="Primary Assembly"/>
    <s v="unplaced scaffold"/>
    <m/>
    <s v="MINB01000001.1"/>
    <n v="118175"/>
    <n v="118852"/>
    <x v="1"/>
  </r>
  <r>
    <x v="1"/>
    <s v="GCA_002701205.1"/>
    <s v="Primary Assembly"/>
    <s v="unplaced scaffold"/>
    <m/>
    <s v="MINB01000001.1"/>
    <n v="118175"/>
    <n v="118852"/>
    <x v="1"/>
  </r>
  <r>
    <x v="0"/>
    <s v="GCA_002701205.1"/>
    <s v="Primary Assembly"/>
    <s v="unplaced scaffold"/>
    <m/>
    <s v="MINB01000001.1"/>
    <n v="118962"/>
    <n v="119516"/>
    <x v="1"/>
  </r>
  <r>
    <x v="1"/>
    <s v="GCA_002701205.1"/>
    <s v="Primary Assembly"/>
    <s v="unplaced scaffold"/>
    <m/>
    <s v="MINB01000001.1"/>
    <n v="118962"/>
    <n v="119516"/>
    <x v="1"/>
  </r>
  <r>
    <x v="0"/>
    <s v="GCA_002701205.1"/>
    <s v="Primary Assembly"/>
    <s v="unplaced scaffold"/>
    <m/>
    <s v="MINB01000004.1"/>
    <n v="119024"/>
    <n v="119716"/>
    <x v="1"/>
  </r>
  <r>
    <x v="1"/>
    <s v="GCA_002701205.1"/>
    <s v="Primary Assembly"/>
    <s v="unplaced scaffold"/>
    <m/>
    <s v="MINB01000004.1"/>
    <n v="119024"/>
    <n v="119716"/>
    <x v="1"/>
  </r>
  <r>
    <x v="0"/>
    <s v="GCA_002701205.1"/>
    <s v="Primary Assembly"/>
    <s v="unplaced scaffold"/>
    <m/>
    <s v="MINB01000003.1"/>
    <n v="119513"/>
    <n v="121228"/>
    <x v="1"/>
  </r>
  <r>
    <x v="1"/>
    <s v="GCA_002701205.1"/>
    <s v="Primary Assembly"/>
    <s v="unplaced scaffold"/>
    <m/>
    <s v="MINB01000003.1"/>
    <n v="119513"/>
    <n v="121228"/>
    <x v="1"/>
  </r>
  <r>
    <x v="0"/>
    <s v="GCA_002701205.1"/>
    <s v="Primary Assembly"/>
    <s v="unplaced scaffold"/>
    <m/>
    <s v="MINB01000002.1"/>
    <n v="119577"/>
    <n v="119849"/>
    <x v="0"/>
  </r>
  <r>
    <x v="1"/>
    <s v="GCA_002701205.1"/>
    <s v="Primary Assembly"/>
    <s v="unplaced scaffold"/>
    <m/>
    <s v="MINB01000002.1"/>
    <n v="119577"/>
    <n v="119849"/>
    <x v="0"/>
  </r>
  <r>
    <x v="0"/>
    <s v="GCA_002701205.1"/>
    <s v="Primary Assembly"/>
    <s v="unplaced scaffold"/>
    <m/>
    <s v="MINB01000001.1"/>
    <n v="119642"/>
    <n v="120238"/>
    <x v="0"/>
  </r>
  <r>
    <x v="1"/>
    <s v="GCA_002701205.1"/>
    <s v="Primary Assembly"/>
    <s v="unplaced scaffold"/>
    <m/>
    <s v="MINB01000001.1"/>
    <n v="119642"/>
    <n v="120238"/>
    <x v="0"/>
  </r>
  <r>
    <x v="0"/>
    <s v="GCA_002701205.1"/>
    <s v="Primary Assembly"/>
    <s v="unplaced scaffold"/>
    <m/>
    <s v="MINB01000004.1"/>
    <n v="119706"/>
    <n v="121328"/>
    <x v="1"/>
  </r>
  <r>
    <x v="1"/>
    <s v="GCA_002701205.1"/>
    <s v="Primary Assembly"/>
    <s v="unplaced scaffold"/>
    <m/>
    <s v="MINB01000004.1"/>
    <n v="119706"/>
    <n v="121328"/>
    <x v="1"/>
  </r>
  <r>
    <x v="0"/>
    <s v="GCA_002701205.1"/>
    <s v="Primary Assembly"/>
    <s v="unplaced scaffold"/>
    <m/>
    <s v="MINB01000002.1"/>
    <n v="119846"/>
    <n v="120250"/>
    <x v="0"/>
  </r>
  <r>
    <x v="1"/>
    <s v="GCA_002701205.1"/>
    <s v="Primary Assembly"/>
    <s v="unplaced scaffold"/>
    <m/>
    <s v="MINB01000002.1"/>
    <n v="119846"/>
    <n v="120250"/>
    <x v="0"/>
  </r>
  <r>
    <x v="0"/>
    <s v="GCA_002701205.1"/>
    <s v="Primary Assembly"/>
    <s v="unplaced scaffold"/>
    <m/>
    <s v="MINB01000002.1"/>
    <n v="120299"/>
    <n v="120490"/>
    <x v="1"/>
  </r>
  <r>
    <x v="1"/>
    <s v="GCA_002701205.1"/>
    <s v="Primary Assembly"/>
    <s v="unplaced scaffold"/>
    <m/>
    <s v="MINB01000002.1"/>
    <n v="120299"/>
    <n v="120490"/>
    <x v="1"/>
  </r>
  <r>
    <x v="2"/>
    <s v="GCA_002701205.1"/>
    <s v="Primary Assembly"/>
    <s v="unplaced scaffold"/>
    <m/>
    <s v="MINB01000001.1"/>
    <n v="120348"/>
    <n v="120923"/>
    <x v="1"/>
  </r>
  <r>
    <x v="3"/>
    <s v="GCA_002701205.1"/>
    <s v="Primary Assembly"/>
    <s v="unplaced scaffold"/>
    <m/>
    <s v="MINB01000001.1"/>
    <n v="120348"/>
    <n v="120923"/>
    <x v="1"/>
  </r>
  <r>
    <x v="0"/>
    <s v="GCA_002701205.1"/>
    <s v="Primary Assembly"/>
    <s v="unplaced scaffold"/>
    <m/>
    <s v="MINB01000002.1"/>
    <n v="120487"/>
    <n v="120870"/>
    <x v="1"/>
  </r>
  <r>
    <x v="1"/>
    <s v="GCA_002701205.1"/>
    <s v="Primary Assembly"/>
    <s v="unplaced scaffold"/>
    <m/>
    <s v="MINB01000002.1"/>
    <n v="120487"/>
    <n v="120870"/>
    <x v="1"/>
  </r>
  <r>
    <x v="0"/>
    <s v="GCA_002701205.1"/>
    <s v="Primary Assembly"/>
    <s v="unplaced scaffold"/>
    <m/>
    <s v="MINB01000002.1"/>
    <n v="120870"/>
    <n v="121469"/>
    <x v="1"/>
  </r>
  <r>
    <x v="1"/>
    <s v="GCA_002701205.1"/>
    <s v="Primary Assembly"/>
    <s v="unplaced scaffold"/>
    <m/>
    <s v="MINB01000002.1"/>
    <n v="120870"/>
    <n v="121469"/>
    <x v="1"/>
  </r>
  <r>
    <x v="0"/>
    <s v="GCA_002701205.1"/>
    <s v="Primary Assembly"/>
    <s v="unplaced scaffold"/>
    <m/>
    <s v="MINB01000001.1"/>
    <n v="121050"/>
    <n v="122420"/>
    <x v="0"/>
  </r>
  <r>
    <x v="1"/>
    <s v="GCA_002701205.1"/>
    <s v="Primary Assembly"/>
    <s v="unplaced scaffold"/>
    <m/>
    <s v="MINB01000001.1"/>
    <n v="121050"/>
    <n v="122420"/>
    <x v="0"/>
  </r>
  <r>
    <x v="0"/>
    <s v="GCA_002701205.1"/>
    <s v="Primary Assembly"/>
    <s v="unplaced scaffold"/>
    <m/>
    <s v="MINB01000002.1"/>
    <n v="121475"/>
    <n v="121819"/>
    <x v="1"/>
  </r>
  <r>
    <x v="1"/>
    <s v="GCA_002701205.1"/>
    <s v="Primary Assembly"/>
    <s v="unplaced scaffold"/>
    <m/>
    <s v="MINB01000002.1"/>
    <n v="121475"/>
    <n v="121819"/>
    <x v="1"/>
  </r>
  <r>
    <x v="0"/>
    <s v="GCA_002701205.1"/>
    <s v="Primary Assembly"/>
    <s v="unplaced scaffold"/>
    <m/>
    <s v="MINB01000002.1"/>
    <n v="121816"/>
    <n v="122247"/>
    <x v="1"/>
  </r>
  <r>
    <x v="1"/>
    <s v="GCA_002701205.1"/>
    <s v="Primary Assembly"/>
    <s v="unplaced scaffold"/>
    <m/>
    <s v="MINB01000002.1"/>
    <n v="121816"/>
    <n v="122247"/>
    <x v="1"/>
  </r>
  <r>
    <x v="0"/>
    <s v="GCA_002701205.1"/>
    <s v="Primary Assembly"/>
    <s v="unplaced scaffold"/>
    <m/>
    <s v="MINB01000004.1"/>
    <n v="122089"/>
    <n v="122682"/>
    <x v="1"/>
  </r>
  <r>
    <x v="1"/>
    <s v="GCA_002701205.1"/>
    <s v="Primary Assembly"/>
    <s v="unplaced scaffold"/>
    <m/>
    <s v="MINB01000004.1"/>
    <n v="122089"/>
    <n v="122682"/>
    <x v="1"/>
  </r>
  <r>
    <x v="0"/>
    <s v="GCA_002701205.1"/>
    <s v="Primary Assembly"/>
    <s v="unplaced scaffold"/>
    <m/>
    <s v="MINB01000002.1"/>
    <n v="122264"/>
    <n v="122599"/>
    <x v="1"/>
  </r>
  <r>
    <x v="1"/>
    <s v="GCA_002701205.1"/>
    <s v="Primary Assembly"/>
    <s v="unplaced scaffold"/>
    <m/>
    <s v="MINB01000002.1"/>
    <n v="122264"/>
    <n v="122599"/>
    <x v="1"/>
  </r>
  <r>
    <x v="0"/>
    <s v="GCA_002701205.1"/>
    <s v="Primary Assembly"/>
    <s v="unplaced scaffold"/>
    <m/>
    <s v="MINB01000001.1"/>
    <n v="122404"/>
    <n v="122661"/>
    <x v="1"/>
  </r>
  <r>
    <x v="1"/>
    <s v="GCA_002701205.1"/>
    <s v="Primary Assembly"/>
    <s v="unplaced scaffold"/>
    <m/>
    <s v="MINB01000001.1"/>
    <n v="122404"/>
    <n v="122661"/>
    <x v="1"/>
  </r>
  <r>
    <x v="0"/>
    <s v="GCA_002701205.1"/>
    <s v="Primary Assembly"/>
    <s v="unplaced scaffold"/>
    <m/>
    <s v="MINB01000003.1"/>
    <n v="122436"/>
    <n v="122765"/>
    <x v="1"/>
  </r>
  <r>
    <x v="1"/>
    <s v="GCA_002701205.1"/>
    <s v="Primary Assembly"/>
    <s v="unplaced scaffold"/>
    <m/>
    <s v="MINB01000003.1"/>
    <n v="122436"/>
    <n v="122765"/>
    <x v="1"/>
  </r>
  <r>
    <x v="0"/>
    <s v="GCA_002701205.1"/>
    <s v="Primary Assembly"/>
    <s v="unplaced scaffold"/>
    <m/>
    <s v="MINB01000001.1"/>
    <n v="122790"/>
    <n v="123569"/>
    <x v="0"/>
  </r>
  <r>
    <x v="1"/>
    <s v="GCA_002701205.1"/>
    <s v="Primary Assembly"/>
    <s v="unplaced scaffold"/>
    <m/>
    <s v="MINB01000001.1"/>
    <n v="122790"/>
    <n v="123569"/>
    <x v="0"/>
  </r>
  <r>
    <x v="0"/>
    <s v="GCA_002701205.1"/>
    <s v="Primary Assembly"/>
    <s v="unplaced scaffold"/>
    <m/>
    <s v="MINB01000003.1"/>
    <n v="122793"/>
    <n v="123884"/>
    <x v="1"/>
  </r>
  <r>
    <x v="1"/>
    <s v="GCA_002701205.1"/>
    <s v="Primary Assembly"/>
    <s v="unplaced scaffold"/>
    <m/>
    <s v="MINB01000003.1"/>
    <n v="122793"/>
    <n v="123884"/>
    <x v="1"/>
  </r>
  <r>
    <x v="2"/>
    <s v="GCA_002701205.1"/>
    <s v="Primary Assembly"/>
    <s v="unplaced scaffold"/>
    <m/>
    <s v="MINB01000004.1"/>
    <n v="122881"/>
    <n v="123399"/>
    <x v="1"/>
  </r>
  <r>
    <x v="3"/>
    <s v="GCA_002701205.1"/>
    <s v="Primary Assembly"/>
    <s v="unplaced scaffold"/>
    <m/>
    <s v="MINB01000004.1"/>
    <n v="122881"/>
    <n v="123399"/>
    <x v="1"/>
  </r>
  <r>
    <x v="2"/>
    <s v="GCA_002701205.1"/>
    <s v="Primary Assembly"/>
    <s v="unplaced scaffold"/>
    <m/>
    <s v="MINB01000002.1"/>
    <n v="122937"/>
    <n v="124133"/>
    <x v="1"/>
  </r>
  <r>
    <x v="3"/>
    <s v="GCA_002701205.1"/>
    <s v="Primary Assembly"/>
    <s v="unplaced scaffold"/>
    <m/>
    <s v="MINB01000002.1"/>
    <n v="122937"/>
    <n v="124133"/>
    <x v="1"/>
  </r>
  <r>
    <x v="0"/>
    <s v="GCA_002701205.1"/>
    <s v="Primary Assembly"/>
    <s v="unplaced scaffold"/>
    <m/>
    <s v="MINB01000004.1"/>
    <n v="123424"/>
    <n v="125184"/>
    <x v="1"/>
  </r>
  <r>
    <x v="1"/>
    <s v="GCA_002701205.1"/>
    <s v="Primary Assembly"/>
    <s v="unplaced scaffold"/>
    <m/>
    <s v="MINB01000004.1"/>
    <n v="123424"/>
    <n v="125184"/>
    <x v="1"/>
  </r>
  <r>
    <x v="0"/>
    <s v="GCA_002701205.1"/>
    <s v="Primary Assembly"/>
    <s v="unplaced scaffold"/>
    <m/>
    <s v="MINB01000001.1"/>
    <n v="123683"/>
    <n v="125086"/>
    <x v="1"/>
  </r>
  <r>
    <x v="1"/>
    <s v="GCA_002701205.1"/>
    <s v="Primary Assembly"/>
    <s v="unplaced scaffold"/>
    <m/>
    <s v="MINB01000001.1"/>
    <n v="123683"/>
    <n v="125086"/>
    <x v="1"/>
  </r>
  <r>
    <x v="0"/>
    <s v="GCA_002701205.1"/>
    <s v="Primary Assembly"/>
    <s v="unplaced scaffold"/>
    <m/>
    <s v="MINB01000003.1"/>
    <n v="124047"/>
    <n v="125366"/>
    <x v="1"/>
  </r>
  <r>
    <x v="1"/>
    <s v="GCA_002701205.1"/>
    <s v="Primary Assembly"/>
    <s v="unplaced scaffold"/>
    <m/>
    <s v="MINB01000003.1"/>
    <n v="124047"/>
    <n v="125366"/>
    <x v="1"/>
  </r>
  <r>
    <x v="0"/>
    <s v="GCA_002701205.1"/>
    <s v="Primary Assembly"/>
    <s v="unplaced scaffold"/>
    <m/>
    <s v="MINB01000002.1"/>
    <n v="124147"/>
    <n v="124872"/>
    <x v="1"/>
  </r>
  <r>
    <x v="1"/>
    <s v="GCA_002701205.1"/>
    <s v="Primary Assembly"/>
    <s v="unplaced scaffold"/>
    <m/>
    <s v="MINB01000002.1"/>
    <n v="124147"/>
    <n v="124872"/>
    <x v="1"/>
  </r>
  <r>
    <x v="2"/>
    <s v="GCA_002701205.1"/>
    <s v="Primary Assembly"/>
    <s v="unplaced scaffold"/>
    <m/>
    <s v="MINB01000002.1"/>
    <n v="124811"/>
    <n v="126133"/>
    <x v="1"/>
  </r>
  <r>
    <x v="3"/>
    <s v="GCA_002701205.1"/>
    <s v="Primary Assembly"/>
    <s v="unplaced scaffold"/>
    <m/>
    <s v="MINB01000002.1"/>
    <n v="124811"/>
    <n v="126133"/>
    <x v="1"/>
  </r>
  <r>
    <x v="0"/>
    <s v="GCA_002701205.1"/>
    <s v="Primary Assembly"/>
    <s v="unplaced scaffold"/>
    <m/>
    <s v="MINB01000001.1"/>
    <n v="125155"/>
    <n v="125787"/>
    <x v="1"/>
  </r>
  <r>
    <x v="1"/>
    <s v="GCA_002701205.1"/>
    <s v="Primary Assembly"/>
    <s v="unplaced scaffold"/>
    <m/>
    <s v="MINB01000001.1"/>
    <n v="125155"/>
    <n v="125787"/>
    <x v="1"/>
  </r>
  <r>
    <x v="0"/>
    <s v="GCA_002701205.1"/>
    <s v="Primary Assembly"/>
    <s v="unplaced scaffold"/>
    <m/>
    <s v="MINB01000004.1"/>
    <n v="125300"/>
    <n v="126793"/>
    <x v="1"/>
  </r>
  <r>
    <x v="1"/>
    <s v="GCA_002701205.1"/>
    <s v="Primary Assembly"/>
    <s v="unplaced scaffold"/>
    <m/>
    <s v="MINB01000004.1"/>
    <n v="125300"/>
    <n v="126793"/>
    <x v="1"/>
  </r>
  <r>
    <x v="0"/>
    <s v="GCA_002701205.1"/>
    <s v="Primary Assembly"/>
    <s v="unplaced scaffold"/>
    <m/>
    <s v="MINB01000003.1"/>
    <n v="125404"/>
    <n v="125709"/>
    <x v="1"/>
  </r>
  <r>
    <x v="1"/>
    <s v="GCA_002701205.1"/>
    <s v="Primary Assembly"/>
    <s v="unplaced scaffold"/>
    <m/>
    <s v="MINB01000003.1"/>
    <n v="125404"/>
    <n v="125709"/>
    <x v="1"/>
  </r>
  <r>
    <x v="0"/>
    <s v="GCA_002701205.1"/>
    <s v="Primary Assembly"/>
    <s v="unplaced scaffold"/>
    <m/>
    <s v="MINB01000001.1"/>
    <n v="125780"/>
    <n v="126928"/>
    <x v="1"/>
  </r>
  <r>
    <x v="1"/>
    <s v="GCA_002701205.1"/>
    <s v="Primary Assembly"/>
    <s v="unplaced scaffold"/>
    <m/>
    <s v="MINB01000001.1"/>
    <n v="125780"/>
    <n v="126928"/>
    <x v="1"/>
  </r>
  <r>
    <x v="0"/>
    <s v="GCA_002701205.1"/>
    <s v="Primary Assembly"/>
    <s v="unplaced scaffold"/>
    <m/>
    <s v="MINB01000003.1"/>
    <n v="125878"/>
    <n v="128580"/>
    <x v="1"/>
  </r>
  <r>
    <x v="1"/>
    <s v="GCA_002701205.1"/>
    <s v="Primary Assembly"/>
    <s v="unplaced scaffold"/>
    <m/>
    <s v="MINB01000003.1"/>
    <n v="125878"/>
    <n v="128580"/>
    <x v="1"/>
  </r>
  <r>
    <x v="0"/>
    <s v="GCA_002701205.1"/>
    <s v="Primary Assembly"/>
    <s v="unplaced scaffold"/>
    <m/>
    <s v="MINB01000002.1"/>
    <n v="126130"/>
    <n v="127782"/>
    <x v="1"/>
  </r>
  <r>
    <x v="1"/>
    <s v="GCA_002701205.1"/>
    <s v="Primary Assembly"/>
    <s v="unplaced scaffold"/>
    <m/>
    <s v="MINB01000002.1"/>
    <n v="126130"/>
    <n v="127782"/>
    <x v="1"/>
  </r>
  <r>
    <x v="6"/>
    <s v="GCA_002701205.1"/>
    <s v="Primary Assembly"/>
    <s v="unplaced scaffold"/>
    <m/>
    <s v="MINB01000001.1"/>
    <n v="127035"/>
    <n v="127108"/>
    <x v="1"/>
  </r>
  <r>
    <x v="5"/>
    <s v="GCA_002701205.1"/>
    <s v="Primary Assembly"/>
    <s v="unplaced scaffold"/>
    <m/>
    <s v="MINB01000001.1"/>
    <n v="127035"/>
    <n v="127108"/>
    <x v="1"/>
  </r>
  <r>
    <x v="6"/>
    <s v="GCA_002701205.1"/>
    <s v="Primary Assembly"/>
    <s v="unplaced scaffold"/>
    <m/>
    <s v="MINB01000001.1"/>
    <n v="127110"/>
    <n v="127185"/>
    <x v="1"/>
  </r>
  <r>
    <x v="5"/>
    <s v="GCA_002701205.1"/>
    <s v="Primary Assembly"/>
    <s v="unplaced scaffold"/>
    <m/>
    <s v="MINB01000001.1"/>
    <n v="127110"/>
    <n v="127185"/>
    <x v="1"/>
  </r>
  <r>
    <x v="0"/>
    <s v="GCA_002701205.1"/>
    <s v="Primary Assembly"/>
    <s v="unplaced scaffold"/>
    <m/>
    <s v="MINB01000001.1"/>
    <n v="127224"/>
    <n v="127934"/>
    <x v="1"/>
  </r>
  <r>
    <x v="1"/>
    <s v="GCA_002701205.1"/>
    <s v="Primary Assembly"/>
    <s v="unplaced scaffold"/>
    <m/>
    <s v="MINB01000001.1"/>
    <n v="127224"/>
    <n v="127934"/>
    <x v="1"/>
  </r>
  <r>
    <x v="2"/>
    <s v="GCA_002701205.1"/>
    <s v="Primary Assembly"/>
    <s v="unplaced scaffold"/>
    <m/>
    <s v="MINB01000004.1"/>
    <n v="127239"/>
    <n v="128057"/>
    <x v="1"/>
  </r>
  <r>
    <x v="3"/>
    <s v="GCA_002701205.1"/>
    <s v="Primary Assembly"/>
    <s v="unplaced scaffold"/>
    <m/>
    <s v="MINB01000004.1"/>
    <n v="127239"/>
    <n v="128057"/>
    <x v="1"/>
  </r>
  <r>
    <x v="0"/>
    <s v="GCA_002701205.1"/>
    <s v="Primary Assembly"/>
    <s v="unplaced scaffold"/>
    <m/>
    <s v="MINB01000002.1"/>
    <n v="127837"/>
    <n v="128031"/>
    <x v="1"/>
  </r>
  <r>
    <x v="1"/>
    <s v="GCA_002701205.1"/>
    <s v="Primary Assembly"/>
    <s v="unplaced scaffold"/>
    <m/>
    <s v="MINB01000002.1"/>
    <n v="127837"/>
    <n v="128031"/>
    <x v="1"/>
  </r>
  <r>
    <x v="0"/>
    <s v="GCA_002701205.1"/>
    <s v="Primary Assembly"/>
    <s v="unplaced scaffold"/>
    <m/>
    <s v="MINB01000001.1"/>
    <n v="127986"/>
    <n v="130346"/>
    <x v="1"/>
  </r>
  <r>
    <x v="1"/>
    <s v="GCA_002701205.1"/>
    <s v="Primary Assembly"/>
    <s v="unplaced scaffold"/>
    <m/>
    <s v="MINB01000001.1"/>
    <n v="127986"/>
    <n v="130346"/>
    <x v="1"/>
  </r>
  <r>
    <x v="0"/>
    <s v="GCA_002701205.1"/>
    <s v="Primary Assembly"/>
    <s v="unplaced scaffold"/>
    <m/>
    <s v="MINB01000002.1"/>
    <n v="128035"/>
    <n v="128502"/>
    <x v="1"/>
  </r>
  <r>
    <x v="1"/>
    <s v="GCA_002701205.1"/>
    <s v="Primary Assembly"/>
    <s v="unplaced scaffold"/>
    <m/>
    <s v="MINB01000002.1"/>
    <n v="128035"/>
    <n v="128502"/>
    <x v="1"/>
  </r>
  <r>
    <x v="0"/>
    <s v="GCA_002701205.1"/>
    <s v="Primary Assembly"/>
    <s v="unplaced scaffold"/>
    <m/>
    <s v="MINB01000004.1"/>
    <n v="128122"/>
    <n v="128832"/>
    <x v="1"/>
  </r>
  <r>
    <x v="1"/>
    <s v="GCA_002701205.1"/>
    <s v="Primary Assembly"/>
    <s v="unplaced scaffold"/>
    <m/>
    <s v="MINB01000004.1"/>
    <n v="128122"/>
    <n v="128832"/>
    <x v="1"/>
  </r>
  <r>
    <x v="0"/>
    <s v="GCA_002701205.1"/>
    <s v="Primary Assembly"/>
    <s v="unplaced scaffold"/>
    <m/>
    <s v="MINB01000002.1"/>
    <n v="128564"/>
    <n v="129463"/>
    <x v="1"/>
  </r>
  <r>
    <x v="1"/>
    <s v="GCA_002701205.1"/>
    <s v="Primary Assembly"/>
    <s v="unplaced scaffold"/>
    <m/>
    <s v="MINB01000002.1"/>
    <n v="128564"/>
    <n v="129463"/>
    <x v="1"/>
  </r>
  <r>
    <x v="0"/>
    <s v="GCA_002701205.1"/>
    <s v="Primary Assembly"/>
    <s v="unplaced scaffold"/>
    <m/>
    <s v="MINB01000004.1"/>
    <n v="128807"/>
    <n v="129019"/>
    <x v="1"/>
  </r>
  <r>
    <x v="1"/>
    <s v="GCA_002701205.1"/>
    <s v="Primary Assembly"/>
    <s v="unplaced scaffold"/>
    <m/>
    <s v="MINB01000004.1"/>
    <n v="128807"/>
    <n v="129019"/>
    <x v="1"/>
  </r>
  <r>
    <x v="0"/>
    <s v="GCA_002701205.1"/>
    <s v="Primary Assembly"/>
    <s v="unplaced scaffold"/>
    <m/>
    <s v="MINB01000003.1"/>
    <n v="128900"/>
    <n v="130306"/>
    <x v="0"/>
  </r>
  <r>
    <x v="1"/>
    <s v="GCA_002701205.1"/>
    <s v="Primary Assembly"/>
    <s v="unplaced scaffold"/>
    <m/>
    <s v="MINB01000003.1"/>
    <n v="128900"/>
    <n v="130306"/>
    <x v="0"/>
  </r>
  <r>
    <x v="0"/>
    <s v="GCA_002701205.1"/>
    <s v="Primary Assembly"/>
    <s v="unplaced scaffold"/>
    <m/>
    <s v="MINB01000004.1"/>
    <n v="129030"/>
    <n v="129668"/>
    <x v="1"/>
  </r>
  <r>
    <x v="1"/>
    <s v="GCA_002701205.1"/>
    <s v="Primary Assembly"/>
    <s v="unplaced scaffold"/>
    <m/>
    <s v="MINB01000004.1"/>
    <n v="129030"/>
    <n v="129668"/>
    <x v="1"/>
  </r>
  <r>
    <x v="0"/>
    <s v="GCA_002701205.1"/>
    <s v="Primary Assembly"/>
    <s v="unplaced scaffold"/>
    <m/>
    <s v="MINB01000002.1"/>
    <n v="129605"/>
    <n v="129835"/>
    <x v="1"/>
  </r>
  <r>
    <x v="1"/>
    <s v="GCA_002701205.1"/>
    <s v="Primary Assembly"/>
    <s v="unplaced scaffold"/>
    <m/>
    <s v="MINB01000002.1"/>
    <n v="129605"/>
    <n v="129835"/>
    <x v="1"/>
  </r>
  <r>
    <x v="0"/>
    <s v="GCA_002701205.1"/>
    <s v="Primary Assembly"/>
    <s v="unplaced scaffold"/>
    <m/>
    <s v="MINB01000002.1"/>
    <n v="129832"/>
    <n v="130167"/>
    <x v="1"/>
  </r>
  <r>
    <x v="1"/>
    <s v="GCA_002701205.1"/>
    <s v="Primary Assembly"/>
    <s v="unplaced scaffold"/>
    <m/>
    <s v="MINB01000002.1"/>
    <n v="129832"/>
    <n v="130167"/>
    <x v="1"/>
  </r>
  <r>
    <x v="0"/>
    <s v="GCA_002701205.1"/>
    <s v="Primary Assembly"/>
    <s v="unplaced scaffold"/>
    <m/>
    <s v="MINB01000002.1"/>
    <n v="130160"/>
    <n v="130852"/>
    <x v="1"/>
  </r>
  <r>
    <x v="1"/>
    <s v="GCA_002701205.1"/>
    <s v="Primary Assembly"/>
    <s v="unplaced scaffold"/>
    <m/>
    <s v="MINB01000002.1"/>
    <n v="130160"/>
    <n v="130852"/>
    <x v="1"/>
  </r>
  <r>
    <x v="0"/>
    <s v="GCA_002701205.1"/>
    <s v="Primary Assembly"/>
    <s v="unplaced scaffold"/>
    <m/>
    <s v="MINB01000004.1"/>
    <n v="130304"/>
    <n v="132175"/>
    <x v="1"/>
  </r>
  <r>
    <x v="1"/>
    <s v="GCA_002701205.1"/>
    <s v="Primary Assembly"/>
    <s v="unplaced scaffold"/>
    <m/>
    <s v="MINB01000004.1"/>
    <n v="130304"/>
    <n v="132175"/>
    <x v="1"/>
  </r>
  <r>
    <x v="0"/>
    <s v="GCA_002701205.1"/>
    <s v="Primary Assembly"/>
    <s v="unplaced scaffold"/>
    <m/>
    <s v="MINB01000003.1"/>
    <n v="130327"/>
    <n v="131961"/>
    <x v="1"/>
  </r>
  <r>
    <x v="1"/>
    <s v="GCA_002701205.1"/>
    <s v="Primary Assembly"/>
    <s v="unplaced scaffold"/>
    <m/>
    <s v="MINB01000003.1"/>
    <n v="130327"/>
    <n v="131961"/>
    <x v="1"/>
  </r>
  <r>
    <x v="0"/>
    <s v="GCA_002701205.1"/>
    <s v="Primary Assembly"/>
    <s v="unplaced scaffold"/>
    <m/>
    <s v="MINB01000001.1"/>
    <n v="130346"/>
    <n v="132691"/>
    <x v="1"/>
  </r>
  <r>
    <x v="1"/>
    <s v="GCA_002701205.1"/>
    <s v="Primary Assembly"/>
    <s v="unplaced scaffold"/>
    <m/>
    <s v="MINB01000001.1"/>
    <n v="130346"/>
    <n v="132691"/>
    <x v="1"/>
  </r>
  <r>
    <x v="0"/>
    <s v="GCA_002701205.1"/>
    <s v="Primary Assembly"/>
    <s v="unplaced scaffold"/>
    <m/>
    <s v="MINB01000002.1"/>
    <n v="130969"/>
    <n v="132222"/>
    <x v="1"/>
  </r>
  <r>
    <x v="1"/>
    <s v="GCA_002701205.1"/>
    <s v="Primary Assembly"/>
    <s v="unplaced scaffold"/>
    <m/>
    <s v="MINB01000002.1"/>
    <n v="130969"/>
    <n v="132222"/>
    <x v="1"/>
  </r>
  <r>
    <x v="0"/>
    <s v="GCA_002701205.1"/>
    <s v="Primary Assembly"/>
    <s v="unplaced scaffold"/>
    <m/>
    <s v="MINB01000004.1"/>
    <n v="132202"/>
    <n v="132600"/>
    <x v="1"/>
  </r>
  <r>
    <x v="1"/>
    <s v="GCA_002701205.1"/>
    <s v="Primary Assembly"/>
    <s v="unplaced scaffold"/>
    <m/>
    <s v="MINB01000004.1"/>
    <n v="132202"/>
    <n v="132600"/>
    <x v="1"/>
  </r>
  <r>
    <x v="0"/>
    <s v="GCA_002701205.1"/>
    <s v="Primary Assembly"/>
    <s v="unplaced scaffold"/>
    <m/>
    <s v="MINB01000003.1"/>
    <n v="132213"/>
    <n v="133079"/>
    <x v="1"/>
  </r>
  <r>
    <x v="1"/>
    <s v="GCA_002701205.1"/>
    <s v="Primary Assembly"/>
    <s v="unplaced scaffold"/>
    <m/>
    <s v="MINB01000003.1"/>
    <n v="132213"/>
    <n v="133079"/>
    <x v="1"/>
  </r>
  <r>
    <x v="2"/>
    <s v="GCA_002701205.1"/>
    <s v="Primary Assembly"/>
    <s v="unplaced scaffold"/>
    <m/>
    <s v="MINB01000002.1"/>
    <n v="132228"/>
    <n v="133527"/>
    <x v="1"/>
  </r>
  <r>
    <x v="3"/>
    <s v="GCA_002701205.1"/>
    <s v="Primary Assembly"/>
    <s v="unplaced scaffold"/>
    <m/>
    <s v="MINB01000002.1"/>
    <n v="132228"/>
    <n v="133527"/>
    <x v="1"/>
  </r>
  <r>
    <x v="0"/>
    <s v="GCA_002701205.1"/>
    <s v="Primary Assembly"/>
    <s v="unplaced scaffold"/>
    <m/>
    <s v="MINB01000004.1"/>
    <n v="132698"/>
    <n v="133264"/>
    <x v="1"/>
  </r>
  <r>
    <x v="1"/>
    <s v="GCA_002701205.1"/>
    <s v="Primary Assembly"/>
    <s v="unplaced scaffold"/>
    <m/>
    <s v="MINB01000004.1"/>
    <n v="132698"/>
    <n v="133264"/>
    <x v="1"/>
  </r>
  <r>
    <x v="0"/>
    <s v="GCA_002701205.1"/>
    <s v="Primary Assembly"/>
    <s v="unplaced scaffold"/>
    <m/>
    <s v="MINB01000001.1"/>
    <n v="132743"/>
    <n v="133117"/>
    <x v="1"/>
  </r>
  <r>
    <x v="1"/>
    <s v="GCA_002701205.1"/>
    <s v="Primary Assembly"/>
    <s v="unplaced scaffold"/>
    <m/>
    <s v="MINB01000001.1"/>
    <n v="132743"/>
    <n v="133117"/>
    <x v="1"/>
  </r>
  <r>
    <x v="0"/>
    <s v="GCA_002701205.1"/>
    <s v="Primary Assembly"/>
    <s v="unplaced scaffold"/>
    <m/>
    <s v="MINB01000001.1"/>
    <n v="133215"/>
    <n v="135596"/>
    <x v="1"/>
  </r>
  <r>
    <x v="1"/>
    <s v="GCA_002701205.1"/>
    <s v="Primary Assembly"/>
    <s v="unplaced scaffold"/>
    <m/>
    <s v="MINB01000001.1"/>
    <n v="133215"/>
    <n v="135596"/>
    <x v="1"/>
  </r>
  <r>
    <x v="0"/>
    <s v="GCA_002701205.1"/>
    <s v="Primary Assembly"/>
    <s v="unplaced scaffold"/>
    <m/>
    <s v="MINB01000003.1"/>
    <n v="133219"/>
    <n v="133488"/>
    <x v="0"/>
  </r>
  <r>
    <x v="1"/>
    <s v="GCA_002701205.1"/>
    <s v="Primary Assembly"/>
    <s v="unplaced scaffold"/>
    <m/>
    <s v="MINB01000003.1"/>
    <n v="133219"/>
    <n v="133488"/>
    <x v="0"/>
  </r>
  <r>
    <x v="0"/>
    <s v="GCA_002701205.1"/>
    <s v="Primary Assembly"/>
    <s v="unplaced scaffold"/>
    <m/>
    <s v="MINB01000004.1"/>
    <n v="133279"/>
    <n v="134163"/>
    <x v="1"/>
  </r>
  <r>
    <x v="1"/>
    <s v="GCA_002701205.1"/>
    <s v="Primary Assembly"/>
    <s v="unplaced scaffold"/>
    <m/>
    <s v="MINB01000004.1"/>
    <n v="133279"/>
    <n v="134163"/>
    <x v="1"/>
  </r>
  <r>
    <x v="0"/>
    <s v="GCA_002701205.1"/>
    <s v="Primary Assembly"/>
    <s v="unplaced scaffold"/>
    <m/>
    <s v="MINB01000002.1"/>
    <n v="133502"/>
    <n v="133684"/>
    <x v="1"/>
  </r>
  <r>
    <x v="1"/>
    <s v="GCA_002701205.1"/>
    <s v="Primary Assembly"/>
    <s v="unplaced scaffold"/>
    <m/>
    <s v="MINB01000002.1"/>
    <n v="133502"/>
    <n v="133684"/>
    <x v="1"/>
  </r>
  <r>
    <x v="0"/>
    <s v="GCA_002701205.1"/>
    <s v="Primary Assembly"/>
    <s v="unplaced scaffold"/>
    <m/>
    <s v="MINB01000003.1"/>
    <n v="133541"/>
    <n v="133864"/>
    <x v="1"/>
  </r>
  <r>
    <x v="1"/>
    <s v="GCA_002701205.1"/>
    <s v="Primary Assembly"/>
    <s v="unplaced scaffold"/>
    <m/>
    <s v="MINB01000003.1"/>
    <n v="133541"/>
    <n v="133864"/>
    <x v="1"/>
  </r>
  <r>
    <x v="0"/>
    <s v="GCA_002701205.1"/>
    <s v="Primary Assembly"/>
    <s v="unplaced scaffold"/>
    <m/>
    <s v="MINB01000002.1"/>
    <n v="133684"/>
    <n v="134235"/>
    <x v="1"/>
  </r>
  <r>
    <x v="1"/>
    <s v="GCA_002701205.1"/>
    <s v="Primary Assembly"/>
    <s v="unplaced scaffold"/>
    <m/>
    <s v="MINB01000002.1"/>
    <n v="133684"/>
    <n v="134235"/>
    <x v="1"/>
  </r>
  <r>
    <x v="0"/>
    <s v="GCA_002701205.1"/>
    <s v="Primary Assembly"/>
    <s v="unplaced scaffold"/>
    <m/>
    <s v="MINB01000003.1"/>
    <n v="133846"/>
    <n v="134544"/>
    <x v="1"/>
  </r>
  <r>
    <x v="1"/>
    <s v="GCA_002701205.1"/>
    <s v="Primary Assembly"/>
    <s v="unplaced scaffold"/>
    <m/>
    <s v="MINB01000003.1"/>
    <n v="133846"/>
    <n v="134544"/>
    <x v="1"/>
  </r>
  <r>
    <x v="0"/>
    <s v="GCA_002701205.1"/>
    <s v="Primary Assembly"/>
    <s v="unplaced scaffold"/>
    <m/>
    <s v="MINB01000004.1"/>
    <n v="134180"/>
    <n v="135088"/>
    <x v="1"/>
  </r>
  <r>
    <x v="1"/>
    <s v="GCA_002701205.1"/>
    <s v="Primary Assembly"/>
    <s v="unplaced scaffold"/>
    <m/>
    <s v="MINB01000004.1"/>
    <n v="134180"/>
    <n v="135088"/>
    <x v="1"/>
  </r>
  <r>
    <x v="0"/>
    <s v="GCA_002701205.1"/>
    <s v="Primary Assembly"/>
    <s v="unplaced scaffold"/>
    <m/>
    <s v="MINB01000002.1"/>
    <n v="134626"/>
    <n v="136296"/>
    <x v="0"/>
  </r>
  <r>
    <x v="1"/>
    <s v="GCA_002701205.1"/>
    <s v="Primary Assembly"/>
    <s v="unplaced scaffold"/>
    <m/>
    <s v="MINB01000002.1"/>
    <n v="134626"/>
    <n v="136296"/>
    <x v="0"/>
  </r>
  <r>
    <x v="0"/>
    <s v="GCA_002701205.1"/>
    <s v="Primary Assembly"/>
    <s v="unplaced scaffold"/>
    <m/>
    <s v="MINB01000003.1"/>
    <n v="134688"/>
    <n v="137132"/>
    <x v="1"/>
  </r>
  <r>
    <x v="1"/>
    <s v="GCA_002701205.1"/>
    <s v="Primary Assembly"/>
    <s v="unplaced scaffold"/>
    <m/>
    <s v="MINB01000003.1"/>
    <n v="134688"/>
    <n v="137132"/>
    <x v="1"/>
  </r>
  <r>
    <x v="0"/>
    <s v="GCA_002701205.1"/>
    <s v="Primary Assembly"/>
    <s v="unplaced scaffold"/>
    <m/>
    <s v="MINB01000004.1"/>
    <n v="135104"/>
    <n v="136153"/>
    <x v="1"/>
  </r>
  <r>
    <x v="1"/>
    <s v="GCA_002701205.1"/>
    <s v="Primary Assembly"/>
    <s v="unplaced scaffold"/>
    <m/>
    <s v="MINB01000004.1"/>
    <n v="135104"/>
    <n v="136153"/>
    <x v="1"/>
  </r>
  <r>
    <x v="0"/>
    <s v="GCA_002701205.1"/>
    <s v="Primary Assembly"/>
    <s v="unplaced scaffold"/>
    <m/>
    <s v="MINB01000001.1"/>
    <n v="135609"/>
    <n v="136628"/>
    <x v="1"/>
  </r>
  <r>
    <x v="1"/>
    <s v="GCA_002701205.1"/>
    <s v="Primary Assembly"/>
    <s v="unplaced scaffold"/>
    <m/>
    <s v="MINB01000001.1"/>
    <n v="135609"/>
    <n v="136628"/>
    <x v="1"/>
  </r>
  <r>
    <x v="0"/>
    <s v="GCA_002701205.1"/>
    <s v="Primary Assembly"/>
    <s v="unplaced scaffold"/>
    <m/>
    <s v="MINB01000004.1"/>
    <n v="136428"/>
    <n v="137468"/>
    <x v="1"/>
  </r>
  <r>
    <x v="1"/>
    <s v="GCA_002701205.1"/>
    <s v="Primary Assembly"/>
    <s v="unplaced scaffold"/>
    <m/>
    <s v="MINB01000004.1"/>
    <n v="136428"/>
    <n v="137468"/>
    <x v="1"/>
  </r>
  <r>
    <x v="0"/>
    <s v="GCA_002701205.1"/>
    <s v="Primary Assembly"/>
    <s v="unplaced scaffold"/>
    <m/>
    <s v="MINB01000002.1"/>
    <n v="136580"/>
    <n v="137239"/>
    <x v="0"/>
  </r>
  <r>
    <x v="1"/>
    <s v="GCA_002701205.1"/>
    <s v="Primary Assembly"/>
    <s v="unplaced scaffold"/>
    <m/>
    <s v="MINB01000002.1"/>
    <n v="136580"/>
    <n v="137239"/>
    <x v="0"/>
  </r>
  <r>
    <x v="0"/>
    <s v="GCA_002701205.1"/>
    <s v="Primary Assembly"/>
    <s v="unplaced scaffold"/>
    <m/>
    <s v="MINB01000001.1"/>
    <n v="136934"/>
    <n v="137704"/>
    <x v="1"/>
  </r>
  <r>
    <x v="1"/>
    <s v="GCA_002701205.1"/>
    <s v="Primary Assembly"/>
    <s v="unplaced scaffold"/>
    <m/>
    <s v="MINB01000001.1"/>
    <n v="136934"/>
    <n v="137704"/>
    <x v="1"/>
  </r>
  <r>
    <x v="2"/>
    <s v="GCA_002701205.1"/>
    <s v="Primary Assembly"/>
    <s v="unplaced scaffold"/>
    <m/>
    <s v="MINB01000002.1"/>
    <n v="137394"/>
    <n v="138073"/>
    <x v="0"/>
  </r>
  <r>
    <x v="3"/>
    <s v="GCA_002701205.1"/>
    <s v="Primary Assembly"/>
    <s v="unplaced scaffold"/>
    <m/>
    <s v="MINB01000002.1"/>
    <n v="137394"/>
    <n v="138073"/>
    <x v="0"/>
  </r>
  <r>
    <x v="0"/>
    <s v="GCA_002701205.1"/>
    <s v="Primary Assembly"/>
    <s v="unplaced scaffold"/>
    <m/>
    <s v="MINB01000004.1"/>
    <n v="137419"/>
    <n v="138261"/>
    <x v="1"/>
  </r>
  <r>
    <x v="1"/>
    <s v="GCA_002701205.1"/>
    <s v="Primary Assembly"/>
    <s v="unplaced scaffold"/>
    <m/>
    <s v="MINB01000004.1"/>
    <n v="137419"/>
    <n v="138261"/>
    <x v="1"/>
  </r>
  <r>
    <x v="0"/>
    <s v="GCA_002701205.1"/>
    <s v="Primary Assembly"/>
    <s v="unplaced scaffold"/>
    <m/>
    <s v="MINB01000003.1"/>
    <n v="137620"/>
    <n v="138132"/>
    <x v="0"/>
  </r>
  <r>
    <x v="1"/>
    <s v="GCA_002701205.1"/>
    <s v="Primary Assembly"/>
    <s v="unplaced scaffold"/>
    <m/>
    <s v="MINB01000003.1"/>
    <n v="137620"/>
    <n v="138132"/>
    <x v="0"/>
  </r>
  <r>
    <x v="0"/>
    <s v="GCA_002701205.1"/>
    <s v="Primary Assembly"/>
    <s v="unplaced scaffold"/>
    <m/>
    <s v="MINB01000001.1"/>
    <n v="137762"/>
    <n v="138121"/>
    <x v="1"/>
  </r>
  <r>
    <x v="1"/>
    <s v="GCA_002701205.1"/>
    <s v="Primary Assembly"/>
    <s v="unplaced scaffold"/>
    <m/>
    <s v="MINB01000001.1"/>
    <n v="137762"/>
    <n v="138121"/>
    <x v="1"/>
  </r>
  <r>
    <x v="2"/>
    <s v="GCA_002701205.1"/>
    <s v="Primary Assembly"/>
    <s v="unplaced scaffold"/>
    <m/>
    <s v="MINB01000002.1"/>
    <n v="138051"/>
    <n v="138895"/>
    <x v="0"/>
  </r>
  <r>
    <x v="3"/>
    <s v="GCA_002701205.1"/>
    <s v="Primary Assembly"/>
    <s v="unplaced scaffold"/>
    <m/>
    <s v="MINB01000002.1"/>
    <n v="138051"/>
    <n v="138895"/>
    <x v="0"/>
  </r>
  <r>
    <x v="0"/>
    <s v="GCA_002701205.1"/>
    <s v="Primary Assembly"/>
    <s v="unplaced scaffold"/>
    <m/>
    <s v="MINB01000001.1"/>
    <n v="138142"/>
    <n v="138339"/>
    <x v="1"/>
  </r>
  <r>
    <x v="1"/>
    <s v="GCA_002701205.1"/>
    <s v="Primary Assembly"/>
    <s v="unplaced scaffold"/>
    <m/>
    <s v="MINB01000001.1"/>
    <n v="138142"/>
    <n v="138339"/>
    <x v="1"/>
  </r>
  <r>
    <x v="0"/>
    <s v="GCA_002701205.1"/>
    <s v="Primary Assembly"/>
    <s v="unplaced scaffold"/>
    <m/>
    <s v="MINB01000003.1"/>
    <n v="138145"/>
    <n v="139344"/>
    <x v="1"/>
  </r>
  <r>
    <x v="1"/>
    <s v="GCA_002701205.1"/>
    <s v="Primary Assembly"/>
    <s v="unplaced scaffold"/>
    <m/>
    <s v="MINB01000003.1"/>
    <n v="138145"/>
    <n v="139344"/>
    <x v="1"/>
  </r>
  <r>
    <x v="0"/>
    <s v="GCA_002701205.1"/>
    <s v="Primary Assembly"/>
    <s v="unplaced scaffold"/>
    <m/>
    <s v="MINB01000001.1"/>
    <n v="138357"/>
    <n v="138869"/>
    <x v="1"/>
  </r>
  <r>
    <x v="1"/>
    <s v="GCA_002701205.1"/>
    <s v="Primary Assembly"/>
    <s v="unplaced scaffold"/>
    <m/>
    <s v="MINB01000001.1"/>
    <n v="138357"/>
    <n v="138869"/>
    <x v="1"/>
  </r>
  <r>
    <x v="0"/>
    <s v="GCA_002701205.1"/>
    <s v="Primary Assembly"/>
    <s v="unplaced scaffold"/>
    <m/>
    <s v="MINB01000004.1"/>
    <n v="138516"/>
    <n v="138752"/>
    <x v="1"/>
  </r>
  <r>
    <x v="1"/>
    <s v="GCA_002701205.1"/>
    <s v="Primary Assembly"/>
    <s v="unplaced scaffold"/>
    <m/>
    <s v="MINB01000004.1"/>
    <n v="138516"/>
    <n v="138752"/>
    <x v="1"/>
  </r>
  <r>
    <x v="0"/>
    <s v="GCA_002701205.1"/>
    <s v="Primary Assembly"/>
    <s v="unplaced scaffold"/>
    <m/>
    <s v="MINB01000002.1"/>
    <n v="138888"/>
    <n v="139256"/>
    <x v="0"/>
  </r>
  <r>
    <x v="1"/>
    <s v="GCA_002701205.1"/>
    <s v="Primary Assembly"/>
    <s v="unplaced scaffold"/>
    <m/>
    <s v="MINB01000002.1"/>
    <n v="138888"/>
    <n v="139256"/>
    <x v="0"/>
  </r>
  <r>
    <x v="0"/>
    <s v="GCA_002701205.1"/>
    <s v="Primary Assembly"/>
    <s v="unplaced scaffold"/>
    <m/>
    <s v="MINB01000004.1"/>
    <n v="138956"/>
    <n v="139885"/>
    <x v="1"/>
  </r>
  <r>
    <x v="1"/>
    <s v="GCA_002701205.1"/>
    <s v="Primary Assembly"/>
    <s v="unplaced scaffold"/>
    <m/>
    <s v="MINB01000004.1"/>
    <n v="138956"/>
    <n v="139885"/>
    <x v="1"/>
  </r>
  <r>
    <x v="0"/>
    <s v="GCA_002701205.1"/>
    <s v="Primary Assembly"/>
    <s v="unplaced scaffold"/>
    <m/>
    <s v="MINB01000001.1"/>
    <n v="139057"/>
    <n v="140103"/>
    <x v="1"/>
  </r>
  <r>
    <x v="1"/>
    <s v="GCA_002701205.1"/>
    <s v="Primary Assembly"/>
    <s v="unplaced scaffold"/>
    <m/>
    <s v="MINB01000001.1"/>
    <n v="139057"/>
    <n v="140103"/>
    <x v="1"/>
  </r>
  <r>
    <x v="0"/>
    <s v="GCA_002701205.1"/>
    <s v="Primary Assembly"/>
    <s v="unplaced scaffold"/>
    <m/>
    <s v="MINB01000003.1"/>
    <n v="139511"/>
    <n v="142084"/>
    <x v="1"/>
  </r>
  <r>
    <x v="1"/>
    <s v="GCA_002701205.1"/>
    <s v="Primary Assembly"/>
    <s v="unplaced scaffold"/>
    <m/>
    <s v="MINB01000003.1"/>
    <n v="139511"/>
    <n v="142084"/>
    <x v="1"/>
  </r>
  <r>
    <x v="0"/>
    <s v="GCA_002701205.1"/>
    <s v="Primary Assembly"/>
    <s v="unplaced scaffold"/>
    <m/>
    <s v="MINB01000004.1"/>
    <n v="140079"/>
    <n v="141191"/>
    <x v="1"/>
  </r>
  <r>
    <x v="1"/>
    <s v="GCA_002701205.1"/>
    <s v="Primary Assembly"/>
    <s v="unplaced scaffold"/>
    <m/>
    <s v="MINB01000004.1"/>
    <n v="140079"/>
    <n v="141191"/>
    <x v="1"/>
  </r>
  <r>
    <x v="0"/>
    <s v="GCA_002701205.1"/>
    <s v="Primary Assembly"/>
    <s v="unplaced scaffold"/>
    <m/>
    <s v="MINB01000001.1"/>
    <n v="140105"/>
    <n v="141346"/>
    <x v="1"/>
  </r>
  <r>
    <x v="1"/>
    <s v="GCA_002701205.1"/>
    <s v="Primary Assembly"/>
    <s v="unplaced scaffold"/>
    <m/>
    <s v="MINB01000001.1"/>
    <n v="140105"/>
    <n v="141346"/>
    <x v="1"/>
  </r>
  <r>
    <x v="0"/>
    <s v="GCA_002701205.1"/>
    <s v="Primary Assembly"/>
    <s v="unplaced scaffold"/>
    <m/>
    <s v="MINB01000002.1"/>
    <n v="140196"/>
    <n v="140672"/>
    <x v="1"/>
  </r>
  <r>
    <x v="1"/>
    <s v="GCA_002701205.1"/>
    <s v="Primary Assembly"/>
    <s v="unplaced scaffold"/>
    <m/>
    <s v="MINB01000002.1"/>
    <n v="140196"/>
    <n v="140672"/>
    <x v="1"/>
  </r>
  <r>
    <x v="0"/>
    <s v="GCA_002701205.1"/>
    <s v="Primary Assembly"/>
    <s v="unplaced scaffold"/>
    <m/>
    <s v="MINB01000002.1"/>
    <n v="140838"/>
    <n v="141290"/>
    <x v="1"/>
  </r>
  <r>
    <x v="1"/>
    <s v="GCA_002701205.1"/>
    <s v="Primary Assembly"/>
    <s v="unplaced scaffold"/>
    <m/>
    <s v="MINB01000002.1"/>
    <n v="140838"/>
    <n v="141290"/>
    <x v="1"/>
  </r>
  <r>
    <x v="0"/>
    <s v="GCA_002701205.1"/>
    <s v="Primary Assembly"/>
    <s v="unplaced scaffold"/>
    <m/>
    <s v="MINB01000004.1"/>
    <n v="141331"/>
    <n v="142305"/>
    <x v="1"/>
  </r>
  <r>
    <x v="1"/>
    <s v="GCA_002701205.1"/>
    <s v="Primary Assembly"/>
    <s v="unplaced scaffold"/>
    <m/>
    <s v="MINB01000004.1"/>
    <n v="141331"/>
    <n v="142305"/>
    <x v="1"/>
  </r>
  <r>
    <x v="0"/>
    <s v="GCA_002701205.1"/>
    <s v="Primary Assembly"/>
    <s v="unplaced scaffold"/>
    <m/>
    <s v="MINB01000002.1"/>
    <n v="141397"/>
    <n v="142179"/>
    <x v="1"/>
  </r>
  <r>
    <x v="1"/>
    <s v="GCA_002701205.1"/>
    <s v="Primary Assembly"/>
    <s v="unplaced scaffold"/>
    <m/>
    <s v="MINB01000002.1"/>
    <n v="141397"/>
    <n v="142179"/>
    <x v="1"/>
  </r>
  <r>
    <x v="0"/>
    <s v="GCA_002701205.1"/>
    <s v="Primary Assembly"/>
    <s v="unplaced scaffold"/>
    <m/>
    <s v="MINB01000001.1"/>
    <n v="141446"/>
    <n v="143350"/>
    <x v="1"/>
  </r>
  <r>
    <x v="1"/>
    <s v="GCA_002701205.1"/>
    <s v="Primary Assembly"/>
    <s v="unplaced scaffold"/>
    <m/>
    <s v="MINB01000001.1"/>
    <n v="141446"/>
    <n v="143350"/>
    <x v="1"/>
  </r>
  <r>
    <x v="0"/>
    <s v="GCA_002701205.1"/>
    <s v="Primary Assembly"/>
    <s v="unplaced scaffold"/>
    <m/>
    <s v="MINB01000002.1"/>
    <n v="142166"/>
    <n v="142744"/>
    <x v="1"/>
  </r>
  <r>
    <x v="1"/>
    <s v="GCA_002701205.1"/>
    <s v="Primary Assembly"/>
    <s v="unplaced scaffold"/>
    <m/>
    <s v="MINB01000002.1"/>
    <n v="142166"/>
    <n v="142744"/>
    <x v="1"/>
  </r>
  <r>
    <x v="0"/>
    <s v="GCA_002701205.1"/>
    <s v="Primary Assembly"/>
    <s v="unplaced scaffold"/>
    <m/>
    <s v="MINB01000003.1"/>
    <n v="142274"/>
    <n v="143344"/>
    <x v="1"/>
  </r>
  <r>
    <x v="1"/>
    <s v="GCA_002701205.1"/>
    <s v="Primary Assembly"/>
    <s v="unplaced scaffold"/>
    <m/>
    <s v="MINB01000003.1"/>
    <n v="142274"/>
    <n v="143344"/>
    <x v="1"/>
  </r>
  <r>
    <x v="0"/>
    <s v="GCA_002701205.1"/>
    <s v="Primary Assembly"/>
    <s v="unplaced scaffold"/>
    <m/>
    <s v="MINB01000004.1"/>
    <n v="142308"/>
    <n v="143690"/>
    <x v="1"/>
  </r>
  <r>
    <x v="1"/>
    <s v="GCA_002701205.1"/>
    <s v="Primary Assembly"/>
    <s v="unplaced scaffold"/>
    <m/>
    <s v="MINB01000004.1"/>
    <n v="142308"/>
    <n v="143690"/>
    <x v="1"/>
  </r>
  <r>
    <x v="0"/>
    <s v="GCA_002701205.1"/>
    <s v="Primary Assembly"/>
    <s v="unplaced scaffold"/>
    <m/>
    <s v="MINB01000002.1"/>
    <n v="142854"/>
    <n v="143285"/>
    <x v="1"/>
  </r>
  <r>
    <x v="1"/>
    <s v="GCA_002701205.1"/>
    <s v="Primary Assembly"/>
    <s v="unplaced scaffold"/>
    <m/>
    <s v="MINB01000002.1"/>
    <n v="142854"/>
    <n v="143285"/>
    <x v="1"/>
  </r>
  <r>
    <x v="0"/>
    <s v="GCA_002701205.1"/>
    <s v="Primary Assembly"/>
    <s v="unplaced scaffold"/>
    <m/>
    <s v="MINB01000003.1"/>
    <n v="143458"/>
    <n v="144624"/>
    <x v="1"/>
  </r>
  <r>
    <x v="1"/>
    <s v="GCA_002701205.1"/>
    <s v="Primary Assembly"/>
    <s v="unplaced scaffold"/>
    <m/>
    <s v="MINB01000003.1"/>
    <n v="143458"/>
    <n v="144624"/>
    <x v="1"/>
  </r>
  <r>
    <x v="0"/>
    <s v="GCA_002701205.1"/>
    <s v="Primary Assembly"/>
    <s v="unplaced scaffold"/>
    <m/>
    <s v="MINB01000002.1"/>
    <n v="143527"/>
    <n v="144207"/>
    <x v="1"/>
  </r>
  <r>
    <x v="1"/>
    <s v="GCA_002701205.1"/>
    <s v="Primary Assembly"/>
    <s v="unplaced scaffold"/>
    <m/>
    <s v="MINB01000002.1"/>
    <n v="143527"/>
    <n v="144207"/>
    <x v="1"/>
  </r>
  <r>
    <x v="0"/>
    <s v="GCA_002701205.1"/>
    <s v="Primary Assembly"/>
    <s v="unplaced scaffold"/>
    <m/>
    <s v="MINB01000001.1"/>
    <n v="143632"/>
    <n v="144231"/>
    <x v="1"/>
  </r>
  <r>
    <x v="1"/>
    <s v="GCA_002701205.1"/>
    <s v="Primary Assembly"/>
    <s v="unplaced scaffold"/>
    <m/>
    <s v="MINB01000001.1"/>
    <n v="143632"/>
    <n v="144231"/>
    <x v="1"/>
  </r>
  <r>
    <x v="0"/>
    <s v="GCA_002701205.1"/>
    <s v="Primary Assembly"/>
    <s v="unplaced scaffold"/>
    <m/>
    <s v="MINB01000004.1"/>
    <n v="143691"/>
    <n v="144866"/>
    <x v="1"/>
  </r>
  <r>
    <x v="1"/>
    <s v="GCA_002701205.1"/>
    <s v="Primary Assembly"/>
    <s v="unplaced scaffold"/>
    <m/>
    <s v="MINB01000004.1"/>
    <n v="143691"/>
    <n v="144866"/>
    <x v="1"/>
  </r>
  <r>
    <x v="0"/>
    <s v="GCA_002701205.1"/>
    <s v="Primary Assembly"/>
    <s v="unplaced scaffold"/>
    <m/>
    <s v="MINB01000002.1"/>
    <n v="144254"/>
    <n v="144748"/>
    <x v="0"/>
  </r>
  <r>
    <x v="1"/>
    <s v="GCA_002701205.1"/>
    <s v="Primary Assembly"/>
    <s v="unplaced scaffold"/>
    <m/>
    <s v="MINB01000002.1"/>
    <n v="144254"/>
    <n v="144748"/>
    <x v="0"/>
  </r>
  <r>
    <x v="0"/>
    <s v="GCA_002701205.1"/>
    <s v="Primary Assembly"/>
    <s v="unplaced scaffold"/>
    <m/>
    <s v="MINB01000001.1"/>
    <n v="144309"/>
    <n v="145187"/>
    <x v="1"/>
  </r>
  <r>
    <x v="1"/>
    <s v="GCA_002701205.1"/>
    <s v="Primary Assembly"/>
    <s v="unplaced scaffold"/>
    <m/>
    <s v="MINB01000001.1"/>
    <n v="144309"/>
    <n v="145187"/>
    <x v="1"/>
  </r>
  <r>
    <x v="0"/>
    <s v="GCA_002701205.1"/>
    <s v="Primary Assembly"/>
    <s v="unplaced scaffold"/>
    <m/>
    <s v="MINB01000004.1"/>
    <n v="144927"/>
    <n v="145460"/>
    <x v="1"/>
  </r>
  <r>
    <x v="1"/>
    <s v="GCA_002701205.1"/>
    <s v="Primary Assembly"/>
    <s v="unplaced scaffold"/>
    <m/>
    <s v="MINB01000004.1"/>
    <n v="144927"/>
    <n v="145460"/>
    <x v="1"/>
  </r>
  <r>
    <x v="0"/>
    <s v="GCA_002701205.1"/>
    <s v="Primary Assembly"/>
    <s v="unplaced scaffold"/>
    <m/>
    <s v="MINB01000003.1"/>
    <n v="145020"/>
    <n v="145199"/>
    <x v="1"/>
  </r>
  <r>
    <x v="1"/>
    <s v="GCA_002701205.1"/>
    <s v="Primary Assembly"/>
    <s v="unplaced scaffold"/>
    <m/>
    <s v="MINB01000003.1"/>
    <n v="145020"/>
    <n v="145199"/>
    <x v="1"/>
  </r>
  <r>
    <x v="0"/>
    <s v="GCA_002701205.1"/>
    <s v="Primary Assembly"/>
    <s v="unplaced scaffold"/>
    <m/>
    <s v="MINB01000001.1"/>
    <n v="145242"/>
    <n v="145982"/>
    <x v="1"/>
  </r>
  <r>
    <x v="1"/>
    <s v="GCA_002701205.1"/>
    <s v="Primary Assembly"/>
    <s v="unplaced scaffold"/>
    <m/>
    <s v="MINB01000001.1"/>
    <n v="145242"/>
    <n v="145982"/>
    <x v="1"/>
  </r>
  <r>
    <x v="0"/>
    <s v="GCA_002701205.1"/>
    <s v="Primary Assembly"/>
    <s v="unplaced scaffold"/>
    <m/>
    <s v="MINB01000002.1"/>
    <n v="145379"/>
    <n v="145759"/>
    <x v="1"/>
  </r>
  <r>
    <x v="1"/>
    <s v="GCA_002701205.1"/>
    <s v="Primary Assembly"/>
    <s v="unplaced scaffold"/>
    <m/>
    <s v="MINB01000002.1"/>
    <n v="145379"/>
    <n v="145759"/>
    <x v="1"/>
  </r>
  <r>
    <x v="0"/>
    <s v="GCA_002701205.1"/>
    <s v="Primary Assembly"/>
    <s v="unplaced scaffold"/>
    <m/>
    <s v="MINB01000003.1"/>
    <n v="145383"/>
    <n v="146543"/>
    <x v="1"/>
  </r>
  <r>
    <x v="1"/>
    <s v="GCA_002701205.1"/>
    <s v="Primary Assembly"/>
    <s v="unplaced scaffold"/>
    <m/>
    <s v="MINB01000003.1"/>
    <n v="145383"/>
    <n v="146543"/>
    <x v="1"/>
  </r>
  <r>
    <x v="0"/>
    <s v="GCA_002701205.1"/>
    <s v="Primary Assembly"/>
    <s v="unplaced scaffold"/>
    <m/>
    <s v="MINB01000004.1"/>
    <n v="145843"/>
    <n v="146475"/>
    <x v="1"/>
  </r>
  <r>
    <x v="1"/>
    <s v="GCA_002701205.1"/>
    <s v="Primary Assembly"/>
    <s v="unplaced scaffold"/>
    <m/>
    <s v="MINB01000004.1"/>
    <n v="145843"/>
    <n v="146475"/>
    <x v="1"/>
  </r>
  <r>
    <x v="0"/>
    <s v="GCA_002701205.1"/>
    <s v="Primary Assembly"/>
    <s v="unplaced scaffold"/>
    <m/>
    <s v="MINB01000001.1"/>
    <n v="146032"/>
    <n v="146964"/>
    <x v="1"/>
  </r>
  <r>
    <x v="1"/>
    <s v="GCA_002701205.1"/>
    <s v="Primary Assembly"/>
    <s v="unplaced scaffold"/>
    <m/>
    <s v="MINB01000001.1"/>
    <n v="146032"/>
    <n v="146964"/>
    <x v="1"/>
  </r>
  <r>
    <x v="0"/>
    <s v="GCA_002701205.1"/>
    <s v="Primary Assembly"/>
    <s v="unplaced scaffold"/>
    <m/>
    <s v="MINB01000002.1"/>
    <n v="146175"/>
    <n v="146420"/>
    <x v="1"/>
  </r>
  <r>
    <x v="1"/>
    <s v="GCA_002701205.1"/>
    <s v="Primary Assembly"/>
    <s v="unplaced scaffold"/>
    <m/>
    <s v="MINB01000002.1"/>
    <n v="146175"/>
    <n v="146420"/>
    <x v="1"/>
  </r>
  <r>
    <x v="0"/>
    <s v="GCA_002701205.1"/>
    <s v="Primary Assembly"/>
    <s v="unplaced scaffold"/>
    <m/>
    <s v="MINB01000003.1"/>
    <n v="146547"/>
    <n v="148064"/>
    <x v="1"/>
  </r>
  <r>
    <x v="1"/>
    <s v="GCA_002701205.1"/>
    <s v="Primary Assembly"/>
    <s v="unplaced scaffold"/>
    <m/>
    <s v="MINB01000003.1"/>
    <n v="146547"/>
    <n v="148064"/>
    <x v="1"/>
  </r>
  <r>
    <x v="0"/>
    <s v="GCA_002701205.1"/>
    <s v="Primary Assembly"/>
    <s v="unplaced scaffold"/>
    <m/>
    <s v="MINB01000004.1"/>
    <n v="146650"/>
    <n v="147552"/>
    <x v="1"/>
  </r>
  <r>
    <x v="1"/>
    <s v="GCA_002701205.1"/>
    <s v="Primary Assembly"/>
    <s v="unplaced scaffold"/>
    <m/>
    <s v="MINB01000004.1"/>
    <n v="146650"/>
    <n v="147552"/>
    <x v="1"/>
  </r>
  <r>
    <x v="0"/>
    <s v="GCA_002701205.1"/>
    <s v="Primary Assembly"/>
    <s v="unplaced scaffold"/>
    <m/>
    <s v="MINB01000002.1"/>
    <n v="146665"/>
    <n v="146967"/>
    <x v="1"/>
  </r>
  <r>
    <x v="1"/>
    <s v="GCA_002701205.1"/>
    <s v="Primary Assembly"/>
    <s v="unplaced scaffold"/>
    <m/>
    <s v="MINB01000002.1"/>
    <n v="146665"/>
    <n v="146967"/>
    <x v="1"/>
  </r>
  <r>
    <x v="0"/>
    <s v="GCA_002701205.1"/>
    <s v="Primary Assembly"/>
    <s v="unplaced scaffold"/>
    <m/>
    <s v="MINB01000001.1"/>
    <n v="147177"/>
    <n v="148511"/>
    <x v="1"/>
  </r>
  <r>
    <x v="1"/>
    <s v="GCA_002701205.1"/>
    <s v="Primary Assembly"/>
    <s v="unplaced scaffold"/>
    <m/>
    <s v="MINB01000001.1"/>
    <n v="147177"/>
    <n v="148511"/>
    <x v="1"/>
  </r>
  <r>
    <x v="0"/>
    <s v="GCA_002701205.1"/>
    <s v="Primary Assembly"/>
    <s v="unplaced scaffold"/>
    <m/>
    <s v="MINB01000002.1"/>
    <n v="147198"/>
    <n v="147893"/>
    <x v="1"/>
  </r>
  <r>
    <x v="1"/>
    <s v="GCA_002701205.1"/>
    <s v="Primary Assembly"/>
    <s v="unplaced scaffold"/>
    <m/>
    <s v="MINB01000002.1"/>
    <n v="147198"/>
    <n v="147893"/>
    <x v="1"/>
  </r>
  <r>
    <x v="2"/>
    <s v="GCA_002701205.1"/>
    <s v="Primary Assembly"/>
    <s v="unplaced scaffold"/>
    <m/>
    <s v="MINB01000004.1"/>
    <n v="147583"/>
    <n v="147763"/>
    <x v="1"/>
  </r>
  <r>
    <x v="3"/>
    <s v="GCA_002701205.1"/>
    <s v="Primary Assembly"/>
    <s v="unplaced scaffold"/>
    <m/>
    <s v="MINB01000004.1"/>
    <n v="147583"/>
    <n v="147763"/>
    <x v="1"/>
  </r>
  <r>
    <x v="0"/>
    <s v="GCA_002701205.1"/>
    <s v="Primary Assembly"/>
    <s v="unplaced scaffold"/>
    <m/>
    <s v="MINB01000002.1"/>
    <n v="147883"/>
    <n v="148425"/>
    <x v="1"/>
  </r>
  <r>
    <x v="1"/>
    <s v="GCA_002701205.1"/>
    <s v="Primary Assembly"/>
    <s v="unplaced scaffold"/>
    <m/>
    <s v="MINB01000002.1"/>
    <n v="147883"/>
    <n v="148425"/>
    <x v="1"/>
  </r>
  <r>
    <x v="0"/>
    <s v="GCA_002701205.1"/>
    <s v="Primary Assembly"/>
    <s v="unplaced scaffold"/>
    <m/>
    <s v="MINB01000003.1"/>
    <n v="148129"/>
    <n v="149232"/>
    <x v="1"/>
  </r>
  <r>
    <x v="1"/>
    <s v="GCA_002701205.1"/>
    <s v="Primary Assembly"/>
    <s v="unplaced scaffold"/>
    <m/>
    <s v="MINB01000003.1"/>
    <n v="148129"/>
    <n v="149232"/>
    <x v="1"/>
  </r>
  <r>
    <x v="0"/>
    <s v="GCA_002701205.1"/>
    <s v="Primary Assembly"/>
    <s v="unplaced scaffold"/>
    <m/>
    <s v="MINB01000001.1"/>
    <n v="148661"/>
    <n v="148864"/>
    <x v="1"/>
  </r>
  <r>
    <x v="1"/>
    <s v="GCA_002701205.1"/>
    <s v="Primary Assembly"/>
    <s v="unplaced scaffold"/>
    <m/>
    <s v="MINB01000001.1"/>
    <n v="148661"/>
    <n v="148864"/>
    <x v="1"/>
  </r>
  <r>
    <x v="0"/>
    <s v="GCA_002701205.1"/>
    <s v="Primary Assembly"/>
    <s v="unplaced scaffold"/>
    <m/>
    <s v="MINB01000002.1"/>
    <n v="148810"/>
    <n v="150177"/>
    <x v="1"/>
  </r>
  <r>
    <x v="1"/>
    <s v="GCA_002701205.1"/>
    <s v="Primary Assembly"/>
    <s v="unplaced scaffold"/>
    <m/>
    <s v="MINB01000002.1"/>
    <n v="148810"/>
    <n v="150177"/>
    <x v="1"/>
  </r>
  <r>
    <x v="0"/>
    <s v="GCA_002701205.1"/>
    <s v="Primary Assembly"/>
    <s v="unplaced scaffold"/>
    <m/>
    <s v="MINB01000001.1"/>
    <n v="149022"/>
    <n v="150863"/>
    <x v="1"/>
  </r>
  <r>
    <x v="1"/>
    <s v="GCA_002701205.1"/>
    <s v="Primary Assembly"/>
    <s v="unplaced scaffold"/>
    <m/>
    <s v="MINB01000001.1"/>
    <n v="149022"/>
    <n v="150863"/>
    <x v="1"/>
  </r>
  <r>
    <x v="0"/>
    <s v="GCA_002701205.1"/>
    <s v="Primary Assembly"/>
    <s v="unplaced scaffold"/>
    <m/>
    <s v="MINB01000003.1"/>
    <n v="149422"/>
    <n v="150486"/>
    <x v="1"/>
  </r>
  <r>
    <x v="1"/>
    <s v="GCA_002701205.1"/>
    <s v="Primary Assembly"/>
    <s v="unplaced scaffold"/>
    <m/>
    <s v="MINB01000003.1"/>
    <n v="149422"/>
    <n v="150486"/>
    <x v="1"/>
  </r>
  <r>
    <x v="0"/>
    <s v="GCA_002701205.1"/>
    <s v="Primary Assembly"/>
    <s v="unplaced scaffold"/>
    <m/>
    <s v="MINB01000002.1"/>
    <n v="150277"/>
    <n v="152385"/>
    <x v="1"/>
  </r>
  <r>
    <x v="1"/>
    <s v="GCA_002701205.1"/>
    <s v="Primary Assembly"/>
    <s v="unplaced scaffold"/>
    <m/>
    <s v="MINB01000002.1"/>
    <n v="150277"/>
    <n v="152385"/>
    <x v="1"/>
  </r>
  <r>
    <x v="0"/>
    <s v="GCA_002701205.1"/>
    <s v="Primary Assembly"/>
    <s v="unplaced scaffold"/>
    <m/>
    <s v="MINB01000003.1"/>
    <n v="150482"/>
    <n v="152083"/>
    <x v="1"/>
  </r>
  <r>
    <x v="1"/>
    <s v="GCA_002701205.1"/>
    <s v="Primary Assembly"/>
    <s v="unplaced scaffold"/>
    <m/>
    <s v="MINB01000003.1"/>
    <n v="150482"/>
    <n v="152083"/>
    <x v="1"/>
  </r>
  <r>
    <x v="0"/>
    <s v="GCA_002701205.1"/>
    <s v="Primary Assembly"/>
    <s v="unplaced scaffold"/>
    <m/>
    <s v="MINB01000001.1"/>
    <n v="151018"/>
    <n v="151356"/>
    <x v="1"/>
  </r>
  <r>
    <x v="1"/>
    <s v="GCA_002701205.1"/>
    <s v="Primary Assembly"/>
    <s v="unplaced scaffold"/>
    <m/>
    <s v="MINB01000001.1"/>
    <n v="151018"/>
    <n v="151356"/>
    <x v="1"/>
  </r>
  <r>
    <x v="0"/>
    <s v="GCA_002701205.1"/>
    <s v="Primary Assembly"/>
    <s v="unplaced scaffold"/>
    <m/>
    <s v="MINB01000001.1"/>
    <n v="151356"/>
    <n v="152948"/>
    <x v="1"/>
  </r>
  <r>
    <x v="1"/>
    <s v="GCA_002701205.1"/>
    <s v="Primary Assembly"/>
    <s v="unplaced scaffold"/>
    <m/>
    <s v="MINB01000001.1"/>
    <n v="151356"/>
    <n v="152948"/>
    <x v="1"/>
  </r>
  <r>
    <x v="0"/>
    <s v="GCA_002701205.1"/>
    <s v="Primary Assembly"/>
    <s v="unplaced scaffold"/>
    <m/>
    <s v="MINB01000003.1"/>
    <n v="152080"/>
    <n v="153585"/>
    <x v="1"/>
  </r>
  <r>
    <x v="1"/>
    <s v="GCA_002701205.1"/>
    <s v="Primary Assembly"/>
    <s v="unplaced scaffold"/>
    <m/>
    <s v="MINB01000003.1"/>
    <n v="152080"/>
    <n v="153585"/>
    <x v="1"/>
  </r>
  <r>
    <x v="0"/>
    <s v="GCA_002701205.1"/>
    <s v="Primary Assembly"/>
    <s v="unplaced scaffold"/>
    <m/>
    <s v="MINB01000002.1"/>
    <n v="152598"/>
    <n v="153038"/>
    <x v="1"/>
  </r>
  <r>
    <x v="1"/>
    <s v="GCA_002701205.1"/>
    <s v="Primary Assembly"/>
    <s v="unplaced scaffold"/>
    <m/>
    <s v="MINB01000002.1"/>
    <n v="152598"/>
    <n v="153038"/>
    <x v="1"/>
  </r>
  <r>
    <x v="0"/>
    <s v="GCA_002701205.1"/>
    <s v="Primary Assembly"/>
    <s v="unplaced scaffold"/>
    <m/>
    <s v="MINB01000001.1"/>
    <n v="152974"/>
    <n v="153219"/>
    <x v="1"/>
  </r>
  <r>
    <x v="1"/>
    <s v="GCA_002701205.1"/>
    <s v="Primary Assembly"/>
    <s v="unplaced scaffold"/>
    <m/>
    <s v="MINB01000001.1"/>
    <n v="152974"/>
    <n v="153219"/>
    <x v="1"/>
  </r>
  <r>
    <x v="0"/>
    <s v="GCA_002701205.1"/>
    <s v="Primary Assembly"/>
    <s v="unplaced scaffold"/>
    <m/>
    <s v="MINB01000002.1"/>
    <n v="153083"/>
    <n v="154834"/>
    <x v="1"/>
  </r>
  <r>
    <x v="1"/>
    <s v="GCA_002701205.1"/>
    <s v="Primary Assembly"/>
    <s v="unplaced scaffold"/>
    <m/>
    <s v="MINB01000002.1"/>
    <n v="153083"/>
    <n v="154834"/>
    <x v="1"/>
  </r>
  <r>
    <x v="0"/>
    <s v="GCA_002701205.1"/>
    <s v="Primary Assembly"/>
    <s v="unplaced scaffold"/>
    <m/>
    <s v="MINB01000001.1"/>
    <n v="153360"/>
    <n v="154679"/>
    <x v="1"/>
  </r>
  <r>
    <x v="1"/>
    <s v="GCA_002701205.1"/>
    <s v="Primary Assembly"/>
    <s v="unplaced scaffold"/>
    <m/>
    <s v="MINB01000001.1"/>
    <n v="153360"/>
    <n v="154679"/>
    <x v="1"/>
  </r>
  <r>
    <x v="0"/>
    <s v="GCA_002701205.1"/>
    <s v="Primary Assembly"/>
    <s v="unplaced scaffold"/>
    <m/>
    <s v="MINB01000003.1"/>
    <n v="153597"/>
    <n v="154604"/>
    <x v="1"/>
  </r>
  <r>
    <x v="1"/>
    <s v="GCA_002701205.1"/>
    <s v="Primary Assembly"/>
    <s v="unplaced scaffold"/>
    <m/>
    <s v="MINB01000003.1"/>
    <n v="153597"/>
    <n v="154604"/>
    <x v="1"/>
  </r>
  <r>
    <x v="0"/>
    <s v="GCA_002701205.1"/>
    <s v="Primary Assembly"/>
    <s v="unplaced scaffold"/>
    <m/>
    <s v="MINB01000003.1"/>
    <n v="154761"/>
    <n v="155288"/>
    <x v="1"/>
  </r>
  <r>
    <x v="1"/>
    <s v="GCA_002701205.1"/>
    <s v="Primary Assembly"/>
    <s v="unplaced scaffold"/>
    <m/>
    <s v="MINB01000003.1"/>
    <n v="154761"/>
    <n v="155288"/>
    <x v="1"/>
  </r>
  <r>
    <x v="0"/>
    <s v="GCA_002701205.1"/>
    <s v="Primary Assembly"/>
    <s v="unplaced scaffold"/>
    <m/>
    <s v="MINB01000002.1"/>
    <n v="154846"/>
    <n v="155811"/>
    <x v="1"/>
  </r>
  <r>
    <x v="1"/>
    <s v="GCA_002701205.1"/>
    <s v="Primary Assembly"/>
    <s v="unplaced scaffold"/>
    <m/>
    <s v="MINB01000002.1"/>
    <n v="154846"/>
    <n v="155811"/>
    <x v="1"/>
  </r>
  <r>
    <x v="2"/>
    <s v="GCA_002701205.1"/>
    <s v="Primary Assembly"/>
    <s v="unplaced scaffold"/>
    <m/>
    <s v="MINB01000001.1"/>
    <n v="155123"/>
    <n v="156059"/>
    <x v="1"/>
  </r>
  <r>
    <x v="3"/>
    <s v="GCA_002701205.1"/>
    <s v="Primary Assembly"/>
    <s v="unplaced scaffold"/>
    <m/>
    <s v="MINB01000001.1"/>
    <n v="155123"/>
    <n v="156059"/>
    <x v="1"/>
  </r>
  <r>
    <x v="0"/>
    <s v="GCA_002701205.1"/>
    <s v="Primary Assembly"/>
    <s v="unplaced scaffold"/>
    <m/>
    <s v="MINB01000002.1"/>
    <n v="155882"/>
    <n v="156079"/>
    <x v="1"/>
  </r>
  <r>
    <x v="1"/>
    <s v="GCA_002701205.1"/>
    <s v="Primary Assembly"/>
    <s v="unplaced scaffold"/>
    <m/>
    <s v="MINB01000002.1"/>
    <n v="155882"/>
    <n v="156079"/>
    <x v="1"/>
  </r>
  <r>
    <x v="0"/>
    <s v="GCA_002701205.1"/>
    <s v="Primary Assembly"/>
    <s v="unplaced scaffold"/>
    <m/>
    <s v="MINB01000003.1"/>
    <n v="156041"/>
    <n v="156820"/>
    <x v="1"/>
  </r>
  <r>
    <x v="1"/>
    <s v="GCA_002701205.1"/>
    <s v="Primary Assembly"/>
    <s v="unplaced scaffold"/>
    <m/>
    <s v="MINB01000003.1"/>
    <n v="156041"/>
    <n v="156820"/>
    <x v="1"/>
  </r>
  <r>
    <x v="0"/>
    <s v="GCA_002701205.1"/>
    <s v="Primary Assembly"/>
    <s v="unplaced scaffold"/>
    <m/>
    <s v="MINB01000002.1"/>
    <n v="156153"/>
    <n v="159587"/>
    <x v="1"/>
  </r>
  <r>
    <x v="1"/>
    <s v="GCA_002701205.1"/>
    <s v="Primary Assembly"/>
    <s v="unplaced scaffold"/>
    <m/>
    <s v="MINB01000002.1"/>
    <n v="156153"/>
    <n v="159587"/>
    <x v="1"/>
  </r>
  <r>
    <x v="0"/>
    <s v="GCA_002701205.1"/>
    <s v="Primary Assembly"/>
    <s v="unplaced scaffold"/>
    <m/>
    <s v="MINB01000001.1"/>
    <n v="156441"/>
    <n v="157793"/>
    <x v="1"/>
  </r>
  <r>
    <x v="1"/>
    <s v="GCA_002701205.1"/>
    <s v="Primary Assembly"/>
    <s v="unplaced scaffold"/>
    <m/>
    <s v="MINB01000001.1"/>
    <n v="156441"/>
    <n v="157793"/>
    <x v="1"/>
  </r>
  <r>
    <x v="0"/>
    <s v="GCA_002701205.1"/>
    <s v="Primary Assembly"/>
    <s v="unplaced scaffold"/>
    <m/>
    <s v="MINB01000003.1"/>
    <n v="156837"/>
    <n v="157667"/>
    <x v="1"/>
  </r>
  <r>
    <x v="1"/>
    <s v="GCA_002701205.1"/>
    <s v="Primary Assembly"/>
    <s v="unplaced scaffold"/>
    <m/>
    <s v="MINB01000003.1"/>
    <n v="156837"/>
    <n v="157667"/>
    <x v="1"/>
  </r>
  <r>
    <x v="0"/>
    <s v="GCA_002701205.1"/>
    <s v="Primary Assembly"/>
    <s v="unplaced scaffold"/>
    <m/>
    <s v="MINB01000003.1"/>
    <n v="157764"/>
    <n v="158756"/>
    <x v="1"/>
  </r>
  <r>
    <x v="1"/>
    <s v="GCA_002701205.1"/>
    <s v="Primary Assembly"/>
    <s v="unplaced scaffold"/>
    <m/>
    <s v="MINB01000003.1"/>
    <n v="157764"/>
    <n v="158756"/>
    <x v="1"/>
  </r>
  <r>
    <x v="0"/>
    <s v="GCA_002701205.1"/>
    <s v="Primary Assembly"/>
    <s v="unplaced scaffold"/>
    <m/>
    <s v="MINB01000001.1"/>
    <n v="157786"/>
    <n v="159144"/>
    <x v="1"/>
  </r>
  <r>
    <x v="1"/>
    <s v="GCA_002701205.1"/>
    <s v="Primary Assembly"/>
    <s v="unplaced scaffold"/>
    <m/>
    <s v="MINB01000001.1"/>
    <n v="157786"/>
    <n v="159144"/>
    <x v="1"/>
  </r>
  <r>
    <x v="0"/>
    <s v="GCA_002701205.1"/>
    <s v="Primary Assembly"/>
    <s v="unplaced scaffold"/>
    <m/>
    <s v="MINB01000003.1"/>
    <n v="158797"/>
    <n v="159063"/>
    <x v="1"/>
  </r>
  <r>
    <x v="1"/>
    <s v="GCA_002701205.1"/>
    <s v="Primary Assembly"/>
    <s v="unplaced scaffold"/>
    <m/>
    <s v="MINB01000003.1"/>
    <n v="158797"/>
    <n v="159063"/>
    <x v="1"/>
  </r>
  <r>
    <x v="0"/>
    <s v="GCA_002701205.1"/>
    <s v="Primary Assembly"/>
    <s v="unplaced scaffold"/>
    <m/>
    <s v="MINB01000003.1"/>
    <n v="159056"/>
    <n v="159280"/>
    <x v="1"/>
  </r>
  <r>
    <x v="1"/>
    <s v="GCA_002701205.1"/>
    <s v="Primary Assembly"/>
    <s v="unplaced scaffold"/>
    <m/>
    <s v="MINB01000003.1"/>
    <n v="159056"/>
    <n v="159280"/>
    <x v="1"/>
  </r>
  <r>
    <x v="0"/>
    <s v="GCA_002701205.1"/>
    <s v="Primary Assembly"/>
    <s v="unplaced scaffold"/>
    <m/>
    <s v="MINB01000001.1"/>
    <n v="159199"/>
    <n v="159567"/>
    <x v="1"/>
  </r>
  <r>
    <x v="1"/>
    <s v="GCA_002701205.1"/>
    <s v="Primary Assembly"/>
    <s v="unplaced scaffold"/>
    <m/>
    <s v="MINB01000001.1"/>
    <n v="159199"/>
    <n v="159567"/>
    <x v="1"/>
  </r>
  <r>
    <x v="0"/>
    <s v="GCA_002701205.1"/>
    <s v="Primary Assembly"/>
    <s v="unplaced scaffold"/>
    <m/>
    <s v="MINB01000003.1"/>
    <n v="159391"/>
    <n v="161007"/>
    <x v="1"/>
  </r>
  <r>
    <x v="1"/>
    <s v="GCA_002701205.1"/>
    <s v="Primary Assembly"/>
    <s v="unplaced scaffold"/>
    <m/>
    <s v="MINB01000003.1"/>
    <n v="159391"/>
    <n v="161007"/>
    <x v="1"/>
  </r>
  <r>
    <x v="0"/>
    <s v="GCA_002701205.1"/>
    <s v="Primary Assembly"/>
    <s v="unplaced scaffold"/>
    <m/>
    <s v="MINB01000001.1"/>
    <n v="159580"/>
    <n v="159897"/>
    <x v="1"/>
  </r>
  <r>
    <x v="1"/>
    <s v="GCA_002701205.1"/>
    <s v="Primary Assembly"/>
    <s v="unplaced scaffold"/>
    <m/>
    <s v="MINB01000001.1"/>
    <n v="159580"/>
    <n v="159897"/>
    <x v="1"/>
  </r>
  <r>
    <x v="0"/>
    <s v="GCA_002701205.1"/>
    <s v="Primary Assembly"/>
    <s v="unplaced scaffold"/>
    <m/>
    <s v="MINB01000002.1"/>
    <n v="159598"/>
    <n v="160905"/>
    <x v="1"/>
  </r>
  <r>
    <x v="1"/>
    <s v="GCA_002701205.1"/>
    <s v="Primary Assembly"/>
    <s v="unplaced scaffold"/>
    <m/>
    <s v="MINB01000002.1"/>
    <n v="159598"/>
    <n v="160905"/>
    <x v="1"/>
  </r>
  <r>
    <x v="0"/>
    <s v="GCA_002701205.1"/>
    <s v="Primary Assembly"/>
    <s v="unplaced scaffold"/>
    <m/>
    <s v="MINB01000001.1"/>
    <n v="159912"/>
    <n v="160250"/>
    <x v="1"/>
  </r>
  <r>
    <x v="1"/>
    <s v="GCA_002701205.1"/>
    <s v="Primary Assembly"/>
    <s v="unplaced scaffold"/>
    <m/>
    <s v="MINB01000001.1"/>
    <n v="159912"/>
    <n v="160250"/>
    <x v="1"/>
  </r>
  <r>
    <x v="0"/>
    <s v="GCA_002701205.1"/>
    <s v="Primary Assembly"/>
    <s v="unplaced scaffold"/>
    <m/>
    <s v="MINB01000001.1"/>
    <n v="160270"/>
    <n v="161616"/>
    <x v="1"/>
  </r>
  <r>
    <x v="1"/>
    <s v="GCA_002701205.1"/>
    <s v="Primary Assembly"/>
    <s v="unplaced scaffold"/>
    <m/>
    <s v="MINB01000001.1"/>
    <n v="160270"/>
    <n v="161616"/>
    <x v="1"/>
  </r>
  <r>
    <x v="0"/>
    <s v="GCA_002701205.1"/>
    <s v="Primary Assembly"/>
    <s v="unplaced scaffold"/>
    <m/>
    <s v="MINB01000002.1"/>
    <n v="160958"/>
    <n v="161224"/>
    <x v="1"/>
  </r>
  <r>
    <x v="1"/>
    <s v="GCA_002701205.1"/>
    <s v="Primary Assembly"/>
    <s v="unplaced scaffold"/>
    <m/>
    <s v="MINB01000002.1"/>
    <n v="160958"/>
    <n v="161224"/>
    <x v="1"/>
  </r>
  <r>
    <x v="0"/>
    <s v="GCA_002701205.1"/>
    <s v="Primary Assembly"/>
    <s v="unplaced scaffold"/>
    <m/>
    <s v="MINB01000003.1"/>
    <n v="161041"/>
    <n v="162447"/>
    <x v="1"/>
  </r>
  <r>
    <x v="1"/>
    <s v="GCA_002701205.1"/>
    <s v="Primary Assembly"/>
    <s v="unplaced scaffold"/>
    <m/>
    <s v="MINB01000003.1"/>
    <n v="161041"/>
    <n v="162447"/>
    <x v="1"/>
  </r>
  <r>
    <x v="0"/>
    <s v="GCA_002701205.1"/>
    <s v="Primary Assembly"/>
    <s v="unplaced scaffold"/>
    <m/>
    <s v="MINB01000002.1"/>
    <n v="161217"/>
    <n v="162182"/>
    <x v="1"/>
  </r>
  <r>
    <x v="1"/>
    <s v="GCA_002701205.1"/>
    <s v="Primary Assembly"/>
    <s v="unplaced scaffold"/>
    <m/>
    <s v="MINB01000002.1"/>
    <n v="161217"/>
    <n v="162182"/>
    <x v="1"/>
  </r>
  <r>
    <x v="0"/>
    <s v="GCA_002701205.1"/>
    <s v="Primary Assembly"/>
    <s v="unplaced scaffold"/>
    <m/>
    <s v="MINB01000001.1"/>
    <n v="161634"/>
    <n v="163241"/>
    <x v="1"/>
  </r>
  <r>
    <x v="1"/>
    <s v="GCA_002701205.1"/>
    <s v="Primary Assembly"/>
    <s v="unplaced scaffold"/>
    <m/>
    <s v="MINB01000001.1"/>
    <n v="161634"/>
    <n v="163241"/>
    <x v="1"/>
  </r>
  <r>
    <x v="0"/>
    <s v="GCA_002701205.1"/>
    <s v="Primary Assembly"/>
    <s v="unplaced scaffold"/>
    <m/>
    <s v="MINB01000002.1"/>
    <n v="162269"/>
    <n v="162505"/>
    <x v="1"/>
  </r>
  <r>
    <x v="1"/>
    <s v="GCA_002701205.1"/>
    <s v="Primary Assembly"/>
    <s v="unplaced scaffold"/>
    <m/>
    <s v="MINB01000002.1"/>
    <n v="162269"/>
    <n v="162505"/>
    <x v="1"/>
  </r>
  <r>
    <x v="0"/>
    <s v="GCA_002701205.1"/>
    <s v="Primary Assembly"/>
    <s v="unplaced scaffold"/>
    <m/>
    <s v="MINB01000003.1"/>
    <n v="162466"/>
    <n v="163950"/>
    <x v="1"/>
  </r>
  <r>
    <x v="1"/>
    <s v="GCA_002701205.1"/>
    <s v="Primary Assembly"/>
    <s v="unplaced scaffold"/>
    <m/>
    <s v="MINB01000003.1"/>
    <n v="162466"/>
    <n v="163950"/>
    <x v="1"/>
  </r>
  <r>
    <x v="0"/>
    <s v="GCA_002701205.1"/>
    <s v="Primary Assembly"/>
    <s v="unplaced scaffold"/>
    <m/>
    <s v="MINB01000002.1"/>
    <n v="162599"/>
    <n v="164323"/>
    <x v="1"/>
  </r>
  <r>
    <x v="1"/>
    <s v="GCA_002701205.1"/>
    <s v="Primary Assembly"/>
    <s v="unplaced scaffold"/>
    <m/>
    <s v="MINB01000002.1"/>
    <n v="162599"/>
    <n v="164323"/>
    <x v="1"/>
  </r>
  <r>
    <x v="0"/>
    <s v="GCA_002701205.1"/>
    <s v="Primary Assembly"/>
    <s v="unplaced scaffold"/>
    <m/>
    <s v="MINB01000001.1"/>
    <n v="163261"/>
    <n v="164079"/>
    <x v="1"/>
  </r>
  <r>
    <x v="1"/>
    <s v="GCA_002701205.1"/>
    <s v="Primary Assembly"/>
    <s v="unplaced scaffold"/>
    <m/>
    <s v="MINB01000001.1"/>
    <n v="163261"/>
    <n v="164079"/>
    <x v="1"/>
  </r>
  <r>
    <x v="0"/>
    <s v="GCA_002701205.1"/>
    <s v="Primary Assembly"/>
    <s v="unplaced scaffold"/>
    <m/>
    <s v="MINB01000003.1"/>
    <n v="163969"/>
    <n v="164946"/>
    <x v="1"/>
  </r>
  <r>
    <x v="1"/>
    <s v="GCA_002701205.1"/>
    <s v="Primary Assembly"/>
    <s v="unplaced scaffold"/>
    <m/>
    <s v="MINB01000003.1"/>
    <n v="163969"/>
    <n v="164946"/>
    <x v="1"/>
  </r>
  <r>
    <x v="0"/>
    <s v="GCA_002701205.1"/>
    <s v="Primary Assembly"/>
    <s v="unplaced scaffold"/>
    <m/>
    <s v="MINB01000002.1"/>
    <n v="164339"/>
    <n v="165154"/>
    <x v="1"/>
  </r>
  <r>
    <x v="1"/>
    <s v="GCA_002701205.1"/>
    <s v="Primary Assembly"/>
    <s v="unplaced scaffold"/>
    <m/>
    <s v="MINB01000002.1"/>
    <n v="164339"/>
    <n v="165154"/>
    <x v="1"/>
  </r>
  <r>
    <x v="0"/>
    <s v="GCA_002701205.1"/>
    <s v="Primary Assembly"/>
    <s v="unplaced scaffold"/>
    <m/>
    <s v="MINB01000001.1"/>
    <n v="164637"/>
    <n v="165458"/>
    <x v="0"/>
  </r>
  <r>
    <x v="1"/>
    <s v="GCA_002701205.1"/>
    <s v="Primary Assembly"/>
    <s v="unplaced scaffold"/>
    <m/>
    <s v="MINB01000001.1"/>
    <n v="164637"/>
    <n v="165458"/>
    <x v="0"/>
  </r>
  <r>
    <x v="0"/>
    <s v="GCA_002701205.1"/>
    <s v="Primary Assembly"/>
    <s v="unplaced scaffold"/>
    <m/>
    <s v="MINB01000003.1"/>
    <n v="164965"/>
    <n v="166416"/>
    <x v="1"/>
  </r>
  <r>
    <x v="1"/>
    <s v="GCA_002701205.1"/>
    <s v="Primary Assembly"/>
    <s v="unplaced scaffold"/>
    <m/>
    <s v="MINB01000003.1"/>
    <n v="164965"/>
    <n v="166416"/>
    <x v="1"/>
  </r>
  <r>
    <x v="0"/>
    <s v="GCA_002701205.1"/>
    <s v="Primary Assembly"/>
    <s v="unplaced scaffold"/>
    <m/>
    <s v="MINB01000002.1"/>
    <n v="165279"/>
    <n v="166355"/>
    <x v="1"/>
  </r>
  <r>
    <x v="1"/>
    <s v="GCA_002701205.1"/>
    <s v="Primary Assembly"/>
    <s v="unplaced scaffold"/>
    <m/>
    <s v="MINB01000002.1"/>
    <n v="165279"/>
    <n v="166355"/>
    <x v="1"/>
  </r>
  <r>
    <x v="0"/>
    <s v="GCA_002701205.1"/>
    <s v="Primary Assembly"/>
    <s v="unplaced scaffold"/>
    <m/>
    <s v="MINB01000001.1"/>
    <n v="165455"/>
    <n v="165793"/>
    <x v="0"/>
  </r>
  <r>
    <x v="1"/>
    <s v="GCA_002701205.1"/>
    <s v="Primary Assembly"/>
    <s v="unplaced scaffold"/>
    <m/>
    <s v="MINB01000001.1"/>
    <n v="165455"/>
    <n v="165793"/>
    <x v="0"/>
  </r>
  <r>
    <x v="0"/>
    <s v="GCA_002701205.1"/>
    <s v="Primary Assembly"/>
    <s v="unplaced scaffold"/>
    <m/>
    <s v="MINB01000001.1"/>
    <n v="165796"/>
    <n v="166584"/>
    <x v="0"/>
  </r>
  <r>
    <x v="1"/>
    <s v="GCA_002701205.1"/>
    <s v="Primary Assembly"/>
    <s v="unplaced scaffold"/>
    <m/>
    <s v="MINB01000001.1"/>
    <n v="165796"/>
    <n v="166584"/>
    <x v="0"/>
  </r>
  <r>
    <x v="0"/>
    <s v="GCA_002701205.1"/>
    <s v="Primary Assembly"/>
    <s v="unplaced scaffold"/>
    <m/>
    <s v="MINB01000002.1"/>
    <n v="166352"/>
    <n v="167335"/>
    <x v="1"/>
  </r>
  <r>
    <x v="1"/>
    <s v="GCA_002701205.1"/>
    <s v="Primary Assembly"/>
    <s v="unplaced scaffold"/>
    <m/>
    <s v="MINB01000002.1"/>
    <n v="166352"/>
    <n v="167335"/>
    <x v="1"/>
  </r>
  <r>
    <x v="0"/>
    <s v="GCA_002701205.1"/>
    <s v="Primary Assembly"/>
    <s v="unplaced scaffold"/>
    <m/>
    <s v="MINB01000003.1"/>
    <n v="166458"/>
    <n v="167219"/>
    <x v="1"/>
  </r>
  <r>
    <x v="1"/>
    <s v="GCA_002701205.1"/>
    <s v="Primary Assembly"/>
    <s v="unplaced scaffold"/>
    <m/>
    <s v="MINB01000003.1"/>
    <n v="166458"/>
    <n v="167219"/>
    <x v="1"/>
  </r>
  <r>
    <x v="0"/>
    <s v="GCA_002701205.1"/>
    <s v="Primary Assembly"/>
    <s v="unplaced scaffold"/>
    <m/>
    <s v="MINB01000001.1"/>
    <n v="166605"/>
    <n v="167378"/>
    <x v="0"/>
  </r>
  <r>
    <x v="1"/>
    <s v="GCA_002701205.1"/>
    <s v="Primary Assembly"/>
    <s v="unplaced scaffold"/>
    <m/>
    <s v="MINB01000001.1"/>
    <n v="166605"/>
    <n v="167378"/>
    <x v="0"/>
  </r>
  <r>
    <x v="0"/>
    <s v="GCA_002701205.1"/>
    <s v="Primary Assembly"/>
    <s v="unplaced scaffold"/>
    <m/>
    <s v="MINB01000001.1"/>
    <n v="167439"/>
    <n v="167696"/>
    <x v="1"/>
  </r>
  <r>
    <x v="1"/>
    <s v="GCA_002701205.1"/>
    <s v="Primary Assembly"/>
    <s v="unplaced scaffold"/>
    <m/>
    <s v="MINB01000001.1"/>
    <n v="167439"/>
    <n v="167696"/>
    <x v="1"/>
  </r>
  <r>
    <x v="0"/>
    <s v="GCA_002701205.1"/>
    <s v="Primary Assembly"/>
    <s v="unplaced scaffold"/>
    <m/>
    <s v="MINB01000002.1"/>
    <n v="167469"/>
    <n v="168365"/>
    <x v="1"/>
  </r>
  <r>
    <x v="1"/>
    <s v="GCA_002701205.1"/>
    <s v="Primary Assembly"/>
    <s v="unplaced scaffold"/>
    <m/>
    <s v="MINB01000002.1"/>
    <n v="167469"/>
    <n v="168365"/>
    <x v="1"/>
  </r>
  <r>
    <x v="0"/>
    <s v="GCA_002701205.1"/>
    <s v="Primary Assembly"/>
    <s v="unplaced scaffold"/>
    <m/>
    <s v="MINB01000003.1"/>
    <n v="167472"/>
    <n v="168308"/>
    <x v="1"/>
  </r>
  <r>
    <x v="1"/>
    <s v="GCA_002701205.1"/>
    <s v="Primary Assembly"/>
    <s v="unplaced scaffold"/>
    <m/>
    <s v="MINB01000003.1"/>
    <n v="167472"/>
    <n v="168308"/>
    <x v="1"/>
  </r>
  <r>
    <x v="0"/>
    <s v="GCA_002701205.1"/>
    <s v="Primary Assembly"/>
    <s v="unplaced scaffold"/>
    <m/>
    <s v="MINB01000001.1"/>
    <n v="167674"/>
    <n v="167916"/>
    <x v="1"/>
  </r>
  <r>
    <x v="1"/>
    <s v="GCA_002701205.1"/>
    <s v="Primary Assembly"/>
    <s v="unplaced scaffold"/>
    <m/>
    <s v="MINB01000001.1"/>
    <n v="167674"/>
    <n v="167916"/>
    <x v="1"/>
  </r>
  <r>
    <x v="0"/>
    <s v="GCA_002701205.1"/>
    <s v="Primary Assembly"/>
    <s v="unplaced scaffold"/>
    <m/>
    <s v="MINB01000001.1"/>
    <n v="168031"/>
    <n v="168660"/>
    <x v="1"/>
  </r>
  <r>
    <x v="1"/>
    <s v="GCA_002701205.1"/>
    <s v="Primary Assembly"/>
    <s v="unplaced scaffold"/>
    <m/>
    <s v="MINB01000001.1"/>
    <n v="168031"/>
    <n v="168660"/>
    <x v="1"/>
  </r>
  <r>
    <x v="0"/>
    <s v="GCA_002701205.1"/>
    <s v="Primary Assembly"/>
    <s v="unplaced scaffold"/>
    <m/>
    <s v="MINB01000003.1"/>
    <n v="168320"/>
    <n v="169657"/>
    <x v="1"/>
  </r>
  <r>
    <x v="1"/>
    <s v="GCA_002701205.1"/>
    <s v="Primary Assembly"/>
    <s v="unplaced scaffold"/>
    <m/>
    <s v="MINB01000003.1"/>
    <n v="168320"/>
    <n v="169657"/>
    <x v="1"/>
  </r>
  <r>
    <x v="0"/>
    <s v="GCA_002701205.1"/>
    <s v="Primary Assembly"/>
    <s v="unplaced scaffold"/>
    <m/>
    <s v="MINB01000002.1"/>
    <n v="168366"/>
    <n v="169286"/>
    <x v="1"/>
  </r>
  <r>
    <x v="1"/>
    <s v="GCA_002701205.1"/>
    <s v="Primary Assembly"/>
    <s v="unplaced scaffold"/>
    <m/>
    <s v="MINB01000002.1"/>
    <n v="168366"/>
    <n v="169286"/>
    <x v="1"/>
  </r>
  <r>
    <x v="0"/>
    <s v="GCA_002701205.1"/>
    <s v="Primary Assembly"/>
    <s v="unplaced scaffold"/>
    <m/>
    <s v="MINB01000001.1"/>
    <n v="168663"/>
    <n v="169463"/>
    <x v="1"/>
  </r>
  <r>
    <x v="1"/>
    <s v="GCA_002701205.1"/>
    <s v="Primary Assembly"/>
    <s v="unplaced scaffold"/>
    <m/>
    <s v="MINB01000001.1"/>
    <n v="168663"/>
    <n v="169463"/>
    <x v="1"/>
  </r>
  <r>
    <x v="0"/>
    <s v="GCA_002701205.1"/>
    <s v="Primary Assembly"/>
    <s v="unplaced scaffold"/>
    <m/>
    <s v="MINB01000002.1"/>
    <n v="169336"/>
    <n v="170577"/>
    <x v="1"/>
  </r>
  <r>
    <x v="1"/>
    <s v="GCA_002701205.1"/>
    <s v="Primary Assembly"/>
    <s v="unplaced scaffold"/>
    <m/>
    <s v="MINB01000002.1"/>
    <n v="169336"/>
    <n v="170577"/>
    <x v="1"/>
  </r>
  <r>
    <x v="0"/>
    <s v="GCA_002701205.1"/>
    <s v="Primary Assembly"/>
    <s v="unplaced scaffold"/>
    <m/>
    <s v="MINB01000001.1"/>
    <n v="169456"/>
    <n v="170637"/>
    <x v="1"/>
  </r>
  <r>
    <x v="1"/>
    <s v="GCA_002701205.1"/>
    <s v="Primary Assembly"/>
    <s v="unplaced scaffold"/>
    <m/>
    <s v="MINB01000001.1"/>
    <n v="169456"/>
    <n v="170637"/>
    <x v="1"/>
  </r>
  <r>
    <x v="0"/>
    <s v="GCA_002701205.1"/>
    <s v="Primary Assembly"/>
    <s v="unplaced scaffold"/>
    <m/>
    <s v="MINB01000003.1"/>
    <n v="169813"/>
    <n v="171303"/>
    <x v="1"/>
  </r>
  <r>
    <x v="1"/>
    <s v="GCA_002701205.1"/>
    <s v="Primary Assembly"/>
    <s v="unplaced scaffold"/>
    <m/>
    <s v="MINB01000003.1"/>
    <n v="169813"/>
    <n v="171303"/>
    <x v="1"/>
  </r>
  <r>
    <x v="0"/>
    <s v="GCA_002701205.1"/>
    <s v="Primary Assembly"/>
    <s v="unplaced scaffold"/>
    <m/>
    <s v="MINB01000001.1"/>
    <n v="170627"/>
    <n v="171436"/>
    <x v="1"/>
  </r>
  <r>
    <x v="1"/>
    <s v="GCA_002701205.1"/>
    <s v="Primary Assembly"/>
    <s v="unplaced scaffold"/>
    <m/>
    <s v="MINB01000001.1"/>
    <n v="170627"/>
    <n v="171436"/>
    <x v="1"/>
  </r>
  <r>
    <x v="0"/>
    <s v="GCA_002701205.1"/>
    <s v="Primary Assembly"/>
    <s v="unplaced scaffold"/>
    <m/>
    <s v="MINB01000002.1"/>
    <n v="170860"/>
    <n v="171684"/>
    <x v="1"/>
  </r>
  <r>
    <x v="1"/>
    <s v="GCA_002701205.1"/>
    <s v="Primary Assembly"/>
    <s v="unplaced scaffold"/>
    <m/>
    <s v="MINB01000002.1"/>
    <n v="170860"/>
    <n v="171684"/>
    <x v="1"/>
  </r>
  <r>
    <x v="0"/>
    <s v="GCA_002701205.1"/>
    <s v="Primary Assembly"/>
    <s v="unplaced scaffold"/>
    <m/>
    <s v="MINB01000003.1"/>
    <n v="171305"/>
    <n v="172756"/>
    <x v="1"/>
  </r>
  <r>
    <x v="1"/>
    <s v="GCA_002701205.1"/>
    <s v="Primary Assembly"/>
    <s v="unplaced scaffold"/>
    <m/>
    <s v="MINB01000003.1"/>
    <n v="171305"/>
    <n v="172756"/>
    <x v="1"/>
  </r>
  <r>
    <x v="0"/>
    <s v="GCA_002701205.1"/>
    <s v="Primary Assembly"/>
    <s v="unplaced scaffold"/>
    <m/>
    <s v="MINB01000002.1"/>
    <n v="171684"/>
    <n v="172562"/>
    <x v="1"/>
  </r>
  <r>
    <x v="1"/>
    <s v="GCA_002701205.1"/>
    <s v="Primary Assembly"/>
    <s v="unplaced scaffold"/>
    <m/>
    <s v="MINB01000002.1"/>
    <n v="171684"/>
    <n v="172562"/>
    <x v="1"/>
  </r>
  <r>
    <x v="0"/>
    <s v="GCA_002701205.1"/>
    <s v="Primary Assembly"/>
    <s v="unplaced scaffold"/>
    <m/>
    <s v="MINB01000001.1"/>
    <n v="171777"/>
    <n v="172016"/>
    <x v="0"/>
  </r>
  <r>
    <x v="1"/>
    <s v="GCA_002701205.1"/>
    <s v="Primary Assembly"/>
    <s v="unplaced scaffold"/>
    <m/>
    <s v="MINB01000001.1"/>
    <n v="171777"/>
    <n v="172016"/>
    <x v="0"/>
  </r>
  <r>
    <x v="0"/>
    <s v="GCA_002701205.1"/>
    <s v="Primary Assembly"/>
    <s v="unplaced scaffold"/>
    <m/>
    <s v="MINB01000001.1"/>
    <n v="172030"/>
    <n v="172413"/>
    <x v="0"/>
  </r>
  <r>
    <x v="1"/>
    <s v="GCA_002701205.1"/>
    <s v="Primary Assembly"/>
    <s v="unplaced scaffold"/>
    <m/>
    <s v="MINB01000001.1"/>
    <n v="172030"/>
    <n v="172413"/>
    <x v="0"/>
  </r>
  <r>
    <x v="0"/>
    <s v="GCA_002701205.1"/>
    <s v="Primary Assembly"/>
    <s v="unplaced scaffold"/>
    <m/>
    <s v="MINB01000001.1"/>
    <n v="172483"/>
    <n v="174153"/>
    <x v="1"/>
  </r>
  <r>
    <x v="1"/>
    <s v="GCA_002701205.1"/>
    <s v="Primary Assembly"/>
    <s v="unplaced scaffold"/>
    <m/>
    <s v="MINB01000001.1"/>
    <n v="172483"/>
    <n v="174153"/>
    <x v="1"/>
  </r>
  <r>
    <x v="0"/>
    <s v="GCA_002701205.1"/>
    <s v="Primary Assembly"/>
    <s v="unplaced scaffold"/>
    <m/>
    <s v="MINB01000002.1"/>
    <n v="172643"/>
    <n v="173965"/>
    <x v="1"/>
  </r>
  <r>
    <x v="1"/>
    <s v="GCA_002701205.1"/>
    <s v="Primary Assembly"/>
    <s v="unplaced scaffold"/>
    <m/>
    <s v="MINB01000002.1"/>
    <n v="172643"/>
    <n v="173965"/>
    <x v="1"/>
  </r>
  <r>
    <x v="0"/>
    <s v="GCA_002701205.1"/>
    <s v="Primary Assembly"/>
    <s v="unplaced scaffold"/>
    <m/>
    <s v="MINB01000003.1"/>
    <n v="172854"/>
    <n v="174212"/>
    <x v="1"/>
  </r>
  <r>
    <x v="1"/>
    <s v="GCA_002701205.1"/>
    <s v="Primary Assembly"/>
    <s v="unplaced scaffold"/>
    <m/>
    <s v="MINB01000003.1"/>
    <n v="172854"/>
    <n v="174212"/>
    <x v="1"/>
  </r>
  <r>
    <x v="0"/>
    <s v="GCA_002701205.1"/>
    <s v="Primary Assembly"/>
    <s v="unplaced scaffold"/>
    <m/>
    <s v="MINB01000003.1"/>
    <n v="174237"/>
    <n v="175796"/>
    <x v="1"/>
  </r>
  <r>
    <x v="1"/>
    <s v="GCA_002701205.1"/>
    <s v="Primary Assembly"/>
    <s v="unplaced scaffold"/>
    <m/>
    <s v="MINB01000003.1"/>
    <n v="174237"/>
    <n v="175796"/>
    <x v="1"/>
  </r>
  <r>
    <x v="0"/>
    <s v="GCA_002701205.1"/>
    <s v="Primary Assembly"/>
    <s v="unplaced scaffold"/>
    <m/>
    <s v="MINB01000002.1"/>
    <n v="174358"/>
    <n v="175329"/>
    <x v="1"/>
  </r>
  <r>
    <x v="1"/>
    <s v="GCA_002701205.1"/>
    <s v="Primary Assembly"/>
    <s v="unplaced scaffold"/>
    <m/>
    <s v="MINB01000002.1"/>
    <n v="174358"/>
    <n v="175329"/>
    <x v="1"/>
  </r>
  <r>
    <x v="0"/>
    <s v="GCA_002701205.1"/>
    <s v="Primary Assembly"/>
    <s v="unplaced scaffold"/>
    <m/>
    <s v="MINB01000001.1"/>
    <n v="174532"/>
    <n v="175428"/>
    <x v="0"/>
  </r>
  <r>
    <x v="1"/>
    <s v="GCA_002701205.1"/>
    <s v="Primary Assembly"/>
    <s v="unplaced scaffold"/>
    <m/>
    <s v="MINB01000001.1"/>
    <n v="174532"/>
    <n v="175428"/>
    <x v="0"/>
  </r>
  <r>
    <x v="0"/>
    <s v="GCA_002701205.1"/>
    <s v="Primary Assembly"/>
    <s v="unplaced scaffold"/>
    <m/>
    <s v="MINB01000002.1"/>
    <n v="175385"/>
    <n v="176239"/>
    <x v="1"/>
  </r>
  <r>
    <x v="1"/>
    <s v="GCA_002701205.1"/>
    <s v="Primary Assembly"/>
    <s v="unplaced scaffold"/>
    <m/>
    <s v="MINB01000002.1"/>
    <n v="175385"/>
    <n v="176239"/>
    <x v="1"/>
  </r>
  <r>
    <x v="0"/>
    <s v="GCA_002701205.1"/>
    <s v="Primary Assembly"/>
    <s v="unplaced scaffold"/>
    <m/>
    <s v="MINB01000001.1"/>
    <n v="175433"/>
    <n v="176335"/>
    <x v="1"/>
  </r>
  <r>
    <x v="1"/>
    <s v="GCA_002701205.1"/>
    <s v="Primary Assembly"/>
    <s v="unplaced scaffold"/>
    <m/>
    <s v="MINB01000001.1"/>
    <n v="175433"/>
    <n v="176335"/>
    <x v="1"/>
  </r>
  <r>
    <x v="0"/>
    <s v="GCA_002701205.1"/>
    <s v="Primary Assembly"/>
    <s v="unplaced scaffold"/>
    <m/>
    <s v="MINB01000003.1"/>
    <n v="175820"/>
    <n v="176725"/>
    <x v="1"/>
  </r>
  <r>
    <x v="1"/>
    <s v="GCA_002701205.1"/>
    <s v="Primary Assembly"/>
    <s v="unplaced scaffold"/>
    <m/>
    <s v="MINB01000003.1"/>
    <n v="175820"/>
    <n v="176725"/>
    <x v="1"/>
  </r>
  <r>
    <x v="0"/>
    <s v="GCA_002701205.1"/>
    <s v="Primary Assembly"/>
    <s v="unplaced scaffold"/>
    <m/>
    <s v="MINB01000002.1"/>
    <n v="176245"/>
    <n v="176976"/>
    <x v="1"/>
  </r>
  <r>
    <x v="1"/>
    <s v="GCA_002701205.1"/>
    <s v="Primary Assembly"/>
    <s v="unplaced scaffold"/>
    <m/>
    <s v="MINB01000002.1"/>
    <n v="176245"/>
    <n v="176976"/>
    <x v="1"/>
  </r>
  <r>
    <x v="0"/>
    <s v="GCA_002701205.1"/>
    <s v="Primary Assembly"/>
    <s v="unplaced scaffold"/>
    <m/>
    <s v="MINB01000001.1"/>
    <n v="176422"/>
    <n v="177873"/>
    <x v="1"/>
  </r>
  <r>
    <x v="1"/>
    <s v="GCA_002701205.1"/>
    <s v="Primary Assembly"/>
    <s v="unplaced scaffold"/>
    <m/>
    <s v="MINB01000001.1"/>
    <n v="176422"/>
    <n v="177873"/>
    <x v="1"/>
  </r>
  <r>
    <x v="0"/>
    <s v="GCA_002701205.1"/>
    <s v="Primary Assembly"/>
    <s v="unplaced scaffold"/>
    <m/>
    <s v="MINB01000003.1"/>
    <n v="176725"/>
    <n v="177606"/>
    <x v="1"/>
  </r>
  <r>
    <x v="1"/>
    <s v="GCA_002701205.1"/>
    <s v="Primary Assembly"/>
    <s v="unplaced scaffold"/>
    <m/>
    <s v="MINB01000003.1"/>
    <n v="176725"/>
    <n v="177606"/>
    <x v="1"/>
  </r>
  <r>
    <x v="0"/>
    <s v="GCA_002701205.1"/>
    <s v="Primary Assembly"/>
    <s v="unplaced scaffold"/>
    <m/>
    <s v="MINB01000002.1"/>
    <n v="177000"/>
    <n v="177905"/>
    <x v="1"/>
  </r>
  <r>
    <x v="1"/>
    <s v="GCA_002701205.1"/>
    <s v="Primary Assembly"/>
    <s v="unplaced scaffold"/>
    <m/>
    <s v="MINB01000002.1"/>
    <n v="177000"/>
    <n v="177905"/>
    <x v="1"/>
  </r>
  <r>
    <x v="0"/>
    <s v="GCA_002701205.1"/>
    <s v="Primary Assembly"/>
    <s v="unplaced scaffold"/>
    <m/>
    <s v="MINB01000003.1"/>
    <n v="177700"/>
    <n v="179040"/>
    <x v="1"/>
  </r>
  <r>
    <x v="1"/>
    <s v="GCA_002701205.1"/>
    <s v="Primary Assembly"/>
    <s v="unplaced scaffold"/>
    <m/>
    <s v="MINB01000003.1"/>
    <n v="177700"/>
    <n v="179040"/>
    <x v="1"/>
  </r>
  <r>
    <x v="0"/>
    <s v="GCA_002701205.1"/>
    <s v="Primary Assembly"/>
    <s v="unplaced scaffold"/>
    <m/>
    <s v="MINB01000001.1"/>
    <n v="177870"/>
    <n v="178565"/>
    <x v="1"/>
  </r>
  <r>
    <x v="1"/>
    <s v="GCA_002701205.1"/>
    <s v="Primary Assembly"/>
    <s v="unplaced scaffold"/>
    <m/>
    <s v="MINB01000001.1"/>
    <n v="177870"/>
    <n v="178565"/>
    <x v="1"/>
  </r>
  <r>
    <x v="0"/>
    <s v="GCA_002701205.1"/>
    <s v="Primary Assembly"/>
    <s v="unplaced scaffold"/>
    <m/>
    <s v="MINB01000002.1"/>
    <n v="178248"/>
    <n v="180644"/>
    <x v="1"/>
  </r>
  <r>
    <x v="1"/>
    <s v="GCA_002701205.1"/>
    <s v="Primary Assembly"/>
    <s v="unplaced scaffold"/>
    <m/>
    <s v="MINB01000002.1"/>
    <n v="178248"/>
    <n v="180644"/>
    <x v="1"/>
  </r>
  <r>
    <x v="0"/>
    <s v="GCA_002701205.1"/>
    <s v="Primary Assembly"/>
    <s v="unplaced scaffold"/>
    <m/>
    <s v="MINB01000001.1"/>
    <n v="178558"/>
    <n v="179334"/>
    <x v="1"/>
  </r>
  <r>
    <x v="1"/>
    <s v="GCA_002701205.1"/>
    <s v="Primary Assembly"/>
    <s v="unplaced scaffold"/>
    <m/>
    <s v="MINB01000001.1"/>
    <n v="178558"/>
    <n v="179334"/>
    <x v="1"/>
  </r>
  <r>
    <x v="0"/>
    <s v="GCA_002701205.1"/>
    <s v="Primary Assembly"/>
    <s v="unplaced scaffold"/>
    <m/>
    <s v="MINB01000003.1"/>
    <n v="179141"/>
    <n v="180238"/>
    <x v="1"/>
  </r>
  <r>
    <x v="1"/>
    <s v="GCA_002701205.1"/>
    <s v="Primary Assembly"/>
    <s v="unplaced scaffold"/>
    <m/>
    <s v="MINB01000003.1"/>
    <n v="179141"/>
    <n v="180238"/>
    <x v="1"/>
  </r>
  <r>
    <x v="0"/>
    <s v="GCA_002701205.1"/>
    <s v="Primary Assembly"/>
    <s v="unplaced scaffold"/>
    <m/>
    <s v="MINB01000001.1"/>
    <n v="179334"/>
    <n v="180092"/>
    <x v="1"/>
  </r>
  <r>
    <x v="1"/>
    <s v="GCA_002701205.1"/>
    <s v="Primary Assembly"/>
    <s v="unplaced scaffold"/>
    <m/>
    <s v="MINB01000001.1"/>
    <n v="179334"/>
    <n v="180092"/>
    <x v="1"/>
  </r>
  <r>
    <x v="0"/>
    <s v="GCA_002701205.1"/>
    <s v="Primary Assembly"/>
    <s v="unplaced scaffold"/>
    <m/>
    <s v="MINB01000001.1"/>
    <n v="180085"/>
    <n v="180783"/>
    <x v="1"/>
  </r>
  <r>
    <x v="1"/>
    <s v="GCA_002701205.1"/>
    <s v="Primary Assembly"/>
    <s v="unplaced scaffold"/>
    <m/>
    <s v="MINB01000001.1"/>
    <n v="180085"/>
    <n v="180783"/>
    <x v="1"/>
  </r>
  <r>
    <x v="0"/>
    <s v="GCA_002701205.1"/>
    <s v="Primary Assembly"/>
    <s v="unplaced scaffold"/>
    <m/>
    <s v="MINB01000003.1"/>
    <n v="180364"/>
    <n v="181365"/>
    <x v="1"/>
  </r>
  <r>
    <x v="1"/>
    <s v="GCA_002701205.1"/>
    <s v="Primary Assembly"/>
    <s v="unplaced scaffold"/>
    <m/>
    <s v="MINB01000003.1"/>
    <n v="180364"/>
    <n v="181365"/>
    <x v="1"/>
  </r>
  <r>
    <x v="0"/>
    <s v="GCA_002701205.1"/>
    <s v="Primary Assembly"/>
    <s v="unplaced scaffold"/>
    <m/>
    <s v="MINB01000002.1"/>
    <n v="180666"/>
    <n v="180980"/>
    <x v="1"/>
  </r>
  <r>
    <x v="1"/>
    <s v="GCA_002701205.1"/>
    <s v="Primary Assembly"/>
    <s v="unplaced scaffold"/>
    <m/>
    <s v="MINB01000002.1"/>
    <n v="180666"/>
    <n v="180980"/>
    <x v="1"/>
  </r>
  <r>
    <x v="2"/>
    <s v="GCA_002701205.1"/>
    <s v="Primary Assembly"/>
    <s v="unplaced scaffold"/>
    <m/>
    <s v="MINB01000001.1"/>
    <n v="181153"/>
    <n v="182948"/>
    <x v="1"/>
  </r>
  <r>
    <x v="3"/>
    <s v="GCA_002701205.1"/>
    <s v="Primary Assembly"/>
    <s v="unplaced scaffold"/>
    <m/>
    <s v="MINB01000001.1"/>
    <n v="181153"/>
    <n v="182948"/>
    <x v="1"/>
  </r>
  <r>
    <x v="0"/>
    <s v="GCA_002701205.1"/>
    <s v="Primary Assembly"/>
    <s v="unplaced scaffold"/>
    <m/>
    <s v="MINB01000003.1"/>
    <n v="181405"/>
    <n v="182805"/>
    <x v="1"/>
  </r>
  <r>
    <x v="1"/>
    <s v="GCA_002701205.1"/>
    <s v="Primary Assembly"/>
    <s v="unplaced scaffold"/>
    <m/>
    <s v="MINB01000003.1"/>
    <n v="181405"/>
    <n v="182805"/>
    <x v="1"/>
  </r>
  <r>
    <x v="0"/>
    <s v="GCA_002701205.1"/>
    <s v="Primary Assembly"/>
    <s v="unplaced scaffold"/>
    <m/>
    <s v="MINB01000002.1"/>
    <n v="181418"/>
    <n v="181831"/>
    <x v="1"/>
  </r>
  <r>
    <x v="1"/>
    <s v="GCA_002701205.1"/>
    <s v="Primary Assembly"/>
    <s v="unplaced scaffold"/>
    <m/>
    <s v="MINB01000002.1"/>
    <n v="181418"/>
    <n v="181831"/>
    <x v="1"/>
  </r>
  <r>
    <x v="0"/>
    <s v="GCA_002701205.1"/>
    <s v="Primary Assembly"/>
    <s v="unplaced scaffold"/>
    <m/>
    <s v="MINB01000002.1"/>
    <n v="181800"/>
    <n v="183161"/>
    <x v="1"/>
  </r>
  <r>
    <x v="1"/>
    <s v="GCA_002701205.1"/>
    <s v="Primary Assembly"/>
    <s v="unplaced scaffold"/>
    <m/>
    <s v="MINB01000002.1"/>
    <n v="181800"/>
    <n v="183161"/>
    <x v="1"/>
  </r>
  <r>
    <x v="0"/>
    <s v="GCA_002701205.1"/>
    <s v="Primary Assembly"/>
    <s v="unplaced scaffold"/>
    <m/>
    <s v="MINB01000003.1"/>
    <n v="182948"/>
    <n v="183298"/>
    <x v="1"/>
  </r>
  <r>
    <x v="1"/>
    <s v="GCA_002701205.1"/>
    <s v="Primary Assembly"/>
    <s v="unplaced scaffold"/>
    <m/>
    <s v="MINB01000003.1"/>
    <n v="182948"/>
    <n v="183298"/>
    <x v="1"/>
  </r>
  <r>
    <x v="0"/>
    <s v="GCA_002701205.1"/>
    <s v="Primary Assembly"/>
    <s v="unplaced scaffold"/>
    <m/>
    <s v="MINB01000001.1"/>
    <n v="183086"/>
    <n v="183853"/>
    <x v="1"/>
  </r>
  <r>
    <x v="1"/>
    <s v="GCA_002701205.1"/>
    <s v="Primary Assembly"/>
    <s v="unplaced scaffold"/>
    <m/>
    <s v="MINB01000001.1"/>
    <n v="183086"/>
    <n v="183853"/>
    <x v="1"/>
  </r>
  <r>
    <x v="0"/>
    <s v="GCA_002701205.1"/>
    <s v="Primary Assembly"/>
    <s v="unplaced scaffold"/>
    <m/>
    <s v="MINB01000002.1"/>
    <n v="183201"/>
    <n v="184583"/>
    <x v="1"/>
  </r>
  <r>
    <x v="1"/>
    <s v="GCA_002701205.1"/>
    <s v="Primary Assembly"/>
    <s v="unplaced scaffold"/>
    <m/>
    <s v="MINB01000002.1"/>
    <n v="183201"/>
    <n v="184583"/>
    <x v="1"/>
  </r>
  <r>
    <x v="0"/>
    <s v="GCA_002701205.1"/>
    <s v="Primary Assembly"/>
    <s v="unplaced scaffold"/>
    <m/>
    <s v="MINB01000003.1"/>
    <n v="183503"/>
    <n v="183931"/>
    <x v="0"/>
  </r>
  <r>
    <x v="1"/>
    <s v="GCA_002701205.1"/>
    <s v="Primary Assembly"/>
    <s v="unplaced scaffold"/>
    <m/>
    <s v="MINB01000003.1"/>
    <n v="183503"/>
    <n v="183931"/>
    <x v="0"/>
  </r>
  <r>
    <x v="0"/>
    <s v="GCA_002701205.1"/>
    <s v="Primary Assembly"/>
    <s v="unplaced scaffold"/>
    <m/>
    <s v="MINB01000001.1"/>
    <n v="183825"/>
    <n v="185519"/>
    <x v="1"/>
  </r>
  <r>
    <x v="1"/>
    <s v="GCA_002701205.1"/>
    <s v="Primary Assembly"/>
    <s v="unplaced scaffold"/>
    <m/>
    <s v="MINB01000001.1"/>
    <n v="183825"/>
    <n v="185519"/>
    <x v="1"/>
  </r>
  <r>
    <x v="0"/>
    <s v="GCA_002701205.1"/>
    <s v="Primary Assembly"/>
    <s v="unplaced scaffold"/>
    <m/>
    <s v="MINB01000003.1"/>
    <n v="183974"/>
    <n v="185029"/>
    <x v="1"/>
  </r>
  <r>
    <x v="1"/>
    <s v="GCA_002701205.1"/>
    <s v="Primary Assembly"/>
    <s v="unplaced scaffold"/>
    <m/>
    <s v="MINB01000003.1"/>
    <n v="183974"/>
    <n v="185029"/>
    <x v="1"/>
  </r>
  <r>
    <x v="0"/>
    <s v="GCA_002701205.1"/>
    <s v="Primary Assembly"/>
    <s v="unplaced scaffold"/>
    <m/>
    <s v="MINB01000002.1"/>
    <n v="184595"/>
    <n v="184825"/>
    <x v="1"/>
  </r>
  <r>
    <x v="1"/>
    <s v="GCA_002701205.1"/>
    <s v="Primary Assembly"/>
    <s v="unplaced scaffold"/>
    <m/>
    <s v="MINB01000002.1"/>
    <n v="184595"/>
    <n v="184825"/>
    <x v="1"/>
  </r>
  <r>
    <x v="0"/>
    <s v="GCA_002701205.1"/>
    <s v="Primary Assembly"/>
    <s v="unplaced scaffold"/>
    <m/>
    <s v="MINB01000002.1"/>
    <n v="184831"/>
    <n v="185046"/>
    <x v="1"/>
  </r>
  <r>
    <x v="1"/>
    <s v="GCA_002701205.1"/>
    <s v="Primary Assembly"/>
    <s v="unplaced scaffold"/>
    <m/>
    <s v="MINB01000002.1"/>
    <n v="184831"/>
    <n v="185046"/>
    <x v="1"/>
  </r>
  <r>
    <x v="0"/>
    <s v="GCA_002701205.1"/>
    <s v="Primary Assembly"/>
    <s v="unplaced scaffold"/>
    <m/>
    <s v="MINB01000003.1"/>
    <n v="185065"/>
    <n v="186141"/>
    <x v="1"/>
  </r>
  <r>
    <x v="1"/>
    <s v="GCA_002701205.1"/>
    <s v="Primary Assembly"/>
    <s v="unplaced scaffold"/>
    <m/>
    <s v="MINB01000003.1"/>
    <n v="185065"/>
    <n v="186141"/>
    <x v="1"/>
  </r>
  <r>
    <x v="0"/>
    <s v="GCA_002701205.1"/>
    <s v="Primary Assembly"/>
    <s v="unplaced scaffold"/>
    <m/>
    <s v="MINB01000002.1"/>
    <n v="185281"/>
    <n v="185787"/>
    <x v="0"/>
  </r>
  <r>
    <x v="1"/>
    <s v="GCA_002701205.1"/>
    <s v="Primary Assembly"/>
    <s v="unplaced scaffold"/>
    <m/>
    <s v="MINB01000002.1"/>
    <n v="185281"/>
    <n v="185787"/>
    <x v="0"/>
  </r>
  <r>
    <x v="0"/>
    <s v="GCA_002701205.1"/>
    <s v="Primary Assembly"/>
    <s v="unplaced scaffold"/>
    <m/>
    <s v="MINB01000001.1"/>
    <n v="185581"/>
    <n v="188058"/>
    <x v="1"/>
  </r>
  <r>
    <x v="1"/>
    <s v="GCA_002701205.1"/>
    <s v="Primary Assembly"/>
    <s v="unplaced scaffold"/>
    <m/>
    <s v="MINB01000001.1"/>
    <n v="185581"/>
    <n v="188058"/>
    <x v="1"/>
  </r>
  <r>
    <x v="0"/>
    <s v="GCA_002701205.1"/>
    <s v="Primary Assembly"/>
    <s v="unplaced scaffold"/>
    <m/>
    <s v="MINB01000002.1"/>
    <n v="185798"/>
    <n v="186523"/>
    <x v="0"/>
  </r>
  <r>
    <x v="1"/>
    <s v="GCA_002701205.1"/>
    <s v="Primary Assembly"/>
    <s v="unplaced scaffold"/>
    <m/>
    <s v="MINB01000002.1"/>
    <n v="185798"/>
    <n v="186523"/>
    <x v="0"/>
  </r>
  <r>
    <x v="0"/>
    <s v="GCA_002701205.1"/>
    <s v="Primary Assembly"/>
    <s v="unplaced scaffold"/>
    <m/>
    <s v="MINB01000003.1"/>
    <n v="186138"/>
    <n v="186599"/>
    <x v="1"/>
  </r>
  <r>
    <x v="1"/>
    <s v="GCA_002701205.1"/>
    <s v="Primary Assembly"/>
    <s v="unplaced scaffold"/>
    <m/>
    <s v="MINB01000003.1"/>
    <n v="186138"/>
    <n v="186599"/>
    <x v="1"/>
  </r>
  <r>
    <x v="0"/>
    <s v="GCA_002701205.1"/>
    <s v="Primary Assembly"/>
    <s v="unplaced scaffold"/>
    <m/>
    <s v="MINB01000002.1"/>
    <n v="186571"/>
    <n v="186855"/>
    <x v="0"/>
  </r>
  <r>
    <x v="1"/>
    <s v="GCA_002701205.1"/>
    <s v="Primary Assembly"/>
    <s v="unplaced scaffold"/>
    <m/>
    <s v="MINB01000002.1"/>
    <n v="186571"/>
    <n v="186855"/>
    <x v="0"/>
  </r>
  <r>
    <x v="0"/>
    <s v="GCA_002701205.1"/>
    <s v="Primary Assembly"/>
    <s v="unplaced scaffold"/>
    <m/>
    <s v="MINB01000003.1"/>
    <n v="186701"/>
    <n v="187636"/>
    <x v="1"/>
  </r>
  <r>
    <x v="1"/>
    <s v="GCA_002701205.1"/>
    <s v="Primary Assembly"/>
    <s v="unplaced scaffold"/>
    <m/>
    <s v="MINB01000003.1"/>
    <n v="186701"/>
    <n v="187636"/>
    <x v="1"/>
  </r>
  <r>
    <x v="0"/>
    <s v="GCA_002701205.1"/>
    <s v="Primary Assembly"/>
    <s v="unplaced scaffold"/>
    <m/>
    <s v="MINB01000002.1"/>
    <n v="187006"/>
    <n v="187632"/>
    <x v="0"/>
  </r>
  <r>
    <x v="1"/>
    <s v="GCA_002701205.1"/>
    <s v="Primary Assembly"/>
    <s v="unplaced scaffold"/>
    <m/>
    <s v="MINB01000002.1"/>
    <n v="187006"/>
    <n v="187632"/>
    <x v="0"/>
  </r>
  <r>
    <x v="0"/>
    <s v="GCA_002701205.1"/>
    <s v="Primary Assembly"/>
    <s v="unplaced scaffold"/>
    <m/>
    <s v="MINB01000002.1"/>
    <n v="187748"/>
    <n v="188038"/>
    <x v="0"/>
  </r>
  <r>
    <x v="1"/>
    <s v="GCA_002701205.1"/>
    <s v="Primary Assembly"/>
    <s v="unplaced scaffold"/>
    <m/>
    <s v="MINB01000002.1"/>
    <n v="187748"/>
    <n v="188038"/>
    <x v="0"/>
  </r>
  <r>
    <x v="0"/>
    <s v="GCA_002701205.1"/>
    <s v="Primary Assembly"/>
    <s v="unplaced scaffold"/>
    <m/>
    <s v="MINB01000003.1"/>
    <n v="187852"/>
    <n v="188124"/>
    <x v="1"/>
  </r>
  <r>
    <x v="1"/>
    <s v="GCA_002701205.1"/>
    <s v="Primary Assembly"/>
    <s v="unplaced scaffold"/>
    <m/>
    <s v="MINB01000003.1"/>
    <n v="187852"/>
    <n v="188124"/>
    <x v="1"/>
  </r>
  <r>
    <x v="0"/>
    <s v="GCA_002701205.1"/>
    <s v="Primary Assembly"/>
    <s v="unplaced scaffold"/>
    <m/>
    <s v="MINB01000001.1"/>
    <n v="188033"/>
    <n v="189760"/>
    <x v="1"/>
  </r>
  <r>
    <x v="1"/>
    <s v="GCA_002701205.1"/>
    <s v="Primary Assembly"/>
    <s v="unplaced scaffold"/>
    <m/>
    <s v="MINB01000001.1"/>
    <n v="188033"/>
    <n v="189760"/>
    <x v="1"/>
  </r>
  <r>
    <x v="0"/>
    <s v="GCA_002701205.1"/>
    <s v="Primary Assembly"/>
    <s v="unplaced scaffold"/>
    <m/>
    <s v="MINB01000002.1"/>
    <n v="188094"/>
    <n v="189365"/>
    <x v="1"/>
  </r>
  <r>
    <x v="1"/>
    <s v="GCA_002701205.1"/>
    <s v="Primary Assembly"/>
    <s v="unplaced scaffold"/>
    <m/>
    <s v="MINB01000002.1"/>
    <n v="188094"/>
    <n v="189365"/>
    <x v="1"/>
  </r>
  <r>
    <x v="0"/>
    <s v="GCA_002701205.1"/>
    <s v="Primary Assembly"/>
    <s v="unplaced scaffold"/>
    <m/>
    <s v="MINB01000003.1"/>
    <n v="188117"/>
    <n v="188458"/>
    <x v="1"/>
  </r>
  <r>
    <x v="1"/>
    <s v="GCA_002701205.1"/>
    <s v="Primary Assembly"/>
    <s v="unplaced scaffold"/>
    <m/>
    <s v="MINB01000003.1"/>
    <n v="188117"/>
    <n v="188458"/>
    <x v="1"/>
  </r>
  <r>
    <x v="0"/>
    <s v="GCA_002701205.1"/>
    <s v="Primary Assembly"/>
    <s v="unplaced scaffold"/>
    <m/>
    <s v="MINB01000003.1"/>
    <n v="188592"/>
    <n v="189167"/>
    <x v="0"/>
  </r>
  <r>
    <x v="1"/>
    <s v="GCA_002701205.1"/>
    <s v="Primary Assembly"/>
    <s v="unplaced scaffold"/>
    <m/>
    <s v="MINB01000003.1"/>
    <n v="188592"/>
    <n v="189167"/>
    <x v="0"/>
  </r>
  <r>
    <x v="0"/>
    <s v="GCA_002701205.1"/>
    <s v="Primary Assembly"/>
    <s v="unplaced scaffold"/>
    <m/>
    <s v="MINB01000003.1"/>
    <n v="189322"/>
    <n v="190056"/>
    <x v="0"/>
  </r>
  <r>
    <x v="1"/>
    <s v="GCA_002701205.1"/>
    <s v="Primary Assembly"/>
    <s v="unplaced scaffold"/>
    <m/>
    <s v="MINB01000003.1"/>
    <n v="189322"/>
    <n v="190056"/>
    <x v="0"/>
  </r>
  <r>
    <x v="2"/>
    <s v="GCA_002701205.1"/>
    <s v="Primary Assembly"/>
    <s v="unplaced scaffold"/>
    <m/>
    <s v="MINB01000002.1"/>
    <n v="189529"/>
    <n v="190178"/>
    <x v="1"/>
  </r>
  <r>
    <x v="3"/>
    <s v="GCA_002701205.1"/>
    <s v="Primary Assembly"/>
    <s v="unplaced scaffold"/>
    <m/>
    <s v="MINB01000002.1"/>
    <n v="189529"/>
    <n v="190178"/>
    <x v="1"/>
  </r>
  <r>
    <x v="0"/>
    <s v="GCA_002701205.1"/>
    <s v="Primary Assembly"/>
    <s v="unplaced scaffold"/>
    <m/>
    <s v="MINB01000001.1"/>
    <n v="189801"/>
    <n v="191828"/>
    <x v="1"/>
  </r>
  <r>
    <x v="1"/>
    <s v="GCA_002701205.1"/>
    <s v="Primary Assembly"/>
    <s v="unplaced scaffold"/>
    <m/>
    <s v="MINB01000001.1"/>
    <n v="189801"/>
    <n v="191828"/>
    <x v="1"/>
  </r>
  <r>
    <x v="0"/>
    <s v="GCA_002701205.1"/>
    <s v="Primary Assembly"/>
    <s v="unplaced scaffold"/>
    <m/>
    <s v="MINB01000003.1"/>
    <n v="190096"/>
    <n v="191208"/>
    <x v="1"/>
  </r>
  <r>
    <x v="1"/>
    <s v="GCA_002701205.1"/>
    <s v="Primary Assembly"/>
    <s v="unplaced scaffold"/>
    <m/>
    <s v="MINB01000003.1"/>
    <n v="190096"/>
    <n v="191208"/>
    <x v="1"/>
  </r>
  <r>
    <x v="0"/>
    <s v="GCA_002701205.1"/>
    <s v="Primary Assembly"/>
    <s v="unplaced scaffold"/>
    <m/>
    <s v="MINB01000002.1"/>
    <n v="190185"/>
    <n v="190904"/>
    <x v="1"/>
  </r>
  <r>
    <x v="1"/>
    <s v="GCA_002701205.1"/>
    <s v="Primary Assembly"/>
    <s v="unplaced scaffold"/>
    <m/>
    <s v="MINB01000002.1"/>
    <n v="190185"/>
    <n v="190904"/>
    <x v="1"/>
  </r>
  <r>
    <x v="2"/>
    <s v="GCA_002701205.1"/>
    <s v="Primary Assembly"/>
    <s v="unplaced scaffold"/>
    <m/>
    <s v="MINB01000002.1"/>
    <n v="191077"/>
    <n v="193337"/>
    <x v="1"/>
  </r>
  <r>
    <x v="3"/>
    <s v="GCA_002701205.1"/>
    <s v="Primary Assembly"/>
    <s v="unplaced scaffold"/>
    <m/>
    <s v="MINB01000002.1"/>
    <n v="191077"/>
    <n v="193337"/>
    <x v="1"/>
  </r>
  <r>
    <x v="0"/>
    <s v="GCA_002701205.1"/>
    <s v="Primary Assembly"/>
    <s v="unplaced scaffold"/>
    <m/>
    <s v="MINB01000003.1"/>
    <n v="191181"/>
    <n v="191801"/>
    <x v="1"/>
  </r>
  <r>
    <x v="1"/>
    <s v="GCA_002701205.1"/>
    <s v="Primary Assembly"/>
    <s v="unplaced scaffold"/>
    <m/>
    <s v="MINB01000003.1"/>
    <n v="191181"/>
    <n v="191801"/>
    <x v="1"/>
  </r>
  <r>
    <x v="0"/>
    <s v="GCA_002701205.1"/>
    <s v="Primary Assembly"/>
    <s v="unplaced scaffold"/>
    <m/>
    <s v="MINB01000001.1"/>
    <n v="191838"/>
    <n v="194381"/>
    <x v="1"/>
  </r>
  <r>
    <x v="1"/>
    <s v="GCA_002701205.1"/>
    <s v="Primary Assembly"/>
    <s v="unplaced scaffold"/>
    <m/>
    <s v="MINB01000001.1"/>
    <n v="191838"/>
    <n v="194381"/>
    <x v="1"/>
  </r>
  <r>
    <x v="0"/>
    <s v="GCA_002701205.1"/>
    <s v="Primary Assembly"/>
    <s v="unplaced scaffold"/>
    <m/>
    <s v="MINB01000003.1"/>
    <n v="191938"/>
    <n v="193104"/>
    <x v="1"/>
  </r>
  <r>
    <x v="1"/>
    <s v="GCA_002701205.1"/>
    <s v="Primary Assembly"/>
    <s v="unplaced scaffold"/>
    <m/>
    <s v="MINB01000003.1"/>
    <n v="191938"/>
    <n v="193104"/>
    <x v="1"/>
  </r>
  <r>
    <x v="0"/>
    <s v="GCA_002701205.1"/>
    <s v="Primary Assembly"/>
    <s v="unplaced scaffold"/>
    <m/>
    <s v="MINB01000003.1"/>
    <n v="193097"/>
    <n v="194665"/>
    <x v="1"/>
  </r>
  <r>
    <x v="1"/>
    <s v="GCA_002701205.1"/>
    <s v="Primary Assembly"/>
    <s v="unplaced scaffold"/>
    <m/>
    <s v="MINB01000003.1"/>
    <n v="193097"/>
    <n v="194665"/>
    <x v="1"/>
  </r>
  <r>
    <x v="2"/>
    <s v="GCA_002701205.1"/>
    <s v="Primary Assembly"/>
    <s v="unplaced scaffold"/>
    <m/>
    <s v="MINB01000002.1"/>
    <n v="193412"/>
    <n v="194558"/>
    <x v="1"/>
  </r>
  <r>
    <x v="3"/>
    <s v="GCA_002701205.1"/>
    <s v="Primary Assembly"/>
    <s v="unplaced scaffold"/>
    <m/>
    <s v="MINB01000002.1"/>
    <n v="193412"/>
    <n v="194558"/>
    <x v="1"/>
  </r>
  <r>
    <x v="0"/>
    <s v="GCA_002701205.1"/>
    <s v="Primary Assembly"/>
    <s v="unplaced scaffold"/>
    <m/>
    <s v="MINB01000001.1"/>
    <n v="194452"/>
    <n v="197946"/>
    <x v="1"/>
  </r>
  <r>
    <x v="1"/>
    <s v="GCA_002701205.1"/>
    <s v="Primary Assembly"/>
    <s v="unplaced scaffold"/>
    <m/>
    <s v="MINB01000001.1"/>
    <n v="194452"/>
    <n v="197946"/>
    <x v="1"/>
  </r>
  <r>
    <x v="0"/>
    <s v="GCA_002701205.1"/>
    <s v="Primary Assembly"/>
    <s v="unplaced scaffold"/>
    <m/>
    <s v="MINB01000003.1"/>
    <n v="194684"/>
    <n v="195673"/>
    <x v="1"/>
  </r>
  <r>
    <x v="1"/>
    <s v="GCA_002701205.1"/>
    <s v="Primary Assembly"/>
    <s v="unplaced scaffold"/>
    <m/>
    <s v="MINB01000003.1"/>
    <n v="194684"/>
    <n v="195673"/>
    <x v="1"/>
  </r>
  <r>
    <x v="2"/>
    <s v="GCA_002701205.1"/>
    <s v="Primary Assembly"/>
    <s v="unplaced scaffold"/>
    <m/>
    <s v="MINB01000002.1"/>
    <n v="194822"/>
    <n v="195656"/>
    <x v="1"/>
  </r>
  <r>
    <x v="3"/>
    <s v="GCA_002701205.1"/>
    <s v="Primary Assembly"/>
    <s v="unplaced scaffold"/>
    <m/>
    <s v="MINB01000002.1"/>
    <n v="194822"/>
    <n v="195656"/>
    <x v="1"/>
  </r>
  <r>
    <x v="0"/>
    <s v="GCA_002701205.1"/>
    <s v="Primary Assembly"/>
    <s v="unplaced scaffold"/>
    <m/>
    <s v="MINB01000002.1"/>
    <n v="196104"/>
    <n v="196298"/>
    <x v="1"/>
  </r>
  <r>
    <x v="1"/>
    <s v="GCA_002701205.1"/>
    <s v="Primary Assembly"/>
    <s v="unplaced scaffold"/>
    <m/>
    <s v="MINB01000002.1"/>
    <n v="196104"/>
    <n v="196298"/>
    <x v="1"/>
  </r>
  <r>
    <x v="0"/>
    <s v="GCA_002701205.1"/>
    <s v="Primary Assembly"/>
    <s v="unplaced scaffold"/>
    <m/>
    <s v="MINB01000002.1"/>
    <n v="196513"/>
    <n v="197805"/>
    <x v="1"/>
  </r>
  <r>
    <x v="1"/>
    <s v="GCA_002701205.1"/>
    <s v="Primary Assembly"/>
    <s v="unplaced scaffold"/>
    <m/>
    <s v="MINB01000002.1"/>
    <n v="196513"/>
    <n v="197805"/>
    <x v="1"/>
  </r>
  <r>
    <x v="0"/>
    <s v="GCA_002701205.1"/>
    <s v="Primary Assembly"/>
    <s v="unplaced scaffold"/>
    <m/>
    <s v="MINB01000003.1"/>
    <n v="196514"/>
    <n v="197506"/>
    <x v="0"/>
  </r>
  <r>
    <x v="1"/>
    <s v="GCA_002701205.1"/>
    <s v="Primary Assembly"/>
    <s v="unplaced scaffold"/>
    <m/>
    <s v="MINB01000003.1"/>
    <n v="196514"/>
    <n v="197506"/>
    <x v="0"/>
  </r>
  <r>
    <x v="0"/>
    <s v="GCA_002701205.1"/>
    <s v="Primary Assembly"/>
    <s v="unplaced scaffold"/>
    <m/>
    <s v="MINB01000003.1"/>
    <n v="197507"/>
    <n v="198010"/>
    <x v="1"/>
  </r>
  <r>
    <x v="1"/>
    <s v="GCA_002701205.1"/>
    <s v="Primary Assembly"/>
    <s v="unplaced scaffold"/>
    <m/>
    <s v="MINB01000003.1"/>
    <n v="197507"/>
    <n v="198010"/>
    <x v="1"/>
  </r>
  <r>
    <x v="0"/>
    <s v="GCA_002701205.1"/>
    <s v="Primary Assembly"/>
    <s v="unplaced scaffold"/>
    <m/>
    <s v="MINB01000001.1"/>
    <n v="197977"/>
    <n v="201498"/>
    <x v="1"/>
  </r>
  <r>
    <x v="1"/>
    <s v="GCA_002701205.1"/>
    <s v="Primary Assembly"/>
    <s v="unplaced scaffold"/>
    <m/>
    <s v="MINB01000001.1"/>
    <n v="197977"/>
    <n v="201498"/>
    <x v="1"/>
  </r>
  <r>
    <x v="0"/>
    <s v="GCA_002701205.1"/>
    <s v="Primary Assembly"/>
    <s v="unplaced scaffold"/>
    <m/>
    <s v="MINB01000002.1"/>
    <n v="198110"/>
    <n v="199816"/>
    <x v="1"/>
  </r>
  <r>
    <x v="1"/>
    <s v="GCA_002701205.1"/>
    <s v="Primary Assembly"/>
    <s v="unplaced scaffold"/>
    <m/>
    <s v="MINB01000002.1"/>
    <n v="198110"/>
    <n v="199816"/>
    <x v="1"/>
  </r>
  <r>
    <x v="0"/>
    <s v="GCA_002701205.1"/>
    <s v="Primary Assembly"/>
    <s v="unplaced scaffold"/>
    <m/>
    <s v="MINB01000003.1"/>
    <n v="198118"/>
    <n v="199050"/>
    <x v="1"/>
  </r>
  <r>
    <x v="1"/>
    <s v="GCA_002701205.1"/>
    <s v="Primary Assembly"/>
    <s v="unplaced scaffold"/>
    <m/>
    <s v="MINB01000003.1"/>
    <n v="198118"/>
    <n v="199050"/>
    <x v="1"/>
  </r>
  <r>
    <x v="0"/>
    <s v="GCA_002701205.1"/>
    <s v="Primary Assembly"/>
    <s v="unplaced scaffold"/>
    <m/>
    <s v="MINB01000003.1"/>
    <n v="199053"/>
    <n v="199466"/>
    <x v="1"/>
  </r>
  <r>
    <x v="1"/>
    <s v="GCA_002701205.1"/>
    <s v="Primary Assembly"/>
    <s v="unplaced scaffold"/>
    <m/>
    <s v="MINB01000003.1"/>
    <n v="199053"/>
    <n v="199466"/>
    <x v="1"/>
  </r>
  <r>
    <x v="0"/>
    <s v="GCA_002701205.1"/>
    <s v="Primary Assembly"/>
    <s v="unplaced scaffold"/>
    <m/>
    <s v="MINB01000002.1"/>
    <n v="199821"/>
    <n v="200249"/>
    <x v="1"/>
  </r>
  <r>
    <x v="1"/>
    <s v="GCA_002701205.1"/>
    <s v="Primary Assembly"/>
    <s v="unplaced scaffold"/>
    <m/>
    <s v="MINB01000002.1"/>
    <n v="199821"/>
    <n v="200249"/>
    <x v="1"/>
  </r>
  <r>
    <x v="0"/>
    <s v="GCA_002701205.1"/>
    <s v="Primary Assembly"/>
    <s v="unplaced scaffold"/>
    <m/>
    <s v="MINB01000003.1"/>
    <n v="199881"/>
    <n v="200987"/>
    <x v="1"/>
  </r>
  <r>
    <x v="1"/>
    <s v="GCA_002701205.1"/>
    <s v="Primary Assembly"/>
    <s v="unplaced scaffold"/>
    <m/>
    <s v="MINB01000003.1"/>
    <n v="199881"/>
    <n v="200987"/>
    <x v="1"/>
  </r>
  <r>
    <x v="0"/>
    <s v="GCA_002701205.1"/>
    <s v="Primary Assembly"/>
    <s v="unplaced scaffold"/>
    <m/>
    <s v="MINB01000002.1"/>
    <n v="200242"/>
    <n v="200631"/>
    <x v="1"/>
  </r>
  <r>
    <x v="1"/>
    <s v="GCA_002701205.1"/>
    <s v="Primary Assembly"/>
    <s v="unplaced scaffold"/>
    <m/>
    <s v="MINB01000002.1"/>
    <n v="200242"/>
    <n v="200631"/>
    <x v="1"/>
  </r>
  <r>
    <x v="2"/>
    <s v="GCA_002701205.1"/>
    <s v="Primary Assembly"/>
    <s v="unplaced scaffold"/>
    <m/>
    <s v="MINB01000002.1"/>
    <n v="200752"/>
    <n v="201594"/>
    <x v="1"/>
  </r>
  <r>
    <x v="3"/>
    <s v="GCA_002701205.1"/>
    <s v="Primary Assembly"/>
    <s v="unplaced scaffold"/>
    <m/>
    <s v="MINB01000002.1"/>
    <n v="200752"/>
    <n v="201594"/>
    <x v="1"/>
  </r>
  <r>
    <x v="0"/>
    <s v="GCA_002701205.1"/>
    <s v="Primary Assembly"/>
    <s v="unplaced scaffold"/>
    <m/>
    <s v="MINB01000003.1"/>
    <n v="201124"/>
    <n v="202530"/>
    <x v="1"/>
  </r>
  <r>
    <x v="1"/>
    <s v="GCA_002701205.1"/>
    <s v="Primary Assembly"/>
    <s v="unplaced scaffold"/>
    <m/>
    <s v="MINB01000003.1"/>
    <n v="201124"/>
    <n v="202530"/>
    <x v="1"/>
  </r>
  <r>
    <x v="0"/>
    <s v="GCA_002701205.1"/>
    <s v="Primary Assembly"/>
    <s v="unplaced scaffold"/>
    <m/>
    <s v="MINB01000001.1"/>
    <n v="201511"/>
    <n v="202074"/>
    <x v="1"/>
  </r>
  <r>
    <x v="1"/>
    <s v="GCA_002701205.1"/>
    <s v="Primary Assembly"/>
    <s v="unplaced scaffold"/>
    <m/>
    <s v="MINB01000001.1"/>
    <n v="201511"/>
    <n v="202074"/>
    <x v="1"/>
  </r>
  <r>
    <x v="2"/>
    <s v="GCA_002701205.1"/>
    <s v="Primary Assembly"/>
    <s v="unplaced scaffold"/>
    <m/>
    <s v="MINB01000002.1"/>
    <n v="201789"/>
    <n v="203078"/>
    <x v="1"/>
  </r>
  <r>
    <x v="3"/>
    <s v="GCA_002701205.1"/>
    <s v="Primary Assembly"/>
    <s v="unplaced scaffold"/>
    <m/>
    <s v="MINB01000002.1"/>
    <n v="201789"/>
    <n v="203078"/>
    <x v="1"/>
  </r>
  <r>
    <x v="0"/>
    <s v="GCA_002701205.1"/>
    <s v="Primary Assembly"/>
    <s v="unplaced scaffold"/>
    <m/>
    <s v="MINB01000001.1"/>
    <n v="202071"/>
    <n v="202649"/>
    <x v="1"/>
  </r>
  <r>
    <x v="1"/>
    <s v="GCA_002701205.1"/>
    <s v="Primary Assembly"/>
    <s v="unplaced scaffold"/>
    <m/>
    <s v="MINB01000001.1"/>
    <n v="202071"/>
    <n v="202649"/>
    <x v="1"/>
  </r>
  <r>
    <x v="0"/>
    <s v="GCA_002701205.1"/>
    <s v="Primary Assembly"/>
    <s v="unplaced scaffold"/>
    <m/>
    <s v="MINB01000003.1"/>
    <n v="202579"/>
    <n v="203649"/>
    <x v="1"/>
  </r>
  <r>
    <x v="1"/>
    <s v="GCA_002701205.1"/>
    <s v="Primary Assembly"/>
    <s v="unplaced scaffold"/>
    <m/>
    <s v="MINB01000003.1"/>
    <n v="202579"/>
    <n v="203649"/>
    <x v="1"/>
  </r>
  <r>
    <x v="0"/>
    <s v="GCA_002701205.1"/>
    <s v="Primary Assembly"/>
    <s v="unplaced scaffold"/>
    <m/>
    <s v="MINB01000001.1"/>
    <n v="202694"/>
    <n v="205177"/>
    <x v="1"/>
  </r>
  <r>
    <x v="1"/>
    <s v="GCA_002701205.1"/>
    <s v="Primary Assembly"/>
    <s v="unplaced scaffold"/>
    <m/>
    <s v="MINB01000001.1"/>
    <n v="202694"/>
    <n v="205177"/>
    <x v="1"/>
  </r>
  <r>
    <x v="2"/>
    <s v="GCA_002701205.1"/>
    <s v="Primary Assembly"/>
    <s v="unplaced scaffold"/>
    <m/>
    <s v="MINB01000002.1"/>
    <n v="203292"/>
    <n v="205036"/>
    <x v="1"/>
  </r>
  <r>
    <x v="3"/>
    <s v="GCA_002701205.1"/>
    <s v="Primary Assembly"/>
    <s v="unplaced scaffold"/>
    <m/>
    <s v="MINB01000002.1"/>
    <n v="203292"/>
    <n v="205036"/>
    <x v="1"/>
  </r>
  <r>
    <x v="0"/>
    <s v="GCA_002701205.1"/>
    <s v="Primary Assembly"/>
    <s v="unplaced scaffold"/>
    <m/>
    <s v="MINB01000003.1"/>
    <n v="203668"/>
    <n v="204828"/>
    <x v="1"/>
  </r>
  <r>
    <x v="1"/>
    <s v="GCA_002701205.1"/>
    <s v="Primary Assembly"/>
    <s v="unplaced scaffold"/>
    <m/>
    <s v="MINB01000003.1"/>
    <n v="203668"/>
    <n v="204828"/>
    <x v="1"/>
  </r>
  <r>
    <x v="0"/>
    <s v="GCA_002701205.1"/>
    <s v="Primary Assembly"/>
    <s v="unplaced scaffold"/>
    <m/>
    <s v="MINB01000003.1"/>
    <n v="204885"/>
    <n v="206108"/>
    <x v="1"/>
  </r>
  <r>
    <x v="1"/>
    <s v="GCA_002701205.1"/>
    <s v="Primary Assembly"/>
    <s v="unplaced scaffold"/>
    <m/>
    <s v="MINB01000003.1"/>
    <n v="204885"/>
    <n v="206108"/>
    <x v="1"/>
  </r>
  <r>
    <x v="0"/>
    <s v="GCA_002701205.1"/>
    <s v="Primary Assembly"/>
    <s v="unplaced scaffold"/>
    <m/>
    <s v="MINB01000002.1"/>
    <n v="205074"/>
    <n v="206570"/>
    <x v="1"/>
  </r>
  <r>
    <x v="1"/>
    <s v="GCA_002701205.1"/>
    <s v="Primary Assembly"/>
    <s v="unplaced scaffold"/>
    <m/>
    <s v="MINB01000002.1"/>
    <n v="205074"/>
    <n v="206570"/>
    <x v="1"/>
  </r>
  <r>
    <x v="0"/>
    <s v="GCA_002701205.1"/>
    <s v="Primary Assembly"/>
    <s v="unplaced scaffold"/>
    <m/>
    <s v="MINB01000001.1"/>
    <n v="205450"/>
    <n v="205803"/>
    <x v="1"/>
  </r>
  <r>
    <x v="1"/>
    <s v="GCA_002701205.1"/>
    <s v="Primary Assembly"/>
    <s v="unplaced scaffold"/>
    <m/>
    <s v="MINB01000001.1"/>
    <n v="205450"/>
    <n v="205803"/>
    <x v="1"/>
  </r>
  <r>
    <x v="0"/>
    <s v="GCA_002701205.1"/>
    <s v="Primary Assembly"/>
    <s v="unplaced scaffold"/>
    <m/>
    <s v="MINB01000001.1"/>
    <n v="205960"/>
    <n v="209148"/>
    <x v="1"/>
  </r>
  <r>
    <x v="1"/>
    <s v="GCA_002701205.1"/>
    <s v="Primary Assembly"/>
    <s v="unplaced scaffold"/>
    <m/>
    <s v="MINB01000001.1"/>
    <n v="205960"/>
    <n v="209148"/>
    <x v="1"/>
  </r>
  <r>
    <x v="0"/>
    <s v="GCA_002701205.1"/>
    <s v="Primary Assembly"/>
    <s v="unplaced scaffold"/>
    <m/>
    <s v="MINB01000003.1"/>
    <n v="206134"/>
    <n v="207222"/>
    <x v="1"/>
  </r>
  <r>
    <x v="1"/>
    <s v="GCA_002701205.1"/>
    <s v="Primary Assembly"/>
    <s v="unplaced scaffold"/>
    <m/>
    <s v="MINB01000003.1"/>
    <n v="206134"/>
    <n v="207222"/>
    <x v="1"/>
  </r>
  <r>
    <x v="2"/>
    <s v="GCA_002701205.1"/>
    <s v="Primary Assembly"/>
    <s v="unplaced scaffold"/>
    <m/>
    <s v="MINB01000002.1"/>
    <n v="206567"/>
    <n v="208101"/>
    <x v="1"/>
  </r>
  <r>
    <x v="3"/>
    <s v="GCA_002701205.1"/>
    <s v="Primary Assembly"/>
    <s v="unplaced scaffold"/>
    <m/>
    <s v="MINB01000002.1"/>
    <n v="206567"/>
    <n v="208101"/>
    <x v="1"/>
  </r>
  <r>
    <x v="0"/>
    <s v="GCA_002701205.1"/>
    <s v="Primary Assembly"/>
    <s v="unplaced scaffold"/>
    <m/>
    <s v="MINB01000003.1"/>
    <n v="207223"/>
    <n v="209058"/>
    <x v="1"/>
  </r>
  <r>
    <x v="1"/>
    <s v="GCA_002701205.1"/>
    <s v="Primary Assembly"/>
    <s v="unplaced scaffold"/>
    <m/>
    <s v="MINB01000003.1"/>
    <n v="207223"/>
    <n v="209058"/>
    <x v="1"/>
  </r>
  <r>
    <x v="0"/>
    <s v="GCA_002701205.1"/>
    <s v="Primary Assembly"/>
    <s v="unplaced scaffold"/>
    <m/>
    <s v="MINB01000002.1"/>
    <n v="208284"/>
    <n v="209216"/>
    <x v="1"/>
  </r>
  <r>
    <x v="1"/>
    <s v="GCA_002701205.1"/>
    <s v="Primary Assembly"/>
    <s v="unplaced scaffold"/>
    <m/>
    <s v="MINB01000002.1"/>
    <n v="208284"/>
    <n v="209216"/>
    <x v="1"/>
  </r>
  <r>
    <x v="0"/>
    <s v="GCA_002701205.1"/>
    <s v="Primary Assembly"/>
    <s v="unplaced scaffold"/>
    <m/>
    <s v="MINB01000003.1"/>
    <n v="209024"/>
    <n v="210166"/>
    <x v="1"/>
  </r>
  <r>
    <x v="1"/>
    <s v="GCA_002701205.1"/>
    <s v="Primary Assembly"/>
    <s v="unplaced scaffold"/>
    <m/>
    <s v="MINB01000003.1"/>
    <n v="209024"/>
    <n v="210166"/>
    <x v="1"/>
  </r>
  <r>
    <x v="0"/>
    <s v="GCA_002701205.1"/>
    <s v="Primary Assembly"/>
    <s v="unplaced scaffold"/>
    <m/>
    <s v="MINB01000001.1"/>
    <n v="209158"/>
    <n v="210180"/>
    <x v="1"/>
  </r>
  <r>
    <x v="1"/>
    <s v="GCA_002701205.1"/>
    <s v="Primary Assembly"/>
    <s v="unplaced scaffold"/>
    <m/>
    <s v="MINB01000001.1"/>
    <n v="209158"/>
    <n v="210180"/>
    <x v="1"/>
  </r>
  <r>
    <x v="0"/>
    <s v="GCA_002701205.1"/>
    <s v="Primary Assembly"/>
    <s v="unplaced scaffold"/>
    <m/>
    <s v="MINB01000002.1"/>
    <n v="209397"/>
    <n v="209621"/>
    <x v="1"/>
  </r>
  <r>
    <x v="1"/>
    <s v="GCA_002701205.1"/>
    <s v="Primary Assembly"/>
    <s v="unplaced scaffold"/>
    <m/>
    <s v="MINB01000002.1"/>
    <n v="209397"/>
    <n v="209621"/>
    <x v="1"/>
  </r>
  <r>
    <x v="0"/>
    <s v="GCA_002701205.1"/>
    <s v="Primary Assembly"/>
    <s v="unplaced scaffold"/>
    <m/>
    <s v="MINB01000002.1"/>
    <n v="209698"/>
    <n v="210861"/>
    <x v="1"/>
  </r>
  <r>
    <x v="1"/>
    <s v="GCA_002701205.1"/>
    <s v="Primary Assembly"/>
    <s v="unplaced scaffold"/>
    <m/>
    <s v="MINB01000002.1"/>
    <n v="209698"/>
    <n v="210861"/>
    <x v="1"/>
  </r>
  <r>
    <x v="0"/>
    <s v="GCA_002701205.1"/>
    <s v="Primary Assembly"/>
    <s v="unplaced scaffold"/>
    <m/>
    <s v="MINB01000003.1"/>
    <n v="210251"/>
    <n v="211159"/>
    <x v="1"/>
  </r>
  <r>
    <x v="1"/>
    <s v="GCA_002701205.1"/>
    <s v="Primary Assembly"/>
    <s v="unplaced scaffold"/>
    <m/>
    <s v="MINB01000003.1"/>
    <n v="210251"/>
    <n v="211159"/>
    <x v="1"/>
  </r>
  <r>
    <x v="0"/>
    <s v="GCA_002701205.1"/>
    <s v="Primary Assembly"/>
    <s v="unplaced scaffold"/>
    <m/>
    <s v="MINB01000001.1"/>
    <n v="210337"/>
    <n v="211389"/>
    <x v="1"/>
  </r>
  <r>
    <x v="1"/>
    <s v="GCA_002701205.1"/>
    <s v="Primary Assembly"/>
    <s v="unplaced scaffold"/>
    <m/>
    <s v="MINB01000001.1"/>
    <n v="210337"/>
    <n v="211389"/>
    <x v="1"/>
  </r>
  <r>
    <x v="0"/>
    <s v="GCA_002701205.1"/>
    <s v="Primary Assembly"/>
    <s v="unplaced scaffold"/>
    <m/>
    <s v="MINB01000002.1"/>
    <n v="210965"/>
    <n v="211291"/>
    <x v="0"/>
  </r>
  <r>
    <x v="1"/>
    <s v="GCA_002701205.1"/>
    <s v="Primary Assembly"/>
    <s v="unplaced scaffold"/>
    <m/>
    <s v="MINB01000002.1"/>
    <n v="210965"/>
    <n v="211291"/>
    <x v="0"/>
  </r>
  <r>
    <x v="0"/>
    <s v="GCA_002701205.1"/>
    <s v="Primary Assembly"/>
    <s v="unplaced scaffold"/>
    <m/>
    <s v="MINB01000003.1"/>
    <n v="211159"/>
    <n v="212037"/>
    <x v="1"/>
  </r>
  <r>
    <x v="1"/>
    <s v="GCA_002701205.1"/>
    <s v="Primary Assembly"/>
    <s v="unplaced scaffold"/>
    <m/>
    <s v="MINB01000003.1"/>
    <n v="211159"/>
    <n v="212037"/>
    <x v="1"/>
  </r>
  <r>
    <x v="0"/>
    <s v="GCA_002701205.1"/>
    <s v="Primary Assembly"/>
    <s v="unplaced scaffold"/>
    <m/>
    <s v="MINB01000002.1"/>
    <n v="211288"/>
    <n v="211731"/>
    <x v="0"/>
  </r>
  <r>
    <x v="1"/>
    <s v="GCA_002701205.1"/>
    <s v="Primary Assembly"/>
    <s v="unplaced scaffold"/>
    <m/>
    <s v="MINB01000002.1"/>
    <n v="211288"/>
    <n v="211731"/>
    <x v="0"/>
  </r>
  <r>
    <x v="0"/>
    <s v="GCA_002701205.1"/>
    <s v="Primary Assembly"/>
    <s v="unplaced scaffold"/>
    <m/>
    <s v="MINB01000001.1"/>
    <n v="211465"/>
    <n v="212031"/>
    <x v="1"/>
  </r>
  <r>
    <x v="1"/>
    <s v="GCA_002701205.1"/>
    <s v="Primary Assembly"/>
    <s v="unplaced scaffold"/>
    <m/>
    <s v="MINB01000001.1"/>
    <n v="211465"/>
    <n v="212031"/>
    <x v="1"/>
  </r>
  <r>
    <x v="0"/>
    <s v="GCA_002701205.1"/>
    <s v="Primary Assembly"/>
    <s v="unplaced scaffold"/>
    <m/>
    <s v="MINB01000002.1"/>
    <n v="212001"/>
    <n v="212918"/>
    <x v="0"/>
  </r>
  <r>
    <x v="1"/>
    <s v="GCA_002701205.1"/>
    <s v="Primary Assembly"/>
    <s v="unplaced scaffold"/>
    <m/>
    <s v="MINB01000002.1"/>
    <n v="212001"/>
    <n v="212918"/>
    <x v="0"/>
  </r>
  <r>
    <x v="0"/>
    <s v="GCA_002701205.1"/>
    <s v="Primary Assembly"/>
    <s v="unplaced scaffold"/>
    <m/>
    <s v="MINB01000003.1"/>
    <n v="212149"/>
    <n v="213501"/>
    <x v="1"/>
  </r>
  <r>
    <x v="1"/>
    <s v="GCA_002701205.1"/>
    <s v="Primary Assembly"/>
    <s v="unplaced scaffold"/>
    <m/>
    <s v="MINB01000003.1"/>
    <n v="212149"/>
    <n v="213501"/>
    <x v="1"/>
  </r>
  <r>
    <x v="0"/>
    <s v="GCA_002701205.1"/>
    <s v="Primary Assembly"/>
    <s v="unplaced scaffold"/>
    <m/>
    <s v="MINB01000001.1"/>
    <n v="212196"/>
    <n v="213281"/>
    <x v="0"/>
  </r>
  <r>
    <x v="1"/>
    <s v="GCA_002701205.1"/>
    <s v="Primary Assembly"/>
    <s v="unplaced scaffold"/>
    <m/>
    <s v="MINB01000001.1"/>
    <n v="212196"/>
    <n v="213281"/>
    <x v="0"/>
  </r>
  <r>
    <x v="0"/>
    <s v="GCA_002701205.1"/>
    <s v="Primary Assembly"/>
    <s v="unplaced scaffold"/>
    <m/>
    <s v="MINB01000002.1"/>
    <n v="213069"/>
    <n v="214424"/>
    <x v="0"/>
  </r>
  <r>
    <x v="1"/>
    <s v="GCA_002701205.1"/>
    <s v="Primary Assembly"/>
    <s v="unplaced scaffold"/>
    <m/>
    <s v="MINB01000002.1"/>
    <n v="213069"/>
    <n v="214424"/>
    <x v="0"/>
  </r>
  <r>
    <x v="0"/>
    <s v="GCA_002701205.1"/>
    <s v="Primary Assembly"/>
    <s v="unplaced scaffold"/>
    <m/>
    <s v="MINB01000001.1"/>
    <n v="213396"/>
    <n v="213557"/>
    <x v="0"/>
  </r>
  <r>
    <x v="1"/>
    <s v="GCA_002701205.1"/>
    <s v="Primary Assembly"/>
    <s v="unplaced scaffold"/>
    <m/>
    <s v="MINB01000001.1"/>
    <n v="213396"/>
    <n v="213557"/>
    <x v="0"/>
  </r>
  <r>
    <x v="0"/>
    <s v="GCA_002701205.1"/>
    <s v="Primary Assembly"/>
    <s v="unplaced scaffold"/>
    <m/>
    <s v="MINB01000001.1"/>
    <n v="213866"/>
    <n v="214297"/>
    <x v="0"/>
  </r>
  <r>
    <x v="1"/>
    <s v="GCA_002701205.1"/>
    <s v="Primary Assembly"/>
    <s v="unplaced scaffold"/>
    <m/>
    <s v="MINB01000001.1"/>
    <n v="213866"/>
    <n v="214297"/>
    <x v="0"/>
  </r>
  <r>
    <x v="0"/>
    <s v="GCA_002701205.1"/>
    <s v="Primary Assembly"/>
    <s v="unplaced scaffold"/>
    <m/>
    <s v="MINB01000001.1"/>
    <n v="214257"/>
    <n v="214655"/>
    <x v="0"/>
  </r>
  <r>
    <x v="1"/>
    <s v="GCA_002701205.1"/>
    <s v="Primary Assembly"/>
    <s v="unplaced scaffold"/>
    <m/>
    <s v="MINB01000001.1"/>
    <n v="214257"/>
    <n v="214655"/>
    <x v="0"/>
  </r>
  <r>
    <x v="0"/>
    <s v="GCA_002701205.1"/>
    <s v="Primary Assembly"/>
    <s v="unplaced scaffold"/>
    <m/>
    <s v="MINB01000002.1"/>
    <n v="214455"/>
    <n v="216386"/>
    <x v="1"/>
  </r>
  <r>
    <x v="1"/>
    <s v="GCA_002701205.1"/>
    <s v="Primary Assembly"/>
    <s v="unplaced scaffold"/>
    <m/>
    <s v="MINB01000002.1"/>
    <n v="214455"/>
    <n v="216386"/>
    <x v="1"/>
  </r>
  <r>
    <x v="0"/>
    <s v="GCA_002701205.1"/>
    <s v="Primary Assembly"/>
    <s v="unplaced scaffold"/>
    <m/>
    <s v="MINB01000001.1"/>
    <n v="214882"/>
    <n v="216210"/>
    <x v="1"/>
  </r>
  <r>
    <x v="1"/>
    <s v="GCA_002701205.1"/>
    <s v="Primary Assembly"/>
    <s v="unplaced scaffold"/>
    <m/>
    <s v="MINB01000001.1"/>
    <n v="214882"/>
    <n v="216210"/>
    <x v="1"/>
  </r>
  <r>
    <x v="0"/>
    <s v="GCA_002701205.1"/>
    <s v="Primary Assembly"/>
    <s v="unplaced scaffold"/>
    <m/>
    <s v="MINB01000001.1"/>
    <n v="216212"/>
    <n v="217138"/>
    <x v="1"/>
  </r>
  <r>
    <x v="1"/>
    <s v="GCA_002701205.1"/>
    <s v="Primary Assembly"/>
    <s v="unplaced scaffold"/>
    <m/>
    <s v="MINB01000001.1"/>
    <n v="216212"/>
    <n v="217138"/>
    <x v="1"/>
  </r>
  <r>
    <x v="0"/>
    <s v="GCA_002701205.1"/>
    <s v="Primary Assembly"/>
    <s v="unplaced scaffold"/>
    <m/>
    <s v="MINB01000002.1"/>
    <n v="216665"/>
    <n v="217411"/>
    <x v="1"/>
  </r>
  <r>
    <x v="1"/>
    <s v="GCA_002701205.1"/>
    <s v="Primary Assembly"/>
    <s v="unplaced scaffold"/>
    <m/>
    <s v="MINB01000002.1"/>
    <n v="216665"/>
    <n v="217411"/>
    <x v="1"/>
  </r>
  <r>
    <x v="0"/>
    <s v="GCA_002701205.1"/>
    <s v="Primary Assembly"/>
    <s v="unplaced scaffold"/>
    <m/>
    <s v="MINB01000001.1"/>
    <n v="217131"/>
    <n v="218765"/>
    <x v="1"/>
  </r>
  <r>
    <x v="1"/>
    <s v="GCA_002701205.1"/>
    <s v="Primary Assembly"/>
    <s v="unplaced scaffold"/>
    <m/>
    <s v="MINB01000001.1"/>
    <n v="217131"/>
    <n v="218765"/>
    <x v="1"/>
  </r>
  <r>
    <x v="0"/>
    <s v="GCA_002701205.1"/>
    <s v="Primary Assembly"/>
    <s v="unplaced scaffold"/>
    <m/>
    <s v="MINB01000002.1"/>
    <n v="217503"/>
    <n v="217925"/>
    <x v="1"/>
  </r>
  <r>
    <x v="1"/>
    <s v="GCA_002701205.1"/>
    <s v="Primary Assembly"/>
    <s v="unplaced scaffold"/>
    <m/>
    <s v="MINB01000002.1"/>
    <n v="217503"/>
    <n v="217925"/>
    <x v="1"/>
  </r>
  <r>
    <x v="0"/>
    <s v="GCA_002701205.1"/>
    <s v="Primary Assembly"/>
    <s v="unplaced scaffold"/>
    <m/>
    <s v="MINB01000002.1"/>
    <n v="217951"/>
    <n v="218517"/>
    <x v="1"/>
  </r>
  <r>
    <x v="1"/>
    <s v="GCA_002701205.1"/>
    <s v="Primary Assembly"/>
    <s v="unplaced scaffold"/>
    <m/>
    <s v="MINB01000002.1"/>
    <n v="217951"/>
    <n v="218517"/>
    <x v="1"/>
  </r>
  <r>
    <x v="0"/>
    <s v="GCA_002701205.1"/>
    <s v="Primary Assembly"/>
    <s v="unplaced scaffold"/>
    <m/>
    <s v="MINB01000001.1"/>
    <n v="218768"/>
    <n v="220303"/>
    <x v="1"/>
  </r>
  <r>
    <x v="1"/>
    <s v="GCA_002701205.1"/>
    <s v="Primary Assembly"/>
    <s v="unplaced scaffold"/>
    <m/>
    <s v="MINB01000001.1"/>
    <n v="218768"/>
    <n v="220303"/>
    <x v="1"/>
  </r>
  <r>
    <x v="0"/>
    <s v="GCA_002701205.1"/>
    <s v="Primary Assembly"/>
    <s v="unplaced scaffold"/>
    <m/>
    <s v="MINB01000002.1"/>
    <n v="218802"/>
    <n v="219482"/>
    <x v="1"/>
  </r>
  <r>
    <x v="1"/>
    <s v="GCA_002701205.1"/>
    <s v="Primary Assembly"/>
    <s v="unplaced scaffold"/>
    <m/>
    <s v="MINB01000002.1"/>
    <n v="218802"/>
    <n v="219482"/>
    <x v="1"/>
  </r>
  <r>
    <x v="0"/>
    <s v="GCA_002701205.1"/>
    <s v="Primary Assembly"/>
    <s v="unplaced scaffold"/>
    <m/>
    <s v="MINB01000002.1"/>
    <n v="219759"/>
    <n v="220568"/>
    <x v="0"/>
  </r>
  <r>
    <x v="1"/>
    <s v="GCA_002701205.1"/>
    <s v="Primary Assembly"/>
    <s v="unplaced scaffold"/>
    <m/>
    <s v="MINB01000002.1"/>
    <n v="219759"/>
    <n v="220568"/>
    <x v="0"/>
  </r>
  <r>
    <x v="0"/>
    <s v="GCA_002701205.1"/>
    <s v="Primary Assembly"/>
    <s v="unplaced scaffold"/>
    <m/>
    <s v="MINB01000001.1"/>
    <n v="220300"/>
    <n v="221220"/>
    <x v="1"/>
  </r>
  <r>
    <x v="1"/>
    <s v="GCA_002701205.1"/>
    <s v="Primary Assembly"/>
    <s v="unplaced scaffold"/>
    <m/>
    <s v="MINB01000001.1"/>
    <n v="220300"/>
    <n v="221220"/>
    <x v="1"/>
  </r>
  <r>
    <x v="0"/>
    <s v="GCA_002701205.1"/>
    <s v="Primary Assembly"/>
    <s v="unplaced scaffold"/>
    <m/>
    <s v="MINB01000002.1"/>
    <n v="220573"/>
    <n v="221496"/>
    <x v="0"/>
  </r>
  <r>
    <x v="1"/>
    <s v="GCA_002701205.1"/>
    <s v="Primary Assembly"/>
    <s v="unplaced scaffold"/>
    <m/>
    <s v="MINB01000002.1"/>
    <n v="220573"/>
    <n v="221496"/>
    <x v="0"/>
  </r>
  <r>
    <x v="0"/>
    <s v="GCA_002701205.1"/>
    <s v="Primary Assembly"/>
    <s v="unplaced scaffold"/>
    <m/>
    <s v="MINB01000001.1"/>
    <n v="221247"/>
    <n v="222611"/>
    <x v="1"/>
  </r>
  <r>
    <x v="1"/>
    <s v="GCA_002701205.1"/>
    <s v="Primary Assembly"/>
    <s v="unplaced scaffold"/>
    <m/>
    <s v="MINB01000001.1"/>
    <n v="221247"/>
    <n v="222611"/>
    <x v="1"/>
  </r>
  <r>
    <x v="0"/>
    <s v="GCA_002701205.1"/>
    <s v="Primary Assembly"/>
    <s v="unplaced scaffold"/>
    <m/>
    <s v="MINB01000002.1"/>
    <n v="221564"/>
    <n v="223225"/>
    <x v="0"/>
  </r>
  <r>
    <x v="1"/>
    <s v="GCA_002701205.1"/>
    <s v="Primary Assembly"/>
    <s v="unplaced scaffold"/>
    <m/>
    <s v="MINB01000002.1"/>
    <n v="221564"/>
    <n v="223225"/>
    <x v="0"/>
  </r>
  <r>
    <x v="0"/>
    <s v="GCA_002701205.1"/>
    <s v="Primary Assembly"/>
    <s v="unplaced scaffold"/>
    <m/>
    <s v="MINB01000001.1"/>
    <n v="222624"/>
    <n v="223844"/>
    <x v="1"/>
  </r>
  <r>
    <x v="1"/>
    <s v="GCA_002701205.1"/>
    <s v="Primary Assembly"/>
    <s v="unplaced scaffold"/>
    <m/>
    <s v="MINB01000001.1"/>
    <n v="222624"/>
    <n v="223844"/>
    <x v="1"/>
  </r>
  <r>
    <x v="0"/>
    <s v="GCA_002701205.1"/>
    <s v="Primary Assembly"/>
    <s v="unplaced scaffold"/>
    <m/>
    <s v="MINB01000002.1"/>
    <n v="223251"/>
    <n v="223622"/>
    <x v="1"/>
  </r>
  <r>
    <x v="1"/>
    <s v="GCA_002701205.1"/>
    <s v="Primary Assembly"/>
    <s v="unplaced scaffold"/>
    <m/>
    <s v="MINB01000002.1"/>
    <n v="223251"/>
    <n v="223622"/>
    <x v="1"/>
  </r>
  <r>
    <x v="0"/>
    <s v="GCA_002701205.1"/>
    <s v="Primary Assembly"/>
    <s v="unplaced scaffold"/>
    <m/>
    <s v="MINB01000002.1"/>
    <n v="223609"/>
    <n v="224658"/>
    <x v="1"/>
  </r>
  <r>
    <x v="1"/>
    <s v="GCA_002701205.1"/>
    <s v="Primary Assembly"/>
    <s v="unplaced scaffold"/>
    <m/>
    <s v="MINB01000002.1"/>
    <n v="223609"/>
    <n v="224658"/>
    <x v="1"/>
  </r>
  <r>
    <x v="0"/>
    <s v="GCA_002701205.1"/>
    <s v="Primary Assembly"/>
    <s v="unplaced scaffold"/>
    <m/>
    <s v="MINB01000001.1"/>
    <n v="223859"/>
    <n v="224719"/>
    <x v="1"/>
  </r>
  <r>
    <x v="1"/>
    <s v="GCA_002701205.1"/>
    <s v="Primary Assembly"/>
    <s v="unplaced scaffold"/>
    <m/>
    <s v="MINB01000001.1"/>
    <n v="223859"/>
    <n v="224719"/>
    <x v="1"/>
  </r>
  <r>
    <x v="0"/>
    <s v="GCA_002701205.1"/>
    <s v="Primary Assembly"/>
    <s v="unplaced scaffold"/>
    <m/>
    <s v="MINB01000001.1"/>
    <n v="224733"/>
    <n v="225614"/>
    <x v="1"/>
  </r>
  <r>
    <x v="1"/>
    <s v="GCA_002701205.1"/>
    <s v="Primary Assembly"/>
    <s v="unplaced scaffold"/>
    <m/>
    <s v="MINB01000001.1"/>
    <n v="224733"/>
    <n v="225614"/>
    <x v="1"/>
  </r>
  <r>
    <x v="0"/>
    <s v="GCA_002701205.1"/>
    <s v="Primary Assembly"/>
    <s v="unplaced scaffold"/>
    <m/>
    <s v="MINB01000001.1"/>
    <n v="225670"/>
    <n v="226968"/>
    <x v="1"/>
  </r>
  <r>
    <x v="1"/>
    <s v="GCA_002701205.1"/>
    <s v="Primary Assembly"/>
    <s v="unplaced scaffold"/>
    <m/>
    <s v="MINB01000001.1"/>
    <n v="225670"/>
    <n v="226968"/>
    <x v="1"/>
  </r>
  <r>
    <x v="0"/>
    <s v="GCA_002701205.1"/>
    <s v="Primary Assembly"/>
    <s v="unplaced scaffold"/>
    <m/>
    <s v="MINB01000001.1"/>
    <n v="226969"/>
    <n v="227856"/>
    <x v="1"/>
  </r>
  <r>
    <x v="1"/>
    <s v="GCA_002701205.1"/>
    <s v="Primary Assembly"/>
    <s v="unplaced scaffold"/>
    <m/>
    <s v="MINB01000001.1"/>
    <n v="226969"/>
    <n v="227856"/>
    <x v="1"/>
  </r>
  <r>
    <x v="0"/>
    <s v="GCA_002701205.1"/>
    <s v="Primary Assembly"/>
    <s v="unplaced scaffold"/>
    <m/>
    <s v="MINB01000001.1"/>
    <n v="227874"/>
    <n v="228725"/>
    <x v="1"/>
  </r>
  <r>
    <x v="1"/>
    <s v="GCA_002701205.1"/>
    <s v="Primary Assembly"/>
    <s v="unplaced scaffold"/>
    <m/>
    <s v="MINB01000001.1"/>
    <n v="227874"/>
    <n v="228725"/>
    <x v="1"/>
  </r>
  <r>
    <x v="0"/>
    <s v="GCA_002701205.1"/>
    <s v="Primary Assembly"/>
    <s v="unplaced scaffold"/>
    <m/>
    <s v="MINB01000001.1"/>
    <n v="228709"/>
    <n v="229419"/>
    <x v="1"/>
  </r>
  <r>
    <x v="1"/>
    <s v="GCA_002701205.1"/>
    <s v="Primary Assembly"/>
    <s v="unplaced scaffold"/>
    <m/>
    <s v="MINB01000001.1"/>
    <n v="228709"/>
    <n v="229419"/>
    <x v="1"/>
  </r>
  <r>
    <x v="0"/>
    <s v="GCA_002701205.1"/>
    <s v="Primary Assembly"/>
    <s v="unplaced scaffold"/>
    <m/>
    <s v="MINB01000001.1"/>
    <n v="229609"/>
    <n v="231093"/>
    <x v="1"/>
  </r>
  <r>
    <x v="1"/>
    <s v="GCA_002701205.1"/>
    <s v="Primary Assembly"/>
    <s v="unplaced scaffold"/>
    <m/>
    <s v="MINB01000001.1"/>
    <n v="229609"/>
    <n v="231093"/>
    <x v="1"/>
  </r>
  <r>
    <x v="0"/>
    <s v="GCA_002701205.1"/>
    <s v="Primary Assembly"/>
    <s v="unplaced scaffold"/>
    <m/>
    <s v="MINB01000001.1"/>
    <n v="231872"/>
    <n v="232726"/>
    <x v="1"/>
  </r>
  <r>
    <x v="1"/>
    <s v="GCA_002701205.1"/>
    <s v="Primary Assembly"/>
    <s v="unplaced scaffold"/>
    <m/>
    <s v="MINB01000001.1"/>
    <n v="231872"/>
    <n v="232726"/>
    <x v="1"/>
  </r>
  <r>
    <x v="0"/>
    <s v="GCA_002701205.1"/>
    <s v="Primary Assembly"/>
    <s v="unplaced scaffold"/>
    <m/>
    <s v="MINB01000001.1"/>
    <n v="232805"/>
    <n v="233851"/>
    <x v="1"/>
  </r>
  <r>
    <x v="1"/>
    <s v="GCA_002701205.1"/>
    <s v="Primary Assembly"/>
    <s v="unplaced scaffold"/>
    <m/>
    <s v="MINB01000001.1"/>
    <n v="232805"/>
    <n v="233851"/>
    <x v="1"/>
  </r>
  <r>
    <x v="0"/>
    <s v="GCA_002701205.1"/>
    <s v="Primary Assembly"/>
    <s v="unplaced scaffold"/>
    <m/>
    <s v="MINB01000001.1"/>
    <n v="233964"/>
    <n v="235268"/>
    <x v="1"/>
  </r>
  <r>
    <x v="1"/>
    <s v="GCA_002701205.1"/>
    <s v="Primary Assembly"/>
    <s v="unplaced scaffold"/>
    <m/>
    <s v="MINB01000001.1"/>
    <n v="233964"/>
    <n v="235268"/>
    <x v="1"/>
  </r>
  <r>
    <x v="0"/>
    <s v="GCA_002701205.1"/>
    <s v="Primary Assembly"/>
    <s v="unplaced scaffold"/>
    <m/>
    <s v="MINB01000001.1"/>
    <n v="235497"/>
    <n v="236855"/>
    <x v="1"/>
  </r>
  <r>
    <x v="1"/>
    <s v="GCA_002701205.1"/>
    <s v="Primary Assembly"/>
    <s v="unplaced scaffold"/>
    <m/>
    <s v="MINB01000001.1"/>
    <n v="235497"/>
    <n v="236855"/>
    <x v="1"/>
  </r>
  <r>
    <x v="0"/>
    <s v="GCA_002701205.1"/>
    <s v="Primary Assembly"/>
    <s v="unplaced scaffold"/>
    <m/>
    <s v="MINB01000001.1"/>
    <n v="236867"/>
    <n v="237154"/>
    <x v="1"/>
  </r>
  <r>
    <x v="1"/>
    <s v="GCA_002701205.1"/>
    <s v="Primary Assembly"/>
    <s v="unplaced scaffold"/>
    <m/>
    <s v="MINB01000001.1"/>
    <n v="236867"/>
    <n v="237154"/>
    <x v="1"/>
  </r>
  <r>
    <x v="0"/>
    <s v="GCA_002701205.1"/>
    <s v="Primary Assembly"/>
    <s v="unplaced scaffold"/>
    <m/>
    <s v="MINB01000001.1"/>
    <n v="237198"/>
    <n v="237677"/>
    <x v="1"/>
  </r>
  <r>
    <x v="1"/>
    <s v="GCA_002701205.1"/>
    <s v="Primary Assembly"/>
    <s v="unplaced scaffold"/>
    <m/>
    <s v="MINB01000001.1"/>
    <n v="237198"/>
    <n v="237677"/>
    <x v="1"/>
  </r>
  <r>
    <x v="0"/>
    <s v="GCA_002701205.1"/>
    <s v="Primary Assembly"/>
    <s v="unplaced scaffold"/>
    <m/>
    <s v="MINB01000001.1"/>
    <n v="237731"/>
    <n v="240661"/>
    <x v="1"/>
  </r>
  <r>
    <x v="1"/>
    <s v="GCA_002701205.1"/>
    <s v="Primary Assembly"/>
    <s v="unplaced scaffold"/>
    <m/>
    <s v="MINB01000001.1"/>
    <n v="237731"/>
    <n v="240661"/>
    <x v="1"/>
  </r>
  <r>
    <x v="0"/>
    <s v="GCA_002701205.1"/>
    <s v="Primary Assembly"/>
    <s v="unplaced scaffold"/>
    <m/>
    <s v="MINB01000001.1"/>
    <n v="240898"/>
    <n v="242061"/>
    <x v="1"/>
  </r>
  <r>
    <x v="1"/>
    <s v="GCA_002701205.1"/>
    <s v="Primary Assembly"/>
    <s v="unplaced scaffold"/>
    <m/>
    <s v="MINB01000001.1"/>
    <n v="240898"/>
    <n v="242061"/>
    <x v="1"/>
  </r>
  <r>
    <x v="0"/>
    <s v="GCA_002701205.1"/>
    <s v="Primary Assembly"/>
    <s v="unplaced scaffold"/>
    <m/>
    <s v="MINB01000001.1"/>
    <n v="242061"/>
    <n v="242501"/>
    <x v="1"/>
  </r>
  <r>
    <x v="1"/>
    <s v="GCA_002701205.1"/>
    <s v="Primary Assembly"/>
    <s v="unplaced scaffold"/>
    <m/>
    <s v="MINB01000001.1"/>
    <n v="242061"/>
    <n v="242501"/>
    <x v="1"/>
  </r>
  <r>
    <x v="0"/>
    <s v="GCA_002701205.1"/>
    <s v="Primary Assembly"/>
    <s v="unplaced scaffold"/>
    <m/>
    <s v="MINB01000001.1"/>
    <n v="242516"/>
    <n v="244558"/>
    <x v="1"/>
  </r>
  <r>
    <x v="1"/>
    <s v="GCA_002701205.1"/>
    <s v="Primary Assembly"/>
    <s v="unplaced scaffold"/>
    <m/>
    <s v="MINB01000001.1"/>
    <n v="242516"/>
    <n v="244558"/>
    <x v="1"/>
  </r>
  <r>
    <x v="0"/>
    <s v="GCA_002701205.1"/>
    <s v="Primary Assembly"/>
    <s v="unplaced scaffold"/>
    <m/>
    <s v="MINB01000001.1"/>
    <n v="244576"/>
    <n v="246000"/>
    <x v="1"/>
  </r>
  <r>
    <x v="1"/>
    <s v="GCA_002701205.1"/>
    <s v="Primary Assembly"/>
    <s v="unplaced scaffold"/>
    <m/>
    <s v="MINB01000001.1"/>
    <n v="244576"/>
    <n v="246000"/>
    <x v="1"/>
  </r>
  <r>
    <x v="0"/>
    <s v="GCA_002701205.1"/>
    <s v="Primary Assembly"/>
    <s v="unplaced scaffold"/>
    <m/>
    <s v="MINB01000001.1"/>
    <n v="246172"/>
    <n v="246585"/>
    <x v="1"/>
  </r>
  <r>
    <x v="1"/>
    <s v="GCA_002701205.1"/>
    <s v="Primary Assembly"/>
    <s v="unplaced scaffold"/>
    <m/>
    <s v="MINB01000001.1"/>
    <n v="246172"/>
    <n v="246585"/>
    <x v="1"/>
  </r>
  <r>
    <x v="0"/>
    <s v="GCA_002701205.1"/>
    <s v="Primary Assembly"/>
    <s v="unplaced scaffold"/>
    <m/>
    <s v="MINB01000001.1"/>
    <n v="246632"/>
    <n v="247609"/>
    <x v="1"/>
  </r>
  <r>
    <x v="1"/>
    <s v="GCA_002701205.1"/>
    <s v="Primary Assembly"/>
    <s v="unplaced scaffold"/>
    <m/>
    <s v="MINB01000001.1"/>
    <n v="246632"/>
    <n v="247609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337">
  <r>
    <x v="0"/>
    <x v="0"/>
    <s v="GCA_002701205.1"/>
    <s v="Primary Assembly"/>
    <s v="unplaced scaffold"/>
    <m/>
    <s v="MINB01000012.1"/>
    <n v="1"/>
    <n v="390"/>
    <s v="+"/>
    <m/>
    <m/>
    <m/>
    <m/>
    <m/>
    <m/>
    <s v="BFT35_07200"/>
    <n v="390"/>
    <m/>
    <m/>
    <n v="0"/>
  </r>
  <r>
    <x v="1"/>
    <x v="1"/>
    <s v="GCA_002701205.1"/>
    <s v="Primary Assembly"/>
    <s v="unplaced scaffold"/>
    <m/>
    <s v="MINB01000012.1"/>
    <n v="1"/>
    <n v="390"/>
    <s v="+"/>
    <s v="PHO07139.1"/>
    <m/>
    <m/>
    <s v="DNA-binding protein"/>
    <m/>
    <m/>
    <s v="BFT35_07200"/>
    <n v="390"/>
    <n v="129"/>
    <m/>
    <n v="0"/>
  </r>
  <r>
    <x v="0"/>
    <x v="2"/>
    <s v="GCA_002701205.1"/>
    <s v="Primary Assembly"/>
    <s v="unplaced scaffold"/>
    <m/>
    <s v="MINB01000018.1"/>
    <n v="1"/>
    <n v="333"/>
    <s v="+"/>
    <m/>
    <m/>
    <m/>
    <m/>
    <m/>
    <m/>
    <s v="BFT35_08985"/>
    <n v="333"/>
    <m/>
    <s v="pseudo"/>
    <n v="0"/>
  </r>
  <r>
    <x v="1"/>
    <x v="3"/>
    <s v="GCA_002701205.1"/>
    <s v="Primary Assembly"/>
    <s v="unplaced scaffold"/>
    <m/>
    <s v="MINB01000018.1"/>
    <n v="1"/>
    <n v="333"/>
    <s v="+"/>
    <m/>
    <m/>
    <m/>
    <s v="hypothetical protein"/>
    <m/>
    <m/>
    <s v="BFT35_08985"/>
    <n v="333"/>
    <m/>
    <s v="pseudo"/>
    <n v="0"/>
  </r>
  <r>
    <x v="0"/>
    <x v="2"/>
    <s v="GCA_002701205.1"/>
    <s v="Primary Assembly"/>
    <s v="unplaced scaffold"/>
    <m/>
    <s v="MINB01000020.1"/>
    <n v="1"/>
    <n v="774"/>
    <s v="+"/>
    <m/>
    <m/>
    <m/>
    <m/>
    <m/>
    <m/>
    <s v="BFT35_09495"/>
    <n v="774"/>
    <m/>
    <s v="pseudo"/>
    <n v="0"/>
  </r>
  <r>
    <x v="1"/>
    <x v="3"/>
    <s v="GCA_002701205.1"/>
    <s v="Primary Assembly"/>
    <s v="unplaced scaffold"/>
    <m/>
    <s v="MINB01000020.1"/>
    <n v="1"/>
    <n v="774"/>
    <s v="+"/>
    <m/>
    <m/>
    <m/>
    <s v="IS110 family transposase"/>
    <m/>
    <m/>
    <s v="BFT35_09495"/>
    <n v="774"/>
    <m/>
    <s v="pseudo"/>
    <n v="0"/>
  </r>
  <r>
    <x v="0"/>
    <x v="0"/>
    <s v="GCA_002701205.1"/>
    <s v="Primary Assembly"/>
    <s v="unplaced scaffold"/>
    <m/>
    <s v="MINB01000023.1"/>
    <n v="1"/>
    <n v="253"/>
    <s v="-"/>
    <m/>
    <m/>
    <m/>
    <m/>
    <m/>
    <m/>
    <s v="BFT35_10365"/>
    <n v="253"/>
    <m/>
    <s v="partial"/>
    <n v="0"/>
  </r>
  <r>
    <x v="1"/>
    <x v="1"/>
    <s v="GCA_002701205.1"/>
    <s v="Primary Assembly"/>
    <s v="unplaced scaffold"/>
    <m/>
    <s v="MINB01000023.1"/>
    <n v="1"/>
    <n v="253"/>
    <s v="-"/>
    <s v="PHO06566.1"/>
    <m/>
    <m/>
    <s v="hypothetical protein"/>
    <m/>
    <m/>
    <s v="BFT35_10365"/>
    <n v="253"/>
    <n v="84"/>
    <s v="partial"/>
    <n v="0"/>
  </r>
  <r>
    <x v="0"/>
    <x v="2"/>
    <s v="GCA_002701205.1"/>
    <s v="Primary Assembly"/>
    <s v="unplaced scaffold"/>
    <m/>
    <s v="MINB01000027.1"/>
    <n v="1"/>
    <n v="535"/>
    <s v="-"/>
    <m/>
    <m/>
    <m/>
    <m/>
    <m/>
    <m/>
    <s v="BFT35_11260"/>
    <n v="535"/>
    <m/>
    <s v="pseudo"/>
    <n v="0"/>
  </r>
  <r>
    <x v="1"/>
    <x v="3"/>
    <s v="GCA_002701205.1"/>
    <s v="Primary Assembly"/>
    <s v="unplaced scaffold"/>
    <m/>
    <s v="MINB01000027.1"/>
    <n v="1"/>
    <n v="535"/>
    <s v="-"/>
    <m/>
    <m/>
    <m/>
    <s v="hypothetical protein"/>
    <m/>
    <m/>
    <s v="BFT35_11260"/>
    <n v="535"/>
    <m/>
    <s v="pseudo"/>
    <n v="0"/>
  </r>
  <r>
    <x v="0"/>
    <x v="2"/>
    <s v="GCA_002701205.1"/>
    <s v="Primary Assembly"/>
    <s v="unplaced scaffold"/>
    <m/>
    <s v="MINB01000028.1"/>
    <n v="1"/>
    <n v="662"/>
    <s v="-"/>
    <m/>
    <m/>
    <m/>
    <m/>
    <m/>
    <m/>
    <s v="BFT35_11410"/>
    <n v="662"/>
    <m/>
    <s v="pseudo"/>
    <n v="0"/>
  </r>
  <r>
    <x v="1"/>
    <x v="3"/>
    <s v="GCA_002701205.1"/>
    <s v="Primary Assembly"/>
    <s v="unplaced scaffold"/>
    <m/>
    <s v="MINB01000028.1"/>
    <n v="1"/>
    <n v="662"/>
    <s v="-"/>
    <m/>
    <m/>
    <m/>
    <s v="DEAD/DEAH box helicase"/>
    <m/>
    <m/>
    <s v="BFT35_11410"/>
    <n v="662"/>
    <m/>
    <s v="pseudo"/>
    <n v="0"/>
  </r>
  <r>
    <x v="0"/>
    <x v="2"/>
    <s v="GCA_002701205.1"/>
    <s v="Primary Assembly"/>
    <s v="unplaced scaffold"/>
    <m/>
    <s v="MINB01000030.1"/>
    <n v="1"/>
    <n v="520"/>
    <s v="-"/>
    <m/>
    <m/>
    <m/>
    <m/>
    <s v="tuf"/>
    <m/>
    <s v="BFT35_11715"/>
    <n v="520"/>
    <m/>
    <s v="pseudo"/>
    <n v="0"/>
  </r>
  <r>
    <x v="1"/>
    <x v="3"/>
    <s v="GCA_002701205.1"/>
    <s v="Primary Assembly"/>
    <s v="unplaced scaffold"/>
    <m/>
    <s v="MINB01000030.1"/>
    <n v="1"/>
    <n v="520"/>
    <s v="-"/>
    <m/>
    <m/>
    <m/>
    <s v="elongation factor Tu"/>
    <s v="tuf"/>
    <m/>
    <s v="BFT35_11715"/>
    <n v="520"/>
    <m/>
    <s v="pseudo"/>
    <n v="0"/>
  </r>
  <r>
    <x v="0"/>
    <x v="2"/>
    <s v="GCA_002701205.1"/>
    <s v="Primary Assembly"/>
    <s v="unplaced scaffold"/>
    <m/>
    <s v="MINB01000037.1"/>
    <n v="1"/>
    <n v="520"/>
    <s v="-"/>
    <m/>
    <m/>
    <m/>
    <m/>
    <s v="tuf"/>
    <m/>
    <s v="BFT35_12605"/>
    <n v="520"/>
    <m/>
    <s v="pseudo"/>
    <n v="0"/>
  </r>
  <r>
    <x v="1"/>
    <x v="3"/>
    <s v="GCA_002701205.1"/>
    <s v="Primary Assembly"/>
    <s v="unplaced scaffold"/>
    <m/>
    <s v="MINB01000037.1"/>
    <n v="1"/>
    <n v="520"/>
    <s v="-"/>
    <m/>
    <m/>
    <m/>
    <s v="elongation factor Tu"/>
    <s v="tuf"/>
    <m/>
    <s v="BFT35_12605"/>
    <n v="520"/>
    <m/>
    <s v="pseudo"/>
    <n v="0"/>
  </r>
  <r>
    <x v="0"/>
    <x v="2"/>
    <s v="GCA_002701205.1"/>
    <s v="Primary Assembly"/>
    <s v="unplaced scaffold"/>
    <m/>
    <s v="MINB01000039.1"/>
    <n v="1"/>
    <n v="294"/>
    <s v="-"/>
    <m/>
    <m/>
    <m/>
    <m/>
    <m/>
    <m/>
    <s v="BFT35_12750"/>
    <n v="294"/>
    <m/>
    <s v="pseudo"/>
    <n v="0"/>
  </r>
  <r>
    <x v="1"/>
    <x v="3"/>
    <s v="GCA_002701205.1"/>
    <s v="Primary Assembly"/>
    <s v="unplaced scaffold"/>
    <m/>
    <s v="MINB01000039.1"/>
    <n v="1"/>
    <n v="294"/>
    <s v="-"/>
    <m/>
    <m/>
    <m/>
    <s v="transposase"/>
    <m/>
    <m/>
    <s v="BFT35_12750"/>
    <n v="294"/>
    <m/>
    <s v="pseudo"/>
    <n v="0"/>
  </r>
  <r>
    <x v="0"/>
    <x v="0"/>
    <s v="GCA_002701205.1"/>
    <s v="Primary Assembly"/>
    <s v="unplaced scaffold"/>
    <m/>
    <s v="MINB01000040.1"/>
    <n v="1"/>
    <n v="1142"/>
    <s v="-"/>
    <m/>
    <m/>
    <m/>
    <m/>
    <m/>
    <m/>
    <s v="BFT35_12810"/>
    <n v="1142"/>
    <m/>
    <s v="partial"/>
    <n v="0"/>
  </r>
  <r>
    <x v="1"/>
    <x v="1"/>
    <s v="GCA_002701205.1"/>
    <s v="Primary Assembly"/>
    <s v="unplaced scaffold"/>
    <m/>
    <s v="MINB01000040.1"/>
    <n v="1"/>
    <n v="1142"/>
    <s v="-"/>
    <s v="PHO06131.1"/>
    <m/>
    <m/>
    <s v="N-acetylglucosamine-6-phosphate deacetylase"/>
    <m/>
    <m/>
    <s v="BFT35_12810"/>
    <n v="1142"/>
    <n v="380"/>
    <s v="partial"/>
    <n v="0"/>
  </r>
  <r>
    <x v="0"/>
    <x v="0"/>
    <s v="GCA_002701205.1"/>
    <s v="Primary Assembly"/>
    <s v="unplaced scaffold"/>
    <m/>
    <s v="MINB01000050.1"/>
    <n v="1"/>
    <n v="1612"/>
    <s v="+"/>
    <m/>
    <m/>
    <m/>
    <m/>
    <m/>
    <m/>
    <s v="BFT35_13240"/>
    <n v="1612"/>
    <m/>
    <s v="partial"/>
    <n v="0"/>
  </r>
  <r>
    <x v="1"/>
    <x v="1"/>
    <s v="GCA_002701205.1"/>
    <s v="Primary Assembly"/>
    <s v="unplaced scaffold"/>
    <m/>
    <s v="MINB01000050.1"/>
    <n v="1"/>
    <n v="1612"/>
    <s v="+"/>
    <s v="PHO06065.1"/>
    <m/>
    <m/>
    <s v="ABC transporter"/>
    <m/>
    <m/>
    <s v="BFT35_13240"/>
    <n v="1612"/>
    <n v="536"/>
    <s v="partial"/>
    <n v="0"/>
  </r>
  <r>
    <x v="0"/>
    <x v="0"/>
    <s v="GCA_002701205.1"/>
    <s v="Primary Assembly"/>
    <s v="unplaced scaffold"/>
    <m/>
    <s v="MINB01000062.1"/>
    <n v="1"/>
    <n v="770"/>
    <s v="-"/>
    <m/>
    <m/>
    <m/>
    <m/>
    <m/>
    <m/>
    <s v="BFT35_13295"/>
    <n v="770"/>
    <m/>
    <s v="partial"/>
    <n v="0"/>
  </r>
  <r>
    <x v="1"/>
    <x v="1"/>
    <s v="GCA_002701205.1"/>
    <s v="Primary Assembly"/>
    <s v="unplaced scaffold"/>
    <m/>
    <s v="MINB01000062.1"/>
    <n v="1"/>
    <n v="770"/>
    <s v="-"/>
    <s v="PHO06057.1"/>
    <m/>
    <m/>
    <s v="hypothetical protein"/>
    <m/>
    <m/>
    <s v="BFT35_13295"/>
    <n v="770"/>
    <n v="256"/>
    <s v="partial"/>
    <n v="0"/>
  </r>
  <r>
    <x v="0"/>
    <x v="2"/>
    <s v="GCA_002701205.1"/>
    <s v="Primary Assembly"/>
    <s v="unplaced scaffold"/>
    <m/>
    <s v="MINB01000064.1"/>
    <n v="1"/>
    <n v="676"/>
    <s v="-"/>
    <m/>
    <m/>
    <m/>
    <m/>
    <s v="tuf"/>
    <m/>
    <s v="BFT35_13305"/>
    <n v="676"/>
    <m/>
    <s v="pseudo"/>
    <n v="0"/>
  </r>
  <r>
    <x v="1"/>
    <x v="3"/>
    <s v="GCA_002701205.1"/>
    <s v="Primary Assembly"/>
    <s v="unplaced scaffold"/>
    <m/>
    <s v="MINB01000064.1"/>
    <n v="1"/>
    <n v="676"/>
    <s v="-"/>
    <m/>
    <m/>
    <m/>
    <s v="elongation factor Tu"/>
    <s v="tuf"/>
    <m/>
    <s v="BFT35_13305"/>
    <n v="676"/>
    <m/>
    <s v="pseudo"/>
    <n v="0"/>
  </r>
  <r>
    <x v="0"/>
    <x v="2"/>
    <s v="GCA_002701205.1"/>
    <s v="Primary Assembly"/>
    <s v="unplaced scaffold"/>
    <m/>
    <s v="MINB01000065.1"/>
    <n v="1"/>
    <n v="650"/>
    <s v="+"/>
    <m/>
    <m/>
    <m/>
    <m/>
    <m/>
    <m/>
    <s v="BFT35_13310"/>
    <n v="650"/>
    <m/>
    <s v="pseudo"/>
    <n v="0"/>
  </r>
  <r>
    <x v="1"/>
    <x v="3"/>
    <s v="GCA_002701205.1"/>
    <s v="Primary Assembly"/>
    <s v="unplaced scaffold"/>
    <m/>
    <s v="MINB01000065.1"/>
    <n v="1"/>
    <n v="650"/>
    <s v="+"/>
    <m/>
    <m/>
    <m/>
    <s v="transposase"/>
    <m/>
    <m/>
    <s v="BFT35_13310"/>
    <n v="650"/>
    <m/>
    <s v="pseudo"/>
    <n v="0"/>
  </r>
  <r>
    <x v="0"/>
    <x v="2"/>
    <s v="GCA_002701205.1"/>
    <s v="Primary Assembly"/>
    <s v="unplaced scaffold"/>
    <m/>
    <s v="MINB01000066.1"/>
    <n v="1"/>
    <n v="513"/>
    <s v="-"/>
    <m/>
    <m/>
    <m/>
    <m/>
    <m/>
    <m/>
    <s v="BFT35_13315"/>
    <n v="513"/>
    <m/>
    <s v="pseudo"/>
    <n v="0"/>
  </r>
  <r>
    <x v="1"/>
    <x v="3"/>
    <s v="GCA_002701205.1"/>
    <s v="Primary Assembly"/>
    <s v="unplaced scaffold"/>
    <m/>
    <s v="MINB01000066.1"/>
    <n v="1"/>
    <n v="513"/>
    <s v="-"/>
    <m/>
    <m/>
    <m/>
    <s v="IS110 family transposase"/>
    <m/>
    <m/>
    <s v="BFT35_13315"/>
    <n v="513"/>
    <m/>
    <s v="pseudo"/>
    <n v="0"/>
  </r>
  <r>
    <x v="0"/>
    <x v="4"/>
    <s v="GCA_002701205.1"/>
    <s v="Primary Assembly"/>
    <s v="unplaced scaffold"/>
    <m/>
    <s v="MINB01000068.1"/>
    <n v="1"/>
    <n v="114"/>
    <s v="-"/>
    <m/>
    <m/>
    <m/>
    <m/>
    <m/>
    <m/>
    <s v="BFT35_13325"/>
    <n v="114"/>
    <m/>
    <s v="partial"/>
    <n v="0"/>
  </r>
  <r>
    <x v="2"/>
    <x v="5"/>
    <s v="GCA_002701205.1"/>
    <s v="Primary Assembly"/>
    <s v="unplaced scaffold"/>
    <m/>
    <s v="MINB01000068.1"/>
    <n v="1"/>
    <n v="114"/>
    <s v="-"/>
    <m/>
    <m/>
    <m/>
    <s v="23S ribosomal RNA"/>
    <m/>
    <m/>
    <s v="BFT35_13325"/>
    <n v="114"/>
    <m/>
    <s v="partial"/>
    <s v="rna"/>
  </r>
  <r>
    <x v="0"/>
    <x v="4"/>
    <s v="GCA_002701205.1"/>
    <s v="Primary Assembly"/>
    <s v="unplaced scaffold"/>
    <m/>
    <s v="MINB01000070.1"/>
    <n v="1"/>
    <n v="153"/>
    <s v="-"/>
    <m/>
    <m/>
    <m/>
    <m/>
    <s v="rrf"/>
    <m/>
    <s v="BFT35_13340"/>
    <n v="153"/>
    <m/>
    <s v="partial"/>
    <n v="0"/>
  </r>
  <r>
    <x v="2"/>
    <x v="5"/>
    <s v="GCA_002701205.1"/>
    <s v="Primary Assembly"/>
    <s v="unplaced scaffold"/>
    <m/>
    <s v="MINB01000070.1"/>
    <n v="1"/>
    <n v="153"/>
    <s v="-"/>
    <m/>
    <m/>
    <m/>
    <s v="5S ribosomal RNA"/>
    <s v="rrf"/>
    <m/>
    <s v="BFT35_13340"/>
    <n v="153"/>
    <m/>
    <s v="partial"/>
    <s v="rna"/>
  </r>
  <r>
    <x v="0"/>
    <x v="0"/>
    <s v="GCA_002701205.1"/>
    <s v="Primary Assembly"/>
    <s v="unplaced scaffold"/>
    <m/>
    <s v="MINB01000003.1"/>
    <n v="2"/>
    <n v="1012"/>
    <s v="-"/>
    <m/>
    <m/>
    <m/>
    <m/>
    <m/>
    <m/>
    <s v="BFT35_02385"/>
    <n v="1011"/>
    <m/>
    <m/>
    <n v="0"/>
  </r>
  <r>
    <x v="1"/>
    <x v="1"/>
    <s v="GCA_002701205.1"/>
    <s v="Primary Assembly"/>
    <s v="unplaced scaffold"/>
    <m/>
    <s v="MINB01000003.1"/>
    <n v="2"/>
    <n v="1012"/>
    <s v="-"/>
    <s v="PHO07922.1"/>
    <m/>
    <m/>
    <s v="catabolite control protein A"/>
    <m/>
    <m/>
    <s v="BFT35_02385"/>
    <n v="1011"/>
    <n v="336"/>
    <m/>
    <n v="0"/>
  </r>
  <r>
    <x v="0"/>
    <x v="0"/>
    <s v="GCA_002701205.1"/>
    <s v="Primary Assembly"/>
    <s v="unplaced scaffold"/>
    <m/>
    <s v="MINB01000052.1"/>
    <n v="6"/>
    <n v="1307"/>
    <s v="-"/>
    <m/>
    <m/>
    <m/>
    <m/>
    <m/>
    <m/>
    <s v="BFT35_13250"/>
    <n v="1302"/>
    <m/>
    <m/>
    <n v="0"/>
  </r>
  <r>
    <x v="1"/>
    <x v="1"/>
    <s v="GCA_002701205.1"/>
    <s v="Primary Assembly"/>
    <s v="unplaced scaffold"/>
    <m/>
    <s v="MINB01000052.1"/>
    <n v="6"/>
    <n v="1307"/>
    <s v="-"/>
    <s v="PHO06064.1"/>
    <m/>
    <m/>
    <s v="sugar ABC transporter substrate-binding protein"/>
    <m/>
    <m/>
    <s v="BFT35_13250"/>
    <n v="1302"/>
    <n v="433"/>
    <m/>
    <n v="0"/>
  </r>
  <r>
    <x v="0"/>
    <x v="0"/>
    <s v="GCA_002701205.1"/>
    <s v="Primary Assembly"/>
    <s v="unplaced scaffold"/>
    <m/>
    <s v="MINB01000024.1"/>
    <n v="9"/>
    <n v="875"/>
    <s v="-"/>
    <m/>
    <m/>
    <m/>
    <m/>
    <m/>
    <m/>
    <s v="BFT35_10595"/>
    <n v="867"/>
    <m/>
    <m/>
    <n v="0"/>
  </r>
  <r>
    <x v="1"/>
    <x v="1"/>
    <s v="GCA_002701205.1"/>
    <s v="Primary Assembly"/>
    <s v="unplaced scaffold"/>
    <m/>
    <s v="MINB01000024.1"/>
    <n v="9"/>
    <n v="875"/>
    <s v="-"/>
    <s v="PHO06512.1"/>
    <m/>
    <m/>
    <s v="agmatinase"/>
    <m/>
    <m/>
    <s v="BFT35_10595"/>
    <n v="867"/>
    <n v="288"/>
    <m/>
    <n v="0"/>
  </r>
  <r>
    <x v="0"/>
    <x v="0"/>
    <s v="GCA_002701205.1"/>
    <s v="Primary Assembly"/>
    <s v="unplaced scaffold"/>
    <m/>
    <s v="MINB01000038.1"/>
    <n v="10"/>
    <n v="888"/>
    <s v="-"/>
    <m/>
    <m/>
    <m/>
    <m/>
    <m/>
    <m/>
    <s v="BFT35_12670"/>
    <n v="879"/>
    <m/>
    <m/>
    <n v="0"/>
  </r>
  <r>
    <x v="1"/>
    <x v="1"/>
    <s v="GCA_002701205.1"/>
    <s v="Primary Assembly"/>
    <s v="unplaced scaffold"/>
    <m/>
    <s v="MINB01000038.1"/>
    <n v="10"/>
    <n v="888"/>
    <s v="-"/>
    <s v="PHO06154.1"/>
    <m/>
    <m/>
    <s v="cation transporter"/>
    <m/>
    <m/>
    <s v="BFT35_12670"/>
    <n v="879"/>
    <n v="292"/>
    <m/>
    <n v="0"/>
  </r>
  <r>
    <x v="0"/>
    <x v="4"/>
    <s v="GCA_002701205.1"/>
    <s v="Primary Assembly"/>
    <s v="unplaced scaffold"/>
    <m/>
    <s v="MINB01000058.1"/>
    <n v="13"/>
    <n v="1535"/>
    <s v="-"/>
    <m/>
    <m/>
    <m/>
    <m/>
    <m/>
    <m/>
    <s v="BFT35_13280"/>
    <n v="1523"/>
    <m/>
    <m/>
    <n v="0"/>
  </r>
  <r>
    <x v="2"/>
    <x v="5"/>
    <s v="GCA_002701205.1"/>
    <s v="Primary Assembly"/>
    <s v="unplaced scaffold"/>
    <m/>
    <s v="MINB01000058.1"/>
    <n v="13"/>
    <n v="1535"/>
    <s v="-"/>
    <m/>
    <m/>
    <m/>
    <s v="16S ribosomal RNA"/>
    <m/>
    <m/>
    <s v="BFT35_13280"/>
    <n v="1523"/>
    <m/>
    <m/>
    <s v="rna"/>
  </r>
  <r>
    <x v="0"/>
    <x v="0"/>
    <s v="GCA_002701205.1"/>
    <s v="Primary Assembly"/>
    <s v="unplaced scaffold"/>
    <m/>
    <s v="MINB01000032.1"/>
    <n v="15"/>
    <n v="413"/>
    <s v="-"/>
    <m/>
    <m/>
    <m/>
    <m/>
    <m/>
    <m/>
    <s v="BFT35_11965"/>
    <n v="399"/>
    <m/>
    <m/>
    <n v="0"/>
  </r>
  <r>
    <x v="1"/>
    <x v="1"/>
    <s v="GCA_002701205.1"/>
    <s v="Primary Assembly"/>
    <s v="unplaced scaffold"/>
    <m/>
    <s v="MINB01000032.1"/>
    <n v="15"/>
    <n v="413"/>
    <s v="-"/>
    <s v="PHO06278.1"/>
    <m/>
    <m/>
    <s v="hypothetical protein"/>
    <m/>
    <m/>
    <s v="BFT35_11965"/>
    <n v="399"/>
    <n v="132"/>
    <m/>
    <n v="0"/>
  </r>
  <r>
    <x v="0"/>
    <x v="0"/>
    <s v="GCA_002701205.1"/>
    <s v="Primary Assembly"/>
    <s v="unplaced scaffold"/>
    <m/>
    <s v="MINB01000004.1"/>
    <n v="19"/>
    <n v="795"/>
    <s v="-"/>
    <m/>
    <m/>
    <m/>
    <m/>
    <m/>
    <m/>
    <s v="BFT35_03390"/>
    <n v="777"/>
    <m/>
    <m/>
    <n v="0"/>
  </r>
  <r>
    <x v="1"/>
    <x v="1"/>
    <s v="GCA_002701205.1"/>
    <s v="Primary Assembly"/>
    <s v="unplaced scaffold"/>
    <m/>
    <s v="MINB01000004.1"/>
    <n v="19"/>
    <n v="795"/>
    <s v="-"/>
    <s v="PHO07794.1"/>
    <m/>
    <m/>
    <s v="deacetylase"/>
    <m/>
    <m/>
    <s v="BFT35_03390"/>
    <n v="777"/>
    <n v="258"/>
    <m/>
    <n v="0"/>
  </r>
  <r>
    <x v="0"/>
    <x v="6"/>
    <s v="GCA_002701205.1"/>
    <s v="Primary Assembly"/>
    <s v="unplaced scaffold"/>
    <m/>
    <s v="MINB01000041.1"/>
    <n v="27"/>
    <n v="101"/>
    <s v="+"/>
    <m/>
    <m/>
    <m/>
    <m/>
    <m/>
    <m/>
    <s v="BFT35_12885"/>
    <n v="75"/>
    <m/>
    <m/>
    <n v="0"/>
  </r>
  <r>
    <x v="3"/>
    <x v="5"/>
    <s v="GCA_002701205.1"/>
    <s v="Primary Assembly"/>
    <s v="unplaced scaffold"/>
    <m/>
    <s v="MINB01000041.1"/>
    <n v="27"/>
    <n v="101"/>
    <s v="+"/>
    <m/>
    <m/>
    <m/>
    <s v="tRNA-Gly"/>
    <m/>
    <m/>
    <s v="BFT35_12885"/>
    <n v="75"/>
    <m/>
    <s v="anticodon=CCC"/>
    <s v="rna"/>
  </r>
  <r>
    <x v="0"/>
    <x v="0"/>
    <s v="GCA_002701205.1"/>
    <s v="Primary Assembly"/>
    <s v="unplaced scaffold"/>
    <m/>
    <s v="MINB01000008.1"/>
    <n v="28"/>
    <n v="3579"/>
    <s v="-"/>
    <m/>
    <m/>
    <m/>
    <m/>
    <m/>
    <m/>
    <s v="BFT35_05680"/>
    <n v="3552"/>
    <m/>
    <m/>
    <n v="0"/>
  </r>
  <r>
    <x v="1"/>
    <x v="1"/>
    <s v="GCA_002701205.1"/>
    <s v="Primary Assembly"/>
    <s v="unplaced scaffold"/>
    <m/>
    <s v="MINB01000008.1"/>
    <n v="28"/>
    <n v="3579"/>
    <s v="-"/>
    <s v="PHO07408.1"/>
    <m/>
    <m/>
    <s v="ribonucleoside-diphosphate reductase, adenosylcobalamin-dependent"/>
    <m/>
    <m/>
    <s v="BFT35_05680"/>
    <n v="3552"/>
    <n v="1183"/>
    <m/>
    <n v="0"/>
  </r>
  <r>
    <x v="0"/>
    <x v="0"/>
    <s v="GCA_002701205.1"/>
    <s v="Primary Assembly"/>
    <s v="unplaced scaffold"/>
    <m/>
    <s v="MINB01000009.1"/>
    <n v="32"/>
    <n v="1519"/>
    <s v="-"/>
    <m/>
    <m/>
    <m/>
    <m/>
    <m/>
    <m/>
    <s v="BFT35_06055"/>
    <n v="1488"/>
    <m/>
    <m/>
    <n v="0"/>
  </r>
  <r>
    <x v="1"/>
    <x v="1"/>
    <s v="GCA_002701205.1"/>
    <s v="Primary Assembly"/>
    <s v="unplaced scaffold"/>
    <m/>
    <s v="MINB01000009.1"/>
    <n v="32"/>
    <n v="1519"/>
    <s v="-"/>
    <s v="PHO07333.1"/>
    <m/>
    <m/>
    <s v="hypothetical protein"/>
    <m/>
    <m/>
    <s v="BFT35_06055"/>
    <n v="1488"/>
    <n v="495"/>
    <m/>
    <n v="0"/>
  </r>
  <r>
    <x v="0"/>
    <x v="0"/>
    <s v="GCA_002701205.1"/>
    <s v="Primary Assembly"/>
    <s v="unplaced scaffold"/>
    <m/>
    <s v="MINB01000031.1"/>
    <n v="34"/>
    <n v="1587"/>
    <s v="-"/>
    <m/>
    <m/>
    <m/>
    <m/>
    <m/>
    <m/>
    <s v="BFT35_11845"/>
    <n v="1554"/>
    <m/>
    <m/>
    <n v="0"/>
  </r>
  <r>
    <x v="1"/>
    <x v="1"/>
    <s v="GCA_002701205.1"/>
    <s v="Primary Assembly"/>
    <s v="unplaced scaffold"/>
    <m/>
    <s v="MINB01000031.1"/>
    <n v="34"/>
    <n v="1587"/>
    <s v="-"/>
    <s v="PHO06306.1"/>
    <m/>
    <m/>
    <s v="murein biosynthesis integral membrane protein MurJ"/>
    <m/>
    <m/>
    <s v="BFT35_11845"/>
    <n v="1554"/>
    <n v="517"/>
    <m/>
    <n v="0"/>
  </r>
  <r>
    <x v="0"/>
    <x v="0"/>
    <s v="GCA_002701205.1"/>
    <s v="Primary Assembly"/>
    <s v="unplaced scaffold"/>
    <m/>
    <s v="MINB01000053.1"/>
    <n v="35"/>
    <n v="1165"/>
    <s v="-"/>
    <m/>
    <m/>
    <m/>
    <m/>
    <m/>
    <m/>
    <s v="BFT35_13255"/>
    <n v="1131"/>
    <m/>
    <m/>
    <n v="0"/>
  </r>
  <r>
    <x v="1"/>
    <x v="1"/>
    <s v="GCA_002701205.1"/>
    <s v="Primary Assembly"/>
    <s v="unplaced scaffold"/>
    <m/>
    <s v="MINB01000053.1"/>
    <n v="35"/>
    <n v="1165"/>
    <s v="-"/>
    <s v="PHO06062.1"/>
    <m/>
    <m/>
    <s v="integrase"/>
    <m/>
    <m/>
    <s v="BFT35_13255"/>
    <n v="1131"/>
    <n v="376"/>
    <m/>
    <n v="0"/>
  </r>
  <r>
    <x v="0"/>
    <x v="0"/>
    <s v="GCA_002701205.1"/>
    <s v="Primary Assembly"/>
    <s v="unplaced scaffold"/>
    <m/>
    <s v="MINB01000016.1"/>
    <n v="38"/>
    <n v="367"/>
    <s v="-"/>
    <m/>
    <m/>
    <m/>
    <m/>
    <m/>
    <m/>
    <s v="BFT35_08445"/>
    <n v="330"/>
    <m/>
    <m/>
    <n v="0"/>
  </r>
  <r>
    <x v="1"/>
    <x v="1"/>
    <s v="GCA_002701205.1"/>
    <s v="Primary Assembly"/>
    <s v="unplaced scaffold"/>
    <m/>
    <s v="MINB01000016.1"/>
    <n v="38"/>
    <n v="367"/>
    <s v="-"/>
    <s v="PHO06901.1"/>
    <m/>
    <m/>
    <s v="hypothetical protein"/>
    <m/>
    <m/>
    <s v="BFT35_08445"/>
    <n v="330"/>
    <n v="109"/>
    <m/>
    <n v="0"/>
  </r>
  <r>
    <x v="0"/>
    <x v="0"/>
    <s v="GCA_002701205.1"/>
    <s v="Primary Assembly"/>
    <s v="unplaced scaffold"/>
    <m/>
    <s v="MINB01000002.1"/>
    <n v="41"/>
    <n v="607"/>
    <s v="-"/>
    <m/>
    <m/>
    <m/>
    <m/>
    <m/>
    <m/>
    <s v="BFT35_01195"/>
    <n v="567"/>
    <m/>
    <m/>
    <n v="0"/>
  </r>
  <r>
    <x v="1"/>
    <x v="1"/>
    <s v="GCA_002701205.1"/>
    <s v="Primary Assembly"/>
    <s v="unplaced scaffold"/>
    <m/>
    <s v="MINB01000002.1"/>
    <n v="41"/>
    <n v="607"/>
    <s v="-"/>
    <s v="PHO08116.1"/>
    <m/>
    <m/>
    <s v="glutamine amidotransferase subunit PdxT"/>
    <m/>
    <m/>
    <s v="BFT35_01195"/>
    <n v="567"/>
    <n v="188"/>
    <m/>
    <n v="0"/>
  </r>
  <r>
    <x v="0"/>
    <x v="0"/>
    <s v="GCA_002701205.1"/>
    <s v="Primary Assembly"/>
    <s v="unplaced scaffold"/>
    <m/>
    <s v="MINB01000017.1"/>
    <n v="43"/>
    <n v="474"/>
    <s v="+"/>
    <m/>
    <m/>
    <m/>
    <m/>
    <m/>
    <m/>
    <s v="BFT35_08730"/>
    <n v="432"/>
    <m/>
    <m/>
    <n v="0"/>
  </r>
  <r>
    <x v="1"/>
    <x v="1"/>
    <s v="GCA_002701205.1"/>
    <s v="Primary Assembly"/>
    <s v="unplaced scaffold"/>
    <m/>
    <s v="MINB01000017.1"/>
    <n v="43"/>
    <n v="474"/>
    <s v="+"/>
    <s v="PHO06857.1"/>
    <m/>
    <m/>
    <s v="DNA polymerase subunit beta"/>
    <m/>
    <m/>
    <s v="BFT35_08730"/>
    <n v="432"/>
    <n v="143"/>
    <m/>
    <n v="0"/>
  </r>
  <r>
    <x v="0"/>
    <x v="0"/>
    <s v="GCA_002701205.1"/>
    <s v="Primary Assembly"/>
    <s v="unplaced scaffold"/>
    <m/>
    <s v="MINB01000005.1"/>
    <n v="56"/>
    <n v="1450"/>
    <s v="+"/>
    <m/>
    <m/>
    <m/>
    <m/>
    <m/>
    <m/>
    <s v="BFT35_04050"/>
    <n v="1395"/>
    <m/>
    <m/>
    <n v="0"/>
  </r>
  <r>
    <x v="1"/>
    <x v="1"/>
    <s v="GCA_002701205.1"/>
    <s v="Primary Assembly"/>
    <s v="unplaced scaffold"/>
    <m/>
    <s v="MINB01000005.1"/>
    <n v="56"/>
    <n v="1450"/>
    <s v="+"/>
    <s v="PHO07671.1"/>
    <m/>
    <m/>
    <s v="oxaloacetate decarboxylase"/>
    <m/>
    <m/>
    <s v="BFT35_04050"/>
    <n v="1395"/>
    <n v="464"/>
    <m/>
    <n v="0"/>
  </r>
  <r>
    <x v="0"/>
    <x v="0"/>
    <s v="GCA_002701205.1"/>
    <s v="Primary Assembly"/>
    <s v="unplaced scaffold"/>
    <m/>
    <s v="MINB01000007.1"/>
    <n v="61"/>
    <n v="948"/>
    <s v="+"/>
    <m/>
    <m/>
    <m/>
    <m/>
    <m/>
    <m/>
    <s v="BFT35_05205"/>
    <n v="888"/>
    <m/>
    <m/>
    <n v="0"/>
  </r>
  <r>
    <x v="1"/>
    <x v="1"/>
    <s v="GCA_002701205.1"/>
    <s v="Primary Assembly"/>
    <s v="unplaced scaffold"/>
    <m/>
    <s v="MINB01000007.1"/>
    <n v="61"/>
    <n v="948"/>
    <s v="+"/>
    <s v="PHO07478.1"/>
    <m/>
    <m/>
    <s v="transcriptional regulator"/>
    <m/>
    <m/>
    <s v="BFT35_05205"/>
    <n v="888"/>
    <n v="295"/>
    <m/>
    <n v="0"/>
  </r>
  <r>
    <x v="0"/>
    <x v="0"/>
    <s v="GCA_002701205.1"/>
    <s v="Primary Assembly"/>
    <s v="unplaced scaffold"/>
    <m/>
    <s v="MINB01000056.1"/>
    <n v="72"/>
    <n v="1481"/>
    <s v="+"/>
    <m/>
    <m/>
    <m/>
    <m/>
    <m/>
    <m/>
    <s v="BFT35_13270"/>
    <n v="1410"/>
    <m/>
    <m/>
    <n v="0"/>
  </r>
  <r>
    <x v="1"/>
    <x v="1"/>
    <s v="GCA_002701205.1"/>
    <s v="Primary Assembly"/>
    <s v="unplaced scaffold"/>
    <m/>
    <s v="MINB01000056.1"/>
    <n v="72"/>
    <n v="1481"/>
    <s v="+"/>
    <s v="PHO06060.1"/>
    <m/>
    <m/>
    <s v="ISLre2 family transposase"/>
    <m/>
    <m/>
    <s v="BFT35_13270"/>
    <n v="1410"/>
    <n v="469"/>
    <m/>
    <n v="0"/>
  </r>
  <r>
    <x v="0"/>
    <x v="0"/>
    <s v="GCA_002701205.1"/>
    <s v="Primary Assembly"/>
    <s v="unplaced scaffold"/>
    <m/>
    <s v="MINB01000025.1"/>
    <n v="78"/>
    <n v="635"/>
    <s v="+"/>
    <m/>
    <m/>
    <m/>
    <m/>
    <m/>
    <m/>
    <s v="BFT35_10865"/>
    <n v="558"/>
    <m/>
    <m/>
    <n v="0"/>
  </r>
  <r>
    <x v="1"/>
    <x v="1"/>
    <s v="GCA_002701205.1"/>
    <s v="Primary Assembly"/>
    <s v="unplaced scaffold"/>
    <m/>
    <s v="MINB01000025.1"/>
    <n v="78"/>
    <n v="635"/>
    <s v="+"/>
    <s v="PHO06472.1"/>
    <m/>
    <m/>
    <s v="sporulation protein"/>
    <m/>
    <m/>
    <s v="BFT35_10865"/>
    <n v="558"/>
    <n v="185"/>
    <m/>
    <n v="0"/>
  </r>
  <r>
    <x v="0"/>
    <x v="0"/>
    <s v="GCA_002701205.1"/>
    <s v="Primary Assembly"/>
    <s v="unplaced scaffold"/>
    <m/>
    <s v="MINB01000043.1"/>
    <n v="79"/>
    <n v="789"/>
    <s v="+"/>
    <m/>
    <m/>
    <m/>
    <m/>
    <m/>
    <m/>
    <s v="BFT35_13010"/>
    <n v="711"/>
    <m/>
    <m/>
    <n v="0"/>
  </r>
  <r>
    <x v="1"/>
    <x v="1"/>
    <s v="GCA_002701205.1"/>
    <s v="Primary Assembly"/>
    <s v="unplaced scaffold"/>
    <m/>
    <s v="MINB01000043.1"/>
    <n v="79"/>
    <n v="789"/>
    <s v="+"/>
    <s v="PHO06097.1"/>
    <m/>
    <m/>
    <s v="polysaccharide deacetylase"/>
    <m/>
    <m/>
    <s v="BFT35_13010"/>
    <n v="711"/>
    <n v="236"/>
    <m/>
    <n v="0"/>
  </r>
  <r>
    <x v="0"/>
    <x v="2"/>
    <s v="GCA_002701205.1"/>
    <s v="Primary Assembly"/>
    <s v="unplaced scaffold"/>
    <m/>
    <s v="MINB01000067.1"/>
    <n v="84"/>
    <n v="513"/>
    <s v="-"/>
    <m/>
    <m/>
    <m/>
    <m/>
    <m/>
    <m/>
    <s v="BFT35_13320"/>
    <n v="430"/>
    <m/>
    <s v="pseudo"/>
    <n v="0"/>
  </r>
  <r>
    <x v="1"/>
    <x v="3"/>
    <s v="GCA_002701205.1"/>
    <s v="Primary Assembly"/>
    <s v="unplaced scaffold"/>
    <m/>
    <s v="MINB01000067.1"/>
    <n v="84"/>
    <n v="513"/>
    <s v="-"/>
    <m/>
    <m/>
    <m/>
    <s v="transposase"/>
    <m/>
    <m/>
    <s v="BFT35_13320"/>
    <n v="430"/>
    <m/>
    <s v="pseudo"/>
    <n v="0"/>
  </r>
  <r>
    <x v="0"/>
    <x v="6"/>
    <s v="GCA_002701205.1"/>
    <s v="Primary Assembly"/>
    <s v="unplaced scaffold"/>
    <m/>
    <s v="MINB01000001.1"/>
    <n v="96"/>
    <n v="168"/>
    <s v="-"/>
    <m/>
    <m/>
    <m/>
    <m/>
    <m/>
    <m/>
    <s v="BFT35_00005"/>
    <n v="73"/>
    <m/>
    <m/>
    <n v="0"/>
  </r>
  <r>
    <x v="3"/>
    <x v="5"/>
    <s v="GCA_002701205.1"/>
    <s v="Primary Assembly"/>
    <s v="unplaced scaffold"/>
    <m/>
    <s v="MINB01000001.1"/>
    <n v="96"/>
    <n v="168"/>
    <s v="-"/>
    <m/>
    <m/>
    <m/>
    <s v="tRNA-Ala"/>
    <m/>
    <m/>
    <s v="BFT35_00005"/>
    <n v="73"/>
    <m/>
    <s v="anticodon=GGC"/>
    <s v="rna"/>
  </r>
  <r>
    <x v="0"/>
    <x v="0"/>
    <s v="GCA_002701205.1"/>
    <s v="Primary Assembly"/>
    <s v="unplaced scaffold"/>
    <m/>
    <s v="MINB01000029.1"/>
    <n v="109"/>
    <n v="1200"/>
    <s v="+"/>
    <m/>
    <m/>
    <m/>
    <m/>
    <m/>
    <m/>
    <s v="BFT35_11575"/>
    <n v="1092"/>
    <m/>
    <m/>
    <n v="0"/>
  </r>
  <r>
    <x v="1"/>
    <x v="1"/>
    <s v="GCA_002701205.1"/>
    <s v="Primary Assembly"/>
    <s v="unplaced scaffold"/>
    <m/>
    <s v="MINB01000029.1"/>
    <n v="109"/>
    <n v="1200"/>
    <s v="+"/>
    <s v="PHO06353.1"/>
    <m/>
    <m/>
    <s v="redox-regulated ATPase YchF"/>
    <m/>
    <m/>
    <s v="BFT35_11575"/>
    <n v="1092"/>
    <n v="363"/>
    <m/>
    <n v="0"/>
  </r>
  <r>
    <x v="0"/>
    <x v="6"/>
    <s v="GCA_002701205.1"/>
    <s v="Primary Assembly"/>
    <s v="unplaced scaffold"/>
    <m/>
    <s v="MINB01000069.1"/>
    <n v="110"/>
    <n v="186"/>
    <s v="-"/>
    <m/>
    <m/>
    <m/>
    <m/>
    <m/>
    <m/>
    <s v="BFT35_13330"/>
    <n v="77"/>
    <m/>
    <m/>
    <n v="0"/>
  </r>
  <r>
    <x v="3"/>
    <x v="5"/>
    <s v="GCA_002701205.1"/>
    <s v="Primary Assembly"/>
    <s v="unplaced scaffold"/>
    <m/>
    <s v="MINB01000069.1"/>
    <n v="110"/>
    <n v="186"/>
    <s v="-"/>
    <m/>
    <m/>
    <m/>
    <s v="tRNA-Ile"/>
    <m/>
    <m/>
    <s v="BFT35_13330"/>
    <n v="77"/>
    <m/>
    <s v="anticodon=GAT"/>
    <s v="rna"/>
  </r>
  <r>
    <x v="0"/>
    <x v="0"/>
    <s v="GCA_002701205.1"/>
    <s v="Primary Assembly"/>
    <s v="unplaced scaffold"/>
    <m/>
    <s v="MINB01000059.1"/>
    <n v="111"/>
    <n v="1370"/>
    <s v="+"/>
    <m/>
    <m/>
    <m/>
    <m/>
    <m/>
    <m/>
    <s v="BFT35_13285"/>
    <n v="1260"/>
    <m/>
    <m/>
    <n v="0"/>
  </r>
  <r>
    <x v="1"/>
    <x v="1"/>
    <s v="GCA_002701205.1"/>
    <s v="Primary Assembly"/>
    <s v="unplaced scaffold"/>
    <m/>
    <s v="MINB01000059.1"/>
    <n v="111"/>
    <n v="1370"/>
    <s v="+"/>
    <s v="PHO06058.1"/>
    <m/>
    <m/>
    <s v="IS110 family transposase"/>
    <m/>
    <m/>
    <s v="BFT35_13285"/>
    <n v="1260"/>
    <n v="419"/>
    <m/>
    <n v="0"/>
  </r>
  <r>
    <x v="0"/>
    <x v="0"/>
    <s v="GCA_002701205.1"/>
    <s v="Primary Assembly"/>
    <s v="unplaced scaffold"/>
    <m/>
    <s v="MINB01000034.1"/>
    <n v="129"/>
    <n v="1277"/>
    <s v="+"/>
    <m/>
    <m/>
    <m/>
    <m/>
    <m/>
    <m/>
    <s v="BFT35_12225"/>
    <n v="1149"/>
    <m/>
    <m/>
    <n v="0"/>
  </r>
  <r>
    <x v="1"/>
    <x v="1"/>
    <s v="GCA_002701205.1"/>
    <s v="Primary Assembly"/>
    <s v="unplaced scaffold"/>
    <m/>
    <s v="MINB01000034.1"/>
    <n v="129"/>
    <n v="1277"/>
    <s v="+"/>
    <s v="PHO06236.1"/>
    <m/>
    <m/>
    <s v="sugar kinase"/>
    <m/>
    <m/>
    <s v="BFT35_12225"/>
    <n v="1149"/>
    <n v="382"/>
    <m/>
    <n v="0"/>
  </r>
  <r>
    <x v="0"/>
    <x v="0"/>
    <s v="GCA_002701205.1"/>
    <s v="Primary Assembly"/>
    <s v="unplaced scaffold"/>
    <m/>
    <s v="MINB01000063.1"/>
    <n v="138"/>
    <n v="905"/>
    <s v="-"/>
    <m/>
    <m/>
    <m/>
    <m/>
    <m/>
    <m/>
    <s v="BFT35_13300"/>
    <n v="768"/>
    <m/>
    <m/>
    <n v="0"/>
  </r>
  <r>
    <x v="1"/>
    <x v="1"/>
    <s v="GCA_002701205.1"/>
    <s v="Primary Assembly"/>
    <s v="unplaced scaffold"/>
    <m/>
    <s v="MINB01000063.1"/>
    <n v="138"/>
    <n v="905"/>
    <s v="-"/>
    <s v="PHO06056.1"/>
    <m/>
    <m/>
    <s v="helix-turn-helix transcriptional regulator"/>
    <m/>
    <m/>
    <s v="BFT35_13300"/>
    <n v="768"/>
    <n v="255"/>
    <m/>
    <n v="0"/>
  </r>
  <r>
    <x v="0"/>
    <x v="0"/>
    <s v="GCA_002701205.1"/>
    <s v="Primary Assembly"/>
    <s v="unplaced scaffold"/>
    <m/>
    <s v="MINB01000026.1"/>
    <n v="144"/>
    <n v="1268"/>
    <s v="-"/>
    <m/>
    <m/>
    <m/>
    <m/>
    <m/>
    <m/>
    <s v="BFT35_11070"/>
    <n v="1125"/>
    <m/>
    <m/>
    <n v="0"/>
  </r>
  <r>
    <x v="1"/>
    <x v="1"/>
    <s v="GCA_002701205.1"/>
    <s v="Primary Assembly"/>
    <s v="unplaced scaffold"/>
    <m/>
    <s v="MINB01000026.1"/>
    <n v="144"/>
    <n v="1268"/>
    <s v="-"/>
    <s v="PHO06438.1"/>
    <m/>
    <m/>
    <s v="dehydrogenase"/>
    <m/>
    <m/>
    <s v="BFT35_11070"/>
    <n v="1125"/>
    <n v="374"/>
    <m/>
    <n v="0"/>
  </r>
  <r>
    <x v="0"/>
    <x v="4"/>
    <s v="GCA_002701205.1"/>
    <s v="Primary Assembly"/>
    <s v="unplaced scaffold"/>
    <m/>
    <s v="MINB01000049.1"/>
    <n v="155"/>
    <n v="3014"/>
    <s v="-"/>
    <m/>
    <m/>
    <m/>
    <m/>
    <m/>
    <m/>
    <s v="BFT35_13235"/>
    <n v="2860"/>
    <m/>
    <s v="partial"/>
    <n v="0"/>
  </r>
  <r>
    <x v="2"/>
    <x v="5"/>
    <s v="GCA_002701205.1"/>
    <s v="Primary Assembly"/>
    <s v="unplaced scaffold"/>
    <m/>
    <s v="MINB01000049.1"/>
    <n v="155"/>
    <n v="3014"/>
    <s v="-"/>
    <m/>
    <m/>
    <m/>
    <s v="23S ribosomal RNA"/>
    <m/>
    <m/>
    <s v="BFT35_13235"/>
    <n v="2860"/>
    <m/>
    <s v="partial"/>
    <s v="rna"/>
  </r>
  <r>
    <x v="0"/>
    <x v="0"/>
    <s v="GCA_002701205.1"/>
    <s v="Primary Assembly"/>
    <s v="unplaced scaffold"/>
    <m/>
    <s v="MINB01000033.1"/>
    <n v="165"/>
    <n v="1073"/>
    <s v="+"/>
    <m/>
    <m/>
    <m/>
    <m/>
    <m/>
    <m/>
    <s v="BFT35_12105"/>
    <n v="909"/>
    <m/>
    <m/>
    <n v="0"/>
  </r>
  <r>
    <x v="1"/>
    <x v="1"/>
    <s v="GCA_002701205.1"/>
    <s v="Primary Assembly"/>
    <s v="unplaced scaffold"/>
    <m/>
    <s v="MINB01000033.1"/>
    <n v="165"/>
    <n v="1073"/>
    <s v="+"/>
    <s v="PHO06256.1"/>
    <m/>
    <m/>
    <s v="ABC transporter permease"/>
    <m/>
    <m/>
    <s v="BFT35_12105"/>
    <n v="909"/>
    <n v="302"/>
    <m/>
    <n v="0"/>
  </r>
  <r>
    <x v="0"/>
    <x v="0"/>
    <s v="GCA_002701205.1"/>
    <s v="Primary Assembly"/>
    <s v="unplaced scaffold"/>
    <m/>
    <s v="MINB01000045.1"/>
    <n v="182"/>
    <n v="751"/>
    <s v="-"/>
    <m/>
    <m/>
    <m/>
    <m/>
    <m/>
    <m/>
    <s v="BFT35_13105"/>
    <n v="570"/>
    <m/>
    <m/>
    <n v="0"/>
  </r>
  <r>
    <x v="1"/>
    <x v="1"/>
    <s v="GCA_002701205.1"/>
    <s v="Primary Assembly"/>
    <s v="unplaced scaffold"/>
    <m/>
    <s v="MINB01000045.1"/>
    <n v="182"/>
    <n v="751"/>
    <s v="-"/>
    <s v="PHO06079.1"/>
    <m/>
    <m/>
    <s v="response regulator receiver protein"/>
    <m/>
    <m/>
    <s v="BFT35_13105"/>
    <n v="570"/>
    <n v="189"/>
    <m/>
    <n v="0"/>
  </r>
  <r>
    <x v="0"/>
    <x v="0"/>
    <s v="GCA_002701205.1"/>
    <s v="Primary Assembly"/>
    <s v="unplaced scaffold"/>
    <m/>
    <s v="MINB01000057.1"/>
    <n v="187"/>
    <n v="1440"/>
    <s v="+"/>
    <m/>
    <m/>
    <m/>
    <m/>
    <m/>
    <m/>
    <s v="BFT35_13275"/>
    <n v="1254"/>
    <m/>
    <m/>
    <n v="0"/>
  </r>
  <r>
    <x v="1"/>
    <x v="1"/>
    <s v="GCA_002701205.1"/>
    <s v="Primary Assembly"/>
    <s v="unplaced scaffold"/>
    <m/>
    <s v="MINB01000057.1"/>
    <n v="187"/>
    <n v="1440"/>
    <s v="+"/>
    <s v="PHO06059.1"/>
    <m/>
    <m/>
    <s v="transposase"/>
    <m/>
    <m/>
    <s v="BFT35_13275"/>
    <n v="1254"/>
    <n v="417"/>
    <m/>
    <n v="0"/>
  </r>
  <r>
    <x v="0"/>
    <x v="2"/>
    <s v="GCA_002701205.1"/>
    <s v="Primary Assembly"/>
    <s v="unplaced scaffold"/>
    <m/>
    <s v="MINB01000060.1"/>
    <n v="188"/>
    <n v="1102"/>
    <s v="+"/>
    <m/>
    <m/>
    <m/>
    <m/>
    <m/>
    <m/>
    <s v="BFT35_13290"/>
    <n v="915"/>
    <m/>
    <s v="pseudo"/>
    <n v="0"/>
  </r>
  <r>
    <x v="1"/>
    <x v="3"/>
    <s v="GCA_002701205.1"/>
    <s v="Primary Assembly"/>
    <s v="unplaced scaffold"/>
    <m/>
    <s v="MINB01000060.1"/>
    <n v="188"/>
    <n v="1102"/>
    <s v="+"/>
    <m/>
    <m/>
    <m/>
    <s v="hypothetical protein"/>
    <m/>
    <m/>
    <s v="BFT35_13290"/>
    <n v="915"/>
    <m/>
    <s v="pseudo"/>
    <n v="0"/>
  </r>
  <r>
    <x v="0"/>
    <x v="6"/>
    <s v="GCA_002701205.1"/>
    <s v="Primary Assembly"/>
    <s v="unplaced scaffold"/>
    <m/>
    <s v="MINB01000069.1"/>
    <n v="188"/>
    <n v="263"/>
    <s v="-"/>
    <m/>
    <m/>
    <m/>
    <m/>
    <m/>
    <m/>
    <s v="BFT35_13335"/>
    <n v="76"/>
    <m/>
    <m/>
    <n v="0"/>
  </r>
  <r>
    <x v="3"/>
    <x v="5"/>
    <s v="GCA_002701205.1"/>
    <s v="Primary Assembly"/>
    <s v="unplaced scaffold"/>
    <m/>
    <s v="MINB01000069.1"/>
    <n v="188"/>
    <n v="263"/>
    <s v="-"/>
    <m/>
    <m/>
    <m/>
    <s v="tRNA-Ala"/>
    <m/>
    <m/>
    <s v="BFT35_13335"/>
    <n v="76"/>
    <m/>
    <s v="anticodon=TGC"/>
    <s v="rna"/>
  </r>
  <r>
    <x v="0"/>
    <x v="7"/>
    <s v="GCA_002701205.1"/>
    <s v="Primary Assembly"/>
    <s v="unplaced scaffold"/>
    <m/>
    <s v="MINB01000001.1"/>
    <n v="189"/>
    <n v="542"/>
    <s v="-"/>
    <m/>
    <m/>
    <m/>
    <m/>
    <s v="ssrA"/>
    <m/>
    <s v="BFT35_00010"/>
    <n v="354"/>
    <m/>
    <m/>
    <n v="0"/>
  </r>
  <r>
    <x v="4"/>
    <x v="5"/>
    <s v="GCA_002701205.1"/>
    <s v="Primary Assembly"/>
    <s v="unplaced scaffold"/>
    <m/>
    <s v="MINB01000001.1"/>
    <n v="189"/>
    <n v="542"/>
    <s v="-"/>
    <m/>
    <m/>
    <m/>
    <s v="transfer-messenger RNA"/>
    <s v="ssrA"/>
    <m/>
    <s v="BFT35_00010"/>
    <n v="354"/>
    <m/>
    <m/>
    <s v="rna"/>
  </r>
  <r>
    <x v="0"/>
    <x v="0"/>
    <s v="GCA_002701205.1"/>
    <s v="Primary Assembly"/>
    <s v="unplaced scaffold"/>
    <m/>
    <s v="MINB01000055.1"/>
    <n v="206"/>
    <n v="1615"/>
    <s v="-"/>
    <m/>
    <m/>
    <m/>
    <m/>
    <m/>
    <m/>
    <s v="BFT35_13265"/>
    <n v="1410"/>
    <m/>
    <m/>
    <n v="0"/>
  </r>
  <r>
    <x v="1"/>
    <x v="1"/>
    <s v="GCA_002701205.1"/>
    <s v="Primary Assembly"/>
    <s v="unplaced scaffold"/>
    <m/>
    <s v="MINB01000055.1"/>
    <n v="206"/>
    <n v="1615"/>
    <s v="-"/>
    <s v="PHO06061.1"/>
    <m/>
    <m/>
    <s v="ISLre2 family transposase"/>
    <m/>
    <m/>
    <s v="BFT35_13265"/>
    <n v="1410"/>
    <n v="469"/>
    <m/>
    <n v="0"/>
  </r>
  <r>
    <x v="0"/>
    <x v="0"/>
    <s v="GCA_002701205.1"/>
    <s v="Primary Assembly"/>
    <s v="unplaced scaffold"/>
    <m/>
    <s v="MINB01000041.1"/>
    <n v="213"/>
    <n v="455"/>
    <s v="+"/>
    <m/>
    <m/>
    <m/>
    <m/>
    <m/>
    <m/>
    <s v="BFT35_12890"/>
    <n v="243"/>
    <m/>
    <m/>
    <n v="0"/>
  </r>
  <r>
    <x v="1"/>
    <x v="1"/>
    <s v="GCA_002701205.1"/>
    <s v="Primary Assembly"/>
    <s v="unplaced scaffold"/>
    <m/>
    <s v="MINB01000041.1"/>
    <n v="213"/>
    <n v="455"/>
    <s v="+"/>
    <s v="PHO06119.1"/>
    <m/>
    <m/>
    <s v="hypothetical protein"/>
    <m/>
    <m/>
    <s v="BFT35_12890"/>
    <n v="243"/>
    <n v="80"/>
    <m/>
    <n v="0"/>
  </r>
  <r>
    <x v="0"/>
    <x v="0"/>
    <s v="GCA_002701205.1"/>
    <s v="Primary Assembly"/>
    <s v="unplaced scaffold"/>
    <m/>
    <s v="MINB01000047.1"/>
    <n v="230"/>
    <n v="829"/>
    <s v="-"/>
    <m/>
    <m/>
    <m/>
    <m/>
    <m/>
    <m/>
    <s v="BFT35_13155"/>
    <n v="600"/>
    <m/>
    <m/>
    <n v="0"/>
  </r>
  <r>
    <x v="1"/>
    <x v="1"/>
    <s v="GCA_002701205.1"/>
    <s v="Primary Assembly"/>
    <s v="unplaced scaffold"/>
    <m/>
    <s v="MINB01000047.1"/>
    <n v="230"/>
    <n v="829"/>
    <s v="-"/>
    <s v="PHO06074.1"/>
    <m/>
    <m/>
    <s v="recombination protein RecR"/>
    <m/>
    <m/>
    <s v="BFT35_13155"/>
    <n v="600"/>
    <n v="199"/>
    <m/>
    <n v="0"/>
  </r>
  <r>
    <x v="0"/>
    <x v="2"/>
    <s v="GCA_002701205.1"/>
    <s v="Primary Assembly"/>
    <s v="unplaced scaffold"/>
    <m/>
    <s v="MINB01000021.1"/>
    <n v="239"/>
    <n v="1427"/>
    <s v="-"/>
    <m/>
    <m/>
    <m/>
    <m/>
    <m/>
    <m/>
    <s v="BFT35_09815"/>
    <n v="1189"/>
    <m/>
    <s v="pseudo"/>
    <n v="0"/>
  </r>
  <r>
    <x v="1"/>
    <x v="3"/>
    <s v="GCA_002701205.1"/>
    <s v="Primary Assembly"/>
    <s v="unplaced scaffold"/>
    <m/>
    <s v="MINB01000021.1"/>
    <n v="239"/>
    <n v="1427"/>
    <s v="-"/>
    <m/>
    <m/>
    <m/>
    <s v="hypothetical protein"/>
    <m/>
    <m/>
    <s v="BFT35_09815"/>
    <n v="1189"/>
    <m/>
    <s v="pseudo"/>
    <n v="0"/>
  </r>
  <r>
    <x v="0"/>
    <x v="0"/>
    <s v="GCA_002701205.1"/>
    <s v="Primary Assembly"/>
    <s v="unplaced scaffold"/>
    <m/>
    <s v="MINB01000048.1"/>
    <n v="249"/>
    <n v="1541"/>
    <s v="+"/>
    <m/>
    <m/>
    <m/>
    <m/>
    <m/>
    <m/>
    <s v="BFT35_13200"/>
    <n v="1293"/>
    <m/>
    <m/>
    <n v="0"/>
  </r>
  <r>
    <x v="1"/>
    <x v="1"/>
    <s v="GCA_002701205.1"/>
    <s v="Primary Assembly"/>
    <s v="unplaced scaffold"/>
    <m/>
    <s v="MINB01000048.1"/>
    <n v="249"/>
    <n v="1541"/>
    <s v="+"/>
    <s v="PHO06067.1"/>
    <m/>
    <m/>
    <s v="homoserine dehydrogenase"/>
    <m/>
    <m/>
    <s v="BFT35_13200"/>
    <n v="1293"/>
    <n v="430"/>
    <m/>
    <n v="0"/>
  </r>
  <r>
    <x v="0"/>
    <x v="0"/>
    <s v="GCA_002701205.1"/>
    <s v="Primary Assembly"/>
    <s v="unplaced scaffold"/>
    <m/>
    <s v="MINB01000023.1"/>
    <n v="255"/>
    <n v="2339"/>
    <s v="-"/>
    <m/>
    <m/>
    <m/>
    <m/>
    <m/>
    <m/>
    <s v="BFT35_10370"/>
    <n v="2085"/>
    <m/>
    <m/>
    <n v="0"/>
  </r>
  <r>
    <x v="1"/>
    <x v="1"/>
    <s v="GCA_002701205.1"/>
    <s v="Primary Assembly"/>
    <s v="unplaced scaffold"/>
    <m/>
    <s v="MINB01000023.1"/>
    <n v="255"/>
    <n v="2339"/>
    <s v="-"/>
    <s v="PHO06567.1"/>
    <m/>
    <m/>
    <s v="transcriptional regulator"/>
    <m/>
    <m/>
    <s v="BFT35_10370"/>
    <n v="2085"/>
    <n v="694"/>
    <m/>
    <n v="0"/>
  </r>
  <r>
    <x v="0"/>
    <x v="2"/>
    <s v="GCA_002701205.1"/>
    <s v="Primary Assembly"/>
    <s v="unplaced scaffold"/>
    <m/>
    <s v="MINB01000014.1"/>
    <n v="275"/>
    <n v="1438"/>
    <s v="+"/>
    <m/>
    <m/>
    <m/>
    <m/>
    <m/>
    <m/>
    <s v="BFT35_07785"/>
    <n v="1164"/>
    <m/>
    <s v="pseudo"/>
    <n v="0"/>
  </r>
  <r>
    <x v="1"/>
    <x v="3"/>
    <s v="GCA_002701205.1"/>
    <s v="Primary Assembly"/>
    <s v="unplaced scaffold"/>
    <m/>
    <s v="MINB01000014.1"/>
    <n v="275"/>
    <n v="1438"/>
    <s v="+"/>
    <m/>
    <m/>
    <m/>
    <s v="IS110 family transposase"/>
    <m/>
    <m/>
    <s v="BFT35_07785"/>
    <n v="1164"/>
    <m/>
    <s v="pseudo"/>
    <n v="0"/>
  </r>
  <r>
    <x v="0"/>
    <x v="0"/>
    <s v="GCA_002701205.1"/>
    <s v="Primary Assembly"/>
    <s v="unplaced scaffold"/>
    <m/>
    <s v="MINB01000011.1"/>
    <n v="276"/>
    <n v="1676"/>
    <s v="-"/>
    <m/>
    <m/>
    <m/>
    <m/>
    <m/>
    <m/>
    <s v="BFT35_06860"/>
    <n v="1401"/>
    <m/>
    <m/>
    <n v="0"/>
  </r>
  <r>
    <x v="1"/>
    <x v="1"/>
    <s v="GCA_002701205.1"/>
    <s v="Primary Assembly"/>
    <s v="unplaced scaffold"/>
    <m/>
    <s v="MINB01000011.1"/>
    <n v="276"/>
    <n v="1676"/>
    <s v="-"/>
    <s v="PHO07196.1"/>
    <m/>
    <m/>
    <s v="carbohydrate kinase"/>
    <m/>
    <m/>
    <s v="BFT35_06860"/>
    <n v="1401"/>
    <n v="466"/>
    <m/>
    <n v="0"/>
  </r>
  <r>
    <x v="0"/>
    <x v="0"/>
    <s v="GCA_002701205.1"/>
    <s v="Primary Assembly"/>
    <s v="unplaced scaffold"/>
    <m/>
    <s v="MINB01000035.1"/>
    <n v="309"/>
    <n v="701"/>
    <s v="-"/>
    <m/>
    <m/>
    <m/>
    <m/>
    <m/>
    <m/>
    <s v="BFT35_12330"/>
    <n v="393"/>
    <m/>
    <m/>
    <n v="0"/>
  </r>
  <r>
    <x v="1"/>
    <x v="1"/>
    <s v="GCA_002701205.1"/>
    <s v="Primary Assembly"/>
    <s v="unplaced scaffold"/>
    <m/>
    <s v="MINB01000035.1"/>
    <n v="309"/>
    <n v="701"/>
    <s v="-"/>
    <s v="PHO06198.1"/>
    <m/>
    <m/>
    <s v="30S ribosomal protein S9"/>
    <m/>
    <m/>
    <s v="BFT35_12330"/>
    <n v="393"/>
    <n v="130"/>
    <m/>
    <n v="0"/>
  </r>
  <r>
    <x v="0"/>
    <x v="0"/>
    <s v="GCA_002701205.1"/>
    <s v="Primary Assembly"/>
    <s v="unplaced scaffold"/>
    <m/>
    <s v="MINB01000022.1"/>
    <n v="327"/>
    <n v="1196"/>
    <s v="-"/>
    <m/>
    <m/>
    <m/>
    <m/>
    <m/>
    <m/>
    <s v="BFT35_10085"/>
    <n v="870"/>
    <m/>
    <m/>
    <n v="0"/>
  </r>
  <r>
    <x v="1"/>
    <x v="1"/>
    <s v="GCA_002701205.1"/>
    <s v="Primary Assembly"/>
    <s v="unplaced scaffold"/>
    <m/>
    <s v="MINB01000022.1"/>
    <n v="327"/>
    <n v="1196"/>
    <s v="-"/>
    <s v="PHO06611.1"/>
    <m/>
    <m/>
    <s v="hypothetical protein"/>
    <m/>
    <m/>
    <s v="BFT35_10085"/>
    <n v="870"/>
    <n v="289"/>
    <m/>
    <n v="0"/>
  </r>
  <r>
    <x v="0"/>
    <x v="0"/>
    <s v="GCA_002701205.1"/>
    <s v="Primary Assembly"/>
    <s v="unplaced scaffold"/>
    <m/>
    <s v="MINB01000015.1"/>
    <n v="338"/>
    <n v="1513"/>
    <s v="+"/>
    <m/>
    <m/>
    <m/>
    <m/>
    <m/>
    <m/>
    <s v="BFT35_08085"/>
    <n v="1176"/>
    <m/>
    <m/>
    <n v="0"/>
  </r>
  <r>
    <x v="1"/>
    <x v="1"/>
    <s v="GCA_002701205.1"/>
    <s v="Primary Assembly"/>
    <s v="unplaced scaffold"/>
    <m/>
    <s v="MINB01000015.1"/>
    <n v="338"/>
    <n v="1513"/>
    <s v="+"/>
    <s v="PHO06955.1"/>
    <m/>
    <m/>
    <s v="SAM-dependent methyltransferase"/>
    <m/>
    <m/>
    <s v="BFT35_08085"/>
    <n v="1176"/>
    <n v="391"/>
    <m/>
    <n v="0"/>
  </r>
  <r>
    <x v="0"/>
    <x v="0"/>
    <s v="GCA_002701205.1"/>
    <s v="Primary Assembly"/>
    <s v="unplaced scaffold"/>
    <m/>
    <s v="MINB01000016.1"/>
    <n v="380"/>
    <n v="2050"/>
    <s v="-"/>
    <m/>
    <m/>
    <m/>
    <m/>
    <m/>
    <m/>
    <s v="BFT35_08450"/>
    <n v="1671"/>
    <m/>
    <m/>
    <n v="0"/>
  </r>
  <r>
    <x v="1"/>
    <x v="1"/>
    <s v="GCA_002701205.1"/>
    <s v="Primary Assembly"/>
    <s v="unplaced scaffold"/>
    <m/>
    <s v="MINB01000016.1"/>
    <n v="380"/>
    <n v="2050"/>
    <s v="-"/>
    <s v="PHO06902.1"/>
    <m/>
    <m/>
    <s v="ribonuclease J"/>
    <m/>
    <m/>
    <s v="BFT35_08450"/>
    <n v="1671"/>
    <n v="556"/>
    <m/>
    <n v="0"/>
  </r>
  <r>
    <x v="0"/>
    <x v="0"/>
    <s v="GCA_002701205.1"/>
    <s v="Primary Assembly"/>
    <s v="unplaced scaffold"/>
    <m/>
    <s v="MINB01000018.1"/>
    <n v="386"/>
    <n v="1201"/>
    <s v="+"/>
    <m/>
    <m/>
    <m/>
    <m/>
    <m/>
    <m/>
    <s v="BFT35_08990"/>
    <n v="816"/>
    <m/>
    <m/>
    <n v="0"/>
  </r>
  <r>
    <x v="1"/>
    <x v="1"/>
    <s v="GCA_002701205.1"/>
    <s v="Primary Assembly"/>
    <s v="unplaced scaffold"/>
    <m/>
    <s v="MINB01000018.1"/>
    <n v="386"/>
    <n v="1201"/>
    <s v="+"/>
    <s v="PHO06810.1"/>
    <m/>
    <m/>
    <s v="hypothetical protein"/>
    <m/>
    <m/>
    <s v="BFT35_08990"/>
    <n v="816"/>
    <n v="271"/>
    <m/>
    <n v="0"/>
  </r>
  <r>
    <x v="0"/>
    <x v="0"/>
    <s v="GCA_002701205.1"/>
    <s v="Primary Assembly"/>
    <s v="unplaced scaffold"/>
    <m/>
    <s v="MINB01000013.1"/>
    <n v="392"/>
    <n v="1729"/>
    <s v="+"/>
    <m/>
    <m/>
    <m/>
    <m/>
    <m/>
    <m/>
    <s v="BFT35_07485"/>
    <n v="1338"/>
    <m/>
    <m/>
    <n v="0"/>
  </r>
  <r>
    <x v="1"/>
    <x v="1"/>
    <s v="GCA_002701205.1"/>
    <s v="Primary Assembly"/>
    <s v="unplaced scaffold"/>
    <m/>
    <s v="MINB01000013.1"/>
    <n v="392"/>
    <n v="1729"/>
    <s v="+"/>
    <s v="PHO07081.1"/>
    <m/>
    <m/>
    <s v="diaminopimelate decarboxylase"/>
    <m/>
    <m/>
    <s v="BFT35_07485"/>
    <n v="1338"/>
    <n v="445"/>
    <m/>
    <n v="0"/>
  </r>
  <r>
    <x v="0"/>
    <x v="0"/>
    <s v="GCA_002701205.1"/>
    <s v="Primary Assembly"/>
    <s v="unplaced scaffold"/>
    <m/>
    <s v="MINB01000019.1"/>
    <n v="399"/>
    <n v="890"/>
    <s v="+"/>
    <m/>
    <m/>
    <m/>
    <m/>
    <m/>
    <m/>
    <s v="BFT35_09240"/>
    <n v="492"/>
    <m/>
    <m/>
    <n v="0"/>
  </r>
  <r>
    <x v="1"/>
    <x v="1"/>
    <s v="GCA_002701205.1"/>
    <s v="Primary Assembly"/>
    <s v="unplaced scaffold"/>
    <m/>
    <s v="MINB01000019.1"/>
    <n v="399"/>
    <n v="890"/>
    <s v="+"/>
    <s v="PHO06760.1"/>
    <m/>
    <m/>
    <s v="hypothetical protein"/>
    <m/>
    <m/>
    <s v="BFT35_09240"/>
    <n v="492"/>
    <n v="163"/>
    <m/>
    <n v="0"/>
  </r>
  <r>
    <x v="0"/>
    <x v="0"/>
    <s v="GCA_002701205.1"/>
    <s v="Primary Assembly"/>
    <s v="unplaced scaffold"/>
    <m/>
    <s v="MINB01000012.1"/>
    <n v="437"/>
    <n v="796"/>
    <s v="-"/>
    <m/>
    <m/>
    <m/>
    <m/>
    <m/>
    <m/>
    <s v="BFT35_07205"/>
    <n v="360"/>
    <m/>
    <m/>
    <n v="0"/>
  </r>
  <r>
    <x v="1"/>
    <x v="1"/>
    <s v="GCA_002701205.1"/>
    <s v="Primary Assembly"/>
    <s v="unplaced scaffold"/>
    <m/>
    <s v="MINB01000012.1"/>
    <n v="437"/>
    <n v="796"/>
    <s v="-"/>
    <s v="PHO07140.1"/>
    <m/>
    <m/>
    <s v="hypothetical protein"/>
    <m/>
    <m/>
    <s v="BFT35_07205"/>
    <n v="360"/>
    <n v="119"/>
    <m/>
    <n v="0"/>
  </r>
  <r>
    <x v="0"/>
    <x v="0"/>
    <s v="GCA_002701205.1"/>
    <s v="Primary Assembly"/>
    <s v="unplaced scaffold"/>
    <m/>
    <s v="MINB01000032.1"/>
    <n v="459"/>
    <n v="1016"/>
    <s v="-"/>
    <m/>
    <m/>
    <m/>
    <m/>
    <m/>
    <m/>
    <s v="BFT35_11970"/>
    <n v="558"/>
    <m/>
    <m/>
    <n v="0"/>
  </r>
  <r>
    <x v="1"/>
    <x v="1"/>
    <s v="GCA_002701205.1"/>
    <s v="Primary Assembly"/>
    <s v="unplaced scaffold"/>
    <m/>
    <s v="MINB01000032.1"/>
    <n v="459"/>
    <n v="1016"/>
    <s v="-"/>
    <s v="PHO06279.1"/>
    <m/>
    <m/>
    <s v="elongation factor P"/>
    <m/>
    <m/>
    <s v="BFT35_11970"/>
    <n v="558"/>
    <n v="185"/>
    <m/>
    <n v="0"/>
  </r>
  <r>
    <x v="0"/>
    <x v="0"/>
    <s v="GCA_002701205.1"/>
    <s v="Primary Assembly"/>
    <s v="unplaced scaffold"/>
    <m/>
    <s v="MINB01000017.1"/>
    <n v="494"/>
    <n v="913"/>
    <s v="+"/>
    <m/>
    <m/>
    <m/>
    <m/>
    <m/>
    <m/>
    <s v="BFT35_08735"/>
    <n v="420"/>
    <m/>
    <m/>
    <n v="0"/>
  </r>
  <r>
    <x v="1"/>
    <x v="1"/>
    <s v="GCA_002701205.1"/>
    <s v="Primary Assembly"/>
    <s v="unplaced scaffold"/>
    <m/>
    <s v="MINB01000017.1"/>
    <n v="494"/>
    <n v="913"/>
    <s v="+"/>
    <s v="PHO06858.1"/>
    <m/>
    <m/>
    <s v="hypothetical protein"/>
    <m/>
    <m/>
    <s v="BFT35_08735"/>
    <n v="420"/>
    <n v="139"/>
    <m/>
    <n v="0"/>
  </r>
  <r>
    <x v="0"/>
    <x v="0"/>
    <s v="GCA_002701205.1"/>
    <s v="Primary Assembly"/>
    <s v="unplaced scaffold"/>
    <m/>
    <s v="MINB01000039.1"/>
    <n v="526"/>
    <n v="1722"/>
    <s v="-"/>
    <m/>
    <m/>
    <m/>
    <m/>
    <m/>
    <m/>
    <s v="BFT35_12755"/>
    <n v="1197"/>
    <m/>
    <m/>
    <n v="0"/>
  </r>
  <r>
    <x v="1"/>
    <x v="1"/>
    <s v="GCA_002701205.1"/>
    <s v="Primary Assembly"/>
    <s v="unplaced scaffold"/>
    <m/>
    <s v="MINB01000039.1"/>
    <n v="526"/>
    <n v="1722"/>
    <s v="-"/>
    <s v="PHO06143.1"/>
    <m/>
    <m/>
    <s v="hypothetical protein"/>
    <m/>
    <m/>
    <s v="BFT35_12755"/>
    <n v="1197"/>
    <n v="398"/>
    <m/>
    <n v="0"/>
  </r>
  <r>
    <x v="0"/>
    <x v="0"/>
    <s v="GCA_002701205.1"/>
    <s v="Primary Assembly"/>
    <s v="unplaced scaffold"/>
    <m/>
    <s v="MINB01000001.1"/>
    <n v="547"/>
    <n v="1014"/>
    <s v="-"/>
    <m/>
    <m/>
    <m/>
    <m/>
    <m/>
    <m/>
    <s v="BFT35_00015"/>
    <n v="468"/>
    <m/>
    <m/>
    <n v="0"/>
  </r>
  <r>
    <x v="1"/>
    <x v="1"/>
    <s v="GCA_002701205.1"/>
    <s v="Primary Assembly"/>
    <s v="unplaced scaffold"/>
    <m/>
    <s v="MINB01000001.1"/>
    <n v="547"/>
    <n v="1014"/>
    <s v="-"/>
    <s v="PHO08331.1"/>
    <m/>
    <m/>
    <s v="SsrA-binding protein"/>
    <m/>
    <m/>
    <s v="BFT35_00015"/>
    <n v="468"/>
    <n v="155"/>
    <m/>
    <n v="0"/>
  </r>
  <r>
    <x v="0"/>
    <x v="0"/>
    <s v="GCA_002701205.1"/>
    <s v="Primary Assembly"/>
    <s v="unplaced scaffold"/>
    <m/>
    <s v="MINB01000037.1"/>
    <n v="551"/>
    <n v="2620"/>
    <s v="-"/>
    <m/>
    <m/>
    <m/>
    <m/>
    <m/>
    <m/>
    <s v="BFT35_12610"/>
    <n v="2070"/>
    <m/>
    <m/>
    <n v="0"/>
  </r>
  <r>
    <x v="1"/>
    <x v="1"/>
    <s v="GCA_002701205.1"/>
    <s v="Primary Assembly"/>
    <s v="unplaced scaffold"/>
    <m/>
    <s v="MINB01000037.1"/>
    <n v="551"/>
    <n v="2620"/>
    <s v="-"/>
    <s v="PHO06170.1"/>
    <m/>
    <m/>
    <s v="translation elongation factor G"/>
    <m/>
    <m/>
    <s v="BFT35_12610"/>
    <n v="2070"/>
    <n v="689"/>
    <m/>
    <n v="0"/>
  </r>
  <r>
    <x v="0"/>
    <x v="0"/>
    <s v="GCA_002701205.1"/>
    <s v="Primary Assembly"/>
    <s v="unplaced scaffold"/>
    <m/>
    <s v="MINB01000041.1"/>
    <n v="586"/>
    <n v="1323"/>
    <s v="+"/>
    <m/>
    <m/>
    <m/>
    <m/>
    <m/>
    <m/>
    <s v="BFT35_12895"/>
    <n v="738"/>
    <m/>
    <m/>
    <n v="0"/>
  </r>
  <r>
    <x v="1"/>
    <x v="1"/>
    <s v="GCA_002701205.1"/>
    <s v="Primary Assembly"/>
    <s v="unplaced scaffold"/>
    <m/>
    <s v="MINB01000041.1"/>
    <n v="586"/>
    <n v="1323"/>
    <s v="+"/>
    <s v="PHO06120.1"/>
    <m/>
    <m/>
    <s v="3-ketoacyl-ACP reductase"/>
    <m/>
    <m/>
    <s v="BFT35_12895"/>
    <n v="738"/>
    <n v="245"/>
    <m/>
    <n v="0"/>
  </r>
  <r>
    <x v="0"/>
    <x v="0"/>
    <s v="GCA_002701205.1"/>
    <s v="Primary Assembly"/>
    <s v="unplaced scaffold"/>
    <m/>
    <s v="MINB01000044.1"/>
    <n v="589"/>
    <n v="1287"/>
    <s v="-"/>
    <m/>
    <m/>
    <m/>
    <m/>
    <m/>
    <m/>
    <s v="BFT35_13065"/>
    <n v="699"/>
    <m/>
    <m/>
    <n v="0"/>
  </r>
  <r>
    <x v="1"/>
    <x v="1"/>
    <s v="GCA_002701205.1"/>
    <s v="Primary Assembly"/>
    <s v="unplaced scaffold"/>
    <m/>
    <s v="MINB01000044.1"/>
    <n v="589"/>
    <n v="1287"/>
    <s v="-"/>
    <s v="PHO06089.1"/>
    <m/>
    <m/>
    <s v="hypothetical protein"/>
    <m/>
    <m/>
    <s v="BFT35_13065"/>
    <n v="699"/>
    <n v="232"/>
    <m/>
    <n v="0"/>
  </r>
  <r>
    <x v="0"/>
    <x v="6"/>
    <s v="GCA_002701205.1"/>
    <s v="Primary Assembly"/>
    <s v="unplaced scaffold"/>
    <m/>
    <s v="MINB01000030.1"/>
    <n v="591"/>
    <n v="666"/>
    <s v="-"/>
    <m/>
    <m/>
    <m/>
    <m/>
    <m/>
    <m/>
    <s v="BFT35_11720"/>
    <n v="76"/>
    <m/>
    <m/>
    <n v="0"/>
  </r>
  <r>
    <x v="3"/>
    <x v="5"/>
    <s v="GCA_002701205.1"/>
    <s v="Primary Assembly"/>
    <s v="unplaced scaffold"/>
    <m/>
    <s v="MINB01000030.1"/>
    <n v="591"/>
    <n v="666"/>
    <s v="-"/>
    <m/>
    <m/>
    <m/>
    <s v="tRNA-Thr"/>
    <m/>
    <m/>
    <s v="BFT35_11720"/>
    <n v="76"/>
    <m/>
    <s v="anticodon=GGT"/>
    <s v="rna"/>
  </r>
  <r>
    <x v="0"/>
    <x v="0"/>
    <s v="GCA_002701205.1"/>
    <s v="Primary Assembly"/>
    <s v="unplaced scaffold"/>
    <m/>
    <s v="MINB01000002.1"/>
    <n v="609"/>
    <n v="1487"/>
    <s v="-"/>
    <m/>
    <m/>
    <m/>
    <m/>
    <m/>
    <m/>
    <s v="BFT35_01200"/>
    <n v="879"/>
    <m/>
    <m/>
    <n v="0"/>
  </r>
  <r>
    <x v="1"/>
    <x v="1"/>
    <s v="GCA_002701205.1"/>
    <s v="Primary Assembly"/>
    <s v="unplaced scaffold"/>
    <m/>
    <s v="MINB01000002.1"/>
    <n v="609"/>
    <n v="1487"/>
    <s v="-"/>
    <s v="PHO08117.1"/>
    <m/>
    <m/>
    <s v="pyridoxal biosynthesis lyase PdxS"/>
    <m/>
    <m/>
    <s v="BFT35_01200"/>
    <n v="879"/>
    <n v="292"/>
    <m/>
    <n v="0"/>
  </r>
  <r>
    <x v="0"/>
    <x v="0"/>
    <s v="GCA_002701205.1"/>
    <s v="Primary Assembly"/>
    <s v="unplaced scaffold"/>
    <m/>
    <s v="MINB01000036.1"/>
    <n v="691"/>
    <n v="909"/>
    <s v="+"/>
    <m/>
    <m/>
    <m/>
    <m/>
    <m/>
    <m/>
    <s v="BFT35_12520"/>
    <n v="219"/>
    <m/>
    <m/>
    <n v="0"/>
  </r>
  <r>
    <x v="1"/>
    <x v="1"/>
    <s v="GCA_002701205.1"/>
    <s v="Primary Assembly"/>
    <s v="unplaced scaffold"/>
    <m/>
    <s v="MINB01000036.1"/>
    <n v="691"/>
    <n v="909"/>
    <s v="+"/>
    <s v="PHO06182.1"/>
    <m/>
    <m/>
    <s v="hypothetical protein"/>
    <m/>
    <m/>
    <s v="BFT35_12520"/>
    <n v="219"/>
    <n v="72"/>
    <m/>
    <n v="0"/>
  </r>
  <r>
    <x v="0"/>
    <x v="0"/>
    <s v="GCA_002701205.1"/>
    <s v="Primary Assembly"/>
    <s v="unplaced scaffold"/>
    <m/>
    <s v="MINB01000028.1"/>
    <n v="710"/>
    <n v="1195"/>
    <s v="-"/>
    <m/>
    <m/>
    <m/>
    <m/>
    <m/>
    <m/>
    <s v="BFT35_11415"/>
    <n v="486"/>
    <m/>
    <m/>
    <n v="0"/>
  </r>
  <r>
    <x v="1"/>
    <x v="1"/>
    <s v="GCA_002701205.1"/>
    <s v="Primary Assembly"/>
    <s v="unplaced scaffold"/>
    <m/>
    <s v="MINB01000028.1"/>
    <n v="710"/>
    <n v="1195"/>
    <s v="-"/>
    <s v="PHO06380.1"/>
    <m/>
    <m/>
    <s v="GNAT family N-acetyltransferase"/>
    <m/>
    <m/>
    <s v="BFT35_11415"/>
    <n v="486"/>
    <n v="161"/>
    <m/>
    <n v="0"/>
  </r>
  <r>
    <x v="0"/>
    <x v="0"/>
    <s v="GCA_002701205.1"/>
    <s v="Primary Assembly"/>
    <s v="unplaced scaffold"/>
    <m/>
    <s v="MINB01000035.1"/>
    <n v="717"/>
    <n v="1145"/>
    <s v="-"/>
    <m/>
    <m/>
    <m/>
    <m/>
    <m/>
    <m/>
    <s v="BFT35_12335"/>
    <n v="429"/>
    <m/>
    <m/>
    <n v="0"/>
  </r>
  <r>
    <x v="1"/>
    <x v="1"/>
    <s v="GCA_002701205.1"/>
    <s v="Primary Assembly"/>
    <s v="unplaced scaffold"/>
    <m/>
    <s v="MINB01000035.1"/>
    <n v="717"/>
    <n v="1145"/>
    <s v="-"/>
    <s v="PHO06199.1"/>
    <m/>
    <m/>
    <s v="50S ribosomal protein L13"/>
    <m/>
    <m/>
    <s v="BFT35_12335"/>
    <n v="429"/>
    <n v="142"/>
    <m/>
    <n v="0"/>
  </r>
  <r>
    <x v="0"/>
    <x v="0"/>
    <s v="GCA_002701205.1"/>
    <s v="Primary Assembly"/>
    <s v="unplaced scaffold"/>
    <m/>
    <s v="MINB01000030.1"/>
    <n v="724"/>
    <n v="1368"/>
    <s v="-"/>
    <m/>
    <m/>
    <m/>
    <m/>
    <m/>
    <m/>
    <s v="BFT35_11725"/>
    <n v="645"/>
    <m/>
    <m/>
    <n v="0"/>
  </r>
  <r>
    <x v="1"/>
    <x v="1"/>
    <s v="GCA_002701205.1"/>
    <s v="Primary Assembly"/>
    <s v="unplaced scaffold"/>
    <m/>
    <s v="MINB01000030.1"/>
    <n v="724"/>
    <n v="1368"/>
    <s v="-"/>
    <s v="PHO06329.1"/>
    <m/>
    <m/>
    <s v="RNA polymerase factor sigma-70"/>
    <m/>
    <m/>
    <s v="BFT35_11725"/>
    <n v="645"/>
    <n v="214"/>
    <m/>
    <n v="0"/>
  </r>
  <r>
    <x v="0"/>
    <x v="0"/>
    <s v="GCA_002701205.1"/>
    <s v="Primary Assembly"/>
    <s v="unplaced scaffold"/>
    <m/>
    <s v="MINB01000025.1"/>
    <n v="736"/>
    <n v="1992"/>
    <s v="+"/>
    <m/>
    <m/>
    <m/>
    <m/>
    <m/>
    <m/>
    <s v="BFT35_10870"/>
    <n v="1257"/>
    <m/>
    <m/>
    <n v="0"/>
  </r>
  <r>
    <x v="1"/>
    <x v="1"/>
    <s v="GCA_002701205.1"/>
    <s v="Primary Assembly"/>
    <s v="unplaced scaffold"/>
    <m/>
    <s v="MINB01000025.1"/>
    <n v="736"/>
    <n v="1992"/>
    <s v="+"/>
    <s v="PHO06473.1"/>
    <m/>
    <m/>
    <s v="peptidase M16"/>
    <m/>
    <m/>
    <s v="BFT35_10870"/>
    <n v="1257"/>
    <n v="418"/>
    <m/>
    <n v="0"/>
  </r>
  <r>
    <x v="0"/>
    <x v="0"/>
    <s v="GCA_002701205.1"/>
    <s v="Primary Assembly"/>
    <s v="unplaced scaffold"/>
    <m/>
    <s v="MINB01000045.1"/>
    <n v="766"/>
    <n v="2100"/>
    <s v="-"/>
    <m/>
    <m/>
    <m/>
    <m/>
    <m/>
    <m/>
    <s v="BFT35_13110"/>
    <n v="1335"/>
    <m/>
    <m/>
    <n v="0"/>
  </r>
  <r>
    <x v="1"/>
    <x v="1"/>
    <s v="GCA_002701205.1"/>
    <s v="Primary Assembly"/>
    <s v="unplaced scaffold"/>
    <m/>
    <s v="MINB01000045.1"/>
    <n v="766"/>
    <n v="2100"/>
    <s v="-"/>
    <s v="PHO06080.1"/>
    <m/>
    <m/>
    <s v="type I glutamate--ammonia ligase"/>
    <m/>
    <m/>
    <s v="BFT35_13110"/>
    <n v="1335"/>
    <n v="444"/>
    <m/>
    <n v="0"/>
  </r>
  <r>
    <x v="0"/>
    <x v="0"/>
    <s v="GCA_002701205.1"/>
    <s v="Primary Assembly"/>
    <s v="unplaced scaffold"/>
    <m/>
    <s v="MINB01000043.1"/>
    <n v="804"/>
    <n v="1349"/>
    <s v="+"/>
    <m/>
    <m/>
    <m/>
    <m/>
    <m/>
    <m/>
    <s v="BFT35_13015"/>
    <n v="546"/>
    <m/>
    <m/>
    <n v="0"/>
  </r>
  <r>
    <x v="1"/>
    <x v="1"/>
    <s v="GCA_002701205.1"/>
    <s v="Primary Assembly"/>
    <s v="unplaced scaffold"/>
    <m/>
    <s v="MINB01000043.1"/>
    <n v="804"/>
    <n v="1349"/>
    <s v="+"/>
    <s v="PHO06098.1"/>
    <m/>
    <m/>
    <s v="hypothetical protein"/>
    <m/>
    <m/>
    <s v="BFT35_13015"/>
    <n v="546"/>
    <n v="181"/>
    <m/>
    <n v="0"/>
  </r>
  <r>
    <x v="0"/>
    <x v="0"/>
    <s v="GCA_002701205.1"/>
    <s v="Primary Assembly"/>
    <s v="unplaced scaffold"/>
    <m/>
    <s v="MINB01000047.1"/>
    <n v="843"/>
    <n v="1178"/>
    <s v="-"/>
    <m/>
    <m/>
    <m/>
    <m/>
    <m/>
    <m/>
    <s v="BFT35_13160"/>
    <n v="336"/>
    <m/>
    <m/>
    <n v="0"/>
  </r>
  <r>
    <x v="1"/>
    <x v="1"/>
    <s v="GCA_002701205.1"/>
    <s v="Primary Assembly"/>
    <s v="unplaced scaffold"/>
    <m/>
    <s v="MINB01000047.1"/>
    <n v="843"/>
    <n v="1178"/>
    <s v="-"/>
    <s v="PHO06075.1"/>
    <m/>
    <m/>
    <s v="YbaB/EbfC family nucleoid-associated protein"/>
    <m/>
    <m/>
    <s v="BFT35_13160"/>
    <n v="336"/>
    <n v="111"/>
    <m/>
    <n v="0"/>
  </r>
  <r>
    <x v="0"/>
    <x v="0"/>
    <s v="GCA_002701205.1"/>
    <s v="Primary Assembly"/>
    <s v="unplaced scaffold"/>
    <m/>
    <s v="MINB01000004.1"/>
    <n v="861"/>
    <n v="1505"/>
    <s v="-"/>
    <m/>
    <m/>
    <m/>
    <m/>
    <m/>
    <m/>
    <s v="BFT35_03395"/>
    <n v="645"/>
    <m/>
    <m/>
    <n v="0"/>
  </r>
  <r>
    <x v="1"/>
    <x v="1"/>
    <s v="GCA_002701205.1"/>
    <s v="Primary Assembly"/>
    <s v="unplaced scaffold"/>
    <m/>
    <s v="MINB01000004.1"/>
    <n v="861"/>
    <n v="1505"/>
    <s v="-"/>
    <s v="PHO07913.1"/>
    <m/>
    <m/>
    <s v="beta-phosphoglucomutase"/>
    <m/>
    <m/>
    <s v="BFT35_03395"/>
    <n v="645"/>
    <n v="214"/>
    <m/>
    <n v="0"/>
  </r>
  <r>
    <x v="0"/>
    <x v="0"/>
    <s v="GCA_002701205.1"/>
    <s v="Primary Assembly"/>
    <s v="unplaced scaffold"/>
    <m/>
    <s v="MINB01000012.1"/>
    <n v="863"/>
    <n v="1090"/>
    <s v="-"/>
    <m/>
    <m/>
    <m/>
    <m/>
    <m/>
    <m/>
    <s v="BFT35_07210"/>
    <n v="228"/>
    <m/>
    <m/>
    <n v="0"/>
  </r>
  <r>
    <x v="1"/>
    <x v="1"/>
    <s v="GCA_002701205.1"/>
    <s v="Primary Assembly"/>
    <s v="unplaced scaffold"/>
    <m/>
    <s v="MINB01000012.1"/>
    <n v="863"/>
    <n v="1090"/>
    <s v="-"/>
    <s v="PHO07141.1"/>
    <m/>
    <m/>
    <s v="hypothetical protein"/>
    <m/>
    <m/>
    <s v="BFT35_07210"/>
    <n v="228"/>
    <n v="75"/>
    <m/>
    <n v="0"/>
  </r>
  <r>
    <x v="0"/>
    <x v="0"/>
    <s v="GCA_002701205.1"/>
    <s v="Primary Assembly"/>
    <s v="unplaced scaffold"/>
    <m/>
    <s v="MINB01000036.1"/>
    <n v="875"/>
    <n v="1198"/>
    <s v="+"/>
    <m/>
    <m/>
    <m/>
    <m/>
    <m/>
    <m/>
    <s v="BFT35_12525"/>
    <n v="324"/>
    <m/>
    <m/>
    <n v="0"/>
  </r>
  <r>
    <x v="1"/>
    <x v="1"/>
    <s v="GCA_002701205.1"/>
    <s v="Primary Assembly"/>
    <s v="unplaced scaffold"/>
    <m/>
    <s v="MINB01000036.1"/>
    <n v="875"/>
    <n v="1198"/>
    <s v="+"/>
    <s v="PHO06183.1"/>
    <m/>
    <m/>
    <s v="hypothetical protein"/>
    <m/>
    <m/>
    <s v="BFT35_12525"/>
    <n v="324"/>
    <n v="107"/>
    <m/>
    <n v="0"/>
  </r>
  <r>
    <x v="0"/>
    <x v="0"/>
    <s v="GCA_002701205.1"/>
    <s v="Primary Assembly"/>
    <s v="unplaced scaffold"/>
    <m/>
    <s v="MINB01000024.1"/>
    <n v="879"/>
    <n v="1712"/>
    <s v="-"/>
    <m/>
    <m/>
    <m/>
    <m/>
    <m/>
    <m/>
    <s v="BFT35_10600"/>
    <n v="834"/>
    <m/>
    <m/>
    <n v="0"/>
  </r>
  <r>
    <x v="1"/>
    <x v="1"/>
    <s v="GCA_002701205.1"/>
    <s v="Primary Assembly"/>
    <s v="unplaced scaffold"/>
    <m/>
    <s v="MINB01000024.1"/>
    <n v="879"/>
    <n v="1712"/>
    <s v="-"/>
    <s v="PHO06513.1"/>
    <m/>
    <m/>
    <s v="spermidine synthase"/>
    <m/>
    <m/>
    <s v="BFT35_10600"/>
    <n v="834"/>
    <n v="277"/>
    <m/>
    <n v="0"/>
  </r>
  <r>
    <x v="0"/>
    <x v="0"/>
    <s v="GCA_002701205.1"/>
    <s v="Primary Assembly"/>
    <s v="unplaced scaffold"/>
    <m/>
    <s v="MINB01000019.1"/>
    <n v="929"/>
    <n v="1597"/>
    <s v="+"/>
    <m/>
    <m/>
    <m/>
    <m/>
    <m/>
    <m/>
    <s v="BFT35_09245"/>
    <n v="669"/>
    <m/>
    <m/>
    <n v="0"/>
  </r>
  <r>
    <x v="1"/>
    <x v="1"/>
    <s v="GCA_002701205.1"/>
    <s v="Primary Assembly"/>
    <s v="unplaced scaffold"/>
    <m/>
    <s v="MINB01000019.1"/>
    <n v="929"/>
    <n v="1597"/>
    <s v="+"/>
    <s v="PHO06761.1"/>
    <m/>
    <m/>
    <s v="hypothetical protein"/>
    <m/>
    <m/>
    <s v="BFT35_09245"/>
    <n v="669"/>
    <n v="222"/>
    <m/>
    <n v="0"/>
  </r>
  <r>
    <x v="0"/>
    <x v="0"/>
    <s v="GCA_002701205.1"/>
    <s v="Primary Assembly"/>
    <s v="unplaced scaffold"/>
    <m/>
    <s v="MINB01000020.1"/>
    <n v="962"/>
    <n v="1702"/>
    <s v="-"/>
    <m/>
    <m/>
    <m/>
    <m/>
    <m/>
    <m/>
    <s v="BFT35_09500"/>
    <n v="741"/>
    <m/>
    <m/>
    <n v="0"/>
  </r>
  <r>
    <x v="1"/>
    <x v="1"/>
    <s v="GCA_002701205.1"/>
    <s v="Primary Assembly"/>
    <s v="unplaced scaffold"/>
    <m/>
    <s v="MINB01000020.1"/>
    <n v="962"/>
    <n v="1702"/>
    <s v="-"/>
    <s v="PHO06709.1"/>
    <m/>
    <m/>
    <s v="uridine phosphorylase"/>
    <m/>
    <m/>
    <s v="BFT35_09500"/>
    <n v="741"/>
    <n v="246"/>
    <m/>
    <n v="0"/>
  </r>
  <r>
    <x v="0"/>
    <x v="0"/>
    <s v="GCA_002701205.1"/>
    <s v="Primary Assembly"/>
    <s v="unplaced scaffold"/>
    <m/>
    <s v="MINB01000027.1"/>
    <n v="966"/>
    <n v="1685"/>
    <s v="-"/>
    <m/>
    <m/>
    <m/>
    <m/>
    <m/>
    <m/>
    <s v="BFT35_11265"/>
    <n v="720"/>
    <m/>
    <m/>
    <n v="0"/>
  </r>
  <r>
    <x v="1"/>
    <x v="1"/>
    <s v="GCA_002701205.1"/>
    <s v="Primary Assembly"/>
    <s v="unplaced scaffold"/>
    <m/>
    <s v="MINB01000027.1"/>
    <n v="966"/>
    <n v="1685"/>
    <s v="-"/>
    <s v="PHO06435.1"/>
    <m/>
    <m/>
    <s v="hypothetical protein"/>
    <m/>
    <m/>
    <s v="BFT35_11265"/>
    <n v="720"/>
    <n v="239"/>
    <m/>
    <n v="0"/>
  </r>
  <r>
    <x v="0"/>
    <x v="0"/>
    <s v="GCA_002701205.1"/>
    <s v="Primary Assembly"/>
    <s v="unplaced scaffold"/>
    <m/>
    <s v="MINB01000007.1"/>
    <n v="970"/>
    <n v="1692"/>
    <s v="-"/>
    <m/>
    <m/>
    <m/>
    <m/>
    <m/>
    <m/>
    <s v="BFT35_05210"/>
    <n v="723"/>
    <m/>
    <m/>
    <n v="0"/>
  </r>
  <r>
    <x v="1"/>
    <x v="1"/>
    <s v="GCA_002701205.1"/>
    <s v="Primary Assembly"/>
    <s v="unplaced scaffold"/>
    <m/>
    <s v="MINB01000007.1"/>
    <n v="970"/>
    <n v="1692"/>
    <s v="-"/>
    <s v="PHO07479.1"/>
    <m/>
    <m/>
    <s v="G-D-S-L family lipolytic protein"/>
    <m/>
    <m/>
    <s v="BFT35_05210"/>
    <n v="723"/>
    <n v="240"/>
    <m/>
    <n v="0"/>
  </r>
  <r>
    <x v="0"/>
    <x v="0"/>
    <s v="GCA_002701205.1"/>
    <s v="Primary Assembly"/>
    <s v="unplaced scaffold"/>
    <m/>
    <s v="MINB01000017.1"/>
    <n v="1026"/>
    <n v="2492"/>
    <s v="-"/>
    <m/>
    <m/>
    <m/>
    <m/>
    <m/>
    <m/>
    <s v="BFT35_08740"/>
    <n v="1467"/>
    <m/>
    <m/>
    <n v="0"/>
  </r>
  <r>
    <x v="1"/>
    <x v="1"/>
    <s v="GCA_002701205.1"/>
    <s v="Primary Assembly"/>
    <s v="unplaced scaffold"/>
    <m/>
    <s v="MINB01000017.1"/>
    <n v="1026"/>
    <n v="2492"/>
    <s v="-"/>
    <s v="PHO06859.1"/>
    <m/>
    <m/>
    <s v="sucrose phosphorylase"/>
    <m/>
    <m/>
    <s v="BFT35_08740"/>
    <n v="1467"/>
    <n v="488"/>
    <m/>
    <n v="0"/>
  </r>
  <r>
    <x v="0"/>
    <x v="0"/>
    <s v="GCA_002701205.1"/>
    <s v="Primary Assembly"/>
    <s v="unplaced scaffold"/>
    <m/>
    <s v="MINB01000032.1"/>
    <n v="1038"/>
    <n v="2102"/>
    <s v="-"/>
    <m/>
    <m/>
    <m/>
    <m/>
    <m/>
    <m/>
    <s v="BFT35_11975"/>
    <n v="1065"/>
    <m/>
    <m/>
    <n v="0"/>
  </r>
  <r>
    <x v="1"/>
    <x v="1"/>
    <s v="GCA_002701205.1"/>
    <s v="Primary Assembly"/>
    <s v="unplaced scaffold"/>
    <m/>
    <s v="MINB01000032.1"/>
    <n v="1038"/>
    <n v="2102"/>
    <s v="-"/>
    <s v="PHO06280.1"/>
    <m/>
    <m/>
    <s v="Xaa-Pro dipeptidase"/>
    <m/>
    <m/>
    <s v="BFT35_11975"/>
    <n v="1065"/>
    <n v="354"/>
    <m/>
    <n v="0"/>
  </r>
  <r>
    <x v="0"/>
    <x v="0"/>
    <s v="GCA_002701205.1"/>
    <s v="Primary Assembly"/>
    <s v="unplaced scaffold"/>
    <m/>
    <s v="MINB01000038.1"/>
    <n v="1038"/>
    <n v="1853"/>
    <s v="-"/>
    <m/>
    <m/>
    <m/>
    <m/>
    <m/>
    <m/>
    <s v="BFT35_12675"/>
    <n v="816"/>
    <m/>
    <m/>
    <n v="0"/>
  </r>
  <r>
    <x v="1"/>
    <x v="1"/>
    <s v="GCA_002701205.1"/>
    <s v="Primary Assembly"/>
    <s v="unplaced scaffold"/>
    <m/>
    <s v="MINB01000038.1"/>
    <n v="1038"/>
    <n v="1853"/>
    <s v="-"/>
    <s v="PHO06155.1"/>
    <m/>
    <m/>
    <s v="16S rRNA (cytidine(1402)-2'-O)-methyltransferase"/>
    <m/>
    <m/>
    <s v="BFT35_12675"/>
    <n v="816"/>
    <n v="271"/>
    <m/>
    <n v="0"/>
  </r>
  <r>
    <x v="0"/>
    <x v="0"/>
    <s v="GCA_002701205.1"/>
    <s v="Primary Assembly"/>
    <s v="unplaced scaffold"/>
    <m/>
    <s v="MINB01000033.1"/>
    <n v="1077"/>
    <n v="1925"/>
    <s v="+"/>
    <m/>
    <m/>
    <m/>
    <m/>
    <m/>
    <m/>
    <s v="BFT35_12110"/>
    <n v="849"/>
    <m/>
    <m/>
    <n v="0"/>
  </r>
  <r>
    <x v="1"/>
    <x v="1"/>
    <s v="GCA_002701205.1"/>
    <s v="Primary Assembly"/>
    <s v="unplaced scaffold"/>
    <m/>
    <s v="MINB01000033.1"/>
    <n v="1077"/>
    <n v="1925"/>
    <s v="+"/>
    <s v="PHO06257.1"/>
    <m/>
    <m/>
    <s v="sugar ABC transporter permease"/>
    <m/>
    <m/>
    <s v="BFT35_12110"/>
    <n v="849"/>
    <n v="282"/>
    <m/>
    <n v="0"/>
  </r>
  <r>
    <x v="0"/>
    <x v="0"/>
    <s v="GCA_002701205.1"/>
    <s v="Primary Assembly"/>
    <s v="unplaced scaffold"/>
    <m/>
    <s v="MINB01000001.1"/>
    <n v="1090"/>
    <n v="3249"/>
    <s v="-"/>
    <m/>
    <m/>
    <m/>
    <m/>
    <m/>
    <m/>
    <s v="BFT35_00020"/>
    <n v="2160"/>
    <m/>
    <m/>
    <n v="0"/>
  </r>
  <r>
    <x v="1"/>
    <x v="1"/>
    <s v="GCA_002701205.1"/>
    <s v="Primary Assembly"/>
    <s v="unplaced scaffold"/>
    <m/>
    <s v="MINB01000001.1"/>
    <n v="1090"/>
    <n v="3249"/>
    <s v="-"/>
    <s v="PHO08332.1"/>
    <m/>
    <m/>
    <s v="ribonuclease R"/>
    <m/>
    <m/>
    <s v="BFT35_00020"/>
    <n v="2160"/>
    <n v="719"/>
    <m/>
    <n v="0"/>
  </r>
  <r>
    <x v="0"/>
    <x v="0"/>
    <s v="GCA_002701205.1"/>
    <s v="Primary Assembly"/>
    <s v="unplaced scaffold"/>
    <m/>
    <s v="MINB01000042.1"/>
    <n v="1147"/>
    <n v="2472"/>
    <s v="-"/>
    <m/>
    <m/>
    <m/>
    <m/>
    <m/>
    <m/>
    <s v="BFT35_12950"/>
    <n v="1326"/>
    <m/>
    <m/>
    <n v="0"/>
  </r>
  <r>
    <x v="1"/>
    <x v="1"/>
    <s v="GCA_002701205.1"/>
    <s v="Primary Assembly"/>
    <s v="unplaced scaffold"/>
    <m/>
    <s v="MINB01000042.1"/>
    <n v="1147"/>
    <n v="2472"/>
    <s v="-"/>
    <s v="PHO06107.1"/>
    <m/>
    <m/>
    <s v="hypothetical protein"/>
    <m/>
    <m/>
    <s v="BFT35_12950"/>
    <n v="1326"/>
    <n v="441"/>
    <m/>
    <n v="0"/>
  </r>
  <r>
    <x v="0"/>
    <x v="0"/>
    <s v="GCA_002701205.1"/>
    <s v="Primary Assembly"/>
    <s v="unplaced scaffold"/>
    <m/>
    <s v="MINB01000036.1"/>
    <n v="1183"/>
    <n v="1680"/>
    <s v="+"/>
    <m/>
    <m/>
    <m/>
    <m/>
    <m/>
    <m/>
    <s v="BFT35_12530"/>
    <n v="498"/>
    <m/>
    <m/>
    <n v="0"/>
  </r>
  <r>
    <x v="1"/>
    <x v="1"/>
    <s v="GCA_002701205.1"/>
    <s v="Primary Assembly"/>
    <s v="unplaced scaffold"/>
    <m/>
    <s v="MINB01000036.1"/>
    <n v="1183"/>
    <n v="1680"/>
    <s v="+"/>
    <s v="PHO06184.1"/>
    <m/>
    <m/>
    <s v="CRISPR-associated protein Cas4"/>
    <m/>
    <m/>
    <s v="BFT35_12530"/>
    <n v="498"/>
    <n v="165"/>
    <m/>
    <n v="0"/>
  </r>
  <r>
    <x v="0"/>
    <x v="0"/>
    <s v="GCA_002701205.1"/>
    <s v="Primary Assembly"/>
    <s v="unplaced scaffold"/>
    <m/>
    <s v="MINB01000022.1"/>
    <n v="1193"/>
    <n v="1987"/>
    <s v="-"/>
    <m/>
    <m/>
    <m/>
    <m/>
    <m/>
    <m/>
    <s v="BFT35_10090"/>
    <n v="795"/>
    <m/>
    <m/>
    <n v="0"/>
  </r>
  <r>
    <x v="1"/>
    <x v="1"/>
    <s v="GCA_002701205.1"/>
    <s v="Primary Assembly"/>
    <s v="unplaced scaffold"/>
    <m/>
    <s v="MINB01000022.1"/>
    <n v="1193"/>
    <n v="1987"/>
    <s v="-"/>
    <s v="PHO06612.1"/>
    <m/>
    <m/>
    <s v="hypothetical protein"/>
    <m/>
    <m/>
    <s v="BFT35_10090"/>
    <n v="795"/>
    <n v="264"/>
    <m/>
    <n v="0"/>
  </r>
  <r>
    <x v="0"/>
    <x v="0"/>
    <s v="GCA_002701205.1"/>
    <s v="Primary Assembly"/>
    <s v="unplaced scaffold"/>
    <m/>
    <s v="MINB01000029.1"/>
    <n v="1236"/>
    <n v="2387"/>
    <s v="-"/>
    <m/>
    <m/>
    <m/>
    <m/>
    <m/>
    <m/>
    <s v="BFT35_11580"/>
    <n v="1152"/>
    <m/>
    <m/>
    <n v="0"/>
  </r>
  <r>
    <x v="1"/>
    <x v="1"/>
    <s v="GCA_002701205.1"/>
    <s v="Primary Assembly"/>
    <s v="unplaced scaffold"/>
    <m/>
    <s v="MINB01000029.1"/>
    <n v="1236"/>
    <n v="2387"/>
    <s v="-"/>
    <s v="PHO06354.1"/>
    <m/>
    <m/>
    <s v="tRNA 4-thiouridine(8) synthase ThiI"/>
    <m/>
    <m/>
    <s v="BFT35_11580"/>
    <n v="1152"/>
    <n v="383"/>
    <m/>
    <n v="0"/>
  </r>
  <r>
    <x v="0"/>
    <x v="0"/>
    <s v="GCA_002701205.1"/>
    <s v="Primary Assembly"/>
    <s v="unplaced scaffold"/>
    <m/>
    <s v="MINB01000040.1"/>
    <n v="1242"/>
    <n v="1919"/>
    <s v="+"/>
    <m/>
    <m/>
    <m/>
    <m/>
    <m/>
    <m/>
    <s v="BFT35_12815"/>
    <n v="678"/>
    <m/>
    <m/>
    <n v="0"/>
  </r>
  <r>
    <x v="1"/>
    <x v="1"/>
    <s v="GCA_002701205.1"/>
    <s v="Primary Assembly"/>
    <s v="unplaced scaffold"/>
    <m/>
    <s v="MINB01000040.1"/>
    <n v="1242"/>
    <n v="1919"/>
    <s v="+"/>
    <s v="PHO06132.1"/>
    <m/>
    <m/>
    <s v="DNA-binding response regulator"/>
    <m/>
    <m/>
    <s v="BFT35_12815"/>
    <n v="678"/>
    <n v="225"/>
    <m/>
    <n v="0"/>
  </r>
  <r>
    <x v="0"/>
    <x v="0"/>
    <s v="GCA_002701205.1"/>
    <s v="Primary Assembly"/>
    <s v="unplaced scaffold"/>
    <m/>
    <s v="MINB01000035.1"/>
    <n v="1247"/>
    <n v="1993"/>
    <s v="-"/>
    <m/>
    <m/>
    <m/>
    <m/>
    <m/>
    <m/>
    <s v="BFT35_12340"/>
    <n v="747"/>
    <m/>
    <m/>
    <n v="0"/>
  </r>
  <r>
    <x v="1"/>
    <x v="1"/>
    <s v="GCA_002701205.1"/>
    <s v="Primary Assembly"/>
    <s v="unplaced scaffold"/>
    <m/>
    <s v="MINB01000035.1"/>
    <n v="1247"/>
    <n v="1993"/>
    <s v="-"/>
    <s v="PHO06200.1"/>
    <m/>
    <m/>
    <s v="tRNA pseudouridine(38-40) synthase TruA"/>
    <m/>
    <m/>
    <s v="BFT35_12340"/>
    <n v="747"/>
    <n v="248"/>
    <m/>
    <n v="0"/>
  </r>
  <r>
    <x v="0"/>
    <x v="0"/>
    <s v="GCA_002701205.1"/>
    <s v="Primary Assembly"/>
    <s v="unplaced scaffold"/>
    <m/>
    <s v="MINB01000047.1"/>
    <n v="1252"/>
    <n v="2853"/>
    <s v="-"/>
    <m/>
    <m/>
    <m/>
    <m/>
    <m/>
    <m/>
    <s v="BFT35_13165"/>
    <n v="1602"/>
    <m/>
    <m/>
    <n v="0"/>
  </r>
  <r>
    <x v="1"/>
    <x v="1"/>
    <s v="GCA_002701205.1"/>
    <s v="Primary Assembly"/>
    <s v="unplaced scaffold"/>
    <m/>
    <s v="MINB01000047.1"/>
    <n v="1252"/>
    <n v="2853"/>
    <s v="-"/>
    <s v="PHO06076.1"/>
    <m/>
    <m/>
    <s v="DNA polymerase III subunit gamma/tau"/>
    <m/>
    <m/>
    <s v="BFT35_13165"/>
    <n v="1602"/>
    <n v="533"/>
    <m/>
    <n v="0"/>
  </r>
  <r>
    <x v="0"/>
    <x v="0"/>
    <s v="GCA_002701205.1"/>
    <s v="Primary Assembly"/>
    <s v="unplaced scaffold"/>
    <m/>
    <s v="MINB01000044.1"/>
    <n v="1284"/>
    <n v="2180"/>
    <s v="-"/>
    <m/>
    <m/>
    <m/>
    <m/>
    <m/>
    <m/>
    <s v="BFT35_13070"/>
    <n v="897"/>
    <m/>
    <m/>
    <n v="0"/>
  </r>
  <r>
    <x v="1"/>
    <x v="1"/>
    <s v="GCA_002701205.1"/>
    <s v="Primary Assembly"/>
    <s v="unplaced scaffold"/>
    <m/>
    <s v="MINB01000044.1"/>
    <n v="1284"/>
    <n v="2180"/>
    <s v="-"/>
    <s v="PHO06090.1"/>
    <m/>
    <m/>
    <s v="hypothetical protein"/>
    <m/>
    <m/>
    <s v="BFT35_13070"/>
    <n v="897"/>
    <n v="298"/>
    <m/>
    <n v="0"/>
  </r>
  <r>
    <x v="0"/>
    <x v="0"/>
    <s v="GCA_002701205.1"/>
    <s v="Primary Assembly"/>
    <s v="unplaced scaffold"/>
    <m/>
    <s v="MINB01000034.1"/>
    <n v="1296"/>
    <n v="2066"/>
    <s v="+"/>
    <m/>
    <m/>
    <m/>
    <m/>
    <m/>
    <m/>
    <s v="BFT35_12230"/>
    <n v="771"/>
    <m/>
    <m/>
    <n v="0"/>
  </r>
  <r>
    <x v="1"/>
    <x v="1"/>
    <s v="GCA_002701205.1"/>
    <s v="Primary Assembly"/>
    <s v="unplaced scaffold"/>
    <m/>
    <s v="MINB01000034.1"/>
    <n v="1296"/>
    <n v="2066"/>
    <s v="+"/>
    <s v="PHO06237.1"/>
    <m/>
    <m/>
    <s v="glucosamine-6-phosphate deaminase"/>
    <m/>
    <m/>
    <s v="BFT35_12230"/>
    <n v="771"/>
    <n v="256"/>
    <m/>
    <n v="0"/>
  </r>
  <r>
    <x v="0"/>
    <x v="0"/>
    <s v="GCA_002701205.1"/>
    <s v="Primary Assembly"/>
    <s v="unplaced scaffold"/>
    <m/>
    <s v="MINB01000053.1"/>
    <n v="1314"/>
    <n v="1721"/>
    <s v="-"/>
    <m/>
    <m/>
    <m/>
    <m/>
    <m/>
    <m/>
    <s v="BFT35_13260"/>
    <n v="408"/>
    <m/>
    <m/>
    <n v="0"/>
  </r>
  <r>
    <x v="1"/>
    <x v="1"/>
    <s v="GCA_002701205.1"/>
    <s v="Primary Assembly"/>
    <s v="unplaced scaffold"/>
    <m/>
    <s v="MINB01000053.1"/>
    <n v="1314"/>
    <n v="1721"/>
    <s v="-"/>
    <s v="PHO06063.1"/>
    <m/>
    <m/>
    <s v="hypothetical protein"/>
    <m/>
    <m/>
    <s v="BFT35_13260"/>
    <n v="408"/>
    <n v="135"/>
    <m/>
    <n v="0"/>
  </r>
  <r>
    <x v="0"/>
    <x v="0"/>
    <s v="GCA_002701205.1"/>
    <s v="Primary Assembly"/>
    <s v="unplaced scaffold"/>
    <m/>
    <s v="MINB01000028.1"/>
    <n v="1320"/>
    <n v="1730"/>
    <s v="+"/>
    <m/>
    <m/>
    <m/>
    <m/>
    <m/>
    <m/>
    <s v="BFT35_11420"/>
    <n v="411"/>
    <m/>
    <m/>
    <n v="0"/>
  </r>
  <r>
    <x v="1"/>
    <x v="1"/>
    <s v="GCA_002701205.1"/>
    <s v="Primary Assembly"/>
    <s v="unplaced scaffold"/>
    <m/>
    <s v="MINB01000028.1"/>
    <n v="1320"/>
    <n v="1730"/>
    <s v="+"/>
    <s v="PHO06381.1"/>
    <m/>
    <m/>
    <s v="cell wall hydrolase"/>
    <m/>
    <m/>
    <s v="BFT35_11420"/>
    <n v="411"/>
    <n v="136"/>
    <m/>
    <n v="0"/>
  </r>
  <r>
    <x v="0"/>
    <x v="0"/>
    <s v="GCA_002701205.1"/>
    <s v="Primary Assembly"/>
    <s v="unplaced scaffold"/>
    <m/>
    <s v="MINB01000003.1"/>
    <n v="1346"/>
    <n v="2167"/>
    <s v="-"/>
    <m/>
    <m/>
    <m/>
    <m/>
    <m/>
    <m/>
    <s v="BFT35_02390"/>
    <n v="822"/>
    <m/>
    <m/>
    <n v="0"/>
  </r>
  <r>
    <x v="1"/>
    <x v="1"/>
    <s v="GCA_002701205.1"/>
    <s v="Primary Assembly"/>
    <s v="unplaced scaffold"/>
    <m/>
    <s v="MINB01000003.1"/>
    <n v="1346"/>
    <n v="2167"/>
    <s v="-"/>
    <s v="PHO07923.1"/>
    <m/>
    <m/>
    <s v="haloacid dehalogenase"/>
    <m/>
    <m/>
    <s v="BFT35_02390"/>
    <n v="822"/>
    <n v="273"/>
    <m/>
    <n v="0"/>
  </r>
  <r>
    <x v="0"/>
    <x v="0"/>
    <s v="GCA_002701205.1"/>
    <s v="Primary Assembly"/>
    <s v="unplaced scaffold"/>
    <m/>
    <s v="MINB01000043.1"/>
    <n v="1346"/>
    <n v="2629"/>
    <s v="-"/>
    <m/>
    <m/>
    <m/>
    <m/>
    <m/>
    <m/>
    <s v="BFT35_13020"/>
    <n v="1284"/>
    <m/>
    <m/>
    <n v="0"/>
  </r>
  <r>
    <x v="1"/>
    <x v="1"/>
    <s v="GCA_002701205.1"/>
    <s v="Primary Assembly"/>
    <s v="unplaced scaffold"/>
    <m/>
    <s v="MINB01000043.1"/>
    <n v="1346"/>
    <n v="2629"/>
    <s v="-"/>
    <s v="PHO06099.1"/>
    <m/>
    <m/>
    <s v="sugar ABC transporter substrate-binding protein"/>
    <m/>
    <m/>
    <s v="BFT35_13020"/>
    <n v="1284"/>
    <n v="427"/>
    <m/>
    <n v="0"/>
  </r>
  <r>
    <x v="0"/>
    <x v="2"/>
    <s v="GCA_002701205.1"/>
    <s v="Primary Assembly"/>
    <s v="unplaced scaffold"/>
    <m/>
    <s v="MINB01000021.1"/>
    <n v="1420"/>
    <n v="1931"/>
    <s v="-"/>
    <m/>
    <m/>
    <m/>
    <m/>
    <m/>
    <m/>
    <s v="BFT35_09820"/>
    <n v="512"/>
    <m/>
    <s v="pseudo"/>
    <n v="0"/>
  </r>
  <r>
    <x v="1"/>
    <x v="3"/>
    <s v="GCA_002701205.1"/>
    <s v="Primary Assembly"/>
    <s v="unplaced scaffold"/>
    <m/>
    <s v="MINB01000021.1"/>
    <n v="1420"/>
    <n v="1931"/>
    <s v="-"/>
    <m/>
    <m/>
    <m/>
    <s v="RNA polymerase subunit sigma-24"/>
    <m/>
    <m/>
    <s v="BFT35_09820"/>
    <n v="512"/>
    <m/>
    <s v="pseudo"/>
    <n v="0"/>
  </r>
  <r>
    <x v="0"/>
    <x v="0"/>
    <s v="GCA_002701205.1"/>
    <s v="Primary Assembly"/>
    <s v="unplaced scaffold"/>
    <m/>
    <s v="MINB01000030.1"/>
    <n v="1448"/>
    <n v="1942"/>
    <s v="-"/>
    <m/>
    <m/>
    <m/>
    <m/>
    <m/>
    <m/>
    <s v="BFT35_11730"/>
    <n v="495"/>
    <m/>
    <m/>
    <n v="0"/>
  </r>
  <r>
    <x v="1"/>
    <x v="1"/>
    <s v="GCA_002701205.1"/>
    <s v="Primary Assembly"/>
    <s v="unplaced scaffold"/>
    <m/>
    <s v="MINB01000030.1"/>
    <n v="1448"/>
    <n v="1942"/>
    <s v="-"/>
    <s v="PHO06330.1"/>
    <m/>
    <m/>
    <s v="RNA-binding protein"/>
    <m/>
    <m/>
    <s v="BFT35_11730"/>
    <n v="495"/>
    <n v="164"/>
    <m/>
    <n v="0"/>
  </r>
  <r>
    <x v="0"/>
    <x v="2"/>
    <s v="GCA_002701205.1"/>
    <s v="Primary Assembly"/>
    <s v="unplaced scaffold"/>
    <m/>
    <s v="MINB01000018.1"/>
    <n v="1489"/>
    <n v="2683"/>
    <s v="+"/>
    <m/>
    <m/>
    <m/>
    <m/>
    <m/>
    <m/>
    <s v="BFT35_08995"/>
    <n v="1195"/>
    <m/>
    <s v="pseudo"/>
    <n v="0"/>
  </r>
  <r>
    <x v="1"/>
    <x v="3"/>
    <s v="GCA_002701205.1"/>
    <s v="Primary Assembly"/>
    <s v="unplaced scaffold"/>
    <m/>
    <s v="MINB01000018.1"/>
    <n v="1489"/>
    <n v="2683"/>
    <s v="+"/>
    <m/>
    <m/>
    <m/>
    <s v="transposase"/>
    <m/>
    <m/>
    <s v="BFT35_08995"/>
    <n v="1195"/>
    <m/>
    <s v="pseudo"/>
    <n v="0"/>
  </r>
  <r>
    <x v="0"/>
    <x v="0"/>
    <s v="GCA_002701205.1"/>
    <s v="Primary Assembly"/>
    <s v="unplaced scaffold"/>
    <m/>
    <s v="MINB01000012.1"/>
    <n v="1499"/>
    <n v="2785"/>
    <s v="-"/>
    <m/>
    <m/>
    <m/>
    <m/>
    <m/>
    <m/>
    <s v="BFT35_07215"/>
    <n v="1287"/>
    <m/>
    <m/>
    <n v="0"/>
  </r>
  <r>
    <x v="1"/>
    <x v="1"/>
    <s v="GCA_002701205.1"/>
    <s v="Primary Assembly"/>
    <s v="unplaced scaffold"/>
    <m/>
    <s v="MINB01000012.1"/>
    <n v="1499"/>
    <n v="2785"/>
    <s v="-"/>
    <s v="PHO07142.1"/>
    <m/>
    <m/>
    <s v="3-dehydroquinate synthase"/>
    <m/>
    <m/>
    <s v="BFT35_07215"/>
    <n v="1287"/>
    <n v="428"/>
    <m/>
    <n v="0"/>
  </r>
  <r>
    <x v="0"/>
    <x v="0"/>
    <s v="GCA_002701205.1"/>
    <s v="Primary Assembly"/>
    <s v="unplaced scaffold"/>
    <m/>
    <s v="MINB01000004.1"/>
    <n v="1501"/>
    <n v="3846"/>
    <s v="-"/>
    <m/>
    <m/>
    <m/>
    <m/>
    <m/>
    <m/>
    <s v="BFT35_03400"/>
    <n v="2346"/>
    <m/>
    <m/>
    <n v="0"/>
  </r>
  <r>
    <x v="1"/>
    <x v="1"/>
    <s v="GCA_002701205.1"/>
    <s v="Primary Assembly"/>
    <s v="unplaced scaffold"/>
    <m/>
    <s v="MINB01000004.1"/>
    <n v="1501"/>
    <n v="3846"/>
    <s v="-"/>
    <s v="PHO07795.1"/>
    <m/>
    <m/>
    <s v="glycoside hydrolase"/>
    <m/>
    <m/>
    <s v="BFT35_03400"/>
    <n v="2346"/>
    <n v="781"/>
    <m/>
    <n v="0"/>
  </r>
  <r>
    <x v="0"/>
    <x v="0"/>
    <s v="GCA_002701205.1"/>
    <s v="Primary Assembly"/>
    <s v="unplaced scaffold"/>
    <m/>
    <s v="MINB01000015.1"/>
    <n v="1544"/>
    <n v="2119"/>
    <s v="-"/>
    <m/>
    <m/>
    <m/>
    <m/>
    <m/>
    <m/>
    <s v="BFT35_08090"/>
    <n v="576"/>
    <m/>
    <m/>
    <n v="0"/>
  </r>
  <r>
    <x v="1"/>
    <x v="1"/>
    <s v="GCA_002701205.1"/>
    <s v="Primary Assembly"/>
    <s v="unplaced scaffold"/>
    <m/>
    <s v="MINB01000015.1"/>
    <n v="1544"/>
    <n v="2119"/>
    <s v="-"/>
    <s v="PHO06956.1"/>
    <m/>
    <m/>
    <s v="orotate phosphoribosyltransferase"/>
    <m/>
    <m/>
    <s v="BFT35_08090"/>
    <n v="576"/>
    <n v="191"/>
    <m/>
    <n v="0"/>
  </r>
  <r>
    <x v="0"/>
    <x v="0"/>
    <s v="GCA_002701205.1"/>
    <s v="Primary Assembly"/>
    <s v="unplaced scaffold"/>
    <m/>
    <s v="MINB01000026.1"/>
    <n v="1560"/>
    <n v="1718"/>
    <s v="+"/>
    <m/>
    <m/>
    <m/>
    <m/>
    <m/>
    <m/>
    <s v="BFT35_11075"/>
    <n v="159"/>
    <m/>
    <m/>
    <n v="0"/>
  </r>
  <r>
    <x v="1"/>
    <x v="1"/>
    <s v="GCA_002701205.1"/>
    <s v="Primary Assembly"/>
    <s v="unplaced scaffold"/>
    <m/>
    <s v="MINB01000026.1"/>
    <n v="1560"/>
    <n v="1718"/>
    <s v="+"/>
    <s v="PHO06439.1"/>
    <m/>
    <m/>
    <s v="rubredoxin"/>
    <m/>
    <m/>
    <s v="BFT35_11075"/>
    <n v="159"/>
    <n v="52"/>
    <m/>
    <n v="0"/>
  </r>
  <r>
    <x v="0"/>
    <x v="0"/>
    <s v="GCA_002701205.1"/>
    <s v="Primary Assembly"/>
    <s v="unplaced scaffold"/>
    <m/>
    <s v="MINB01000041.1"/>
    <n v="1577"/>
    <n v="2611"/>
    <s v="+"/>
    <m/>
    <m/>
    <m/>
    <m/>
    <m/>
    <m/>
    <s v="BFT35_12900"/>
    <n v="1035"/>
    <m/>
    <m/>
    <n v="0"/>
  </r>
  <r>
    <x v="1"/>
    <x v="1"/>
    <s v="GCA_002701205.1"/>
    <s v="Primary Assembly"/>
    <s v="unplaced scaffold"/>
    <m/>
    <s v="MINB01000041.1"/>
    <n v="1577"/>
    <n v="2611"/>
    <s v="+"/>
    <s v="PHO06121.1"/>
    <m/>
    <m/>
    <s v="nucleotidyltransferase"/>
    <m/>
    <m/>
    <s v="BFT35_12900"/>
    <n v="1035"/>
    <n v="344"/>
    <m/>
    <n v="0"/>
  </r>
  <r>
    <x v="0"/>
    <x v="0"/>
    <s v="GCA_002701205.1"/>
    <s v="Primary Assembly"/>
    <s v="unplaced scaffold"/>
    <m/>
    <s v="MINB01000005.1"/>
    <n v="1582"/>
    <n v="1944"/>
    <s v="+"/>
    <m/>
    <m/>
    <m/>
    <m/>
    <m/>
    <m/>
    <s v="BFT35_04055"/>
    <n v="363"/>
    <m/>
    <m/>
    <n v="0"/>
  </r>
  <r>
    <x v="1"/>
    <x v="1"/>
    <s v="GCA_002701205.1"/>
    <s v="Primary Assembly"/>
    <s v="unplaced scaffold"/>
    <m/>
    <s v="MINB01000005.1"/>
    <n v="1582"/>
    <n v="1944"/>
    <s v="+"/>
    <s v="PHO07672.1"/>
    <m/>
    <m/>
    <s v="peptidoglycan-binding protein"/>
    <m/>
    <m/>
    <s v="BFT35_04055"/>
    <n v="363"/>
    <n v="120"/>
    <m/>
    <n v="0"/>
  </r>
  <r>
    <x v="0"/>
    <x v="0"/>
    <s v="GCA_002701205.1"/>
    <s v="Primary Assembly"/>
    <s v="unplaced scaffold"/>
    <m/>
    <s v="MINB01000009.1"/>
    <n v="1597"/>
    <n v="2241"/>
    <s v="-"/>
    <m/>
    <m/>
    <m/>
    <m/>
    <m/>
    <m/>
    <s v="BFT35_06060"/>
    <n v="645"/>
    <m/>
    <m/>
    <n v="0"/>
  </r>
  <r>
    <x v="1"/>
    <x v="1"/>
    <s v="GCA_002701205.1"/>
    <s v="Primary Assembly"/>
    <s v="unplaced scaffold"/>
    <m/>
    <s v="MINB01000009.1"/>
    <n v="1597"/>
    <n v="2241"/>
    <s v="-"/>
    <s v="PHO07334.1"/>
    <m/>
    <m/>
    <s v="endonuclease III"/>
    <m/>
    <m/>
    <s v="BFT35_06060"/>
    <n v="645"/>
    <n v="214"/>
    <m/>
    <n v="0"/>
  </r>
  <r>
    <x v="0"/>
    <x v="0"/>
    <s v="GCA_002701205.1"/>
    <s v="Primary Assembly"/>
    <s v="unplaced scaffold"/>
    <m/>
    <s v="MINB01000002.1"/>
    <n v="1601"/>
    <n v="4108"/>
    <s v="-"/>
    <m/>
    <m/>
    <m/>
    <m/>
    <m/>
    <m/>
    <s v="BFT35_01205"/>
    <n v="2508"/>
    <m/>
    <m/>
    <n v="0"/>
  </r>
  <r>
    <x v="1"/>
    <x v="1"/>
    <s v="GCA_002701205.1"/>
    <s v="Primary Assembly"/>
    <s v="unplaced scaffold"/>
    <m/>
    <s v="MINB01000002.1"/>
    <n v="1601"/>
    <n v="4108"/>
    <s v="-"/>
    <s v="PHO08118.1"/>
    <m/>
    <m/>
    <s v="polymerase"/>
    <m/>
    <m/>
    <s v="BFT35_01205"/>
    <n v="2508"/>
    <n v="835"/>
    <m/>
    <n v="0"/>
  </r>
  <r>
    <x v="0"/>
    <x v="0"/>
    <s v="GCA_002701205.1"/>
    <s v="Primary Assembly"/>
    <s v="unplaced scaffold"/>
    <m/>
    <s v="MINB01000019.1"/>
    <n v="1663"/>
    <n v="1995"/>
    <s v="+"/>
    <m/>
    <m/>
    <m/>
    <m/>
    <m/>
    <m/>
    <s v="BFT35_09250"/>
    <n v="333"/>
    <m/>
    <m/>
    <n v="0"/>
  </r>
  <r>
    <x v="1"/>
    <x v="1"/>
    <s v="GCA_002701205.1"/>
    <s v="Primary Assembly"/>
    <s v="unplaced scaffold"/>
    <m/>
    <s v="MINB01000019.1"/>
    <n v="1663"/>
    <n v="1995"/>
    <s v="+"/>
    <s v="PHO06762.1"/>
    <m/>
    <m/>
    <s v="hypothetical protein"/>
    <m/>
    <m/>
    <s v="BFT35_09250"/>
    <n v="333"/>
    <n v="110"/>
    <m/>
    <n v="0"/>
  </r>
  <r>
    <x v="0"/>
    <x v="0"/>
    <s v="GCA_002701205.1"/>
    <s v="Primary Assembly"/>
    <s v="unplaced scaffold"/>
    <m/>
    <s v="MINB01000050.1"/>
    <n v="1672"/>
    <n v="2037"/>
    <s v="-"/>
    <m/>
    <m/>
    <m/>
    <m/>
    <m/>
    <m/>
    <s v="BFT35_13245"/>
    <n v="366"/>
    <m/>
    <m/>
    <n v="0"/>
  </r>
  <r>
    <x v="1"/>
    <x v="1"/>
    <s v="GCA_002701205.1"/>
    <s v="Primary Assembly"/>
    <s v="unplaced scaffold"/>
    <m/>
    <s v="MINB01000050.1"/>
    <n v="1672"/>
    <n v="2037"/>
    <s v="-"/>
    <s v="PHO06066.1"/>
    <m/>
    <m/>
    <s v="hypothetical protein"/>
    <m/>
    <m/>
    <s v="BFT35_13245"/>
    <n v="366"/>
    <n v="121"/>
    <m/>
    <n v="0"/>
  </r>
  <r>
    <x v="0"/>
    <x v="0"/>
    <s v="GCA_002701205.1"/>
    <s v="Primary Assembly"/>
    <s v="unplaced scaffold"/>
    <m/>
    <s v="MINB01000036.1"/>
    <n v="1677"/>
    <n v="2669"/>
    <s v="+"/>
    <m/>
    <m/>
    <m/>
    <m/>
    <m/>
    <m/>
    <s v="BFT35_12535"/>
    <n v="993"/>
    <m/>
    <m/>
    <n v="0"/>
  </r>
  <r>
    <x v="1"/>
    <x v="1"/>
    <s v="GCA_002701205.1"/>
    <s v="Primary Assembly"/>
    <s v="unplaced scaffold"/>
    <m/>
    <s v="MINB01000036.1"/>
    <n v="1677"/>
    <n v="2669"/>
    <s v="+"/>
    <s v="PHO06185.1"/>
    <m/>
    <m/>
    <s v="subtype I-B CRISPR-associated endonuclease Cas1"/>
    <m/>
    <m/>
    <s v="BFT35_12535"/>
    <n v="993"/>
    <n v="330"/>
    <m/>
    <n v="0"/>
  </r>
  <r>
    <x v="0"/>
    <x v="0"/>
    <s v="GCA_002701205.1"/>
    <s v="Primary Assembly"/>
    <s v="unplaced scaffold"/>
    <m/>
    <s v="MINB01000011.1"/>
    <n v="1705"/>
    <n v="2982"/>
    <s v="-"/>
    <m/>
    <m/>
    <m/>
    <m/>
    <m/>
    <m/>
    <s v="BFT35_06865"/>
    <n v="1278"/>
    <m/>
    <m/>
    <n v="0"/>
  </r>
  <r>
    <x v="1"/>
    <x v="1"/>
    <s v="GCA_002701205.1"/>
    <s v="Primary Assembly"/>
    <s v="unplaced scaffold"/>
    <m/>
    <s v="MINB01000011.1"/>
    <n v="1705"/>
    <n v="2982"/>
    <s v="-"/>
    <s v="PHO07197.1"/>
    <m/>
    <m/>
    <s v="L-rhamnose isomerase"/>
    <m/>
    <m/>
    <s v="BFT35_06865"/>
    <n v="1278"/>
    <n v="425"/>
    <m/>
    <n v="0"/>
  </r>
  <r>
    <x v="0"/>
    <x v="0"/>
    <s v="GCA_002701205.1"/>
    <s v="Primary Assembly"/>
    <s v="unplaced scaffold"/>
    <m/>
    <s v="MINB01000014.1"/>
    <n v="1706"/>
    <n v="4030"/>
    <s v="-"/>
    <m/>
    <m/>
    <m/>
    <m/>
    <m/>
    <m/>
    <s v="BFT35_07790"/>
    <n v="2325"/>
    <m/>
    <m/>
    <n v="0"/>
  </r>
  <r>
    <x v="1"/>
    <x v="1"/>
    <s v="GCA_002701205.1"/>
    <s v="Primary Assembly"/>
    <s v="unplaced scaffold"/>
    <m/>
    <s v="MINB01000014.1"/>
    <n v="1706"/>
    <n v="4030"/>
    <s v="-"/>
    <s v="PHO07024.1"/>
    <m/>
    <m/>
    <s v="alpha-xylosidase"/>
    <m/>
    <m/>
    <s v="BFT35_07790"/>
    <n v="2325"/>
    <n v="774"/>
    <m/>
    <n v="0"/>
  </r>
  <r>
    <x v="0"/>
    <x v="0"/>
    <s v="GCA_002701205.1"/>
    <s v="Primary Assembly"/>
    <s v="unplaced scaffold"/>
    <m/>
    <s v="MINB01000048.1"/>
    <n v="1730"/>
    <n v="2131"/>
    <s v="+"/>
    <m/>
    <m/>
    <m/>
    <m/>
    <m/>
    <m/>
    <s v="BFT35_13205"/>
    <n v="402"/>
    <m/>
    <m/>
    <n v="0"/>
  </r>
  <r>
    <x v="1"/>
    <x v="1"/>
    <s v="GCA_002701205.1"/>
    <s v="Primary Assembly"/>
    <s v="unplaced scaffold"/>
    <m/>
    <s v="MINB01000048.1"/>
    <n v="1730"/>
    <n v="2131"/>
    <s v="+"/>
    <s v="PHO06068.1"/>
    <m/>
    <m/>
    <s v="chromosome condensation protein CrcB"/>
    <m/>
    <m/>
    <s v="BFT35_13205"/>
    <n v="402"/>
    <n v="133"/>
    <m/>
    <n v="0"/>
  </r>
  <r>
    <x v="0"/>
    <x v="0"/>
    <s v="GCA_002701205.1"/>
    <s v="Primary Assembly"/>
    <s v="unplaced scaffold"/>
    <m/>
    <s v="MINB01000024.1"/>
    <n v="1737"/>
    <n v="2111"/>
    <s v="-"/>
    <m/>
    <m/>
    <m/>
    <m/>
    <m/>
    <m/>
    <s v="BFT35_10605"/>
    <n v="375"/>
    <m/>
    <m/>
    <n v="0"/>
  </r>
  <r>
    <x v="1"/>
    <x v="1"/>
    <s v="GCA_002701205.1"/>
    <s v="Primary Assembly"/>
    <s v="unplaced scaffold"/>
    <m/>
    <s v="MINB01000024.1"/>
    <n v="1737"/>
    <n v="2111"/>
    <s v="-"/>
    <s v="PHO06514.1"/>
    <m/>
    <m/>
    <s v="GNAT family N-acetyltransferase"/>
    <m/>
    <m/>
    <s v="BFT35_10605"/>
    <n v="375"/>
    <n v="124"/>
    <m/>
    <n v="0"/>
  </r>
  <r>
    <x v="0"/>
    <x v="0"/>
    <s v="GCA_002701205.1"/>
    <s v="Primary Assembly"/>
    <s v="unplaced scaffold"/>
    <m/>
    <s v="MINB01000026.1"/>
    <n v="1738"/>
    <n v="2406"/>
    <s v="-"/>
    <m/>
    <m/>
    <m/>
    <m/>
    <m/>
    <m/>
    <s v="BFT35_11080"/>
    <n v="669"/>
    <m/>
    <m/>
    <n v="0"/>
  </r>
  <r>
    <x v="1"/>
    <x v="1"/>
    <s v="GCA_002701205.1"/>
    <s v="Primary Assembly"/>
    <s v="unplaced scaffold"/>
    <m/>
    <s v="MINB01000026.1"/>
    <n v="1738"/>
    <n v="2406"/>
    <s v="-"/>
    <s v="PHO06440.1"/>
    <m/>
    <m/>
    <s v="hypothetical protein"/>
    <m/>
    <m/>
    <s v="BFT35_11080"/>
    <n v="669"/>
    <n v="222"/>
    <m/>
    <n v="0"/>
  </r>
  <r>
    <x v="0"/>
    <x v="0"/>
    <s v="GCA_002701205.1"/>
    <s v="Primary Assembly"/>
    <s v="unplaced scaffold"/>
    <m/>
    <s v="MINB01000020.1"/>
    <n v="1745"/>
    <n v="2440"/>
    <s v="-"/>
    <m/>
    <m/>
    <m/>
    <m/>
    <m/>
    <m/>
    <s v="BFT35_09505"/>
    <n v="696"/>
    <m/>
    <m/>
    <n v="0"/>
  </r>
  <r>
    <x v="1"/>
    <x v="1"/>
    <s v="GCA_002701205.1"/>
    <s v="Primary Assembly"/>
    <s v="unplaced scaffold"/>
    <m/>
    <s v="MINB01000020.1"/>
    <n v="1745"/>
    <n v="2440"/>
    <s v="-"/>
    <s v="PHO06756.1"/>
    <m/>
    <m/>
    <s v="cyclic nucleotide-binding protein"/>
    <m/>
    <m/>
    <s v="BFT35_09505"/>
    <n v="696"/>
    <n v="231"/>
    <m/>
    <n v="0"/>
  </r>
  <r>
    <x v="0"/>
    <x v="0"/>
    <s v="GCA_002701205.1"/>
    <s v="Primary Assembly"/>
    <s v="unplaced scaffold"/>
    <m/>
    <s v="MINB01000028.1"/>
    <n v="1760"/>
    <n v="2749"/>
    <s v="-"/>
    <m/>
    <m/>
    <m/>
    <m/>
    <m/>
    <m/>
    <s v="BFT35_11425"/>
    <n v="990"/>
    <m/>
    <m/>
    <n v="0"/>
  </r>
  <r>
    <x v="1"/>
    <x v="1"/>
    <s v="GCA_002701205.1"/>
    <s v="Primary Assembly"/>
    <s v="unplaced scaffold"/>
    <m/>
    <s v="MINB01000028.1"/>
    <n v="1760"/>
    <n v="2749"/>
    <s v="-"/>
    <s v="PHO06382.1"/>
    <m/>
    <m/>
    <s v="hydrogenase expression/formation protein HypE"/>
    <m/>
    <m/>
    <s v="BFT35_11425"/>
    <n v="990"/>
    <n v="329"/>
    <m/>
    <n v="0"/>
  </r>
  <r>
    <x v="0"/>
    <x v="0"/>
    <s v="GCA_002701205.1"/>
    <s v="Primary Assembly"/>
    <s v="unplaced scaffold"/>
    <m/>
    <s v="MINB01000007.1"/>
    <n v="1790"/>
    <n v="2815"/>
    <s v="-"/>
    <m/>
    <m/>
    <m/>
    <m/>
    <m/>
    <m/>
    <s v="BFT35_05215"/>
    <n v="1026"/>
    <m/>
    <m/>
    <n v="0"/>
  </r>
  <r>
    <x v="1"/>
    <x v="1"/>
    <s v="GCA_002701205.1"/>
    <s v="Primary Assembly"/>
    <s v="unplaced scaffold"/>
    <m/>
    <s v="MINB01000007.1"/>
    <n v="1790"/>
    <n v="2815"/>
    <s v="-"/>
    <s v="PHO07480.1"/>
    <m/>
    <m/>
    <s v="hypothetical protein"/>
    <m/>
    <m/>
    <s v="BFT35_05215"/>
    <n v="1026"/>
    <n v="341"/>
    <m/>
    <n v="0"/>
  </r>
  <r>
    <x v="0"/>
    <x v="0"/>
    <s v="GCA_002701205.1"/>
    <s v="Primary Assembly"/>
    <s v="unplaced scaffold"/>
    <m/>
    <s v="MINB01000013.1"/>
    <n v="1793"/>
    <n v="2395"/>
    <s v="-"/>
    <m/>
    <m/>
    <m/>
    <m/>
    <m/>
    <m/>
    <s v="BFT35_07490"/>
    <n v="603"/>
    <m/>
    <m/>
    <n v="0"/>
  </r>
  <r>
    <x v="1"/>
    <x v="1"/>
    <s v="GCA_002701205.1"/>
    <s v="Primary Assembly"/>
    <s v="unplaced scaffold"/>
    <m/>
    <s v="MINB01000013.1"/>
    <n v="1793"/>
    <n v="2395"/>
    <s v="-"/>
    <s v="PHO07082.1"/>
    <m/>
    <m/>
    <s v="50S ribosomal protein L25/general stress protein Ctc"/>
    <m/>
    <m/>
    <s v="BFT35_07490"/>
    <n v="603"/>
    <n v="200"/>
    <m/>
    <n v="0"/>
  </r>
  <r>
    <x v="0"/>
    <x v="0"/>
    <s v="GCA_002701205.1"/>
    <s v="Primary Assembly"/>
    <s v="unplaced scaffold"/>
    <m/>
    <s v="MINB01000039.1"/>
    <n v="1846"/>
    <n v="2046"/>
    <s v="+"/>
    <m/>
    <m/>
    <m/>
    <m/>
    <m/>
    <m/>
    <s v="BFT35_12760"/>
    <n v="201"/>
    <m/>
    <m/>
    <n v="0"/>
  </r>
  <r>
    <x v="1"/>
    <x v="1"/>
    <s v="GCA_002701205.1"/>
    <s v="Primary Assembly"/>
    <s v="unplaced scaffold"/>
    <m/>
    <s v="MINB01000039.1"/>
    <n v="1846"/>
    <n v="2046"/>
    <s v="+"/>
    <s v="PHO06144.1"/>
    <m/>
    <m/>
    <s v="DNA-binding protein"/>
    <m/>
    <m/>
    <s v="BFT35_12760"/>
    <n v="201"/>
    <n v="66"/>
    <m/>
    <n v="0"/>
  </r>
  <r>
    <x v="0"/>
    <x v="0"/>
    <s v="GCA_002701205.1"/>
    <s v="Primary Assembly"/>
    <s v="unplaced scaffold"/>
    <m/>
    <s v="MINB01000038.1"/>
    <n v="1855"/>
    <n v="2601"/>
    <s v="-"/>
    <m/>
    <m/>
    <m/>
    <m/>
    <m/>
    <m/>
    <s v="BFT35_12680"/>
    <n v="747"/>
    <m/>
    <m/>
    <n v="0"/>
  </r>
  <r>
    <x v="1"/>
    <x v="1"/>
    <s v="GCA_002701205.1"/>
    <s v="Primary Assembly"/>
    <s v="unplaced scaffold"/>
    <m/>
    <s v="MINB01000038.1"/>
    <n v="1855"/>
    <n v="2601"/>
    <s v="-"/>
    <s v="PHO06156.1"/>
    <m/>
    <m/>
    <s v="hypothetical protein"/>
    <m/>
    <m/>
    <s v="BFT35_12680"/>
    <n v="747"/>
    <n v="248"/>
    <m/>
    <n v="0"/>
  </r>
  <r>
    <x v="0"/>
    <x v="0"/>
    <s v="GCA_002701205.1"/>
    <s v="Primary Assembly"/>
    <s v="unplaced scaffold"/>
    <m/>
    <s v="MINB01000040.1"/>
    <n v="1929"/>
    <n v="3323"/>
    <s v="+"/>
    <m/>
    <m/>
    <m/>
    <m/>
    <m/>
    <m/>
    <s v="BFT35_12820"/>
    <n v="1395"/>
    <m/>
    <m/>
    <n v="0"/>
  </r>
  <r>
    <x v="1"/>
    <x v="1"/>
    <s v="GCA_002701205.1"/>
    <s v="Primary Assembly"/>
    <s v="unplaced scaffold"/>
    <m/>
    <s v="MINB01000040.1"/>
    <n v="1929"/>
    <n v="3323"/>
    <s v="+"/>
    <s v="PHO06133.1"/>
    <m/>
    <m/>
    <s v="histidine kinase"/>
    <m/>
    <m/>
    <s v="BFT35_12820"/>
    <n v="1395"/>
    <n v="464"/>
    <m/>
    <n v="0"/>
  </r>
  <r>
    <x v="0"/>
    <x v="0"/>
    <s v="GCA_002701205.1"/>
    <s v="Primary Assembly"/>
    <s v="unplaced scaffold"/>
    <m/>
    <s v="MINB01000033.1"/>
    <n v="1946"/>
    <n v="2962"/>
    <s v="+"/>
    <m/>
    <m/>
    <m/>
    <m/>
    <m/>
    <m/>
    <s v="BFT35_12115"/>
    <n v="1017"/>
    <m/>
    <m/>
    <n v="0"/>
  </r>
  <r>
    <x v="1"/>
    <x v="1"/>
    <s v="GCA_002701205.1"/>
    <s v="Primary Assembly"/>
    <s v="unplaced scaffold"/>
    <m/>
    <s v="MINB01000033.1"/>
    <n v="1946"/>
    <n v="2962"/>
    <s v="+"/>
    <s v="PHO06258.1"/>
    <m/>
    <m/>
    <s v="glycosylase"/>
    <m/>
    <m/>
    <s v="BFT35_12115"/>
    <n v="1017"/>
    <n v="338"/>
    <m/>
    <n v="0"/>
  </r>
  <r>
    <x v="0"/>
    <x v="0"/>
    <s v="GCA_002701205.1"/>
    <s v="Primary Assembly"/>
    <s v="unplaced scaffold"/>
    <m/>
    <s v="MINB01000030.1"/>
    <n v="1947"/>
    <n v="2693"/>
    <s v="-"/>
    <m/>
    <m/>
    <m/>
    <m/>
    <m/>
    <m/>
    <s v="BFT35_11735"/>
    <n v="747"/>
    <m/>
    <m/>
    <n v="0"/>
  </r>
  <r>
    <x v="1"/>
    <x v="1"/>
    <s v="GCA_002701205.1"/>
    <s v="Primary Assembly"/>
    <s v="unplaced scaffold"/>
    <m/>
    <s v="MINB01000030.1"/>
    <n v="1947"/>
    <n v="2693"/>
    <s v="-"/>
    <s v="PHO06331.1"/>
    <m/>
    <m/>
    <s v="23S rRNA (guanosine(2251)-2'-O)-methyltransferase RlmB"/>
    <m/>
    <m/>
    <s v="BFT35_11735"/>
    <n v="747"/>
    <n v="248"/>
    <m/>
    <n v="0"/>
  </r>
  <r>
    <x v="0"/>
    <x v="0"/>
    <s v="GCA_002701205.1"/>
    <s v="Primary Assembly"/>
    <s v="unplaced scaffold"/>
    <m/>
    <s v="MINB01000031.1"/>
    <n v="1979"/>
    <n v="2305"/>
    <s v="-"/>
    <m/>
    <m/>
    <m/>
    <m/>
    <m/>
    <m/>
    <s v="BFT35_11850"/>
    <n v="327"/>
    <m/>
    <m/>
    <n v="0"/>
  </r>
  <r>
    <x v="1"/>
    <x v="1"/>
    <s v="GCA_002701205.1"/>
    <s v="Primary Assembly"/>
    <s v="unplaced scaffold"/>
    <m/>
    <s v="MINB01000031.1"/>
    <n v="1979"/>
    <n v="2305"/>
    <s v="-"/>
    <s v="PHO06307.1"/>
    <m/>
    <m/>
    <s v="thiol reductase thioredoxin"/>
    <m/>
    <m/>
    <s v="BFT35_11850"/>
    <n v="327"/>
    <n v="108"/>
    <m/>
    <n v="0"/>
  </r>
  <r>
    <x v="0"/>
    <x v="0"/>
    <s v="GCA_002701205.1"/>
    <s v="Primary Assembly"/>
    <s v="unplaced scaffold"/>
    <m/>
    <s v="MINB01000035.1"/>
    <n v="1993"/>
    <n v="2799"/>
    <s v="-"/>
    <m/>
    <m/>
    <m/>
    <m/>
    <m/>
    <m/>
    <s v="BFT35_12345"/>
    <n v="807"/>
    <m/>
    <m/>
    <n v="0"/>
  </r>
  <r>
    <x v="1"/>
    <x v="1"/>
    <s v="GCA_002701205.1"/>
    <s v="Primary Assembly"/>
    <s v="unplaced scaffold"/>
    <m/>
    <s v="MINB01000035.1"/>
    <n v="1993"/>
    <n v="2799"/>
    <s v="-"/>
    <s v="PHO06201.1"/>
    <m/>
    <m/>
    <s v="transporter"/>
    <m/>
    <m/>
    <s v="BFT35_12345"/>
    <n v="807"/>
    <n v="268"/>
    <m/>
    <n v="0"/>
  </r>
  <r>
    <x v="0"/>
    <x v="0"/>
    <s v="GCA_002701205.1"/>
    <s v="Primary Assembly"/>
    <s v="unplaced scaffold"/>
    <m/>
    <s v="MINB01000005.1"/>
    <n v="1996"/>
    <n v="2634"/>
    <s v="-"/>
    <m/>
    <m/>
    <m/>
    <m/>
    <m/>
    <m/>
    <s v="BFT35_04060"/>
    <n v="639"/>
    <m/>
    <m/>
    <n v="0"/>
  </r>
  <r>
    <x v="1"/>
    <x v="1"/>
    <s v="GCA_002701205.1"/>
    <s v="Primary Assembly"/>
    <s v="unplaced scaffold"/>
    <m/>
    <s v="MINB01000005.1"/>
    <n v="1996"/>
    <n v="2634"/>
    <s v="-"/>
    <s v="PHO07673.1"/>
    <m/>
    <m/>
    <s v="hypothetical protein"/>
    <m/>
    <m/>
    <s v="BFT35_04060"/>
    <n v="639"/>
    <n v="212"/>
    <m/>
    <n v="0"/>
  </r>
  <r>
    <x v="0"/>
    <x v="0"/>
    <s v="GCA_002701205.1"/>
    <s v="Primary Assembly"/>
    <s v="unplaced scaffold"/>
    <m/>
    <s v="MINB01000022.1"/>
    <n v="2001"/>
    <n v="2375"/>
    <s v="-"/>
    <m/>
    <m/>
    <m/>
    <m/>
    <m/>
    <m/>
    <s v="BFT35_10095"/>
    <n v="375"/>
    <m/>
    <m/>
    <n v="0"/>
  </r>
  <r>
    <x v="1"/>
    <x v="1"/>
    <s v="GCA_002701205.1"/>
    <s v="Primary Assembly"/>
    <s v="unplaced scaffold"/>
    <m/>
    <s v="MINB01000022.1"/>
    <n v="2001"/>
    <n v="2375"/>
    <s v="-"/>
    <s v="PHO06613.1"/>
    <m/>
    <m/>
    <s v="hypothetical protein"/>
    <m/>
    <m/>
    <s v="BFT35_10095"/>
    <n v="375"/>
    <n v="124"/>
    <m/>
    <n v="0"/>
  </r>
  <r>
    <x v="0"/>
    <x v="0"/>
    <s v="GCA_002701205.1"/>
    <s v="Primary Assembly"/>
    <s v="unplaced scaffold"/>
    <m/>
    <s v="MINB01000025.1"/>
    <n v="2006"/>
    <n v="3274"/>
    <s v="+"/>
    <m/>
    <m/>
    <m/>
    <m/>
    <m/>
    <m/>
    <s v="BFT35_10875"/>
    <n v="1269"/>
    <m/>
    <m/>
    <n v="0"/>
  </r>
  <r>
    <x v="1"/>
    <x v="1"/>
    <s v="GCA_002701205.1"/>
    <s v="Primary Assembly"/>
    <s v="unplaced scaffold"/>
    <m/>
    <s v="MINB01000025.1"/>
    <n v="2006"/>
    <n v="3274"/>
    <s v="+"/>
    <s v="PHO06474.1"/>
    <m/>
    <m/>
    <s v="zinc protease"/>
    <m/>
    <m/>
    <s v="BFT35_10875"/>
    <n v="1269"/>
    <n v="422"/>
    <m/>
    <n v="0"/>
  </r>
  <r>
    <x v="0"/>
    <x v="0"/>
    <s v="GCA_002701205.1"/>
    <s v="Primary Assembly"/>
    <s v="unplaced scaffold"/>
    <m/>
    <s v="MINB01000032.1"/>
    <n v="2107"/>
    <n v="2553"/>
    <s v="-"/>
    <m/>
    <m/>
    <m/>
    <m/>
    <m/>
    <m/>
    <s v="BFT35_11980"/>
    <n v="447"/>
    <m/>
    <m/>
    <n v="0"/>
  </r>
  <r>
    <x v="1"/>
    <x v="1"/>
    <s v="GCA_002701205.1"/>
    <s v="Primary Assembly"/>
    <s v="unplaced scaffold"/>
    <m/>
    <s v="MINB01000032.1"/>
    <n v="2107"/>
    <n v="2553"/>
    <s v="-"/>
    <s v="PHO06281.1"/>
    <m/>
    <m/>
    <s v="type II 3-dehydroquinate dehydratase"/>
    <m/>
    <m/>
    <s v="BFT35_11980"/>
    <n v="447"/>
    <n v="148"/>
    <m/>
    <n v="0"/>
  </r>
  <r>
    <x v="0"/>
    <x v="0"/>
    <s v="GCA_002701205.1"/>
    <s v="Primary Assembly"/>
    <s v="unplaced scaffold"/>
    <m/>
    <s v="MINB01000039.1"/>
    <n v="2109"/>
    <n v="2729"/>
    <s v="+"/>
    <m/>
    <m/>
    <m/>
    <m/>
    <m/>
    <m/>
    <s v="BFT35_12765"/>
    <n v="621"/>
    <m/>
    <m/>
    <n v="0"/>
  </r>
  <r>
    <x v="1"/>
    <x v="1"/>
    <s v="GCA_002701205.1"/>
    <s v="Primary Assembly"/>
    <s v="unplaced scaffold"/>
    <m/>
    <s v="MINB01000039.1"/>
    <n v="2109"/>
    <n v="2729"/>
    <s v="+"/>
    <s v="PHO06153.1"/>
    <m/>
    <m/>
    <s v="molecular chaperone"/>
    <m/>
    <m/>
    <s v="BFT35_12765"/>
    <n v="621"/>
    <n v="206"/>
    <m/>
    <n v="0"/>
  </r>
  <r>
    <x v="0"/>
    <x v="0"/>
    <s v="GCA_002701205.1"/>
    <s v="Primary Assembly"/>
    <s v="unplaced scaffold"/>
    <m/>
    <s v="MINB01000024.1"/>
    <n v="2129"/>
    <n v="2836"/>
    <s v="-"/>
    <m/>
    <m/>
    <m/>
    <m/>
    <m/>
    <m/>
    <s v="BFT35_10610"/>
    <n v="708"/>
    <m/>
    <m/>
    <n v="0"/>
  </r>
  <r>
    <x v="1"/>
    <x v="1"/>
    <s v="GCA_002701205.1"/>
    <s v="Primary Assembly"/>
    <s v="unplaced scaffold"/>
    <m/>
    <s v="MINB01000024.1"/>
    <n v="2129"/>
    <n v="2836"/>
    <s v="-"/>
    <s v="PHO06515.1"/>
    <m/>
    <m/>
    <s v="pseudouridine synthase"/>
    <m/>
    <m/>
    <s v="BFT35_10610"/>
    <n v="708"/>
    <n v="235"/>
    <m/>
    <n v="0"/>
  </r>
  <r>
    <x v="0"/>
    <x v="0"/>
    <s v="GCA_002701205.1"/>
    <s v="Primary Assembly"/>
    <s v="unplaced scaffold"/>
    <m/>
    <s v="MINB01000048.1"/>
    <n v="2131"/>
    <n v="2502"/>
    <s v="+"/>
    <m/>
    <m/>
    <m/>
    <m/>
    <m/>
    <m/>
    <s v="BFT35_13210"/>
    <n v="372"/>
    <m/>
    <m/>
    <n v="0"/>
  </r>
  <r>
    <x v="1"/>
    <x v="1"/>
    <s v="GCA_002701205.1"/>
    <s v="Primary Assembly"/>
    <s v="unplaced scaffold"/>
    <m/>
    <s v="MINB01000048.1"/>
    <n v="2131"/>
    <n v="2502"/>
    <s v="+"/>
    <s v="PHO06069.1"/>
    <m/>
    <m/>
    <s v="chromosome condensation protein CrcB"/>
    <m/>
    <m/>
    <s v="BFT35_13210"/>
    <n v="372"/>
    <n v="123"/>
    <m/>
    <n v="0"/>
  </r>
  <r>
    <x v="0"/>
    <x v="0"/>
    <s v="GCA_002701205.1"/>
    <s v="Primary Assembly"/>
    <s v="unplaced scaffold"/>
    <m/>
    <s v="MINB01000034.1"/>
    <n v="2160"/>
    <n v="2822"/>
    <s v="+"/>
    <m/>
    <m/>
    <m/>
    <m/>
    <m/>
    <m/>
    <s v="BFT35_12235"/>
    <n v="663"/>
    <m/>
    <m/>
    <n v="0"/>
  </r>
  <r>
    <x v="1"/>
    <x v="1"/>
    <s v="GCA_002701205.1"/>
    <s v="Primary Assembly"/>
    <s v="unplaced scaffold"/>
    <m/>
    <s v="MINB01000034.1"/>
    <n v="2160"/>
    <n v="2822"/>
    <s v="+"/>
    <s v="PHO06238.1"/>
    <m/>
    <m/>
    <s v="cytochrome c biogenesis protein CcdA"/>
    <m/>
    <m/>
    <s v="BFT35_12235"/>
    <n v="663"/>
    <n v="220"/>
    <m/>
    <n v="0"/>
  </r>
  <r>
    <x v="0"/>
    <x v="0"/>
    <s v="GCA_002701205.1"/>
    <s v="Primary Assembly"/>
    <s v="unplaced scaffold"/>
    <m/>
    <s v="MINB01000015.1"/>
    <n v="2162"/>
    <n v="3067"/>
    <s v="-"/>
    <m/>
    <m/>
    <m/>
    <m/>
    <m/>
    <m/>
    <s v="BFT35_08095"/>
    <n v="906"/>
    <m/>
    <m/>
    <n v="0"/>
  </r>
  <r>
    <x v="1"/>
    <x v="1"/>
    <s v="GCA_002701205.1"/>
    <s v="Primary Assembly"/>
    <s v="unplaced scaffold"/>
    <m/>
    <s v="MINB01000015.1"/>
    <n v="2162"/>
    <n v="3067"/>
    <s v="-"/>
    <s v="PHO06957.1"/>
    <m/>
    <m/>
    <s v="dihydroorotate dehydrogenase B catalytic subunit"/>
    <m/>
    <m/>
    <s v="BFT35_08095"/>
    <n v="906"/>
    <n v="301"/>
    <m/>
    <n v="0"/>
  </r>
  <r>
    <x v="0"/>
    <x v="0"/>
    <s v="GCA_002701205.1"/>
    <s v="Primary Assembly"/>
    <s v="unplaced scaffold"/>
    <m/>
    <s v="MINB01000016.1"/>
    <n v="2201"/>
    <n v="2641"/>
    <s v="-"/>
    <m/>
    <m/>
    <m/>
    <m/>
    <m/>
    <m/>
    <s v="BFT35_08455"/>
    <n v="441"/>
    <m/>
    <m/>
    <n v="0"/>
  </r>
  <r>
    <x v="1"/>
    <x v="1"/>
    <s v="GCA_002701205.1"/>
    <s v="Primary Assembly"/>
    <s v="unplaced scaffold"/>
    <m/>
    <s v="MINB01000016.1"/>
    <n v="2201"/>
    <n v="2641"/>
    <s v="-"/>
    <s v="PHO06903.1"/>
    <m/>
    <m/>
    <s v="transcriptional repressor"/>
    <m/>
    <m/>
    <s v="BFT35_08455"/>
    <n v="441"/>
    <n v="146"/>
    <m/>
    <n v="0"/>
  </r>
  <r>
    <x v="0"/>
    <x v="0"/>
    <s v="GCA_002701205.1"/>
    <s v="Primary Assembly"/>
    <s v="unplaced scaffold"/>
    <m/>
    <s v="MINB01000009.1"/>
    <n v="2222"/>
    <n v="3364"/>
    <s v="-"/>
    <m/>
    <m/>
    <m/>
    <m/>
    <m/>
    <m/>
    <s v="BFT35_06065"/>
    <n v="1143"/>
    <m/>
    <m/>
    <n v="0"/>
  </r>
  <r>
    <x v="1"/>
    <x v="1"/>
    <s v="GCA_002701205.1"/>
    <s v="Primary Assembly"/>
    <s v="unplaced scaffold"/>
    <m/>
    <s v="MINB01000009.1"/>
    <n v="2222"/>
    <n v="3364"/>
    <s v="-"/>
    <s v="PHO07335.1"/>
    <m/>
    <m/>
    <s v="tRNA epoxyqueuosine(34) reductase QueG"/>
    <m/>
    <m/>
    <s v="BFT35_06065"/>
    <n v="1143"/>
    <n v="380"/>
    <m/>
    <n v="0"/>
  </r>
  <r>
    <x v="0"/>
    <x v="0"/>
    <s v="GCA_002701205.1"/>
    <s v="Primary Assembly"/>
    <s v="unplaced scaffold"/>
    <m/>
    <s v="MINB01000019.1"/>
    <n v="2222"/>
    <n v="2785"/>
    <s v="+"/>
    <m/>
    <m/>
    <m/>
    <m/>
    <m/>
    <m/>
    <s v="BFT35_09255"/>
    <n v="564"/>
    <m/>
    <m/>
    <n v="0"/>
  </r>
  <r>
    <x v="1"/>
    <x v="1"/>
    <s v="GCA_002701205.1"/>
    <s v="Primary Assembly"/>
    <s v="unplaced scaffold"/>
    <m/>
    <s v="MINB01000019.1"/>
    <n v="2222"/>
    <n v="2785"/>
    <s v="+"/>
    <s v="PHO06763.1"/>
    <m/>
    <m/>
    <s v="hypothetical protein"/>
    <m/>
    <m/>
    <s v="BFT35_09255"/>
    <n v="564"/>
    <n v="187"/>
    <m/>
    <n v="0"/>
  </r>
  <r>
    <x v="0"/>
    <x v="0"/>
    <s v="GCA_002701205.1"/>
    <s v="Primary Assembly"/>
    <s v="unplaced scaffold"/>
    <m/>
    <s v="MINB01000021.1"/>
    <n v="2240"/>
    <n v="3202"/>
    <s v="-"/>
    <m/>
    <m/>
    <m/>
    <m/>
    <m/>
    <m/>
    <s v="BFT35_09825"/>
    <n v="963"/>
    <m/>
    <m/>
    <n v="0"/>
  </r>
  <r>
    <x v="1"/>
    <x v="1"/>
    <s v="GCA_002701205.1"/>
    <s v="Primary Assembly"/>
    <s v="unplaced scaffold"/>
    <m/>
    <s v="MINB01000021.1"/>
    <n v="2240"/>
    <n v="3202"/>
    <s v="-"/>
    <s v="PHO06658.1"/>
    <m/>
    <m/>
    <s v="signal recognition particle-docking protein FtsY"/>
    <m/>
    <m/>
    <s v="BFT35_09825"/>
    <n v="963"/>
    <n v="320"/>
    <m/>
    <n v="0"/>
  </r>
  <r>
    <x v="0"/>
    <x v="0"/>
    <s v="GCA_002701205.1"/>
    <s v="Primary Assembly"/>
    <s v="unplaced scaffold"/>
    <m/>
    <s v="MINB01000044.1"/>
    <n v="2245"/>
    <n v="2541"/>
    <s v="-"/>
    <m/>
    <m/>
    <m/>
    <m/>
    <m/>
    <m/>
    <s v="BFT35_13075"/>
    <n v="297"/>
    <m/>
    <m/>
    <n v="0"/>
  </r>
  <r>
    <x v="1"/>
    <x v="1"/>
    <s v="GCA_002701205.1"/>
    <s v="Primary Assembly"/>
    <s v="unplaced scaffold"/>
    <m/>
    <s v="MINB01000044.1"/>
    <n v="2245"/>
    <n v="2541"/>
    <s v="-"/>
    <s v="PHO06091.1"/>
    <m/>
    <m/>
    <s v="hypothetical protein"/>
    <m/>
    <m/>
    <s v="BFT35_13075"/>
    <n v="297"/>
    <n v="98"/>
    <m/>
    <n v="0"/>
  </r>
  <r>
    <x v="0"/>
    <x v="0"/>
    <s v="GCA_002701205.1"/>
    <s v="Primary Assembly"/>
    <s v="unplaced scaffold"/>
    <m/>
    <s v="MINB01000045.1"/>
    <n v="2254"/>
    <n v="2535"/>
    <s v="-"/>
    <m/>
    <m/>
    <m/>
    <m/>
    <m/>
    <m/>
    <s v="BFT35_13115"/>
    <n v="282"/>
    <m/>
    <m/>
    <n v="0"/>
  </r>
  <r>
    <x v="1"/>
    <x v="1"/>
    <s v="GCA_002701205.1"/>
    <s v="Primary Assembly"/>
    <s v="unplaced scaffold"/>
    <m/>
    <s v="MINB01000045.1"/>
    <n v="2254"/>
    <n v="2535"/>
    <s v="-"/>
    <s v="PHO06081.1"/>
    <m/>
    <m/>
    <s v="hypothetical protein"/>
    <m/>
    <m/>
    <s v="BFT35_13115"/>
    <n v="282"/>
    <n v="93"/>
    <m/>
    <n v="0"/>
  </r>
  <r>
    <x v="0"/>
    <x v="0"/>
    <s v="GCA_002701205.1"/>
    <s v="Primary Assembly"/>
    <s v="unplaced scaffold"/>
    <m/>
    <s v="MINB01000031.1"/>
    <n v="2321"/>
    <n v="2872"/>
    <s v="-"/>
    <m/>
    <m/>
    <m/>
    <m/>
    <m/>
    <m/>
    <s v="BFT35_11855"/>
    <n v="552"/>
    <m/>
    <m/>
    <n v="0"/>
  </r>
  <r>
    <x v="1"/>
    <x v="1"/>
    <s v="GCA_002701205.1"/>
    <s v="Primary Assembly"/>
    <s v="unplaced scaffold"/>
    <m/>
    <s v="MINB01000031.1"/>
    <n v="2321"/>
    <n v="2872"/>
    <s v="-"/>
    <s v="PHO06308.1"/>
    <m/>
    <m/>
    <s v="hypothetical protein"/>
    <m/>
    <m/>
    <s v="BFT35_11855"/>
    <n v="552"/>
    <n v="183"/>
    <m/>
    <n v="0"/>
  </r>
  <r>
    <x v="0"/>
    <x v="0"/>
    <s v="GCA_002701205.1"/>
    <s v="Primary Assembly"/>
    <s v="unplaced scaffold"/>
    <m/>
    <s v="MINB01000003.1"/>
    <n v="2370"/>
    <n v="3041"/>
    <s v="+"/>
    <m/>
    <m/>
    <m/>
    <m/>
    <m/>
    <m/>
    <s v="BFT35_02395"/>
    <n v="672"/>
    <m/>
    <m/>
    <n v="0"/>
  </r>
  <r>
    <x v="1"/>
    <x v="1"/>
    <s v="GCA_002701205.1"/>
    <s v="Primary Assembly"/>
    <s v="unplaced scaffold"/>
    <m/>
    <s v="MINB01000003.1"/>
    <n v="2370"/>
    <n v="3041"/>
    <s v="+"/>
    <s v="PHO07924.1"/>
    <m/>
    <m/>
    <s v="hypothetical protein"/>
    <m/>
    <m/>
    <s v="BFT35_02395"/>
    <n v="672"/>
    <n v="223"/>
    <m/>
    <n v="0"/>
  </r>
  <r>
    <x v="0"/>
    <x v="0"/>
    <s v="GCA_002701205.1"/>
    <s v="Primary Assembly"/>
    <s v="unplaced scaffold"/>
    <m/>
    <s v="MINB01000029.1"/>
    <n v="2390"/>
    <n v="3544"/>
    <s v="-"/>
    <m/>
    <m/>
    <m/>
    <m/>
    <m/>
    <m/>
    <s v="BFT35_11585"/>
    <n v="1155"/>
    <m/>
    <m/>
    <n v="0"/>
  </r>
  <r>
    <x v="1"/>
    <x v="1"/>
    <s v="GCA_002701205.1"/>
    <s v="Primary Assembly"/>
    <s v="unplaced scaffold"/>
    <m/>
    <s v="MINB01000029.1"/>
    <n v="2390"/>
    <n v="3544"/>
    <s v="-"/>
    <s v="PHO06355.1"/>
    <m/>
    <m/>
    <s v="cysteine desulfurase NifS"/>
    <m/>
    <m/>
    <s v="BFT35_11585"/>
    <n v="1155"/>
    <n v="384"/>
    <m/>
    <n v="0"/>
  </r>
  <r>
    <x v="0"/>
    <x v="6"/>
    <s v="GCA_002701205.1"/>
    <s v="Primary Assembly"/>
    <s v="unplaced scaffold"/>
    <m/>
    <s v="MINB01000027.1"/>
    <n v="2425"/>
    <n v="2501"/>
    <s v="-"/>
    <m/>
    <m/>
    <m/>
    <m/>
    <m/>
    <m/>
    <s v="BFT35_11270"/>
    <n v="77"/>
    <m/>
    <m/>
    <n v="0"/>
  </r>
  <r>
    <x v="3"/>
    <x v="5"/>
    <s v="GCA_002701205.1"/>
    <s v="Primary Assembly"/>
    <s v="unplaced scaffold"/>
    <m/>
    <s v="MINB01000027.1"/>
    <n v="2425"/>
    <n v="2501"/>
    <s v="-"/>
    <m/>
    <m/>
    <m/>
    <s v="tRNA-Arg"/>
    <m/>
    <m/>
    <s v="BFT35_11270"/>
    <n v="77"/>
    <m/>
    <s v="anticodon=ACG"/>
    <s v="rna"/>
  </r>
  <r>
    <x v="0"/>
    <x v="0"/>
    <s v="GCA_002701205.1"/>
    <s v="Primary Assembly"/>
    <s v="unplaced scaffold"/>
    <m/>
    <s v="MINB01000026.1"/>
    <n v="2481"/>
    <n v="3323"/>
    <s v="-"/>
    <m/>
    <m/>
    <m/>
    <m/>
    <m/>
    <m/>
    <s v="BFT35_11085"/>
    <n v="843"/>
    <m/>
    <m/>
    <n v="0"/>
  </r>
  <r>
    <x v="1"/>
    <x v="1"/>
    <s v="GCA_002701205.1"/>
    <s v="Primary Assembly"/>
    <s v="unplaced scaffold"/>
    <m/>
    <s v="MINB01000026.1"/>
    <n v="2481"/>
    <n v="3323"/>
    <s v="-"/>
    <s v="PHO06441.1"/>
    <m/>
    <m/>
    <s v="nicotinate-nucleotide diphosphorylase (carboxylating)"/>
    <m/>
    <m/>
    <s v="BFT35_11085"/>
    <n v="843"/>
    <n v="280"/>
    <m/>
    <n v="0"/>
  </r>
  <r>
    <x v="0"/>
    <x v="0"/>
    <s v="GCA_002701205.1"/>
    <s v="Primary Assembly"/>
    <s v="unplaced scaffold"/>
    <m/>
    <s v="MINB01000017.1"/>
    <n v="2499"/>
    <n v="3467"/>
    <s v="-"/>
    <m/>
    <m/>
    <m/>
    <m/>
    <m/>
    <m/>
    <s v="BFT35_08745"/>
    <n v="969"/>
    <m/>
    <m/>
    <n v="0"/>
  </r>
  <r>
    <x v="1"/>
    <x v="1"/>
    <s v="GCA_002701205.1"/>
    <s v="Primary Assembly"/>
    <s v="unplaced scaffold"/>
    <m/>
    <s v="MINB01000017.1"/>
    <n v="2499"/>
    <n v="3467"/>
    <s v="-"/>
    <s v="PHO06860.1"/>
    <m/>
    <m/>
    <s v="fructokinase"/>
    <m/>
    <m/>
    <s v="BFT35_08745"/>
    <n v="969"/>
    <n v="322"/>
    <m/>
    <n v="0"/>
  </r>
  <r>
    <x v="0"/>
    <x v="6"/>
    <s v="GCA_002701205.1"/>
    <s v="Primary Assembly"/>
    <s v="unplaced scaffold"/>
    <m/>
    <s v="MINB01000013.1"/>
    <n v="2540"/>
    <n v="2615"/>
    <s v="+"/>
    <m/>
    <m/>
    <m/>
    <m/>
    <m/>
    <m/>
    <s v="BFT35_07495"/>
    <n v="76"/>
    <m/>
    <m/>
    <n v="0"/>
  </r>
  <r>
    <x v="3"/>
    <x v="5"/>
    <s v="GCA_002701205.1"/>
    <s v="Primary Assembly"/>
    <s v="unplaced scaffold"/>
    <m/>
    <s v="MINB01000013.1"/>
    <n v="2540"/>
    <n v="2615"/>
    <s v="+"/>
    <m/>
    <m/>
    <m/>
    <s v="tRNA-Arg"/>
    <m/>
    <m/>
    <s v="BFT35_07495"/>
    <n v="76"/>
    <m/>
    <s v="anticodon=CCG"/>
    <s v="rna"/>
  </r>
  <r>
    <x v="0"/>
    <x v="0"/>
    <s v="GCA_002701205.1"/>
    <s v="Primary Assembly"/>
    <s v="unplaced scaffold"/>
    <m/>
    <s v="MINB01000048.1"/>
    <n v="2546"/>
    <n v="3718"/>
    <s v="+"/>
    <m/>
    <m/>
    <m/>
    <m/>
    <m/>
    <m/>
    <s v="BFT35_13215"/>
    <n v="1173"/>
    <m/>
    <m/>
    <n v="0"/>
  </r>
  <r>
    <x v="1"/>
    <x v="1"/>
    <s v="GCA_002701205.1"/>
    <s v="Primary Assembly"/>
    <s v="unplaced scaffold"/>
    <m/>
    <s v="MINB01000048.1"/>
    <n v="2546"/>
    <n v="3718"/>
    <s v="+"/>
    <s v="PHO06070.1"/>
    <m/>
    <m/>
    <s v="diguanylate cyclase"/>
    <m/>
    <m/>
    <s v="BFT35_13215"/>
    <n v="1173"/>
    <n v="390"/>
    <m/>
    <n v="0"/>
  </r>
  <r>
    <x v="0"/>
    <x v="0"/>
    <s v="GCA_002701205.1"/>
    <s v="Primary Assembly"/>
    <s v="unplaced scaffold"/>
    <m/>
    <s v="MINB01000044.1"/>
    <n v="2561"/>
    <n v="4699"/>
    <s v="-"/>
    <m/>
    <m/>
    <m/>
    <m/>
    <m/>
    <m/>
    <s v="BFT35_13080"/>
    <n v="2139"/>
    <m/>
    <m/>
    <n v="0"/>
  </r>
  <r>
    <x v="1"/>
    <x v="1"/>
    <s v="GCA_002701205.1"/>
    <s v="Primary Assembly"/>
    <s v="unplaced scaffold"/>
    <m/>
    <s v="MINB01000044.1"/>
    <n v="2561"/>
    <n v="4699"/>
    <s v="-"/>
    <s v="PHO06092.1"/>
    <m/>
    <m/>
    <s v="radical SAM protein"/>
    <m/>
    <m/>
    <s v="BFT35_13080"/>
    <n v="2139"/>
    <n v="712"/>
    <m/>
    <n v="0"/>
  </r>
  <r>
    <x v="0"/>
    <x v="0"/>
    <s v="GCA_002701205.1"/>
    <s v="Primary Assembly"/>
    <s v="unplaced scaffold"/>
    <m/>
    <s v="MINB01000022.1"/>
    <n v="2563"/>
    <n v="2844"/>
    <s v="-"/>
    <m/>
    <m/>
    <m/>
    <m/>
    <m/>
    <m/>
    <s v="BFT35_10100"/>
    <n v="282"/>
    <m/>
    <m/>
    <n v="0"/>
  </r>
  <r>
    <x v="1"/>
    <x v="1"/>
    <s v="GCA_002701205.1"/>
    <s v="Primary Assembly"/>
    <s v="unplaced scaffold"/>
    <m/>
    <s v="MINB01000022.1"/>
    <n v="2563"/>
    <n v="2844"/>
    <s v="-"/>
    <s v="PHO06614.1"/>
    <m/>
    <m/>
    <s v="hypothetical protein"/>
    <m/>
    <m/>
    <s v="BFT35_10100"/>
    <n v="282"/>
    <n v="93"/>
    <m/>
    <n v="0"/>
  </r>
  <r>
    <x v="0"/>
    <x v="0"/>
    <s v="GCA_002701205.1"/>
    <s v="Primary Assembly"/>
    <s v="unplaced scaffold"/>
    <m/>
    <s v="MINB01000032.1"/>
    <n v="2576"/>
    <n v="3820"/>
    <s v="-"/>
    <m/>
    <m/>
    <m/>
    <m/>
    <m/>
    <m/>
    <s v="BFT35_11985"/>
    <n v="1245"/>
    <m/>
    <m/>
    <n v="0"/>
  </r>
  <r>
    <x v="1"/>
    <x v="1"/>
    <s v="GCA_002701205.1"/>
    <s v="Primary Assembly"/>
    <s v="unplaced scaffold"/>
    <m/>
    <s v="MINB01000032.1"/>
    <n v="2576"/>
    <n v="3820"/>
    <s v="-"/>
    <s v="PHO06282.1"/>
    <m/>
    <m/>
    <s v="glutamate-5-semialdehyde dehydrogenase"/>
    <m/>
    <m/>
    <s v="BFT35_11985"/>
    <n v="1245"/>
    <n v="414"/>
    <m/>
    <n v="0"/>
  </r>
  <r>
    <x v="0"/>
    <x v="0"/>
    <s v="GCA_002701205.1"/>
    <s v="Primary Assembly"/>
    <s v="unplaced scaffold"/>
    <m/>
    <s v="MINB01000042.1"/>
    <n v="2596"/>
    <n v="2823"/>
    <s v="-"/>
    <m/>
    <m/>
    <m/>
    <m/>
    <m/>
    <m/>
    <s v="BFT35_12955"/>
    <n v="228"/>
    <m/>
    <m/>
    <n v="0"/>
  </r>
  <r>
    <x v="1"/>
    <x v="1"/>
    <s v="GCA_002701205.1"/>
    <s v="Primary Assembly"/>
    <s v="unplaced scaffold"/>
    <m/>
    <s v="MINB01000042.1"/>
    <n v="2596"/>
    <n v="2823"/>
    <s v="-"/>
    <s v="PHO06108.1"/>
    <m/>
    <m/>
    <s v="carbon storage regulator"/>
    <m/>
    <m/>
    <s v="BFT35_12955"/>
    <n v="228"/>
    <n v="75"/>
    <m/>
    <n v="0"/>
  </r>
  <r>
    <x v="0"/>
    <x v="0"/>
    <s v="GCA_002701205.1"/>
    <s v="Primary Assembly"/>
    <s v="unplaced scaffold"/>
    <m/>
    <s v="MINB01000041.1"/>
    <n v="2626"/>
    <n v="3801"/>
    <s v="+"/>
    <m/>
    <m/>
    <m/>
    <m/>
    <m/>
    <m/>
    <s v="BFT35_12905"/>
    <n v="1176"/>
    <m/>
    <m/>
    <n v="0"/>
  </r>
  <r>
    <x v="1"/>
    <x v="1"/>
    <s v="GCA_002701205.1"/>
    <s v="Primary Assembly"/>
    <s v="unplaced scaffold"/>
    <m/>
    <s v="MINB01000041.1"/>
    <n v="2626"/>
    <n v="3801"/>
    <s v="+"/>
    <s v="PHO06122.1"/>
    <m/>
    <m/>
    <s v="glycosyl transferase family 1"/>
    <m/>
    <m/>
    <s v="BFT35_12905"/>
    <n v="1176"/>
    <n v="391"/>
    <m/>
    <n v="0"/>
  </r>
  <r>
    <x v="0"/>
    <x v="0"/>
    <s v="GCA_002701205.1"/>
    <s v="Primary Assembly"/>
    <s v="unplaced scaffold"/>
    <m/>
    <s v="MINB01000027.1"/>
    <n v="2630"/>
    <n v="3124"/>
    <s v="-"/>
    <m/>
    <m/>
    <m/>
    <m/>
    <m/>
    <m/>
    <s v="BFT35_11275"/>
    <n v="495"/>
    <m/>
    <m/>
    <n v="0"/>
  </r>
  <r>
    <x v="1"/>
    <x v="1"/>
    <s v="GCA_002701205.1"/>
    <s v="Primary Assembly"/>
    <s v="unplaced scaffold"/>
    <m/>
    <s v="MINB01000027.1"/>
    <n v="2630"/>
    <n v="3124"/>
    <s v="-"/>
    <s v="PHO06412.1"/>
    <m/>
    <m/>
    <s v="hypothetical protein"/>
    <m/>
    <m/>
    <s v="BFT35_11275"/>
    <n v="495"/>
    <n v="164"/>
    <m/>
    <n v="0"/>
  </r>
  <r>
    <x v="0"/>
    <x v="0"/>
    <s v="GCA_002701205.1"/>
    <s v="Primary Assembly"/>
    <s v="unplaced scaffold"/>
    <m/>
    <s v="MINB01000037.1"/>
    <n v="2669"/>
    <n v="3139"/>
    <s v="-"/>
    <m/>
    <m/>
    <m/>
    <m/>
    <m/>
    <m/>
    <s v="BFT35_12615"/>
    <n v="471"/>
    <m/>
    <m/>
    <n v="0"/>
  </r>
  <r>
    <x v="1"/>
    <x v="1"/>
    <s v="GCA_002701205.1"/>
    <s v="Primary Assembly"/>
    <s v="unplaced scaffold"/>
    <m/>
    <s v="MINB01000037.1"/>
    <n v="2669"/>
    <n v="3139"/>
    <s v="-"/>
    <s v="PHO06171.1"/>
    <m/>
    <m/>
    <s v="30S ribosomal protein S7"/>
    <m/>
    <m/>
    <s v="BFT35_12615"/>
    <n v="471"/>
    <n v="156"/>
    <m/>
    <n v="0"/>
  </r>
  <r>
    <x v="0"/>
    <x v="0"/>
    <s v="GCA_002701205.1"/>
    <s v="Primary Assembly"/>
    <s v="unplaced scaffold"/>
    <m/>
    <s v="MINB01000036.1"/>
    <n v="2682"/>
    <n v="2945"/>
    <s v="+"/>
    <m/>
    <m/>
    <m/>
    <m/>
    <m/>
    <m/>
    <s v="BFT35_12540"/>
    <n v="264"/>
    <m/>
    <m/>
    <n v="0"/>
  </r>
  <r>
    <x v="1"/>
    <x v="1"/>
    <s v="GCA_002701205.1"/>
    <s v="Primary Assembly"/>
    <s v="unplaced scaffold"/>
    <m/>
    <s v="MINB01000036.1"/>
    <n v="2682"/>
    <n v="2945"/>
    <s v="+"/>
    <s v="PHO06186.1"/>
    <m/>
    <m/>
    <s v="CRISPR-associated endonuclease Cas2"/>
    <m/>
    <m/>
    <s v="BFT35_12540"/>
    <n v="264"/>
    <n v="87"/>
    <m/>
    <n v="0"/>
  </r>
  <r>
    <x v="0"/>
    <x v="0"/>
    <s v="GCA_002701205.1"/>
    <s v="Primary Assembly"/>
    <s v="unplaced scaffold"/>
    <m/>
    <s v="MINB01000030.1"/>
    <n v="2708"/>
    <n v="3121"/>
    <s v="-"/>
    <m/>
    <m/>
    <m/>
    <m/>
    <m/>
    <m/>
    <s v="BFT35_11740"/>
    <n v="414"/>
    <m/>
    <m/>
    <n v="0"/>
  </r>
  <r>
    <x v="1"/>
    <x v="1"/>
    <s v="GCA_002701205.1"/>
    <s v="Primary Assembly"/>
    <s v="unplaced scaffold"/>
    <m/>
    <s v="MINB01000030.1"/>
    <n v="2708"/>
    <n v="3121"/>
    <s v="-"/>
    <s v="PHO06332.1"/>
    <m/>
    <m/>
    <s v="Mini-ribonuclease 3"/>
    <m/>
    <m/>
    <s v="BFT35_11740"/>
    <n v="414"/>
    <n v="137"/>
    <m/>
    <n v="0"/>
  </r>
  <r>
    <x v="0"/>
    <x v="0"/>
    <s v="GCA_002701205.1"/>
    <s v="Primary Assembly"/>
    <s v="unplaced scaffold"/>
    <m/>
    <s v="MINB01000039.1"/>
    <n v="2708"/>
    <n v="4594"/>
    <s v="+"/>
    <m/>
    <m/>
    <m/>
    <m/>
    <m/>
    <m/>
    <s v="BFT35_12770"/>
    <n v="1887"/>
    <m/>
    <m/>
    <n v="0"/>
  </r>
  <r>
    <x v="1"/>
    <x v="1"/>
    <s v="GCA_002701205.1"/>
    <s v="Primary Assembly"/>
    <s v="unplaced scaffold"/>
    <m/>
    <s v="MINB01000039.1"/>
    <n v="2708"/>
    <n v="4594"/>
    <s v="+"/>
    <s v="PHO06145.1"/>
    <m/>
    <m/>
    <s v="hypothetical protein"/>
    <m/>
    <m/>
    <s v="BFT35_12770"/>
    <n v="1887"/>
    <n v="628"/>
    <m/>
    <n v="0"/>
  </r>
  <r>
    <x v="0"/>
    <x v="0"/>
    <s v="GCA_002701205.1"/>
    <s v="Primary Assembly"/>
    <s v="unplaced scaffold"/>
    <m/>
    <s v="MINB01000045.1"/>
    <n v="2714"/>
    <n v="3568"/>
    <s v="+"/>
    <m/>
    <m/>
    <m/>
    <m/>
    <m/>
    <m/>
    <s v="BFT35_13120"/>
    <n v="855"/>
    <m/>
    <m/>
    <n v="0"/>
  </r>
  <r>
    <x v="1"/>
    <x v="1"/>
    <s v="GCA_002701205.1"/>
    <s v="Primary Assembly"/>
    <s v="unplaced scaffold"/>
    <m/>
    <s v="MINB01000045.1"/>
    <n v="2714"/>
    <n v="3568"/>
    <s v="+"/>
    <s v="PHO06082.1"/>
    <m/>
    <m/>
    <s v="hypothetical protein"/>
    <m/>
    <m/>
    <s v="BFT35_13120"/>
    <n v="855"/>
    <n v="284"/>
    <m/>
    <n v="0"/>
  </r>
  <r>
    <x v="0"/>
    <x v="0"/>
    <s v="GCA_002701205.1"/>
    <s v="Primary Assembly"/>
    <s v="unplaced scaffold"/>
    <m/>
    <s v="MINB01000038.1"/>
    <n v="2721"/>
    <n v="3941"/>
    <s v="+"/>
    <m/>
    <m/>
    <m/>
    <m/>
    <m/>
    <m/>
    <s v="BFT35_12685"/>
    <n v="1221"/>
    <m/>
    <m/>
    <n v="0"/>
  </r>
  <r>
    <x v="1"/>
    <x v="1"/>
    <s v="GCA_002701205.1"/>
    <s v="Primary Assembly"/>
    <s v="unplaced scaffold"/>
    <m/>
    <s v="MINB01000038.1"/>
    <n v="2721"/>
    <n v="3941"/>
    <s v="+"/>
    <s v="PHO06157.1"/>
    <m/>
    <m/>
    <s v="arginine deiminase"/>
    <m/>
    <m/>
    <s v="BFT35_12685"/>
    <n v="1221"/>
    <n v="406"/>
    <m/>
    <n v="0"/>
  </r>
  <r>
    <x v="0"/>
    <x v="0"/>
    <s v="GCA_002701205.1"/>
    <s v="Primary Assembly"/>
    <s v="unplaced scaffold"/>
    <m/>
    <s v="MINB01000005.1"/>
    <n v="2732"/>
    <n v="3484"/>
    <s v="+"/>
    <m/>
    <m/>
    <m/>
    <m/>
    <m/>
    <m/>
    <s v="BFT35_04065"/>
    <n v="753"/>
    <m/>
    <m/>
    <n v="0"/>
  </r>
  <r>
    <x v="1"/>
    <x v="1"/>
    <s v="GCA_002701205.1"/>
    <s v="Primary Assembly"/>
    <s v="unplaced scaffold"/>
    <m/>
    <s v="MINB01000005.1"/>
    <n v="2732"/>
    <n v="3484"/>
    <s v="+"/>
    <s v="PHO07674.1"/>
    <m/>
    <m/>
    <s v="5'/3'-nucleotidase SurE"/>
    <m/>
    <m/>
    <s v="BFT35_04065"/>
    <n v="753"/>
    <n v="250"/>
    <m/>
    <n v="0"/>
  </r>
  <r>
    <x v="0"/>
    <x v="0"/>
    <s v="GCA_002701205.1"/>
    <s v="Primary Assembly"/>
    <s v="unplaced scaffold"/>
    <m/>
    <s v="MINB01000020.1"/>
    <n v="2733"/>
    <n v="3503"/>
    <s v="-"/>
    <m/>
    <m/>
    <m/>
    <m/>
    <m/>
    <m/>
    <s v="BFT35_09510"/>
    <n v="771"/>
    <m/>
    <m/>
    <n v="0"/>
  </r>
  <r>
    <x v="1"/>
    <x v="1"/>
    <s v="GCA_002701205.1"/>
    <s v="Primary Assembly"/>
    <s v="unplaced scaffold"/>
    <m/>
    <s v="MINB01000020.1"/>
    <n v="2733"/>
    <n v="3503"/>
    <s v="-"/>
    <s v="PHO06710.1"/>
    <m/>
    <m/>
    <s v="AAA family ATPase"/>
    <m/>
    <m/>
    <s v="BFT35_09510"/>
    <n v="771"/>
    <n v="256"/>
    <m/>
    <n v="0"/>
  </r>
  <r>
    <x v="0"/>
    <x v="0"/>
    <s v="GCA_002701205.1"/>
    <s v="Primary Assembly"/>
    <s v="unplaced scaffold"/>
    <m/>
    <s v="MINB01000023.1"/>
    <n v="2740"/>
    <n v="3762"/>
    <s v="+"/>
    <m/>
    <m/>
    <m/>
    <m/>
    <m/>
    <m/>
    <s v="BFT35_10375"/>
    <n v="1023"/>
    <m/>
    <m/>
    <n v="0"/>
  </r>
  <r>
    <x v="1"/>
    <x v="1"/>
    <s v="GCA_002701205.1"/>
    <s v="Primary Assembly"/>
    <s v="unplaced scaffold"/>
    <m/>
    <s v="MINB01000023.1"/>
    <n v="2740"/>
    <n v="3762"/>
    <s v="+"/>
    <s v="PHO06568.1"/>
    <m/>
    <m/>
    <s v="methionine ABC transporter ATP-binding protein"/>
    <m/>
    <m/>
    <s v="BFT35_10375"/>
    <n v="1023"/>
    <n v="340"/>
    <m/>
    <n v="0"/>
  </r>
  <r>
    <x v="0"/>
    <x v="0"/>
    <s v="GCA_002701205.1"/>
    <s v="Primary Assembly"/>
    <s v="unplaced scaffold"/>
    <m/>
    <s v="MINB01000043.1"/>
    <n v="2753"/>
    <n v="3475"/>
    <s v="-"/>
    <m/>
    <m/>
    <m/>
    <m/>
    <m/>
    <m/>
    <s v="BFT35_13025"/>
    <n v="723"/>
    <m/>
    <m/>
    <n v="0"/>
  </r>
  <r>
    <x v="1"/>
    <x v="1"/>
    <s v="GCA_002701205.1"/>
    <s v="Primary Assembly"/>
    <s v="unplaced scaffold"/>
    <m/>
    <s v="MINB01000043.1"/>
    <n v="2753"/>
    <n v="3475"/>
    <s v="-"/>
    <s v="PHO06100.1"/>
    <m/>
    <m/>
    <s v="hypothetical protein"/>
    <m/>
    <m/>
    <s v="BFT35_13025"/>
    <n v="723"/>
    <n v="240"/>
    <m/>
    <n v="0"/>
  </r>
  <r>
    <x v="0"/>
    <x v="0"/>
    <s v="GCA_002701205.1"/>
    <s v="Primary Assembly"/>
    <s v="unplaced scaffold"/>
    <m/>
    <s v="MINB01000013.1"/>
    <n v="2770"/>
    <n v="3126"/>
    <s v="+"/>
    <m/>
    <m/>
    <m/>
    <m/>
    <m/>
    <m/>
    <s v="BFT35_07500"/>
    <n v="357"/>
    <m/>
    <m/>
    <n v="0"/>
  </r>
  <r>
    <x v="1"/>
    <x v="1"/>
    <s v="GCA_002701205.1"/>
    <s v="Primary Assembly"/>
    <s v="unplaced scaffold"/>
    <m/>
    <s v="MINB01000013.1"/>
    <n v="2770"/>
    <n v="3126"/>
    <s v="+"/>
    <s v="PHO07083.1"/>
    <m/>
    <m/>
    <s v="hypothetical protein"/>
    <m/>
    <m/>
    <s v="BFT35_07500"/>
    <n v="357"/>
    <n v="118"/>
    <m/>
    <n v="0"/>
  </r>
  <r>
    <x v="0"/>
    <x v="0"/>
    <s v="GCA_002701205.1"/>
    <s v="Primary Assembly"/>
    <s v="unplaced scaffold"/>
    <m/>
    <s v="MINB01000012.1"/>
    <n v="2782"/>
    <n v="3894"/>
    <s v="-"/>
    <m/>
    <m/>
    <m/>
    <m/>
    <m/>
    <m/>
    <s v="BFT35_07220"/>
    <n v="1113"/>
    <m/>
    <m/>
    <n v="0"/>
  </r>
  <r>
    <x v="1"/>
    <x v="1"/>
    <s v="GCA_002701205.1"/>
    <s v="Primary Assembly"/>
    <s v="unplaced scaffold"/>
    <m/>
    <s v="MINB01000012.1"/>
    <n v="2782"/>
    <n v="3894"/>
    <s v="-"/>
    <s v="PHO07143.1"/>
    <m/>
    <m/>
    <s v="GntR family transcriptional regulator"/>
    <m/>
    <m/>
    <s v="BFT35_07220"/>
    <n v="1113"/>
    <n v="370"/>
    <m/>
    <n v="0"/>
  </r>
  <r>
    <x v="0"/>
    <x v="0"/>
    <s v="GCA_002701205.1"/>
    <s v="Primary Assembly"/>
    <s v="unplaced scaffold"/>
    <m/>
    <s v="MINB01000028.1"/>
    <n v="2787"/>
    <n v="3839"/>
    <s v="-"/>
    <m/>
    <m/>
    <m/>
    <m/>
    <m/>
    <m/>
    <s v="BFT35_11430"/>
    <n v="1053"/>
    <m/>
    <m/>
    <n v="0"/>
  </r>
  <r>
    <x v="1"/>
    <x v="1"/>
    <s v="GCA_002701205.1"/>
    <s v="Primary Assembly"/>
    <s v="unplaced scaffold"/>
    <m/>
    <s v="MINB01000028.1"/>
    <n v="2787"/>
    <n v="3839"/>
    <s v="-"/>
    <s v="PHO06383.1"/>
    <m/>
    <m/>
    <s v="hydrogenase formation protein HypD"/>
    <m/>
    <m/>
    <s v="BFT35_11430"/>
    <n v="1053"/>
    <n v="350"/>
    <m/>
    <n v="0"/>
  </r>
  <r>
    <x v="0"/>
    <x v="0"/>
    <s v="GCA_002701205.1"/>
    <s v="Primary Assembly"/>
    <s v="unplaced scaffold"/>
    <m/>
    <s v="MINB01000035.1"/>
    <n v="2792"/>
    <n v="3649"/>
    <s v="-"/>
    <m/>
    <m/>
    <m/>
    <m/>
    <m/>
    <m/>
    <s v="BFT35_12350"/>
    <n v="858"/>
    <m/>
    <m/>
    <n v="0"/>
  </r>
  <r>
    <x v="1"/>
    <x v="1"/>
    <s v="GCA_002701205.1"/>
    <s v="Primary Assembly"/>
    <s v="unplaced scaffold"/>
    <m/>
    <s v="MINB01000035.1"/>
    <n v="2792"/>
    <n v="3649"/>
    <s v="-"/>
    <s v="PHO06202.1"/>
    <m/>
    <m/>
    <s v="energy-coupling factor transporter ATPase"/>
    <m/>
    <m/>
    <s v="BFT35_12350"/>
    <n v="858"/>
    <n v="285"/>
    <m/>
    <n v="0"/>
  </r>
  <r>
    <x v="0"/>
    <x v="0"/>
    <s v="GCA_002701205.1"/>
    <s v="Primary Assembly"/>
    <s v="unplaced scaffold"/>
    <m/>
    <s v="MINB01000042.1"/>
    <n v="2804"/>
    <n v="3253"/>
    <s v="-"/>
    <m/>
    <m/>
    <m/>
    <m/>
    <m/>
    <m/>
    <s v="BFT35_12960"/>
    <n v="450"/>
    <m/>
    <m/>
    <n v="0"/>
  </r>
  <r>
    <x v="1"/>
    <x v="1"/>
    <s v="GCA_002701205.1"/>
    <s v="Primary Assembly"/>
    <s v="unplaced scaffold"/>
    <m/>
    <s v="MINB01000042.1"/>
    <n v="2804"/>
    <n v="3253"/>
    <s v="-"/>
    <s v="PHO06109.1"/>
    <m/>
    <m/>
    <s v="flagellar assembly protein FliW"/>
    <m/>
    <m/>
    <s v="BFT35_12960"/>
    <n v="450"/>
    <n v="149"/>
    <m/>
    <n v="0"/>
  </r>
  <r>
    <x v="0"/>
    <x v="0"/>
    <s v="GCA_002701205.1"/>
    <s v="Primary Assembly"/>
    <s v="unplaced scaffold"/>
    <m/>
    <s v="MINB01000007.1"/>
    <n v="2828"/>
    <n v="3781"/>
    <s v="-"/>
    <m/>
    <m/>
    <m/>
    <m/>
    <m/>
    <m/>
    <s v="BFT35_05220"/>
    <n v="954"/>
    <m/>
    <m/>
    <n v="0"/>
  </r>
  <r>
    <x v="1"/>
    <x v="1"/>
    <s v="GCA_002701205.1"/>
    <s v="Primary Assembly"/>
    <s v="unplaced scaffold"/>
    <m/>
    <s v="MINB01000007.1"/>
    <n v="2828"/>
    <n v="3781"/>
    <s v="-"/>
    <s v="PHO07481.1"/>
    <m/>
    <m/>
    <s v="exopolysaccharide biosynthesis protein"/>
    <m/>
    <m/>
    <s v="BFT35_05220"/>
    <n v="954"/>
    <n v="317"/>
    <m/>
    <n v="0"/>
  </r>
  <r>
    <x v="0"/>
    <x v="0"/>
    <s v="GCA_002701205.1"/>
    <s v="Primary Assembly"/>
    <s v="unplaced scaffold"/>
    <m/>
    <s v="MINB01000034.1"/>
    <n v="2829"/>
    <n v="3446"/>
    <s v="+"/>
    <m/>
    <m/>
    <m/>
    <m/>
    <m/>
    <m/>
    <s v="BFT35_12240"/>
    <n v="618"/>
    <m/>
    <m/>
    <n v="0"/>
  </r>
  <r>
    <x v="1"/>
    <x v="1"/>
    <s v="GCA_002701205.1"/>
    <s v="Primary Assembly"/>
    <s v="unplaced scaffold"/>
    <m/>
    <s v="MINB01000034.1"/>
    <n v="2829"/>
    <n v="3446"/>
    <s v="+"/>
    <s v="PHO06239.1"/>
    <m/>
    <m/>
    <s v="thiol-disulfide isomerase"/>
    <m/>
    <m/>
    <s v="BFT35_12240"/>
    <n v="618"/>
    <n v="205"/>
    <m/>
    <n v="0"/>
  </r>
  <r>
    <x v="0"/>
    <x v="0"/>
    <s v="GCA_002701205.1"/>
    <s v="Primary Assembly"/>
    <s v="unplaced scaffold"/>
    <m/>
    <s v="MINB01000019.1"/>
    <n v="2850"/>
    <n v="3668"/>
    <s v="-"/>
    <m/>
    <m/>
    <m/>
    <m/>
    <m/>
    <m/>
    <s v="BFT35_09260"/>
    <n v="819"/>
    <m/>
    <m/>
    <n v="0"/>
  </r>
  <r>
    <x v="1"/>
    <x v="1"/>
    <s v="GCA_002701205.1"/>
    <s v="Primary Assembly"/>
    <s v="unplaced scaffold"/>
    <m/>
    <s v="MINB01000019.1"/>
    <n v="2850"/>
    <n v="3668"/>
    <s v="-"/>
    <s v="PHO06764.1"/>
    <m/>
    <m/>
    <s v="peptidoglycan-binding protein"/>
    <m/>
    <m/>
    <s v="BFT35_09260"/>
    <n v="819"/>
    <n v="272"/>
    <m/>
    <n v="0"/>
  </r>
  <r>
    <x v="0"/>
    <x v="0"/>
    <s v="GCA_002701205.1"/>
    <s v="Primary Assembly"/>
    <s v="unplaced scaffold"/>
    <m/>
    <s v="MINB01000018.1"/>
    <n v="2892"/>
    <n v="4154"/>
    <s v="+"/>
    <m/>
    <m/>
    <m/>
    <m/>
    <m/>
    <m/>
    <s v="BFT35_09000"/>
    <n v="1263"/>
    <m/>
    <m/>
    <n v="0"/>
  </r>
  <r>
    <x v="1"/>
    <x v="1"/>
    <s v="GCA_002701205.1"/>
    <s v="Primary Assembly"/>
    <s v="unplaced scaffold"/>
    <m/>
    <s v="MINB01000018.1"/>
    <n v="2892"/>
    <n v="4154"/>
    <s v="+"/>
    <s v="PHO06811.1"/>
    <m/>
    <m/>
    <s v="glycoside hydrolase"/>
    <m/>
    <m/>
    <s v="BFT35_09000"/>
    <n v="1263"/>
    <n v="420"/>
    <m/>
    <n v="0"/>
  </r>
  <r>
    <x v="0"/>
    <x v="0"/>
    <s v="GCA_002701205.1"/>
    <s v="Primary Assembly"/>
    <s v="unplaced scaffold"/>
    <m/>
    <s v="MINB01000047.1"/>
    <n v="2912"/>
    <n v="4804"/>
    <s v="-"/>
    <m/>
    <m/>
    <m/>
    <m/>
    <m/>
    <m/>
    <s v="BFT35_13170"/>
    <n v="1893"/>
    <m/>
    <m/>
    <n v="0"/>
  </r>
  <r>
    <x v="1"/>
    <x v="1"/>
    <s v="GCA_002701205.1"/>
    <s v="Primary Assembly"/>
    <s v="unplaced scaffold"/>
    <m/>
    <s v="MINB01000047.1"/>
    <n v="2912"/>
    <n v="4804"/>
    <s v="-"/>
    <s v="PHO06077.1"/>
    <m/>
    <m/>
    <s v="response regulator"/>
    <m/>
    <m/>
    <s v="BFT35_13170"/>
    <n v="1893"/>
    <n v="630"/>
    <m/>
    <n v="0"/>
  </r>
  <r>
    <x v="0"/>
    <x v="0"/>
    <s v="GCA_002701205.1"/>
    <s v="Primary Assembly"/>
    <s v="unplaced scaffold"/>
    <m/>
    <s v="MINB01000024.1"/>
    <n v="2938"/>
    <n v="4221"/>
    <s v="-"/>
    <m/>
    <m/>
    <m/>
    <m/>
    <m/>
    <m/>
    <s v="BFT35_10615"/>
    <n v="1284"/>
    <m/>
    <m/>
    <n v="0"/>
  </r>
  <r>
    <x v="1"/>
    <x v="1"/>
    <s v="GCA_002701205.1"/>
    <s v="Primary Assembly"/>
    <s v="unplaced scaffold"/>
    <m/>
    <s v="MINB01000024.1"/>
    <n v="2938"/>
    <n v="4221"/>
    <s v="-"/>
    <s v="PHO06516.1"/>
    <m/>
    <m/>
    <s v="FAD-dependent oxidoreductase"/>
    <m/>
    <m/>
    <s v="BFT35_10615"/>
    <n v="1284"/>
    <n v="427"/>
    <m/>
    <n v="0"/>
  </r>
  <r>
    <x v="0"/>
    <x v="0"/>
    <s v="GCA_002701205.1"/>
    <s v="Primary Assembly"/>
    <s v="unplaced scaffold"/>
    <m/>
    <s v="MINB01000033.1"/>
    <n v="2974"/>
    <n v="3948"/>
    <s v="+"/>
    <m/>
    <m/>
    <m/>
    <m/>
    <m/>
    <m/>
    <s v="BFT35_12120"/>
    <n v="975"/>
    <m/>
    <m/>
    <n v="0"/>
  </r>
  <r>
    <x v="1"/>
    <x v="1"/>
    <s v="GCA_002701205.1"/>
    <s v="Primary Assembly"/>
    <s v="unplaced scaffold"/>
    <m/>
    <s v="MINB01000033.1"/>
    <n v="2974"/>
    <n v="3948"/>
    <s v="+"/>
    <s v="PHO06259.1"/>
    <m/>
    <m/>
    <s v="acetylesterase"/>
    <m/>
    <m/>
    <s v="BFT35_12120"/>
    <n v="975"/>
    <n v="324"/>
    <m/>
    <n v="0"/>
  </r>
  <r>
    <x v="0"/>
    <x v="0"/>
    <s v="GCA_002701205.1"/>
    <s v="Primary Assembly"/>
    <s v="unplaced scaffold"/>
    <m/>
    <s v="MINB01000036.1"/>
    <n v="2975"/>
    <n v="3865"/>
    <s v="-"/>
    <m/>
    <m/>
    <m/>
    <m/>
    <m/>
    <m/>
    <s v="BFT35_12545"/>
    <n v="891"/>
    <m/>
    <m/>
    <n v="0"/>
  </r>
  <r>
    <x v="1"/>
    <x v="1"/>
    <s v="GCA_002701205.1"/>
    <s v="Primary Assembly"/>
    <s v="unplaced scaffold"/>
    <m/>
    <s v="MINB01000036.1"/>
    <n v="2975"/>
    <n v="3865"/>
    <s v="-"/>
    <s v="PHO06187.1"/>
    <m/>
    <m/>
    <s v="glycine/betaine ABC transporter substrate-binding protein"/>
    <m/>
    <m/>
    <s v="BFT35_12545"/>
    <n v="891"/>
    <n v="296"/>
    <m/>
    <n v="0"/>
  </r>
  <r>
    <x v="0"/>
    <x v="0"/>
    <s v="GCA_002701205.1"/>
    <s v="Primary Assembly"/>
    <s v="unplaced scaffold"/>
    <m/>
    <s v="MINB01000016.1"/>
    <n v="3020"/>
    <n v="3328"/>
    <s v="-"/>
    <m/>
    <m/>
    <m/>
    <m/>
    <m/>
    <m/>
    <s v="BFT35_08460"/>
    <n v="309"/>
    <m/>
    <m/>
    <n v="0"/>
  </r>
  <r>
    <x v="1"/>
    <x v="1"/>
    <s v="GCA_002701205.1"/>
    <s v="Primary Assembly"/>
    <s v="unplaced scaffold"/>
    <m/>
    <s v="MINB01000016.1"/>
    <n v="3020"/>
    <n v="3328"/>
    <s v="-"/>
    <s v="PHO06904.1"/>
    <m/>
    <m/>
    <s v="hypothetical protein"/>
    <m/>
    <m/>
    <s v="BFT35_08460"/>
    <n v="309"/>
    <n v="102"/>
    <m/>
    <n v="0"/>
  </r>
  <r>
    <x v="0"/>
    <x v="0"/>
    <s v="GCA_002701205.1"/>
    <s v="Primary Assembly"/>
    <s v="unplaced scaffold"/>
    <m/>
    <s v="MINB01000011.1"/>
    <n v="3033"/>
    <n v="3359"/>
    <s v="-"/>
    <m/>
    <m/>
    <m/>
    <m/>
    <m/>
    <m/>
    <s v="BFT35_06870"/>
    <n v="327"/>
    <m/>
    <m/>
    <n v="0"/>
  </r>
  <r>
    <x v="1"/>
    <x v="1"/>
    <s v="GCA_002701205.1"/>
    <s v="Primary Assembly"/>
    <s v="unplaced scaffold"/>
    <m/>
    <s v="MINB01000011.1"/>
    <n v="3033"/>
    <n v="3359"/>
    <s v="-"/>
    <s v="PHO07198.1"/>
    <m/>
    <m/>
    <s v="hypothetical protein"/>
    <m/>
    <m/>
    <s v="BFT35_06870"/>
    <n v="327"/>
    <n v="108"/>
    <m/>
    <n v="0"/>
  </r>
  <r>
    <x v="0"/>
    <x v="0"/>
    <s v="GCA_002701205.1"/>
    <s v="Primary Assembly"/>
    <s v="unplaced scaffold"/>
    <m/>
    <s v="MINB01000003.1"/>
    <n v="3047"/>
    <n v="3430"/>
    <s v="+"/>
    <m/>
    <m/>
    <m/>
    <m/>
    <m/>
    <m/>
    <s v="BFT35_02400"/>
    <n v="384"/>
    <m/>
    <m/>
    <n v="0"/>
  </r>
  <r>
    <x v="1"/>
    <x v="1"/>
    <s v="GCA_002701205.1"/>
    <s v="Primary Assembly"/>
    <s v="unplaced scaffold"/>
    <m/>
    <s v="MINB01000003.1"/>
    <n v="3047"/>
    <n v="3430"/>
    <s v="+"/>
    <s v="PHO07925.1"/>
    <m/>
    <m/>
    <s v="hypothetical protein"/>
    <m/>
    <m/>
    <s v="BFT35_02400"/>
    <n v="384"/>
    <n v="127"/>
    <m/>
    <n v="0"/>
  </r>
  <r>
    <x v="0"/>
    <x v="0"/>
    <s v="GCA_002701205.1"/>
    <s v="Primary Assembly"/>
    <s v="unplaced scaffold"/>
    <m/>
    <s v="MINB01000015.1"/>
    <n v="3064"/>
    <n v="3795"/>
    <s v="-"/>
    <m/>
    <m/>
    <m/>
    <m/>
    <m/>
    <m/>
    <s v="BFT35_08100"/>
    <n v="732"/>
    <m/>
    <m/>
    <n v="0"/>
  </r>
  <r>
    <x v="1"/>
    <x v="1"/>
    <s v="GCA_002701205.1"/>
    <s v="Primary Assembly"/>
    <s v="unplaced scaffold"/>
    <m/>
    <s v="MINB01000015.1"/>
    <n v="3064"/>
    <n v="3795"/>
    <s v="-"/>
    <s v="PHO06958.1"/>
    <m/>
    <m/>
    <s v="diguanylate cyclase"/>
    <m/>
    <m/>
    <s v="BFT35_08100"/>
    <n v="732"/>
    <n v="243"/>
    <m/>
    <n v="0"/>
  </r>
  <r>
    <x v="0"/>
    <x v="0"/>
    <s v="GCA_002701205.1"/>
    <s v="Primary Assembly"/>
    <s v="unplaced scaffold"/>
    <m/>
    <s v="MINB01000030.1"/>
    <n v="3121"/>
    <n v="4515"/>
    <s v="-"/>
    <m/>
    <m/>
    <m/>
    <m/>
    <m/>
    <m/>
    <s v="BFT35_11745"/>
    <n v="1395"/>
    <m/>
    <m/>
    <n v="0"/>
  </r>
  <r>
    <x v="1"/>
    <x v="1"/>
    <s v="GCA_002701205.1"/>
    <s v="Primary Assembly"/>
    <s v="unplaced scaffold"/>
    <m/>
    <s v="MINB01000030.1"/>
    <n v="3121"/>
    <n v="4515"/>
    <s v="-"/>
    <s v="PHO06333.1"/>
    <m/>
    <m/>
    <s v="cysteine--tRNA ligase"/>
    <m/>
    <m/>
    <s v="BFT35_11745"/>
    <n v="1395"/>
    <n v="464"/>
    <m/>
    <n v="0"/>
  </r>
  <r>
    <x v="0"/>
    <x v="0"/>
    <s v="GCA_002701205.1"/>
    <s v="Primary Assembly"/>
    <s v="unplaced scaffold"/>
    <m/>
    <s v="MINB01000037.1"/>
    <n v="3155"/>
    <n v="3526"/>
    <s v="-"/>
    <m/>
    <m/>
    <m/>
    <m/>
    <m/>
    <m/>
    <s v="BFT35_12620"/>
    <n v="372"/>
    <m/>
    <m/>
    <n v="0"/>
  </r>
  <r>
    <x v="1"/>
    <x v="1"/>
    <s v="GCA_002701205.1"/>
    <s v="Primary Assembly"/>
    <s v="unplaced scaffold"/>
    <m/>
    <s v="MINB01000037.1"/>
    <n v="3155"/>
    <n v="3526"/>
    <s v="-"/>
    <s v="PHO06172.1"/>
    <m/>
    <m/>
    <s v="30S ribosomal protein S12"/>
    <m/>
    <m/>
    <s v="BFT35_12620"/>
    <n v="372"/>
    <n v="123"/>
    <m/>
    <n v="0"/>
  </r>
  <r>
    <x v="0"/>
    <x v="0"/>
    <s v="GCA_002701205.1"/>
    <s v="Primary Assembly"/>
    <s v="unplaced scaffold"/>
    <m/>
    <s v="MINB01000022.1"/>
    <n v="3195"/>
    <n v="5264"/>
    <s v="-"/>
    <m/>
    <m/>
    <m/>
    <m/>
    <m/>
    <m/>
    <s v="BFT35_10105"/>
    <n v="2070"/>
    <m/>
    <m/>
    <n v="0"/>
  </r>
  <r>
    <x v="1"/>
    <x v="1"/>
    <s v="GCA_002701205.1"/>
    <s v="Primary Assembly"/>
    <s v="unplaced scaffold"/>
    <m/>
    <s v="MINB01000022.1"/>
    <n v="3195"/>
    <n v="5264"/>
    <s v="-"/>
    <s v="PHO06615.1"/>
    <m/>
    <m/>
    <s v="chromosome segregation protein SMC"/>
    <m/>
    <m/>
    <s v="BFT35_10105"/>
    <n v="2070"/>
    <n v="689"/>
    <m/>
    <n v="0"/>
  </r>
  <r>
    <x v="0"/>
    <x v="0"/>
    <s v="GCA_002701205.1"/>
    <s v="Primary Assembly"/>
    <s v="unplaced scaffold"/>
    <m/>
    <s v="MINB01000027.1"/>
    <n v="3201"/>
    <n v="3788"/>
    <s v="-"/>
    <m/>
    <m/>
    <m/>
    <m/>
    <m/>
    <m/>
    <s v="BFT35_11280"/>
    <n v="588"/>
    <m/>
    <m/>
    <n v="0"/>
  </r>
  <r>
    <x v="1"/>
    <x v="1"/>
    <s v="GCA_002701205.1"/>
    <s v="Primary Assembly"/>
    <s v="unplaced scaffold"/>
    <m/>
    <s v="MINB01000027.1"/>
    <n v="3201"/>
    <n v="3788"/>
    <s v="-"/>
    <s v="PHO06413.1"/>
    <m/>
    <m/>
    <s v="hypothetical protein"/>
    <m/>
    <m/>
    <s v="BFT35_11280"/>
    <n v="588"/>
    <n v="195"/>
    <m/>
    <n v="0"/>
  </r>
  <r>
    <x v="0"/>
    <x v="0"/>
    <s v="GCA_002701205.1"/>
    <s v="Primary Assembly"/>
    <s v="unplaced scaffold"/>
    <m/>
    <s v="MINB01000006.1"/>
    <n v="3217"/>
    <n v="4317"/>
    <s v="-"/>
    <m/>
    <m/>
    <m/>
    <m/>
    <m/>
    <m/>
    <s v="BFT35_04670"/>
    <n v="1101"/>
    <m/>
    <m/>
    <n v="0"/>
  </r>
  <r>
    <x v="1"/>
    <x v="1"/>
    <s v="GCA_002701205.1"/>
    <s v="Primary Assembly"/>
    <s v="unplaced scaffold"/>
    <m/>
    <s v="MINB01000006.1"/>
    <n v="3217"/>
    <n v="4317"/>
    <s v="-"/>
    <s v="PHO07569.1"/>
    <m/>
    <m/>
    <s v="transposase"/>
    <m/>
    <m/>
    <s v="BFT35_04670"/>
    <n v="1101"/>
    <n v="366"/>
    <m/>
    <n v="0"/>
  </r>
  <r>
    <x v="0"/>
    <x v="0"/>
    <s v="GCA_002701205.1"/>
    <s v="Primary Assembly"/>
    <s v="unplaced scaffold"/>
    <m/>
    <s v="MINB01000021.1"/>
    <n v="3218"/>
    <n v="6769"/>
    <s v="-"/>
    <m/>
    <m/>
    <m/>
    <m/>
    <m/>
    <m/>
    <s v="BFT35_09830"/>
    <n v="3552"/>
    <m/>
    <m/>
    <n v="0"/>
  </r>
  <r>
    <x v="1"/>
    <x v="1"/>
    <s v="GCA_002701205.1"/>
    <s v="Primary Assembly"/>
    <s v="unplaced scaffold"/>
    <m/>
    <s v="MINB01000021.1"/>
    <n v="3218"/>
    <n v="6769"/>
    <s v="-"/>
    <s v="PHO06659.1"/>
    <m/>
    <m/>
    <s v="chromosome segregation protein SMC"/>
    <m/>
    <m/>
    <s v="BFT35_09830"/>
    <n v="3552"/>
    <n v="1183"/>
    <m/>
    <n v="0"/>
  </r>
  <r>
    <x v="0"/>
    <x v="0"/>
    <s v="GCA_002701205.1"/>
    <s v="Primary Assembly"/>
    <s v="unplaced scaffold"/>
    <m/>
    <s v="MINB01000013.1"/>
    <n v="3244"/>
    <n v="4227"/>
    <s v="+"/>
    <m/>
    <m/>
    <m/>
    <m/>
    <m/>
    <m/>
    <s v="BFT35_07505"/>
    <n v="984"/>
    <m/>
    <m/>
    <n v="0"/>
  </r>
  <r>
    <x v="1"/>
    <x v="1"/>
    <s v="GCA_002701205.1"/>
    <s v="Primary Assembly"/>
    <s v="unplaced scaffold"/>
    <m/>
    <s v="MINB01000013.1"/>
    <n v="3244"/>
    <n v="4227"/>
    <s v="+"/>
    <s v="PHO07084.1"/>
    <m/>
    <m/>
    <s v="ABC transporter"/>
    <m/>
    <m/>
    <s v="BFT35_07505"/>
    <n v="984"/>
    <n v="327"/>
    <m/>
    <n v="0"/>
  </r>
  <r>
    <x v="0"/>
    <x v="0"/>
    <s v="GCA_002701205.1"/>
    <s v="Primary Assembly"/>
    <s v="unplaced scaffold"/>
    <m/>
    <s v="MINB01000026.1"/>
    <n v="3274"/>
    <n v="4878"/>
    <s v="-"/>
    <m/>
    <m/>
    <m/>
    <m/>
    <m/>
    <m/>
    <s v="BFT35_11090"/>
    <n v="1605"/>
    <m/>
    <m/>
    <n v="0"/>
  </r>
  <r>
    <x v="1"/>
    <x v="1"/>
    <s v="GCA_002701205.1"/>
    <s v="Primary Assembly"/>
    <s v="unplaced scaffold"/>
    <m/>
    <s v="MINB01000026.1"/>
    <n v="3274"/>
    <n v="4878"/>
    <s v="-"/>
    <s v="PHO06442.1"/>
    <m/>
    <m/>
    <s v="L-aspartate oxidase"/>
    <m/>
    <m/>
    <s v="BFT35_11090"/>
    <n v="1605"/>
    <n v="534"/>
    <m/>
    <n v="0"/>
  </r>
  <r>
    <x v="0"/>
    <x v="0"/>
    <s v="GCA_002701205.1"/>
    <s v="Primary Assembly"/>
    <s v="unplaced scaffold"/>
    <m/>
    <s v="MINB01000042.1"/>
    <n v="3275"/>
    <n v="3832"/>
    <s v="-"/>
    <m/>
    <m/>
    <m/>
    <m/>
    <m/>
    <m/>
    <s v="BFT35_12965"/>
    <n v="558"/>
    <m/>
    <m/>
    <n v="0"/>
  </r>
  <r>
    <x v="1"/>
    <x v="1"/>
    <s v="GCA_002701205.1"/>
    <s v="Primary Assembly"/>
    <s v="unplaced scaffold"/>
    <m/>
    <s v="MINB01000042.1"/>
    <n v="3275"/>
    <n v="3832"/>
    <s v="-"/>
    <s v="PHO06110.1"/>
    <m/>
    <m/>
    <s v="hypothetical protein"/>
    <m/>
    <m/>
    <s v="BFT35_12965"/>
    <n v="558"/>
    <n v="185"/>
    <m/>
    <n v="0"/>
  </r>
  <r>
    <x v="0"/>
    <x v="0"/>
    <s v="GCA_002701205.1"/>
    <s v="Primary Assembly"/>
    <s v="unplaced scaffold"/>
    <m/>
    <s v="MINB01000009.1"/>
    <n v="3366"/>
    <n v="5738"/>
    <s v="-"/>
    <m/>
    <m/>
    <m/>
    <m/>
    <m/>
    <m/>
    <s v="BFT35_06070"/>
    <n v="2373"/>
    <m/>
    <m/>
    <n v="0"/>
  </r>
  <r>
    <x v="1"/>
    <x v="1"/>
    <s v="GCA_002701205.1"/>
    <s v="Primary Assembly"/>
    <s v="unplaced scaffold"/>
    <m/>
    <s v="MINB01000009.1"/>
    <n v="3366"/>
    <n v="5738"/>
    <s v="-"/>
    <s v="PHO07336.1"/>
    <m/>
    <m/>
    <s v="ATP-dependent protease"/>
    <m/>
    <m/>
    <s v="BFT35_06070"/>
    <n v="2373"/>
    <n v="790"/>
    <m/>
    <n v="0"/>
  </r>
  <r>
    <x v="0"/>
    <x v="0"/>
    <s v="GCA_002701205.1"/>
    <s v="Primary Assembly"/>
    <s v="unplaced scaffold"/>
    <m/>
    <s v="MINB01000031.1"/>
    <n v="3372"/>
    <n v="3668"/>
    <s v="+"/>
    <m/>
    <m/>
    <m/>
    <m/>
    <m/>
    <m/>
    <s v="BFT35_11860"/>
    <n v="297"/>
    <m/>
    <m/>
    <n v="0"/>
  </r>
  <r>
    <x v="1"/>
    <x v="1"/>
    <s v="GCA_002701205.1"/>
    <s v="Primary Assembly"/>
    <s v="unplaced scaffold"/>
    <m/>
    <s v="MINB01000031.1"/>
    <n v="3372"/>
    <n v="3668"/>
    <s v="+"/>
    <s v="PHO06309.1"/>
    <m/>
    <m/>
    <s v="alkylhydroperoxidase"/>
    <m/>
    <m/>
    <s v="BFT35_11860"/>
    <n v="297"/>
    <n v="98"/>
    <m/>
    <n v="0"/>
  </r>
  <r>
    <x v="0"/>
    <x v="0"/>
    <s v="GCA_002701205.1"/>
    <s v="Primary Assembly"/>
    <s v="unplaced scaffold"/>
    <m/>
    <s v="MINB01000016.1"/>
    <n v="3394"/>
    <n v="3816"/>
    <s v="-"/>
    <m/>
    <m/>
    <m/>
    <m/>
    <m/>
    <m/>
    <s v="BFT35_08465"/>
    <n v="423"/>
    <m/>
    <m/>
    <n v="0"/>
  </r>
  <r>
    <x v="1"/>
    <x v="1"/>
    <s v="GCA_002701205.1"/>
    <s v="Primary Assembly"/>
    <s v="unplaced scaffold"/>
    <m/>
    <s v="MINB01000016.1"/>
    <n v="3394"/>
    <n v="3816"/>
    <s v="-"/>
    <s v="PHO06905.1"/>
    <m/>
    <m/>
    <s v="Holliday junction DNA helicase RuvA"/>
    <m/>
    <m/>
    <s v="BFT35_08465"/>
    <n v="423"/>
    <n v="140"/>
    <m/>
    <n v="0"/>
  </r>
  <r>
    <x v="0"/>
    <x v="0"/>
    <s v="GCA_002701205.1"/>
    <s v="Primary Assembly"/>
    <s v="unplaced scaffold"/>
    <m/>
    <s v="MINB01000040.1"/>
    <n v="3426"/>
    <n v="4880"/>
    <s v="+"/>
    <m/>
    <m/>
    <m/>
    <m/>
    <m/>
    <m/>
    <s v="BFT35_12825"/>
    <n v="1455"/>
    <m/>
    <m/>
    <n v="0"/>
  </r>
  <r>
    <x v="1"/>
    <x v="1"/>
    <s v="GCA_002701205.1"/>
    <s v="Primary Assembly"/>
    <s v="unplaced scaffold"/>
    <m/>
    <s v="MINB01000040.1"/>
    <n v="3426"/>
    <n v="4880"/>
    <s v="+"/>
    <s v="PHO06134.1"/>
    <m/>
    <m/>
    <s v="sporulation protein"/>
    <m/>
    <m/>
    <s v="BFT35_12825"/>
    <n v="1455"/>
    <n v="484"/>
    <m/>
    <n v="0"/>
  </r>
  <r>
    <x v="0"/>
    <x v="0"/>
    <s v="GCA_002701205.1"/>
    <s v="Primary Assembly"/>
    <s v="unplaced scaffold"/>
    <m/>
    <s v="MINB01000025.1"/>
    <n v="3432"/>
    <n v="3863"/>
    <s v="+"/>
    <m/>
    <m/>
    <m/>
    <m/>
    <m/>
    <m/>
    <s v="BFT35_10880"/>
    <n v="432"/>
    <m/>
    <m/>
    <n v="0"/>
  </r>
  <r>
    <x v="1"/>
    <x v="1"/>
    <s v="GCA_002701205.1"/>
    <s v="Primary Assembly"/>
    <s v="unplaced scaffold"/>
    <m/>
    <s v="MINB01000025.1"/>
    <n v="3432"/>
    <n v="3863"/>
    <s v="+"/>
    <s v="PHO06475.1"/>
    <m/>
    <m/>
    <s v="cell division/cell wall cluster transcriptional repressor MraZ"/>
    <m/>
    <m/>
    <s v="BFT35_10880"/>
    <n v="432"/>
    <n v="143"/>
    <m/>
    <n v="0"/>
  </r>
  <r>
    <x v="0"/>
    <x v="0"/>
    <s v="GCA_002701205.1"/>
    <s v="Primary Assembly"/>
    <s v="unplaced scaffold"/>
    <m/>
    <s v="MINB01000003.1"/>
    <n v="3465"/>
    <n v="4634"/>
    <s v="-"/>
    <m/>
    <m/>
    <m/>
    <m/>
    <m/>
    <m/>
    <s v="BFT35_02405"/>
    <n v="1170"/>
    <m/>
    <m/>
    <n v="0"/>
  </r>
  <r>
    <x v="1"/>
    <x v="1"/>
    <s v="GCA_002701205.1"/>
    <s v="Primary Assembly"/>
    <s v="unplaced scaffold"/>
    <m/>
    <s v="MINB01000003.1"/>
    <n v="3465"/>
    <n v="4634"/>
    <s v="-"/>
    <s v="PHO07926.1"/>
    <m/>
    <m/>
    <s v="hypothetical protein"/>
    <m/>
    <m/>
    <s v="BFT35_02405"/>
    <n v="1170"/>
    <n v="389"/>
    <m/>
    <n v="0"/>
  </r>
  <r>
    <x v="0"/>
    <x v="0"/>
    <s v="GCA_002701205.1"/>
    <s v="Primary Assembly"/>
    <s v="unplaced scaffold"/>
    <m/>
    <s v="MINB01000020.1"/>
    <n v="3505"/>
    <n v="5097"/>
    <s v="-"/>
    <m/>
    <m/>
    <m/>
    <m/>
    <m/>
    <m/>
    <s v="BFT35_09515"/>
    <n v="1593"/>
    <m/>
    <m/>
    <n v="0"/>
  </r>
  <r>
    <x v="1"/>
    <x v="1"/>
    <s v="GCA_002701205.1"/>
    <s v="Primary Assembly"/>
    <s v="unplaced scaffold"/>
    <m/>
    <s v="MINB01000020.1"/>
    <n v="3505"/>
    <n v="5097"/>
    <s v="-"/>
    <s v="PHO06757.1"/>
    <m/>
    <m/>
    <s v="transposase"/>
    <m/>
    <m/>
    <s v="BFT35_09515"/>
    <n v="1593"/>
    <n v="530"/>
    <m/>
    <n v="0"/>
  </r>
  <r>
    <x v="0"/>
    <x v="0"/>
    <s v="GCA_002701205.1"/>
    <s v="Primary Assembly"/>
    <s v="unplaced scaffold"/>
    <m/>
    <s v="MINB01000001.1"/>
    <n v="3525"/>
    <n v="3713"/>
    <s v="-"/>
    <m/>
    <m/>
    <m/>
    <m/>
    <m/>
    <m/>
    <s v="BFT35_00025"/>
    <n v="189"/>
    <m/>
    <m/>
    <n v="0"/>
  </r>
  <r>
    <x v="1"/>
    <x v="1"/>
    <s v="GCA_002701205.1"/>
    <s v="Primary Assembly"/>
    <s v="unplaced scaffold"/>
    <m/>
    <s v="MINB01000001.1"/>
    <n v="3525"/>
    <n v="3713"/>
    <s v="-"/>
    <s v="PHO08333.1"/>
    <m/>
    <m/>
    <s v="hypothetical protein"/>
    <m/>
    <m/>
    <s v="BFT35_00025"/>
    <n v="189"/>
    <n v="62"/>
    <m/>
    <n v="0"/>
  </r>
  <r>
    <x v="0"/>
    <x v="0"/>
    <s v="GCA_002701205.1"/>
    <s v="Primary Assembly"/>
    <s v="unplaced scaffold"/>
    <m/>
    <s v="MINB01000034.1"/>
    <n v="3533"/>
    <n v="3865"/>
    <s v="+"/>
    <m/>
    <m/>
    <m/>
    <m/>
    <m/>
    <m/>
    <s v="BFT35_12245"/>
    <n v="333"/>
    <m/>
    <m/>
    <n v="0"/>
  </r>
  <r>
    <x v="1"/>
    <x v="1"/>
    <s v="GCA_002701205.1"/>
    <s v="Primary Assembly"/>
    <s v="unplaced scaffold"/>
    <m/>
    <s v="MINB01000034.1"/>
    <n v="3533"/>
    <n v="3865"/>
    <s v="+"/>
    <s v="PHO06240.1"/>
    <m/>
    <m/>
    <s v="thioredoxin"/>
    <m/>
    <m/>
    <s v="BFT35_12245"/>
    <n v="333"/>
    <n v="110"/>
    <m/>
    <n v="0"/>
  </r>
  <r>
    <x v="0"/>
    <x v="0"/>
    <s v="GCA_002701205.1"/>
    <s v="Primary Assembly"/>
    <s v="unplaced scaffold"/>
    <m/>
    <s v="MINB01000017.1"/>
    <n v="3535"/>
    <n v="5217"/>
    <s v="-"/>
    <m/>
    <m/>
    <m/>
    <m/>
    <m/>
    <m/>
    <s v="BFT35_08750"/>
    <n v="1683"/>
    <m/>
    <m/>
    <n v="0"/>
  </r>
  <r>
    <x v="1"/>
    <x v="1"/>
    <s v="GCA_002701205.1"/>
    <s v="Primary Assembly"/>
    <s v="unplaced scaffold"/>
    <m/>
    <s v="MINB01000017.1"/>
    <n v="3535"/>
    <n v="5217"/>
    <s v="-"/>
    <s v="PHO06861.1"/>
    <m/>
    <m/>
    <s v="glucohydrolase"/>
    <m/>
    <m/>
    <s v="BFT35_08750"/>
    <n v="1683"/>
    <n v="560"/>
    <m/>
    <n v="0"/>
  </r>
  <r>
    <x v="0"/>
    <x v="0"/>
    <s v="GCA_002701205.1"/>
    <s v="Primary Assembly"/>
    <s v="unplaced scaffold"/>
    <m/>
    <s v="MINB01000011.1"/>
    <n v="3591"/>
    <n v="4139"/>
    <s v="-"/>
    <m/>
    <m/>
    <m/>
    <m/>
    <m/>
    <m/>
    <s v="BFT35_06875"/>
    <n v="549"/>
    <m/>
    <m/>
    <n v="0"/>
  </r>
  <r>
    <x v="1"/>
    <x v="1"/>
    <s v="GCA_002701205.1"/>
    <s v="Primary Assembly"/>
    <s v="unplaced scaffold"/>
    <m/>
    <s v="MINB01000011.1"/>
    <n v="3591"/>
    <n v="4139"/>
    <s v="-"/>
    <s v="PHO07199.1"/>
    <m/>
    <m/>
    <s v="propanediol utilization protein"/>
    <m/>
    <m/>
    <s v="BFT35_06875"/>
    <n v="549"/>
    <n v="182"/>
    <m/>
    <n v="0"/>
  </r>
  <r>
    <x v="0"/>
    <x v="0"/>
    <s v="GCA_002701205.1"/>
    <s v="Primary Assembly"/>
    <s v="unplaced scaffold"/>
    <m/>
    <s v="MINB01000037.1"/>
    <n v="3592"/>
    <n v="3837"/>
    <s v="-"/>
    <m/>
    <m/>
    <m/>
    <m/>
    <m/>
    <m/>
    <s v="BFT35_12625"/>
    <n v="246"/>
    <m/>
    <m/>
    <n v="0"/>
  </r>
  <r>
    <x v="1"/>
    <x v="1"/>
    <s v="GCA_002701205.1"/>
    <s v="Primary Assembly"/>
    <s v="unplaced scaffold"/>
    <m/>
    <s v="MINB01000037.1"/>
    <n v="3592"/>
    <n v="3837"/>
    <s v="-"/>
    <s v="PHO06173.1"/>
    <m/>
    <m/>
    <s v="50S ribosomal protein L7"/>
    <m/>
    <m/>
    <s v="BFT35_12625"/>
    <n v="246"/>
    <n v="81"/>
    <m/>
    <n v="0"/>
  </r>
  <r>
    <x v="0"/>
    <x v="0"/>
    <s v="GCA_002701205.1"/>
    <s v="Primary Assembly"/>
    <s v="unplaced scaffold"/>
    <m/>
    <s v="MINB01000005.1"/>
    <n v="3621"/>
    <n v="4484"/>
    <s v="+"/>
    <m/>
    <m/>
    <m/>
    <m/>
    <m/>
    <m/>
    <s v="BFT35_04070"/>
    <n v="864"/>
    <m/>
    <m/>
    <n v="0"/>
  </r>
  <r>
    <x v="1"/>
    <x v="1"/>
    <s v="GCA_002701205.1"/>
    <s v="Primary Assembly"/>
    <s v="unplaced scaffold"/>
    <m/>
    <s v="MINB01000005.1"/>
    <n v="3621"/>
    <n v="4484"/>
    <s v="+"/>
    <s v="PHO07675.1"/>
    <m/>
    <m/>
    <s v="N-acetylmannosamine kinase"/>
    <m/>
    <m/>
    <s v="BFT35_04070"/>
    <n v="864"/>
    <n v="287"/>
    <m/>
    <n v="0"/>
  </r>
  <r>
    <x v="0"/>
    <x v="2"/>
    <s v="GCA_002701205.1"/>
    <s v="Primary Assembly"/>
    <s v="unplaced scaffold"/>
    <m/>
    <s v="MINB01000043.1"/>
    <n v="3631"/>
    <n v="3990"/>
    <s v="-"/>
    <m/>
    <m/>
    <m/>
    <m/>
    <m/>
    <m/>
    <s v="BFT35_13030"/>
    <n v="360"/>
    <m/>
    <s v="pseudo"/>
    <n v="0"/>
  </r>
  <r>
    <x v="1"/>
    <x v="3"/>
    <s v="GCA_002701205.1"/>
    <s v="Primary Assembly"/>
    <s v="unplaced scaffold"/>
    <m/>
    <s v="MINB01000043.1"/>
    <n v="3631"/>
    <n v="3990"/>
    <s v="-"/>
    <m/>
    <m/>
    <m/>
    <s v="DNA-binding response regulator"/>
    <m/>
    <m/>
    <s v="BFT35_13030"/>
    <n v="360"/>
    <m/>
    <s v="pseudo"/>
    <n v="0"/>
  </r>
  <r>
    <x v="0"/>
    <x v="0"/>
    <s v="GCA_002701205.1"/>
    <s v="Primary Assembly"/>
    <s v="unplaced scaffold"/>
    <m/>
    <s v="MINB01000035.1"/>
    <n v="3634"/>
    <n v="4479"/>
    <s v="-"/>
    <m/>
    <m/>
    <m/>
    <m/>
    <m/>
    <m/>
    <s v="BFT35_12355"/>
    <n v="846"/>
    <m/>
    <m/>
    <n v="0"/>
  </r>
  <r>
    <x v="1"/>
    <x v="1"/>
    <s v="GCA_002701205.1"/>
    <s v="Primary Assembly"/>
    <s v="unplaced scaffold"/>
    <m/>
    <s v="MINB01000035.1"/>
    <n v="3634"/>
    <n v="4479"/>
    <s v="-"/>
    <s v="PHO06203.1"/>
    <m/>
    <m/>
    <s v="energy-coupling factor transporter ATPase"/>
    <m/>
    <m/>
    <s v="BFT35_12355"/>
    <n v="846"/>
    <n v="281"/>
    <m/>
    <n v="0"/>
  </r>
  <r>
    <x v="0"/>
    <x v="0"/>
    <s v="GCA_002701205.1"/>
    <s v="Primary Assembly"/>
    <s v="unplaced scaffold"/>
    <m/>
    <s v="MINB01000029.1"/>
    <n v="3662"/>
    <n v="5176"/>
    <s v="-"/>
    <m/>
    <m/>
    <m/>
    <m/>
    <m/>
    <m/>
    <s v="BFT35_11590"/>
    <n v="1515"/>
    <m/>
    <m/>
    <n v="0"/>
  </r>
  <r>
    <x v="1"/>
    <x v="1"/>
    <s v="GCA_002701205.1"/>
    <s v="Primary Assembly"/>
    <s v="unplaced scaffold"/>
    <m/>
    <s v="MINB01000029.1"/>
    <n v="3662"/>
    <n v="5176"/>
    <s v="-"/>
    <s v="PHO06356.1"/>
    <m/>
    <m/>
    <s v="ferredoxin"/>
    <m/>
    <m/>
    <s v="BFT35_11590"/>
    <n v="1515"/>
    <n v="504"/>
    <m/>
    <n v="0"/>
  </r>
  <r>
    <x v="0"/>
    <x v="0"/>
    <s v="GCA_002701205.1"/>
    <s v="Primary Assembly"/>
    <s v="unplaced scaffold"/>
    <m/>
    <s v="MINB01000045.1"/>
    <n v="3698"/>
    <n v="4681"/>
    <s v="+"/>
    <m/>
    <m/>
    <m/>
    <m/>
    <m/>
    <m/>
    <s v="BFT35_13125"/>
    <n v="984"/>
    <m/>
    <m/>
    <n v="0"/>
  </r>
  <r>
    <x v="1"/>
    <x v="1"/>
    <s v="GCA_002701205.1"/>
    <s v="Primary Assembly"/>
    <s v="unplaced scaffold"/>
    <m/>
    <s v="MINB01000045.1"/>
    <n v="3698"/>
    <n v="4681"/>
    <s v="+"/>
    <s v="PHO06083.1"/>
    <m/>
    <m/>
    <s v="aspartate-semialdehyde dehydrogenase"/>
    <m/>
    <m/>
    <s v="BFT35_13125"/>
    <n v="984"/>
    <n v="327"/>
    <m/>
    <n v="0"/>
  </r>
  <r>
    <x v="0"/>
    <x v="0"/>
    <s v="GCA_002701205.1"/>
    <s v="Primary Assembly"/>
    <s v="unplaced scaffold"/>
    <m/>
    <s v="MINB01000023.1"/>
    <n v="3749"/>
    <n v="4429"/>
    <s v="+"/>
    <m/>
    <m/>
    <m/>
    <m/>
    <m/>
    <m/>
    <s v="BFT35_10380"/>
    <n v="681"/>
    <m/>
    <m/>
    <n v="0"/>
  </r>
  <r>
    <x v="1"/>
    <x v="1"/>
    <s v="GCA_002701205.1"/>
    <s v="Primary Assembly"/>
    <s v="unplaced scaffold"/>
    <m/>
    <s v="MINB01000023.1"/>
    <n v="3749"/>
    <n v="4429"/>
    <s v="+"/>
    <s v="PHO06569.1"/>
    <m/>
    <m/>
    <s v="methionine ABC transporter permease"/>
    <m/>
    <m/>
    <s v="BFT35_10380"/>
    <n v="681"/>
    <n v="226"/>
    <m/>
    <n v="0"/>
  </r>
  <r>
    <x v="0"/>
    <x v="0"/>
    <s v="GCA_002701205.1"/>
    <s v="Primary Assembly"/>
    <s v="unplaced scaffold"/>
    <m/>
    <s v="MINB01000048.1"/>
    <n v="3767"/>
    <n v="4033"/>
    <s v="+"/>
    <m/>
    <m/>
    <m/>
    <m/>
    <m/>
    <m/>
    <s v="BFT35_13220"/>
    <n v="267"/>
    <m/>
    <m/>
    <n v="0"/>
  </r>
  <r>
    <x v="1"/>
    <x v="1"/>
    <s v="GCA_002701205.1"/>
    <s v="Primary Assembly"/>
    <s v="unplaced scaffold"/>
    <m/>
    <s v="MINB01000048.1"/>
    <n v="3767"/>
    <n v="4033"/>
    <s v="+"/>
    <s v="PHO06071.1"/>
    <m/>
    <m/>
    <s v="histidinol-phosphatase"/>
    <m/>
    <m/>
    <s v="BFT35_13220"/>
    <n v="267"/>
    <n v="88"/>
    <m/>
    <n v="0"/>
  </r>
  <r>
    <x v="0"/>
    <x v="0"/>
    <s v="GCA_002701205.1"/>
    <s v="Primary Assembly"/>
    <s v="unplaced scaffold"/>
    <m/>
    <s v="MINB01000008.1"/>
    <n v="3785"/>
    <n v="4267"/>
    <s v="-"/>
    <m/>
    <m/>
    <m/>
    <m/>
    <m/>
    <m/>
    <s v="BFT35_05685"/>
    <n v="483"/>
    <m/>
    <m/>
    <n v="0"/>
  </r>
  <r>
    <x v="1"/>
    <x v="1"/>
    <s v="GCA_002701205.1"/>
    <s v="Primary Assembly"/>
    <s v="unplaced scaffold"/>
    <m/>
    <s v="MINB01000008.1"/>
    <n v="3785"/>
    <n v="4267"/>
    <s v="-"/>
    <s v="PHO07409.1"/>
    <m/>
    <m/>
    <s v="hypothetical protein"/>
    <m/>
    <m/>
    <s v="BFT35_05685"/>
    <n v="483"/>
    <n v="160"/>
    <m/>
    <n v="0"/>
  </r>
  <r>
    <x v="0"/>
    <x v="0"/>
    <s v="GCA_002701205.1"/>
    <s v="Primary Assembly"/>
    <s v="unplaced scaffold"/>
    <m/>
    <s v="MINB01000015.1"/>
    <n v="3804"/>
    <n v="4724"/>
    <s v="-"/>
    <m/>
    <m/>
    <m/>
    <m/>
    <m/>
    <m/>
    <s v="BFT35_08105"/>
    <n v="921"/>
    <m/>
    <m/>
    <n v="0"/>
  </r>
  <r>
    <x v="1"/>
    <x v="1"/>
    <s v="GCA_002701205.1"/>
    <s v="Primary Assembly"/>
    <s v="unplaced scaffold"/>
    <m/>
    <s v="MINB01000015.1"/>
    <n v="3804"/>
    <n v="4724"/>
    <s v="-"/>
    <s v="PHO06959.1"/>
    <m/>
    <m/>
    <s v="orotidine 5'-phosphate decarboxylase"/>
    <m/>
    <m/>
    <s v="BFT35_08105"/>
    <n v="921"/>
    <n v="306"/>
    <m/>
    <n v="0"/>
  </r>
  <r>
    <x v="0"/>
    <x v="0"/>
    <s v="GCA_002701205.1"/>
    <s v="Primary Assembly"/>
    <s v="unplaced scaffold"/>
    <m/>
    <s v="MINB01000041.1"/>
    <n v="3819"/>
    <n v="4850"/>
    <s v="+"/>
    <m/>
    <m/>
    <m/>
    <m/>
    <m/>
    <m/>
    <s v="BFT35_12910"/>
    <n v="1032"/>
    <m/>
    <m/>
    <n v="0"/>
  </r>
  <r>
    <x v="1"/>
    <x v="1"/>
    <s v="GCA_002701205.1"/>
    <s v="Primary Assembly"/>
    <s v="unplaced scaffold"/>
    <m/>
    <s v="MINB01000041.1"/>
    <n v="3819"/>
    <n v="4850"/>
    <s v="+"/>
    <s v="PHO06123.1"/>
    <m/>
    <m/>
    <s v="glycosyltransferase"/>
    <m/>
    <m/>
    <s v="BFT35_12910"/>
    <n v="1032"/>
    <n v="343"/>
    <m/>
    <n v="0"/>
  </r>
  <r>
    <x v="0"/>
    <x v="0"/>
    <s v="GCA_002701205.1"/>
    <s v="Primary Assembly"/>
    <s v="unplaced scaffold"/>
    <m/>
    <s v="MINB01000042.1"/>
    <n v="3845"/>
    <n v="4735"/>
    <s v="-"/>
    <m/>
    <m/>
    <m/>
    <m/>
    <s v="flgL"/>
    <m/>
    <s v="BFT35_12970"/>
    <n v="891"/>
    <m/>
    <m/>
    <n v="0"/>
  </r>
  <r>
    <x v="1"/>
    <x v="1"/>
    <s v="GCA_002701205.1"/>
    <s v="Primary Assembly"/>
    <s v="unplaced scaffold"/>
    <m/>
    <s v="MINB01000042.1"/>
    <n v="3845"/>
    <n v="4735"/>
    <s v="-"/>
    <s v="PHO06111.1"/>
    <m/>
    <m/>
    <s v="flagellar hook-associated protein FlgL"/>
    <s v="flgL"/>
    <m/>
    <s v="BFT35_12970"/>
    <n v="891"/>
    <n v="296"/>
    <m/>
    <n v="0"/>
  </r>
  <r>
    <x v="0"/>
    <x v="0"/>
    <s v="GCA_002701205.1"/>
    <s v="Primary Assembly"/>
    <s v="unplaced scaffold"/>
    <m/>
    <s v="MINB01000032.1"/>
    <n v="3863"/>
    <n v="4957"/>
    <s v="-"/>
    <m/>
    <m/>
    <m/>
    <m/>
    <m/>
    <m/>
    <s v="BFT35_11990"/>
    <n v="1095"/>
    <m/>
    <m/>
    <n v="0"/>
  </r>
  <r>
    <x v="1"/>
    <x v="1"/>
    <s v="GCA_002701205.1"/>
    <s v="Primary Assembly"/>
    <s v="unplaced scaffold"/>
    <m/>
    <s v="MINB01000032.1"/>
    <n v="3863"/>
    <n v="4957"/>
    <s v="-"/>
    <s v="PHO06283.1"/>
    <m/>
    <m/>
    <s v="glutamate 5-kinase"/>
    <m/>
    <m/>
    <s v="BFT35_11990"/>
    <n v="1095"/>
    <n v="364"/>
    <m/>
    <n v="0"/>
  </r>
  <r>
    <x v="0"/>
    <x v="0"/>
    <s v="GCA_002701205.1"/>
    <s v="Primary Assembly"/>
    <s v="unplaced scaffold"/>
    <m/>
    <s v="MINB01000016.1"/>
    <n v="3873"/>
    <n v="4124"/>
    <s v="-"/>
    <m/>
    <m/>
    <m/>
    <m/>
    <m/>
    <m/>
    <s v="BFT35_08470"/>
    <n v="252"/>
    <m/>
    <m/>
    <n v="0"/>
  </r>
  <r>
    <x v="1"/>
    <x v="1"/>
    <s v="GCA_002701205.1"/>
    <s v="Primary Assembly"/>
    <s v="unplaced scaffold"/>
    <m/>
    <s v="MINB01000016.1"/>
    <n v="3873"/>
    <n v="4124"/>
    <s v="-"/>
    <s v="PHO06906.1"/>
    <m/>
    <m/>
    <s v="hypothetical protein"/>
    <m/>
    <m/>
    <s v="BFT35_08470"/>
    <n v="252"/>
    <n v="83"/>
    <m/>
    <n v="0"/>
  </r>
  <r>
    <x v="0"/>
    <x v="0"/>
    <s v="GCA_002701205.1"/>
    <s v="Primary Assembly"/>
    <s v="unplaced scaffold"/>
    <m/>
    <s v="MINB01000025.1"/>
    <n v="3873"/>
    <n v="4805"/>
    <s v="+"/>
    <m/>
    <m/>
    <m/>
    <m/>
    <m/>
    <m/>
    <s v="BFT35_10885"/>
    <n v="933"/>
    <m/>
    <m/>
    <n v="0"/>
  </r>
  <r>
    <x v="1"/>
    <x v="1"/>
    <s v="GCA_002701205.1"/>
    <s v="Primary Assembly"/>
    <s v="unplaced scaffold"/>
    <m/>
    <s v="MINB01000025.1"/>
    <n v="3873"/>
    <n v="4805"/>
    <s v="+"/>
    <s v="PHO06476.1"/>
    <m/>
    <m/>
    <s v="16S rRNA (cytosine(1402)-N(4))-methyltransferase"/>
    <m/>
    <m/>
    <s v="BFT35_10885"/>
    <n v="933"/>
    <n v="310"/>
    <m/>
    <n v="0"/>
  </r>
  <r>
    <x v="0"/>
    <x v="0"/>
    <s v="GCA_002701205.1"/>
    <s v="Primary Assembly"/>
    <s v="unplaced scaffold"/>
    <m/>
    <s v="MINB01000028.1"/>
    <n v="3874"/>
    <n v="4107"/>
    <s v="-"/>
    <m/>
    <m/>
    <m/>
    <m/>
    <m/>
    <m/>
    <s v="BFT35_11435"/>
    <n v="234"/>
    <m/>
    <m/>
    <n v="0"/>
  </r>
  <r>
    <x v="1"/>
    <x v="1"/>
    <s v="GCA_002701205.1"/>
    <s v="Primary Assembly"/>
    <s v="unplaced scaffold"/>
    <m/>
    <s v="MINB01000028.1"/>
    <n v="3874"/>
    <n v="4107"/>
    <s v="-"/>
    <s v="PHO06384.1"/>
    <m/>
    <m/>
    <s v="hydrogenase assembly protein HypC"/>
    <m/>
    <m/>
    <s v="BFT35_11435"/>
    <n v="234"/>
    <n v="77"/>
    <m/>
    <n v="0"/>
  </r>
  <r>
    <x v="0"/>
    <x v="0"/>
    <s v="GCA_002701205.1"/>
    <s v="Primary Assembly"/>
    <s v="unplaced scaffold"/>
    <m/>
    <s v="MINB01000036.1"/>
    <n v="3880"/>
    <n v="4518"/>
    <s v="-"/>
    <m/>
    <m/>
    <m/>
    <m/>
    <m/>
    <m/>
    <s v="BFT35_12550"/>
    <n v="639"/>
    <m/>
    <m/>
    <n v="0"/>
  </r>
  <r>
    <x v="1"/>
    <x v="1"/>
    <s v="GCA_002701205.1"/>
    <s v="Primary Assembly"/>
    <s v="unplaced scaffold"/>
    <m/>
    <s v="MINB01000036.1"/>
    <n v="3880"/>
    <n v="4518"/>
    <s v="-"/>
    <s v="PHO06188.1"/>
    <m/>
    <m/>
    <s v="glycine/betaine ABC transporter"/>
    <m/>
    <m/>
    <s v="BFT35_12550"/>
    <n v="639"/>
    <n v="212"/>
    <m/>
    <n v="0"/>
  </r>
  <r>
    <x v="0"/>
    <x v="0"/>
    <s v="GCA_002701205.1"/>
    <s v="Primary Assembly"/>
    <s v="unplaced scaffold"/>
    <m/>
    <s v="MINB01000004.1"/>
    <n v="3887"/>
    <n v="4732"/>
    <s v="-"/>
    <m/>
    <m/>
    <m/>
    <m/>
    <m/>
    <m/>
    <s v="BFT35_03405"/>
    <n v="846"/>
    <m/>
    <m/>
    <n v="0"/>
  </r>
  <r>
    <x v="1"/>
    <x v="1"/>
    <s v="GCA_002701205.1"/>
    <s v="Primary Assembly"/>
    <s v="unplaced scaffold"/>
    <m/>
    <s v="MINB01000004.1"/>
    <n v="3887"/>
    <n v="4732"/>
    <s v="-"/>
    <s v="PHO07796.1"/>
    <m/>
    <m/>
    <s v="sugar ABC transporter permease"/>
    <m/>
    <m/>
    <s v="BFT35_03405"/>
    <n v="846"/>
    <n v="281"/>
    <m/>
    <n v="0"/>
  </r>
  <r>
    <x v="0"/>
    <x v="0"/>
    <s v="GCA_002701205.1"/>
    <s v="Primary Assembly"/>
    <s v="unplaced scaffold"/>
    <m/>
    <s v="MINB01000027.1"/>
    <n v="3893"/>
    <n v="6625"/>
    <s v="-"/>
    <m/>
    <m/>
    <m/>
    <m/>
    <m/>
    <m/>
    <s v="BFT35_11285"/>
    <n v="2733"/>
    <m/>
    <m/>
    <n v="0"/>
  </r>
  <r>
    <x v="1"/>
    <x v="1"/>
    <s v="GCA_002701205.1"/>
    <s v="Primary Assembly"/>
    <s v="unplaced scaffold"/>
    <m/>
    <s v="MINB01000027.1"/>
    <n v="3893"/>
    <n v="6625"/>
    <s v="-"/>
    <s v="PHO06414.1"/>
    <m/>
    <m/>
    <s v="hypothetical protein"/>
    <m/>
    <m/>
    <s v="BFT35_11285"/>
    <n v="2733"/>
    <n v="910"/>
    <m/>
    <n v="0"/>
  </r>
  <r>
    <x v="0"/>
    <x v="0"/>
    <s v="GCA_002701205.1"/>
    <s v="Primary Assembly"/>
    <s v="unplaced scaffold"/>
    <m/>
    <s v="MINB01000037.1"/>
    <n v="3924"/>
    <n v="7478"/>
    <s v="-"/>
    <m/>
    <m/>
    <m/>
    <m/>
    <m/>
    <m/>
    <s v="BFT35_12630"/>
    <n v="3555"/>
    <m/>
    <m/>
    <n v="0"/>
  </r>
  <r>
    <x v="1"/>
    <x v="1"/>
    <s v="GCA_002701205.1"/>
    <s v="Primary Assembly"/>
    <s v="unplaced scaffold"/>
    <m/>
    <s v="MINB01000037.1"/>
    <n v="3924"/>
    <n v="7478"/>
    <s v="-"/>
    <s v="PHO06174.1"/>
    <m/>
    <m/>
    <s v="DNA-directed RNA polymerase subunit beta'"/>
    <m/>
    <m/>
    <s v="BFT35_12630"/>
    <n v="3555"/>
    <n v="1184"/>
    <m/>
    <n v="0"/>
  </r>
  <r>
    <x v="0"/>
    <x v="0"/>
    <s v="GCA_002701205.1"/>
    <s v="Primary Assembly"/>
    <s v="unplaced scaffold"/>
    <m/>
    <s v="MINB01000007.1"/>
    <n v="3943"/>
    <n v="5112"/>
    <s v="-"/>
    <m/>
    <m/>
    <m/>
    <m/>
    <m/>
    <m/>
    <s v="BFT35_05225"/>
    <n v="1170"/>
    <m/>
    <m/>
    <n v="0"/>
  </r>
  <r>
    <x v="1"/>
    <x v="1"/>
    <s v="GCA_002701205.1"/>
    <s v="Primary Assembly"/>
    <s v="unplaced scaffold"/>
    <m/>
    <s v="MINB01000007.1"/>
    <n v="3943"/>
    <n v="5112"/>
    <s v="-"/>
    <s v="PHO07482.1"/>
    <m/>
    <m/>
    <s v="butanol dehydrogenase"/>
    <m/>
    <m/>
    <s v="BFT35_05225"/>
    <n v="1170"/>
    <n v="389"/>
    <m/>
    <n v="0"/>
  </r>
  <r>
    <x v="0"/>
    <x v="0"/>
    <s v="GCA_002701205.1"/>
    <s v="Primary Assembly"/>
    <s v="unplaced scaffold"/>
    <m/>
    <s v="MINB01000034.1"/>
    <n v="3959"/>
    <n v="4648"/>
    <s v="+"/>
    <m/>
    <m/>
    <m/>
    <m/>
    <m/>
    <m/>
    <s v="BFT35_12250"/>
    <n v="690"/>
    <m/>
    <m/>
    <n v="0"/>
  </r>
  <r>
    <x v="1"/>
    <x v="1"/>
    <s v="GCA_002701205.1"/>
    <s v="Primary Assembly"/>
    <s v="unplaced scaffold"/>
    <m/>
    <s v="MINB01000034.1"/>
    <n v="3959"/>
    <n v="4648"/>
    <s v="+"/>
    <s v="PHO06241.1"/>
    <m/>
    <m/>
    <s v="DNA-binding response regulator"/>
    <m/>
    <m/>
    <s v="BFT35_12250"/>
    <n v="690"/>
    <n v="229"/>
    <m/>
    <n v="0"/>
  </r>
  <r>
    <x v="0"/>
    <x v="0"/>
    <s v="GCA_002701205.1"/>
    <s v="Primary Assembly"/>
    <s v="unplaced scaffold"/>
    <m/>
    <s v="MINB01000033.1"/>
    <n v="3988"/>
    <n v="6177"/>
    <s v="+"/>
    <m/>
    <m/>
    <m/>
    <m/>
    <m/>
    <m/>
    <s v="BFT35_12125"/>
    <n v="2190"/>
    <m/>
    <m/>
    <n v="0"/>
  </r>
  <r>
    <x v="1"/>
    <x v="1"/>
    <s v="GCA_002701205.1"/>
    <s v="Primary Assembly"/>
    <s v="unplaced scaffold"/>
    <m/>
    <s v="MINB01000033.1"/>
    <n v="3988"/>
    <n v="6177"/>
    <s v="+"/>
    <s v="PHO06260.1"/>
    <m/>
    <m/>
    <s v="alpha-galactosidase"/>
    <m/>
    <m/>
    <s v="BFT35_12125"/>
    <n v="2190"/>
    <n v="729"/>
    <m/>
    <n v="0"/>
  </r>
  <r>
    <x v="0"/>
    <x v="0"/>
    <s v="GCA_002701205.1"/>
    <s v="Primary Assembly"/>
    <s v="unplaced scaffold"/>
    <m/>
    <s v="MINB01000031.1"/>
    <n v="4009"/>
    <n v="4752"/>
    <s v="-"/>
    <m/>
    <m/>
    <m/>
    <m/>
    <m/>
    <m/>
    <s v="BFT35_11865"/>
    <n v="744"/>
    <m/>
    <m/>
    <n v="0"/>
  </r>
  <r>
    <x v="1"/>
    <x v="1"/>
    <s v="GCA_002701205.1"/>
    <s v="Primary Assembly"/>
    <s v="unplaced scaffold"/>
    <m/>
    <s v="MINB01000031.1"/>
    <n v="4009"/>
    <n v="4752"/>
    <s v="-"/>
    <s v="PHO06310.1"/>
    <m/>
    <m/>
    <s v="iron export ABC transporter permease subunit FetB"/>
    <m/>
    <m/>
    <s v="BFT35_11865"/>
    <n v="744"/>
    <n v="247"/>
    <m/>
    <n v="0"/>
  </r>
  <r>
    <x v="0"/>
    <x v="0"/>
    <s v="GCA_002701205.1"/>
    <s v="Primary Assembly"/>
    <s v="unplaced scaffold"/>
    <m/>
    <s v="MINB01000014.1"/>
    <n v="4044"/>
    <n v="6107"/>
    <s v="-"/>
    <m/>
    <m/>
    <m/>
    <m/>
    <m/>
    <m/>
    <s v="BFT35_07795"/>
    <n v="2064"/>
    <m/>
    <m/>
    <n v="0"/>
  </r>
  <r>
    <x v="1"/>
    <x v="1"/>
    <s v="GCA_002701205.1"/>
    <s v="Primary Assembly"/>
    <s v="unplaced scaffold"/>
    <m/>
    <s v="MINB01000014.1"/>
    <n v="4044"/>
    <n v="6107"/>
    <s v="-"/>
    <s v="PHO07025.1"/>
    <m/>
    <m/>
    <s v="beta-galactosidase"/>
    <m/>
    <m/>
    <s v="BFT35_07795"/>
    <n v="2064"/>
    <n v="687"/>
    <m/>
    <n v="0"/>
  </r>
  <r>
    <x v="0"/>
    <x v="0"/>
    <s v="GCA_002701205.1"/>
    <s v="Primary Assembly"/>
    <s v="unplaced scaffold"/>
    <m/>
    <s v="MINB01000038.1"/>
    <n v="4058"/>
    <n v="6202"/>
    <s v="+"/>
    <m/>
    <m/>
    <m/>
    <m/>
    <m/>
    <m/>
    <s v="BFT35_12690"/>
    <n v="2145"/>
    <m/>
    <m/>
    <n v="0"/>
  </r>
  <r>
    <x v="1"/>
    <x v="1"/>
    <s v="GCA_002701205.1"/>
    <s v="Primary Assembly"/>
    <s v="unplaced scaffold"/>
    <m/>
    <s v="MINB01000038.1"/>
    <n v="4058"/>
    <n v="6202"/>
    <s v="+"/>
    <s v="PHO06169.1"/>
    <m/>
    <m/>
    <s v="hypothetical protein"/>
    <m/>
    <m/>
    <s v="BFT35_12690"/>
    <n v="2145"/>
    <n v="714"/>
    <m/>
    <n v="0"/>
  </r>
  <r>
    <x v="0"/>
    <x v="0"/>
    <s v="GCA_002701205.1"/>
    <s v="Primary Assembly"/>
    <s v="unplaced scaffold"/>
    <m/>
    <s v="MINB01000048.1"/>
    <n v="4086"/>
    <n v="4358"/>
    <s v="+"/>
    <m/>
    <m/>
    <m/>
    <m/>
    <m/>
    <m/>
    <s v="BFT35_13225"/>
    <n v="273"/>
    <m/>
    <m/>
    <n v="0"/>
  </r>
  <r>
    <x v="1"/>
    <x v="1"/>
    <s v="GCA_002701205.1"/>
    <s v="Primary Assembly"/>
    <s v="unplaced scaffold"/>
    <m/>
    <s v="MINB01000048.1"/>
    <n v="4086"/>
    <n v="4358"/>
    <s v="+"/>
    <s v="PHO06072.1"/>
    <m/>
    <m/>
    <s v="SigmaK-factor processing regulatory BofA"/>
    <m/>
    <m/>
    <s v="BFT35_13225"/>
    <n v="273"/>
    <n v="90"/>
    <m/>
    <n v="0"/>
  </r>
  <r>
    <x v="0"/>
    <x v="0"/>
    <s v="GCA_002701205.1"/>
    <s v="Primary Assembly"/>
    <s v="unplaced scaffold"/>
    <m/>
    <s v="MINB01000012.1"/>
    <n v="4088"/>
    <n v="5569"/>
    <s v="-"/>
    <m/>
    <m/>
    <m/>
    <m/>
    <m/>
    <m/>
    <s v="BFT35_07225"/>
    <n v="1482"/>
    <m/>
    <m/>
    <n v="0"/>
  </r>
  <r>
    <x v="1"/>
    <x v="1"/>
    <s v="GCA_002701205.1"/>
    <s v="Primary Assembly"/>
    <s v="unplaced scaffold"/>
    <m/>
    <s v="MINB01000012.1"/>
    <n v="4088"/>
    <n v="5569"/>
    <s v="-"/>
    <s v="PHO07144.1"/>
    <m/>
    <m/>
    <s v="fucose isomerase"/>
    <m/>
    <m/>
    <s v="BFT35_07225"/>
    <n v="1482"/>
    <n v="493"/>
    <m/>
    <n v="0"/>
  </r>
  <r>
    <x v="0"/>
    <x v="0"/>
    <s v="GCA_002701205.1"/>
    <s v="Primary Assembly"/>
    <s v="unplaced scaffold"/>
    <m/>
    <s v="MINB01000043.1"/>
    <n v="4090"/>
    <n v="5445"/>
    <s v="-"/>
    <m/>
    <m/>
    <m/>
    <m/>
    <m/>
    <m/>
    <s v="BFT35_13035"/>
    <n v="1356"/>
    <m/>
    <m/>
    <n v="0"/>
  </r>
  <r>
    <x v="1"/>
    <x v="1"/>
    <s v="GCA_002701205.1"/>
    <s v="Primary Assembly"/>
    <s v="unplaced scaffold"/>
    <m/>
    <s v="MINB01000043.1"/>
    <n v="4090"/>
    <n v="5445"/>
    <s v="-"/>
    <s v="PHO06101.1"/>
    <m/>
    <m/>
    <s v="serine protease"/>
    <m/>
    <m/>
    <s v="BFT35_13035"/>
    <n v="1356"/>
    <n v="451"/>
    <m/>
    <n v="0"/>
  </r>
  <r>
    <x v="0"/>
    <x v="0"/>
    <s v="GCA_002701205.1"/>
    <s v="Primary Assembly"/>
    <s v="unplaced scaffold"/>
    <m/>
    <s v="MINB01000019.1"/>
    <n v="4098"/>
    <n v="5471"/>
    <s v="-"/>
    <m/>
    <m/>
    <m/>
    <m/>
    <m/>
    <m/>
    <s v="BFT35_09265"/>
    <n v="1374"/>
    <m/>
    <m/>
    <n v="0"/>
  </r>
  <r>
    <x v="1"/>
    <x v="1"/>
    <s v="GCA_002701205.1"/>
    <s v="Primary Assembly"/>
    <s v="unplaced scaffold"/>
    <m/>
    <s v="MINB01000019.1"/>
    <n v="4098"/>
    <n v="5471"/>
    <s v="-"/>
    <s v="PHO06765.1"/>
    <m/>
    <m/>
    <s v="two-component sensor histidine kinase"/>
    <m/>
    <m/>
    <s v="BFT35_09265"/>
    <n v="1374"/>
    <n v="457"/>
    <m/>
    <n v="0"/>
  </r>
  <r>
    <x v="0"/>
    <x v="0"/>
    <s v="GCA_002701205.1"/>
    <s v="Primary Assembly"/>
    <s v="unplaced scaffold"/>
    <m/>
    <s v="MINB01000028.1"/>
    <n v="4110"/>
    <n v="6356"/>
    <s v="-"/>
    <m/>
    <m/>
    <m/>
    <m/>
    <m/>
    <m/>
    <s v="BFT35_11440"/>
    <n v="2247"/>
    <m/>
    <m/>
    <n v="0"/>
  </r>
  <r>
    <x v="1"/>
    <x v="1"/>
    <s v="GCA_002701205.1"/>
    <s v="Primary Assembly"/>
    <s v="unplaced scaffold"/>
    <m/>
    <s v="MINB01000028.1"/>
    <n v="4110"/>
    <n v="6356"/>
    <s v="-"/>
    <s v="PHO06385.1"/>
    <m/>
    <m/>
    <s v="carbamoyltransferase HypF"/>
    <m/>
    <m/>
    <s v="BFT35_11440"/>
    <n v="2247"/>
    <n v="748"/>
    <m/>
    <n v="0"/>
  </r>
  <r>
    <x v="0"/>
    <x v="0"/>
    <s v="GCA_002701205.1"/>
    <s v="Primary Assembly"/>
    <s v="unplaced scaffold"/>
    <m/>
    <s v="MINB01000011.1"/>
    <n v="4114"/>
    <n v="5481"/>
    <s v="-"/>
    <m/>
    <m/>
    <m/>
    <m/>
    <m/>
    <m/>
    <s v="BFT35_06880"/>
    <n v="1368"/>
    <m/>
    <m/>
    <n v="0"/>
  </r>
  <r>
    <x v="1"/>
    <x v="1"/>
    <s v="GCA_002701205.1"/>
    <s v="Primary Assembly"/>
    <s v="unplaced scaffold"/>
    <m/>
    <s v="MINB01000011.1"/>
    <n v="4114"/>
    <n v="5481"/>
    <s v="-"/>
    <s v="PHO07200.1"/>
    <m/>
    <m/>
    <s v="NADH dehydrogenase"/>
    <m/>
    <m/>
    <s v="BFT35_06880"/>
    <n v="1368"/>
    <n v="455"/>
    <m/>
    <n v="0"/>
  </r>
  <r>
    <x v="0"/>
    <x v="0"/>
    <s v="GCA_002701205.1"/>
    <s v="Primary Assembly"/>
    <s v="unplaced scaffold"/>
    <m/>
    <s v="MINB01000018.1"/>
    <n v="4155"/>
    <n v="4889"/>
    <s v="-"/>
    <m/>
    <m/>
    <m/>
    <m/>
    <m/>
    <m/>
    <s v="BFT35_09005"/>
    <n v="735"/>
    <m/>
    <m/>
    <n v="0"/>
  </r>
  <r>
    <x v="1"/>
    <x v="1"/>
    <s v="GCA_002701205.1"/>
    <s v="Primary Assembly"/>
    <s v="unplaced scaffold"/>
    <m/>
    <s v="MINB01000018.1"/>
    <n v="4155"/>
    <n v="4889"/>
    <s v="-"/>
    <s v="PHO06812.1"/>
    <m/>
    <m/>
    <s v="DNA metabolism protein"/>
    <m/>
    <m/>
    <s v="BFT35_09005"/>
    <n v="735"/>
    <n v="244"/>
    <m/>
    <n v="0"/>
  </r>
  <r>
    <x v="0"/>
    <x v="0"/>
    <s v="GCA_002701205.1"/>
    <s v="Primary Assembly"/>
    <s v="unplaced scaffold"/>
    <m/>
    <s v="MINB01000013.1"/>
    <n v="4193"/>
    <n v="4900"/>
    <s v="+"/>
    <m/>
    <m/>
    <m/>
    <m/>
    <m/>
    <m/>
    <s v="BFT35_07510"/>
    <n v="708"/>
    <m/>
    <m/>
    <n v="0"/>
  </r>
  <r>
    <x v="1"/>
    <x v="1"/>
    <s v="GCA_002701205.1"/>
    <s v="Primary Assembly"/>
    <s v="unplaced scaffold"/>
    <m/>
    <s v="MINB01000013.1"/>
    <n v="4193"/>
    <n v="4900"/>
    <s v="+"/>
    <s v="PHO07085.1"/>
    <m/>
    <m/>
    <s v="ABC transporter permease"/>
    <m/>
    <m/>
    <s v="BFT35_07510"/>
    <n v="708"/>
    <n v="235"/>
    <m/>
    <n v="0"/>
  </r>
  <r>
    <x v="0"/>
    <x v="0"/>
    <s v="GCA_002701205.1"/>
    <s v="Primary Assembly"/>
    <s v="unplaced scaffold"/>
    <m/>
    <s v="MINB01000016.1"/>
    <n v="4207"/>
    <n v="6846"/>
    <s v="-"/>
    <m/>
    <m/>
    <m/>
    <m/>
    <m/>
    <m/>
    <s v="BFT35_08475"/>
    <n v="2640"/>
    <m/>
    <m/>
    <n v="0"/>
  </r>
  <r>
    <x v="1"/>
    <x v="1"/>
    <s v="GCA_002701205.1"/>
    <s v="Primary Assembly"/>
    <s v="unplaced scaffold"/>
    <m/>
    <s v="MINB01000016.1"/>
    <n v="4207"/>
    <n v="6846"/>
    <s v="-"/>
    <s v="PHO06907.1"/>
    <m/>
    <m/>
    <s v="alanine--tRNA ligase"/>
    <m/>
    <m/>
    <s v="BFT35_08475"/>
    <n v="2640"/>
    <n v="879"/>
    <m/>
    <n v="0"/>
  </r>
  <r>
    <x v="0"/>
    <x v="0"/>
    <s v="GCA_002701205.1"/>
    <s v="Primary Assembly"/>
    <s v="unplaced scaffold"/>
    <m/>
    <s v="MINB01000024.1"/>
    <n v="4214"/>
    <n v="5182"/>
    <s v="-"/>
    <m/>
    <m/>
    <m/>
    <m/>
    <m/>
    <m/>
    <s v="BFT35_10620"/>
    <n v="969"/>
    <m/>
    <m/>
    <n v="0"/>
  </r>
  <r>
    <x v="1"/>
    <x v="1"/>
    <s v="GCA_002701205.1"/>
    <s v="Primary Assembly"/>
    <s v="unplaced scaffold"/>
    <m/>
    <s v="MINB01000024.1"/>
    <n v="4214"/>
    <n v="5182"/>
    <s v="-"/>
    <s v="PHO06517.1"/>
    <m/>
    <m/>
    <s v="2-polyprenylphenol hydroxylase"/>
    <m/>
    <m/>
    <s v="BFT35_10620"/>
    <n v="969"/>
    <n v="322"/>
    <m/>
    <n v="0"/>
  </r>
  <r>
    <x v="0"/>
    <x v="0"/>
    <s v="GCA_002701205.1"/>
    <s v="Primary Assembly"/>
    <s v="unplaced scaffold"/>
    <m/>
    <s v="MINB01000001.1"/>
    <n v="4278"/>
    <n v="5180"/>
    <s v="+"/>
    <m/>
    <m/>
    <m/>
    <m/>
    <m/>
    <m/>
    <s v="BFT35_00030"/>
    <n v="903"/>
    <m/>
    <m/>
    <n v="0"/>
  </r>
  <r>
    <x v="1"/>
    <x v="1"/>
    <s v="GCA_002701205.1"/>
    <s v="Primary Assembly"/>
    <s v="unplaced scaffold"/>
    <m/>
    <s v="MINB01000001.1"/>
    <n v="4278"/>
    <n v="5180"/>
    <s v="+"/>
    <s v="PHO08334.1"/>
    <m/>
    <m/>
    <s v="hypothetical protein"/>
    <m/>
    <m/>
    <s v="BFT35_00030"/>
    <n v="903"/>
    <n v="300"/>
    <m/>
    <n v="0"/>
  </r>
  <r>
    <x v="0"/>
    <x v="0"/>
    <s v="GCA_002701205.1"/>
    <s v="Primary Assembly"/>
    <s v="unplaced scaffold"/>
    <m/>
    <s v="MINB01000008.1"/>
    <n v="4291"/>
    <n v="5685"/>
    <s v="-"/>
    <m/>
    <m/>
    <m/>
    <m/>
    <m/>
    <m/>
    <s v="BFT35_05690"/>
    <n v="1395"/>
    <m/>
    <m/>
    <n v="0"/>
  </r>
  <r>
    <x v="1"/>
    <x v="1"/>
    <s v="GCA_002701205.1"/>
    <s v="Primary Assembly"/>
    <s v="unplaced scaffold"/>
    <m/>
    <s v="MINB01000008.1"/>
    <n v="4291"/>
    <n v="5685"/>
    <s v="-"/>
    <s v="PHO07410.1"/>
    <m/>
    <m/>
    <s v="putrescine aminotransferase"/>
    <m/>
    <m/>
    <s v="BFT35_05690"/>
    <n v="1395"/>
    <n v="464"/>
    <m/>
    <n v="0"/>
  </r>
  <r>
    <x v="0"/>
    <x v="0"/>
    <s v="GCA_002701205.1"/>
    <s v="Primary Assembly"/>
    <s v="unplaced scaffold"/>
    <m/>
    <s v="MINB01000002.1"/>
    <n v="4294"/>
    <n v="5313"/>
    <s v="+"/>
    <m/>
    <m/>
    <m/>
    <m/>
    <m/>
    <m/>
    <s v="BFT35_01210"/>
    <n v="1020"/>
    <m/>
    <m/>
    <n v="0"/>
  </r>
  <r>
    <x v="1"/>
    <x v="1"/>
    <s v="GCA_002701205.1"/>
    <s v="Primary Assembly"/>
    <s v="unplaced scaffold"/>
    <m/>
    <s v="MINB01000002.1"/>
    <n v="4294"/>
    <n v="5313"/>
    <s v="+"/>
    <s v="PHO08119.1"/>
    <m/>
    <m/>
    <s v="hypothetical protein"/>
    <m/>
    <m/>
    <s v="BFT35_01210"/>
    <n v="1020"/>
    <n v="339"/>
    <m/>
    <n v="0"/>
  </r>
  <r>
    <x v="0"/>
    <x v="0"/>
    <s v="GCA_002701205.1"/>
    <s v="Primary Assembly"/>
    <s v="unplaced scaffold"/>
    <m/>
    <s v="MINB01000023.1"/>
    <n v="4443"/>
    <n v="5279"/>
    <s v="+"/>
    <m/>
    <m/>
    <m/>
    <m/>
    <m/>
    <m/>
    <s v="BFT35_10385"/>
    <n v="837"/>
    <m/>
    <m/>
    <n v="0"/>
  </r>
  <r>
    <x v="1"/>
    <x v="1"/>
    <s v="GCA_002701205.1"/>
    <s v="Primary Assembly"/>
    <s v="unplaced scaffold"/>
    <m/>
    <s v="MINB01000023.1"/>
    <n v="4443"/>
    <n v="5279"/>
    <s v="+"/>
    <s v="PHO06570.1"/>
    <m/>
    <m/>
    <s v="methionine ABC transporter substrate-binding protein"/>
    <m/>
    <m/>
    <s v="BFT35_10385"/>
    <n v="837"/>
    <n v="278"/>
    <m/>
    <n v="0"/>
  </r>
  <r>
    <x v="0"/>
    <x v="0"/>
    <s v="GCA_002701205.1"/>
    <s v="Primary Assembly"/>
    <s v="unplaced scaffold"/>
    <m/>
    <s v="MINB01000048.1"/>
    <n v="4444"/>
    <n v="4692"/>
    <s v="+"/>
    <m/>
    <m/>
    <m/>
    <m/>
    <m/>
    <m/>
    <s v="BFT35_13230"/>
    <n v="249"/>
    <m/>
    <m/>
    <n v="0"/>
  </r>
  <r>
    <x v="1"/>
    <x v="1"/>
    <s v="GCA_002701205.1"/>
    <s v="Primary Assembly"/>
    <s v="unplaced scaffold"/>
    <m/>
    <s v="MINB01000048.1"/>
    <n v="4444"/>
    <n v="4692"/>
    <s v="+"/>
    <s v="PHO06073.1"/>
    <m/>
    <m/>
    <s v="rubrerythrin family protein"/>
    <m/>
    <m/>
    <s v="BFT35_13230"/>
    <n v="249"/>
    <n v="82"/>
    <m/>
    <n v="0"/>
  </r>
  <r>
    <x v="0"/>
    <x v="0"/>
    <s v="GCA_002701205.1"/>
    <s v="Primary Assembly"/>
    <s v="unplaced scaffold"/>
    <m/>
    <s v="MINB01000006.1"/>
    <n v="4501"/>
    <n v="5076"/>
    <s v="-"/>
    <m/>
    <m/>
    <m/>
    <m/>
    <m/>
    <m/>
    <s v="BFT35_04675"/>
    <n v="576"/>
    <m/>
    <m/>
    <n v="0"/>
  </r>
  <r>
    <x v="1"/>
    <x v="1"/>
    <s v="GCA_002701205.1"/>
    <s v="Primary Assembly"/>
    <s v="unplaced scaffold"/>
    <m/>
    <s v="MINB01000006.1"/>
    <n v="4501"/>
    <n v="5076"/>
    <s v="-"/>
    <s v="PHO07570.1"/>
    <m/>
    <m/>
    <s v="hypothetical protein"/>
    <m/>
    <m/>
    <s v="BFT35_04675"/>
    <n v="576"/>
    <n v="191"/>
    <m/>
    <n v="0"/>
  </r>
  <r>
    <x v="0"/>
    <x v="0"/>
    <s v="GCA_002701205.1"/>
    <s v="Primary Assembly"/>
    <s v="unplaced scaffold"/>
    <m/>
    <s v="MINB01000030.1"/>
    <n v="4502"/>
    <n v="5173"/>
    <s v="-"/>
    <m/>
    <m/>
    <m/>
    <m/>
    <m/>
    <m/>
    <s v="BFT35_11750"/>
    <n v="672"/>
    <m/>
    <m/>
    <n v="0"/>
  </r>
  <r>
    <x v="1"/>
    <x v="1"/>
    <s v="GCA_002701205.1"/>
    <s v="Primary Assembly"/>
    <s v="unplaced scaffold"/>
    <m/>
    <s v="MINB01000030.1"/>
    <n v="4502"/>
    <n v="5173"/>
    <s v="-"/>
    <s v="PHO06334.1"/>
    <m/>
    <m/>
    <s v="serine O-acetyltransferase"/>
    <m/>
    <m/>
    <s v="BFT35_11750"/>
    <n v="672"/>
    <n v="223"/>
    <m/>
    <n v="0"/>
  </r>
  <r>
    <x v="0"/>
    <x v="0"/>
    <s v="GCA_002701205.1"/>
    <s v="Primary Assembly"/>
    <s v="unplaced scaffold"/>
    <m/>
    <s v="MINB01000036.1"/>
    <n v="4531"/>
    <n v="5640"/>
    <s v="-"/>
    <m/>
    <m/>
    <m/>
    <m/>
    <m/>
    <m/>
    <s v="BFT35_12555"/>
    <n v="1110"/>
    <m/>
    <m/>
    <n v="0"/>
  </r>
  <r>
    <x v="1"/>
    <x v="1"/>
    <s v="GCA_002701205.1"/>
    <s v="Primary Assembly"/>
    <s v="unplaced scaffold"/>
    <m/>
    <s v="MINB01000036.1"/>
    <n v="4531"/>
    <n v="5640"/>
    <s v="-"/>
    <s v="PHO06189.1"/>
    <m/>
    <m/>
    <s v="proline/glycine betaine ABC transporter ATP-binding protein"/>
    <m/>
    <m/>
    <s v="BFT35_12555"/>
    <n v="1110"/>
    <n v="369"/>
    <m/>
    <n v="0"/>
  </r>
  <r>
    <x v="0"/>
    <x v="0"/>
    <s v="GCA_002701205.1"/>
    <s v="Primary Assembly"/>
    <s v="unplaced scaffold"/>
    <m/>
    <s v="MINB01000005.1"/>
    <n v="4543"/>
    <n v="5166"/>
    <s v="+"/>
    <m/>
    <m/>
    <m/>
    <m/>
    <m/>
    <m/>
    <s v="BFT35_04075"/>
    <n v="624"/>
    <m/>
    <m/>
    <n v="0"/>
  </r>
  <r>
    <x v="1"/>
    <x v="1"/>
    <s v="GCA_002701205.1"/>
    <s v="Primary Assembly"/>
    <s v="unplaced scaffold"/>
    <m/>
    <s v="MINB01000005.1"/>
    <n v="4543"/>
    <n v="5166"/>
    <s v="+"/>
    <s v="PHO07676.1"/>
    <m/>
    <m/>
    <s v="phosphoglycerate mutase"/>
    <m/>
    <m/>
    <s v="BFT35_04075"/>
    <n v="624"/>
    <n v="207"/>
    <m/>
    <n v="0"/>
  </r>
  <r>
    <x v="0"/>
    <x v="0"/>
    <s v="GCA_002701205.1"/>
    <s v="Primary Assembly"/>
    <s v="unplaced scaffold"/>
    <m/>
    <s v="MINB01000035.1"/>
    <n v="4569"/>
    <n v="4910"/>
    <s v="-"/>
    <m/>
    <m/>
    <m/>
    <m/>
    <m/>
    <m/>
    <s v="BFT35_12360"/>
    <n v="342"/>
    <m/>
    <m/>
    <n v="0"/>
  </r>
  <r>
    <x v="1"/>
    <x v="1"/>
    <s v="GCA_002701205.1"/>
    <s v="Primary Assembly"/>
    <s v="unplaced scaffold"/>
    <m/>
    <s v="MINB01000035.1"/>
    <n v="4569"/>
    <n v="4910"/>
    <s v="-"/>
    <s v="PHO06204.1"/>
    <m/>
    <m/>
    <s v="50S ribosomal protein L17"/>
    <m/>
    <m/>
    <s v="BFT35_12360"/>
    <n v="342"/>
    <n v="113"/>
    <m/>
    <n v="0"/>
  </r>
  <r>
    <x v="0"/>
    <x v="0"/>
    <s v="GCA_002701205.1"/>
    <s v="Primary Assembly"/>
    <s v="unplaced scaffold"/>
    <m/>
    <s v="MINB01000034.1"/>
    <n v="4611"/>
    <n v="5999"/>
    <s v="+"/>
    <m/>
    <m/>
    <m/>
    <m/>
    <m/>
    <m/>
    <s v="BFT35_12255"/>
    <n v="1389"/>
    <m/>
    <m/>
    <n v="0"/>
  </r>
  <r>
    <x v="1"/>
    <x v="1"/>
    <s v="GCA_002701205.1"/>
    <s v="Primary Assembly"/>
    <s v="unplaced scaffold"/>
    <m/>
    <s v="MINB01000034.1"/>
    <n v="4611"/>
    <n v="5999"/>
    <s v="+"/>
    <s v="PHO06242.1"/>
    <m/>
    <m/>
    <s v="two-component sensor histidine kinase"/>
    <m/>
    <m/>
    <s v="BFT35_12255"/>
    <n v="1389"/>
    <n v="462"/>
    <m/>
    <n v="0"/>
  </r>
  <r>
    <x v="0"/>
    <x v="0"/>
    <s v="GCA_002701205.1"/>
    <s v="Primary Assembly"/>
    <s v="unplaced scaffold"/>
    <m/>
    <s v="MINB01000045.1"/>
    <n v="4714"/>
    <n v="5595"/>
    <s v="+"/>
    <m/>
    <m/>
    <m/>
    <m/>
    <m/>
    <m/>
    <s v="BFT35_13130"/>
    <n v="882"/>
    <m/>
    <m/>
    <n v="0"/>
  </r>
  <r>
    <x v="1"/>
    <x v="1"/>
    <s v="GCA_002701205.1"/>
    <s v="Primary Assembly"/>
    <s v="unplaced scaffold"/>
    <m/>
    <s v="MINB01000045.1"/>
    <n v="4714"/>
    <n v="5595"/>
    <s v="+"/>
    <s v="PHO06084.1"/>
    <m/>
    <m/>
    <s v="4-hydroxy-tetrahydrodipicolinate synthase"/>
    <m/>
    <m/>
    <s v="BFT35_13130"/>
    <n v="882"/>
    <n v="293"/>
    <m/>
    <n v="0"/>
  </r>
  <r>
    <x v="0"/>
    <x v="0"/>
    <s v="GCA_002701205.1"/>
    <s v="Primary Assembly"/>
    <s v="unplaced scaffold"/>
    <m/>
    <s v="MINB01000004.1"/>
    <n v="4732"/>
    <n v="5607"/>
    <s v="-"/>
    <m/>
    <m/>
    <m/>
    <m/>
    <m/>
    <m/>
    <s v="BFT35_03410"/>
    <n v="876"/>
    <m/>
    <m/>
    <n v="0"/>
  </r>
  <r>
    <x v="1"/>
    <x v="1"/>
    <s v="GCA_002701205.1"/>
    <s v="Primary Assembly"/>
    <s v="unplaced scaffold"/>
    <m/>
    <s v="MINB01000004.1"/>
    <n v="4732"/>
    <n v="5607"/>
    <s v="-"/>
    <s v="PHO07797.1"/>
    <m/>
    <m/>
    <s v="ABC transporter permease"/>
    <m/>
    <m/>
    <s v="BFT35_03410"/>
    <n v="876"/>
    <n v="291"/>
    <m/>
    <n v="0"/>
  </r>
  <r>
    <x v="0"/>
    <x v="0"/>
    <s v="GCA_002701205.1"/>
    <s v="Primary Assembly"/>
    <s v="unplaced scaffold"/>
    <m/>
    <s v="MINB01000031.1"/>
    <n v="4749"/>
    <n v="5477"/>
    <s v="-"/>
    <m/>
    <m/>
    <m/>
    <m/>
    <m/>
    <m/>
    <s v="BFT35_11870"/>
    <n v="729"/>
    <m/>
    <m/>
    <n v="0"/>
  </r>
  <r>
    <x v="1"/>
    <x v="1"/>
    <s v="GCA_002701205.1"/>
    <s v="Primary Assembly"/>
    <s v="unplaced scaffold"/>
    <m/>
    <s v="MINB01000031.1"/>
    <n v="4749"/>
    <n v="5477"/>
    <s v="-"/>
    <s v="PHO06311.1"/>
    <m/>
    <m/>
    <s v="phosphate ABC transporter ATP-binding protein"/>
    <m/>
    <m/>
    <s v="BFT35_11870"/>
    <n v="729"/>
    <n v="242"/>
    <m/>
    <n v="0"/>
  </r>
  <r>
    <x v="0"/>
    <x v="0"/>
    <s v="GCA_002701205.1"/>
    <s v="Primary Assembly"/>
    <s v="unplaced scaffold"/>
    <m/>
    <s v="MINB01000003.1"/>
    <n v="4752"/>
    <n v="5330"/>
    <s v="-"/>
    <m/>
    <m/>
    <m/>
    <m/>
    <m/>
    <m/>
    <s v="BFT35_02410"/>
    <n v="579"/>
    <m/>
    <m/>
    <n v="0"/>
  </r>
  <r>
    <x v="1"/>
    <x v="1"/>
    <s v="GCA_002701205.1"/>
    <s v="Primary Assembly"/>
    <s v="unplaced scaffold"/>
    <m/>
    <s v="MINB01000003.1"/>
    <n v="4752"/>
    <n v="5330"/>
    <s v="-"/>
    <s v="PHO07927.1"/>
    <m/>
    <m/>
    <s v="hydrolase"/>
    <m/>
    <m/>
    <s v="BFT35_02410"/>
    <n v="579"/>
    <n v="192"/>
    <m/>
    <n v="0"/>
  </r>
  <r>
    <x v="0"/>
    <x v="0"/>
    <s v="GCA_002701205.1"/>
    <s v="Primary Assembly"/>
    <s v="unplaced scaffold"/>
    <m/>
    <s v="MINB01000042.1"/>
    <n v="4753"/>
    <n v="6189"/>
    <s v="-"/>
    <m/>
    <m/>
    <m/>
    <m/>
    <m/>
    <m/>
    <s v="BFT35_12975"/>
    <n v="1437"/>
    <m/>
    <m/>
    <n v="0"/>
  </r>
  <r>
    <x v="1"/>
    <x v="1"/>
    <s v="GCA_002701205.1"/>
    <s v="Primary Assembly"/>
    <s v="unplaced scaffold"/>
    <m/>
    <s v="MINB01000042.1"/>
    <n v="4753"/>
    <n v="6189"/>
    <s v="-"/>
    <s v="PHO06118.1"/>
    <m/>
    <m/>
    <s v="flagellar hook-associated protein FlgK"/>
    <m/>
    <m/>
    <s v="BFT35_12975"/>
    <n v="1437"/>
    <n v="478"/>
    <m/>
    <n v="0"/>
  </r>
  <r>
    <x v="0"/>
    <x v="0"/>
    <s v="GCA_002701205.1"/>
    <s v="Primary Assembly"/>
    <s v="unplaced scaffold"/>
    <m/>
    <s v="MINB01000015.1"/>
    <n v="4781"/>
    <n v="6076"/>
    <s v="-"/>
    <m/>
    <m/>
    <m/>
    <m/>
    <m/>
    <m/>
    <s v="BFT35_08110"/>
    <n v="1296"/>
    <m/>
    <m/>
    <n v="0"/>
  </r>
  <r>
    <x v="1"/>
    <x v="1"/>
    <s v="GCA_002701205.1"/>
    <s v="Primary Assembly"/>
    <s v="unplaced scaffold"/>
    <m/>
    <s v="MINB01000015.1"/>
    <n v="4781"/>
    <n v="6076"/>
    <s v="-"/>
    <s v="PHO06960.1"/>
    <m/>
    <m/>
    <s v="dihydroorotase"/>
    <m/>
    <m/>
    <s v="BFT35_08110"/>
    <n v="1296"/>
    <n v="431"/>
    <m/>
    <n v="0"/>
  </r>
  <r>
    <x v="0"/>
    <x v="0"/>
    <s v="GCA_002701205.1"/>
    <s v="Primary Assembly"/>
    <s v="unplaced scaffold"/>
    <m/>
    <s v="MINB01000025.1"/>
    <n v="4827"/>
    <n v="5258"/>
    <s v="+"/>
    <m/>
    <m/>
    <m/>
    <m/>
    <m/>
    <m/>
    <s v="BFT35_10890"/>
    <n v="432"/>
    <m/>
    <m/>
    <n v="0"/>
  </r>
  <r>
    <x v="1"/>
    <x v="1"/>
    <s v="GCA_002701205.1"/>
    <s v="Primary Assembly"/>
    <s v="unplaced scaffold"/>
    <m/>
    <s v="MINB01000025.1"/>
    <n v="4827"/>
    <n v="5258"/>
    <s v="+"/>
    <s v="PHO06477.1"/>
    <m/>
    <m/>
    <s v="septum formation initiator"/>
    <m/>
    <m/>
    <s v="BFT35_10890"/>
    <n v="432"/>
    <n v="143"/>
    <m/>
    <n v="0"/>
  </r>
  <r>
    <x v="0"/>
    <x v="0"/>
    <s v="GCA_002701205.1"/>
    <s v="Primary Assembly"/>
    <s v="unplaced scaffold"/>
    <m/>
    <s v="MINB01000041.1"/>
    <n v="4852"/>
    <n v="5577"/>
    <s v="-"/>
    <m/>
    <m/>
    <m/>
    <m/>
    <m/>
    <m/>
    <s v="BFT35_12915"/>
    <n v="726"/>
    <m/>
    <m/>
    <n v="0"/>
  </r>
  <r>
    <x v="1"/>
    <x v="1"/>
    <s v="GCA_002701205.1"/>
    <s v="Primary Assembly"/>
    <s v="unplaced scaffold"/>
    <m/>
    <s v="MINB01000041.1"/>
    <n v="4852"/>
    <n v="5577"/>
    <s v="-"/>
    <s v="PHO06124.1"/>
    <m/>
    <m/>
    <s v="16S rRNA pseudouridine(516) synthase"/>
    <m/>
    <m/>
    <s v="BFT35_12915"/>
    <n v="726"/>
    <n v="241"/>
    <m/>
    <n v="0"/>
  </r>
  <r>
    <x v="0"/>
    <x v="0"/>
    <s v="GCA_002701205.1"/>
    <s v="Primary Assembly"/>
    <s v="unplaced scaffold"/>
    <m/>
    <s v="MINB01000026.1"/>
    <n v="4875"/>
    <n v="5783"/>
    <s v="-"/>
    <m/>
    <m/>
    <m/>
    <m/>
    <m/>
    <m/>
    <s v="BFT35_11095"/>
    <n v="909"/>
    <m/>
    <m/>
    <n v="0"/>
  </r>
  <r>
    <x v="1"/>
    <x v="1"/>
    <s v="GCA_002701205.1"/>
    <s v="Primary Assembly"/>
    <s v="unplaced scaffold"/>
    <m/>
    <s v="MINB01000026.1"/>
    <n v="4875"/>
    <n v="5783"/>
    <s v="-"/>
    <s v="PHO06443.1"/>
    <m/>
    <m/>
    <s v="quinolinate synthase"/>
    <m/>
    <m/>
    <s v="BFT35_11095"/>
    <n v="909"/>
    <n v="302"/>
    <m/>
    <n v="0"/>
  </r>
  <r>
    <x v="0"/>
    <x v="0"/>
    <s v="GCA_002701205.1"/>
    <s v="Primary Assembly"/>
    <s v="unplaced scaffold"/>
    <m/>
    <s v="MINB01000039.1"/>
    <n v="4892"/>
    <n v="5158"/>
    <s v="+"/>
    <m/>
    <m/>
    <m/>
    <m/>
    <m/>
    <m/>
    <s v="BFT35_12775"/>
    <n v="267"/>
    <m/>
    <m/>
    <n v="0"/>
  </r>
  <r>
    <x v="1"/>
    <x v="1"/>
    <s v="GCA_002701205.1"/>
    <s v="Primary Assembly"/>
    <s v="unplaced scaffold"/>
    <m/>
    <s v="MINB01000039.1"/>
    <n v="4892"/>
    <n v="5158"/>
    <s v="+"/>
    <s v="PHO06146.1"/>
    <m/>
    <m/>
    <s v="hypothetical protein"/>
    <m/>
    <m/>
    <s v="BFT35_12775"/>
    <n v="267"/>
    <n v="88"/>
    <m/>
    <n v="0"/>
  </r>
  <r>
    <x v="0"/>
    <x v="0"/>
    <s v="GCA_002701205.1"/>
    <s v="Primary Assembly"/>
    <s v="unplaced scaffold"/>
    <m/>
    <s v="MINB01000040.1"/>
    <n v="4895"/>
    <n v="5440"/>
    <s v="-"/>
    <m/>
    <m/>
    <m/>
    <m/>
    <m/>
    <m/>
    <s v="BFT35_12830"/>
    <n v="546"/>
    <m/>
    <m/>
    <n v="0"/>
  </r>
  <r>
    <x v="1"/>
    <x v="1"/>
    <s v="GCA_002701205.1"/>
    <s v="Primary Assembly"/>
    <s v="unplaced scaffold"/>
    <m/>
    <s v="MINB01000040.1"/>
    <n v="4895"/>
    <n v="5440"/>
    <s v="-"/>
    <s v="PHO06135.1"/>
    <m/>
    <m/>
    <s v="spore protease YyaC"/>
    <m/>
    <m/>
    <s v="BFT35_12830"/>
    <n v="546"/>
    <n v="181"/>
    <m/>
    <n v="0"/>
  </r>
  <r>
    <x v="0"/>
    <x v="0"/>
    <s v="GCA_002701205.1"/>
    <s v="Primary Assembly"/>
    <s v="unplaced scaffold"/>
    <m/>
    <s v="MINB01000013.1"/>
    <n v="4913"/>
    <n v="6295"/>
    <s v="+"/>
    <m/>
    <m/>
    <m/>
    <m/>
    <m/>
    <m/>
    <s v="BFT35_07515"/>
    <n v="1383"/>
    <m/>
    <m/>
    <n v="0"/>
  </r>
  <r>
    <x v="1"/>
    <x v="1"/>
    <s v="GCA_002701205.1"/>
    <s v="Primary Assembly"/>
    <s v="unplaced scaffold"/>
    <m/>
    <s v="MINB01000013.1"/>
    <n v="4913"/>
    <n v="6295"/>
    <s v="+"/>
    <s v="PHO07086.1"/>
    <m/>
    <m/>
    <s v="ABC transporter"/>
    <m/>
    <m/>
    <s v="BFT35_07515"/>
    <n v="1383"/>
    <n v="460"/>
    <m/>
    <n v="0"/>
  </r>
  <r>
    <x v="0"/>
    <x v="0"/>
    <s v="GCA_002701205.1"/>
    <s v="Primary Assembly"/>
    <s v="unplaced scaffold"/>
    <m/>
    <s v="MINB01000035.1"/>
    <n v="4920"/>
    <n v="5867"/>
    <s v="-"/>
    <m/>
    <m/>
    <m/>
    <m/>
    <m/>
    <m/>
    <s v="BFT35_12365"/>
    <n v="948"/>
    <m/>
    <m/>
    <n v="0"/>
  </r>
  <r>
    <x v="1"/>
    <x v="1"/>
    <s v="GCA_002701205.1"/>
    <s v="Primary Assembly"/>
    <s v="unplaced scaffold"/>
    <m/>
    <s v="MINB01000035.1"/>
    <n v="4920"/>
    <n v="5867"/>
    <s v="-"/>
    <s v="PHO06235.1"/>
    <m/>
    <m/>
    <s v="DNA-directed RNA polymerase subunit alpha"/>
    <m/>
    <m/>
    <s v="BFT35_12365"/>
    <n v="948"/>
    <n v="315"/>
    <m/>
    <n v="0"/>
  </r>
  <r>
    <x v="0"/>
    <x v="0"/>
    <s v="GCA_002701205.1"/>
    <s v="Primary Assembly"/>
    <s v="unplaced scaffold"/>
    <m/>
    <s v="MINB01000018.1"/>
    <n v="4925"/>
    <n v="6199"/>
    <s v="-"/>
    <m/>
    <m/>
    <m/>
    <m/>
    <m/>
    <m/>
    <s v="BFT35_09010"/>
    <n v="1275"/>
    <m/>
    <m/>
    <n v="0"/>
  </r>
  <r>
    <x v="1"/>
    <x v="1"/>
    <s v="GCA_002701205.1"/>
    <s v="Primary Assembly"/>
    <s v="unplaced scaffold"/>
    <m/>
    <s v="MINB01000018.1"/>
    <n v="4925"/>
    <n v="6199"/>
    <s v="-"/>
    <s v="PHO06813.1"/>
    <m/>
    <m/>
    <s v="putative DNA modification/repair radical SAM protein"/>
    <m/>
    <m/>
    <s v="BFT35_09010"/>
    <n v="1275"/>
    <n v="424"/>
    <m/>
    <n v="0"/>
  </r>
  <r>
    <x v="0"/>
    <x v="0"/>
    <s v="GCA_002701205.1"/>
    <s v="Primary Assembly"/>
    <s v="unplaced scaffold"/>
    <m/>
    <s v="MINB01000044.1"/>
    <n v="4955"/>
    <n v="5701"/>
    <s v="-"/>
    <m/>
    <m/>
    <m/>
    <m/>
    <m/>
    <m/>
    <s v="BFT35_13085"/>
    <n v="747"/>
    <m/>
    <m/>
    <n v="0"/>
  </r>
  <r>
    <x v="1"/>
    <x v="1"/>
    <s v="GCA_002701205.1"/>
    <s v="Primary Assembly"/>
    <s v="unplaced scaffold"/>
    <m/>
    <s v="MINB01000044.1"/>
    <n v="4955"/>
    <n v="5701"/>
    <s v="-"/>
    <s v="PHO06093.1"/>
    <m/>
    <m/>
    <s v="AAA family ATPase"/>
    <m/>
    <m/>
    <s v="BFT35_13085"/>
    <n v="747"/>
    <n v="248"/>
    <m/>
    <n v="0"/>
  </r>
  <r>
    <x v="0"/>
    <x v="8"/>
    <s v="GCA_002701205.1"/>
    <s v="Primary Assembly"/>
    <s v="unplaced scaffold"/>
    <m/>
    <s v="MINB01000047.1"/>
    <n v="4958"/>
    <n v="5223"/>
    <s v="-"/>
    <m/>
    <m/>
    <m/>
    <m/>
    <s v="ffs"/>
    <m/>
    <s v="BFT35_13175"/>
    <n v="266"/>
    <m/>
    <m/>
    <n v="0"/>
  </r>
  <r>
    <x v="5"/>
    <x v="8"/>
    <s v="GCA_002701205.1"/>
    <s v="Primary Assembly"/>
    <s v="unplaced scaffold"/>
    <m/>
    <s v="MINB01000047.1"/>
    <n v="4958"/>
    <n v="5223"/>
    <s v="-"/>
    <m/>
    <m/>
    <m/>
    <s v="signal recognition particle sRNA large type"/>
    <s v="ffs"/>
    <m/>
    <s v="BFT35_13175"/>
    <n v="266"/>
    <m/>
    <m/>
    <s v="rna"/>
  </r>
  <r>
    <x v="0"/>
    <x v="0"/>
    <s v="GCA_002701205.1"/>
    <s v="Primary Assembly"/>
    <s v="unplaced scaffold"/>
    <m/>
    <s v="MINB01000032.1"/>
    <n v="4981"/>
    <n v="5496"/>
    <s v="-"/>
    <m/>
    <m/>
    <m/>
    <m/>
    <m/>
    <m/>
    <s v="BFT35_11995"/>
    <n v="516"/>
    <m/>
    <m/>
    <s v="rna"/>
  </r>
  <r>
    <x v="1"/>
    <x v="1"/>
    <s v="GCA_002701205.1"/>
    <s v="Primary Assembly"/>
    <s v="unplaced scaffold"/>
    <m/>
    <s v="MINB01000032.1"/>
    <n v="4981"/>
    <n v="5496"/>
    <s v="-"/>
    <s v="PHO06284.1"/>
    <m/>
    <m/>
    <s v="shikimate kinase"/>
    <m/>
    <m/>
    <s v="BFT35_11995"/>
    <n v="516"/>
    <n v="171"/>
    <m/>
    <n v="0"/>
  </r>
  <r>
    <x v="0"/>
    <x v="0"/>
    <s v="GCA_002701205.1"/>
    <s v="Primary Assembly"/>
    <s v="unplaced scaffold"/>
    <m/>
    <s v="MINB01000005.1"/>
    <n v="5163"/>
    <n v="6380"/>
    <s v="+"/>
    <m/>
    <m/>
    <m/>
    <m/>
    <m/>
    <m/>
    <s v="BFT35_04080"/>
    <n v="1218"/>
    <m/>
    <m/>
    <n v="0"/>
  </r>
  <r>
    <x v="1"/>
    <x v="1"/>
    <s v="GCA_002701205.1"/>
    <s v="Primary Assembly"/>
    <s v="unplaced scaffold"/>
    <m/>
    <s v="MINB01000005.1"/>
    <n v="5163"/>
    <n v="6380"/>
    <s v="+"/>
    <s v="PHO07677.1"/>
    <m/>
    <m/>
    <s v="FAD-dependent oxidoreductase"/>
    <m/>
    <m/>
    <s v="BFT35_04080"/>
    <n v="1218"/>
    <n v="405"/>
    <m/>
    <n v="0"/>
  </r>
  <r>
    <x v="0"/>
    <x v="0"/>
    <s v="GCA_002701205.1"/>
    <s v="Primary Assembly"/>
    <s v="unplaced scaffold"/>
    <m/>
    <s v="MINB01000029.1"/>
    <n v="5192"/>
    <n v="6352"/>
    <s v="-"/>
    <m/>
    <m/>
    <m/>
    <m/>
    <m/>
    <m/>
    <s v="BFT35_11595"/>
    <n v="1161"/>
    <m/>
    <m/>
    <n v="0"/>
  </r>
  <r>
    <x v="1"/>
    <x v="1"/>
    <s v="GCA_002701205.1"/>
    <s v="Primary Assembly"/>
    <s v="unplaced scaffold"/>
    <m/>
    <s v="MINB01000029.1"/>
    <n v="5192"/>
    <n v="6352"/>
    <s v="-"/>
    <s v="PHO06357.1"/>
    <m/>
    <m/>
    <s v="serine/threonine protein phosphatase"/>
    <m/>
    <m/>
    <s v="BFT35_11595"/>
    <n v="1161"/>
    <n v="386"/>
    <m/>
    <n v="0"/>
  </r>
  <r>
    <x v="0"/>
    <x v="2"/>
    <s v="GCA_002701205.1"/>
    <s v="Primary Assembly"/>
    <s v="unplaced scaffold"/>
    <m/>
    <s v="MINB01000017.1"/>
    <n v="5254"/>
    <n v="6715"/>
    <s v="-"/>
    <m/>
    <m/>
    <m/>
    <m/>
    <m/>
    <m/>
    <s v="BFT35_08755"/>
    <n v="1462"/>
    <m/>
    <s v="pseudo"/>
    <n v="0"/>
  </r>
  <r>
    <x v="1"/>
    <x v="3"/>
    <s v="GCA_002701205.1"/>
    <s v="Primary Assembly"/>
    <s v="unplaced scaffold"/>
    <m/>
    <s v="MINB01000017.1"/>
    <n v="5254"/>
    <n v="6715"/>
    <s v="-"/>
    <m/>
    <m/>
    <m/>
    <s v="sucrose-6-phosphate hydrolase"/>
    <m/>
    <m/>
    <s v="BFT35_08755"/>
    <n v="1462"/>
    <m/>
    <s v="pseudo"/>
    <n v="0"/>
  </r>
  <r>
    <x v="0"/>
    <x v="0"/>
    <s v="GCA_002701205.1"/>
    <s v="Primary Assembly"/>
    <s v="unplaced scaffold"/>
    <m/>
    <s v="MINB01000024.1"/>
    <n v="5267"/>
    <n v="6421"/>
    <s v="-"/>
    <m/>
    <m/>
    <m/>
    <m/>
    <m/>
    <m/>
    <s v="BFT35_10625"/>
    <n v="1155"/>
    <m/>
    <m/>
    <n v="0"/>
  </r>
  <r>
    <x v="1"/>
    <x v="1"/>
    <s v="GCA_002701205.1"/>
    <s v="Primary Assembly"/>
    <s v="unplaced scaffold"/>
    <m/>
    <s v="MINB01000024.1"/>
    <n v="5267"/>
    <n v="6421"/>
    <s v="-"/>
    <s v="PHO06518.1"/>
    <m/>
    <m/>
    <s v="D-alanyl-D-alanine carboxypeptidase"/>
    <m/>
    <m/>
    <s v="BFT35_10625"/>
    <n v="1155"/>
    <n v="384"/>
    <m/>
    <n v="0"/>
  </r>
  <r>
    <x v="0"/>
    <x v="0"/>
    <s v="GCA_002701205.1"/>
    <s v="Primary Assembly"/>
    <s v="unplaced scaffold"/>
    <m/>
    <s v="MINB01000025.1"/>
    <n v="5309"/>
    <n v="7345"/>
    <s v="+"/>
    <m/>
    <m/>
    <m/>
    <m/>
    <m/>
    <m/>
    <s v="BFT35_10895"/>
    <n v="2037"/>
    <m/>
    <m/>
    <n v="0"/>
  </r>
  <r>
    <x v="1"/>
    <x v="1"/>
    <s v="GCA_002701205.1"/>
    <s v="Primary Assembly"/>
    <s v="unplaced scaffold"/>
    <m/>
    <s v="MINB01000025.1"/>
    <n v="5309"/>
    <n v="7345"/>
    <s v="+"/>
    <s v="PHO06478.1"/>
    <m/>
    <m/>
    <s v="stage V sporulation protein D"/>
    <m/>
    <m/>
    <s v="BFT35_10895"/>
    <n v="2037"/>
    <n v="678"/>
    <m/>
    <n v="0"/>
  </r>
  <r>
    <x v="0"/>
    <x v="0"/>
    <s v="GCA_002701205.1"/>
    <s v="Primary Assembly"/>
    <s v="unplaced scaffold"/>
    <m/>
    <s v="MINB01000007.1"/>
    <n v="5311"/>
    <n v="6333"/>
    <s v="+"/>
    <m/>
    <m/>
    <m/>
    <m/>
    <m/>
    <m/>
    <s v="BFT35_05230"/>
    <n v="1023"/>
    <m/>
    <m/>
    <n v="0"/>
  </r>
  <r>
    <x v="1"/>
    <x v="1"/>
    <s v="GCA_002701205.1"/>
    <s v="Primary Assembly"/>
    <s v="unplaced scaffold"/>
    <m/>
    <s v="MINB01000007.1"/>
    <n v="5311"/>
    <n v="6333"/>
    <s v="+"/>
    <s v="PHO07483.1"/>
    <m/>
    <m/>
    <s v="hypothetical protein"/>
    <m/>
    <m/>
    <s v="BFT35_05230"/>
    <n v="1023"/>
    <n v="340"/>
    <m/>
    <n v="0"/>
  </r>
  <r>
    <x v="0"/>
    <x v="0"/>
    <s v="GCA_002701205.1"/>
    <s v="Primary Assembly"/>
    <s v="unplaced scaffold"/>
    <m/>
    <s v="MINB01000023.1"/>
    <n v="5341"/>
    <n v="6900"/>
    <s v="-"/>
    <m/>
    <m/>
    <m/>
    <m/>
    <m/>
    <m/>
    <s v="BFT35_10390"/>
    <n v="1560"/>
    <m/>
    <m/>
    <n v="0"/>
  </r>
  <r>
    <x v="1"/>
    <x v="1"/>
    <s v="GCA_002701205.1"/>
    <s v="Primary Assembly"/>
    <s v="unplaced scaffold"/>
    <m/>
    <s v="MINB01000023.1"/>
    <n v="5341"/>
    <n v="6900"/>
    <s v="-"/>
    <s v="PHO06571.1"/>
    <m/>
    <m/>
    <s v="stage V sporulation protein B"/>
    <m/>
    <m/>
    <s v="BFT35_10390"/>
    <n v="1560"/>
    <n v="519"/>
    <m/>
    <n v="0"/>
  </r>
  <r>
    <x v="0"/>
    <x v="6"/>
    <s v="GCA_002701205.1"/>
    <s v="Primary Assembly"/>
    <s v="unplaced scaffold"/>
    <m/>
    <s v="MINB01000047.1"/>
    <n v="5361"/>
    <n v="5454"/>
    <s v="-"/>
    <m/>
    <m/>
    <m/>
    <m/>
    <m/>
    <m/>
    <s v="BFT35_13180"/>
    <n v="94"/>
    <m/>
    <m/>
    <n v="0"/>
  </r>
  <r>
    <x v="3"/>
    <x v="5"/>
    <s v="GCA_002701205.1"/>
    <s v="Primary Assembly"/>
    <s v="unplaced scaffold"/>
    <m/>
    <s v="MINB01000047.1"/>
    <n v="5361"/>
    <n v="5454"/>
    <s v="-"/>
    <m/>
    <m/>
    <m/>
    <s v="tRNA-Ser"/>
    <m/>
    <m/>
    <s v="BFT35_13180"/>
    <n v="94"/>
    <m/>
    <s v="anticodon=GGA"/>
    <s v="rna"/>
  </r>
  <r>
    <x v="0"/>
    <x v="0"/>
    <s v="GCA_002701205.1"/>
    <s v="Primary Assembly"/>
    <s v="unplaced scaffold"/>
    <m/>
    <s v="MINB01000002.1"/>
    <n v="5381"/>
    <n v="6127"/>
    <s v="+"/>
    <m/>
    <m/>
    <m/>
    <m/>
    <m/>
    <m/>
    <s v="BFT35_01215"/>
    <n v="747"/>
    <m/>
    <m/>
    <n v="0"/>
  </r>
  <r>
    <x v="1"/>
    <x v="1"/>
    <s v="GCA_002701205.1"/>
    <s v="Primary Assembly"/>
    <s v="unplaced scaffold"/>
    <m/>
    <s v="MINB01000002.1"/>
    <n v="5381"/>
    <n v="6127"/>
    <s v="+"/>
    <s v="PHO08120.1"/>
    <m/>
    <m/>
    <s v="spermidine/putrescine ABC transporter ATP-binding protein"/>
    <m/>
    <m/>
    <s v="BFT35_01215"/>
    <n v="747"/>
    <n v="248"/>
    <m/>
    <n v="0"/>
  </r>
  <r>
    <x v="0"/>
    <x v="0"/>
    <s v="GCA_002701205.1"/>
    <s v="Primary Assembly"/>
    <s v="unplaced scaffold"/>
    <m/>
    <s v="MINB01000022.1"/>
    <n v="5403"/>
    <n v="8330"/>
    <s v="-"/>
    <m/>
    <m/>
    <m/>
    <m/>
    <m/>
    <m/>
    <s v="BFT35_10110"/>
    <n v="2928"/>
    <m/>
    <m/>
    <n v="0"/>
  </r>
  <r>
    <x v="1"/>
    <x v="1"/>
    <s v="GCA_002701205.1"/>
    <s v="Primary Assembly"/>
    <s v="unplaced scaffold"/>
    <m/>
    <s v="MINB01000022.1"/>
    <n v="5403"/>
    <n v="8330"/>
    <s v="-"/>
    <s v="PHO06652.1"/>
    <m/>
    <m/>
    <s v="hypothetical protein"/>
    <m/>
    <m/>
    <s v="BFT35_10110"/>
    <n v="2928"/>
    <n v="975"/>
    <m/>
    <n v="0"/>
  </r>
  <r>
    <x v="0"/>
    <x v="2"/>
    <s v="GCA_002701205.1"/>
    <s v="Primary Assembly"/>
    <s v="unplaced scaffold"/>
    <m/>
    <s v="MINB01000003.1"/>
    <n v="5414"/>
    <n v="5599"/>
    <s v="-"/>
    <m/>
    <m/>
    <m/>
    <m/>
    <m/>
    <m/>
    <s v="BFT35_02415"/>
    <n v="186"/>
    <m/>
    <s v="pseudo"/>
    <n v="0"/>
  </r>
  <r>
    <x v="1"/>
    <x v="3"/>
    <s v="GCA_002701205.1"/>
    <s v="Primary Assembly"/>
    <s v="unplaced scaffold"/>
    <m/>
    <s v="MINB01000003.1"/>
    <n v="5414"/>
    <n v="5599"/>
    <s v="-"/>
    <m/>
    <m/>
    <m/>
    <s v="hypothetical protein"/>
    <m/>
    <m/>
    <s v="BFT35_02415"/>
    <n v="186"/>
    <m/>
    <s v="pseudo"/>
    <n v="0"/>
  </r>
  <r>
    <x v="0"/>
    <x v="0"/>
    <s v="GCA_002701205.1"/>
    <s v="Primary Assembly"/>
    <s v="unplaced scaffold"/>
    <m/>
    <s v="MINB01000030.1"/>
    <n v="5420"/>
    <n v="6874"/>
    <s v="-"/>
    <m/>
    <m/>
    <m/>
    <m/>
    <m/>
    <m/>
    <s v="BFT35_11755"/>
    <n v="1455"/>
    <m/>
    <m/>
    <n v="0"/>
  </r>
  <r>
    <x v="1"/>
    <x v="1"/>
    <s v="GCA_002701205.1"/>
    <s v="Primary Assembly"/>
    <s v="unplaced scaffold"/>
    <m/>
    <s v="MINB01000030.1"/>
    <n v="5420"/>
    <n v="6874"/>
    <s v="-"/>
    <s v="PHO06335.1"/>
    <m/>
    <m/>
    <s v="glutamate--tRNA ligase"/>
    <m/>
    <m/>
    <s v="BFT35_11755"/>
    <n v="1455"/>
    <n v="484"/>
    <m/>
    <n v="0"/>
  </r>
  <r>
    <x v="0"/>
    <x v="0"/>
    <s v="GCA_002701205.1"/>
    <s v="Primary Assembly"/>
    <s v="unplaced scaffold"/>
    <m/>
    <s v="MINB01000019.1"/>
    <n v="5461"/>
    <n v="6147"/>
    <s v="-"/>
    <m/>
    <m/>
    <m/>
    <m/>
    <m/>
    <m/>
    <s v="BFT35_09270"/>
    <n v="687"/>
    <m/>
    <m/>
    <n v="0"/>
  </r>
  <r>
    <x v="1"/>
    <x v="1"/>
    <s v="GCA_002701205.1"/>
    <s v="Primary Assembly"/>
    <s v="unplaced scaffold"/>
    <m/>
    <s v="MINB01000019.1"/>
    <n v="5461"/>
    <n v="6147"/>
    <s v="-"/>
    <s v="PHO06766.1"/>
    <m/>
    <m/>
    <s v="DNA-binding response regulator"/>
    <m/>
    <m/>
    <s v="BFT35_09270"/>
    <n v="687"/>
    <n v="228"/>
    <m/>
    <n v="0"/>
  </r>
  <r>
    <x v="0"/>
    <x v="6"/>
    <s v="GCA_002701205.1"/>
    <s v="Primary Assembly"/>
    <s v="unplaced scaffold"/>
    <m/>
    <s v="MINB01000047.1"/>
    <n v="5467"/>
    <n v="5556"/>
    <s v="-"/>
    <m/>
    <m/>
    <m/>
    <m/>
    <m/>
    <m/>
    <s v="BFT35_13185"/>
    <n v="90"/>
    <m/>
    <m/>
    <n v="0"/>
  </r>
  <r>
    <x v="3"/>
    <x v="5"/>
    <s v="GCA_002701205.1"/>
    <s v="Primary Assembly"/>
    <s v="unplaced scaffold"/>
    <m/>
    <s v="MINB01000047.1"/>
    <n v="5467"/>
    <n v="5556"/>
    <s v="-"/>
    <m/>
    <m/>
    <m/>
    <s v="tRNA-Ser"/>
    <m/>
    <m/>
    <s v="BFT35_13185"/>
    <n v="90"/>
    <m/>
    <s v="anticodon=CGA"/>
    <s v="rna"/>
  </r>
  <r>
    <x v="0"/>
    <x v="0"/>
    <s v="GCA_002701205.1"/>
    <s v="Primary Assembly"/>
    <s v="unplaced scaffold"/>
    <m/>
    <s v="MINB01000011.1"/>
    <n v="5500"/>
    <n v="5778"/>
    <s v="-"/>
    <m/>
    <m/>
    <m/>
    <m/>
    <m/>
    <m/>
    <s v="BFT35_06885"/>
    <n v="279"/>
    <m/>
    <m/>
    <n v="0"/>
  </r>
  <r>
    <x v="1"/>
    <x v="1"/>
    <s v="GCA_002701205.1"/>
    <s v="Primary Assembly"/>
    <s v="unplaced scaffold"/>
    <m/>
    <s v="MINB01000011.1"/>
    <n v="5500"/>
    <n v="5778"/>
    <s v="-"/>
    <s v="PHO07201.1"/>
    <m/>
    <m/>
    <s v="ethanolamine utilization protein EutN"/>
    <m/>
    <m/>
    <s v="BFT35_06885"/>
    <n v="279"/>
    <n v="92"/>
    <m/>
    <n v="0"/>
  </r>
  <r>
    <x v="0"/>
    <x v="0"/>
    <s v="GCA_002701205.1"/>
    <s v="Primary Assembly"/>
    <s v="unplaced scaffold"/>
    <m/>
    <s v="MINB01000020.1"/>
    <n v="5508"/>
    <n v="6200"/>
    <s v="+"/>
    <m/>
    <m/>
    <m/>
    <m/>
    <m/>
    <m/>
    <s v="BFT35_09520"/>
    <n v="693"/>
    <m/>
    <m/>
    <n v="0"/>
  </r>
  <r>
    <x v="1"/>
    <x v="1"/>
    <s v="GCA_002701205.1"/>
    <s v="Primary Assembly"/>
    <s v="unplaced scaffold"/>
    <m/>
    <s v="MINB01000020.1"/>
    <n v="5508"/>
    <n v="6200"/>
    <s v="+"/>
    <s v="PHO06711.1"/>
    <m/>
    <m/>
    <s v="hypothetical protein"/>
    <m/>
    <m/>
    <s v="BFT35_09520"/>
    <n v="693"/>
    <n v="230"/>
    <m/>
    <n v="0"/>
  </r>
  <r>
    <x v="0"/>
    <x v="0"/>
    <s v="GCA_002701205.1"/>
    <s v="Primary Assembly"/>
    <s v="unplaced scaffold"/>
    <m/>
    <s v="MINB01000040.1"/>
    <n v="5515"/>
    <n v="6192"/>
    <s v="+"/>
    <m/>
    <m/>
    <m/>
    <m/>
    <m/>
    <m/>
    <s v="BFT35_12835"/>
    <n v="678"/>
    <m/>
    <m/>
    <n v="0"/>
  </r>
  <r>
    <x v="1"/>
    <x v="1"/>
    <s v="GCA_002701205.1"/>
    <s v="Primary Assembly"/>
    <s v="unplaced scaffold"/>
    <m/>
    <s v="MINB01000040.1"/>
    <n v="5515"/>
    <n v="6192"/>
    <s v="+"/>
    <s v="PHO06136.1"/>
    <m/>
    <m/>
    <s v="hypothetical protein"/>
    <m/>
    <m/>
    <s v="BFT35_12835"/>
    <n v="678"/>
    <n v="225"/>
    <m/>
    <n v="0"/>
  </r>
  <r>
    <x v="0"/>
    <x v="0"/>
    <s v="GCA_002701205.1"/>
    <s v="Primary Assembly"/>
    <s v="unplaced scaffold"/>
    <m/>
    <s v="MINB01000032.1"/>
    <n v="5560"/>
    <n v="6354"/>
    <s v="-"/>
    <m/>
    <m/>
    <m/>
    <m/>
    <m/>
    <m/>
    <s v="BFT35_12000"/>
    <n v="795"/>
    <m/>
    <m/>
    <n v="0"/>
  </r>
  <r>
    <x v="1"/>
    <x v="1"/>
    <s v="GCA_002701205.1"/>
    <s v="Primary Assembly"/>
    <s v="unplaced scaffold"/>
    <m/>
    <s v="MINB01000032.1"/>
    <n v="5560"/>
    <n v="6354"/>
    <s v="-"/>
    <s v="PHO06285.1"/>
    <m/>
    <m/>
    <s v="Tfp pilus assembly protein PilO"/>
    <m/>
    <m/>
    <s v="BFT35_12000"/>
    <n v="795"/>
    <n v="264"/>
    <m/>
    <n v="0"/>
  </r>
  <r>
    <x v="0"/>
    <x v="0"/>
    <s v="GCA_002701205.1"/>
    <s v="Primary Assembly"/>
    <s v="unplaced scaffold"/>
    <m/>
    <s v="MINB01000047.1"/>
    <n v="5560"/>
    <n v="5988"/>
    <s v="-"/>
    <m/>
    <m/>
    <m/>
    <m/>
    <m/>
    <m/>
    <s v="BFT35_13190"/>
    <n v="429"/>
    <m/>
    <m/>
    <n v="0"/>
  </r>
  <r>
    <x v="1"/>
    <x v="1"/>
    <s v="GCA_002701205.1"/>
    <s v="Primary Assembly"/>
    <s v="unplaced scaffold"/>
    <m/>
    <s v="MINB01000047.1"/>
    <n v="5560"/>
    <n v="5988"/>
    <s v="-"/>
    <s v="PHO06078.1"/>
    <m/>
    <m/>
    <s v="tRNA-specific adenosine deaminase"/>
    <m/>
    <m/>
    <s v="BFT35_13190"/>
    <n v="429"/>
    <n v="142"/>
    <m/>
    <n v="0"/>
  </r>
  <r>
    <x v="0"/>
    <x v="0"/>
    <s v="GCA_002701205.1"/>
    <s v="Primary Assembly"/>
    <s v="unplaced scaffold"/>
    <m/>
    <s v="MINB01000003.1"/>
    <n v="5599"/>
    <n v="6036"/>
    <s v="-"/>
    <m/>
    <m/>
    <m/>
    <m/>
    <m/>
    <m/>
    <s v="BFT35_02420"/>
    <n v="438"/>
    <m/>
    <m/>
    <n v="0"/>
  </r>
  <r>
    <x v="1"/>
    <x v="1"/>
    <s v="GCA_002701205.1"/>
    <s v="Primary Assembly"/>
    <s v="unplaced scaffold"/>
    <m/>
    <s v="MINB01000003.1"/>
    <n v="5599"/>
    <n v="6036"/>
    <s v="-"/>
    <s v="PHO07928.1"/>
    <m/>
    <m/>
    <s v="hypothetical protein"/>
    <m/>
    <m/>
    <s v="BFT35_02420"/>
    <n v="438"/>
    <n v="145"/>
    <m/>
    <n v="0"/>
  </r>
  <r>
    <x v="0"/>
    <x v="0"/>
    <s v="GCA_002701205.1"/>
    <s v="Primary Assembly"/>
    <s v="unplaced scaffold"/>
    <m/>
    <s v="MINB01000012.1"/>
    <n v="5606"/>
    <n v="6247"/>
    <s v="-"/>
    <m/>
    <m/>
    <m/>
    <m/>
    <m/>
    <m/>
    <s v="BFT35_07230"/>
    <n v="642"/>
    <m/>
    <m/>
    <n v="0"/>
  </r>
  <r>
    <x v="1"/>
    <x v="1"/>
    <s v="GCA_002701205.1"/>
    <s v="Primary Assembly"/>
    <s v="unplaced scaffold"/>
    <m/>
    <s v="MINB01000012.1"/>
    <n v="5606"/>
    <n v="6247"/>
    <s v="-"/>
    <s v="PHO07145.1"/>
    <m/>
    <m/>
    <s v="L-ribulose-5-phosphate 4-epimerase"/>
    <m/>
    <m/>
    <s v="BFT35_07230"/>
    <n v="642"/>
    <n v="213"/>
    <m/>
    <n v="0"/>
  </r>
  <r>
    <x v="0"/>
    <x v="0"/>
    <s v="GCA_002701205.1"/>
    <s v="Primary Assembly"/>
    <s v="unplaced scaffold"/>
    <m/>
    <s v="MINB01000045.1"/>
    <n v="5609"/>
    <n v="6364"/>
    <s v="+"/>
    <m/>
    <m/>
    <m/>
    <m/>
    <m/>
    <m/>
    <s v="BFT35_13135"/>
    <n v="756"/>
    <m/>
    <m/>
    <n v="0"/>
  </r>
  <r>
    <x v="1"/>
    <x v="1"/>
    <s v="GCA_002701205.1"/>
    <s v="Primary Assembly"/>
    <s v="unplaced scaffold"/>
    <m/>
    <s v="MINB01000045.1"/>
    <n v="5609"/>
    <n v="6364"/>
    <s v="+"/>
    <s v="PHO06085.1"/>
    <m/>
    <m/>
    <s v="4-hydroxy-tetrahydrodipicolinate reductase"/>
    <m/>
    <m/>
    <s v="BFT35_13135"/>
    <n v="756"/>
    <n v="251"/>
    <m/>
    <n v="0"/>
  </r>
  <r>
    <x v="0"/>
    <x v="0"/>
    <s v="GCA_002701205.1"/>
    <s v="Primary Assembly"/>
    <s v="unplaced scaffold"/>
    <m/>
    <s v="MINB01000001.1"/>
    <n v="5613"/>
    <n v="6050"/>
    <s v="+"/>
    <m/>
    <m/>
    <m/>
    <m/>
    <m/>
    <m/>
    <s v="BFT35_00035"/>
    <n v="438"/>
    <m/>
    <m/>
    <n v="0"/>
  </r>
  <r>
    <x v="1"/>
    <x v="1"/>
    <s v="GCA_002701205.1"/>
    <s v="Primary Assembly"/>
    <s v="unplaced scaffold"/>
    <m/>
    <s v="MINB01000001.1"/>
    <n v="5613"/>
    <n v="6050"/>
    <s v="+"/>
    <s v="PHO08543.1"/>
    <m/>
    <m/>
    <s v="hypothetical protein"/>
    <m/>
    <m/>
    <s v="BFT35_00035"/>
    <n v="438"/>
    <n v="145"/>
    <m/>
    <n v="0"/>
  </r>
  <r>
    <x v="0"/>
    <x v="0"/>
    <s v="GCA_002701205.1"/>
    <s v="Primary Assembly"/>
    <s v="unplaced scaffold"/>
    <m/>
    <s v="MINB01000043.1"/>
    <n v="5692"/>
    <n v="6882"/>
    <s v="-"/>
    <m/>
    <m/>
    <m/>
    <m/>
    <m/>
    <m/>
    <s v="BFT35_13040"/>
    <n v="1191"/>
    <m/>
    <m/>
    <n v="0"/>
  </r>
  <r>
    <x v="1"/>
    <x v="1"/>
    <s v="GCA_002701205.1"/>
    <s v="Primary Assembly"/>
    <s v="unplaced scaffold"/>
    <m/>
    <s v="MINB01000043.1"/>
    <n v="5692"/>
    <n v="6882"/>
    <s v="-"/>
    <s v="PHO06102.1"/>
    <m/>
    <m/>
    <s v="transcriptional regulator"/>
    <m/>
    <m/>
    <s v="BFT35_13040"/>
    <n v="1191"/>
    <n v="396"/>
    <m/>
    <n v="0"/>
  </r>
  <r>
    <x v="0"/>
    <x v="0"/>
    <s v="GCA_002701205.1"/>
    <s v="Primary Assembly"/>
    <s v="unplaced scaffold"/>
    <m/>
    <s v="MINB01000004.1"/>
    <n v="5693"/>
    <n v="6985"/>
    <s v="-"/>
    <m/>
    <m/>
    <m/>
    <m/>
    <m/>
    <m/>
    <s v="BFT35_03415"/>
    <n v="1293"/>
    <m/>
    <m/>
    <n v="0"/>
  </r>
  <r>
    <x v="1"/>
    <x v="1"/>
    <s v="GCA_002701205.1"/>
    <s v="Primary Assembly"/>
    <s v="unplaced scaffold"/>
    <m/>
    <s v="MINB01000004.1"/>
    <n v="5693"/>
    <n v="6985"/>
    <s v="-"/>
    <s v="PHO07798.1"/>
    <m/>
    <m/>
    <s v="hypothetical protein"/>
    <m/>
    <m/>
    <s v="BFT35_03415"/>
    <n v="1293"/>
    <n v="430"/>
    <m/>
    <n v="0"/>
  </r>
  <r>
    <x v="0"/>
    <x v="0"/>
    <s v="GCA_002701205.1"/>
    <s v="Primary Assembly"/>
    <s v="unplaced scaffold"/>
    <m/>
    <s v="MINB01000044.1"/>
    <n v="5698"/>
    <n v="7170"/>
    <s v="-"/>
    <m/>
    <m/>
    <m/>
    <m/>
    <m/>
    <m/>
    <s v="BFT35_13090"/>
    <n v="1473"/>
    <m/>
    <m/>
    <n v="0"/>
  </r>
  <r>
    <x v="1"/>
    <x v="1"/>
    <s v="GCA_002701205.1"/>
    <s v="Primary Assembly"/>
    <s v="unplaced scaffold"/>
    <m/>
    <s v="MINB01000044.1"/>
    <n v="5698"/>
    <n v="7170"/>
    <s v="-"/>
    <s v="PHO06094.1"/>
    <m/>
    <m/>
    <s v="transposase"/>
    <m/>
    <m/>
    <s v="BFT35_13090"/>
    <n v="1473"/>
    <n v="490"/>
    <m/>
    <n v="0"/>
  </r>
  <r>
    <x v="0"/>
    <x v="0"/>
    <s v="GCA_002701205.1"/>
    <s v="Primary Assembly"/>
    <s v="unplaced scaffold"/>
    <m/>
    <s v="MINB01000036.1"/>
    <n v="5761"/>
    <n v="6381"/>
    <s v="-"/>
    <m/>
    <m/>
    <m/>
    <m/>
    <m/>
    <m/>
    <s v="BFT35_12560"/>
    <n v="621"/>
    <m/>
    <m/>
    <n v="0"/>
  </r>
  <r>
    <x v="1"/>
    <x v="1"/>
    <s v="GCA_002701205.1"/>
    <s v="Primary Assembly"/>
    <s v="unplaced scaffold"/>
    <m/>
    <s v="MINB01000036.1"/>
    <n v="5761"/>
    <n v="6381"/>
    <s v="-"/>
    <s v="PHO06190.1"/>
    <m/>
    <m/>
    <s v="GntR family transcriptional regulator"/>
    <m/>
    <m/>
    <s v="BFT35_12560"/>
    <n v="621"/>
    <n v="206"/>
    <m/>
    <n v="0"/>
  </r>
  <r>
    <x v="0"/>
    <x v="0"/>
    <s v="GCA_002701205.1"/>
    <s v="Primary Assembly"/>
    <s v="unplaced scaffold"/>
    <m/>
    <s v="MINB01000008.1"/>
    <n v="5791"/>
    <n v="5976"/>
    <s v="+"/>
    <m/>
    <m/>
    <m/>
    <m/>
    <m/>
    <m/>
    <s v="BFT35_05695"/>
    <n v="186"/>
    <m/>
    <m/>
    <n v="0"/>
  </r>
  <r>
    <x v="1"/>
    <x v="1"/>
    <s v="GCA_002701205.1"/>
    <s v="Primary Assembly"/>
    <s v="unplaced scaffold"/>
    <m/>
    <s v="MINB01000008.1"/>
    <n v="5791"/>
    <n v="5976"/>
    <s v="+"/>
    <s v="PHO07411.1"/>
    <m/>
    <m/>
    <s v="hypothetical protein"/>
    <m/>
    <m/>
    <s v="BFT35_05695"/>
    <n v="186"/>
    <n v="61"/>
    <m/>
    <n v="0"/>
  </r>
  <r>
    <x v="0"/>
    <x v="0"/>
    <s v="GCA_002701205.1"/>
    <s v="Primary Assembly"/>
    <s v="unplaced scaffold"/>
    <m/>
    <s v="MINB01000041.1"/>
    <n v="5791"/>
    <n v="8037"/>
    <s v="+"/>
    <m/>
    <m/>
    <m/>
    <m/>
    <m/>
    <m/>
    <s v="BFT35_12920"/>
    <n v="2247"/>
    <m/>
    <m/>
    <n v="0"/>
  </r>
  <r>
    <x v="1"/>
    <x v="1"/>
    <s v="GCA_002701205.1"/>
    <s v="Primary Assembly"/>
    <s v="unplaced scaffold"/>
    <m/>
    <s v="MINB01000041.1"/>
    <n v="5791"/>
    <n v="8037"/>
    <s v="+"/>
    <s v="PHO06125.1"/>
    <m/>
    <m/>
    <s v="formate C-acetyltransferase"/>
    <m/>
    <m/>
    <s v="BFT35_12920"/>
    <n v="2247"/>
    <n v="748"/>
    <m/>
    <n v="0"/>
  </r>
  <r>
    <x v="0"/>
    <x v="0"/>
    <s v="GCA_002701205.1"/>
    <s v="Primary Assembly"/>
    <s v="unplaced scaffold"/>
    <m/>
    <s v="MINB01000011.1"/>
    <n v="5797"/>
    <n v="6429"/>
    <s v="-"/>
    <m/>
    <m/>
    <m/>
    <m/>
    <m/>
    <m/>
    <s v="BFT35_06890"/>
    <n v="633"/>
    <m/>
    <m/>
    <n v="0"/>
  </r>
  <r>
    <x v="1"/>
    <x v="1"/>
    <s v="GCA_002701205.1"/>
    <s v="Primary Assembly"/>
    <s v="unplaced scaffold"/>
    <m/>
    <s v="MINB01000011.1"/>
    <n v="5797"/>
    <n v="6429"/>
    <s v="-"/>
    <s v="PHO07258.1"/>
    <m/>
    <m/>
    <s v="phosphate propanoyltransferase"/>
    <m/>
    <m/>
    <s v="BFT35_06890"/>
    <n v="633"/>
    <n v="210"/>
    <m/>
    <n v="0"/>
  </r>
  <r>
    <x v="0"/>
    <x v="0"/>
    <s v="GCA_002701205.1"/>
    <s v="Primary Assembly"/>
    <s v="unplaced scaffold"/>
    <m/>
    <s v="MINB01000035.1"/>
    <n v="5912"/>
    <n v="6532"/>
    <s v="-"/>
    <m/>
    <m/>
    <m/>
    <m/>
    <m/>
    <m/>
    <s v="BFT35_12370"/>
    <n v="621"/>
    <m/>
    <m/>
    <n v="0"/>
  </r>
  <r>
    <x v="1"/>
    <x v="1"/>
    <s v="GCA_002701205.1"/>
    <s v="Primary Assembly"/>
    <s v="unplaced scaffold"/>
    <m/>
    <s v="MINB01000035.1"/>
    <n v="5912"/>
    <n v="6532"/>
    <s v="-"/>
    <s v="PHO06205.1"/>
    <m/>
    <m/>
    <s v="30S ribosomal protein S4"/>
    <m/>
    <m/>
    <s v="BFT35_12370"/>
    <n v="621"/>
    <n v="206"/>
    <m/>
    <n v="0"/>
  </r>
  <r>
    <x v="0"/>
    <x v="0"/>
    <s v="GCA_002701205.1"/>
    <s v="Primary Assembly"/>
    <s v="unplaced scaffold"/>
    <m/>
    <s v="MINB01000009.1"/>
    <n v="5921"/>
    <n v="6139"/>
    <s v="-"/>
    <m/>
    <m/>
    <m/>
    <m/>
    <m/>
    <m/>
    <s v="BFT35_06075"/>
    <n v="219"/>
    <m/>
    <m/>
    <n v="0"/>
  </r>
  <r>
    <x v="1"/>
    <x v="1"/>
    <s v="GCA_002701205.1"/>
    <s v="Primary Assembly"/>
    <s v="unplaced scaffold"/>
    <m/>
    <s v="MINB01000009.1"/>
    <n v="5921"/>
    <n v="6139"/>
    <s v="-"/>
    <s v="PHO07406.1"/>
    <m/>
    <m/>
    <s v="spore protein alpha/beta"/>
    <m/>
    <m/>
    <s v="BFT35_06075"/>
    <n v="219"/>
    <n v="72"/>
    <m/>
    <n v="0"/>
  </r>
  <r>
    <x v="0"/>
    <x v="0"/>
    <s v="GCA_002701205.1"/>
    <s v="Primary Assembly"/>
    <s v="unplaced scaffold"/>
    <m/>
    <s v="MINB01000008.1"/>
    <n v="5998"/>
    <n v="6213"/>
    <s v="-"/>
    <m/>
    <m/>
    <m/>
    <m/>
    <m/>
    <m/>
    <s v="BFT35_05700"/>
    <n v="216"/>
    <m/>
    <m/>
    <n v="0"/>
  </r>
  <r>
    <x v="1"/>
    <x v="1"/>
    <s v="GCA_002701205.1"/>
    <s v="Primary Assembly"/>
    <s v="unplaced scaffold"/>
    <m/>
    <s v="MINB01000008.1"/>
    <n v="5998"/>
    <n v="6213"/>
    <s v="-"/>
    <s v="PHO07412.1"/>
    <m/>
    <m/>
    <s v="hypothetical protein"/>
    <m/>
    <m/>
    <s v="BFT35_05700"/>
    <n v="216"/>
    <n v="71"/>
    <m/>
    <n v="0"/>
  </r>
  <r>
    <x v="0"/>
    <x v="6"/>
    <s v="GCA_002701205.1"/>
    <s v="Primary Assembly"/>
    <s v="unplaced scaffold"/>
    <m/>
    <s v="MINB01000047.1"/>
    <n v="6003"/>
    <n v="6079"/>
    <s v="-"/>
    <m/>
    <m/>
    <m/>
    <m/>
    <m/>
    <m/>
    <s v="BFT35_13195"/>
    <n v="77"/>
    <m/>
    <m/>
    <n v="0"/>
  </r>
  <r>
    <x v="3"/>
    <x v="5"/>
    <s v="GCA_002701205.1"/>
    <s v="Primary Assembly"/>
    <s v="unplaced scaffold"/>
    <m/>
    <s v="MINB01000047.1"/>
    <n v="6003"/>
    <n v="6079"/>
    <s v="-"/>
    <m/>
    <m/>
    <m/>
    <s v="tRNA-Arg"/>
    <m/>
    <m/>
    <s v="BFT35_13195"/>
    <n v="77"/>
    <m/>
    <s v="anticodon=CCT"/>
    <s v="rna"/>
  </r>
  <r>
    <x v="0"/>
    <x v="0"/>
    <s v="GCA_002701205.1"/>
    <s v="Primary Assembly"/>
    <s v="unplaced scaffold"/>
    <m/>
    <s v="MINB01000034.1"/>
    <n v="6048"/>
    <n v="6290"/>
    <s v="+"/>
    <m/>
    <m/>
    <m/>
    <m/>
    <m/>
    <m/>
    <s v="BFT35_12260"/>
    <n v="243"/>
    <m/>
    <m/>
    <n v="0"/>
  </r>
  <r>
    <x v="1"/>
    <x v="1"/>
    <s v="GCA_002701205.1"/>
    <s v="Primary Assembly"/>
    <s v="unplaced scaffold"/>
    <m/>
    <s v="MINB01000034.1"/>
    <n v="6048"/>
    <n v="6290"/>
    <s v="+"/>
    <s v="PHO06243.1"/>
    <m/>
    <m/>
    <s v="hypothetical protein"/>
    <m/>
    <m/>
    <s v="BFT35_12260"/>
    <n v="243"/>
    <n v="80"/>
    <m/>
    <n v="0"/>
  </r>
  <r>
    <x v="0"/>
    <x v="0"/>
    <s v="GCA_002701205.1"/>
    <s v="Primary Assembly"/>
    <s v="unplaced scaffold"/>
    <m/>
    <s v="MINB01000006.1"/>
    <n v="6051"/>
    <n v="6266"/>
    <s v="-"/>
    <m/>
    <m/>
    <m/>
    <m/>
    <m/>
    <m/>
    <s v="BFT35_04680"/>
    <n v="216"/>
    <m/>
    <m/>
    <n v="0"/>
  </r>
  <r>
    <x v="1"/>
    <x v="1"/>
    <s v="GCA_002701205.1"/>
    <s v="Primary Assembly"/>
    <s v="unplaced scaffold"/>
    <m/>
    <s v="MINB01000006.1"/>
    <n v="6051"/>
    <n v="6266"/>
    <s v="-"/>
    <s v="PHO07571.1"/>
    <m/>
    <m/>
    <s v="hypothetical protein"/>
    <m/>
    <m/>
    <s v="BFT35_04680"/>
    <n v="216"/>
    <n v="71"/>
    <m/>
    <n v="0"/>
  </r>
  <r>
    <x v="0"/>
    <x v="0"/>
    <s v="GCA_002701205.1"/>
    <s v="Primary Assembly"/>
    <s v="unplaced scaffold"/>
    <m/>
    <s v="MINB01000015.1"/>
    <n v="6060"/>
    <n v="6992"/>
    <s v="-"/>
    <m/>
    <m/>
    <m/>
    <m/>
    <m/>
    <m/>
    <s v="BFT35_08115"/>
    <n v="933"/>
    <m/>
    <m/>
    <n v="0"/>
  </r>
  <r>
    <x v="1"/>
    <x v="1"/>
    <s v="GCA_002701205.1"/>
    <s v="Primary Assembly"/>
    <s v="unplaced scaffold"/>
    <m/>
    <s v="MINB01000015.1"/>
    <n v="6060"/>
    <n v="6992"/>
    <s v="-"/>
    <s v="PHO06961.1"/>
    <m/>
    <m/>
    <s v="aspartate carbamoyltransferase"/>
    <m/>
    <m/>
    <s v="BFT35_08115"/>
    <n v="933"/>
    <n v="310"/>
    <m/>
    <n v="0"/>
  </r>
  <r>
    <x v="0"/>
    <x v="2"/>
    <s v="GCA_002701205.1"/>
    <s v="Primary Assembly"/>
    <s v="unplaced scaffold"/>
    <m/>
    <s v="MINB01000026.1"/>
    <n v="6086"/>
    <n v="7375"/>
    <s v="-"/>
    <m/>
    <m/>
    <m/>
    <m/>
    <m/>
    <m/>
    <s v="BFT35_11100"/>
    <n v="1290"/>
    <m/>
    <s v="pseudo"/>
    <n v="0"/>
  </r>
  <r>
    <x v="1"/>
    <x v="3"/>
    <s v="GCA_002701205.1"/>
    <s v="Primary Assembly"/>
    <s v="unplaced scaffold"/>
    <m/>
    <s v="MINB01000026.1"/>
    <n v="6086"/>
    <n v="7375"/>
    <s v="-"/>
    <m/>
    <m/>
    <m/>
    <s v="ammonium transporter"/>
    <m/>
    <m/>
    <s v="BFT35_11100"/>
    <n v="1290"/>
    <m/>
    <s v="pseudo"/>
    <n v="0"/>
  </r>
  <r>
    <x v="0"/>
    <x v="0"/>
    <s v="GCA_002701205.1"/>
    <s v="Primary Assembly"/>
    <s v="unplaced scaffold"/>
    <m/>
    <s v="MINB01000001.1"/>
    <n v="6109"/>
    <n v="8739"/>
    <s v="-"/>
    <m/>
    <m/>
    <m/>
    <m/>
    <m/>
    <m/>
    <s v="BFT35_00040"/>
    <n v="2631"/>
    <m/>
    <m/>
    <n v="0"/>
  </r>
  <r>
    <x v="1"/>
    <x v="1"/>
    <s v="GCA_002701205.1"/>
    <s v="Primary Assembly"/>
    <s v="unplaced scaffold"/>
    <m/>
    <s v="MINB01000001.1"/>
    <n v="6109"/>
    <n v="8739"/>
    <s v="-"/>
    <s v="PHO08335.1"/>
    <m/>
    <m/>
    <s v="pyruvate, phosphate dikinase"/>
    <m/>
    <m/>
    <s v="BFT35_00040"/>
    <n v="2631"/>
    <n v="876"/>
    <m/>
    <n v="0"/>
  </r>
  <r>
    <x v="0"/>
    <x v="0"/>
    <s v="GCA_002701205.1"/>
    <s v="Primary Assembly"/>
    <s v="unplaced scaffold"/>
    <m/>
    <s v="MINB01000002.1"/>
    <n v="6120"/>
    <n v="6929"/>
    <s v="+"/>
    <m/>
    <m/>
    <m/>
    <m/>
    <m/>
    <m/>
    <s v="BFT35_01220"/>
    <n v="810"/>
    <m/>
    <m/>
    <n v="0"/>
  </r>
  <r>
    <x v="1"/>
    <x v="1"/>
    <s v="GCA_002701205.1"/>
    <s v="Primary Assembly"/>
    <s v="unplaced scaffold"/>
    <m/>
    <s v="MINB01000002.1"/>
    <n v="6120"/>
    <n v="6929"/>
    <s v="+"/>
    <s v="PHO08121.1"/>
    <m/>
    <m/>
    <s v="sulfonate ABC transporter permease"/>
    <m/>
    <m/>
    <s v="BFT35_01220"/>
    <n v="810"/>
    <n v="269"/>
    <m/>
    <n v="0"/>
  </r>
  <r>
    <x v="0"/>
    <x v="0"/>
    <s v="GCA_002701205.1"/>
    <s v="Primary Assembly"/>
    <s v="unplaced scaffold"/>
    <m/>
    <s v="MINB01000019.1"/>
    <n v="6166"/>
    <n v="7437"/>
    <s v="-"/>
    <m/>
    <m/>
    <m/>
    <m/>
    <m/>
    <m/>
    <s v="BFT35_09275"/>
    <n v="1272"/>
    <m/>
    <m/>
    <n v="0"/>
  </r>
  <r>
    <x v="1"/>
    <x v="1"/>
    <s v="GCA_002701205.1"/>
    <s v="Primary Assembly"/>
    <s v="unplaced scaffold"/>
    <m/>
    <s v="MINB01000019.1"/>
    <n v="6166"/>
    <n v="7437"/>
    <s v="-"/>
    <s v="PHO06767.1"/>
    <m/>
    <m/>
    <s v="3-phosphoshikimate 1-carboxyvinyltransferase"/>
    <m/>
    <m/>
    <s v="BFT35_09275"/>
    <n v="1272"/>
    <n v="423"/>
    <m/>
    <n v="0"/>
  </r>
  <r>
    <x v="0"/>
    <x v="0"/>
    <s v="GCA_002701205.1"/>
    <s v="Primary Assembly"/>
    <s v="unplaced scaffold"/>
    <m/>
    <s v="MINB01000014.1"/>
    <n v="6205"/>
    <n v="7476"/>
    <s v="-"/>
    <m/>
    <m/>
    <m/>
    <m/>
    <m/>
    <m/>
    <s v="BFT35_07800"/>
    <n v="1272"/>
    <m/>
    <m/>
    <n v="0"/>
  </r>
  <r>
    <x v="1"/>
    <x v="1"/>
    <s v="GCA_002701205.1"/>
    <s v="Primary Assembly"/>
    <s v="unplaced scaffold"/>
    <m/>
    <s v="MINB01000014.1"/>
    <n v="6205"/>
    <n v="7476"/>
    <s v="-"/>
    <s v="PHO07026.1"/>
    <m/>
    <m/>
    <s v="alpha-L-fucosidase"/>
    <m/>
    <m/>
    <s v="BFT35_07800"/>
    <n v="1272"/>
    <n v="423"/>
    <m/>
    <n v="0"/>
  </r>
  <r>
    <x v="0"/>
    <x v="0"/>
    <s v="GCA_002701205.1"/>
    <s v="Primary Assembly"/>
    <s v="unplaced scaffold"/>
    <m/>
    <s v="MINB01000009.1"/>
    <n v="6213"/>
    <n v="6401"/>
    <s v="-"/>
    <m/>
    <m/>
    <m/>
    <m/>
    <m/>
    <m/>
    <s v="BFT35_06080"/>
    <n v="189"/>
    <m/>
    <m/>
    <n v="0"/>
  </r>
  <r>
    <x v="1"/>
    <x v="1"/>
    <s v="GCA_002701205.1"/>
    <s v="Primary Assembly"/>
    <s v="unplaced scaffold"/>
    <m/>
    <s v="MINB01000009.1"/>
    <n v="6213"/>
    <n v="6401"/>
    <s v="-"/>
    <s v="PHO07337.1"/>
    <m/>
    <m/>
    <s v="ferredoxin"/>
    <m/>
    <m/>
    <s v="BFT35_06080"/>
    <n v="189"/>
    <n v="62"/>
    <m/>
    <n v="0"/>
  </r>
  <r>
    <x v="0"/>
    <x v="0"/>
    <s v="GCA_002701205.1"/>
    <s v="Primary Assembly"/>
    <s v="unplaced scaffold"/>
    <m/>
    <s v="MINB01000038.1"/>
    <n v="6214"/>
    <n v="7047"/>
    <s v="+"/>
    <m/>
    <m/>
    <m/>
    <m/>
    <m/>
    <m/>
    <s v="BFT35_12695"/>
    <n v="834"/>
    <m/>
    <m/>
    <n v="0"/>
  </r>
  <r>
    <x v="1"/>
    <x v="1"/>
    <s v="GCA_002701205.1"/>
    <s v="Primary Assembly"/>
    <s v="unplaced scaffold"/>
    <m/>
    <s v="MINB01000038.1"/>
    <n v="6214"/>
    <n v="7047"/>
    <s v="+"/>
    <s v="PHO06158.1"/>
    <m/>
    <m/>
    <s v="permease"/>
    <m/>
    <m/>
    <s v="BFT35_12695"/>
    <n v="834"/>
    <n v="277"/>
    <m/>
    <n v="0"/>
  </r>
  <r>
    <x v="0"/>
    <x v="0"/>
    <s v="GCA_002701205.1"/>
    <s v="Primary Assembly"/>
    <s v="unplaced scaffold"/>
    <m/>
    <s v="MINB01000012.1"/>
    <n v="6216"/>
    <n v="7910"/>
    <s v="-"/>
    <m/>
    <m/>
    <m/>
    <m/>
    <m/>
    <m/>
    <s v="BFT35_07235"/>
    <n v="1695"/>
    <m/>
    <m/>
    <n v="0"/>
  </r>
  <r>
    <x v="1"/>
    <x v="1"/>
    <s v="GCA_002701205.1"/>
    <s v="Primary Assembly"/>
    <s v="unplaced scaffold"/>
    <m/>
    <s v="MINB01000012.1"/>
    <n v="6216"/>
    <n v="7910"/>
    <s v="-"/>
    <s v="PHO07146.1"/>
    <m/>
    <m/>
    <s v="ribulokinase"/>
    <m/>
    <m/>
    <s v="BFT35_07235"/>
    <n v="1695"/>
    <n v="564"/>
    <m/>
    <n v="0"/>
  </r>
  <r>
    <x v="0"/>
    <x v="0"/>
    <s v="GCA_002701205.1"/>
    <s v="Primary Assembly"/>
    <s v="unplaced scaffold"/>
    <m/>
    <s v="MINB01000040.1"/>
    <n v="6223"/>
    <n v="8592"/>
    <s v="-"/>
    <m/>
    <m/>
    <m/>
    <m/>
    <m/>
    <m/>
    <s v="BFT35_12840"/>
    <n v="2370"/>
    <m/>
    <m/>
    <n v="0"/>
  </r>
  <r>
    <x v="1"/>
    <x v="1"/>
    <s v="GCA_002701205.1"/>
    <s v="Primary Assembly"/>
    <s v="unplaced scaffold"/>
    <m/>
    <s v="MINB01000040.1"/>
    <n v="6223"/>
    <n v="8592"/>
    <s v="-"/>
    <s v="PHO06137.1"/>
    <m/>
    <m/>
    <s v="hypothetical protein"/>
    <m/>
    <m/>
    <s v="BFT35_12840"/>
    <n v="2370"/>
    <n v="789"/>
    <m/>
    <n v="0"/>
  </r>
  <r>
    <x v="0"/>
    <x v="0"/>
    <s v="GCA_002701205.1"/>
    <s v="Primary Assembly"/>
    <s v="unplaced scaffold"/>
    <m/>
    <s v="MINB01000042.1"/>
    <n v="6223"/>
    <n v="6699"/>
    <s v="-"/>
    <m/>
    <m/>
    <m/>
    <m/>
    <m/>
    <m/>
    <s v="BFT35_12980"/>
    <n v="477"/>
    <m/>
    <m/>
    <n v="0"/>
  </r>
  <r>
    <x v="1"/>
    <x v="1"/>
    <s v="GCA_002701205.1"/>
    <s v="Primary Assembly"/>
    <s v="unplaced scaffold"/>
    <m/>
    <s v="MINB01000042.1"/>
    <n v="6223"/>
    <n v="6699"/>
    <s v="-"/>
    <s v="PHO06112.1"/>
    <m/>
    <m/>
    <s v="flagellar biosynthesis protein FlgN"/>
    <m/>
    <m/>
    <s v="BFT35_12980"/>
    <n v="477"/>
    <n v="158"/>
    <m/>
    <n v="0"/>
  </r>
  <r>
    <x v="0"/>
    <x v="0"/>
    <s v="GCA_002701205.1"/>
    <s v="Primary Assembly"/>
    <s v="unplaced scaffold"/>
    <m/>
    <s v="MINB01000013.1"/>
    <n v="6292"/>
    <n v="7185"/>
    <s v="+"/>
    <m/>
    <m/>
    <m/>
    <m/>
    <m/>
    <m/>
    <s v="BFT35_07520"/>
    <n v="894"/>
    <m/>
    <m/>
    <n v="0"/>
  </r>
  <r>
    <x v="1"/>
    <x v="1"/>
    <s v="GCA_002701205.1"/>
    <s v="Primary Assembly"/>
    <s v="unplaced scaffold"/>
    <m/>
    <s v="MINB01000013.1"/>
    <n v="6292"/>
    <n v="7185"/>
    <s v="+"/>
    <s v="PHO07087.1"/>
    <m/>
    <m/>
    <s v="hypothetical protein"/>
    <m/>
    <m/>
    <s v="BFT35_07520"/>
    <n v="894"/>
    <n v="297"/>
    <m/>
    <n v="0"/>
  </r>
  <r>
    <x v="0"/>
    <x v="0"/>
    <s v="GCA_002701205.1"/>
    <s v="Primary Assembly"/>
    <s v="unplaced scaffold"/>
    <m/>
    <s v="MINB01000028.1"/>
    <n v="6314"/>
    <n v="6967"/>
    <s v="-"/>
    <m/>
    <m/>
    <m/>
    <m/>
    <m/>
    <m/>
    <s v="BFT35_11445"/>
    <n v="654"/>
    <m/>
    <m/>
    <n v="0"/>
  </r>
  <r>
    <x v="1"/>
    <x v="1"/>
    <s v="GCA_002701205.1"/>
    <s v="Primary Assembly"/>
    <s v="unplaced scaffold"/>
    <m/>
    <s v="MINB01000028.1"/>
    <n v="6314"/>
    <n v="6967"/>
    <s v="-"/>
    <s v="PHO06386.1"/>
    <m/>
    <m/>
    <s v="hydrogenase accessory protein HypB"/>
    <m/>
    <m/>
    <s v="BFT35_11445"/>
    <n v="654"/>
    <n v="217"/>
    <m/>
    <n v="0"/>
  </r>
  <r>
    <x v="0"/>
    <x v="0"/>
    <s v="GCA_002701205.1"/>
    <s v="Primary Assembly"/>
    <s v="unplaced scaffold"/>
    <m/>
    <s v="MINB01000034.1"/>
    <n v="6330"/>
    <n v="7817"/>
    <s v="-"/>
    <m/>
    <m/>
    <m/>
    <m/>
    <m/>
    <m/>
    <s v="BFT35_12265"/>
    <n v="1488"/>
    <m/>
    <m/>
    <n v="0"/>
  </r>
  <r>
    <x v="1"/>
    <x v="1"/>
    <s v="GCA_002701205.1"/>
    <s v="Primary Assembly"/>
    <s v="unplaced scaffold"/>
    <m/>
    <s v="MINB01000034.1"/>
    <n v="6330"/>
    <n v="7817"/>
    <s v="-"/>
    <s v="PHO06244.1"/>
    <m/>
    <m/>
    <s v="arginine decarboxylase"/>
    <m/>
    <m/>
    <s v="BFT35_12265"/>
    <n v="1488"/>
    <n v="495"/>
    <m/>
    <n v="0"/>
  </r>
  <r>
    <x v="0"/>
    <x v="0"/>
    <s v="GCA_002701205.1"/>
    <s v="Primary Assembly"/>
    <s v="unplaced scaffold"/>
    <m/>
    <s v="MINB01000008.1"/>
    <n v="6339"/>
    <n v="7028"/>
    <s v="-"/>
    <m/>
    <m/>
    <m/>
    <m/>
    <m/>
    <m/>
    <s v="BFT35_05705"/>
    <n v="690"/>
    <m/>
    <m/>
    <n v="0"/>
  </r>
  <r>
    <x v="1"/>
    <x v="1"/>
    <s v="GCA_002701205.1"/>
    <s v="Primary Assembly"/>
    <s v="unplaced scaffold"/>
    <m/>
    <s v="MINB01000008.1"/>
    <n v="6339"/>
    <n v="7028"/>
    <s v="-"/>
    <s v="PHO07413.1"/>
    <m/>
    <m/>
    <s v="sugar fermentation stimulation protein SfsA"/>
    <m/>
    <m/>
    <s v="BFT35_05705"/>
    <n v="690"/>
    <n v="229"/>
    <m/>
    <n v="0"/>
  </r>
  <r>
    <x v="0"/>
    <x v="0"/>
    <s v="GCA_002701205.1"/>
    <s v="Primary Assembly"/>
    <s v="unplaced scaffold"/>
    <m/>
    <s v="MINB01000029.1"/>
    <n v="6349"/>
    <n v="8067"/>
    <s v="-"/>
    <m/>
    <m/>
    <m/>
    <m/>
    <m/>
    <m/>
    <s v="BFT35_11600"/>
    <n v="1719"/>
    <m/>
    <m/>
    <n v="0"/>
  </r>
  <r>
    <x v="1"/>
    <x v="1"/>
    <s v="GCA_002701205.1"/>
    <s v="Primary Assembly"/>
    <s v="unplaced scaffold"/>
    <m/>
    <s v="MINB01000029.1"/>
    <n v="6349"/>
    <n v="8067"/>
    <s v="-"/>
    <s v="PHO06358.1"/>
    <m/>
    <m/>
    <s v="histidine kinase"/>
    <m/>
    <m/>
    <s v="BFT35_11600"/>
    <n v="1719"/>
    <n v="572"/>
    <m/>
    <n v="0"/>
  </r>
  <r>
    <x v="0"/>
    <x v="0"/>
    <s v="GCA_002701205.1"/>
    <s v="Primary Assembly"/>
    <s v="unplaced scaffold"/>
    <m/>
    <s v="MINB01000031.1"/>
    <n v="6352"/>
    <n v="7629"/>
    <s v="+"/>
    <m/>
    <m/>
    <m/>
    <m/>
    <m/>
    <m/>
    <s v="BFT35_11875"/>
    <n v="1278"/>
    <m/>
    <m/>
    <n v="0"/>
  </r>
  <r>
    <x v="1"/>
    <x v="1"/>
    <s v="GCA_002701205.1"/>
    <s v="Primary Assembly"/>
    <s v="unplaced scaffold"/>
    <m/>
    <s v="MINB01000031.1"/>
    <n v="6352"/>
    <n v="7629"/>
    <s v="+"/>
    <s v="PHO06312.1"/>
    <m/>
    <m/>
    <s v="transposase"/>
    <m/>
    <m/>
    <s v="BFT35_11875"/>
    <n v="1278"/>
    <n v="425"/>
    <m/>
    <n v="0"/>
  </r>
  <r>
    <x v="0"/>
    <x v="0"/>
    <s v="GCA_002701205.1"/>
    <s v="Primary Assembly"/>
    <s v="unplaced scaffold"/>
    <m/>
    <s v="MINB01000032.1"/>
    <n v="6359"/>
    <n v="6889"/>
    <s v="-"/>
    <m/>
    <m/>
    <m/>
    <m/>
    <m/>
    <m/>
    <s v="BFT35_12005"/>
    <n v="531"/>
    <m/>
    <m/>
    <n v="0"/>
  </r>
  <r>
    <x v="1"/>
    <x v="1"/>
    <s v="GCA_002701205.1"/>
    <s v="Primary Assembly"/>
    <s v="unplaced scaffold"/>
    <m/>
    <s v="MINB01000032.1"/>
    <n v="6359"/>
    <n v="6889"/>
    <s v="-"/>
    <s v="PHO06286.1"/>
    <m/>
    <m/>
    <s v="fimbrial assembly protein"/>
    <m/>
    <m/>
    <s v="BFT35_12005"/>
    <n v="531"/>
    <n v="176"/>
    <m/>
    <n v="0"/>
  </r>
  <r>
    <x v="0"/>
    <x v="6"/>
    <s v="GCA_002701205.1"/>
    <s v="Primary Assembly"/>
    <s v="unplaced scaffold"/>
    <m/>
    <s v="MINB01000020.1"/>
    <n v="6361"/>
    <n v="6434"/>
    <s v="-"/>
    <m/>
    <m/>
    <m/>
    <m/>
    <m/>
    <m/>
    <s v="BFT35_09525"/>
    <n v="74"/>
    <m/>
    <m/>
    <n v="0"/>
  </r>
  <r>
    <x v="3"/>
    <x v="5"/>
    <s v="GCA_002701205.1"/>
    <s v="Primary Assembly"/>
    <s v="unplaced scaffold"/>
    <m/>
    <s v="MINB01000020.1"/>
    <n v="6361"/>
    <n v="6434"/>
    <s v="-"/>
    <m/>
    <m/>
    <m/>
    <s v="tRNA-Cys"/>
    <m/>
    <m/>
    <s v="BFT35_09525"/>
    <n v="74"/>
    <m/>
    <s v="anticodon=GCA"/>
    <s v="rna"/>
  </r>
  <r>
    <x v="0"/>
    <x v="0"/>
    <s v="GCA_002701205.1"/>
    <s v="Primary Assembly"/>
    <s v="unplaced scaffold"/>
    <m/>
    <s v="MINB01000033.1"/>
    <n v="6368"/>
    <n v="6736"/>
    <s v="+"/>
    <m/>
    <m/>
    <m/>
    <m/>
    <m/>
    <m/>
    <s v="BFT35_12130"/>
    <n v="369"/>
    <m/>
    <m/>
    <n v="0"/>
  </r>
  <r>
    <x v="1"/>
    <x v="1"/>
    <s v="GCA_002701205.1"/>
    <s v="Primary Assembly"/>
    <s v="unplaced scaffold"/>
    <m/>
    <s v="MINB01000033.1"/>
    <n v="6368"/>
    <n v="6736"/>
    <s v="+"/>
    <s v="PHO06261.1"/>
    <m/>
    <m/>
    <s v="GntR family transcriptional regulator"/>
    <m/>
    <m/>
    <s v="BFT35_12130"/>
    <n v="369"/>
    <n v="122"/>
    <m/>
    <n v="0"/>
  </r>
  <r>
    <x v="0"/>
    <x v="0"/>
    <s v="GCA_002701205.1"/>
    <s v="Primary Assembly"/>
    <s v="unplaced scaffold"/>
    <m/>
    <s v="MINB01000045.1"/>
    <n v="6389"/>
    <n v="7084"/>
    <s v="+"/>
    <m/>
    <m/>
    <m/>
    <m/>
    <m/>
    <m/>
    <s v="BFT35_13140"/>
    <n v="696"/>
    <m/>
    <m/>
    <n v="0"/>
  </r>
  <r>
    <x v="1"/>
    <x v="1"/>
    <s v="GCA_002701205.1"/>
    <s v="Primary Assembly"/>
    <s v="unplaced scaffold"/>
    <m/>
    <s v="MINB01000045.1"/>
    <n v="6389"/>
    <n v="7084"/>
    <s v="+"/>
    <s v="PHO06087.1"/>
    <m/>
    <m/>
    <s v="2,3,4,5-tetrahydropyridine-2,6-dicarboxylate N-acetyltransferase"/>
    <m/>
    <m/>
    <s v="BFT35_13140"/>
    <n v="696"/>
    <n v="231"/>
    <m/>
    <n v="0"/>
  </r>
  <r>
    <x v="0"/>
    <x v="0"/>
    <s v="GCA_002701205.1"/>
    <s v="Primary Assembly"/>
    <s v="unplaced scaffold"/>
    <m/>
    <s v="MINB01000003.1"/>
    <n v="6405"/>
    <n v="7250"/>
    <s v="+"/>
    <m/>
    <m/>
    <m/>
    <m/>
    <m/>
    <m/>
    <s v="BFT35_02425"/>
    <n v="846"/>
    <m/>
    <m/>
    <n v="0"/>
  </r>
  <r>
    <x v="1"/>
    <x v="1"/>
    <s v="GCA_002701205.1"/>
    <s v="Primary Assembly"/>
    <s v="unplaced scaffold"/>
    <m/>
    <s v="MINB01000003.1"/>
    <n v="6405"/>
    <n v="7250"/>
    <s v="+"/>
    <s v="PHO07929.1"/>
    <m/>
    <m/>
    <s v="oxidoreductase"/>
    <m/>
    <m/>
    <s v="BFT35_02425"/>
    <n v="846"/>
    <n v="281"/>
    <m/>
    <n v="0"/>
  </r>
  <r>
    <x v="0"/>
    <x v="0"/>
    <s v="GCA_002701205.1"/>
    <s v="Primary Assembly"/>
    <s v="unplaced scaffold"/>
    <m/>
    <s v="MINB01000018.1"/>
    <n v="6413"/>
    <n v="6595"/>
    <s v="+"/>
    <m/>
    <m/>
    <m/>
    <m/>
    <m/>
    <m/>
    <s v="BFT35_09015"/>
    <n v="183"/>
    <m/>
    <m/>
    <n v="0"/>
  </r>
  <r>
    <x v="1"/>
    <x v="1"/>
    <s v="GCA_002701205.1"/>
    <s v="Primary Assembly"/>
    <s v="unplaced scaffold"/>
    <m/>
    <s v="MINB01000018.1"/>
    <n v="6413"/>
    <n v="6595"/>
    <s v="+"/>
    <s v="PHO06814.1"/>
    <m/>
    <m/>
    <s v="sporulation protein Spo0E"/>
    <m/>
    <m/>
    <s v="BFT35_09015"/>
    <n v="183"/>
    <n v="60"/>
    <m/>
    <n v="0"/>
  </r>
  <r>
    <x v="0"/>
    <x v="0"/>
    <s v="GCA_002701205.1"/>
    <s v="Primary Assembly"/>
    <s v="unplaced scaffold"/>
    <m/>
    <s v="MINB01000011.1"/>
    <n v="6440"/>
    <n v="6718"/>
    <s v="-"/>
    <m/>
    <m/>
    <m/>
    <m/>
    <m/>
    <m/>
    <s v="BFT35_06895"/>
    <n v="279"/>
    <m/>
    <m/>
    <n v="0"/>
  </r>
  <r>
    <x v="1"/>
    <x v="1"/>
    <s v="GCA_002701205.1"/>
    <s v="Primary Assembly"/>
    <s v="unplaced scaffold"/>
    <m/>
    <s v="MINB01000011.1"/>
    <n v="6440"/>
    <n v="6718"/>
    <s v="-"/>
    <s v="PHO07259.1"/>
    <m/>
    <m/>
    <s v="ethanolamine utilization protein EutM"/>
    <m/>
    <m/>
    <s v="BFT35_06895"/>
    <n v="279"/>
    <n v="92"/>
    <m/>
    <n v="0"/>
  </r>
  <r>
    <x v="0"/>
    <x v="6"/>
    <s v="GCA_002701205.1"/>
    <s v="Primary Assembly"/>
    <s v="unplaced scaffold"/>
    <m/>
    <s v="MINB01000020.1"/>
    <n v="6441"/>
    <n v="6516"/>
    <s v="-"/>
    <m/>
    <m/>
    <m/>
    <m/>
    <m/>
    <m/>
    <s v="BFT35_09530"/>
    <n v="76"/>
    <m/>
    <m/>
    <n v="0"/>
  </r>
  <r>
    <x v="3"/>
    <x v="5"/>
    <s v="GCA_002701205.1"/>
    <s v="Primary Assembly"/>
    <s v="unplaced scaffold"/>
    <m/>
    <s v="MINB01000020.1"/>
    <n v="6441"/>
    <n v="6516"/>
    <s v="-"/>
    <m/>
    <m/>
    <m/>
    <s v="tRNA-Gly"/>
    <m/>
    <m/>
    <s v="BFT35_09530"/>
    <n v="76"/>
    <m/>
    <s v="anticodon=GCC"/>
    <s v="rna"/>
  </r>
  <r>
    <x v="0"/>
    <x v="0"/>
    <s v="GCA_002701205.1"/>
    <s v="Primary Assembly"/>
    <s v="unplaced scaffold"/>
    <m/>
    <s v="MINB01000005.1"/>
    <n v="6452"/>
    <n v="6916"/>
    <s v="+"/>
    <m/>
    <m/>
    <m/>
    <m/>
    <m/>
    <m/>
    <s v="BFT35_04085"/>
    <n v="465"/>
    <m/>
    <m/>
    <n v="0"/>
  </r>
  <r>
    <x v="1"/>
    <x v="1"/>
    <s v="GCA_002701205.1"/>
    <s v="Primary Assembly"/>
    <s v="unplaced scaffold"/>
    <m/>
    <s v="MINB01000005.1"/>
    <n v="6452"/>
    <n v="6916"/>
    <s v="+"/>
    <s v="PHO07678.1"/>
    <m/>
    <m/>
    <s v="hypothetical protein"/>
    <m/>
    <m/>
    <s v="BFT35_04085"/>
    <n v="465"/>
    <n v="154"/>
    <m/>
    <n v="0"/>
  </r>
  <r>
    <x v="0"/>
    <x v="0"/>
    <s v="GCA_002701205.1"/>
    <s v="Primary Assembly"/>
    <s v="unplaced scaffold"/>
    <m/>
    <s v="MINB01000009.1"/>
    <n v="6464"/>
    <n v="6664"/>
    <s v="-"/>
    <m/>
    <m/>
    <m/>
    <m/>
    <m/>
    <m/>
    <s v="BFT35_06085"/>
    <n v="201"/>
    <m/>
    <m/>
    <n v="0"/>
  </r>
  <r>
    <x v="1"/>
    <x v="1"/>
    <s v="GCA_002701205.1"/>
    <s v="Primary Assembly"/>
    <s v="unplaced scaffold"/>
    <m/>
    <s v="MINB01000009.1"/>
    <n v="6464"/>
    <n v="6664"/>
    <s v="-"/>
    <s v="PHO07338.1"/>
    <m/>
    <m/>
    <s v="hypothetical protein"/>
    <m/>
    <m/>
    <s v="BFT35_06085"/>
    <n v="201"/>
    <n v="66"/>
    <m/>
    <n v="0"/>
  </r>
  <r>
    <x v="0"/>
    <x v="2"/>
    <s v="GCA_002701205.1"/>
    <s v="Primary Assembly"/>
    <s v="unplaced scaffold"/>
    <m/>
    <s v="MINB01000007.1"/>
    <n v="6465"/>
    <n v="7543"/>
    <s v="+"/>
    <m/>
    <m/>
    <m/>
    <m/>
    <m/>
    <m/>
    <s v="BFT35_05235"/>
    <n v="1079"/>
    <m/>
    <s v="pseudo"/>
    <n v="0"/>
  </r>
  <r>
    <x v="1"/>
    <x v="3"/>
    <s v="GCA_002701205.1"/>
    <s v="Primary Assembly"/>
    <s v="unplaced scaffold"/>
    <m/>
    <s v="MINB01000007.1"/>
    <n v="6465"/>
    <n v="7543"/>
    <s v="+"/>
    <m/>
    <m/>
    <m/>
    <s v="glycosyl transferase"/>
    <m/>
    <m/>
    <s v="BFT35_05235"/>
    <n v="1079"/>
    <m/>
    <s v="pseudo"/>
    <n v="0"/>
  </r>
  <r>
    <x v="0"/>
    <x v="0"/>
    <s v="GCA_002701205.1"/>
    <s v="Primary Assembly"/>
    <s v="unplaced scaffold"/>
    <m/>
    <s v="MINB01000024.1"/>
    <n v="6477"/>
    <n v="6926"/>
    <s v="-"/>
    <m/>
    <m/>
    <m/>
    <m/>
    <m/>
    <m/>
    <s v="BFT35_10630"/>
    <n v="450"/>
    <m/>
    <m/>
    <n v="0"/>
  </r>
  <r>
    <x v="1"/>
    <x v="1"/>
    <s v="GCA_002701205.1"/>
    <s v="Primary Assembly"/>
    <s v="unplaced scaffold"/>
    <m/>
    <s v="MINB01000024.1"/>
    <n v="6477"/>
    <n v="6926"/>
    <s v="-"/>
    <s v="PHO06519.1"/>
    <m/>
    <m/>
    <s v="sporulation protein YtfJ"/>
    <m/>
    <m/>
    <s v="BFT35_10630"/>
    <n v="450"/>
    <n v="149"/>
    <m/>
    <n v="0"/>
  </r>
  <r>
    <x v="0"/>
    <x v="0"/>
    <s v="GCA_002701205.1"/>
    <s v="Primary Assembly"/>
    <s v="unplaced scaffold"/>
    <m/>
    <s v="MINB01000006.1"/>
    <n v="6494"/>
    <n v="6766"/>
    <s v="-"/>
    <m/>
    <m/>
    <m/>
    <m/>
    <m/>
    <m/>
    <s v="BFT35_04685"/>
    <n v="273"/>
    <m/>
    <m/>
    <n v="0"/>
  </r>
  <r>
    <x v="1"/>
    <x v="1"/>
    <s v="GCA_002701205.1"/>
    <s v="Primary Assembly"/>
    <s v="unplaced scaffold"/>
    <m/>
    <s v="MINB01000006.1"/>
    <n v="6494"/>
    <n v="6766"/>
    <s v="-"/>
    <s v="PHO07572.1"/>
    <m/>
    <m/>
    <s v="hypothetical protein"/>
    <m/>
    <m/>
    <s v="BFT35_04685"/>
    <n v="273"/>
    <n v="90"/>
    <m/>
    <n v="0"/>
  </r>
  <r>
    <x v="0"/>
    <x v="6"/>
    <s v="GCA_002701205.1"/>
    <s v="Primary Assembly"/>
    <s v="unplaced scaffold"/>
    <m/>
    <s v="MINB01000020.1"/>
    <n v="6526"/>
    <n v="6601"/>
    <s v="-"/>
    <m/>
    <m/>
    <m/>
    <m/>
    <m/>
    <m/>
    <s v="BFT35_09535"/>
    <n v="76"/>
    <m/>
    <m/>
    <n v="0"/>
  </r>
  <r>
    <x v="3"/>
    <x v="5"/>
    <s v="GCA_002701205.1"/>
    <s v="Primary Assembly"/>
    <s v="unplaced scaffold"/>
    <m/>
    <s v="MINB01000020.1"/>
    <n v="6526"/>
    <n v="6601"/>
    <s v="-"/>
    <m/>
    <m/>
    <m/>
    <s v="tRNA-Phe"/>
    <m/>
    <m/>
    <s v="BFT35_09535"/>
    <n v="76"/>
    <m/>
    <s v="anticodon=GAA"/>
    <s v="rna"/>
  </r>
  <r>
    <x v="0"/>
    <x v="0"/>
    <s v="GCA_002701205.1"/>
    <s v="Primary Assembly"/>
    <s v="unplaced scaffold"/>
    <m/>
    <s v="MINB01000035.1"/>
    <n v="6545"/>
    <n v="6937"/>
    <s v="-"/>
    <m/>
    <m/>
    <m/>
    <m/>
    <m/>
    <m/>
    <s v="BFT35_12375"/>
    <n v="393"/>
    <m/>
    <m/>
    <n v="0"/>
  </r>
  <r>
    <x v="1"/>
    <x v="1"/>
    <s v="GCA_002701205.1"/>
    <s v="Primary Assembly"/>
    <s v="unplaced scaffold"/>
    <m/>
    <s v="MINB01000035.1"/>
    <n v="6545"/>
    <n v="6937"/>
    <s v="-"/>
    <s v="PHO06206.1"/>
    <m/>
    <m/>
    <s v="30S ribosomal protein S11"/>
    <m/>
    <m/>
    <s v="BFT35_12375"/>
    <n v="393"/>
    <n v="130"/>
    <m/>
    <n v="0"/>
  </r>
  <r>
    <x v="0"/>
    <x v="0"/>
    <s v="GCA_002701205.1"/>
    <s v="Primary Assembly"/>
    <s v="unplaced scaffold"/>
    <m/>
    <s v="MINB01000039.1"/>
    <n v="6565"/>
    <n v="7458"/>
    <s v="+"/>
    <m/>
    <m/>
    <m/>
    <m/>
    <m/>
    <m/>
    <s v="BFT35_12780"/>
    <n v="894"/>
    <m/>
    <m/>
    <n v="0"/>
  </r>
  <r>
    <x v="1"/>
    <x v="1"/>
    <s v="GCA_002701205.1"/>
    <s v="Primary Assembly"/>
    <s v="unplaced scaffold"/>
    <m/>
    <s v="MINB01000039.1"/>
    <n v="6565"/>
    <n v="7458"/>
    <s v="+"/>
    <s v="PHO06147.1"/>
    <m/>
    <m/>
    <s v="recombinase XerD"/>
    <m/>
    <m/>
    <s v="BFT35_12780"/>
    <n v="894"/>
    <n v="297"/>
    <m/>
    <n v="0"/>
  </r>
  <r>
    <x v="0"/>
    <x v="0"/>
    <s v="GCA_002701205.1"/>
    <s v="Primary Assembly"/>
    <s v="unplaced scaffold"/>
    <m/>
    <s v="MINB01000036.1"/>
    <n v="6588"/>
    <n v="8153"/>
    <s v="+"/>
    <m/>
    <m/>
    <m/>
    <m/>
    <m/>
    <m/>
    <s v="BFT35_12565"/>
    <n v="1566"/>
    <m/>
    <m/>
    <n v="0"/>
  </r>
  <r>
    <x v="1"/>
    <x v="1"/>
    <s v="GCA_002701205.1"/>
    <s v="Primary Assembly"/>
    <s v="unplaced scaffold"/>
    <m/>
    <s v="MINB01000036.1"/>
    <n v="6588"/>
    <n v="8153"/>
    <s v="+"/>
    <s v="PHO06191.1"/>
    <m/>
    <m/>
    <s v="ClC family H(+)/Cl(-) exchange transporter"/>
    <m/>
    <m/>
    <s v="BFT35_12565"/>
    <n v="1566"/>
    <n v="521"/>
    <m/>
    <n v="0"/>
  </r>
  <r>
    <x v="0"/>
    <x v="6"/>
    <s v="GCA_002701205.1"/>
    <s v="Primary Assembly"/>
    <s v="unplaced scaffold"/>
    <m/>
    <s v="MINB01000020.1"/>
    <n v="6617"/>
    <n v="6693"/>
    <s v="-"/>
    <m/>
    <m/>
    <m/>
    <m/>
    <m/>
    <m/>
    <s v="BFT35_09540"/>
    <n v="77"/>
    <m/>
    <m/>
    <n v="0"/>
  </r>
  <r>
    <x v="3"/>
    <x v="5"/>
    <s v="GCA_002701205.1"/>
    <s v="Primary Assembly"/>
    <s v="unplaced scaffold"/>
    <m/>
    <s v="MINB01000020.1"/>
    <n v="6617"/>
    <n v="6693"/>
    <s v="-"/>
    <m/>
    <m/>
    <m/>
    <s v="tRNA-Asp"/>
    <m/>
    <m/>
    <s v="BFT35_09540"/>
    <n v="77"/>
    <m/>
    <s v="anticodon=GTC"/>
    <s v="rna"/>
  </r>
  <r>
    <x v="0"/>
    <x v="0"/>
    <s v="GCA_002701205.1"/>
    <s v="Primary Assembly"/>
    <s v="unplaced scaffold"/>
    <m/>
    <s v="MINB01000018.1"/>
    <n v="6674"/>
    <n v="7003"/>
    <s v="+"/>
    <m/>
    <m/>
    <m/>
    <m/>
    <m/>
    <m/>
    <s v="BFT35_09020"/>
    <n v="330"/>
    <m/>
    <m/>
    <n v="0"/>
  </r>
  <r>
    <x v="1"/>
    <x v="1"/>
    <s v="GCA_002701205.1"/>
    <s v="Primary Assembly"/>
    <s v="unplaced scaffold"/>
    <m/>
    <s v="MINB01000018.1"/>
    <n v="6674"/>
    <n v="7003"/>
    <s v="+"/>
    <s v="PHO06815.1"/>
    <m/>
    <m/>
    <s v="flagellar biosynthesis protein FlaG"/>
    <m/>
    <m/>
    <s v="BFT35_09020"/>
    <n v="330"/>
    <n v="109"/>
    <m/>
    <n v="0"/>
  </r>
  <r>
    <x v="0"/>
    <x v="6"/>
    <s v="GCA_002701205.1"/>
    <s v="Primary Assembly"/>
    <s v="unplaced scaffold"/>
    <m/>
    <s v="MINB01000020.1"/>
    <n v="6698"/>
    <n v="6773"/>
    <s v="-"/>
    <m/>
    <m/>
    <m/>
    <m/>
    <m/>
    <m/>
    <s v="BFT35_09545"/>
    <n v="76"/>
    <m/>
    <m/>
    <n v="0"/>
  </r>
  <r>
    <x v="3"/>
    <x v="5"/>
    <s v="GCA_002701205.1"/>
    <s v="Primary Assembly"/>
    <s v="unplaced scaffold"/>
    <m/>
    <s v="MINB01000020.1"/>
    <n v="6698"/>
    <n v="6773"/>
    <s v="-"/>
    <m/>
    <m/>
    <m/>
    <s v="tRNA-Val"/>
    <m/>
    <m/>
    <s v="BFT35_09545"/>
    <n v="76"/>
    <m/>
    <s v="anticodon=TAC"/>
    <s v="rna"/>
  </r>
  <r>
    <x v="0"/>
    <x v="0"/>
    <s v="GCA_002701205.1"/>
    <s v="Primary Assembly"/>
    <s v="unplaced scaffold"/>
    <m/>
    <s v="MINB01000042.1"/>
    <n v="6714"/>
    <n v="6992"/>
    <s v="-"/>
    <m/>
    <m/>
    <m/>
    <m/>
    <m/>
    <m/>
    <s v="BFT35_12985"/>
    <n v="279"/>
    <m/>
    <m/>
    <n v="0"/>
  </r>
  <r>
    <x v="1"/>
    <x v="1"/>
    <s v="GCA_002701205.1"/>
    <s v="Primary Assembly"/>
    <s v="unplaced scaffold"/>
    <m/>
    <s v="MINB01000042.1"/>
    <n v="6714"/>
    <n v="6992"/>
    <s v="-"/>
    <s v="PHO06113.1"/>
    <m/>
    <m/>
    <s v="flagellar biosynthesis anti-sigma factor FlgM"/>
    <m/>
    <m/>
    <s v="BFT35_12985"/>
    <n v="279"/>
    <n v="92"/>
    <m/>
    <n v="0"/>
  </r>
  <r>
    <x v="0"/>
    <x v="0"/>
    <s v="GCA_002701205.1"/>
    <s v="Primary Assembly"/>
    <s v="unplaced scaffold"/>
    <m/>
    <s v="MINB01000017.1"/>
    <n v="6731"/>
    <n v="7558"/>
    <s v="-"/>
    <m/>
    <m/>
    <m/>
    <m/>
    <m/>
    <m/>
    <s v="BFT35_08760"/>
    <n v="828"/>
    <m/>
    <m/>
    <n v="0"/>
  </r>
  <r>
    <x v="1"/>
    <x v="1"/>
    <s v="GCA_002701205.1"/>
    <s v="Primary Assembly"/>
    <s v="unplaced scaffold"/>
    <m/>
    <s v="MINB01000017.1"/>
    <n v="6731"/>
    <n v="7558"/>
    <s v="-"/>
    <s v="PHO06862.1"/>
    <m/>
    <m/>
    <s v="sugar ABC transporter permease"/>
    <m/>
    <m/>
    <s v="BFT35_08760"/>
    <n v="828"/>
    <n v="275"/>
    <m/>
    <n v="0"/>
  </r>
  <r>
    <x v="0"/>
    <x v="0"/>
    <s v="GCA_002701205.1"/>
    <s v="Primary Assembly"/>
    <s v="unplaced scaffold"/>
    <m/>
    <s v="MINB01000009.1"/>
    <n v="6732"/>
    <n v="7391"/>
    <s v="-"/>
    <m/>
    <m/>
    <m/>
    <m/>
    <m/>
    <m/>
    <s v="BFT35_06090"/>
    <n v="660"/>
    <m/>
    <m/>
    <n v="0"/>
  </r>
  <r>
    <x v="1"/>
    <x v="1"/>
    <s v="GCA_002701205.1"/>
    <s v="Primary Assembly"/>
    <s v="unplaced scaffold"/>
    <m/>
    <s v="MINB01000009.1"/>
    <n v="6732"/>
    <n v="7391"/>
    <s v="-"/>
    <s v="PHO07339.1"/>
    <m/>
    <m/>
    <s v="repressor"/>
    <m/>
    <m/>
    <s v="BFT35_06090"/>
    <n v="660"/>
    <n v="219"/>
    <m/>
    <n v="0"/>
  </r>
  <r>
    <x v="0"/>
    <x v="0"/>
    <s v="GCA_002701205.1"/>
    <s v="Primary Assembly"/>
    <s v="unplaced scaffold"/>
    <m/>
    <s v="MINB01000033.1"/>
    <n v="6799"/>
    <n v="7665"/>
    <s v="+"/>
    <m/>
    <m/>
    <m/>
    <m/>
    <m/>
    <m/>
    <s v="BFT35_12135"/>
    <n v="867"/>
    <m/>
    <m/>
    <n v="0"/>
  </r>
  <r>
    <x v="1"/>
    <x v="1"/>
    <s v="GCA_002701205.1"/>
    <s v="Primary Assembly"/>
    <s v="unplaced scaffold"/>
    <m/>
    <s v="MINB01000033.1"/>
    <n v="6799"/>
    <n v="7665"/>
    <s v="+"/>
    <s v="PHO06262.1"/>
    <m/>
    <m/>
    <s v="sodium ABC transporter ATP-binding protein"/>
    <m/>
    <m/>
    <s v="BFT35_12135"/>
    <n v="867"/>
    <n v="288"/>
    <m/>
    <n v="0"/>
  </r>
  <r>
    <x v="0"/>
    <x v="0"/>
    <s v="GCA_002701205.1"/>
    <s v="Primary Assembly"/>
    <s v="unplaced scaffold"/>
    <m/>
    <s v="MINB01000027.1"/>
    <n v="6808"/>
    <n v="8037"/>
    <s v="+"/>
    <m/>
    <m/>
    <m/>
    <m/>
    <m/>
    <m/>
    <s v="BFT35_11290"/>
    <n v="1230"/>
    <m/>
    <m/>
    <n v="0"/>
  </r>
  <r>
    <x v="1"/>
    <x v="1"/>
    <s v="GCA_002701205.1"/>
    <s v="Primary Assembly"/>
    <s v="unplaced scaffold"/>
    <m/>
    <s v="MINB01000027.1"/>
    <n v="6808"/>
    <n v="8037"/>
    <s v="+"/>
    <s v="PHO06415.1"/>
    <m/>
    <m/>
    <s v="transcriptional regulator"/>
    <m/>
    <m/>
    <s v="BFT35_11290"/>
    <n v="1230"/>
    <n v="409"/>
    <m/>
    <n v="0"/>
  </r>
  <r>
    <x v="0"/>
    <x v="0"/>
    <s v="GCA_002701205.1"/>
    <s v="Primary Assembly"/>
    <s v="unplaced scaffold"/>
    <m/>
    <s v="MINB01000011.1"/>
    <n v="6843"/>
    <n v="7160"/>
    <s v="-"/>
    <m/>
    <m/>
    <m/>
    <m/>
    <m/>
    <m/>
    <s v="BFT35_06900"/>
    <n v="318"/>
    <m/>
    <m/>
    <n v="0"/>
  </r>
  <r>
    <x v="1"/>
    <x v="1"/>
    <s v="GCA_002701205.1"/>
    <s v="Primary Assembly"/>
    <s v="unplaced scaffold"/>
    <m/>
    <s v="MINB01000011.1"/>
    <n v="6843"/>
    <n v="7160"/>
    <s v="-"/>
    <s v="PHO07202.1"/>
    <m/>
    <m/>
    <s v="microcompartment protein"/>
    <m/>
    <m/>
    <s v="BFT35_06900"/>
    <n v="318"/>
    <n v="105"/>
    <m/>
    <n v="0"/>
  </r>
  <r>
    <x v="0"/>
    <x v="0"/>
    <s v="GCA_002701205.1"/>
    <s v="Primary Assembly"/>
    <s v="unplaced scaffold"/>
    <m/>
    <s v="MINB01000021.1"/>
    <n v="6852"/>
    <n v="7112"/>
    <s v="-"/>
    <m/>
    <m/>
    <m/>
    <m/>
    <m/>
    <m/>
    <s v="BFT35_09835"/>
    <n v="261"/>
    <m/>
    <m/>
    <n v="0"/>
  </r>
  <r>
    <x v="1"/>
    <x v="1"/>
    <s v="GCA_002701205.1"/>
    <s v="Primary Assembly"/>
    <s v="unplaced scaffold"/>
    <m/>
    <s v="MINB01000021.1"/>
    <n v="6852"/>
    <n v="7112"/>
    <s v="-"/>
    <s v="PHO06660.1"/>
    <m/>
    <m/>
    <s v="stage V sporulation protein S"/>
    <m/>
    <m/>
    <s v="BFT35_09835"/>
    <n v="261"/>
    <n v="86"/>
    <m/>
    <n v="0"/>
  </r>
  <r>
    <x v="0"/>
    <x v="0"/>
    <s v="GCA_002701205.1"/>
    <s v="Primary Assembly"/>
    <s v="unplaced scaffold"/>
    <m/>
    <s v="MINB01000006.1"/>
    <n v="6863"/>
    <n v="7279"/>
    <s v="-"/>
    <m/>
    <m/>
    <m/>
    <m/>
    <m/>
    <m/>
    <s v="BFT35_04690"/>
    <n v="417"/>
    <m/>
    <m/>
    <n v="0"/>
  </r>
  <r>
    <x v="1"/>
    <x v="1"/>
    <s v="GCA_002701205.1"/>
    <s v="Primary Assembly"/>
    <s v="unplaced scaffold"/>
    <m/>
    <s v="MINB01000006.1"/>
    <n v="6863"/>
    <n v="7279"/>
    <s v="-"/>
    <s v="PHO07573.1"/>
    <m/>
    <m/>
    <s v="hypothetical protein"/>
    <m/>
    <m/>
    <s v="BFT35_04690"/>
    <n v="417"/>
    <n v="138"/>
    <m/>
    <n v="0"/>
  </r>
  <r>
    <x v="0"/>
    <x v="0"/>
    <s v="GCA_002701205.1"/>
    <s v="Primary Assembly"/>
    <s v="unplaced scaffold"/>
    <m/>
    <s v="MINB01000032.1"/>
    <n v="6891"/>
    <n v="7850"/>
    <s v="-"/>
    <m/>
    <m/>
    <m/>
    <m/>
    <m/>
    <m/>
    <s v="BFT35_12010"/>
    <n v="960"/>
    <m/>
    <m/>
    <n v="0"/>
  </r>
  <r>
    <x v="1"/>
    <x v="1"/>
    <s v="GCA_002701205.1"/>
    <s v="Primary Assembly"/>
    <s v="unplaced scaffold"/>
    <m/>
    <s v="MINB01000032.1"/>
    <n v="6891"/>
    <n v="7850"/>
    <s v="-"/>
    <s v="PHO06287.1"/>
    <m/>
    <m/>
    <s v="pilus assembly protein PilM"/>
    <m/>
    <m/>
    <s v="BFT35_12010"/>
    <n v="960"/>
    <n v="319"/>
    <m/>
    <n v="0"/>
  </r>
  <r>
    <x v="0"/>
    <x v="0"/>
    <s v="GCA_002701205.1"/>
    <s v="Primary Assembly"/>
    <s v="unplaced scaffold"/>
    <m/>
    <s v="MINB01000043.1"/>
    <n v="6894"/>
    <n v="7883"/>
    <s v="-"/>
    <m/>
    <m/>
    <m/>
    <m/>
    <m/>
    <m/>
    <s v="BFT35_13045"/>
    <n v="990"/>
    <m/>
    <m/>
    <n v="0"/>
  </r>
  <r>
    <x v="1"/>
    <x v="1"/>
    <s v="GCA_002701205.1"/>
    <s v="Primary Assembly"/>
    <s v="unplaced scaffold"/>
    <m/>
    <s v="MINB01000043.1"/>
    <n v="6894"/>
    <n v="7883"/>
    <s v="-"/>
    <s v="PHO06103.1"/>
    <m/>
    <m/>
    <s v="UDP-glucose 4-epimerase GalE"/>
    <m/>
    <m/>
    <s v="BFT35_13045"/>
    <n v="990"/>
    <n v="329"/>
    <m/>
    <n v="0"/>
  </r>
  <r>
    <x v="0"/>
    <x v="0"/>
    <s v="GCA_002701205.1"/>
    <s v="Primary Assembly"/>
    <s v="unplaced scaffold"/>
    <m/>
    <s v="MINB01000024.1"/>
    <n v="6932"/>
    <n v="7639"/>
    <s v="-"/>
    <m/>
    <m/>
    <m/>
    <m/>
    <m/>
    <m/>
    <s v="BFT35_10635"/>
    <n v="708"/>
    <m/>
    <m/>
    <n v="0"/>
  </r>
  <r>
    <x v="1"/>
    <x v="1"/>
    <s v="GCA_002701205.1"/>
    <s v="Primary Assembly"/>
    <s v="unplaced scaffold"/>
    <m/>
    <s v="MINB01000024.1"/>
    <n v="6932"/>
    <n v="7639"/>
    <s v="-"/>
    <s v="PHO06520.1"/>
    <m/>
    <m/>
    <s v="hypothetical protein"/>
    <m/>
    <m/>
    <s v="BFT35_10635"/>
    <n v="708"/>
    <n v="235"/>
    <m/>
    <n v="0"/>
  </r>
  <r>
    <x v="0"/>
    <x v="0"/>
    <s v="GCA_002701205.1"/>
    <s v="Primary Assembly"/>
    <s v="unplaced scaffold"/>
    <m/>
    <s v="MINB01000023.1"/>
    <n v="6951"/>
    <n v="7391"/>
    <s v="-"/>
    <m/>
    <m/>
    <m/>
    <m/>
    <m/>
    <m/>
    <s v="BFT35_10395"/>
    <n v="441"/>
    <m/>
    <m/>
    <n v="0"/>
  </r>
  <r>
    <x v="1"/>
    <x v="1"/>
    <s v="GCA_002701205.1"/>
    <s v="Primary Assembly"/>
    <s v="unplaced scaffold"/>
    <m/>
    <s v="MINB01000023.1"/>
    <n v="6951"/>
    <n v="7391"/>
    <s v="-"/>
    <s v="PHO06572.1"/>
    <m/>
    <m/>
    <s v="S-ribosylhomocysteine lyase"/>
    <m/>
    <m/>
    <s v="BFT35_10395"/>
    <n v="441"/>
    <n v="146"/>
    <m/>
    <n v="0"/>
  </r>
  <r>
    <x v="0"/>
    <x v="0"/>
    <s v="GCA_002701205.1"/>
    <s v="Primary Assembly"/>
    <s v="unplaced scaffold"/>
    <m/>
    <s v="MINB01000035.1"/>
    <n v="6952"/>
    <n v="7320"/>
    <s v="-"/>
    <m/>
    <m/>
    <m/>
    <m/>
    <m/>
    <m/>
    <s v="BFT35_12380"/>
    <n v="369"/>
    <m/>
    <m/>
    <n v="0"/>
  </r>
  <r>
    <x v="1"/>
    <x v="1"/>
    <s v="GCA_002701205.1"/>
    <s v="Primary Assembly"/>
    <s v="unplaced scaffold"/>
    <m/>
    <s v="MINB01000035.1"/>
    <n v="6952"/>
    <n v="7320"/>
    <s v="-"/>
    <s v="PHO06207.1"/>
    <m/>
    <m/>
    <s v="30S ribosomal protein S13"/>
    <m/>
    <m/>
    <s v="BFT35_12380"/>
    <n v="369"/>
    <n v="122"/>
    <m/>
    <n v="0"/>
  </r>
  <r>
    <x v="0"/>
    <x v="0"/>
    <s v="GCA_002701205.1"/>
    <s v="Primary Assembly"/>
    <s v="unplaced scaffold"/>
    <m/>
    <s v="MINB01000016.1"/>
    <n v="6954"/>
    <n v="7985"/>
    <s v="-"/>
    <m/>
    <m/>
    <m/>
    <m/>
    <m/>
    <m/>
    <s v="BFT35_08480"/>
    <n v="1032"/>
    <m/>
    <m/>
    <n v="0"/>
  </r>
  <r>
    <x v="1"/>
    <x v="1"/>
    <s v="GCA_002701205.1"/>
    <s v="Primary Assembly"/>
    <s v="unplaced scaffold"/>
    <m/>
    <s v="MINB01000016.1"/>
    <n v="6954"/>
    <n v="7985"/>
    <s v="-"/>
    <s v="PHO06908.1"/>
    <m/>
    <m/>
    <s v="AI-2E family transporter"/>
    <m/>
    <m/>
    <s v="BFT35_08480"/>
    <n v="1032"/>
    <n v="343"/>
    <m/>
    <n v="0"/>
  </r>
  <r>
    <x v="0"/>
    <x v="0"/>
    <s v="GCA_002701205.1"/>
    <s v="Primary Assembly"/>
    <s v="unplaced scaffold"/>
    <m/>
    <s v="MINB01000020.1"/>
    <n v="6975"/>
    <n v="7997"/>
    <s v="+"/>
    <m/>
    <m/>
    <m/>
    <m/>
    <m/>
    <m/>
    <s v="BFT35_09550"/>
    <n v="1023"/>
    <m/>
    <m/>
    <n v="0"/>
  </r>
  <r>
    <x v="1"/>
    <x v="1"/>
    <s v="GCA_002701205.1"/>
    <s v="Primary Assembly"/>
    <s v="unplaced scaffold"/>
    <m/>
    <s v="MINB01000020.1"/>
    <n v="6975"/>
    <n v="7997"/>
    <s v="+"/>
    <s v="PHO06758.1"/>
    <m/>
    <m/>
    <s v="spore photoproduct lyase"/>
    <m/>
    <m/>
    <s v="BFT35_09550"/>
    <n v="1023"/>
    <n v="340"/>
    <m/>
    <n v="0"/>
  </r>
  <r>
    <x v="0"/>
    <x v="0"/>
    <s v="GCA_002701205.1"/>
    <s v="Primary Assembly"/>
    <s v="unplaced scaffold"/>
    <m/>
    <s v="MINB01000028.1"/>
    <n v="6982"/>
    <n v="7323"/>
    <s v="-"/>
    <m/>
    <m/>
    <m/>
    <m/>
    <m/>
    <m/>
    <s v="BFT35_11450"/>
    <n v="342"/>
    <m/>
    <m/>
    <n v="0"/>
  </r>
  <r>
    <x v="1"/>
    <x v="1"/>
    <s v="GCA_002701205.1"/>
    <s v="Primary Assembly"/>
    <s v="unplaced scaffold"/>
    <m/>
    <s v="MINB01000028.1"/>
    <n v="6982"/>
    <n v="7323"/>
    <s v="-"/>
    <s v="PHO06387.1"/>
    <m/>
    <m/>
    <s v="hydrogenase maturation nickel metallochaperone HypA"/>
    <m/>
    <m/>
    <s v="BFT35_11450"/>
    <n v="342"/>
    <n v="113"/>
    <m/>
    <n v="0"/>
  </r>
  <r>
    <x v="0"/>
    <x v="0"/>
    <s v="GCA_002701205.1"/>
    <s v="Primary Assembly"/>
    <s v="unplaced scaffold"/>
    <m/>
    <s v="MINB01000030.1"/>
    <n v="6992"/>
    <n v="7231"/>
    <s v="-"/>
    <m/>
    <m/>
    <m/>
    <m/>
    <m/>
    <m/>
    <s v="BFT35_11760"/>
    <n v="240"/>
    <m/>
    <m/>
    <n v="0"/>
  </r>
  <r>
    <x v="1"/>
    <x v="1"/>
    <s v="GCA_002701205.1"/>
    <s v="Primary Assembly"/>
    <s v="unplaced scaffold"/>
    <m/>
    <s v="MINB01000030.1"/>
    <n v="6992"/>
    <n v="7231"/>
    <s v="-"/>
    <s v="PHO06336.1"/>
    <m/>
    <m/>
    <s v="hypothetical protein"/>
    <m/>
    <m/>
    <s v="BFT35_11760"/>
    <n v="240"/>
    <n v="79"/>
    <m/>
    <n v="0"/>
  </r>
  <r>
    <x v="0"/>
    <x v="0"/>
    <s v="GCA_002701205.1"/>
    <s v="Primary Assembly"/>
    <s v="unplaced scaffold"/>
    <m/>
    <s v="MINB01000018.1"/>
    <n v="7015"/>
    <n v="8823"/>
    <s v="+"/>
    <m/>
    <m/>
    <m/>
    <m/>
    <m/>
    <m/>
    <s v="BFT35_09025"/>
    <n v="1809"/>
    <m/>
    <m/>
    <n v="0"/>
  </r>
  <r>
    <x v="1"/>
    <x v="1"/>
    <s v="GCA_002701205.1"/>
    <s v="Primary Assembly"/>
    <s v="unplaced scaffold"/>
    <m/>
    <s v="MINB01000018.1"/>
    <n v="7015"/>
    <n v="8823"/>
    <s v="+"/>
    <s v="PHO06816.1"/>
    <m/>
    <m/>
    <s v="flagellar hook protein FliD"/>
    <m/>
    <m/>
    <s v="BFT35_09025"/>
    <n v="1809"/>
    <n v="602"/>
    <m/>
    <n v="0"/>
  </r>
  <r>
    <x v="0"/>
    <x v="0"/>
    <s v="GCA_002701205.1"/>
    <s v="Primary Assembly"/>
    <s v="unplaced scaffold"/>
    <m/>
    <s v="MINB01000002.1"/>
    <n v="7021"/>
    <n v="8658"/>
    <s v="+"/>
    <m/>
    <m/>
    <m/>
    <m/>
    <m/>
    <m/>
    <s v="BFT35_01225"/>
    <n v="1638"/>
    <m/>
    <m/>
    <n v="0"/>
  </r>
  <r>
    <x v="1"/>
    <x v="1"/>
    <s v="GCA_002701205.1"/>
    <s v="Primary Assembly"/>
    <s v="unplaced scaffold"/>
    <m/>
    <s v="MINB01000002.1"/>
    <n v="7021"/>
    <n v="8658"/>
    <s v="+"/>
    <s v="PHO08122.1"/>
    <m/>
    <m/>
    <s v="NAD+ synthase"/>
    <m/>
    <m/>
    <s v="BFT35_01225"/>
    <n v="1638"/>
    <n v="545"/>
    <m/>
    <n v="0"/>
  </r>
  <r>
    <x v="0"/>
    <x v="0"/>
    <s v="GCA_002701205.1"/>
    <s v="Primary Assembly"/>
    <s v="unplaced scaffold"/>
    <m/>
    <s v="MINB01000042.1"/>
    <n v="7038"/>
    <n v="7445"/>
    <s v="-"/>
    <m/>
    <m/>
    <m/>
    <m/>
    <m/>
    <m/>
    <s v="BFT35_12990"/>
    <n v="408"/>
    <m/>
    <m/>
    <n v="0"/>
  </r>
  <r>
    <x v="1"/>
    <x v="1"/>
    <s v="GCA_002701205.1"/>
    <s v="Primary Assembly"/>
    <s v="unplaced scaffold"/>
    <m/>
    <s v="MINB01000042.1"/>
    <n v="7038"/>
    <n v="7445"/>
    <s v="-"/>
    <s v="PHO06114.1"/>
    <m/>
    <m/>
    <s v="MerR family transcriptional regulator"/>
    <m/>
    <m/>
    <s v="BFT35_12990"/>
    <n v="408"/>
    <n v="135"/>
    <m/>
    <n v="0"/>
  </r>
  <r>
    <x v="0"/>
    <x v="0"/>
    <s v="GCA_002701205.1"/>
    <s v="Primary Assembly"/>
    <s v="unplaced scaffold"/>
    <m/>
    <s v="MINB01000008.1"/>
    <n v="7050"/>
    <n v="7421"/>
    <s v="-"/>
    <m/>
    <m/>
    <m/>
    <m/>
    <m/>
    <m/>
    <s v="BFT35_05710"/>
    <n v="372"/>
    <m/>
    <m/>
    <n v="0"/>
  </r>
  <r>
    <x v="1"/>
    <x v="1"/>
    <s v="GCA_002701205.1"/>
    <s v="Primary Assembly"/>
    <s v="unplaced scaffold"/>
    <m/>
    <s v="MINB01000008.1"/>
    <n v="7050"/>
    <n v="7421"/>
    <s v="-"/>
    <s v="PHO07414.1"/>
    <m/>
    <m/>
    <s v="6-carboxytetrahydropterin synthase QueD"/>
    <m/>
    <m/>
    <s v="BFT35_05710"/>
    <n v="372"/>
    <n v="123"/>
    <m/>
    <n v="0"/>
  </r>
  <r>
    <x v="0"/>
    <x v="0"/>
    <s v="GCA_002701205.1"/>
    <s v="Primary Assembly"/>
    <s v="unplaced scaffold"/>
    <m/>
    <s v="MINB01000038.1"/>
    <n v="7050"/>
    <n v="7430"/>
    <s v="+"/>
    <m/>
    <m/>
    <m/>
    <m/>
    <m/>
    <m/>
    <s v="BFT35_12700"/>
    <n v="381"/>
    <m/>
    <m/>
    <n v="0"/>
  </r>
  <r>
    <x v="1"/>
    <x v="1"/>
    <s v="GCA_002701205.1"/>
    <s v="Primary Assembly"/>
    <s v="unplaced scaffold"/>
    <m/>
    <s v="MINB01000038.1"/>
    <n v="7050"/>
    <n v="7430"/>
    <s v="+"/>
    <s v="PHO06159.1"/>
    <m/>
    <m/>
    <s v="hypothetical protein"/>
    <m/>
    <m/>
    <s v="BFT35_12700"/>
    <n v="381"/>
    <n v="126"/>
    <m/>
    <n v="0"/>
  </r>
  <r>
    <x v="0"/>
    <x v="0"/>
    <s v="GCA_002701205.1"/>
    <s v="Primary Assembly"/>
    <s v="unplaced scaffold"/>
    <m/>
    <s v="MINB01000010.1"/>
    <n v="7081"/>
    <n v="8073"/>
    <s v="-"/>
    <m/>
    <m/>
    <m/>
    <m/>
    <m/>
    <m/>
    <s v="BFT35_06495"/>
    <n v="993"/>
    <m/>
    <m/>
    <n v="0"/>
  </r>
  <r>
    <x v="1"/>
    <x v="1"/>
    <s v="GCA_002701205.1"/>
    <s v="Primary Assembly"/>
    <s v="unplaced scaffold"/>
    <m/>
    <s v="MINB01000010.1"/>
    <n v="7081"/>
    <n v="8073"/>
    <s v="-"/>
    <s v="PHO07262.1"/>
    <m/>
    <m/>
    <s v="subtype I-B CRISPR-associated endonuclease Cas1"/>
    <m/>
    <m/>
    <s v="BFT35_06495"/>
    <n v="993"/>
    <n v="330"/>
    <m/>
    <n v="0"/>
  </r>
  <r>
    <x v="0"/>
    <x v="0"/>
    <s v="GCA_002701205.1"/>
    <s v="Primary Assembly"/>
    <s v="unplaced scaffold"/>
    <m/>
    <s v="MINB01000045.1"/>
    <n v="7107"/>
    <n v="7634"/>
    <s v="-"/>
    <m/>
    <m/>
    <m/>
    <m/>
    <m/>
    <m/>
    <s v="BFT35_13145"/>
    <n v="528"/>
    <m/>
    <m/>
    <n v="0"/>
  </r>
  <r>
    <x v="1"/>
    <x v="1"/>
    <s v="GCA_002701205.1"/>
    <s v="Primary Assembly"/>
    <s v="unplaced scaffold"/>
    <m/>
    <s v="MINB01000045.1"/>
    <n v="7107"/>
    <n v="7634"/>
    <s v="-"/>
    <s v="PHO06086.1"/>
    <m/>
    <m/>
    <s v="cob(I)yrinic acid a,c-diamide adenosyltransferase"/>
    <m/>
    <m/>
    <s v="BFT35_13145"/>
    <n v="528"/>
    <n v="175"/>
    <m/>
    <n v="0"/>
  </r>
  <r>
    <x v="0"/>
    <x v="0"/>
    <s v="GCA_002701205.1"/>
    <s v="Primary Assembly"/>
    <s v="unplaced scaffold"/>
    <m/>
    <s v="MINB01000011.1"/>
    <n v="7187"/>
    <n v="7465"/>
    <s v="-"/>
    <m/>
    <m/>
    <m/>
    <m/>
    <m/>
    <m/>
    <s v="BFT35_06905"/>
    <n v="279"/>
    <m/>
    <m/>
    <n v="0"/>
  </r>
  <r>
    <x v="1"/>
    <x v="1"/>
    <s v="GCA_002701205.1"/>
    <s v="Primary Assembly"/>
    <s v="unplaced scaffold"/>
    <m/>
    <s v="MINB01000011.1"/>
    <n v="7187"/>
    <n v="7465"/>
    <s v="-"/>
    <s v="PHO07203.1"/>
    <m/>
    <m/>
    <s v="ethanolamine utilization protein EutM"/>
    <m/>
    <m/>
    <s v="BFT35_06905"/>
    <n v="279"/>
    <n v="92"/>
    <m/>
    <n v="0"/>
  </r>
  <r>
    <x v="0"/>
    <x v="0"/>
    <s v="GCA_002701205.1"/>
    <s v="Primary Assembly"/>
    <s v="unplaced scaffold"/>
    <m/>
    <s v="MINB01000013.1"/>
    <n v="7190"/>
    <n v="8194"/>
    <s v="-"/>
    <m/>
    <m/>
    <m/>
    <m/>
    <m/>
    <m/>
    <s v="BFT35_07525"/>
    <n v="1005"/>
    <m/>
    <m/>
    <n v="0"/>
  </r>
  <r>
    <x v="1"/>
    <x v="1"/>
    <s v="GCA_002701205.1"/>
    <s v="Primary Assembly"/>
    <s v="unplaced scaffold"/>
    <m/>
    <s v="MINB01000013.1"/>
    <n v="7190"/>
    <n v="8194"/>
    <s v="-"/>
    <s v="PHO07088.1"/>
    <m/>
    <m/>
    <s v="WYL domain-containing protein"/>
    <m/>
    <m/>
    <s v="BFT35_07525"/>
    <n v="1005"/>
    <n v="334"/>
    <m/>
    <n v="0"/>
  </r>
  <r>
    <x v="0"/>
    <x v="0"/>
    <s v="GCA_002701205.1"/>
    <s v="Primary Assembly"/>
    <s v="unplaced scaffold"/>
    <m/>
    <s v="MINB01000015.1"/>
    <n v="7205"/>
    <n v="7744"/>
    <s v="-"/>
    <m/>
    <m/>
    <m/>
    <m/>
    <m/>
    <m/>
    <s v="BFT35_08120"/>
    <n v="540"/>
    <m/>
    <m/>
    <n v="0"/>
  </r>
  <r>
    <x v="1"/>
    <x v="1"/>
    <s v="GCA_002701205.1"/>
    <s v="Primary Assembly"/>
    <s v="unplaced scaffold"/>
    <m/>
    <s v="MINB01000015.1"/>
    <n v="7205"/>
    <n v="7744"/>
    <s v="-"/>
    <s v="PHO06962.1"/>
    <m/>
    <m/>
    <s v="bifunctional pyr operon transcriptional regulator/uracil phosphoribosyltransferase"/>
    <m/>
    <m/>
    <s v="BFT35_08120"/>
    <n v="540"/>
    <n v="179"/>
    <m/>
    <n v="0"/>
  </r>
  <r>
    <x v="0"/>
    <x v="0"/>
    <s v="GCA_002701205.1"/>
    <s v="Primary Assembly"/>
    <s v="unplaced scaffold"/>
    <m/>
    <s v="MINB01000021.1"/>
    <n v="7209"/>
    <n v="8273"/>
    <s v="-"/>
    <m/>
    <m/>
    <m/>
    <m/>
    <m/>
    <m/>
    <s v="BFT35_09840"/>
    <n v="1065"/>
    <m/>
    <m/>
    <n v="0"/>
  </r>
  <r>
    <x v="1"/>
    <x v="1"/>
    <s v="GCA_002701205.1"/>
    <s v="Primary Assembly"/>
    <s v="unplaced scaffold"/>
    <m/>
    <s v="MINB01000021.1"/>
    <n v="7209"/>
    <n v="8273"/>
    <s v="-"/>
    <s v="PHO06661.1"/>
    <m/>
    <m/>
    <s v="radical SAM protein"/>
    <m/>
    <m/>
    <s v="BFT35_09840"/>
    <n v="1065"/>
    <n v="354"/>
    <m/>
    <n v="0"/>
  </r>
  <r>
    <x v="0"/>
    <x v="0"/>
    <s v="GCA_002701205.1"/>
    <s v="Primary Assembly"/>
    <s v="unplaced scaffold"/>
    <m/>
    <s v="MINB01000003.1"/>
    <n v="7243"/>
    <n v="8067"/>
    <s v="+"/>
    <m/>
    <m/>
    <m/>
    <m/>
    <m/>
    <m/>
    <s v="BFT35_02430"/>
    <n v="825"/>
    <m/>
    <m/>
    <n v="0"/>
  </r>
  <r>
    <x v="1"/>
    <x v="1"/>
    <s v="GCA_002701205.1"/>
    <s v="Primary Assembly"/>
    <s v="unplaced scaffold"/>
    <m/>
    <s v="MINB01000003.1"/>
    <n v="7243"/>
    <n v="8067"/>
    <s v="+"/>
    <s v="PHO07930.1"/>
    <m/>
    <m/>
    <s v="3-methyl-2-oxobutanoate hydroxymethyltransferase"/>
    <m/>
    <m/>
    <s v="BFT35_02430"/>
    <n v="825"/>
    <n v="274"/>
    <m/>
    <n v="0"/>
  </r>
  <r>
    <x v="0"/>
    <x v="0"/>
    <s v="GCA_002701205.1"/>
    <s v="Primary Assembly"/>
    <s v="unplaced scaffold"/>
    <m/>
    <s v="MINB01000030.1"/>
    <n v="7306"/>
    <n v="9018"/>
    <s v="-"/>
    <m/>
    <m/>
    <m/>
    <m/>
    <m/>
    <m/>
    <s v="BFT35_11765"/>
    <n v="1713"/>
    <m/>
    <m/>
    <n v="0"/>
  </r>
  <r>
    <x v="1"/>
    <x v="1"/>
    <s v="GCA_002701205.1"/>
    <s v="Primary Assembly"/>
    <s v="unplaced scaffold"/>
    <m/>
    <s v="MINB01000030.1"/>
    <n v="7306"/>
    <n v="9018"/>
    <s v="-"/>
    <s v="PHO06337.1"/>
    <m/>
    <m/>
    <s v="proline--tRNA ligase"/>
    <m/>
    <m/>
    <s v="BFT35_11765"/>
    <n v="1713"/>
    <n v="570"/>
    <m/>
    <n v="0"/>
  </r>
  <r>
    <x v="0"/>
    <x v="0"/>
    <s v="GCA_002701205.1"/>
    <s v="Primary Assembly"/>
    <s v="unplaced scaffold"/>
    <m/>
    <s v="MINB01000028.1"/>
    <n v="7324"/>
    <n v="7680"/>
    <s v="-"/>
    <m/>
    <m/>
    <m/>
    <m/>
    <m/>
    <m/>
    <s v="BFT35_11455"/>
    <n v="357"/>
    <m/>
    <m/>
    <n v="0"/>
  </r>
  <r>
    <x v="1"/>
    <x v="1"/>
    <s v="GCA_002701205.1"/>
    <s v="Primary Assembly"/>
    <s v="unplaced scaffold"/>
    <m/>
    <s v="MINB01000028.1"/>
    <n v="7324"/>
    <n v="7680"/>
    <s v="-"/>
    <s v="PHO06388.1"/>
    <m/>
    <m/>
    <s v="formate hydrogenlyase"/>
    <m/>
    <m/>
    <s v="BFT35_11455"/>
    <n v="357"/>
    <n v="118"/>
    <m/>
    <n v="0"/>
  </r>
  <r>
    <x v="0"/>
    <x v="0"/>
    <s v="GCA_002701205.1"/>
    <s v="Primary Assembly"/>
    <s v="unplaced scaffold"/>
    <m/>
    <s v="MINB01000005.1"/>
    <n v="7327"/>
    <n v="7977"/>
    <s v="+"/>
    <m/>
    <m/>
    <m/>
    <m/>
    <m/>
    <m/>
    <s v="BFT35_04090"/>
    <n v="651"/>
    <m/>
    <m/>
    <n v="0"/>
  </r>
  <r>
    <x v="1"/>
    <x v="1"/>
    <s v="GCA_002701205.1"/>
    <s v="Primary Assembly"/>
    <s v="unplaced scaffold"/>
    <m/>
    <s v="MINB01000005.1"/>
    <n v="7327"/>
    <n v="7977"/>
    <s v="+"/>
    <s v="PHO07791.1"/>
    <m/>
    <m/>
    <s v="cytidylate kinase"/>
    <m/>
    <m/>
    <s v="BFT35_04090"/>
    <n v="651"/>
    <n v="216"/>
    <m/>
    <n v="0"/>
  </r>
  <r>
    <x v="0"/>
    <x v="0"/>
    <s v="GCA_002701205.1"/>
    <s v="Primary Assembly"/>
    <s v="unplaced scaffold"/>
    <m/>
    <s v="MINB01000035.1"/>
    <n v="7332"/>
    <n v="7445"/>
    <s v="-"/>
    <m/>
    <m/>
    <m/>
    <m/>
    <m/>
    <m/>
    <s v="BFT35_12385"/>
    <n v="114"/>
    <m/>
    <m/>
    <n v="0"/>
  </r>
  <r>
    <x v="1"/>
    <x v="1"/>
    <s v="GCA_002701205.1"/>
    <s v="Primary Assembly"/>
    <s v="unplaced scaffold"/>
    <m/>
    <s v="MINB01000035.1"/>
    <n v="7332"/>
    <n v="7445"/>
    <s v="-"/>
    <s v="PHO06208.1"/>
    <m/>
    <m/>
    <s v="50S ribosomal protein L36"/>
    <m/>
    <m/>
    <s v="BFT35_12385"/>
    <n v="114"/>
    <n v="37"/>
    <m/>
    <n v="0"/>
  </r>
  <r>
    <x v="0"/>
    <x v="0"/>
    <s v="GCA_002701205.1"/>
    <s v="Primary Assembly"/>
    <s v="unplaced scaffold"/>
    <m/>
    <s v="MINB01000004.1"/>
    <n v="7381"/>
    <n v="8403"/>
    <s v="-"/>
    <m/>
    <m/>
    <m/>
    <m/>
    <m/>
    <m/>
    <s v="BFT35_03420"/>
    <n v="1023"/>
    <m/>
    <m/>
    <n v="0"/>
  </r>
  <r>
    <x v="1"/>
    <x v="1"/>
    <s v="GCA_002701205.1"/>
    <s v="Primary Assembly"/>
    <s v="unplaced scaffold"/>
    <m/>
    <s v="MINB01000004.1"/>
    <n v="7381"/>
    <n v="8403"/>
    <s v="-"/>
    <s v="PHO07799.1"/>
    <m/>
    <m/>
    <s v="transcriptional regulator"/>
    <m/>
    <m/>
    <s v="BFT35_03420"/>
    <n v="1023"/>
    <n v="340"/>
    <m/>
    <n v="0"/>
  </r>
  <r>
    <x v="0"/>
    <x v="0"/>
    <s v="GCA_002701205.1"/>
    <s v="Primary Assembly"/>
    <s v="unplaced scaffold"/>
    <m/>
    <s v="MINB01000008.1"/>
    <n v="7424"/>
    <n v="7921"/>
    <s v="-"/>
    <m/>
    <m/>
    <m/>
    <m/>
    <m/>
    <m/>
    <s v="BFT35_05715"/>
    <n v="498"/>
    <m/>
    <m/>
    <n v="0"/>
  </r>
  <r>
    <x v="1"/>
    <x v="1"/>
    <s v="GCA_002701205.1"/>
    <s v="Primary Assembly"/>
    <s v="unplaced scaffold"/>
    <m/>
    <s v="MINB01000008.1"/>
    <n v="7424"/>
    <n v="7921"/>
    <s v="-"/>
    <s v="PHO07415.1"/>
    <m/>
    <m/>
    <s v="2-amino-4-hydroxy-6-hydroxymethyldihydropteridine diphosphokinase"/>
    <m/>
    <m/>
    <s v="BFT35_05715"/>
    <n v="498"/>
    <n v="165"/>
    <m/>
    <n v="0"/>
  </r>
  <r>
    <x v="0"/>
    <x v="0"/>
    <s v="GCA_002701205.1"/>
    <s v="Primary Assembly"/>
    <s v="unplaced scaffold"/>
    <m/>
    <s v="MINB01000006.1"/>
    <n v="7425"/>
    <n v="8258"/>
    <s v="-"/>
    <m/>
    <m/>
    <m/>
    <m/>
    <m/>
    <m/>
    <s v="BFT35_04695"/>
    <n v="834"/>
    <m/>
    <m/>
    <n v="0"/>
  </r>
  <r>
    <x v="1"/>
    <x v="1"/>
    <s v="GCA_002701205.1"/>
    <s v="Primary Assembly"/>
    <s v="unplaced scaffold"/>
    <m/>
    <s v="MINB01000006.1"/>
    <n v="7425"/>
    <n v="8258"/>
    <s v="-"/>
    <s v="PHO07574.1"/>
    <m/>
    <m/>
    <s v="chemotaxis protein"/>
    <m/>
    <m/>
    <s v="BFT35_04695"/>
    <n v="834"/>
    <n v="277"/>
    <m/>
    <n v="0"/>
  </r>
  <r>
    <x v="0"/>
    <x v="0"/>
    <s v="GCA_002701205.1"/>
    <s v="Primary Assembly"/>
    <s v="unplaced scaffold"/>
    <m/>
    <s v="MINB01000025.1"/>
    <n v="7433"/>
    <n v="8887"/>
    <s v="+"/>
    <m/>
    <m/>
    <m/>
    <m/>
    <m/>
    <m/>
    <s v="BFT35_10900"/>
    <n v="1455"/>
    <m/>
    <m/>
    <n v="0"/>
  </r>
  <r>
    <x v="1"/>
    <x v="1"/>
    <s v="GCA_002701205.1"/>
    <s v="Primary Assembly"/>
    <s v="unplaced scaffold"/>
    <m/>
    <s v="MINB01000025.1"/>
    <n v="7433"/>
    <n v="8887"/>
    <s v="+"/>
    <s v="PHO06479.1"/>
    <m/>
    <m/>
    <s v="UDP-N-acetylmuramoyl-L-alanyl-D-glutamate--2,6-diaminopimelate ligase"/>
    <m/>
    <m/>
    <s v="BFT35_10900"/>
    <n v="1455"/>
    <n v="484"/>
    <m/>
    <n v="0"/>
  </r>
  <r>
    <x v="0"/>
    <x v="0"/>
    <s v="GCA_002701205.1"/>
    <s v="Primary Assembly"/>
    <s v="unplaced scaffold"/>
    <m/>
    <s v="MINB01000009.1"/>
    <n v="7444"/>
    <n v="8784"/>
    <s v="-"/>
    <m/>
    <m/>
    <m/>
    <m/>
    <m/>
    <m/>
    <s v="BFT35_06095"/>
    <n v="1341"/>
    <m/>
    <m/>
    <n v="0"/>
  </r>
  <r>
    <x v="1"/>
    <x v="1"/>
    <s v="GCA_002701205.1"/>
    <s v="Primary Assembly"/>
    <s v="unplaced scaffold"/>
    <m/>
    <s v="MINB01000009.1"/>
    <n v="7444"/>
    <n v="8784"/>
    <s v="-"/>
    <s v="PHO07340.1"/>
    <m/>
    <m/>
    <s v="radical SAM protein"/>
    <m/>
    <m/>
    <s v="BFT35_06095"/>
    <n v="1341"/>
    <n v="446"/>
    <m/>
    <n v="0"/>
  </r>
  <r>
    <x v="0"/>
    <x v="0"/>
    <s v="GCA_002701205.1"/>
    <s v="Primary Assembly"/>
    <s v="unplaced scaffold"/>
    <m/>
    <s v="MINB01000042.1"/>
    <n v="7454"/>
    <n v="8143"/>
    <s v="-"/>
    <m/>
    <m/>
    <m/>
    <m/>
    <m/>
    <m/>
    <s v="BFT35_12995"/>
    <n v="690"/>
    <m/>
    <m/>
    <n v="0"/>
  </r>
  <r>
    <x v="1"/>
    <x v="1"/>
    <s v="GCA_002701205.1"/>
    <s v="Primary Assembly"/>
    <s v="unplaced scaffold"/>
    <m/>
    <s v="MINB01000042.1"/>
    <n v="7454"/>
    <n v="8143"/>
    <s v="-"/>
    <s v="PHO06115.1"/>
    <m/>
    <m/>
    <s v="amidophosphoribosyltransferase"/>
    <m/>
    <m/>
    <s v="BFT35_12995"/>
    <n v="690"/>
    <n v="229"/>
    <m/>
    <n v="0"/>
  </r>
  <r>
    <x v="0"/>
    <x v="0"/>
    <s v="GCA_002701205.1"/>
    <s v="Primary Assembly"/>
    <s v="unplaced scaffold"/>
    <m/>
    <s v="MINB01000038.1"/>
    <n v="7456"/>
    <n v="8340"/>
    <s v="-"/>
    <m/>
    <m/>
    <m/>
    <m/>
    <m/>
    <m/>
    <s v="BFT35_12705"/>
    <n v="885"/>
    <m/>
    <m/>
    <n v="0"/>
  </r>
  <r>
    <x v="1"/>
    <x v="1"/>
    <s v="GCA_002701205.1"/>
    <s v="Primary Assembly"/>
    <s v="unplaced scaffold"/>
    <m/>
    <s v="MINB01000038.1"/>
    <n v="7456"/>
    <n v="8340"/>
    <s v="-"/>
    <s v="PHO06160.1"/>
    <m/>
    <m/>
    <s v="stage 0 sporulation protein"/>
    <m/>
    <m/>
    <s v="BFT35_12705"/>
    <n v="885"/>
    <n v="294"/>
    <m/>
    <n v="0"/>
  </r>
  <r>
    <x v="0"/>
    <x v="0"/>
    <s v="GCA_002701205.1"/>
    <s v="Primary Assembly"/>
    <s v="unplaced scaffold"/>
    <m/>
    <s v="MINB01000035.1"/>
    <n v="7461"/>
    <n v="7679"/>
    <s v="-"/>
    <m/>
    <m/>
    <m/>
    <m/>
    <m/>
    <m/>
    <s v="BFT35_12390"/>
    <n v="219"/>
    <m/>
    <m/>
    <n v="0"/>
  </r>
  <r>
    <x v="1"/>
    <x v="1"/>
    <s v="GCA_002701205.1"/>
    <s v="Primary Assembly"/>
    <s v="unplaced scaffold"/>
    <m/>
    <s v="MINB01000035.1"/>
    <n v="7461"/>
    <n v="7679"/>
    <s v="-"/>
    <s v="PHO06209.1"/>
    <m/>
    <m/>
    <s v="translation initiation factor IF-1"/>
    <m/>
    <m/>
    <s v="BFT35_12390"/>
    <n v="219"/>
    <n v="72"/>
    <m/>
    <n v="0"/>
  </r>
  <r>
    <x v="0"/>
    <x v="0"/>
    <s v="GCA_002701205.1"/>
    <s v="Primary Assembly"/>
    <s v="unplaced scaffold"/>
    <m/>
    <s v="MINB01000019.1"/>
    <n v="7466"/>
    <n v="8311"/>
    <s v="-"/>
    <m/>
    <m/>
    <m/>
    <m/>
    <m/>
    <m/>
    <s v="BFT35_09280"/>
    <n v="846"/>
    <m/>
    <m/>
    <n v="0"/>
  </r>
  <r>
    <x v="1"/>
    <x v="1"/>
    <s v="GCA_002701205.1"/>
    <s v="Primary Assembly"/>
    <s v="unplaced scaffold"/>
    <m/>
    <s v="MINB01000019.1"/>
    <n v="7466"/>
    <n v="8311"/>
    <s v="-"/>
    <s v="PHO06768.1"/>
    <m/>
    <m/>
    <s v="prephenate dehydrogenase"/>
    <m/>
    <m/>
    <s v="BFT35_09280"/>
    <n v="846"/>
    <n v="281"/>
    <m/>
    <n v="0"/>
  </r>
  <r>
    <x v="0"/>
    <x v="0"/>
    <s v="GCA_002701205.1"/>
    <s v="Primary Assembly"/>
    <s v="unplaced scaffold"/>
    <m/>
    <s v="MINB01000011.1"/>
    <n v="7488"/>
    <n v="7796"/>
    <s v="-"/>
    <m/>
    <m/>
    <m/>
    <m/>
    <m/>
    <m/>
    <s v="BFT35_06910"/>
    <n v="309"/>
    <m/>
    <m/>
    <n v="0"/>
  </r>
  <r>
    <x v="1"/>
    <x v="1"/>
    <s v="GCA_002701205.1"/>
    <s v="Primary Assembly"/>
    <s v="unplaced scaffold"/>
    <m/>
    <s v="MINB01000011.1"/>
    <n v="7488"/>
    <n v="7796"/>
    <s v="-"/>
    <s v="PHO07204.1"/>
    <m/>
    <m/>
    <s v="microcompartment protein"/>
    <m/>
    <m/>
    <s v="BFT35_06910"/>
    <n v="309"/>
    <n v="102"/>
    <m/>
    <n v="0"/>
  </r>
  <r>
    <x v="0"/>
    <x v="0"/>
    <s v="GCA_002701205.1"/>
    <s v="Primary Assembly"/>
    <s v="unplaced scaffold"/>
    <m/>
    <s v="MINB01000014.1"/>
    <n v="7501"/>
    <n v="10317"/>
    <s v="-"/>
    <m/>
    <m/>
    <m/>
    <m/>
    <m/>
    <m/>
    <s v="BFT35_07805"/>
    <n v="2817"/>
    <m/>
    <m/>
    <n v="0"/>
  </r>
  <r>
    <x v="1"/>
    <x v="1"/>
    <s v="GCA_002701205.1"/>
    <s v="Primary Assembly"/>
    <s v="unplaced scaffold"/>
    <m/>
    <s v="MINB01000014.1"/>
    <n v="7501"/>
    <n v="10317"/>
    <s v="-"/>
    <s v="PHO07027.1"/>
    <m/>
    <m/>
    <s v="hypothetical protein"/>
    <m/>
    <m/>
    <s v="BFT35_07805"/>
    <n v="2817"/>
    <n v="938"/>
    <m/>
    <n v="0"/>
  </r>
  <r>
    <x v="0"/>
    <x v="0"/>
    <s v="GCA_002701205.1"/>
    <s v="Primary Assembly"/>
    <s v="unplaced scaffold"/>
    <m/>
    <s v="MINB01000037.1"/>
    <n v="7505"/>
    <n v="11215"/>
    <s v="-"/>
    <m/>
    <m/>
    <m/>
    <m/>
    <m/>
    <m/>
    <s v="BFT35_12635"/>
    <n v="3711"/>
    <m/>
    <m/>
    <n v="0"/>
  </r>
  <r>
    <x v="1"/>
    <x v="1"/>
    <s v="GCA_002701205.1"/>
    <s v="Primary Assembly"/>
    <s v="unplaced scaffold"/>
    <m/>
    <s v="MINB01000037.1"/>
    <n v="7505"/>
    <n v="11215"/>
    <s v="-"/>
    <s v="PHO06175.1"/>
    <m/>
    <m/>
    <s v="DNA-directed RNA polymerase subunit beta"/>
    <m/>
    <m/>
    <s v="BFT35_12635"/>
    <n v="3711"/>
    <n v="1236"/>
    <m/>
    <n v="0"/>
  </r>
  <r>
    <x v="0"/>
    <x v="0"/>
    <s v="GCA_002701205.1"/>
    <s v="Primary Assembly"/>
    <s v="unplaced scaffold"/>
    <m/>
    <s v="MINB01000023.1"/>
    <n v="7512"/>
    <n v="7817"/>
    <s v="+"/>
    <m/>
    <m/>
    <m/>
    <m/>
    <m/>
    <m/>
    <s v="BFT35_10400"/>
    <n v="306"/>
    <m/>
    <m/>
    <n v="0"/>
  </r>
  <r>
    <x v="1"/>
    <x v="1"/>
    <s v="GCA_002701205.1"/>
    <s v="Primary Assembly"/>
    <s v="unplaced scaffold"/>
    <m/>
    <s v="MINB01000023.1"/>
    <n v="7512"/>
    <n v="7817"/>
    <s v="+"/>
    <s v="PHO06573.1"/>
    <m/>
    <m/>
    <s v="hypothetical protein"/>
    <m/>
    <m/>
    <s v="BFT35_10400"/>
    <n v="306"/>
    <n v="101"/>
    <m/>
    <n v="0"/>
  </r>
  <r>
    <x v="0"/>
    <x v="2"/>
    <s v="GCA_002701205.1"/>
    <s v="Primary Assembly"/>
    <s v="unplaced scaffold"/>
    <m/>
    <s v="MINB01000017.1"/>
    <n v="7558"/>
    <n v="8441"/>
    <s v="-"/>
    <m/>
    <m/>
    <m/>
    <m/>
    <m/>
    <m/>
    <s v="BFT35_08765"/>
    <n v="884"/>
    <m/>
    <s v="pseudo"/>
    <n v="0"/>
  </r>
  <r>
    <x v="1"/>
    <x v="3"/>
    <s v="GCA_002701205.1"/>
    <s v="Primary Assembly"/>
    <s v="unplaced scaffold"/>
    <m/>
    <s v="MINB01000017.1"/>
    <n v="7558"/>
    <n v="8441"/>
    <s v="-"/>
    <m/>
    <m/>
    <m/>
    <s v="ABC transporter permease"/>
    <m/>
    <m/>
    <s v="BFT35_08765"/>
    <n v="884"/>
    <m/>
    <s v="pseudo"/>
    <n v="0"/>
  </r>
  <r>
    <x v="0"/>
    <x v="0"/>
    <s v="GCA_002701205.1"/>
    <s v="Primary Assembly"/>
    <s v="unplaced scaffold"/>
    <m/>
    <s v="MINB01000044.1"/>
    <n v="7594"/>
    <n v="8028"/>
    <s v="-"/>
    <m/>
    <m/>
    <m/>
    <m/>
    <m/>
    <m/>
    <s v="BFT35_13095"/>
    <n v="435"/>
    <m/>
    <m/>
    <n v="0"/>
  </r>
  <r>
    <x v="1"/>
    <x v="1"/>
    <s v="GCA_002701205.1"/>
    <s v="Primary Assembly"/>
    <s v="unplaced scaffold"/>
    <m/>
    <s v="MINB01000044.1"/>
    <n v="7594"/>
    <n v="8028"/>
    <s v="-"/>
    <s v="PHO06095.1"/>
    <m/>
    <m/>
    <s v="IS200/IS605 family transposase"/>
    <m/>
    <m/>
    <s v="BFT35_13095"/>
    <n v="435"/>
    <n v="144"/>
    <m/>
    <n v="0"/>
  </r>
  <r>
    <x v="0"/>
    <x v="0"/>
    <s v="GCA_002701205.1"/>
    <s v="Primary Assembly"/>
    <s v="unplaced scaffold"/>
    <m/>
    <s v="MINB01000007.1"/>
    <n v="7631"/>
    <n v="9607"/>
    <s v="-"/>
    <m/>
    <m/>
    <m/>
    <m/>
    <m/>
    <m/>
    <s v="BFT35_05240"/>
    <n v="1977"/>
    <m/>
    <m/>
    <n v="0"/>
  </r>
  <r>
    <x v="1"/>
    <x v="1"/>
    <s v="GCA_002701205.1"/>
    <s v="Primary Assembly"/>
    <s v="unplaced scaffold"/>
    <m/>
    <s v="MINB01000007.1"/>
    <n v="7631"/>
    <n v="9607"/>
    <s v="-"/>
    <s v="PHO07484.1"/>
    <m/>
    <m/>
    <s v="chemotaxis protein"/>
    <m/>
    <m/>
    <s v="BFT35_05240"/>
    <n v="1977"/>
    <n v="658"/>
    <m/>
    <n v="0"/>
  </r>
  <r>
    <x v="0"/>
    <x v="0"/>
    <s v="GCA_002701205.1"/>
    <s v="Primary Assembly"/>
    <s v="unplaced scaffold"/>
    <m/>
    <s v="MINB01000033.1"/>
    <n v="7658"/>
    <n v="8311"/>
    <s v="+"/>
    <m/>
    <m/>
    <m/>
    <m/>
    <m/>
    <m/>
    <s v="BFT35_12140"/>
    <n v="654"/>
    <m/>
    <m/>
    <n v="0"/>
  </r>
  <r>
    <x v="1"/>
    <x v="1"/>
    <s v="GCA_002701205.1"/>
    <s v="Primary Assembly"/>
    <s v="unplaced scaffold"/>
    <m/>
    <s v="MINB01000033.1"/>
    <n v="7658"/>
    <n v="8311"/>
    <s v="+"/>
    <s v="PHO06263.1"/>
    <m/>
    <m/>
    <s v="hypothetical protein"/>
    <m/>
    <m/>
    <s v="BFT35_12140"/>
    <n v="654"/>
    <n v="217"/>
    <m/>
    <n v="0"/>
  </r>
  <r>
    <x v="0"/>
    <x v="0"/>
    <s v="GCA_002701205.1"/>
    <s v="Primary Assembly"/>
    <s v="unplaced scaffold"/>
    <m/>
    <s v="MINB01000045.1"/>
    <n v="7670"/>
    <n v="8323"/>
    <s v="-"/>
    <m/>
    <m/>
    <m/>
    <m/>
    <m/>
    <m/>
    <s v="BFT35_13150"/>
    <n v="654"/>
    <m/>
    <m/>
    <n v="0"/>
  </r>
  <r>
    <x v="1"/>
    <x v="1"/>
    <s v="GCA_002701205.1"/>
    <s v="Primary Assembly"/>
    <s v="unplaced scaffold"/>
    <m/>
    <s v="MINB01000045.1"/>
    <n v="7670"/>
    <n v="8323"/>
    <s v="-"/>
    <s v="PHO06088.1"/>
    <m/>
    <m/>
    <s v="single-stranded DNA-binding protein"/>
    <m/>
    <m/>
    <s v="BFT35_13150"/>
    <n v="654"/>
    <n v="217"/>
    <m/>
    <n v="0"/>
  </r>
  <r>
    <x v="0"/>
    <x v="0"/>
    <s v="GCA_002701205.1"/>
    <s v="Primary Assembly"/>
    <s v="unplaced scaffold"/>
    <m/>
    <s v="MINB01000024.1"/>
    <n v="7688"/>
    <n v="8194"/>
    <s v="-"/>
    <m/>
    <m/>
    <m/>
    <m/>
    <m/>
    <m/>
    <s v="BFT35_10640"/>
    <n v="507"/>
    <m/>
    <m/>
    <n v="0"/>
  </r>
  <r>
    <x v="1"/>
    <x v="1"/>
    <s v="GCA_002701205.1"/>
    <s v="Primary Assembly"/>
    <s v="unplaced scaffold"/>
    <m/>
    <s v="MINB01000024.1"/>
    <n v="7688"/>
    <n v="8194"/>
    <s v="-"/>
    <s v="PHO06521.1"/>
    <m/>
    <m/>
    <s v="SMC-Scp complex subunit ScpB"/>
    <m/>
    <m/>
    <s v="BFT35_10640"/>
    <n v="507"/>
    <n v="168"/>
    <m/>
    <n v="0"/>
  </r>
  <r>
    <x v="0"/>
    <x v="0"/>
    <s v="GCA_002701205.1"/>
    <s v="Primary Assembly"/>
    <s v="unplaced scaffold"/>
    <m/>
    <s v="MINB01000035.1"/>
    <n v="7696"/>
    <n v="7968"/>
    <s v="-"/>
    <m/>
    <m/>
    <m/>
    <m/>
    <m/>
    <m/>
    <s v="BFT35_12395"/>
    <n v="273"/>
    <m/>
    <m/>
    <n v="0"/>
  </r>
  <r>
    <x v="1"/>
    <x v="1"/>
    <s v="GCA_002701205.1"/>
    <s v="Primary Assembly"/>
    <s v="unplaced scaffold"/>
    <m/>
    <s v="MINB01000035.1"/>
    <n v="7696"/>
    <n v="7968"/>
    <s v="-"/>
    <s v="PHO06210.1"/>
    <m/>
    <m/>
    <s v="50S ribosomal protein L14"/>
    <m/>
    <m/>
    <s v="BFT35_12395"/>
    <n v="273"/>
    <n v="90"/>
    <m/>
    <n v="0"/>
  </r>
  <r>
    <x v="0"/>
    <x v="0"/>
    <s v="GCA_002701205.1"/>
    <s v="Primary Assembly"/>
    <s v="unplaced scaffold"/>
    <m/>
    <s v="MINB01000028.1"/>
    <n v="7706"/>
    <n v="8788"/>
    <s v="-"/>
    <m/>
    <m/>
    <m/>
    <m/>
    <m/>
    <m/>
    <s v="BFT35_11460"/>
    <n v="1083"/>
    <m/>
    <m/>
    <n v="0"/>
  </r>
  <r>
    <x v="1"/>
    <x v="1"/>
    <s v="GCA_002701205.1"/>
    <s v="Primary Assembly"/>
    <s v="unplaced scaffold"/>
    <m/>
    <s v="MINB01000028.1"/>
    <n v="7706"/>
    <n v="8788"/>
    <s v="-"/>
    <s v="PHO06389.1"/>
    <m/>
    <m/>
    <s v="NADH dehydrogenase"/>
    <m/>
    <m/>
    <s v="BFT35_11460"/>
    <n v="1083"/>
    <n v="360"/>
    <m/>
    <n v="0"/>
  </r>
  <r>
    <x v="0"/>
    <x v="0"/>
    <s v="GCA_002701205.1"/>
    <s v="Primary Assembly"/>
    <s v="unplaced scaffold"/>
    <m/>
    <s v="MINB01000011.1"/>
    <n v="7802"/>
    <n v="9013"/>
    <s v="-"/>
    <m/>
    <m/>
    <m/>
    <m/>
    <m/>
    <m/>
    <s v="BFT35_06915"/>
    <n v="1212"/>
    <m/>
    <m/>
    <n v="0"/>
  </r>
  <r>
    <x v="1"/>
    <x v="1"/>
    <s v="GCA_002701205.1"/>
    <s v="Primary Assembly"/>
    <s v="unplaced scaffold"/>
    <m/>
    <s v="MINB01000011.1"/>
    <n v="7802"/>
    <n v="9013"/>
    <s v="-"/>
    <s v="PHO07205.1"/>
    <m/>
    <m/>
    <s v="theronine dehydrogenase"/>
    <m/>
    <m/>
    <s v="BFT35_06915"/>
    <n v="1212"/>
    <n v="403"/>
    <m/>
    <n v="0"/>
  </r>
  <r>
    <x v="0"/>
    <x v="0"/>
    <s v="GCA_002701205.1"/>
    <s v="Primary Assembly"/>
    <s v="unplaced scaffold"/>
    <m/>
    <s v="MINB01000032.1"/>
    <n v="7847"/>
    <n v="8122"/>
    <s v="-"/>
    <m/>
    <m/>
    <m/>
    <m/>
    <m/>
    <m/>
    <s v="BFT35_12015"/>
    <n v="276"/>
    <m/>
    <m/>
    <n v="0"/>
  </r>
  <r>
    <x v="1"/>
    <x v="1"/>
    <s v="GCA_002701205.1"/>
    <s v="Primary Assembly"/>
    <s v="unplaced scaffold"/>
    <m/>
    <s v="MINB01000032.1"/>
    <n v="7847"/>
    <n v="8122"/>
    <s v="-"/>
    <s v="PHO06288.1"/>
    <m/>
    <m/>
    <s v="competence protein ComFB"/>
    <m/>
    <m/>
    <s v="BFT35_12015"/>
    <n v="276"/>
    <n v="91"/>
    <m/>
    <n v="0"/>
  </r>
  <r>
    <x v="0"/>
    <x v="0"/>
    <s v="GCA_002701205.1"/>
    <s v="Primary Assembly"/>
    <s v="unplaced scaffold"/>
    <m/>
    <s v="MINB01000023.1"/>
    <n v="7875"/>
    <n v="8054"/>
    <s v="-"/>
    <m/>
    <m/>
    <m/>
    <m/>
    <m/>
    <m/>
    <s v="BFT35_10405"/>
    <n v="180"/>
    <m/>
    <m/>
    <n v="0"/>
  </r>
  <r>
    <x v="1"/>
    <x v="1"/>
    <s v="GCA_002701205.1"/>
    <s v="Primary Assembly"/>
    <s v="unplaced scaffold"/>
    <m/>
    <s v="MINB01000023.1"/>
    <n v="7875"/>
    <n v="8054"/>
    <s v="-"/>
    <s v="PHO06574.1"/>
    <m/>
    <m/>
    <s v="hypothetical protein"/>
    <m/>
    <m/>
    <s v="BFT35_10405"/>
    <n v="180"/>
    <n v="59"/>
    <m/>
    <n v="0"/>
  </r>
  <r>
    <x v="0"/>
    <x v="0"/>
    <s v="GCA_002701205.1"/>
    <s v="Primary Assembly"/>
    <s v="unplaced scaffold"/>
    <m/>
    <s v="MINB01000043.1"/>
    <n v="7899"/>
    <n v="9062"/>
    <s v="-"/>
    <m/>
    <m/>
    <m/>
    <m/>
    <m/>
    <m/>
    <s v="BFT35_13050"/>
    <n v="1164"/>
    <m/>
    <m/>
    <n v="0"/>
  </r>
  <r>
    <x v="1"/>
    <x v="1"/>
    <s v="GCA_002701205.1"/>
    <s v="Primary Assembly"/>
    <s v="unplaced scaffold"/>
    <m/>
    <s v="MINB01000043.1"/>
    <n v="7899"/>
    <n v="9062"/>
    <s v="-"/>
    <s v="PHO06104.1"/>
    <m/>
    <m/>
    <s v="galactokinase"/>
    <m/>
    <m/>
    <s v="BFT35_13050"/>
    <n v="1164"/>
    <n v="387"/>
    <m/>
    <n v="0"/>
  </r>
  <r>
    <x v="0"/>
    <x v="0"/>
    <s v="GCA_002701205.1"/>
    <s v="Primary Assembly"/>
    <s v="unplaced scaffold"/>
    <m/>
    <s v="MINB01000008.1"/>
    <n v="7918"/>
    <n v="8730"/>
    <s v="-"/>
    <m/>
    <m/>
    <m/>
    <m/>
    <m/>
    <m/>
    <s v="BFT35_05720"/>
    <n v="813"/>
    <m/>
    <m/>
    <n v="0"/>
  </r>
  <r>
    <x v="1"/>
    <x v="1"/>
    <s v="GCA_002701205.1"/>
    <s v="Primary Assembly"/>
    <s v="unplaced scaffold"/>
    <m/>
    <s v="MINB01000008.1"/>
    <n v="7918"/>
    <n v="8730"/>
    <s v="-"/>
    <s v="PHO07416.1"/>
    <m/>
    <m/>
    <s v="dihydropteroate synthase"/>
    <m/>
    <m/>
    <s v="BFT35_05720"/>
    <n v="813"/>
    <n v="270"/>
    <m/>
    <n v="0"/>
  </r>
  <r>
    <x v="0"/>
    <x v="0"/>
    <s v="GCA_002701205.1"/>
    <s v="Primary Assembly"/>
    <s v="unplaced scaffold"/>
    <m/>
    <s v="MINB01000012.1"/>
    <n v="7924"/>
    <n v="9321"/>
    <s v="-"/>
    <m/>
    <m/>
    <m/>
    <m/>
    <m/>
    <m/>
    <s v="BFT35_07240"/>
    <n v="1398"/>
    <m/>
    <m/>
    <n v="0"/>
  </r>
  <r>
    <x v="1"/>
    <x v="1"/>
    <s v="GCA_002701205.1"/>
    <s v="Primary Assembly"/>
    <s v="unplaced scaffold"/>
    <m/>
    <s v="MINB01000012.1"/>
    <n v="7924"/>
    <n v="9321"/>
    <s v="-"/>
    <s v="PHO07147.1"/>
    <m/>
    <m/>
    <s v="arabinose isomerase"/>
    <m/>
    <m/>
    <s v="BFT35_07240"/>
    <n v="1398"/>
    <n v="465"/>
    <m/>
    <n v="0"/>
  </r>
  <r>
    <x v="0"/>
    <x v="0"/>
    <s v="GCA_002701205.1"/>
    <s v="Primary Assembly"/>
    <s v="unplaced scaffold"/>
    <m/>
    <s v="MINB01000015.1"/>
    <n v="7940"/>
    <n v="8182"/>
    <s v="-"/>
    <m/>
    <m/>
    <m/>
    <m/>
    <m/>
    <m/>
    <s v="BFT35_08125"/>
    <n v="243"/>
    <m/>
    <m/>
    <n v="0"/>
  </r>
  <r>
    <x v="1"/>
    <x v="1"/>
    <s v="GCA_002701205.1"/>
    <s v="Primary Assembly"/>
    <s v="unplaced scaffold"/>
    <m/>
    <s v="MINB01000015.1"/>
    <n v="7940"/>
    <n v="8182"/>
    <s v="-"/>
    <s v="PHO06963.1"/>
    <m/>
    <m/>
    <s v="hypothetical protein"/>
    <m/>
    <m/>
    <s v="BFT35_08125"/>
    <n v="243"/>
    <n v="80"/>
    <m/>
    <n v="0"/>
  </r>
  <r>
    <x v="0"/>
    <x v="2"/>
    <s v="GCA_002701205.1"/>
    <s v="Primary Assembly"/>
    <s v="unplaced scaffold"/>
    <m/>
    <s v="MINB01000031.1"/>
    <n v="7954"/>
    <n v="8795"/>
    <s v="-"/>
    <m/>
    <m/>
    <m/>
    <m/>
    <m/>
    <m/>
    <s v="BFT35_11880"/>
    <n v="842"/>
    <m/>
    <s v="pseudo"/>
    <n v="0"/>
  </r>
  <r>
    <x v="1"/>
    <x v="3"/>
    <s v="GCA_002701205.1"/>
    <s v="Primary Assembly"/>
    <s v="unplaced scaffold"/>
    <m/>
    <s v="MINB01000031.1"/>
    <n v="7954"/>
    <n v="8795"/>
    <s v="-"/>
    <m/>
    <m/>
    <m/>
    <s v="integrase"/>
    <m/>
    <m/>
    <s v="BFT35_11880"/>
    <n v="842"/>
    <m/>
    <s v="pseudo"/>
    <n v="0"/>
  </r>
  <r>
    <x v="0"/>
    <x v="0"/>
    <s v="GCA_002701205.1"/>
    <s v="Primary Assembly"/>
    <s v="unplaced scaffold"/>
    <m/>
    <s v="MINB01000026.1"/>
    <n v="7969"/>
    <n v="8484"/>
    <s v="+"/>
    <m/>
    <m/>
    <m/>
    <m/>
    <m/>
    <m/>
    <s v="BFT35_11105"/>
    <n v="516"/>
    <m/>
    <m/>
    <n v="0"/>
  </r>
  <r>
    <x v="1"/>
    <x v="1"/>
    <s v="GCA_002701205.1"/>
    <s v="Primary Assembly"/>
    <s v="unplaced scaffold"/>
    <m/>
    <s v="MINB01000026.1"/>
    <n v="7969"/>
    <n v="8484"/>
    <s v="+"/>
    <s v="PHO06444.1"/>
    <m/>
    <m/>
    <s v="hypothetical protein"/>
    <m/>
    <m/>
    <s v="BFT35_11105"/>
    <n v="516"/>
    <n v="171"/>
    <m/>
    <n v="0"/>
  </r>
  <r>
    <x v="0"/>
    <x v="0"/>
    <s v="GCA_002701205.1"/>
    <s v="Primary Assembly"/>
    <s v="unplaced scaffold"/>
    <m/>
    <s v="MINB01000035.1"/>
    <n v="7981"/>
    <n v="8727"/>
    <s v="-"/>
    <m/>
    <m/>
    <m/>
    <m/>
    <m/>
    <m/>
    <s v="BFT35_12400"/>
    <n v="747"/>
    <m/>
    <m/>
    <n v="0"/>
  </r>
  <r>
    <x v="1"/>
    <x v="1"/>
    <s v="GCA_002701205.1"/>
    <s v="Primary Assembly"/>
    <s v="unplaced scaffold"/>
    <m/>
    <s v="MINB01000035.1"/>
    <n v="7981"/>
    <n v="8727"/>
    <s v="-"/>
    <s v="PHO06211.1"/>
    <m/>
    <m/>
    <s v="type I methionyl aminopeptidase"/>
    <m/>
    <m/>
    <s v="BFT35_12400"/>
    <n v="747"/>
    <n v="248"/>
    <m/>
    <n v="0"/>
  </r>
  <r>
    <x v="0"/>
    <x v="0"/>
    <s v="GCA_002701205.1"/>
    <s v="Primary Assembly"/>
    <s v="unplaced scaffold"/>
    <m/>
    <s v="MINB01000005.1"/>
    <n v="7991"/>
    <n v="8569"/>
    <s v="+"/>
    <m/>
    <m/>
    <m/>
    <m/>
    <m/>
    <m/>
    <s v="BFT35_04095"/>
    <n v="579"/>
    <m/>
    <m/>
    <n v="0"/>
  </r>
  <r>
    <x v="1"/>
    <x v="1"/>
    <s v="GCA_002701205.1"/>
    <s v="Primary Assembly"/>
    <s v="unplaced scaffold"/>
    <m/>
    <s v="MINB01000005.1"/>
    <n v="7991"/>
    <n v="8569"/>
    <s v="+"/>
    <s v="PHO07679.1"/>
    <m/>
    <m/>
    <s v="acyl-phosphate glycerol 3-phosphate acyltransferase"/>
    <m/>
    <m/>
    <s v="BFT35_04095"/>
    <n v="579"/>
    <n v="192"/>
    <m/>
    <n v="0"/>
  </r>
  <r>
    <x v="0"/>
    <x v="0"/>
    <s v="GCA_002701205.1"/>
    <s v="Primary Assembly"/>
    <s v="unplaced scaffold"/>
    <m/>
    <s v="MINB01000003.1"/>
    <n v="8064"/>
    <n v="8915"/>
    <s v="+"/>
    <m/>
    <m/>
    <m/>
    <m/>
    <m/>
    <m/>
    <s v="BFT35_02435"/>
    <n v="852"/>
    <m/>
    <m/>
    <n v="0"/>
  </r>
  <r>
    <x v="1"/>
    <x v="1"/>
    <s v="GCA_002701205.1"/>
    <s v="Primary Assembly"/>
    <s v="unplaced scaffold"/>
    <m/>
    <s v="MINB01000003.1"/>
    <n v="8064"/>
    <n v="8915"/>
    <s v="+"/>
    <s v="PHO07931.1"/>
    <m/>
    <m/>
    <s v="pantoate--beta-alanine ligase"/>
    <m/>
    <m/>
    <s v="BFT35_02435"/>
    <n v="852"/>
    <n v="283"/>
    <m/>
    <n v="0"/>
  </r>
  <r>
    <x v="0"/>
    <x v="0"/>
    <s v="GCA_002701205.1"/>
    <s v="Primary Assembly"/>
    <s v="unplaced scaffold"/>
    <m/>
    <s v="MINB01000029.1"/>
    <n v="8064"/>
    <n v="8309"/>
    <s v="-"/>
    <m/>
    <m/>
    <m/>
    <m/>
    <m/>
    <m/>
    <s v="BFT35_11605"/>
    <n v="246"/>
    <m/>
    <m/>
    <n v="0"/>
  </r>
  <r>
    <x v="1"/>
    <x v="1"/>
    <s v="GCA_002701205.1"/>
    <s v="Primary Assembly"/>
    <s v="unplaced scaffold"/>
    <m/>
    <s v="MINB01000029.1"/>
    <n v="8064"/>
    <n v="8309"/>
    <s v="-"/>
    <s v="PHO06359.1"/>
    <m/>
    <m/>
    <s v="NADH dehydrogenase"/>
    <m/>
    <m/>
    <s v="BFT35_11605"/>
    <n v="246"/>
    <n v="81"/>
    <m/>
    <n v="0"/>
  </r>
  <r>
    <x v="0"/>
    <x v="0"/>
    <s v="GCA_002701205.1"/>
    <s v="Primary Assembly"/>
    <s v="unplaced scaffold"/>
    <m/>
    <s v="MINB01000041.1"/>
    <n v="8067"/>
    <n v="8795"/>
    <s v="+"/>
    <m/>
    <m/>
    <m/>
    <m/>
    <m/>
    <m/>
    <s v="BFT35_12925"/>
    <n v="729"/>
    <m/>
    <m/>
    <n v="0"/>
  </r>
  <r>
    <x v="1"/>
    <x v="1"/>
    <s v="GCA_002701205.1"/>
    <s v="Primary Assembly"/>
    <s v="unplaced scaffold"/>
    <m/>
    <s v="MINB01000041.1"/>
    <n v="8067"/>
    <n v="8795"/>
    <s v="+"/>
    <s v="PHO06126.1"/>
    <m/>
    <m/>
    <s v="pyruvate formate-lyase 1-activating enzyme"/>
    <m/>
    <m/>
    <s v="BFT35_12925"/>
    <n v="729"/>
    <n v="242"/>
    <m/>
    <n v="0"/>
  </r>
  <r>
    <x v="0"/>
    <x v="0"/>
    <s v="GCA_002701205.1"/>
    <s v="Primary Assembly"/>
    <s v="unplaced scaffold"/>
    <m/>
    <s v="MINB01000027.1"/>
    <n v="8072"/>
    <n v="8350"/>
    <s v="+"/>
    <m/>
    <m/>
    <m/>
    <m/>
    <m/>
    <m/>
    <s v="BFT35_11295"/>
    <n v="279"/>
    <m/>
    <m/>
    <n v="0"/>
  </r>
  <r>
    <x v="1"/>
    <x v="1"/>
    <s v="GCA_002701205.1"/>
    <s v="Primary Assembly"/>
    <s v="unplaced scaffold"/>
    <m/>
    <s v="MINB01000027.1"/>
    <n v="8072"/>
    <n v="8350"/>
    <s v="+"/>
    <s v="PHO06416.1"/>
    <m/>
    <m/>
    <s v="hypothetical protein"/>
    <m/>
    <m/>
    <s v="BFT35_11295"/>
    <n v="279"/>
    <n v="92"/>
    <m/>
    <n v="0"/>
  </r>
  <r>
    <x v="0"/>
    <x v="0"/>
    <s v="GCA_002701205.1"/>
    <s v="Primary Assembly"/>
    <s v="unplaced scaffold"/>
    <m/>
    <s v="MINB01000010.1"/>
    <n v="8090"/>
    <n v="8596"/>
    <s v="-"/>
    <m/>
    <m/>
    <m/>
    <m/>
    <m/>
    <m/>
    <s v="BFT35_06500"/>
    <n v="507"/>
    <m/>
    <m/>
    <n v="0"/>
  </r>
  <r>
    <x v="1"/>
    <x v="1"/>
    <s v="GCA_002701205.1"/>
    <s v="Primary Assembly"/>
    <s v="unplaced scaffold"/>
    <m/>
    <s v="MINB01000010.1"/>
    <n v="8090"/>
    <n v="8596"/>
    <s v="-"/>
    <s v="PHO07263.1"/>
    <m/>
    <m/>
    <s v="CRISPR-associated protein Cas4"/>
    <m/>
    <m/>
    <s v="BFT35_06500"/>
    <n v="507"/>
    <n v="168"/>
    <m/>
    <n v="0"/>
  </r>
  <r>
    <x v="0"/>
    <x v="0"/>
    <s v="GCA_002701205.1"/>
    <s v="Primary Assembly"/>
    <s v="unplaced scaffold"/>
    <m/>
    <s v="MINB01000032.1"/>
    <n v="8137"/>
    <n v="8742"/>
    <s v="-"/>
    <m/>
    <m/>
    <m/>
    <m/>
    <m/>
    <m/>
    <s v="BFT35_12020"/>
    <n v="606"/>
    <m/>
    <m/>
    <n v="0"/>
  </r>
  <r>
    <x v="1"/>
    <x v="1"/>
    <s v="GCA_002701205.1"/>
    <s v="Primary Assembly"/>
    <s v="unplaced scaffold"/>
    <m/>
    <s v="MINB01000032.1"/>
    <n v="8137"/>
    <n v="8742"/>
    <s v="-"/>
    <s v="PHO06289.1"/>
    <m/>
    <m/>
    <s v="hypothetical protein"/>
    <m/>
    <m/>
    <s v="BFT35_12020"/>
    <n v="606"/>
    <n v="201"/>
    <m/>
    <n v="0"/>
  </r>
  <r>
    <x v="0"/>
    <x v="0"/>
    <s v="GCA_002701205.1"/>
    <s v="Primary Assembly"/>
    <s v="unplaced scaffold"/>
    <m/>
    <s v="MINB01000034.1"/>
    <n v="8163"/>
    <n v="11930"/>
    <s v="+"/>
    <m/>
    <m/>
    <m/>
    <m/>
    <m/>
    <m/>
    <s v="BFT35_12270"/>
    <n v="3768"/>
    <m/>
    <m/>
    <n v="0"/>
  </r>
  <r>
    <x v="1"/>
    <x v="1"/>
    <s v="GCA_002701205.1"/>
    <s v="Primary Assembly"/>
    <s v="unplaced scaffold"/>
    <m/>
    <s v="MINB01000034.1"/>
    <n v="8163"/>
    <n v="11930"/>
    <s v="+"/>
    <s v="PHO06245.1"/>
    <m/>
    <m/>
    <s v="phosphoribosylformylglycinamidine synthase"/>
    <m/>
    <m/>
    <s v="BFT35_12270"/>
    <n v="3768"/>
    <n v="1255"/>
    <m/>
    <n v="0"/>
  </r>
  <r>
    <x v="0"/>
    <x v="0"/>
    <s v="GCA_002701205.1"/>
    <s v="Primary Assembly"/>
    <s v="unplaced scaffold"/>
    <m/>
    <s v="MINB01000044.1"/>
    <n v="8173"/>
    <n v="8856"/>
    <s v="-"/>
    <m/>
    <m/>
    <m/>
    <m/>
    <m/>
    <m/>
    <s v="BFT35_13100"/>
    <n v="684"/>
    <m/>
    <m/>
    <n v="0"/>
  </r>
  <r>
    <x v="1"/>
    <x v="1"/>
    <s v="GCA_002701205.1"/>
    <s v="Primary Assembly"/>
    <s v="unplaced scaffold"/>
    <m/>
    <s v="MINB01000044.1"/>
    <n v="8173"/>
    <n v="8856"/>
    <s v="-"/>
    <s v="PHO06096.1"/>
    <m/>
    <m/>
    <s v="hypothetical protein"/>
    <m/>
    <m/>
    <s v="BFT35_13100"/>
    <n v="684"/>
    <n v="227"/>
    <m/>
    <n v="0"/>
  </r>
  <r>
    <x v="0"/>
    <x v="0"/>
    <s v="GCA_002701205.1"/>
    <s v="Primary Assembly"/>
    <s v="unplaced scaffold"/>
    <m/>
    <s v="MINB01000016.1"/>
    <n v="8186"/>
    <n v="8701"/>
    <s v="-"/>
    <m/>
    <m/>
    <m/>
    <m/>
    <m/>
    <m/>
    <s v="BFT35_08485"/>
    <n v="516"/>
    <m/>
    <m/>
    <n v="0"/>
  </r>
  <r>
    <x v="1"/>
    <x v="1"/>
    <s v="GCA_002701205.1"/>
    <s v="Primary Assembly"/>
    <s v="unplaced scaffold"/>
    <m/>
    <s v="MINB01000016.1"/>
    <n v="8186"/>
    <n v="8701"/>
    <s v="-"/>
    <s v="PHO06909.1"/>
    <m/>
    <m/>
    <s v="photosystem reaction center protein H"/>
    <m/>
    <m/>
    <s v="BFT35_08485"/>
    <n v="516"/>
    <n v="171"/>
    <m/>
    <n v="0"/>
  </r>
  <r>
    <x v="0"/>
    <x v="0"/>
    <s v="GCA_002701205.1"/>
    <s v="Primary Assembly"/>
    <s v="unplaced scaffold"/>
    <m/>
    <s v="MINB01000020.1"/>
    <n v="8189"/>
    <n v="9355"/>
    <s v="-"/>
    <m/>
    <m/>
    <m/>
    <m/>
    <m/>
    <m/>
    <s v="BFT35_09555"/>
    <n v="1167"/>
    <m/>
    <m/>
    <n v="0"/>
  </r>
  <r>
    <x v="1"/>
    <x v="1"/>
    <s v="GCA_002701205.1"/>
    <s v="Primary Assembly"/>
    <s v="unplaced scaffold"/>
    <m/>
    <s v="MINB01000020.1"/>
    <n v="8189"/>
    <n v="9355"/>
    <s v="-"/>
    <s v="PHO06712.1"/>
    <m/>
    <m/>
    <s v="tagatose-6-phosphate ketose isomerase"/>
    <m/>
    <m/>
    <s v="BFT35_09555"/>
    <n v="1167"/>
    <n v="388"/>
    <m/>
    <n v="0"/>
  </r>
  <r>
    <x v="0"/>
    <x v="0"/>
    <s v="GCA_002701205.1"/>
    <s v="Primary Assembly"/>
    <s v="unplaced scaffold"/>
    <m/>
    <s v="MINB01000024.1"/>
    <n v="8199"/>
    <n v="8909"/>
    <s v="-"/>
    <m/>
    <m/>
    <m/>
    <m/>
    <m/>
    <m/>
    <s v="BFT35_10645"/>
    <n v="711"/>
    <m/>
    <m/>
    <n v="0"/>
  </r>
  <r>
    <x v="1"/>
    <x v="1"/>
    <s v="GCA_002701205.1"/>
    <s v="Primary Assembly"/>
    <s v="unplaced scaffold"/>
    <m/>
    <s v="MINB01000024.1"/>
    <n v="8199"/>
    <n v="8909"/>
    <s v="-"/>
    <s v="PHO06522.1"/>
    <m/>
    <m/>
    <s v="segregation and condensation protein A"/>
    <m/>
    <m/>
    <s v="BFT35_10645"/>
    <n v="711"/>
    <n v="236"/>
    <m/>
    <n v="0"/>
  </r>
  <r>
    <x v="0"/>
    <x v="0"/>
    <s v="GCA_002701205.1"/>
    <s v="Primary Assembly"/>
    <s v="unplaced scaffold"/>
    <m/>
    <s v="MINB01000039.1"/>
    <n v="8239"/>
    <n v="8676"/>
    <s v="+"/>
    <m/>
    <m/>
    <m/>
    <m/>
    <m/>
    <m/>
    <s v="BFT35_12785"/>
    <n v="438"/>
    <m/>
    <m/>
    <n v="0"/>
  </r>
  <r>
    <x v="1"/>
    <x v="1"/>
    <s v="GCA_002701205.1"/>
    <s v="Primary Assembly"/>
    <s v="unplaced scaffold"/>
    <m/>
    <s v="MINB01000039.1"/>
    <n v="8239"/>
    <n v="8676"/>
    <s v="+"/>
    <s v="PHO06148.1"/>
    <m/>
    <m/>
    <s v="hypothetical protein"/>
    <m/>
    <m/>
    <s v="BFT35_12785"/>
    <n v="438"/>
    <n v="145"/>
    <m/>
    <n v="0"/>
  </r>
  <r>
    <x v="0"/>
    <x v="0"/>
    <s v="GCA_002701205.1"/>
    <s v="Primary Assembly"/>
    <s v="unplaced scaffold"/>
    <m/>
    <s v="MINB01000042.1"/>
    <n v="8254"/>
    <n v="10467"/>
    <s v="-"/>
    <m/>
    <m/>
    <m/>
    <m/>
    <m/>
    <m/>
    <s v="BFT35_13000"/>
    <n v="2214"/>
    <m/>
    <m/>
    <n v="0"/>
  </r>
  <r>
    <x v="1"/>
    <x v="1"/>
    <s v="GCA_002701205.1"/>
    <s v="Primary Assembly"/>
    <s v="unplaced scaffold"/>
    <m/>
    <s v="MINB01000042.1"/>
    <n v="8254"/>
    <n v="10467"/>
    <s v="-"/>
    <s v="PHO06116.1"/>
    <m/>
    <m/>
    <s v="AAA family ATPase"/>
    <m/>
    <m/>
    <s v="BFT35_13000"/>
    <n v="2214"/>
    <n v="737"/>
    <m/>
    <n v="0"/>
  </r>
  <r>
    <x v="0"/>
    <x v="0"/>
    <s v="GCA_002701205.1"/>
    <s v="Primary Assembly"/>
    <s v="unplaced scaffold"/>
    <m/>
    <s v="MINB01000021.1"/>
    <n v="8270"/>
    <n v="8968"/>
    <s v="-"/>
    <m/>
    <m/>
    <m/>
    <m/>
    <m/>
    <m/>
    <s v="BFT35_09845"/>
    <n v="699"/>
    <m/>
    <m/>
    <n v="0"/>
  </r>
  <r>
    <x v="1"/>
    <x v="1"/>
    <s v="GCA_002701205.1"/>
    <s v="Primary Assembly"/>
    <s v="unplaced scaffold"/>
    <m/>
    <s v="MINB01000021.1"/>
    <n v="8270"/>
    <n v="8968"/>
    <s v="-"/>
    <s v="PHO06662.1"/>
    <m/>
    <m/>
    <s v="ribonuclease III"/>
    <m/>
    <m/>
    <s v="BFT35_09845"/>
    <n v="699"/>
    <n v="232"/>
    <m/>
    <n v="0"/>
  </r>
  <r>
    <x v="0"/>
    <x v="0"/>
    <s v="GCA_002701205.1"/>
    <s v="Primary Assembly"/>
    <s v="unplaced scaffold"/>
    <m/>
    <s v="MINB01000036.1"/>
    <n v="8287"/>
    <n v="8730"/>
    <s v="+"/>
    <m/>
    <m/>
    <m/>
    <m/>
    <m/>
    <m/>
    <s v="BFT35_12570"/>
    <n v="444"/>
    <m/>
    <m/>
    <n v="0"/>
  </r>
  <r>
    <x v="1"/>
    <x v="1"/>
    <s v="GCA_002701205.1"/>
    <s v="Primary Assembly"/>
    <s v="unplaced scaffold"/>
    <m/>
    <s v="MINB01000036.1"/>
    <n v="8287"/>
    <n v="8730"/>
    <s v="+"/>
    <s v="PHO06192.1"/>
    <m/>
    <m/>
    <s v="transcriptional regulator"/>
    <m/>
    <m/>
    <s v="BFT35_12570"/>
    <n v="444"/>
    <n v="147"/>
    <m/>
    <n v="0"/>
  </r>
  <r>
    <x v="0"/>
    <x v="0"/>
    <s v="GCA_002701205.1"/>
    <s v="Primary Assembly"/>
    <s v="unplaced scaffold"/>
    <m/>
    <s v="MINB01000023.1"/>
    <n v="8301"/>
    <n v="9536"/>
    <s v="-"/>
    <m/>
    <m/>
    <m/>
    <m/>
    <m/>
    <m/>
    <s v="BFT35_10410"/>
    <n v="1236"/>
    <m/>
    <m/>
    <n v="0"/>
  </r>
  <r>
    <x v="1"/>
    <x v="1"/>
    <s v="GCA_002701205.1"/>
    <s v="Primary Assembly"/>
    <s v="unplaced scaffold"/>
    <m/>
    <s v="MINB01000023.1"/>
    <n v="8301"/>
    <n v="9536"/>
    <s v="-"/>
    <s v="PHO06575.1"/>
    <m/>
    <m/>
    <s v="peptidase M20"/>
    <m/>
    <m/>
    <s v="BFT35_10410"/>
    <n v="1236"/>
    <n v="411"/>
    <m/>
    <n v="0"/>
  </r>
  <r>
    <x v="0"/>
    <x v="0"/>
    <s v="GCA_002701205.1"/>
    <s v="Primary Assembly"/>
    <s v="unplaced scaffold"/>
    <m/>
    <s v="MINB01000019.1"/>
    <n v="8308"/>
    <n v="9324"/>
    <s v="-"/>
    <m/>
    <m/>
    <m/>
    <m/>
    <m/>
    <m/>
    <s v="BFT35_09285"/>
    <n v="1017"/>
    <m/>
    <m/>
    <n v="0"/>
  </r>
  <r>
    <x v="1"/>
    <x v="1"/>
    <s v="GCA_002701205.1"/>
    <s v="Primary Assembly"/>
    <s v="unplaced scaffold"/>
    <m/>
    <s v="MINB01000019.1"/>
    <n v="8308"/>
    <n v="9324"/>
    <s v="-"/>
    <s v="PHO06769.1"/>
    <m/>
    <m/>
    <s v="3-deoxy-7-phosphoheptulonate synthase"/>
    <m/>
    <m/>
    <s v="BFT35_09285"/>
    <n v="1017"/>
    <n v="338"/>
    <m/>
    <n v="0"/>
  </r>
  <r>
    <x v="0"/>
    <x v="0"/>
    <s v="GCA_002701205.1"/>
    <s v="Primary Assembly"/>
    <s v="unplaced scaffold"/>
    <m/>
    <s v="MINB01000015.1"/>
    <n v="8311"/>
    <n v="9291"/>
    <s v="+"/>
    <m/>
    <m/>
    <m/>
    <m/>
    <m/>
    <m/>
    <s v="BFT35_08130"/>
    <n v="981"/>
    <m/>
    <m/>
    <n v="0"/>
  </r>
  <r>
    <x v="1"/>
    <x v="1"/>
    <s v="GCA_002701205.1"/>
    <s v="Primary Assembly"/>
    <s v="unplaced scaffold"/>
    <m/>
    <s v="MINB01000015.1"/>
    <n v="8311"/>
    <n v="9291"/>
    <s v="+"/>
    <s v="PHO06964.1"/>
    <m/>
    <m/>
    <s v="AIR synthase"/>
    <m/>
    <m/>
    <s v="BFT35_08130"/>
    <n v="981"/>
    <n v="326"/>
    <m/>
    <n v="0"/>
  </r>
  <r>
    <x v="0"/>
    <x v="0"/>
    <s v="GCA_002701205.1"/>
    <s v="Primary Assembly"/>
    <s v="unplaced scaffold"/>
    <m/>
    <s v="MINB01000013.1"/>
    <n v="8336"/>
    <n v="10090"/>
    <s v="+"/>
    <m/>
    <m/>
    <m/>
    <m/>
    <m/>
    <m/>
    <s v="BFT35_07530"/>
    <n v="1755"/>
    <m/>
    <m/>
    <n v="0"/>
  </r>
  <r>
    <x v="1"/>
    <x v="1"/>
    <s v="GCA_002701205.1"/>
    <s v="Primary Assembly"/>
    <s v="unplaced scaffold"/>
    <m/>
    <s v="MINB01000013.1"/>
    <n v="8336"/>
    <n v="10090"/>
    <s v="+"/>
    <s v="PHO07089.1"/>
    <m/>
    <m/>
    <s v="heat-shock protein Hsp70"/>
    <m/>
    <m/>
    <s v="BFT35_07530"/>
    <n v="1755"/>
    <n v="584"/>
    <m/>
    <n v="0"/>
  </r>
  <r>
    <x v="0"/>
    <x v="0"/>
    <s v="GCA_002701205.1"/>
    <s v="Primary Assembly"/>
    <s v="unplaced scaffold"/>
    <m/>
    <s v="MINB01000038.1"/>
    <n v="8353"/>
    <n v="9315"/>
    <s v="-"/>
    <m/>
    <m/>
    <m/>
    <m/>
    <m/>
    <m/>
    <s v="BFT35_12710"/>
    <n v="963"/>
    <m/>
    <m/>
    <n v="0"/>
  </r>
  <r>
    <x v="1"/>
    <x v="1"/>
    <s v="GCA_002701205.1"/>
    <s v="Primary Assembly"/>
    <s v="unplaced scaffold"/>
    <m/>
    <s v="MINB01000038.1"/>
    <n v="8353"/>
    <n v="9315"/>
    <s v="-"/>
    <s v="PHO06161.1"/>
    <m/>
    <m/>
    <s v="DNA polymerase III subunit delta'"/>
    <m/>
    <m/>
    <s v="BFT35_12710"/>
    <n v="963"/>
    <n v="320"/>
    <m/>
    <n v="0"/>
  </r>
  <r>
    <x v="0"/>
    <x v="0"/>
    <s v="GCA_002701205.1"/>
    <s v="Primary Assembly"/>
    <s v="unplaced scaffold"/>
    <m/>
    <s v="MINB01000029.1"/>
    <n v="8403"/>
    <n v="8618"/>
    <s v="-"/>
    <m/>
    <m/>
    <m/>
    <m/>
    <m/>
    <m/>
    <s v="BFT35_11610"/>
    <n v="216"/>
    <m/>
    <m/>
    <n v="0"/>
  </r>
  <r>
    <x v="1"/>
    <x v="1"/>
    <s v="GCA_002701205.1"/>
    <s v="Primary Assembly"/>
    <s v="unplaced scaffold"/>
    <m/>
    <s v="MINB01000029.1"/>
    <n v="8403"/>
    <n v="8618"/>
    <s v="-"/>
    <s v="PHO06360.1"/>
    <m/>
    <m/>
    <s v="hypothetical protein"/>
    <m/>
    <m/>
    <s v="BFT35_11610"/>
    <n v="216"/>
    <n v="71"/>
    <m/>
    <n v="0"/>
  </r>
  <r>
    <x v="0"/>
    <x v="6"/>
    <s v="GCA_002701205.1"/>
    <s v="Primary Assembly"/>
    <s v="unplaced scaffold"/>
    <m/>
    <s v="MINB01000027.1"/>
    <n v="8412"/>
    <n v="8505"/>
    <s v="-"/>
    <m/>
    <m/>
    <m/>
    <m/>
    <m/>
    <m/>
    <s v="BFT35_11300"/>
    <n v="94"/>
    <m/>
    <m/>
    <n v="0"/>
  </r>
  <r>
    <x v="3"/>
    <x v="5"/>
    <s v="GCA_002701205.1"/>
    <s v="Primary Assembly"/>
    <s v="unplaced scaffold"/>
    <m/>
    <s v="MINB01000027.1"/>
    <n v="8412"/>
    <n v="8505"/>
    <s v="-"/>
    <m/>
    <m/>
    <m/>
    <s v="tRNA-Ser"/>
    <m/>
    <m/>
    <s v="BFT35_11300"/>
    <n v="94"/>
    <m/>
    <s v="anticodon=GCT"/>
    <s v="rna"/>
  </r>
  <r>
    <x v="0"/>
    <x v="6"/>
    <s v="GCA_002701205.1"/>
    <s v="Primary Assembly"/>
    <s v="unplaced scaffold"/>
    <m/>
    <s v="MINB01000006.1"/>
    <n v="8474"/>
    <n v="8550"/>
    <s v="-"/>
    <m/>
    <m/>
    <m/>
    <m/>
    <m/>
    <m/>
    <s v="BFT35_04700"/>
    <n v="77"/>
    <m/>
    <m/>
    <n v="0"/>
  </r>
  <r>
    <x v="3"/>
    <x v="5"/>
    <s v="GCA_002701205.1"/>
    <s v="Primary Assembly"/>
    <s v="unplaced scaffold"/>
    <m/>
    <s v="MINB01000006.1"/>
    <n v="8474"/>
    <n v="8550"/>
    <s v="-"/>
    <m/>
    <m/>
    <m/>
    <s v="tRNA-Met"/>
    <m/>
    <m/>
    <s v="BFT35_04700"/>
    <n v="77"/>
    <m/>
    <s v="anticodon=CAT"/>
    <s v="rna"/>
  </r>
  <r>
    <x v="0"/>
    <x v="2"/>
    <s v="GCA_002701205.1"/>
    <s v="Primary Assembly"/>
    <s v="unplaced scaffold"/>
    <m/>
    <s v="MINB01000017.1"/>
    <n v="8517"/>
    <n v="9841"/>
    <s v="-"/>
    <m/>
    <m/>
    <m/>
    <m/>
    <m/>
    <m/>
    <s v="BFT35_08770"/>
    <n v="1325"/>
    <m/>
    <s v="pseudo"/>
    <n v="0"/>
  </r>
  <r>
    <x v="1"/>
    <x v="3"/>
    <s v="GCA_002701205.1"/>
    <s v="Primary Assembly"/>
    <s v="unplaced scaffold"/>
    <m/>
    <s v="MINB01000017.1"/>
    <n v="8517"/>
    <n v="9841"/>
    <s v="-"/>
    <m/>
    <m/>
    <m/>
    <s v="ABC transporter substrate-binding protein"/>
    <m/>
    <m/>
    <s v="BFT35_08770"/>
    <n v="1325"/>
    <m/>
    <s v="pseudo"/>
    <n v="0"/>
  </r>
  <r>
    <x v="0"/>
    <x v="0"/>
    <s v="GCA_002701205.1"/>
    <s v="Primary Assembly"/>
    <s v="unplaced scaffold"/>
    <m/>
    <s v="MINB01000026.1"/>
    <n v="8527"/>
    <n v="9372"/>
    <s v="-"/>
    <m/>
    <m/>
    <m/>
    <m/>
    <m/>
    <m/>
    <s v="BFT35_11110"/>
    <n v="846"/>
    <m/>
    <m/>
    <n v="0"/>
  </r>
  <r>
    <x v="1"/>
    <x v="1"/>
    <s v="GCA_002701205.1"/>
    <s v="Primary Assembly"/>
    <s v="unplaced scaffold"/>
    <m/>
    <s v="MINB01000026.1"/>
    <n v="8527"/>
    <n v="9372"/>
    <s v="-"/>
    <s v="PHO06445.1"/>
    <m/>
    <m/>
    <s v="hypothetical protein"/>
    <m/>
    <m/>
    <s v="BFT35_11110"/>
    <n v="846"/>
    <n v="281"/>
    <m/>
    <n v="0"/>
  </r>
  <r>
    <x v="0"/>
    <x v="0"/>
    <s v="GCA_002701205.1"/>
    <s v="Primary Assembly"/>
    <s v="unplaced scaffold"/>
    <m/>
    <s v="MINB01000004.1"/>
    <n v="8532"/>
    <n v="9323"/>
    <s v="-"/>
    <m/>
    <m/>
    <m/>
    <m/>
    <m/>
    <m/>
    <s v="BFT35_03425"/>
    <n v="792"/>
    <m/>
    <m/>
    <n v="0"/>
  </r>
  <r>
    <x v="1"/>
    <x v="1"/>
    <s v="GCA_002701205.1"/>
    <s v="Primary Assembly"/>
    <s v="unplaced scaffold"/>
    <m/>
    <s v="MINB01000004.1"/>
    <n v="8532"/>
    <n v="9323"/>
    <s v="-"/>
    <s v="PHO07914.1"/>
    <m/>
    <m/>
    <s v="ABC transporter permease"/>
    <m/>
    <m/>
    <s v="BFT35_03425"/>
    <n v="792"/>
    <n v="263"/>
    <m/>
    <n v="0"/>
  </r>
  <r>
    <x v="0"/>
    <x v="6"/>
    <s v="GCA_002701205.1"/>
    <s v="Primary Assembly"/>
    <s v="unplaced scaffold"/>
    <m/>
    <s v="MINB01000027.1"/>
    <n v="8536"/>
    <n v="8624"/>
    <s v="-"/>
    <m/>
    <m/>
    <m/>
    <m/>
    <m/>
    <m/>
    <s v="BFT35_11305"/>
    <n v="89"/>
    <m/>
    <m/>
    <n v="0"/>
  </r>
  <r>
    <x v="3"/>
    <x v="5"/>
    <s v="GCA_002701205.1"/>
    <s v="Primary Assembly"/>
    <s v="unplaced scaffold"/>
    <m/>
    <s v="MINB01000027.1"/>
    <n v="8536"/>
    <n v="8624"/>
    <s v="-"/>
    <m/>
    <m/>
    <m/>
    <s v="tRNA-Ser"/>
    <m/>
    <m/>
    <s v="BFT35_11305"/>
    <n v="89"/>
    <m/>
    <s v="anticodon=TGA"/>
    <s v="rna"/>
  </r>
  <r>
    <x v="0"/>
    <x v="6"/>
    <s v="GCA_002701205.1"/>
    <s v="Primary Assembly"/>
    <s v="unplaced scaffold"/>
    <m/>
    <s v="MINB01000006.1"/>
    <n v="8556"/>
    <n v="8631"/>
    <s v="-"/>
    <m/>
    <m/>
    <m/>
    <m/>
    <m/>
    <m/>
    <s v="BFT35_04705"/>
    <n v="76"/>
    <m/>
    <m/>
    <n v="0"/>
  </r>
  <r>
    <x v="3"/>
    <x v="5"/>
    <s v="GCA_002701205.1"/>
    <s v="Primary Assembly"/>
    <s v="unplaced scaffold"/>
    <m/>
    <s v="MINB01000006.1"/>
    <n v="8556"/>
    <n v="8631"/>
    <s v="-"/>
    <m/>
    <m/>
    <m/>
    <s v="tRNA-Met"/>
    <m/>
    <m/>
    <s v="BFT35_04705"/>
    <n v="76"/>
    <m/>
    <s v="anticodon=CAT"/>
    <s v="rna"/>
  </r>
  <r>
    <x v="0"/>
    <x v="2"/>
    <s v="GCA_002701205.1"/>
    <s v="Primary Assembly"/>
    <s v="unplaced scaffold"/>
    <m/>
    <s v="MINB01000022.1"/>
    <n v="8562"/>
    <n v="9217"/>
    <s v="-"/>
    <m/>
    <m/>
    <m/>
    <m/>
    <m/>
    <m/>
    <s v="BFT35_10115"/>
    <n v="656"/>
    <m/>
    <s v="pseudo"/>
    <n v="0"/>
  </r>
  <r>
    <x v="1"/>
    <x v="3"/>
    <s v="GCA_002701205.1"/>
    <s v="Primary Assembly"/>
    <s v="unplaced scaffold"/>
    <m/>
    <s v="MINB01000022.1"/>
    <n v="8562"/>
    <n v="9217"/>
    <s v="-"/>
    <m/>
    <m/>
    <m/>
    <s v="IS481 family transposase"/>
    <m/>
    <m/>
    <s v="BFT35_10115"/>
    <n v="656"/>
    <m/>
    <s v="pseudo"/>
    <n v="0"/>
  </r>
  <r>
    <x v="0"/>
    <x v="0"/>
    <s v="GCA_002701205.1"/>
    <s v="Primary Assembly"/>
    <s v="unplaced scaffold"/>
    <m/>
    <s v="MINB01000005.1"/>
    <n v="8579"/>
    <n v="9439"/>
    <s v="+"/>
    <m/>
    <m/>
    <m/>
    <m/>
    <m/>
    <m/>
    <s v="BFT35_04100"/>
    <n v="861"/>
    <m/>
    <m/>
    <n v="0"/>
  </r>
  <r>
    <x v="1"/>
    <x v="1"/>
    <s v="GCA_002701205.1"/>
    <s v="Primary Assembly"/>
    <s v="unplaced scaffold"/>
    <m/>
    <s v="MINB01000005.1"/>
    <n v="8579"/>
    <n v="9439"/>
    <s v="+"/>
    <s v="PHO07680.1"/>
    <m/>
    <m/>
    <s v="4-hydroxy-3-methylbut-2-enyl diphosphate reductase"/>
    <m/>
    <m/>
    <s v="BFT35_04100"/>
    <n v="861"/>
    <n v="286"/>
    <m/>
    <n v="0"/>
  </r>
  <r>
    <x v="0"/>
    <x v="0"/>
    <s v="GCA_002701205.1"/>
    <s v="Primary Assembly"/>
    <s v="unplaced scaffold"/>
    <m/>
    <s v="MINB01000040.1"/>
    <n v="8592"/>
    <n v="8807"/>
    <s v="+"/>
    <m/>
    <m/>
    <m/>
    <m/>
    <m/>
    <m/>
    <s v="BFT35_12845"/>
    <n v="216"/>
    <m/>
    <m/>
    <n v="0"/>
  </r>
  <r>
    <x v="1"/>
    <x v="1"/>
    <s v="GCA_002701205.1"/>
    <s v="Primary Assembly"/>
    <s v="unplaced scaffold"/>
    <m/>
    <s v="MINB01000040.1"/>
    <n v="8592"/>
    <n v="8807"/>
    <s v="+"/>
    <s v="PHO06138.1"/>
    <m/>
    <m/>
    <s v="hypothetical protein"/>
    <m/>
    <m/>
    <s v="BFT35_12845"/>
    <n v="216"/>
    <n v="71"/>
    <m/>
    <n v="0"/>
  </r>
  <r>
    <x v="0"/>
    <x v="6"/>
    <s v="GCA_002701205.1"/>
    <s v="Primary Assembly"/>
    <s v="unplaced scaffold"/>
    <m/>
    <s v="MINB01000006.1"/>
    <n v="8646"/>
    <n v="8735"/>
    <s v="-"/>
    <m/>
    <m/>
    <m/>
    <m/>
    <m/>
    <m/>
    <s v="BFT35_04710"/>
    <n v="90"/>
    <m/>
    <m/>
    <n v="0"/>
  </r>
  <r>
    <x v="3"/>
    <x v="5"/>
    <s v="GCA_002701205.1"/>
    <s v="Primary Assembly"/>
    <s v="unplaced scaffold"/>
    <m/>
    <s v="MINB01000006.1"/>
    <n v="8646"/>
    <n v="8735"/>
    <s v="-"/>
    <m/>
    <m/>
    <m/>
    <s v="tRNA-Leu"/>
    <m/>
    <m/>
    <s v="BFT35_04710"/>
    <n v="90"/>
    <m/>
    <s v="anticodon=TAA"/>
    <s v="rna"/>
  </r>
  <r>
    <x v="0"/>
    <x v="0"/>
    <s v="GCA_002701205.1"/>
    <s v="Primary Assembly"/>
    <s v="unplaced scaffold"/>
    <m/>
    <s v="MINB01000010.1"/>
    <n v="8657"/>
    <n v="11056"/>
    <s v="-"/>
    <m/>
    <m/>
    <m/>
    <m/>
    <m/>
    <m/>
    <s v="BFT35_06505"/>
    <n v="2400"/>
    <m/>
    <m/>
    <n v="0"/>
  </r>
  <r>
    <x v="1"/>
    <x v="1"/>
    <s v="GCA_002701205.1"/>
    <s v="Primary Assembly"/>
    <s v="unplaced scaffold"/>
    <m/>
    <s v="MINB01000010.1"/>
    <n v="8657"/>
    <n v="11056"/>
    <s v="-"/>
    <s v="PHO07327.1"/>
    <m/>
    <m/>
    <s v="hypothetical protein"/>
    <m/>
    <m/>
    <s v="BFT35_06505"/>
    <n v="2400"/>
    <n v="799"/>
    <m/>
    <n v="0"/>
  </r>
  <r>
    <x v="0"/>
    <x v="0"/>
    <s v="GCA_002701205.1"/>
    <s v="Primary Assembly"/>
    <s v="unplaced scaffold"/>
    <m/>
    <s v="MINB01000002.1"/>
    <n v="8684"/>
    <n v="9550"/>
    <s v="+"/>
    <m/>
    <m/>
    <m/>
    <m/>
    <m/>
    <m/>
    <s v="BFT35_01230"/>
    <n v="867"/>
    <m/>
    <m/>
    <n v="0"/>
  </r>
  <r>
    <x v="1"/>
    <x v="1"/>
    <s v="GCA_002701205.1"/>
    <s v="Primary Assembly"/>
    <s v="unplaced scaffold"/>
    <m/>
    <s v="MINB01000002.1"/>
    <n v="8684"/>
    <n v="9550"/>
    <s v="+"/>
    <s v="PHO08123.1"/>
    <m/>
    <m/>
    <s v="multidrug DMT transporter permease"/>
    <m/>
    <m/>
    <s v="BFT35_01230"/>
    <n v="867"/>
    <n v="288"/>
    <m/>
    <n v="0"/>
  </r>
  <r>
    <x v="0"/>
    <x v="0"/>
    <s v="GCA_002701205.1"/>
    <s v="Primary Assembly"/>
    <s v="unplaced scaffold"/>
    <m/>
    <s v="MINB01000027.1"/>
    <n v="8709"/>
    <n v="9980"/>
    <s v="-"/>
    <m/>
    <m/>
    <m/>
    <m/>
    <m/>
    <m/>
    <s v="BFT35_11310"/>
    <n v="1272"/>
    <m/>
    <m/>
    <n v="0"/>
  </r>
  <r>
    <x v="1"/>
    <x v="1"/>
    <s v="GCA_002701205.1"/>
    <s v="Primary Assembly"/>
    <s v="unplaced scaffold"/>
    <m/>
    <s v="MINB01000027.1"/>
    <n v="8709"/>
    <n v="9980"/>
    <s v="-"/>
    <s v="PHO06417.1"/>
    <m/>
    <m/>
    <s v="serine--tRNA ligase"/>
    <m/>
    <m/>
    <s v="BFT35_11310"/>
    <n v="1272"/>
    <n v="423"/>
    <m/>
    <n v="0"/>
  </r>
  <r>
    <x v="0"/>
    <x v="0"/>
    <s v="GCA_002701205.1"/>
    <s v="Primary Assembly"/>
    <s v="unplaced scaffold"/>
    <m/>
    <s v="MINB01000035.1"/>
    <n v="8727"/>
    <n v="9377"/>
    <s v="-"/>
    <m/>
    <m/>
    <m/>
    <m/>
    <m/>
    <m/>
    <s v="BFT35_12405"/>
    <n v="651"/>
    <m/>
    <m/>
    <n v="0"/>
  </r>
  <r>
    <x v="1"/>
    <x v="1"/>
    <s v="GCA_002701205.1"/>
    <s v="Primary Assembly"/>
    <s v="unplaced scaffold"/>
    <m/>
    <s v="MINB01000035.1"/>
    <n v="8727"/>
    <n v="9377"/>
    <s v="-"/>
    <s v="PHO06212.1"/>
    <m/>
    <m/>
    <s v="adenylate kinase"/>
    <m/>
    <m/>
    <s v="BFT35_12405"/>
    <n v="651"/>
    <n v="216"/>
    <m/>
    <n v="0"/>
  </r>
  <r>
    <x v="0"/>
    <x v="0"/>
    <s v="GCA_002701205.1"/>
    <s v="Primary Assembly"/>
    <s v="unplaced scaffold"/>
    <m/>
    <s v="MINB01000001.1"/>
    <n v="8740"/>
    <n v="9555"/>
    <s v="-"/>
    <m/>
    <m/>
    <m/>
    <m/>
    <m/>
    <m/>
    <s v="BFT35_00045"/>
    <n v="816"/>
    <m/>
    <m/>
    <n v="0"/>
  </r>
  <r>
    <x v="1"/>
    <x v="1"/>
    <s v="GCA_002701205.1"/>
    <s v="Primary Assembly"/>
    <s v="unplaced scaffold"/>
    <m/>
    <s v="MINB01000001.1"/>
    <n v="8740"/>
    <n v="9555"/>
    <s v="-"/>
    <s v="PHO08336.1"/>
    <m/>
    <m/>
    <s v="phosphoenolpyruvate synthase regulatory protein"/>
    <m/>
    <m/>
    <s v="BFT35_00045"/>
    <n v="816"/>
    <n v="271"/>
    <m/>
    <n v="0"/>
  </r>
  <r>
    <x v="0"/>
    <x v="0"/>
    <s v="GCA_002701205.1"/>
    <s v="Primary Assembly"/>
    <s v="unplaced scaffold"/>
    <m/>
    <s v="MINB01000029.1"/>
    <n v="8742"/>
    <n v="9008"/>
    <s v="-"/>
    <m/>
    <m/>
    <m/>
    <m/>
    <m/>
    <m/>
    <s v="BFT35_11615"/>
    <n v="267"/>
    <m/>
    <m/>
    <n v="0"/>
  </r>
  <r>
    <x v="1"/>
    <x v="1"/>
    <s v="GCA_002701205.1"/>
    <s v="Primary Assembly"/>
    <s v="unplaced scaffold"/>
    <m/>
    <s v="MINB01000029.1"/>
    <n v="8742"/>
    <n v="9008"/>
    <s v="-"/>
    <s v="PHO06361.1"/>
    <m/>
    <m/>
    <s v="hypothetical protein"/>
    <m/>
    <m/>
    <s v="BFT35_11615"/>
    <n v="267"/>
    <n v="88"/>
    <m/>
    <n v="0"/>
  </r>
  <r>
    <x v="0"/>
    <x v="0"/>
    <s v="GCA_002701205.1"/>
    <s v="Primary Assembly"/>
    <s v="unplaced scaffold"/>
    <m/>
    <s v="MINB01000032.1"/>
    <n v="8750"/>
    <n v="9211"/>
    <s v="-"/>
    <m/>
    <m/>
    <m/>
    <m/>
    <m/>
    <m/>
    <s v="BFT35_12025"/>
    <n v="462"/>
    <m/>
    <m/>
    <n v="0"/>
  </r>
  <r>
    <x v="1"/>
    <x v="1"/>
    <s v="GCA_002701205.1"/>
    <s v="Primary Assembly"/>
    <s v="unplaced scaffold"/>
    <m/>
    <s v="MINB01000032.1"/>
    <n v="8750"/>
    <n v="9211"/>
    <s v="-"/>
    <s v="PHO06303.1"/>
    <m/>
    <m/>
    <s v="hypothetical protein"/>
    <m/>
    <m/>
    <s v="BFT35_12025"/>
    <n v="462"/>
    <n v="153"/>
    <m/>
    <n v="0"/>
  </r>
  <r>
    <x v="0"/>
    <x v="0"/>
    <s v="GCA_002701205.1"/>
    <s v="Primary Assembly"/>
    <s v="unplaced scaffold"/>
    <m/>
    <s v="MINB01000008.1"/>
    <n v="8759"/>
    <n v="9322"/>
    <s v="-"/>
    <m/>
    <m/>
    <m/>
    <m/>
    <m/>
    <m/>
    <s v="BFT35_05725"/>
    <n v="564"/>
    <m/>
    <m/>
    <n v="0"/>
  </r>
  <r>
    <x v="1"/>
    <x v="1"/>
    <s v="GCA_002701205.1"/>
    <s v="Primary Assembly"/>
    <s v="unplaced scaffold"/>
    <m/>
    <s v="MINB01000008.1"/>
    <n v="8759"/>
    <n v="9322"/>
    <s v="-"/>
    <s v="PHO07417.1"/>
    <m/>
    <m/>
    <s v="GTP cyclohydrolase I FolE"/>
    <m/>
    <m/>
    <s v="BFT35_05725"/>
    <n v="564"/>
    <n v="187"/>
    <m/>
    <n v="0"/>
  </r>
  <r>
    <x v="0"/>
    <x v="0"/>
    <s v="GCA_002701205.1"/>
    <s v="Primary Assembly"/>
    <s v="unplaced scaffold"/>
    <m/>
    <s v="MINB01000033.1"/>
    <n v="8762"/>
    <n v="9421"/>
    <s v="+"/>
    <m/>
    <m/>
    <m/>
    <m/>
    <m/>
    <m/>
    <s v="BFT35_12145"/>
    <n v="660"/>
    <m/>
    <m/>
    <n v="0"/>
  </r>
  <r>
    <x v="1"/>
    <x v="1"/>
    <s v="GCA_002701205.1"/>
    <s v="Primary Assembly"/>
    <s v="unplaced scaffold"/>
    <m/>
    <s v="MINB01000033.1"/>
    <n v="8762"/>
    <n v="9421"/>
    <s v="+"/>
    <s v="PHO06264.1"/>
    <m/>
    <m/>
    <s v="phosphatase"/>
    <m/>
    <m/>
    <s v="BFT35_12145"/>
    <n v="660"/>
    <n v="219"/>
    <m/>
    <n v="0"/>
  </r>
  <r>
    <x v="0"/>
    <x v="0"/>
    <s v="GCA_002701205.1"/>
    <s v="Primary Assembly"/>
    <s v="unplaced scaffold"/>
    <m/>
    <s v="MINB01000036.1"/>
    <n v="8763"/>
    <n v="10988"/>
    <s v="+"/>
    <m/>
    <m/>
    <m/>
    <m/>
    <m/>
    <m/>
    <s v="BFT35_12575"/>
    <n v="2226"/>
    <m/>
    <m/>
    <n v="0"/>
  </r>
  <r>
    <x v="1"/>
    <x v="1"/>
    <s v="GCA_002701205.1"/>
    <s v="Primary Assembly"/>
    <s v="unplaced scaffold"/>
    <m/>
    <s v="MINB01000036.1"/>
    <n v="8763"/>
    <n v="10988"/>
    <s v="+"/>
    <s v="PHO06193.1"/>
    <m/>
    <m/>
    <s v="ABC transporter"/>
    <m/>
    <m/>
    <s v="BFT35_12575"/>
    <n v="2226"/>
    <n v="741"/>
    <m/>
    <n v="0"/>
  </r>
  <r>
    <x v="0"/>
    <x v="0"/>
    <s v="GCA_002701205.1"/>
    <s v="Primary Assembly"/>
    <s v="unplaced scaffold"/>
    <m/>
    <s v="MINB01000028.1"/>
    <n v="8781"/>
    <n v="9158"/>
    <s v="-"/>
    <m/>
    <m/>
    <m/>
    <m/>
    <m/>
    <m/>
    <s v="BFT35_11465"/>
    <n v="378"/>
    <m/>
    <m/>
    <n v="0"/>
  </r>
  <r>
    <x v="1"/>
    <x v="1"/>
    <s v="GCA_002701205.1"/>
    <s v="Primary Assembly"/>
    <s v="unplaced scaffold"/>
    <m/>
    <s v="MINB01000028.1"/>
    <n v="8781"/>
    <n v="9158"/>
    <s v="-"/>
    <s v="PHO06390.1"/>
    <m/>
    <m/>
    <s v="NADH dehydrogenase"/>
    <m/>
    <m/>
    <s v="BFT35_11465"/>
    <n v="378"/>
    <n v="125"/>
    <m/>
    <n v="0"/>
  </r>
  <r>
    <x v="0"/>
    <x v="0"/>
    <s v="GCA_002701205.1"/>
    <s v="Primary Assembly"/>
    <s v="unplaced scaffold"/>
    <m/>
    <s v="MINB01000031.1"/>
    <n v="8801"/>
    <n v="9076"/>
    <s v="-"/>
    <m/>
    <m/>
    <m/>
    <m/>
    <m/>
    <m/>
    <s v="BFT35_11885"/>
    <n v="276"/>
    <m/>
    <m/>
    <n v="0"/>
  </r>
  <r>
    <x v="1"/>
    <x v="1"/>
    <s v="GCA_002701205.1"/>
    <s v="Primary Assembly"/>
    <s v="unplaced scaffold"/>
    <m/>
    <s v="MINB01000031.1"/>
    <n v="8801"/>
    <n v="9076"/>
    <s v="-"/>
    <s v="PHO06313.1"/>
    <m/>
    <m/>
    <s v="transposase"/>
    <m/>
    <m/>
    <s v="BFT35_11885"/>
    <n v="276"/>
    <n v="91"/>
    <m/>
    <n v="0"/>
  </r>
  <r>
    <x v="0"/>
    <x v="0"/>
    <s v="GCA_002701205.1"/>
    <s v="Primary Assembly"/>
    <s v="unplaced scaffold"/>
    <m/>
    <s v="MINB01000039.1"/>
    <n v="8811"/>
    <n v="9317"/>
    <s v="+"/>
    <m/>
    <m/>
    <m/>
    <m/>
    <m/>
    <m/>
    <s v="BFT35_12790"/>
    <n v="507"/>
    <m/>
    <m/>
    <n v="0"/>
  </r>
  <r>
    <x v="1"/>
    <x v="1"/>
    <s v="GCA_002701205.1"/>
    <s v="Primary Assembly"/>
    <s v="unplaced scaffold"/>
    <m/>
    <s v="MINB01000039.1"/>
    <n v="8811"/>
    <n v="9317"/>
    <s v="+"/>
    <s v="PHO06149.1"/>
    <m/>
    <m/>
    <s v="hypothetical protein"/>
    <m/>
    <m/>
    <s v="BFT35_12790"/>
    <n v="507"/>
    <n v="168"/>
    <m/>
    <n v="0"/>
  </r>
  <r>
    <x v="0"/>
    <x v="0"/>
    <s v="GCA_002701205.1"/>
    <s v="Primary Assembly"/>
    <s v="unplaced scaffold"/>
    <m/>
    <s v="MINB01000016.1"/>
    <n v="8820"/>
    <n v="10061"/>
    <s v="-"/>
    <m/>
    <m/>
    <m/>
    <m/>
    <m/>
    <m/>
    <s v="BFT35_08490"/>
    <n v="1242"/>
    <m/>
    <m/>
    <n v="0"/>
  </r>
  <r>
    <x v="1"/>
    <x v="1"/>
    <s v="GCA_002701205.1"/>
    <s v="Primary Assembly"/>
    <s v="unplaced scaffold"/>
    <m/>
    <s v="MINB01000016.1"/>
    <n v="8820"/>
    <n v="10061"/>
    <s v="-"/>
    <s v="PHO06910.1"/>
    <m/>
    <m/>
    <s v="hypothetical protein"/>
    <m/>
    <m/>
    <s v="BFT35_08490"/>
    <n v="1242"/>
    <n v="413"/>
    <m/>
    <n v="0"/>
  </r>
  <r>
    <x v="0"/>
    <x v="0"/>
    <s v="GCA_002701205.1"/>
    <s v="Primary Assembly"/>
    <s v="unplaced scaffold"/>
    <m/>
    <s v="MINB01000006.1"/>
    <n v="8830"/>
    <n v="9750"/>
    <s v="-"/>
    <m/>
    <m/>
    <m/>
    <m/>
    <m/>
    <m/>
    <s v="BFT35_04715"/>
    <n v="921"/>
    <m/>
    <m/>
    <n v="0"/>
  </r>
  <r>
    <x v="1"/>
    <x v="1"/>
    <s v="GCA_002701205.1"/>
    <s v="Primary Assembly"/>
    <s v="unplaced scaffold"/>
    <m/>
    <s v="MINB01000006.1"/>
    <n v="8830"/>
    <n v="9750"/>
    <s v="-"/>
    <s v="PHO07575.1"/>
    <m/>
    <m/>
    <s v="exopolyphosphatase"/>
    <m/>
    <m/>
    <s v="BFT35_04715"/>
    <n v="921"/>
    <n v="306"/>
    <m/>
    <n v="0"/>
  </r>
  <r>
    <x v="0"/>
    <x v="0"/>
    <s v="GCA_002701205.1"/>
    <s v="Primary Assembly"/>
    <s v="unplaced scaffold"/>
    <m/>
    <s v="MINB01000018.1"/>
    <n v="8851"/>
    <n v="9237"/>
    <s v="+"/>
    <m/>
    <m/>
    <m/>
    <m/>
    <m/>
    <m/>
    <s v="BFT35_09030"/>
    <n v="387"/>
    <m/>
    <m/>
    <n v="0"/>
  </r>
  <r>
    <x v="1"/>
    <x v="1"/>
    <s v="GCA_002701205.1"/>
    <s v="Primary Assembly"/>
    <s v="unplaced scaffold"/>
    <m/>
    <s v="MINB01000018.1"/>
    <n v="8851"/>
    <n v="9237"/>
    <s v="+"/>
    <s v="PHO06817.1"/>
    <m/>
    <m/>
    <s v="flagellar export chaperone FliS"/>
    <m/>
    <m/>
    <s v="BFT35_09030"/>
    <n v="387"/>
    <n v="128"/>
    <m/>
    <n v="0"/>
  </r>
  <r>
    <x v="0"/>
    <x v="6"/>
    <s v="GCA_002701205.1"/>
    <s v="Primary Assembly"/>
    <s v="unplaced scaffold"/>
    <m/>
    <s v="MINB01000040.1"/>
    <n v="8862"/>
    <n v="8937"/>
    <s v="+"/>
    <m/>
    <m/>
    <m/>
    <m/>
    <m/>
    <m/>
    <s v="BFT35_12850"/>
    <n v="76"/>
    <m/>
    <m/>
    <n v="0"/>
  </r>
  <r>
    <x v="3"/>
    <x v="5"/>
    <s v="GCA_002701205.1"/>
    <s v="Primary Assembly"/>
    <s v="unplaced scaffold"/>
    <m/>
    <s v="MINB01000040.1"/>
    <n v="8862"/>
    <n v="8937"/>
    <s v="+"/>
    <m/>
    <m/>
    <m/>
    <s v="tRNA-Pro"/>
    <m/>
    <m/>
    <s v="BFT35_12850"/>
    <n v="76"/>
    <m/>
    <s v="anticodon=TGG"/>
    <s v="rna"/>
  </r>
  <r>
    <x v="0"/>
    <x v="0"/>
    <s v="GCA_002701205.1"/>
    <s v="Primary Assembly"/>
    <s v="unplaced scaffold"/>
    <m/>
    <s v="MINB01000025.1"/>
    <n v="8884"/>
    <n v="10257"/>
    <s v="+"/>
    <m/>
    <m/>
    <m/>
    <m/>
    <m/>
    <m/>
    <s v="BFT35_10905"/>
    <n v="1374"/>
    <m/>
    <m/>
    <n v="0"/>
  </r>
  <r>
    <x v="1"/>
    <x v="1"/>
    <s v="GCA_002701205.1"/>
    <s v="Primary Assembly"/>
    <s v="unplaced scaffold"/>
    <m/>
    <s v="MINB01000025.1"/>
    <n v="8884"/>
    <n v="10257"/>
    <s v="+"/>
    <s v="PHO06480.1"/>
    <m/>
    <m/>
    <s v="UDP-N-acetylmuramoylalanyl-D-glutamyl-2, 6-diaminopimelate--D-alanyl-D-alanine ligase"/>
    <m/>
    <m/>
    <s v="BFT35_10905"/>
    <n v="1374"/>
    <n v="457"/>
    <m/>
    <n v="0"/>
  </r>
  <r>
    <x v="0"/>
    <x v="0"/>
    <s v="GCA_002701205.1"/>
    <s v="Primary Assembly"/>
    <s v="unplaced scaffold"/>
    <m/>
    <s v="MINB01000041.1"/>
    <n v="8893"/>
    <n v="9789"/>
    <s v="+"/>
    <m/>
    <m/>
    <m/>
    <m/>
    <m/>
    <m/>
    <s v="BFT35_12930"/>
    <n v="897"/>
    <m/>
    <m/>
    <n v="0"/>
  </r>
  <r>
    <x v="1"/>
    <x v="1"/>
    <s v="GCA_002701205.1"/>
    <s v="Primary Assembly"/>
    <s v="unplaced scaffold"/>
    <m/>
    <s v="MINB01000041.1"/>
    <n v="8893"/>
    <n v="9789"/>
    <s v="+"/>
    <s v="PHO06127.1"/>
    <m/>
    <m/>
    <s v="hydrolase"/>
    <m/>
    <m/>
    <s v="BFT35_12930"/>
    <n v="897"/>
    <n v="298"/>
    <m/>
    <n v="0"/>
  </r>
  <r>
    <x v="0"/>
    <x v="0"/>
    <s v="GCA_002701205.1"/>
    <s v="Primary Assembly"/>
    <s v="unplaced scaffold"/>
    <m/>
    <s v="MINB01000009.1"/>
    <n v="8898"/>
    <n v="10541"/>
    <s v="-"/>
    <m/>
    <m/>
    <m/>
    <m/>
    <m/>
    <m/>
    <s v="BFT35_06100"/>
    <n v="1644"/>
    <m/>
    <m/>
    <n v="0"/>
  </r>
  <r>
    <x v="1"/>
    <x v="1"/>
    <s v="GCA_002701205.1"/>
    <s v="Primary Assembly"/>
    <s v="unplaced scaffold"/>
    <m/>
    <s v="MINB01000009.1"/>
    <n v="8898"/>
    <n v="10541"/>
    <s v="-"/>
    <s v="PHO07341.1"/>
    <m/>
    <m/>
    <s v="AAA family ATPase"/>
    <m/>
    <m/>
    <s v="BFT35_06100"/>
    <n v="1644"/>
    <n v="547"/>
    <m/>
    <n v="0"/>
  </r>
  <r>
    <x v="0"/>
    <x v="0"/>
    <s v="GCA_002701205.1"/>
    <s v="Primary Assembly"/>
    <s v="unplaced scaffold"/>
    <m/>
    <s v="MINB01000024.1"/>
    <n v="8909"/>
    <n v="9523"/>
    <s v="-"/>
    <m/>
    <m/>
    <m/>
    <m/>
    <m/>
    <m/>
    <s v="BFT35_10650"/>
    <n v="615"/>
    <m/>
    <m/>
    <n v="0"/>
  </r>
  <r>
    <x v="1"/>
    <x v="1"/>
    <s v="GCA_002701205.1"/>
    <s v="Primary Assembly"/>
    <s v="unplaced scaffold"/>
    <m/>
    <s v="MINB01000024.1"/>
    <n v="8909"/>
    <n v="9523"/>
    <s v="-"/>
    <s v="PHO06523.1"/>
    <m/>
    <m/>
    <s v="peptidase"/>
    <m/>
    <m/>
    <s v="BFT35_10650"/>
    <n v="615"/>
    <n v="204"/>
    <m/>
    <n v="0"/>
  </r>
  <r>
    <x v="0"/>
    <x v="0"/>
    <s v="GCA_002701205.1"/>
    <s v="Primary Assembly"/>
    <s v="unplaced scaffold"/>
    <m/>
    <s v="MINB01000003.1"/>
    <n v="8915"/>
    <n v="9268"/>
    <s v="+"/>
    <m/>
    <m/>
    <m/>
    <m/>
    <m/>
    <m/>
    <s v="BFT35_02440"/>
    <n v="354"/>
    <m/>
    <m/>
    <n v="0"/>
  </r>
  <r>
    <x v="1"/>
    <x v="1"/>
    <s v="GCA_002701205.1"/>
    <s v="Primary Assembly"/>
    <s v="unplaced scaffold"/>
    <m/>
    <s v="MINB01000003.1"/>
    <n v="8915"/>
    <n v="9268"/>
    <s v="+"/>
    <s v="PHO07932.1"/>
    <m/>
    <m/>
    <s v="aspartate 1-decarboxylase"/>
    <m/>
    <m/>
    <s v="BFT35_02440"/>
    <n v="354"/>
    <n v="117"/>
    <m/>
    <n v="0"/>
  </r>
  <r>
    <x v="0"/>
    <x v="6"/>
    <s v="GCA_002701205.1"/>
    <s v="Primary Assembly"/>
    <s v="unplaced scaffold"/>
    <m/>
    <s v="MINB01000040.1"/>
    <n v="8944"/>
    <n v="9019"/>
    <s v="+"/>
    <m/>
    <m/>
    <m/>
    <m/>
    <m/>
    <m/>
    <s v="BFT35_12855"/>
    <n v="76"/>
    <m/>
    <m/>
    <n v="0"/>
  </r>
  <r>
    <x v="3"/>
    <x v="5"/>
    <s v="GCA_002701205.1"/>
    <s v="Primary Assembly"/>
    <s v="unplaced scaffold"/>
    <m/>
    <s v="MINB01000040.1"/>
    <n v="8944"/>
    <n v="9019"/>
    <s v="+"/>
    <m/>
    <m/>
    <m/>
    <s v="tRNA-Val"/>
    <m/>
    <m/>
    <s v="BFT35_12855"/>
    <n v="76"/>
    <m/>
    <s v="anticodon=TAC"/>
    <s v="rna"/>
  </r>
  <r>
    <x v="0"/>
    <x v="0"/>
    <s v="GCA_002701205.1"/>
    <s v="Primary Assembly"/>
    <s v="unplaced scaffold"/>
    <m/>
    <s v="MINB01000021.1"/>
    <n v="8982"/>
    <n v="10211"/>
    <s v="-"/>
    <m/>
    <m/>
    <m/>
    <m/>
    <m/>
    <m/>
    <s v="BFT35_09850"/>
    <n v="1230"/>
    <m/>
    <m/>
    <n v="0"/>
  </r>
  <r>
    <x v="1"/>
    <x v="1"/>
    <s v="GCA_002701205.1"/>
    <s v="Primary Assembly"/>
    <s v="unplaced scaffold"/>
    <m/>
    <s v="MINB01000021.1"/>
    <n v="8982"/>
    <n v="10211"/>
    <s v="-"/>
    <s v="PHO06663.1"/>
    <m/>
    <m/>
    <s v="beta-ketoacyl-[acyl-carrier-protein] synthase II"/>
    <m/>
    <m/>
    <s v="BFT35_09850"/>
    <n v="1230"/>
    <n v="409"/>
    <m/>
    <n v="0"/>
  </r>
  <r>
    <x v="0"/>
    <x v="0"/>
    <s v="GCA_002701205.1"/>
    <s v="Primary Assembly"/>
    <s v="unplaced scaffold"/>
    <m/>
    <s v="MINB01000029.1"/>
    <n v="9021"/>
    <n v="10133"/>
    <s v="-"/>
    <m/>
    <m/>
    <m/>
    <m/>
    <m/>
    <m/>
    <s v="BFT35_11620"/>
    <n v="1113"/>
    <m/>
    <m/>
    <n v="0"/>
  </r>
  <r>
    <x v="1"/>
    <x v="1"/>
    <s v="GCA_002701205.1"/>
    <s v="Primary Assembly"/>
    <s v="unplaced scaffold"/>
    <m/>
    <s v="MINB01000029.1"/>
    <n v="9021"/>
    <n v="10133"/>
    <s v="-"/>
    <s v="PHO06362.1"/>
    <m/>
    <m/>
    <s v="glycosyl transferase family 1"/>
    <m/>
    <m/>
    <s v="BFT35_11620"/>
    <n v="1113"/>
    <n v="370"/>
    <m/>
    <n v="0"/>
  </r>
  <r>
    <x v="0"/>
    <x v="0"/>
    <s v="GCA_002701205.1"/>
    <s v="Primary Assembly"/>
    <s v="unplaced scaffold"/>
    <m/>
    <s v="MINB01000011.1"/>
    <n v="9026"/>
    <n v="10429"/>
    <s v="-"/>
    <m/>
    <m/>
    <m/>
    <m/>
    <m/>
    <m/>
    <s v="BFT35_06920"/>
    <n v="1404"/>
    <m/>
    <m/>
    <n v="0"/>
  </r>
  <r>
    <x v="1"/>
    <x v="1"/>
    <s v="GCA_002701205.1"/>
    <s v="Primary Assembly"/>
    <s v="unplaced scaffold"/>
    <m/>
    <s v="MINB01000011.1"/>
    <n v="9026"/>
    <n v="10429"/>
    <s v="-"/>
    <s v="PHO07206.1"/>
    <m/>
    <m/>
    <s v="aldehyde dehydrogenase EutE"/>
    <m/>
    <m/>
    <s v="BFT35_06920"/>
    <n v="1404"/>
    <n v="467"/>
    <m/>
    <n v="0"/>
  </r>
  <r>
    <x v="0"/>
    <x v="0"/>
    <s v="GCA_002701205.1"/>
    <s v="Primary Assembly"/>
    <s v="unplaced scaffold"/>
    <m/>
    <s v="MINB01000030.1"/>
    <n v="9067"/>
    <n v="9549"/>
    <s v="-"/>
    <m/>
    <m/>
    <m/>
    <m/>
    <m/>
    <m/>
    <s v="BFT35_11770"/>
    <n v="483"/>
    <m/>
    <m/>
    <n v="0"/>
  </r>
  <r>
    <x v="1"/>
    <x v="1"/>
    <s v="GCA_002701205.1"/>
    <s v="Primary Assembly"/>
    <s v="unplaced scaffold"/>
    <m/>
    <s v="MINB01000030.1"/>
    <n v="9067"/>
    <n v="9549"/>
    <s v="-"/>
    <s v="PHO06338.1"/>
    <m/>
    <m/>
    <s v="2-C-methyl-D-erythritol 2,4-cyclodiphosphate synthase"/>
    <m/>
    <m/>
    <s v="BFT35_11770"/>
    <n v="483"/>
    <n v="160"/>
    <m/>
    <n v="0"/>
  </r>
  <r>
    <x v="0"/>
    <x v="6"/>
    <s v="GCA_002701205.1"/>
    <s v="Primary Assembly"/>
    <s v="unplaced scaffold"/>
    <m/>
    <s v="MINB01000040.1"/>
    <n v="9074"/>
    <n v="9159"/>
    <s v="+"/>
    <m/>
    <m/>
    <m/>
    <m/>
    <m/>
    <m/>
    <s v="BFT35_12860"/>
    <n v="86"/>
    <m/>
    <m/>
    <n v="0"/>
  </r>
  <r>
    <x v="3"/>
    <x v="5"/>
    <s v="GCA_002701205.1"/>
    <s v="Primary Assembly"/>
    <s v="unplaced scaffold"/>
    <m/>
    <s v="MINB01000040.1"/>
    <n v="9074"/>
    <n v="9159"/>
    <s v="+"/>
    <m/>
    <m/>
    <m/>
    <s v="tRNA-Tyr"/>
    <m/>
    <m/>
    <s v="BFT35_12860"/>
    <n v="86"/>
    <m/>
    <s v="anticodon=GTA"/>
    <s v="rna"/>
  </r>
  <r>
    <x v="0"/>
    <x v="0"/>
    <s v="GCA_002701205.1"/>
    <s v="Primary Assembly"/>
    <s v="unplaced scaffold"/>
    <m/>
    <s v="MINB01000043.1"/>
    <n v="9080"/>
    <n v="10639"/>
    <s v="-"/>
    <m/>
    <m/>
    <m/>
    <m/>
    <m/>
    <m/>
    <s v="BFT35_13055"/>
    <n v="1560"/>
    <m/>
    <m/>
    <n v="0"/>
  </r>
  <r>
    <x v="1"/>
    <x v="1"/>
    <s v="GCA_002701205.1"/>
    <s v="Primary Assembly"/>
    <s v="unplaced scaffold"/>
    <m/>
    <s v="MINB01000043.1"/>
    <n v="9080"/>
    <n v="10639"/>
    <s v="-"/>
    <s v="PHO06105.1"/>
    <m/>
    <m/>
    <s v="galactose-1-phosphate uridylyltransferase"/>
    <m/>
    <m/>
    <s v="BFT35_13055"/>
    <n v="1560"/>
    <n v="519"/>
    <m/>
    <n v="0"/>
  </r>
  <r>
    <x v="0"/>
    <x v="0"/>
    <s v="GCA_002701205.1"/>
    <s v="Primary Assembly"/>
    <s v="unplaced scaffold"/>
    <m/>
    <s v="MINB01000028.1"/>
    <n v="9170"/>
    <n v="9643"/>
    <s v="-"/>
    <m/>
    <m/>
    <m/>
    <m/>
    <m/>
    <m/>
    <s v="BFT35_11470"/>
    <n v="474"/>
    <m/>
    <m/>
    <n v="0"/>
  </r>
  <r>
    <x v="1"/>
    <x v="1"/>
    <s v="GCA_002701205.1"/>
    <s v="Primary Assembly"/>
    <s v="unplaced scaffold"/>
    <m/>
    <s v="MINB01000028.1"/>
    <n v="9170"/>
    <n v="9643"/>
    <s v="-"/>
    <s v="PHO06391.1"/>
    <m/>
    <m/>
    <s v="NADH:ubiquinone oxidoreductase"/>
    <m/>
    <m/>
    <s v="BFT35_11470"/>
    <n v="474"/>
    <n v="157"/>
    <m/>
    <n v="0"/>
  </r>
  <r>
    <x v="0"/>
    <x v="0"/>
    <s v="GCA_002701205.1"/>
    <s v="Primary Assembly"/>
    <s v="unplaced scaffold"/>
    <m/>
    <s v="MINB01000032.1"/>
    <n v="9195"/>
    <n v="9941"/>
    <s v="-"/>
    <m/>
    <m/>
    <m/>
    <m/>
    <m/>
    <m/>
    <s v="BFT35_12030"/>
    <n v="747"/>
    <m/>
    <m/>
    <n v="0"/>
  </r>
  <r>
    <x v="1"/>
    <x v="1"/>
    <s v="GCA_002701205.1"/>
    <s v="Primary Assembly"/>
    <s v="unplaced scaffold"/>
    <m/>
    <s v="MINB01000032.1"/>
    <n v="9195"/>
    <n v="9941"/>
    <s v="-"/>
    <s v="PHO06304.1"/>
    <m/>
    <m/>
    <s v="hypothetical protein"/>
    <m/>
    <m/>
    <s v="BFT35_12030"/>
    <n v="747"/>
    <n v="248"/>
    <m/>
    <n v="0"/>
  </r>
  <r>
    <x v="0"/>
    <x v="0"/>
    <s v="GCA_002701205.1"/>
    <s v="Primary Assembly"/>
    <s v="unplaced scaffold"/>
    <m/>
    <s v="MINB01000018.1"/>
    <n v="9244"/>
    <n v="9711"/>
    <s v="+"/>
    <m/>
    <m/>
    <m/>
    <m/>
    <m/>
    <m/>
    <s v="BFT35_09035"/>
    <n v="468"/>
    <m/>
    <m/>
    <n v="0"/>
  </r>
  <r>
    <x v="1"/>
    <x v="1"/>
    <s v="GCA_002701205.1"/>
    <s v="Primary Assembly"/>
    <s v="unplaced scaffold"/>
    <m/>
    <s v="MINB01000018.1"/>
    <n v="9244"/>
    <n v="9711"/>
    <s v="+"/>
    <s v="PHO06818.1"/>
    <m/>
    <m/>
    <s v="flagellar biosynthesis protein FlgN"/>
    <m/>
    <m/>
    <s v="BFT35_09035"/>
    <n v="468"/>
    <n v="155"/>
    <m/>
    <n v="0"/>
  </r>
  <r>
    <x v="0"/>
    <x v="0"/>
    <s v="GCA_002701205.1"/>
    <s v="Primary Assembly"/>
    <s v="unplaced scaffold"/>
    <m/>
    <s v="MINB01000015.1"/>
    <n v="9297"/>
    <n v="9917"/>
    <s v="-"/>
    <m/>
    <m/>
    <m/>
    <m/>
    <m/>
    <m/>
    <s v="BFT35_08135"/>
    <n v="621"/>
    <m/>
    <m/>
    <n v="0"/>
  </r>
  <r>
    <x v="1"/>
    <x v="1"/>
    <s v="GCA_002701205.1"/>
    <s v="Primary Assembly"/>
    <s v="unplaced scaffold"/>
    <m/>
    <s v="MINB01000015.1"/>
    <n v="9297"/>
    <n v="9917"/>
    <s v="-"/>
    <s v="PHO07019.1"/>
    <m/>
    <m/>
    <s v="MBL fold metallo-hydrolase"/>
    <m/>
    <m/>
    <s v="BFT35_08135"/>
    <n v="621"/>
    <n v="206"/>
    <m/>
    <n v="0"/>
  </r>
  <r>
    <x v="0"/>
    <x v="0"/>
    <s v="GCA_002701205.1"/>
    <s v="Primary Assembly"/>
    <s v="unplaced scaffold"/>
    <m/>
    <s v="MINB01000038.1"/>
    <n v="9326"/>
    <n v="9769"/>
    <s v="-"/>
    <m/>
    <m/>
    <m/>
    <m/>
    <m/>
    <m/>
    <s v="BFT35_12715"/>
    <n v="444"/>
    <m/>
    <m/>
    <n v="0"/>
  </r>
  <r>
    <x v="1"/>
    <x v="1"/>
    <s v="GCA_002701205.1"/>
    <s v="Primary Assembly"/>
    <s v="unplaced scaffold"/>
    <m/>
    <s v="MINB01000038.1"/>
    <n v="9326"/>
    <n v="9769"/>
    <s v="-"/>
    <s v="PHO06162.1"/>
    <m/>
    <m/>
    <s v="hypothetical protein"/>
    <m/>
    <m/>
    <s v="BFT35_12715"/>
    <n v="444"/>
    <n v="147"/>
    <m/>
    <n v="0"/>
  </r>
  <r>
    <x v="0"/>
    <x v="0"/>
    <s v="GCA_002701205.1"/>
    <s v="Primary Assembly"/>
    <s v="unplaced scaffold"/>
    <m/>
    <s v="MINB01000003.1"/>
    <n v="9347"/>
    <n v="10429"/>
    <s v="-"/>
    <m/>
    <m/>
    <m/>
    <m/>
    <m/>
    <m/>
    <s v="BFT35_02445"/>
    <n v="1083"/>
    <m/>
    <m/>
    <n v="0"/>
  </r>
  <r>
    <x v="1"/>
    <x v="1"/>
    <s v="GCA_002701205.1"/>
    <s v="Primary Assembly"/>
    <s v="unplaced scaffold"/>
    <m/>
    <s v="MINB01000003.1"/>
    <n v="9347"/>
    <n v="10429"/>
    <s v="-"/>
    <s v="PHO07933.1"/>
    <m/>
    <m/>
    <s v="capsular biosynthesis protein"/>
    <m/>
    <m/>
    <s v="BFT35_02445"/>
    <n v="1083"/>
    <n v="360"/>
    <m/>
    <n v="0"/>
  </r>
  <r>
    <x v="0"/>
    <x v="0"/>
    <s v="GCA_002701205.1"/>
    <s v="Primary Assembly"/>
    <s v="unplaced scaffold"/>
    <m/>
    <s v="MINB01000019.1"/>
    <n v="9349"/>
    <n v="10173"/>
    <s v="-"/>
    <m/>
    <m/>
    <m/>
    <m/>
    <m/>
    <m/>
    <s v="BFT35_09290"/>
    <n v="825"/>
    <m/>
    <m/>
    <n v="0"/>
  </r>
  <r>
    <x v="1"/>
    <x v="1"/>
    <s v="GCA_002701205.1"/>
    <s v="Primary Assembly"/>
    <s v="unplaced scaffold"/>
    <m/>
    <s v="MINB01000019.1"/>
    <n v="9349"/>
    <n v="10173"/>
    <s v="-"/>
    <s v="PHO06770.1"/>
    <m/>
    <m/>
    <s v="prephenate dehydratase"/>
    <m/>
    <m/>
    <s v="BFT35_09290"/>
    <n v="825"/>
    <n v="274"/>
    <m/>
    <n v="0"/>
  </r>
  <r>
    <x v="0"/>
    <x v="0"/>
    <s v="GCA_002701205.1"/>
    <s v="Primary Assembly"/>
    <s v="unplaced scaffold"/>
    <m/>
    <s v="MINB01000035.1"/>
    <n v="9394"/>
    <n v="10650"/>
    <s v="-"/>
    <m/>
    <m/>
    <m/>
    <m/>
    <m/>
    <m/>
    <s v="BFT35_12410"/>
    <n v="1257"/>
    <m/>
    <m/>
    <n v="0"/>
  </r>
  <r>
    <x v="1"/>
    <x v="1"/>
    <s v="GCA_002701205.1"/>
    <s v="Primary Assembly"/>
    <s v="unplaced scaffold"/>
    <m/>
    <s v="MINB01000035.1"/>
    <n v="9394"/>
    <n v="10650"/>
    <s v="-"/>
    <s v="PHO06213.1"/>
    <m/>
    <m/>
    <s v="preprotein translocase subunit SecY"/>
    <m/>
    <m/>
    <s v="BFT35_12410"/>
    <n v="1257"/>
    <n v="418"/>
    <m/>
    <n v="0"/>
  </r>
  <r>
    <x v="0"/>
    <x v="0"/>
    <s v="GCA_002701205.1"/>
    <s v="Primary Assembly"/>
    <s v="unplaced scaffold"/>
    <m/>
    <s v="MINB01000020.1"/>
    <n v="9395"/>
    <n v="10273"/>
    <s v="-"/>
    <m/>
    <m/>
    <m/>
    <m/>
    <m/>
    <m/>
    <s v="BFT35_09560"/>
    <n v="879"/>
    <m/>
    <m/>
    <n v="0"/>
  </r>
  <r>
    <x v="1"/>
    <x v="1"/>
    <s v="GCA_002701205.1"/>
    <s v="Primary Assembly"/>
    <s v="unplaced scaffold"/>
    <m/>
    <s v="MINB01000020.1"/>
    <n v="9395"/>
    <n v="10273"/>
    <s v="-"/>
    <s v="PHO06713.1"/>
    <m/>
    <m/>
    <s v="fructose-1,6-bisphosphate aldolase, class II"/>
    <m/>
    <m/>
    <s v="BFT35_09560"/>
    <n v="879"/>
    <n v="292"/>
    <m/>
    <n v="0"/>
  </r>
  <r>
    <x v="0"/>
    <x v="0"/>
    <s v="GCA_002701205.1"/>
    <s v="Primary Assembly"/>
    <s v="unplaced scaffold"/>
    <m/>
    <s v="MINB01000026.1"/>
    <n v="9417"/>
    <n v="10142"/>
    <s v="-"/>
    <m/>
    <m/>
    <m/>
    <m/>
    <m/>
    <m/>
    <s v="BFT35_11115"/>
    <n v="726"/>
    <m/>
    <m/>
    <n v="0"/>
  </r>
  <r>
    <x v="1"/>
    <x v="1"/>
    <s v="GCA_002701205.1"/>
    <s v="Primary Assembly"/>
    <s v="unplaced scaffold"/>
    <m/>
    <s v="MINB01000026.1"/>
    <n v="9417"/>
    <n v="10142"/>
    <s v="-"/>
    <s v="PHO06446.1"/>
    <m/>
    <m/>
    <s v="N-acetylmannosaminyltransferase"/>
    <m/>
    <m/>
    <s v="BFT35_11115"/>
    <n v="726"/>
    <n v="241"/>
    <m/>
    <n v="0"/>
  </r>
  <r>
    <x v="0"/>
    <x v="0"/>
    <s v="GCA_002701205.1"/>
    <s v="Primary Assembly"/>
    <s v="unplaced scaffold"/>
    <m/>
    <s v="MINB01000005.1"/>
    <n v="9432"/>
    <n v="10520"/>
    <s v="+"/>
    <m/>
    <m/>
    <m/>
    <m/>
    <m/>
    <m/>
    <s v="BFT35_04105"/>
    <n v="1089"/>
    <m/>
    <m/>
    <n v="0"/>
  </r>
  <r>
    <x v="1"/>
    <x v="1"/>
    <s v="GCA_002701205.1"/>
    <s v="Primary Assembly"/>
    <s v="unplaced scaffold"/>
    <m/>
    <s v="MINB01000005.1"/>
    <n v="9432"/>
    <n v="10520"/>
    <s v="+"/>
    <s v="PHO07681.1"/>
    <m/>
    <m/>
    <s v="30S ribosomal protein S1"/>
    <m/>
    <m/>
    <s v="BFT35_04105"/>
    <n v="1089"/>
    <n v="362"/>
    <m/>
    <n v="0"/>
  </r>
  <r>
    <x v="0"/>
    <x v="0"/>
    <s v="GCA_002701205.1"/>
    <s v="Primary Assembly"/>
    <s v="unplaced scaffold"/>
    <m/>
    <s v="MINB01000040.1"/>
    <n v="9435"/>
    <n v="9935"/>
    <s v="+"/>
    <m/>
    <m/>
    <m/>
    <m/>
    <m/>
    <m/>
    <s v="BFT35_12865"/>
    <n v="501"/>
    <m/>
    <m/>
    <n v="0"/>
  </r>
  <r>
    <x v="1"/>
    <x v="1"/>
    <s v="GCA_002701205.1"/>
    <s v="Primary Assembly"/>
    <s v="unplaced scaffold"/>
    <m/>
    <s v="MINB01000040.1"/>
    <n v="9435"/>
    <n v="9935"/>
    <s v="+"/>
    <s v="PHO06139.1"/>
    <m/>
    <m/>
    <s v="thioredoxin peroxidase"/>
    <m/>
    <m/>
    <s v="BFT35_12865"/>
    <n v="501"/>
    <n v="166"/>
    <m/>
    <n v="0"/>
  </r>
  <r>
    <x v="0"/>
    <x v="0"/>
    <s v="GCA_002701205.1"/>
    <s v="Primary Assembly"/>
    <s v="unplaced scaffold"/>
    <m/>
    <s v="MINB01000031.1"/>
    <n v="9446"/>
    <n v="10663"/>
    <s v="-"/>
    <m/>
    <m/>
    <m/>
    <m/>
    <m/>
    <m/>
    <s v="BFT35_11890"/>
    <n v="1218"/>
    <m/>
    <m/>
    <n v="0"/>
  </r>
  <r>
    <x v="1"/>
    <x v="1"/>
    <s v="GCA_002701205.1"/>
    <s v="Primary Assembly"/>
    <s v="unplaced scaffold"/>
    <m/>
    <s v="MINB01000031.1"/>
    <n v="9446"/>
    <n v="10663"/>
    <s v="-"/>
    <s v="PHO06314.1"/>
    <m/>
    <m/>
    <s v="phosphopentomutase"/>
    <m/>
    <m/>
    <s v="BFT35_11890"/>
    <n v="1218"/>
    <n v="405"/>
    <m/>
    <n v="0"/>
  </r>
  <r>
    <x v="0"/>
    <x v="0"/>
    <s v="GCA_002701205.1"/>
    <s v="Primary Assembly"/>
    <s v="unplaced scaffold"/>
    <m/>
    <s v="MINB01000012.1"/>
    <n v="9491"/>
    <n v="10906"/>
    <s v="-"/>
    <m/>
    <m/>
    <m/>
    <m/>
    <m/>
    <m/>
    <s v="BFT35_07245"/>
    <n v="1416"/>
    <m/>
    <m/>
    <n v="0"/>
  </r>
  <r>
    <x v="1"/>
    <x v="1"/>
    <s v="GCA_002701205.1"/>
    <s v="Primary Assembly"/>
    <s v="unplaced scaffold"/>
    <m/>
    <s v="MINB01000012.1"/>
    <n v="9491"/>
    <n v="10906"/>
    <s v="-"/>
    <s v="PHO07148.1"/>
    <m/>
    <m/>
    <s v="beta-xylosidase"/>
    <m/>
    <m/>
    <s v="BFT35_07245"/>
    <n v="1416"/>
    <n v="471"/>
    <m/>
    <n v="0"/>
  </r>
  <r>
    <x v="0"/>
    <x v="0"/>
    <s v="GCA_002701205.1"/>
    <s v="Primary Assembly"/>
    <s v="unplaced scaffold"/>
    <m/>
    <s v="MINB01000008.1"/>
    <n v="9498"/>
    <n v="11018"/>
    <s v="-"/>
    <m/>
    <m/>
    <m/>
    <m/>
    <m/>
    <m/>
    <s v="BFT35_05730"/>
    <n v="1521"/>
    <m/>
    <m/>
    <n v="0"/>
  </r>
  <r>
    <x v="1"/>
    <x v="1"/>
    <s v="GCA_002701205.1"/>
    <s v="Primary Assembly"/>
    <s v="unplaced scaffold"/>
    <m/>
    <s v="MINB01000008.1"/>
    <n v="9498"/>
    <n v="11018"/>
    <s v="-"/>
    <s v="PHO07418.1"/>
    <m/>
    <m/>
    <s v="lysine--tRNA ligase"/>
    <m/>
    <m/>
    <s v="BFT35_05730"/>
    <n v="1521"/>
    <n v="506"/>
    <m/>
    <n v="0"/>
  </r>
  <r>
    <x v="0"/>
    <x v="0"/>
    <s v="GCA_002701205.1"/>
    <s v="Primary Assembly"/>
    <s v="unplaced scaffold"/>
    <m/>
    <s v="MINB01000033.1"/>
    <n v="9516"/>
    <n v="10862"/>
    <s v="+"/>
    <m/>
    <m/>
    <m/>
    <m/>
    <m/>
    <m/>
    <s v="BFT35_12150"/>
    <n v="1347"/>
    <m/>
    <m/>
    <n v="0"/>
  </r>
  <r>
    <x v="1"/>
    <x v="1"/>
    <s v="GCA_002701205.1"/>
    <s v="Primary Assembly"/>
    <s v="unplaced scaffold"/>
    <m/>
    <s v="MINB01000033.1"/>
    <n v="9516"/>
    <n v="10862"/>
    <s v="+"/>
    <s v="PHO06265.1"/>
    <m/>
    <m/>
    <s v="B12-binding domain-containing radical SAM protein"/>
    <m/>
    <m/>
    <s v="BFT35_12150"/>
    <n v="1347"/>
    <n v="448"/>
    <m/>
    <n v="0"/>
  </r>
  <r>
    <x v="0"/>
    <x v="0"/>
    <s v="GCA_002701205.1"/>
    <s v="Primary Assembly"/>
    <s v="unplaced scaffold"/>
    <m/>
    <s v="MINB01000024.1"/>
    <n v="9520"/>
    <n v="10659"/>
    <s v="-"/>
    <m/>
    <m/>
    <m/>
    <m/>
    <m/>
    <m/>
    <s v="BFT35_10655"/>
    <n v="1140"/>
    <m/>
    <m/>
    <n v="0"/>
  </r>
  <r>
    <x v="1"/>
    <x v="1"/>
    <s v="GCA_002701205.1"/>
    <s v="Primary Assembly"/>
    <s v="unplaced scaffold"/>
    <m/>
    <s v="MINB01000024.1"/>
    <n v="9520"/>
    <n v="10659"/>
    <s v="-"/>
    <s v="PHO06524.1"/>
    <m/>
    <m/>
    <s v="polynucleotide adenylyltransferase"/>
    <m/>
    <m/>
    <s v="BFT35_10655"/>
    <n v="1140"/>
    <n v="379"/>
    <m/>
    <n v="0"/>
  </r>
  <r>
    <x v="0"/>
    <x v="0"/>
    <s v="GCA_002701205.1"/>
    <s v="Primary Assembly"/>
    <s v="unplaced scaffold"/>
    <m/>
    <s v="MINB01000023.1"/>
    <n v="9557"/>
    <n v="10351"/>
    <s v="-"/>
    <m/>
    <m/>
    <m/>
    <m/>
    <m/>
    <m/>
    <s v="BFT35_10415"/>
    <n v="795"/>
    <m/>
    <m/>
    <n v="0"/>
  </r>
  <r>
    <x v="1"/>
    <x v="1"/>
    <s v="GCA_002701205.1"/>
    <s v="Primary Assembly"/>
    <s v="unplaced scaffold"/>
    <m/>
    <s v="MINB01000023.1"/>
    <n v="9557"/>
    <n v="10351"/>
    <s v="-"/>
    <s v="PHO06576.1"/>
    <m/>
    <m/>
    <s v="glutamate racemase"/>
    <m/>
    <m/>
    <s v="BFT35_10415"/>
    <n v="795"/>
    <n v="264"/>
    <m/>
    <n v="0"/>
  </r>
  <r>
    <x v="0"/>
    <x v="0"/>
    <s v="GCA_002701205.1"/>
    <s v="Primary Assembly"/>
    <s v="unplaced scaffold"/>
    <m/>
    <s v="MINB01000002.1"/>
    <n v="9562"/>
    <n v="11031"/>
    <s v="-"/>
    <m/>
    <m/>
    <m/>
    <m/>
    <m/>
    <m/>
    <s v="BFT35_01235"/>
    <n v="1470"/>
    <m/>
    <m/>
    <n v="0"/>
  </r>
  <r>
    <x v="1"/>
    <x v="1"/>
    <s v="GCA_002701205.1"/>
    <s v="Primary Assembly"/>
    <s v="unplaced scaffold"/>
    <m/>
    <s v="MINB01000002.1"/>
    <n v="9562"/>
    <n v="11031"/>
    <s v="-"/>
    <s v="PHO08124.1"/>
    <m/>
    <m/>
    <s v="peptidase M4"/>
    <m/>
    <m/>
    <s v="BFT35_01235"/>
    <n v="1470"/>
    <n v="489"/>
    <m/>
    <n v="0"/>
  </r>
  <r>
    <x v="0"/>
    <x v="0"/>
    <s v="GCA_002701205.1"/>
    <s v="Primary Assembly"/>
    <s v="unplaced scaffold"/>
    <m/>
    <s v="MINB01000030.1"/>
    <n v="9562"/>
    <n v="10806"/>
    <s v="-"/>
    <m/>
    <m/>
    <m/>
    <m/>
    <m/>
    <m/>
    <s v="BFT35_11775"/>
    <n v="1245"/>
    <m/>
    <m/>
    <n v="0"/>
  </r>
  <r>
    <x v="1"/>
    <x v="1"/>
    <s v="GCA_002701205.1"/>
    <s v="Primary Assembly"/>
    <s v="unplaced scaffold"/>
    <m/>
    <s v="MINB01000030.1"/>
    <n v="9562"/>
    <n v="10806"/>
    <s v="-"/>
    <s v="PHO06339.1"/>
    <m/>
    <m/>
    <s v="acetyltransferase"/>
    <m/>
    <m/>
    <s v="BFT35_11775"/>
    <n v="1245"/>
    <n v="414"/>
    <m/>
    <n v="0"/>
  </r>
  <r>
    <x v="0"/>
    <x v="0"/>
    <s v="GCA_002701205.1"/>
    <s v="Primary Assembly"/>
    <s v="unplaced scaffold"/>
    <m/>
    <s v="MINB01000039.1"/>
    <n v="9572"/>
    <n v="10837"/>
    <s v="-"/>
    <m/>
    <m/>
    <m/>
    <m/>
    <m/>
    <m/>
    <s v="BFT35_12795"/>
    <n v="1266"/>
    <m/>
    <m/>
    <n v="0"/>
  </r>
  <r>
    <x v="1"/>
    <x v="1"/>
    <s v="GCA_002701205.1"/>
    <s v="Primary Assembly"/>
    <s v="unplaced scaffold"/>
    <m/>
    <s v="MINB01000039.1"/>
    <n v="9572"/>
    <n v="10837"/>
    <s v="-"/>
    <s v="PHO06150.1"/>
    <m/>
    <m/>
    <s v="MFS transporter"/>
    <m/>
    <m/>
    <s v="BFT35_12795"/>
    <n v="1266"/>
    <n v="421"/>
    <m/>
    <n v="0"/>
  </r>
  <r>
    <x v="0"/>
    <x v="0"/>
    <s v="GCA_002701205.1"/>
    <s v="Primary Assembly"/>
    <s v="unplaced scaffold"/>
    <m/>
    <s v="MINB01000028.1"/>
    <n v="9650"/>
    <n v="10513"/>
    <s v="-"/>
    <m/>
    <m/>
    <m/>
    <m/>
    <m/>
    <m/>
    <s v="BFT35_11475"/>
    <n v="864"/>
    <m/>
    <m/>
    <n v="0"/>
  </r>
  <r>
    <x v="1"/>
    <x v="1"/>
    <s v="GCA_002701205.1"/>
    <s v="Primary Assembly"/>
    <s v="unplaced scaffold"/>
    <m/>
    <s v="MINB01000028.1"/>
    <n v="9650"/>
    <n v="10513"/>
    <s v="-"/>
    <s v="PHO06392.1"/>
    <m/>
    <m/>
    <s v="Ech hydrogenase subunit EchB"/>
    <m/>
    <m/>
    <s v="BFT35_11475"/>
    <n v="864"/>
    <n v="287"/>
    <m/>
    <n v="0"/>
  </r>
  <r>
    <x v="0"/>
    <x v="0"/>
    <s v="GCA_002701205.1"/>
    <s v="Primary Assembly"/>
    <s v="unplaced scaffold"/>
    <m/>
    <s v="MINB01000004.1"/>
    <n v="9674"/>
    <n v="11995"/>
    <s v="-"/>
    <m/>
    <m/>
    <m/>
    <m/>
    <m/>
    <m/>
    <s v="BFT35_03430"/>
    <n v="2322"/>
    <m/>
    <m/>
    <n v="0"/>
  </r>
  <r>
    <x v="1"/>
    <x v="1"/>
    <s v="GCA_002701205.1"/>
    <s v="Primary Assembly"/>
    <s v="unplaced scaffold"/>
    <m/>
    <s v="MINB01000004.1"/>
    <n v="9674"/>
    <n v="11995"/>
    <s v="-"/>
    <s v="PHO07800.1"/>
    <m/>
    <m/>
    <s v="kojibiose phosphorylase"/>
    <m/>
    <m/>
    <s v="BFT35_03430"/>
    <n v="2322"/>
    <n v="773"/>
    <m/>
    <n v="0"/>
  </r>
  <r>
    <x v="0"/>
    <x v="0"/>
    <s v="GCA_002701205.1"/>
    <s v="Primary Assembly"/>
    <s v="unplaced scaffold"/>
    <m/>
    <s v="MINB01000007.1"/>
    <n v="9683"/>
    <n v="10501"/>
    <s v="-"/>
    <m/>
    <m/>
    <m/>
    <m/>
    <m/>
    <m/>
    <s v="BFT35_05245"/>
    <n v="819"/>
    <m/>
    <m/>
    <n v="0"/>
  </r>
  <r>
    <x v="1"/>
    <x v="1"/>
    <s v="GCA_002701205.1"/>
    <s v="Primary Assembly"/>
    <s v="unplaced scaffold"/>
    <m/>
    <s v="MINB01000007.1"/>
    <n v="9683"/>
    <n v="10501"/>
    <s v="-"/>
    <s v="PHO07485.1"/>
    <m/>
    <m/>
    <s v="polyphenol oxidase"/>
    <m/>
    <m/>
    <s v="BFT35_05245"/>
    <n v="819"/>
    <n v="272"/>
    <m/>
    <n v="0"/>
  </r>
  <r>
    <x v="0"/>
    <x v="0"/>
    <s v="GCA_002701205.1"/>
    <s v="Primary Assembly"/>
    <s v="unplaced scaffold"/>
    <m/>
    <s v="MINB01000001.1"/>
    <n v="9754"/>
    <n v="11142"/>
    <s v="-"/>
    <m/>
    <m/>
    <m/>
    <m/>
    <m/>
    <m/>
    <s v="BFT35_00050"/>
    <n v="1389"/>
    <m/>
    <m/>
    <n v="0"/>
  </r>
  <r>
    <x v="1"/>
    <x v="1"/>
    <s v="GCA_002701205.1"/>
    <s v="Primary Assembly"/>
    <s v="unplaced scaffold"/>
    <m/>
    <s v="MINB01000001.1"/>
    <n v="9754"/>
    <n v="11142"/>
    <s v="-"/>
    <s v="PHO08337.1"/>
    <m/>
    <m/>
    <s v="glycine--tRNA ligase"/>
    <m/>
    <m/>
    <s v="BFT35_00050"/>
    <n v="1389"/>
    <n v="462"/>
    <m/>
    <n v="0"/>
  </r>
  <r>
    <x v="0"/>
    <x v="0"/>
    <s v="GCA_002701205.1"/>
    <s v="Primary Assembly"/>
    <s v="unplaced scaffold"/>
    <m/>
    <s v="MINB01000038.1"/>
    <n v="9779"/>
    <n v="10108"/>
    <s v="-"/>
    <m/>
    <m/>
    <m/>
    <m/>
    <m/>
    <m/>
    <s v="BFT35_12720"/>
    <n v="330"/>
    <m/>
    <m/>
    <n v="0"/>
  </r>
  <r>
    <x v="1"/>
    <x v="1"/>
    <s v="GCA_002701205.1"/>
    <s v="Primary Assembly"/>
    <s v="unplaced scaffold"/>
    <m/>
    <s v="MINB01000038.1"/>
    <n v="9779"/>
    <n v="10108"/>
    <s v="-"/>
    <s v="PHO06163.1"/>
    <m/>
    <m/>
    <s v="hypothetical protein"/>
    <m/>
    <m/>
    <s v="BFT35_12720"/>
    <n v="330"/>
    <n v="109"/>
    <m/>
    <n v="0"/>
  </r>
  <r>
    <x v="0"/>
    <x v="0"/>
    <s v="GCA_002701205.1"/>
    <s v="Primary Assembly"/>
    <s v="unplaced scaffold"/>
    <m/>
    <s v="MINB01000006.1"/>
    <n v="9795"/>
    <n v="10217"/>
    <s v="-"/>
    <m/>
    <m/>
    <m/>
    <m/>
    <m/>
    <m/>
    <s v="BFT35_04720"/>
    <n v="423"/>
    <m/>
    <m/>
    <n v="0"/>
  </r>
  <r>
    <x v="1"/>
    <x v="1"/>
    <s v="GCA_002701205.1"/>
    <s v="Primary Assembly"/>
    <s v="unplaced scaffold"/>
    <m/>
    <s v="MINB01000006.1"/>
    <n v="9795"/>
    <n v="10217"/>
    <s v="-"/>
    <s v="PHO07576.1"/>
    <m/>
    <m/>
    <s v="RNA-binding protein S1"/>
    <m/>
    <m/>
    <s v="BFT35_04720"/>
    <n v="423"/>
    <n v="140"/>
    <m/>
    <n v="0"/>
  </r>
  <r>
    <x v="0"/>
    <x v="0"/>
    <s v="GCA_002701205.1"/>
    <s v="Primary Assembly"/>
    <s v="unplaced scaffold"/>
    <m/>
    <s v="MINB01000018.1"/>
    <n v="9855"/>
    <n v="10049"/>
    <s v="+"/>
    <m/>
    <m/>
    <m/>
    <m/>
    <m/>
    <m/>
    <s v="BFT35_09040"/>
    <n v="195"/>
    <m/>
    <m/>
    <n v="0"/>
  </r>
  <r>
    <x v="1"/>
    <x v="1"/>
    <s v="GCA_002701205.1"/>
    <s v="Primary Assembly"/>
    <s v="unplaced scaffold"/>
    <m/>
    <s v="MINB01000018.1"/>
    <n v="9855"/>
    <n v="10049"/>
    <s v="+"/>
    <s v="PHO06819.1"/>
    <m/>
    <m/>
    <s v="cytochrome C551"/>
    <m/>
    <m/>
    <s v="BFT35_09040"/>
    <n v="195"/>
    <n v="64"/>
    <m/>
    <n v="0"/>
  </r>
  <r>
    <x v="0"/>
    <x v="0"/>
    <s v="GCA_002701205.1"/>
    <s v="Primary Assembly"/>
    <s v="unplaced scaffold"/>
    <m/>
    <s v="MINB01000015.1"/>
    <n v="9942"/>
    <n v="10391"/>
    <s v="-"/>
    <m/>
    <m/>
    <m/>
    <m/>
    <m/>
    <m/>
    <s v="BFT35_08140"/>
    <n v="450"/>
    <m/>
    <m/>
    <n v="0"/>
  </r>
  <r>
    <x v="1"/>
    <x v="1"/>
    <s v="GCA_002701205.1"/>
    <s v="Primary Assembly"/>
    <s v="unplaced scaffold"/>
    <m/>
    <s v="MINB01000015.1"/>
    <n v="9942"/>
    <n v="10391"/>
    <s v="-"/>
    <s v="PHO06965.1"/>
    <m/>
    <m/>
    <s v="D-tyrosyl-tRNA(Tyr) deacylase"/>
    <m/>
    <m/>
    <s v="BFT35_08140"/>
    <n v="450"/>
    <n v="149"/>
    <m/>
    <n v="0"/>
  </r>
  <r>
    <x v="0"/>
    <x v="0"/>
    <s v="GCA_002701205.1"/>
    <s v="Primary Assembly"/>
    <s v="unplaced scaffold"/>
    <m/>
    <s v="MINB01000032.1"/>
    <n v="9952"/>
    <n v="10410"/>
    <s v="-"/>
    <m/>
    <m/>
    <m/>
    <m/>
    <m/>
    <m/>
    <s v="BFT35_12035"/>
    <n v="459"/>
    <m/>
    <m/>
    <n v="0"/>
  </r>
  <r>
    <x v="1"/>
    <x v="1"/>
    <s v="GCA_002701205.1"/>
    <s v="Primary Assembly"/>
    <s v="unplaced scaffold"/>
    <m/>
    <s v="MINB01000032.1"/>
    <n v="9952"/>
    <n v="10410"/>
    <s v="-"/>
    <s v="PHO06290.1"/>
    <m/>
    <m/>
    <s v="prepilin-type N-terminal cleavage/methylation domain-containing protein"/>
    <m/>
    <m/>
    <s v="BFT35_12035"/>
    <n v="459"/>
    <n v="152"/>
    <m/>
    <n v="0"/>
  </r>
  <r>
    <x v="0"/>
    <x v="0"/>
    <s v="GCA_002701205.1"/>
    <s v="Primary Assembly"/>
    <s v="unplaced scaffold"/>
    <m/>
    <s v="MINB01000027.1"/>
    <n v="9959"/>
    <n v="10150"/>
    <s v="-"/>
    <m/>
    <m/>
    <m/>
    <m/>
    <m/>
    <m/>
    <s v="BFT35_11315"/>
    <n v="192"/>
    <m/>
    <m/>
    <n v="0"/>
  </r>
  <r>
    <x v="1"/>
    <x v="1"/>
    <s v="GCA_002701205.1"/>
    <s v="Primary Assembly"/>
    <s v="unplaced scaffold"/>
    <m/>
    <s v="MINB01000027.1"/>
    <n v="9959"/>
    <n v="10150"/>
    <s v="-"/>
    <s v="PHO06418.1"/>
    <m/>
    <m/>
    <s v="hypothetical protein"/>
    <m/>
    <m/>
    <s v="BFT35_11315"/>
    <n v="192"/>
    <n v="63"/>
    <m/>
    <n v="0"/>
  </r>
  <r>
    <x v="0"/>
    <x v="0"/>
    <s v="GCA_002701205.1"/>
    <s v="Primary Assembly"/>
    <s v="unplaced scaffold"/>
    <m/>
    <s v="MINB01000040.1"/>
    <n v="9959"/>
    <n v="10462"/>
    <s v="+"/>
    <m/>
    <m/>
    <m/>
    <m/>
    <m/>
    <m/>
    <s v="BFT35_12870"/>
    <n v="504"/>
    <m/>
    <m/>
    <n v="0"/>
  </r>
  <r>
    <x v="1"/>
    <x v="1"/>
    <s v="GCA_002701205.1"/>
    <s v="Primary Assembly"/>
    <s v="unplaced scaffold"/>
    <m/>
    <s v="MINB01000040.1"/>
    <n v="9959"/>
    <n v="10462"/>
    <s v="+"/>
    <s v="PHO06140.1"/>
    <m/>
    <m/>
    <s v="rubrerythrin"/>
    <m/>
    <m/>
    <s v="BFT35_12870"/>
    <n v="504"/>
    <n v="167"/>
    <m/>
    <n v="0"/>
  </r>
  <r>
    <x v="0"/>
    <x v="0"/>
    <s v="GCA_002701205.1"/>
    <s v="Primary Assembly"/>
    <s v="unplaced scaffold"/>
    <m/>
    <s v="MINB01000041.1"/>
    <n v="10016"/>
    <n v="10858"/>
    <s v="+"/>
    <m/>
    <m/>
    <m/>
    <m/>
    <m/>
    <m/>
    <s v="BFT35_12935"/>
    <n v="843"/>
    <m/>
    <m/>
    <n v="0"/>
  </r>
  <r>
    <x v="1"/>
    <x v="1"/>
    <s v="GCA_002701205.1"/>
    <s v="Primary Assembly"/>
    <s v="unplaced scaffold"/>
    <m/>
    <s v="MINB01000041.1"/>
    <n v="10016"/>
    <n v="10858"/>
    <s v="+"/>
    <s v="PHO06128.1"/>
    <m/>
    <m/>
    <s v="fumarate hydratase"/>
    <m/>
    <m/>
    <s v="BFT35_12935"/>
    <n v="843"/>
    <n v="280"/>
    <m/>
    <n v="0"/>
  </r>
  <r>
    <x v="0"/>
    <x v="0"/>
    <s v="GCA_002701205.1"/>
    <s v="Primary Assembly"/>
    <s v="unplaced scaffold"/>
    <m/>
    <s v="MINB01000017.1"/>
    <n v="10041"/>
    <n v="10934"/>
    <s v="-"/>
    <m/>
    <m/>
    <m/>
    <m/>
    <m/>
    <m/>
    <s v="BFT35_08775"/>
    <n v="894"/>
    <m/>
    <m/>
    <n v="0"/>
  </r>
  <r>
    <x v="1"/>
    <x v="1"/>
    <s v="GCA_002701205.1"/>
    <s v="Primary Assembly"/>
    <s v="unplaced scaffold"/>
    <m/>
    <s v="MINB01000017.1"/>
    <n v="10041"/>
    <n v="10934"/>
    <s v="-"/>
    <s v="PHO06863.1"/>
    <m/>
    <m/>
    <s v="glycosidase"/>
    <m/>
    <m/>
    <s v="BFT35_08775"/>
    <n v="894"/>
    <n v="297"/>
    <m/>
    <n v="0"/>
  </r>
  <r>
    <x v="0"/>
    <x v="0"/>
    <s v="GCA_002701205.1"/>
    <s v="Primary Assembly"/>
    <s v="unplaced scaffold"/>
    <m/>
    <s v="MINB01000016.1"/>
    <n v="10075"/>
    <n v="11454"/>
    <s v="-"/>
    <m/>
    <m/>
    <m/>
    <m/>
    <m/>
    <m/>
    <s v="BFT35_08495"/>
    <n v="1380"/>
    <m/>
    <m/>
    <n v="0"/>
  </r>
  <r>
    <x v="1"/>
    <x v="1"/>
    <s v="GCA_002701205.1"/>
    <s v="Primary Assembly"/>
    <s v="unplaced scaffold"/>
    <m/>
    <s v="MINB01000016.1"/>
    <n v="10075"/>
    <n v="11454"/>
    <s v="-"/>
    <s v="PHO06911.1"/>
    <m/>
    <m/>
    <s v="hypothetical protein"/>
    <m/>
    <m/>
    <s v="BFT35_08495"/>
    <n v="1380"/>
    <n v="459"/>
    <m/>
    <n v="0"/>
  </r>
  <r>
    <x v="0"/>
    <x v="0"/>
    <s v="GCA_002701205.1"/>
    <s v="Primary Assembly"/>
    <s v="unplaced scaffold"/>
    <m/>
    <s v="MINB01000038.1"/>
    <n v="10122"/>
    <n v="10739"/>
    <s v="-"/>
    <m/>
    <m/>
    <m/>
    <m/>
    <m/>
    <m/>
    <s v="BFT35_12725"/>
    <n v="618"/>
    <m/>
    <m/>
    <n v="0"/>
  </r>
  <r>
    <x v="1"/>
    <x v="1"/>
    <s v="GCA_002701205.1"/>
    <s v="Primary Assembly"/>
    <s v="unplaced scaffold"/>
    <m/>
    <s v="MINB01000038.1"/>
    <n v="10122"/>
    <n v="10739"/>
    <s v="-"/>
    <s v="PHO06164.1"/>
    <m/>
    <m/>
    <s v="dTMP kinase"/>
    <m/>
    <m/>
    <s v="BFT35_12725"/>
    <n v="618"/>
    <n v="205"/>
    <m/>
    <n v="0"/>
  </r>
  <r>
    <x v="0"/>
    <x v="0"/>
    <s v="GCA_002701205.1"/>
    <s v="Primary Assembly"/>
    <s v="unplaced scaffold"/>
    <m/>
    <s v="MINB01000013.1"/>
    <n v="10129"/>
    <n v="11115"/>
    <s v="-"/>
    <m/>
    <m/>
    <m/>
    <m/>
    <m/>
    <m/>
    <s v="BFT35_07535"/>
    <n v="987"/>
    <m/>
    <m/>
    <n v="0"/>
  </r>
  <r>
    <x v="1"/>
    <x v="1"/>
    <s v="GCA_002701205.1"/>
    <s v="Primary Assembly"/>
    <s v="unplaced scaffold"/>
    <m/>
    <s v="MINB01000013.1"/>
    <n v="10129"/>
    <n v="11115"/>
    <s v="-"/>
    <s v="PHO07090.1"/>
    <m/>
    <m/>
    <s v="2-hydroxyglutaryl-CoA dehydratase"/>
    <m/>
    <m/>
    <s v="BFT35_07535"/>
    <n v="987"/>
    <n v="328"/>
    <m/>
    <n v="0"/>
  </r>
  <r>
    <x v="0"/>
    <x v="0"/>
    <s v="GCA_002701205.1"/>
    <s v="Primary Assembly"/>
    <s v="unplaced scaffold"/>
    <m/>
    <s v="MINB01000026.1"/>
    <n v="10155"/>
    <n v="11225"/>
    <s v="-"/>
    <m/>
    <m/>
    <m/>
    <m/>
    <m/>
    <m/>
    <s v="BFT35_11120"/>
    <n v="1071"/>
    <m/>
    <m/>
    <n v="0"/>
  </r>
  <r>
    <x v="1"/>
    <x v="1"/>
    <s v="GCA_002701205.1"/>
    <s v="Primary Assembly"/>
    <s v="unplaced scaffold"/>
    <m/>
    <s v="MINB01000026.1"/>
    <n v="10155"/>
    <n v="11225"/>
    <s v="-"/>
    <s v="PHO06447.1"/>
    <m/>
    <m/>
    <s v="polysaccharide pyruvyl transferase CsaB"/>
    <m/>
    <m/>
    <s v="BFT35_11120"/>
    <n v="1071"/>
    <n v="356"/>
    <m/>
    <n v="0"/>
  </r>
  <r>
    <x v="0"/>
    <x v="0"/>
    <s v="GCA_002701205.1"/>
    <s v="Primary Assembly"/>
    <s v="unplaced scaffold"/>
    <m/>
    <s v="MINB01000019.1"/>
    <n v="10226"/>
    <n v="11914"/>
    <s v="-"/>
    <m/>
    <m/>
    <m/>
    <m/>
    <m/>
    <m/>
    <s v="BFT35_09295"/>
    <n v="1689"/>
    <m/>
    <m/>
    <n v="0"/>
  </r>
  <r>
    <x v="1"/>
    <x v="1"/>
    <s v="GCA_002701205.1"/>
    <s v="Primary Assembly"/>
    <s v="unplaced scaffold"/>
    <m/>
    <s v="MINB01000019.1"/>
    <n v="10226"/>
    <n v="11914"/>
    <s v="-"/>
    <s v="PHO06771.1"/>
    <m/>
    <m/>
    <s v="AMP-binding protein"/>
    <m/>
    <m/>
    <s v="BFT35_09295"/>
    <n v="1689"/>
    <n v="562"/>
    <m/>
    <n v="0"/>
  </r>
  <r>
    <x v="0"/>
    <x v="0"/>
    <s v="GCA_002701205.1"/>
    <s v="Primary Assembly"/>
    <s v="unplaced scaffold"/>
    <m/>
    <s v="MINB01000018.1"/>
    <n v="10242"/>
    <n v="11018"/>
    <s v="+"/>
    <m/>
    <m/>
    <m/>
    <m/>
    <m/>
    <m/>
    <s v="BFT35_09045"/>
    <n v="777"/>
    <m/>
    <m/>
    <n v="0"/>
  </r>
  <r>
    <x v="1"/>
    <x v="1"/>
    <s v="GCA_002701205.1"/>
    <s v="Primary Assembly"/>
    <s v="unplaced scaffold"/>
    <m/>
    <s v="MINB01000018.1"/>
    <n v="10242"/>
    <n v="11018"/>
    <s v="+"/>
    <s v="PHO06820.1"/>
    <m/>
    <m/>
    <s v="amino acid ABC transporter substrate-binding protein"/>
    <m/>
    <m/>
    <s v="BFT35_09045"/>
    <n v="777"/>
    <n v="258"/>
    <m/>
    <n v="0"/>
  </r>
  <r>
    <x v="0"/>
    <x v="0"/>
    <s v="GCA_002701205.1"/>
    <s v="Primary Assembly"/>
    <s v="unplaced scaffold"/>
    <m/>
    <s v="MINB01000027.1"/>
    <n v="10247"/>
    <n v="10783"/>
    <s v="-"/>
    <m/>
    <m/>
    <m/>
    <m/>
    <m/>
    <m/>
    <s v="BFT35_11320"/>
    <n v="537"/>
    <m/>
    <m/>
    <n v="0"/>
  </r>
  <r>
    <x v="1"/>
    <x v="1"/>
    <s v="GCA_002701205.1"/>
    <s v="Primary Assembly"/>
    <s v="unplaced scaffold"/>
    <m/>
    <s v="MINB01000027.1"/>
    <n v="10247"/>
    <n v="10783"/>
    <s v="-"/>
    <s v="PHO06419.1"/>
    <m/>
    <m/>
    <s v="signal peptidase I"/>
    <m/>
    <m/>
    <s v="BFT35_11320"/>
    <n v="537"/>
    <n v="178"/>
    <m/>
    <n v="0"/>
  </r>
  <r>
    <x v="0"/>
    <x v="0"/>
    <s v="GCA_002701205.1"/>
    <s v="Primary Assembly"/>
    <s v="unplaced scaffold"/>
    <m/>
    <s v="MINB01000025.1"/>
    <n v="10254"/>
    <n v="11204"/>
    <s v="+"/>
    <m/>
    <m/>
    <m/>
    <m/>
    <m/>
    <m/>
    <s v="BFT35_10910"/>
    <n v="951"/>
    <m/>
    <m/>
    <n v="0"/>
  </r>
  <r>
    <x v="1"/>
    <x v="1"/>
    <s v="GCA_002701205.1"/>
    <s v="Primary Assembly"/>
    <s v="unplaced scaffold"/>
    <m/>
    <s v="MINB01000025.1"/>
    <n v="10254"/>
    <n v="11204"/>
    <s v="+"/>
    <s v="PHO06481.1"/>
    <m/>
    <m/>
    <s v="phospho-N-acetylmuramoyl-pentapeptide-transferase"/>
    <m/>
    <m/>
    <s v="BFT35_10910"/>
    <n v="951"/>
    <n v="316"/>
    <m/>
    <n v="0"/>
  </r>
  <r>
    <x v="0"/>
    <x v="0"/>
    <s v="GCA_002701205.1"/>
    <s v="Primary Assembly"/>
    <s v="unplaced scaffold"/>
    <m/>
    <s v="MINB01000021.1"/>
    <n v="10270"/>
    <n v="10500"/>
    <s v="-"/>
    <m/>
    <m/>
    <m/>
    <m/>
    <m/>
    <m/>
    <s v="BFT35_09855"/>
    <n v="231"/>
    <m/>
    <m/>
    <n v="0"/>
  </r>
  <r>
    <x v="1"/>
    <x v="1"/>
    <s v="GCA_002701205.1"/>
    <s v="Primary Assembly"/>
    <s v="unplaced scaffold"/>
    <m/>
    <s v="MINB01000021.1"/>
    <n v="10270"/>
    <n v="10500"/>
    <s v="-"/>
    <s v="PHO06664.1"/>
    <m/>
    <m/>
    <s v="acyl carrier protein"/>
    <m/>
    <m/>
    <s v="BFT35_09855"/>
    <n v="231"/>
    <n v="76"/>
    <m/>
    <n v="0"/>
  </r>
  <r>
    <x v="0"/>
    <x v="0"/>
    <s v="GCA_002701205.1"/>
    <s v="Primary Assembly"/>
    <s v="unplaced scaffold"/>
    <m/>
    <s v="MINB01000020.1"/>
    <n v="10278"/>
    <n v="10916"/>
    <s v="-"/>
    <m/>
    <m/>
    <m/>
    <m/>
    <m/>
    <m/>
    <s v="BFT35_09565"/>
    <n v="639"/>
    <m/>
    <m/>
    <n v="0"/>
  </r>
  <r>
    <x v="1"/>
    <x v="1"/>
    <s v="GCA_002701205.1"/>
    <s v="Primary Assembly"/>
    <s v="unplaced scaffold"/>
    <m/>
    <s v="MINB01000020.1"/>
    <n v="10278"/>
    <n v="10916"/>
    <s v="-"/>
    <s v="PHO06714.1"/>
    <m/>
    <m/>
    <s v="hypothetical protein"/>
    <m/>
    <m/>
    <s v="BFT35_09565"/>
    <n v="639"/>
    <n v="212"/>
    <m/>
    <n v="0"/>
  </r>
  <r>
    <x v="0"/>
    <x v="0"/>
    <s v="GCA_002701205.1"/>
    <s v="Primary Assembly"/>
    <s v="unplaced scaffold"/>
    <m/>
    <s v="MINB01000029.1"/>
    <n v="10303"/>
    <n v="11877"/>
    <s v="-"/>
    <m/>
    <m/>
    <m/>
    <m/>
    <m/>
    <m/>
    <s v="BFT35_11625"/>
    <n v="1575"/>
    <m/>
    <m/>
    <n v="0"/>
  </r>
  <r>
    <x v="1"/>
    <x v="1"/>
    <s v="GCA_002701205.1"/>
    <s v="Primary Assembly"/>
    <s v="unplaced scaffold"/>
    <m/>
    <s v="MINB01000029.1"/>
    <n v="10303"/>
    <n v="11877"/>
    <s v="-"/>
    <s v="PHO06363.1"/>
    <m/>
    <m/>
    <s v="hypothetical protein"/>
    <m/>
    <m/>
    <s v="BFT35_11625"/>
    <n v="1575"/>
    <n v="524"/>
    <m/>
    <n v="0"/>
  </r>
  <r>
    <x v="0"/>
    <x v="0"/>
    <s v="GCA_002701205.1"/>
    <s v="Primary Assembly"/>
    <s v="unplaced scaffold"/>
    <m/>
    <s v="MINB01000006.1"/>
    <n v="10314"/>
    <n v="10613"/>
    <s v="-"/>
    <m/>
    <m/>
    <m/>
    <m/>
    <m/>
    <m/>
    <s v="BFT35_04725"/>
    <n v="300"/>
    <m/>
    <m/>
    <n v="0"/>
  </r>
  <r>
    <x v="1"/>
    <x v="1"/>
    <s v="GCA_002701205.1"/>
    <s v="Primary Assembly"/>
    <s v="unplaced scaffold"/>
    <m/>
    <s v="MINB01000006.1"/>
    <n v="10314"/>
    <n v="10613"/>
    <s v="-"/>
    <s v="PHO07577.1"/>
    <m/>
    <m/>
    <s v="septum formation initiator"/>
    <m/>
    <m/>
    <s v="BFT35_04725"/>
    <n v="300"/>
    <n v="99"/>
    <m/>
    <n v="0"/>
  </r>
  <r>
    <x v="0"/>
    <x v="0"/>
    <s v="GCA_002701205.1"/>
    <s v="Primary Assembly"/>
    <s v="unplaced scaffold"/>
    <m/>
    <s v="MINB01000022.1"/>
    <n v="10412"/>
    <n v="10816"/>
    <s v="-"/>
    <m/>
    <m/>
    <m/>
    <m/>
    <m/>
    <m/>
    <s v="BFT35_10120"/>
    <n v="405"/>
    <m/>
    <m/>
    <n v="0"/>
  </r>
  <r>
    <x v="1"/>
    <x v="1"/>
    <s v="GCA_002701205.1"/>
    <s v="Primary Assembly"/>
    <s v="unplaced scaffold"/>
    <m/>
    <s v="MINB01000022.1"/>
    <n v="10412"/>
    <n v="10816"/>
    <s v="-"/>
    <s v="PHO06616.1"/>
    <m/>
    <m/>
    <s v="pyridoxamine 5'-phosphate oxidase"/>
    <m/>
    <m/>
    <s v="BFT35_10120"/>
    <n v="405"/>
    <n v="134"/>
    <m/>
    <n v="0"/>
  </r>
  <r>
    <x v="0"/>
    <x v="0"/>
    <s v="GCA_002701205.1"/>
    <s v="Primary Assembly"/>
    <s v="unplaced scaffold"/>
    <m/>
    <s v="MINB01000011.1"/>
    <n v="10426"/>
    <n v="11397"/>
    <s v="-"/>
    <m/>
    <m/>
    <m/>
    <m/>
    <m/>
    <m/>
    <s v="BFT35_06925"/>
    <n v="972"/>
    <m/>
    <m/>
    <n v="0"/>
  </r>
  <r>
    <x v="1"/>
    <x v="1"/>
    <s v="GCA_002701205.1"/>
    <s v="Primary Assembly"/>
    <s v="unplaced scaffold"/>
    <m/>
    <s v="MINB01000011.1"/>
    <n v="10426"/>
    <n v="11397"/>
    <s v="-"/>
    <s v="PHO07207.1"/>
    <m/>
    <m/>
    <s v="ATP:cob(I)alamin adenosyltransferase"/>
    <m/>
    <m/>
    <s v="BFT35_06925"/>
    <n v="972"/>
    <n v="323"/>
    <m/>
    <n v="0"/>
  </r>
  <r>
    <x v="0"/>
    <x v="0"/>
    <s v="GCA_002701205.1"/>
    <s v="Primary Assembly"/>
    <s v="unplaced scaffold"/>
    <m/>
    <s v="MINB01000015.1"/>
    <n v="10437"/>
    <n v="12593"/>
    <s v="-"/>
    <m/>
    <m/>
    <m/>
    <m/>
    <m/>
    <m/>
    <s v="BFT35_08145"/>
    <n v="2157"/>
    <m/>
    <m/>
    <n v="0"/>
  </r>
  <r>
    <x v="1"/>
    <x v="1"/>
    <s v="GCA_002701205.1"/>
    <s v="Primary Assembly"/>
    <s v="unplaced scaffold"/>
    <m/>
    <s v="MINB01000015.1"/>
    <n v="10437"/>
    <n v="12593"/>
    <s v="-"/>
    <s v="PHO06966.1"/>
    <m/>
    <m/>
    <s v="(p)ppGpp synthetase"/>
    <m/>
    <m/>
    <s v="BFT35_08145"/>
    <n v="2157"/>
    <n v="718"/>
    <m/>
    <n v="0"/>
  </r>
  <r>
    <x v="0"/>
    <x v="0"/>
    <s v="GCA_002701205.1"/>
    <s v="Primary Assembly"/>
    <s v="unplaced scaffold"/>
    <m/>
    <s v="MINB01000032.1"/>
    <n v="10450"/>
    <n v="11205"/>
    <s v="-"/>
    <m/>
    <m/>
    <m/>
    <m/>
    <m/>
    <m/>
    <s v="BFT35_12040"/>
    <n v="756"/>
    <m/>
    <m/>
    <n v="0"/>
  </r>
  <r>
    <x v="1"/>
    <x v="1"/>
    <s v="GCA_002701205.1"/>
    <s v="Primary Assembly"/>
    <s v="unplaced scaffold"/>
    <m/>
    <s v="MINB01000032.1"/>
    <n v="10450"/>
    <n v="11205"/>
    <s v="-"/>
    <s v="PHO06291.1"/>
    <m/>
    <m/>
    <s v="peptidase A24"/>
    <m/>
    <m/>
    <s v="BFT35_12040"/>
    <n v="756"/>
    <n v="251"/>
    <m/>
    <n v="0"/>
  </r>
  <r>
    <x v="0"/>
    <x v="0"/>
    <s v="GCA_002701205.1"/>
    <s v="Primary Assembly"/>
    <s v="unplaced scaffold"/>
    <m/>
    <s v="MINB01000023.1"/>
    <n v="10468"/>
    <n v="11718"/>
    <s v="-"/>
    <m/>
    <m/>
    <m/>
    <m/>
    <m/>
    <m/>
    <s v="BFT35_10420"/>
    <n v="1251"/>
    <m/>
    <m/>
    <n v="0"/>
  </r>
  <r>
    <x v="1"/>
    <x v="1"/>
    <s v="GCA_002701205.1"/>
    <s v="Primary Assembly"/>
    <s v="unplaced scaffold"/>
    <m/>
    <s v="MINB01000023.1"/>
    <n v="10468"/>
    <n v="11718"/>
    <s v="-"/>
    <s v="PHO06577.1"/>
    <m/>
    <m/>
    <s v="phosphoribosylamine--glycine ligase"/>
    <m/>
    <m/>
    <s v="BFT35_10420"/>
    <n v="1251"/>
    <n v="416"/>
    <m/>
    <n v="0"/>
  </r>
  <r>
    <x v="0"/>
    <x v="2"/>
    <s v="GCA_002701205.1"/>
    <s v="Primary Assembly"/>
    <s v="unplaced scaffold"/>
    <m/>
    <s v="MINB01000014.1"/>
    <n v="10510"/>
    <n v="11783"/>
    <s v="+"/>
    <m/>
    <m/>
    <m/>
    <m/>
    <m/>
    <m/>
    <s v="BFT35_07810"/>
    <n v="1274"/>
    <m/>
    <s v="pseudo"/>
    <n v="0"/>
  </r>
  <r>
    <x v="1"/>
    <x v="3"/>
    <s v="GCA_002701205.1"/>
    <s v="Primary Assembly"/>
    <s v="unplaced scaffold"/>
    <m/>
    <s v="MINB01000014.1"/>
    <n v="10510"/>
    <n v="11783"/>
    <s v="+"/>
    <m/>
    <m/>
    <m/>
    <s v="transposase"/>
    <m/>
    <m/>
    <s v="BFT35_07810"/>
    <n v="1274"/>
    <m/>
    <s v="pseudo"/>
    <n v="0"/>
  </r>
  <r>
    <x v="0"/>
    <x v="0"/>
    <s v="GCA_002701205.1"/>
    <s v="Primary Assembly"/>
    <s v="unplaced scaffold"/>
    <m/>
    <s v="MINB01000028.1"/>
    <n v="10510"/>
    <n v="12393"/>
    <s v="-"/>
    <m/>
    <m/>
    <m/>
    <m/>
    <m/>
    <m/>
    <s v="BFT35_11480"/>
    <n v="1884"/>
    <m/>
    <m/>
    <n v="0"/>
  </r>
  <r>
    <x v="1"/>
    <x v="1"/>
    <s v="GCA_002701205.1"/>
    <s v="Primary Assembly"/>
    <s v="unplaced scaffold"/>
    <m/>
    <s v="MINB01000028.1"/>
    <n v="10510"/>
    <n v="12393"/>
    <s v="-"/>
    <s v="PHO06393.1"/>
    <m/>
    <m/>
    <s v="NADH:ubiquinone oxidoreductase"/>
    <m/>
    <m/>
    <s v="BFT35_11480"/>
    <n v="1884"/>
    <n v="627"/>
    <m/>
    <n v="0"/>
  </r>
  <r>
    <x v="0"/>
    <x v="0"/>
    <s v="GCA_002701205.1"/>
    <s v="Primary Assembly"/>
    <s v="unplaced scaffold"/>
    <m/>
    <s v="MINB01000042.1"/>
    <n v="10535"/>
    <n v="11104"/>
    <s v="-"/>
    <m/>
    <m/>
    <m/>
    <m/>
    <m/>
    <m/>
    <s v="BFT35_13005"/>
    <n v="570"/>
    <m/>
    <m/>
    <n v="0"/>
  </r>
  <r>
    <x v="1"/>
    <x v="1"/>
    <s v="GCA_002701205.1"/>
    <s v="Primary Assembly"/>
    <s v="unplaced scaffold"/>
    <m/>
    <s v="MINB01000042.1"/>
    <n v="10535"/>
    <n v="11104"/>
    <s v="-"/>
    <s v="PHO06117.1"/>
    <m/>
    <m/>
    <s v="hypothetical protein"/>
    <m/>
    <m/>
    <s v="BFT35_13005"/>
    <n v="570"/>
    <n v="189"/>
    <m/>
    <n v="0"/>
  </r>
  <r>
    <x v="0"/>
    <x v="0"/>
    <s v="GCA_002701205.1"/>
    <s v="Primary Assembly"/>
    <s v="unplaced scaffold"/>
    <m/>
    <s v="MINB01000021.1"/>
    <n v="10541"/>
    <n v="11284"/>
    <s v="-"/>
    <m/>
    <m/>
    <m/>
    <m/>
    <m/>
    <m/>
    <s v="BFT35_09860"/>
    <n v="744"/>
    <m/>
    <m/>
    <n v="0"/>
  </r>
  <r>
    <x v="1"/>
    <x v="1"/>
    <s v="GCA_002701205.1"/>
    <s v="Primary Assembly"/>
    <s v="unplaced scaffold"/>
    <m/>
    <s v="MINB01000021.1"/>
    <n v="10541"/>
    <n v="11284"/>
    <s v="-"/>
    <s v="PHO06665.1"/>
    <m/>
    <m/>
    <s v="3-oxoacyl-[acyl-carrier-protein] reductase"/>
    <m/>
    <m/>
    <s v="BFT35_09860"/>
    <n v="744"/>
    <n v="247"/>
    <m/>
    <n v="0"/>
  </r>
  <r>
    <x v="0"/>
    <x v="0"/>
    <s v="GCA_002701205.1"/>
    <s v="Primary Assembly"/>
    <s v="unplaced scaffold"/>
    <m/>
    <s v="MINB01000003.1"/>
    <n v="10547"/>
    <n v="11764"/>
    <s v="-"/>
    <m/>
    <m/>
    <m/>
    <m/>
    <m/>
    <m/>
    <s v="BFT35_02450"/>
    <n v="1218"/>
    <m/>
    <m/>
    <n v="0"/>
  </r>
  <r>
    <x v="1"/>
    <x v="1"/>
    <s v="GCA_002701205.1"/>
    <s v="Primary Assembly"/>
    <s v="unplaced scaffold"/>
    <m/>
    <s v="MINB01000003.1"/>
    <n v="10547"/>
    <n v="11764"/>
    <s v="-"/>
    <s v="PHO07934.1"/>
    <m/>
    <m/>
    <s v="tyrosine--tRNA ligase"/>
    <m/>
    <m/>
    <s v="BFT35_02450"/>
    <n v="1218"/>
    <n v="405"/>
    <m/>
    <n v="0"/>
  </r>
  <r>
    <x v="0"/>
    <x v="0"/>
    <s v="GCA_002701205.1"/>
    <s v="Primary Assembly"/>
    <s v="unplaced scaffold"/>
    <m/>
    <s v="MINB01000005.1"/>
    <n v="10628"/>
    <n v="11002"/>
    <s v="+"/>
    <m/>
    <m/>
    <m/>
    <m/>
    <m/>
    <m/>
    <s v="BFT35_04110"/>
    <n v="375"/>
    <m/>
    <m/>
    <n v="0"/>
  </r>
  <r>
    <x v="1"/>
    <x v="1"/>
    <s v="GCA_002701205.1"/>
    <s v="Primary Assembly"/>
    <s v="unplaced scaffold"/>
    <m/>
    <s v="MINB01000005.1"/>
    <n v="10628"/>
    <n v="11002"/>
    <s v="+"/>
    <s v="PHO07682.1"/>
    <m/>
    <m/>
    <s v="S-adenosylmethionine decarboxylase proenzyme"/>
    <m/>
    <m/>
    <s v="BFT35_04110"/>
    <n v="375"/>
    <n v="124"/>
    <m/>
    <n v="0"/>
  </r>
  <r>
    <x v="0"/>
    <x v="9"/>
    <s v="GCA_002701205.1"/>
    <s v="Primary Assembly"/>
    <s v="unplaced scaffold"/>
    <m/>
    <s v="MINB01000009.1"/>
    <n v="10639"/>
    <n v="10815"/>
    <s v="-"/>
    <m/>
    <m/>
    <m/>
    <m/>
    <s v="ssrS"/>
    <m/>
    <s v="BFT35_06105"/>
    <n v="177"/>
    <m/>
    <m/>
    <n v="0"/>
  </r>
  <r>
    <x v="5"/>
    <x v="10"/>
    <s v="GCA_002701205.1"/>
    <s v="Primary Assembly"/>
    <s v="unplaced scaffold"/>
    <m/>
    <s v="MINB01000009.1"/>
    <n v="10639"/>
    <n v="10815"/>
    <s v="-"/>
    <m/>
    <m/>
    <m/>
    <s v="6S RNA"/>
    <s v="ssrS"/>
    <m/>
    <s v="BFT35_06105"/>
    <n v="177"/>
    <m/>
    <m/>
    <s v="rna"/>
  </r>
  <r>
    <x v="0"/>
    <x v="0"/>
    <s v="GCA_002701205.1"/>
    <s v="Primary Assembly"/>
    <s v="unplaced scaffold"/>
    <m/>
    <s v="MINB01000035.1"/>
    <n v="10651"/>
    <n v="11091"/>
    <s v="-"/>
    <m/>
    <m/>
    <m/>
    <m/>
    <m/>
    <m/>
    <s v="BFT35_12415"/>
    <n v="441"/>
    <m/>
    <m/>
    <n v="0"/>
  </r>
  <r>
    <x v="1"/>
    <x v="1"/>
    <s v="GCA_002701205.1"/>
    <s v="Primary Assembly"/>
    <s v="unplaced scaffold"/>
    <m/>
    <s v="MINB01000035.1"/>
    <n v="10651"/>
    <n v="11091"/>
    <s v="-"/>
    <s v="PHO06214.1"/>
    <m/>
    <m/>
    <s v="50S ribosomal protein L15"/>
    <m/>
    <m/>
    <s v="BFT35_12415"/>
    <n v="441"/>
    <n v="146"/>
    <m/>
    <n v="0"/>
  </r>
  <r>
    <x v="0"/>
    <x v="0"/>
    <s v="GCA_002701205.1"/>
    <s v="Primary Assembly"/>
    <s v="unplaced scaffold"/>
    <m/>
    <s v="MINB01000031.1"/>
    <n v="10678"/>
    <n v="11859"/>
    <s v="-"/>
    <m/>
    <m/>
    <m/>
    <m/>
    <m/>
    <m/>
    <s v="BFT35_11895"/>
    <n v="1182"/>
    <m/>
    <m/>
    <n v="0"/>
  </r>
  <r>
    <x v="1"/>
    <x v="1"/>
    <s v="GCA_002701205.1"/>
    <s v="Primary Assembly"/>
    <s v="unplaced scaffold"/>
    <m/>
    <s v="MINB01000031.1"/>
    <n v="10678"/>
    <n v="11859"/>
    <s v="-"/>
    <s v="PHO06315.1"/>
    <m/>
    <m/>
    <s v="amino-acid racemase"/>
    <m/>
    <m/>
    <s v="BFT35_11895"/>
    <n v="1182"/>
    <n v="393"/>
    <m/>
    <n v="0"/>
  </r>
  <r>
    <x v="0"/>
    <x v="0"/>
    <s v="GCA_002701205.1"/>
    <s v="Primary Assembly"/>
    <s v="unplaced scaffold"/>
    <m/>
    <s v="MINB01000006.1"/>
    <n v="10691"/>
    <n v="11167"/>
    <s v="-"/>
    <m/>
    <m/>
    <m/>
    <m/>
    <m/>
    <m/>
    <s v="BFT35_04730"/>
    <n v="477"/>
    <m/>
    <m/>
    <n v="0"/>
  </r>
  <r>
    <x v="1"/>
    <x v="1"/>
    <s v="GCA_002701205.1"/>
    <s v="Primary Assembly"/>
    <s v="unplaced scaffold"/>
    <m/>
    <s v="MINB01000006.1"/>
    <n v="10691"/>
    <n v="11167"/>
    <s v="-"/>
    <s v="PHO07578.1"/>
    <m/>
    <m/>
    <s v="spore cortex biosynthesis protein YabQ"/>
    <m/>
    <m/>
    <s v="BFT35_04730"/>
    <n v="477"/>
    <n v="158"/>
    <m/>
    <n v="0"/>
  </r>
  <r>
    <x v="0"/>
    <x v="0"/>
    <s v="GCA_002701205.1"/>
    <s v="Primary Assembly"/>
    <s v="unplaced scaffold"/>
    <m/>
    <s v="MINB01000038.1"/>
    <n v="10739"/>
    <n v="12160"/>
    <s v="-"/>
    <m/>
    <m/>
    <m/>
    <m/>
    <m/>
    <m/>
    <s v="BFT35_12730"/>
    <n v="1422"/>
    <m/>
    <m/>
    <n v="0"/>
  </r>
  <r>
    <x v="1"/>
    <x v="1"/>
    <s v="GCA_002701205.1"/>
    <s v="Primary Assembly"/>
    <s v="unplaced scaffold"/>
    <m/>
    <s v="MINB01000038.1"/>
    <n v="10739"/>
    <n v="12160"/>
    <s v="-"/>
    <s v="PHO06165.1"/>
    <m/>
    <m/>
    <s v="ornithine decarboxylase"/>
    <m/>
    <m/>
    <s v="BFT35_12730"/>
    <n v="1422"/>
    <n v="473"/>
    <m/>
    <n v="0"/>
  </r>
  <r>
    <x v="0"/>
    <x v="0"/>
    <s v="GCA_002701205.1"/>
    <s v="Primary Assembly"/>
    <s v="unplaced scaffold"/>
    <m/>
    <s v="MINB01000040.1"/>
    <n v="10786"/>
    <n v="11973"/>
    <s v="+"/>
    <m/>
    <m/>
    <m/>
    <m/>
    <m/>
    <m/>
    <s v="BFT35_12875"/>
    <n v="1188"/>
    <m/>
    <m/>
    <n v="0"/>
  </r>
  <r>
    <x v="1"/>
    <x v="1"/>
    <s v="GCA_002701205.1"/>
    <s v="Primary Assembly"/>
    <s v="unplaced scaffold"/>
    <m/>
    <s v="MINB01000040.1"/>
    <n v="10786"/>
    <n v="11973"/>
    <s v="+"/>
    <s v="PHO06141.1"/>
    <m/>
    <m/>
    <s v="methionine adenosyltransferase"/>
    <m/>
    <m/>
    <s v="BFT35_12875"/>
    <n v="1188"/>
    <n v="395"/>
    <m/>
    <n v="0"/>
  </r>
  <r>
    <x v="0"/>
    <x v="0"/>
    <s v="GCA_002701205.1"/>
    <s v="Primary Assembly"/>
    <s v="unplaced scaffold"/>
    <m/>
    <s v="MINB01000007.1"/>
    <n v="10805"/>
    <n v="11923"/>
    <s v="-"/>
    <m/>
    <m/>
    <m/>
    <m/>
    <m/>
    <m/>
    <s v="BFT35_05250"/>
    <n v="1119"/>
    <m/>
    <m/>
    <n v="0"/>
  </r>
  <r>
    <x v="1"/>
    <x v="1"/>
    <s v="GCA_002701205.1"/>
    <s v="Primary Assembly"/>
    <s v="unplaced scaffold"/>
    <m/>
    <s v="MINB01000007.1"/>
    <n v="10805"/>
    <n v="11923"/>
    <s v="-"/>
    <s v="PHO07486.1"/>
    <m/>
    <m/>
    <s v="4Fe-4S ferredoxin"/>
    <m/>
    <m/>
    <s v="BFT35_05250"/>
    <n v="1119"/>
    <n v="372"/>
    <m/>
    <n v="0"/>
  </r>
  <r>
    <x v="0"/>
    <x v="0"/>
    <s v="GCA_002701205.1"/>
    <s v="Primary Assembly"/>
    <s v="unplaced scaffold"/>
    <m/>
    <s v="MINB01000024.1"/>
    <n v="10816"/>
    <n v="11172"/>
    <s v="-"/>
    <m/>
    <m/>
    <m/>
    <m/>
    <m/>
    <m/>
    <s v="BFT35_10660"/>
    <n v="357"/>
    <m/>
    <m/>
    <n v="0"/>
  </r>
  <r>
    <x v="1"/>
    <x v="1"/>
    <s v="GCA_002701205.1"/>
    <s v="Primary Assembly"/>
    <s v="unplaced scaffold"/>
    <m/>
    <s v="MINB01000024.1"/>
    <n v="10816"/>
    <n v="11172"/>
    <s v="-"/>
    <s v="PHO06525.1"/>
    <m/>
    <m/>
    <s v="stage V sporulation protein AE"/>
    <m/>
    <m/>
    <s v="BFT35_10660"/>
    <n v="357"/>
    <n v="118"/>
    <m/>
    <n v="0"/>
  </r>
  <r>
    <x v="0"/>
    <x v="0"/>
    <s v="GCA_002701205.1"/>
    <s v="Primary Assembly"/>
    <s v="unplaced scaffold"/>
    <m/>
    <s v="MINB01000009.1"/>
    <n v="10877"/>
    <n v="11425"/>
    <s v="-"/>
    <m/>
    <m/>
    <m/>
    <m/>
    <m/>
    <m/>
    <s v="BFT35_06110"/>
    <n v="549"/>
    <m/>
    <m/>
    <n v="0"/>
  </r>
  <r>
    <x v="1"/>
    <x v="1"/>
    <s v="GCA_002701205.1"/>
    <s v="Primary Assembly"/>
    <s v="unplaced scaffold"/>
    <m/>
    <s v="MINB01000009.1"/>
    <n v="10877"/>
    <n v="11425"/>
    <s v="-"/>
    <s v="PHO07342.1"/>
    <m/>
    <m/>
    <s v="Rubrerythrin-2"/>
    <m/>
    <m/>
    <s v="BFT35_06110"/>
    <n v="549"/>
    <n v="182"/>
    <m/>
    <n v="0"/>
  </r>
  <r>
    <x v="0"/>
    <x v="2"/>
    <s v="GCA_002701205.1"/>
    <s v="Primary Assembly"/>
    <s v="unplaced scaffold"/>
    <m/>
    <s v="MINB01000033.1"/>
    <n v="10880"/>
    <n v="11870"/>
    <s v="-"/>
    <m/>
    <m/>
    <m/>
    <m/>
    <m/>
    <m/>
    <s v="BFT35_12155"/>
    <n v="991"/>
    <m/>
    <s v="pseudo"/>
    <n v="0"/>
  </r>
  <r>
    <x v="1"/>
    <x v="3"/>
    <s v="GCA_002701205.1"/>
    <s v="Primary Assembly"/>
    <s v="unplaced scaffold"/>
    <m/>
    <s v="MINB01000033.1"/>
    <n v="10880"/>
    <n v="11870"/>
    <s v="-"/>
    <m/>
    <m/>
    <m/>
    <s v="sulfite reductase subunit C"/>
    <m/>
    <m/>
    <s v="BFT35_12155"/>
    <n v="991"/>
    <m/>
    <s v="pseudo"/>
    <n v="0"/>
  </r>
  <r>
    <x v="0"/>
    <x v="0"/>
    <s v="GCA_002701205.1"/>
    <s v="Primary Assembly"/>
    <s v="unplaced scaffold"/>
    <m/>
    <s v="MINB01000030.1"/>
    <n v="10886"/>
    <n v="11572"/>
    <s v="-"/>
    <m/>
    <m/>
    <m/>
    <m/>
    <m/>
    <m/>
    <s v="BFT35_11780"/>
    <n v="687"/>
    <m/>
    <m/>
    <n v="0"/>
  </r>
  <r>
    <x v="1"/>
    <x v="1"/>
    <s v="GCA_002701205.1"/>
    <s v="Primary Assembly"/>
    <s v="unplaced scaffold"/>
    <m/>
    <s v="MINB01000030.1"/>
    <n v="10886"/>
    <n v="11572"/>
    <s v="-"/>
    <s v="PHO06340.1"/>
    <m/>
    <m/>
    <s v="2-C-methyl-D-erythritol 4-phosphate cytidylyltransferase"/>
    <m/>
    <m/>
    <s v="BFT35_11780"/>
    <n v="687"/>
    <n v="228"/>
    <m/>
    <n v="0"/>
  </r>
  <r>
    <x v="0"/>
    <x v="0"/>
    <s v="GCA_002701205.1"/>
    <s v="Primary Assembly"/>
    <s v="unplaced scaffold"/>
    <m/>
    <s v="MINB01000041.1"/>
    <n v="10886"/>
    <n v="11443"/>
    <s v="+"/>
    <m/>
    <m/>
    <m/>
    <m/>
    <m/>
    <m/>
    <s v="BFT35_12940"/>
    <n v="558"/>
    <m/>
    <m/>
    <n v="0"/>
  </r>
  <r>
    <x v="1"/>
    <x v="1"/>
    <s v="GCA_002701205.1"/>
    <s v="Primary Assembly"/>
    <s v="unplaced scaffold"/>
    <m/>
    <s v="MINB01000041.1"/>
    <n v="10886"/>
    <n v="11443"/>
    <s v="+"/>
    <s v="PHO06129.1"/>
    <m/>
    <m/>
    <s v="fumarate hydratase"/>
    <m/>
    <m/>
    <s v="BFT35_12940"/>
    <n v="558"/>
    <n v="185"/>
    <m/>
    <n v="0"/>
  </r>
  <r>
    <x v="0"/>
    <x v="0"/>
    <s v="GCA_002701205.1"/>
    <s v="Primary Assembly"/>
    <s v="unplaced scaffold"/>
    <m/>
    <s v="MINB01000043.1"/>
    <n v="10913"/>
    <n v="11248"/>
    <s v="+"/>
    <m/>
    <m/>
    <m/>
    <m/>
    <m/>
    <m/>
    <s v="BFT35_13060"/>
    <n v="336"/>
    <m/>
    <s v="partial"/>
    <n v="0"/>
  </r>
  <r>
    <x v="1"/>
    <x v="1"/>
    <s v="GCA_002701205.1"/>
    <s v="Primary Assembly"/>
    <s v="unplaced scaffold"/>
    <m/>
    <s v="MINB01000043.1"/>
    <n v="10913"/>
    <n v="11248"/>
    <s v="+"/>
    <s v="PHO06106.1"/>
    <m/>
    <m/>
    <s v="hypothetical protein"/>
    <m/>
    <m/>
    <s v="BFT35_13060"/>
    <n v="336"/>
    <n v="112"/>
    <s v="partial"/>
    <n v="0"/>
  </r>
  <r>
    <x v="0"/>
    <x v="0"/>
    <s v="GCA_002701205.1"/>
    <s v="Primary Assembly"/>
    <s v="unplaced scaffold"/>
    <m/>
    <s v="MINB01000012.1"/>
    <n v="10931"/>
    <n v="12874"/>
    <s v="-"/>
    <m/>
    <m/>
    <m/>
    <m/>
    <m/>
    <m/>
    <s v="BFT35_07250"/>
    <n v="1944"/>
    <m/>
    <m/>
    <n v="0"/>
  </r>
  <r>
    <x v="1"/>
    <x v="1"/>
    <s v="GCA_002701205.1"/>
    <s v="Primary Assembly"/>
    <s v="unplaced scaffold"/>
    <m/>
    <s v="MINB01000012.1"/>
    <n v="10931"/>
    <n v="12874"/>
    <s v="-"/>
    <s v="PHO07149.1"/>
    <m/>
    <m/>
    <s v="hypothetical protein"/>
    <m/>
    <m/>
    <s v="BFT35_07250"/>
    <n v="1944"/>
    <n v="647"/>
    <m/>
    <n v="0"/>
  </r>
  <r>
    <x v="0"/>
    <x v="0"/>
    <s v="GCA_002701205.1"/>
    <s v="Primary Assembly"/>
    <s v="unplaced scaffold"/>
    <m/>
    <s v="MINB01000017.1"/>
    <n v="10947"/>
    <n v="11855"/>
    <s v="-"/>
    <m/>
    <m/>
    <m/>
    <m/>
    <m/>
    <m/>
    <s v="BFT35_08780"/>
    <n v="909"/>
    <m/>
    <m/>
    <n v="0"/>
  </r>
  <r>
    <x v="1"/>
    <x v="1"/>
    <s v="GCA_002701205.1"/>
    <s v="Primary Assembly"/>
    <s v="unplaced scaffold"/>
    <m/>
    <s v="MINB01000017.1"/>
    <n v="10947"/>
    <n v="11855"/>
    <s v="-"/>
    <s v="PHO06864.1"/>
    <m/>
    <m/>
    <s v="glycosidase"/>
    <m/>
    <m/>
    <s v="BFT35_08780"/>
    <n v="909"/>
    <n v="302"/>
    <m/>
    <n v="0"/>
  </r>
  <r>
    <x v="0"/>
    <x v="2"/>
    <s v="GCA_002701205.1"/>
    <s v="Primary Assembly"/>
    <s v="unplaced scaffold"/>
    <m/>
    <s v="MINB01000022.1"/>
    <n v="10952"/>
    <n v="11317"/>
    <s v="+"/>
    <m/>
    <m/>
    <m/>
    <m/>
    <m/>
    <m/>
    <s v="BFT35_10125"/>
    <n v="366"/>
    <m/>
    <s v="pseudo"/>
    <n v="0"/>
  </r>
  <r>
    <x v="1"/>
    <x v="3"/>
    <s v="GCA_002701205.1"/>
    <s v="Primary Assembly"/>
    <s v="unplaced scaffold"/>
    <m/>
    <s v="MINB01000022.1"/>
    <n v="10952"/>
    <n v="11317"/>
    <s v="+"/>
    <m/>
    <m/>
    <m/>
    <s v="MarR family transcriptional regulator"/>
    <m/>
    <m/>
    <s v="BFT35_10125"/>
    <n v="366"/>
    <m/>
    <s v="pseudo"/>
    <n v="0"/>
  </r>
  <r>
    <x v="0"/>
    <x v="0"/>
    <s v="GCA_002701205.1"/>
    <s v="Primary Assembly"/>
    <s v="unplaced scaffold"/>
    <m/>
    <s v="MINB01000020.1"/>
    <n v="10955"/>
    <n v="11662"/>
    <s v="-"/>
    <m/>
    <m/>
    <m/>
    <m/>
    <m/>
    <m/>
    <s v="BFT35_09570"/>
    <n v="708"/>
    <m/>
    <m/>
    <n v="0"/>
  </r>
  <r>
    <x v="1"/>
    <x v="1"/>
    <s v="GCA_002701205.1"/>
    <s v="Primary Assembly"/>
    <s v="unplaced scaffold"/>
    <m/>
    <s v="MINB01000020.1"/>
    <n v="10955"/>
    <n v="11662"/>
    <s v="-"/>
    <s v="PHO06715.1"/>
    <m/>
    <m/>
    <s v="hypothetical protein"/>
    <m/>
    <m/>
    <s v="BFT35_09570"/>
    <n v="708"/>
    <n v="235"/>
    <m/>
    <n v="0"/>
  </r>
  <r>
    <x v="0"/>
    <x v="0"/>
    <s v="GCA_002701205.1"/>
    <s v="Primary Assembly"/>
    <s v="unplaced scaffold"/>
    <m/>
    <s v="MINB01000036.1"/>
    <n v="10988"/>
    <n v="12859"/>
    <s v="+"/>
    <m/>
    <m/>
    <m/>
    <m/>
    <m/>
    <m/>
    <s v="BFT35_12580"/>
    <n v="1872"/>
    <m/>
    <m/>
    <n v="0"/>
  </r>
  <r>
    <x v="1"/>
    <x v="1"/>
    <s v="GCA_002701205.1"/>
    <s v="Primary Assembly"/>
    <s v="unplaced scaffold"/>
    <m/>
    <s v="MINB01000036.1"/>
    <n v="10988"/>
    <n v="12859"/>
    <s v="+"/>
    <s v="PHO06194.1"/>
    <m/>
    <m/>
    <s v="multidrug ABC transporter ATP-binding protein"/>
    <m/>
    <m/>
    <s v="BFT35_12580"/>
    <n v="1872"/>
    <n v="623"/>
    <m/>
    <n v="0"/>
  </r>
  <r>
    <x v="0"/>
    <x v="0"/>
    <s v="GCA_002701205.1"/>
    <s v="Primary Assembly"/>
    <s v="unplaced scaffold"/>
    <m/>
    <s v="MINB01000008.1"/>
    <n v="11034"/>
    <n v="11507"/>
    <s v="-"/>
    <m/>
    <m/>
    <m/>
    <m/>
    <m/>
    <m/>
    <s v="BFT35_05735"/>
    <n v="474"/>
    <m/>
    <m/>
    <n v="0"/>
  </r>
  <r>
    <x v="1"/>
    <x v="1"/>
    <s v="GCA_002701205.1"/>
    <s v="Primary Assembly"/>
    <s v="unplaced scaffold"/>
    <m/>
    <s v="MINB01000008.1"/>
    <n v="11034"/>
    <n v="11507"/>
    <s v="-"/>
    <s v="PHO07419.1"/>
    <m/>
    <m/>
    <s v="transcription elongation factor GreA"/>
    <m/>
    <m/>
    <s v="BFT35_05735"/>
    <n v="474"/>
    <n v="157"/>
    <m/>
    <n v="0"/>
  </r>
  <r>
    <x v="0"/>
    <x v="0"/>
    <s v="GCA_002701205.1"/>
    <s v="Primary Assembly"/>
    <s v="unplaced scaffold"/>
    <m/>
    <s v="MINB01000018.1"/>
    <n v="11046"/>
    <n v="11708"/>
    <s v="+"/>
    <m/>
    <m/>
    <m/>
    <m/>
    <m/>
    <m/>
    <s v="BFT35_09050"/>
    <n v="663"/>
    <m/>
    <m/>
    <n v="0"/>
  </r>
  <r>
    <x v="1"/>
    <x v="1"/>
    <s v="GCA_002701205.1"/>
    <s v="Primary Assembly"/>
    <s v="unplaced scaffold"/>
    <m/>
    <s v="MINB01000018.1"/>
    <n v="11046"/>
    <n v="11708"/>
    <s v="+"/>
    <s v="PHO06821.1"/>
    <m/>
    <m/>
    <s v="arginine ABC transporter permease"/>
    <m/>
    <m/>
    <s v="BFT35_09050"/>
    <n v="663"/>
    <n v="220"/>
    <m/>
    <n v="0"/>
  </r>
  <r>
    <x v="0"/>
    <x v="0"/>
    <s v="GCA_002701205.1"/>
    <s v="Primary Assembly"/>
    <s v="unplaced scaffold"/>
    <m/>
    <s v="MINB01000010.1"/>
    <n v="11077"/>
    <n v="11853"/>
    <s v="-"/>
    <m/>
    <m/>
    <m/>
    <m/>
    <m/>
    <m/>
    <s v="BFT35_06510"/>
    <n v="777"/>
    <m/>
    <m/>
    <n v="0"/>
  </r>
  <r>
    <x v="1"/>
    <x v="1"/>
    <s v="GCA_002701205.1"/>
    <s v="Primary Assembly"/>
    <s v="unplaced scaffold"/>
    <m/>
    <s v="MINB01000010.1"/>
    <n v="11077"/>
    <n v="11853"/>
    <s v="-"/>
    <s v="PHO07264.1"/>
    <m/>
    <m/>
    <s v="type I-B CRISPR-associated protein Cas5"/>
    <m/>
    <m/>
    <s v="BFT35_06510"/>
    <n v="777"/>
    <n v="258"/>
    <m/>
    <n v="0"/>
  </r>
  <r>
    <x v="0"/>
    <x v="0"/>
    <s v="GCA_002701205.1"/>
    <s v="Primary Assembly"/>
    <s v="unplaced scaffold"/>
    <m/>
    <s v="MINB01000035.1"/>
    <n v="11104"/>
    <n v="11289"/>
    <s v="-"/>
    <m/>
    <m/>
    <m/>
    <m/>
    <m/>
    <m/>
    <s v="BFT35_12420"/>
    <n v="186"/>
    <m/>
    <m/>
    <n v="0"/>
  </r>
  <r>
    <x v="1"/>
    <x v="1"/>
    <s v="GCA_002701205.1"/>
    <s v="Primary Assembly"/>
    <s v="unplaced scaffold"/>
    <m/>
    <s v="MINB01000035.1"/>
    <n v="11104"/>
    <n v="11289"/>
    <s v="-"/>
    <s v="PHO06215.1"/>
    <m/>
    <m/>
    <s v="50S ribosomal protein L30"/>
    <m/>
    <m/>
    <s v="BFT35_12420"/>
    <n v="186"/>
    <n v="61"/>
    <m/>
    <n v="0"/>
  </r>
  <r>
    <x v="0"/>
    <x v="0"/>
    <s v="GCA_002701205.1"/>
    <s v="Primary Assembly"/>
    <s v="unplaced scaffold"/>
    <m/>
    <s v="MINB01000002.1"/>
    <n v="11113"/>
    <n v="11526"/>
    <s v="-"/>
    <m/>
    <m/>
    <m/>
    <m/>
    <m/>
    <m/>
    <s v="BFT35_01240"/>
    <n v="414"/>
    <m/>
    <m/>
    <n v="0"/>
  </r>
  <r>
    <x v="1"/>
    <x v="1"/>
    <s v="GCA_002701205.1"/>
    <s v="Primary Assembly"/>
    <s v="unplaced scaffold"/>
    <m/>
    <s v="MINB01000002.1"/>
    <n v="11113"/>
    <n v="11526"/>
    <s v="-"/>
    <s v="PHO08125.1"/>
    <m/>
    <m/>
    <s v="ATP synthase F1 subunit epsilon"/>
    <m/>
    <m/>
    <s v="BFT35_01240"/>
    <n v="414"/>
    <n v="137"/>
    <m/>
    <n v="0"/>
  </r>
  <r>
    <x v="0"/>
    <x v="0"/>
    <s v="GCA_002701205.1"/>
    <s v="Primary Assembly"/>
    <s v="unplaced scaffold"/>
    <m/>
    <s v="MINB01000005.1"/>
    <n v="11156"/>
    <n v="11926"/>
    <s v="+"/>
    <m/>
    <m/>
    <m/>
    <m/>
    <m/>
    <m/>
    <s v="BFT35_04115"/>
    <n v="771"/>
    <m/>
    <m/>
    <n v="0"/>
  </r>
  <r>
    <x v="1"/>
    <x v="1"/>
    <s v="GCA_002701205.1"/>
    <s v="Primary Assembly"/>
    <s v="unplaced scaffold"/>
    <m/>
    <s v="MINB01000005.1"/>
    <n v="11156"/>
    <n v="11926"/>
    <s v="+"/>
    <s v="PHO07792.1"/>
    <m/>
    <m/>
    <s v="chemotaxis protein CheR"/>
    <m/>
    <m/>
    <s v="BFT35_04115"/>
    <n v="771"/>
    <n v="256"/>
    <m/>
    <n v="0"/>
  </r>
  <r>
    <x v="0"/>
    <x v="0"/>
    <s v="GCA_002701205.1"/>
    <s v="Primary Assembly"/>
    <s v="unplaced scaffold"/>
    <m/>
    <s v="MINB01000024.1"/>
    <n v="11185"/>
    <n v="12198"/>
    <s v="-"/>
    <m/>
    <m/>
    <m/>
    <m/>
    <m/>
    <m/>
    <s v="BFT35_10665"/>
    <n v="1014"/>
    <m/>
    <m/>
    <n v="0"/>
  </r>
  <r>
    <x v="1"/>
    <x v="1"/>
    <s v="GCA_002701205.1"/>
    <s v="Primary Assembly"/>
    <s v="unplaced scaffold"/>
    <m/>
    <s v="MINB01000024.1"/>
    <n v="11185"/>
    <n v="12198"/>
    <s v="-"/>
    <s v="PHO06526.1"/>
    <m/>
    <m/>
    <s v="stage V sporulation protein AD"/>
    <m/>
    <m/>
    <s v="BFT35_10665"/>
    <n v="1014"/>
    <n v="337"/>
    <m/>
    <n v="0"/>
  </r>
  <r>
    <x v="0"/>
    <x v="0"/>
    <s v="GCA_002701205.1"/>
    <s v="Primary Assembly"/>
    <s v="unplaced scaffold"/>
    <m/>
    <s v="MINB01000027.1"/>
    <n v="11189"/>
    <n v="12253"/>
    <s v="+"/>
    <m/>
    <m/>
    <m/>
    <m/>
    <m/>
    <m/>
    <s v="BFT35_11325"/>
    <n v="1065"/>
    <m/>
    <m/>
    <n v="0"/>
  </r>
  <r>
    <x v="1"/>
    <x v="1"/>
    <s v="GCA_002701205.1"/>
    <s v="Primary Assembly"/>
    <s v="unplaced scaffold"/>
    <m/>
    <s v="MINB01000027.1"/>
    <n v="11189"/>
    <n v="12253"/>
    <s v="+"/>
    <s v="PHO06420.1"/>
    <m/>
    <m/>
    <s v="sporulation integral membrane protein YtvI"/>
    <m/>
    <m/>
    <s v="BFT35_11325"/>
    <n v="1065"/>
    <n v="354"/>
    <m/>
    <n v="0"/>
  </r>
  <r>
    <x v="0"/>
    <x v="0"/>
    <s v="GCA_002701205.1"/>
    <s v="Primary Assembly"/>
    <s v="unplaced scaffold"/>
    <m/>
    <s v="MINB01000013.1"/>
    <n v="11245"/>
    <n v="12765"/>
    <s v="+"/>
    <m/>
    <m/>
    <m/>
    <m/>
    <m/>
    <m/>
    <s v="BFT35_07540"/>
    <n v="1521"/>
    <m/>
    <m/>
    <n v="0"/>
  </r>
  <r>
    <x v="1"/>
    <x v="1"/>
    <s v="GCA_002701205.1"/>
    <s v="Primary Assembly"/>
    <s v="unplaced scaffold"/>
    <m/>
    <s v="MINB01000013.1"/>
    <n v="11245"/>
    <n v="12765"/>
    <s v="+"/>
    <s v="PHO07091.1"/>
    <m/>
    <m/>
    <s v="cell division protein FtsH"/>
    <m/>
    <m/>
    <s v="BFT35_07540"/>
    <n v="1521"/>
    <n v="506"/>
    <m/>
    <n v="0"/>
  </r>
  <r>
    <x v="0"/>
    <x v="0"/>
    <s v="GCA_002701205.1"/>
    <s v="Primary Assembly"/>
    <s v="unplaced scaffold"/>
    <m/>
    <s v="MINB01000025.1"/>
    <n v="11258"/>
    <n v="12622"/>
    <s v="+"/>
    <m/>
    <m/>
    <m/>
    <m/>
    <m/>
    <m/>
    <s v="BFT35_10915"/>
    <n v="1365"/>
    <m/>
    <m/>
    <n v="0"/>
  </r>
  <r>
    <x v="1"/>
    <x v="1"/>
    <s v="GCA_002701205.1"/>
    <s v="Primary Assembly"/>
    <s v="unplaced scaffold"/>
    <m/>
    <s v="MINB01000025.1"/>
    <n v="11258"/>
    <n v="12622"/>
    <s v="+"/>
    <s v="PHO06482.1"/>
    <m/>
    <m/>
    <s v="UDP-N-acetylmuramoylalanine--D-glutamate ligase"/>
    <m/>
    <m/>
    <s v="BFT35_10915"/>
    <n v="1365"/>
    <n v="454"/>
    <m/>
    <n v="0"/>
  </r>
  <r>
    <x v="0"/>
    <x v="0"/>
    <s v="GCA_002701205.1"/>
    <s v="Primary Assembly"/>
    <s v="unplaced scaffold"/>
    <m/>
    <s v="MINB01000026.1"/>
    <n v="11272"/>
    <n v="13293"/>
    <s v="-"/>
    <m/>
    <m/>
    <m/>
    <m/>
    <m/>
    <m/>
    <s v="BFT35_11125"/>
    <n v="2022"/>
    <m/>
    <m/>
    <n v="0"/>
  </r>
  <r>
    <x v="1"/>
    <x v="1"/>
    <s v="GCA_002701205.1"/>
    <s v="Primary Assembly"/>
    <s v="unplaced scaffold"/>
    <m/>
    <s v="MINB01000026.1"/>
    <n v="11272"/>
    <n v="13293"/>
    <s v="-"/>
    <s v="PHO06448.1"/>
    <m/>
    <m/>
    <s v="hypothetical protein"/>
    <m/>
    <m/>
    <s v="BFT35_11125"/>
    <n v="2022"/>
    <n v="673"/>
    <m/>
    <n v="0"/>
  </r>
  <r>
    <x v="0"/>
    <x v="0"/>
    <s v="GCA_002701205.1"/>
    <s v="Primary Assembly"/>
    <s v="unplaced scaffold"/>
    <m/>
    <s v="MINB01000001.1"/>
    <n v="11278"/>
    <n v="11679"/>
    <s v="-"/>
    <m/>
    <m/>
    <m/>
    <m/>
    <m/>
    <m/>
    <s v="BFT35_00055"/>
    <n v="402"/>
    <m/>
    <m/>
    <n v="0"/>
  </r>
  <r>
    <x v="1"/>
    <x v="1"/>
    <s v="GCA_002701205.1"/>
    <s v="Primary Assembly"/>
    <s v="unplaced scaffold"/>
    <m/>
    <s v="MINB01000001.1"/>
    <n v="11278"/>
    <n v="11679"/>
    <s v="-"/>
    <s v="PHO08338.1"/>
    <m/>
    <m/>
    <s v="ubiquitin"/>
    <m/>
    <m/>
    <s v="BFT35_00055"/>
    <n v="402"/>
    <n v="133"/>
    <m/>
    <n v="0"/>
  </r>
  <r>
    <x v="0"/>
    <x v="0"/>
    <s v="GCA_002701205.1"/>
    <s v="Primary Assembly"/>
    <s v="unplaced scaffold"/>
    <m/>
    <s v="MINB01000021.1"/>
    <n v="11284"/>
    <n v="12216"/>
    <s v="-"/>
    <m/>
    <m/>
    <m/>
    <m/>
    <m/>
    <m/>
    <s v="BFT35_09865"/>
    <n v="933"/>
    <m/>
    <m/>
    <n v="0"/>
  </r>
  <r>
    <x v="1"/>
    <x v="1"/>
    <s v="GCA_002701205.1"/>
    <s v="Primary Assembly"/>
    <s v="unplaced scaffold"/>
    <m/>
    <s v="MINB01000021.1"/>
    <n v="11284"/>
    <n v="12216"/>
    <s v="-"/>
    <s v="PHO06666.1"/>
    <m/>
    <m/>
    <s v="[acyl-carrier-protein] S-malonyltransferase"/>
    <m/>
    <m/>
    <s v="BFT35_09865"/>
    <n v="933"/>
    <n v="310"/>
    <m/>
    <n v="0"/>
  </r>
  <r>
    <x v="0"/>
    <x v="0"/>
    <s v="GCA_002701205.1"/>
    <s v="Primary Assembly"/>
    <s v="unplaced scaffold"/>
    <m/>
    <s v="MINB01000032.1"/>
    <n v="11290"/>
    <n v="11682"/>
    <s v="-"/>
    <m/>
    <m/>
    <m/>
    <m/>
    <m/>
    <m/>
    <s v="BFT35_12045"/>
    <n v="393"/>
    <m/>
    <m/>
    <n v="0"/>
  </r>
  <r>
    <x v="1"/>
    <x v="1"/>
    <s v="GCA_002701205.1"/>
    <s v="Primary Assembly"/>
    <s v="unplaced scaffold"/>
    <m/>
    <s v="MINB01000032.1"/>
    <n v="11290"/>
    <n v="11682"/>
    <s v="-"/>
    <s v="PHO06292.1"/>
    <m/>
    <m/>
    <s v="pilus assembly protein PilE"/>
    <m/>
    <m/>
    <s v="BFT35_12045"/>
    <n v="393"/>
    <n v="130"/>
    <m/>
    <n v="0"/>
  </r>
  <r>
    <x v="0"/>
    <x v="0"/>
    <s v="GCA_002701205.1"/>
    <s v="Primary Assembly"/>
    <s v="unplaced scaffold"/>
    <m/>
    <s v="MINB01000035.1"/>
    <n v="11300"/>
    <n v="11803"/>
    <s v="-"/>
    <m/>
    <m/>
    <m/>
    <m/>
    <m/>
    <m/>
    <s v="BFT35_12425"/>
    <n v="504"/>
    <m/>
    <m/>
    <n v="0"/>
  </r>
  <r>
    <x v="1"/>
    <x v="1"/>
    <s v="GCA_002701205.1"/>
    <s v="Primary Assembly"/>
    <s v="unplaced scaffold"/>
    <m/>
    <s v="MINB01000035.1"/>
    <n v="11300"/>
    <n v="11803"/>
    <s v="-"/>
    <s v="PHO06216.1"/>
    <m/>
    <m/>
    <s v="30S ribosomal protein S5"/>
    <m/>
    <m/>
    <s v="BFT35_12425"/>
    <n v="504"/>
    <n v="167"/>
    <m/>
    <n v="0"/>
  </r>
  <r>
    <x v="0"/>
    <x v="0"/>
    <s v="GCA_002701205.1"/>
    <s v="Primary Assembly"/>
    <s v="unplaced scaffold"/>
    <m/>
    <s v="MINB01000006.1"/>
    <n v="11328"/>
    <n v="12947"/>
    <s v="+"/>
    <m/>
    <m/>
    <m/>
    <m/>
    <m/>
    <m/>
    <s v="BFT35_04735"/>
    <n v="1620"/>
    <m/>
    <m/>
    <n v="0"/>
  </r>
  <r>
    <x v="1"/>
    <x v="1"/>
    <s v="GCA_002701205.1"/>
    <s v="Primary Assembly"/>
    <s v="unplaced scaffold"/>
    <m/>
    <s v="MINB01000006.1"/>
    <n v="11328"/>
    <n v="12947"/>
    <s v="+"/>
    <s v="PHO07579.1"/>
    <m/>
    <m/>
    <s v="inorganic pyrophosphatase"/>
    <m/>
    <m/>
    <s v="BFT35_04735"/>
    <n v="1620"/>
    <n v="539"/>
    <m/>
    <n v="0"/>
  </r>
  <r>
    <x v="0"/>
    <x v="0"/>
    <s v="GCA_002701205.1"/>
    <s v="Primary Assembly"/>
    <s v="unplaced scaffold"/>
    <m/>
    <s v="MINB01000011.1"/>
    <n v="11409"/>
    <n v="11747"/>
    <s v="-"/>
    <m/>
    <m/>
    <m/>
    <m/>
    <m/>
    <m/>
    <s v="BFT35_06930"/>
    <n v="339"/>
    <m/>
    <m/>
    <n v="0"/>
  </r>
  <r>
    <x v="1"/>
    <x v="1"/>
    <s v="GCA_002701205.1"/>
    <s v="Primary Assembly"/>
    <s v="unplaced scaffold"/>
    <m/>
    <s v="MINB01000011.1"/>
    <n v="11409"/>
    <n v="11747"/>
    <s v="-"/>
    <s v="PHO07208.1"/>
    <m/>
    <m/>
    <s v="hypothetical protein"/>
    <m/>
    <m/>
    <s v="BFT35_06930"/>
    <n v="339"/>
    <n v="112"/>
    <m/>
    <n v="0"/>
  </r>
  <r>
    <x v="0"/>
    <x v="0"/>
    <s v="GCA_002701205.1"/>
    <s v="Primary Assembly"/>
    <s v="unplaced scaffold"/>
    <m/>
    <s v="MINB01000016.1"/>
    <n v="11461"/>
    <n v="12843"/>
    <s v="-"/>
    <m/>
    <m/>
    <m/>
    <m/>
    <m/>
    <m/>
    <s v="BFT35_08500"/>
    <n v="1383"/>
    <m/>
    <m/>
    <n v="0"/>
  </r>
  <r>
    <x v="1"/>
    <x v="1"/>
    <s v="GCA_002701205.1"/>
    <s v="Primary Assembly"/>
    <s v="unplaced scaffold"/>
    <m/>
    <s v="MINB01000016.1"/>
    <n v="11461"/>
    <n v="12843"/>
    <s v="-"/>
    <s v="PHO06912.1"/>
    <m/>
    <m/>
    <s v="hypothetical protein"/>
    <m/>
    <m/>
    <s v="BFT35_08500"/>
    <n v="1383"/>
    <n v="460"/>
    <m/>
    <n v="0"/>
  </r>
  <r>
    <x v="0"/>
    <x v="0"/>
    <s v="GCA_002701205.1"/>
    <s v="Primary Assembly"/>
    <s v="unplaced scaffold"/>
    <m/>
    <s v="MINB01000041.1"/>
    <n v="11462"/>
    <n v="12019"/>
    <s v="+"/>
    <m/>
    <m/>
    <m/>
    <m/>
    <m/>
    <m/>
    <s v="BFT35_12945"/>
    <n v="558"/>
    <m/>
    <m/>
    <n v="0"/>
  </r>
  <r>
    <x v="1"/>
    <x v="1"/>
    <s v="GCA_002701205.1"/>
    <s v="Primary Assembly"/>
    <s v="unplaced scaffold"/>
    <m/>
    <s v="MINB01000041.1"/>
    <n v="11462"/>
    <n v="12019"/>
    <s v="+"/>
    <s v="PHO06130.1"/>
    <m/>
    <m/>
    <s v="uracil-DNA glycosylase"/>
    <m/>
    <m/>
    <s v="BFT35_12945"/>
    <n v="558"/>
    <n v="185"/>
    <m/>
    <n v="0"/>
  </r>
  <r>
    <x v="0"/>
    <x v="0"/>
    <s v="GCA_002701205.1"/>
    <s v="Primary Assembly"/>
    <s v="unplaced scaffold"/>
    <m/>
    <s v="MINB01000037.1"/>
    <n v="11503"/>
    <n v="11877"/>
    <s v="-"/>
    <m/>
    <m/>
    <m/>
    <m/>
    <m/>
    <m/>
    <s v="BFT35_12640"/>
    <n v="375"/>
    <m/>
    <m/>
    <n v="0"/>
  </r>
  <r>
    <x v="1"/>
    <x v="1"/>
    <s v="GCA_002701205.1"/>
    <s v="Primary Assembly"/>
    <s v="unplaced scaffold"/>
    <m/>
    <s v="MINB01000037.1"/>
    <n v="11503"/>
    <n v="11877"/>
    <s v="-"/>
    <s v="PHO06176.1"/>
    <m/>
    <m/>
    <s v="50S ribosomal protein L7/L12"/>
    <m/>
    <m/>
    <s v="BFT35_12640"/>
    <n v="375"/>
    <n v="124"/>
    <m/>
    <n v="0"/>
  </r>
  <r>
    <x v="0"/>
    <x v="0"/>
    <s v="GCA_002701205.1"/>
    <s v="Primary Assembly"/>
    <s v="unplaced scaffold"/>
    <m/>
    <s v="MINB01000002.1"/>
    <n v="11537"/>
    <n v="12922"/>
    <s v="-"/>
    <m/>
    <m/>
    <m/>
    <m/>
    <m/>
    <m/>
    <s v="BFT35_01245"/>
    <n v="1386"/>
    <m/>
    <m/>
    <n v="0"/>
  </r>
  <r>
    <x v="1"/>
    <x v="1"/>
    <s v="GCA_002701205.1"/>
    <s v="Primary Assembly"/>
    <s v="unplaced scaffold"/>
    <m/>
    <s v="MINB01000002.1"/>
    <n v="11537"/>
    <n v="12922"/>
    <s v="-"/>
    <s v="PHO08126.1"/>
    <m/>
    <m/>
    <s v="F0F1 ATP synthase subunit beta"/>
    <m/>
    <m/>
    <s v="BFT35_01245"/>
    <n v="1386"/>
    <n v="461"/>
    <m/>
    <n v="0"/>
  </r>
  <r>
    <x v="0"/>
    <x v="2"/>
    <s v="GCA_002701205.1"/>
    <s v="Primary Assembly"/>
    <s v="unplaced scaffold"/>
    <m/>
    <s v="MINB01000009.1"/>
    <n v="11563"/>
    <n v="11867"/>
    <s v="+"/>
    <m/>
    <m/>
    <m/>
    <m/>
    <m/>
    <m/>
    <s v="BFT35_06115"/>
    <n v="305"/>
    <m/>
    <s v="pseudo"/>
    <n v="0"/>
  </r>
  <r>
    <x v="1"/>
    <x v="3"/>
    <s v="GCA_002701205.1"/>
    <s v="Primary Assembly"/>
    <s v="unplaced scaffold"/>
    <m/>
    <s v="MINB01000009.1"/>
    <n v="11563"/>
    <n v="11867"/>
    <s v="+"/>
    <m/>
    <m/>
    <m/>
    <s v="hypothetical protein"/>
    <m/>
    <m/>
    <s v="BFT35_06115"/>
    <n v="305"/>
    <m/>
    <s v="pseudo"/>
    <n v="0"/>
  </r>
  <r>
    <x v="0"/>
    <x v="0"/>
    <s v="GCA_002701205.1"/>
    <s v="Primary Assembly"/>
    <s v="unplaced scaffold"/>
    <m/>
    <s v="MINB01000039.1"/>
    <n v="11646"/>
    <n v="12689"/>
    <s v="-"/>
    <m/>
    <m/>
    <m/>
    <m/>
    <m/>
    <m/>
    <s v="BFT35_12800"/>
    <n v="1044"/>
    <m/>
    <m/>
    <n v="0"/>
  </r>
  <r>
    <x v="1"/>
    <x v="1"/>
    <s v="GCA_002701205.1"/>
    <s v="Primary Assembly"/>
    <s v="unplaced scaffold"/>
    <m/>
    <s v="MINB01000039.1"/>
    <n v="11646"/>
    <n v="12689"/>
    <s v="-"/>
    <s v="PHO06151.1"/>
    <m/>
    <m/>
    <s v="hypothetical protein"/>
    <m/>
    <m/>
    <s v="BFT35_12800"/>
    <n v="1044"/>
    <n v="347"/>
    <m/>
    <n v="0"/>
  </r>
  <r>
    <x v="0"/>
    <x v="0"/>
    <s v="GCA_002701205.1"/>
    <s v="Primary Assembly"/>
    <s v="unplaced scaffold"/>
    <m/>
    <s v="MINB01000022.1"/>
    <n v="11652"/>
    <n v="13478"/>
    <s v="-"/>
    <m/>
    <m/>
    <m/>
    <m/>
    <m/>
    <m/>
    <s v="BFT35_10130"/>
    <n v="1827"/>
    <m/>
    <m/>
    <n v="0"/>
  </r>
  <r>
    <x v="1"/>
    <x v="1"/>
    <s v="GCA_002701205.1"/>
    <s v="Primary Assembly"/>
    <s v="unplaced scaffold"/>
    <m/>
    <s v="MINB01000022.1"/>
    <n v="11652"/>
    <n v="13478"/>
    <s v="-"/>
    <s v="PHO06617.1"/>
    <m/>
    <m/>
    <s v="glutamine--fructose-6-phosphate aminotransferase"/>
    <m/>
    <m/>
    <s v="BFT35_10130"/>
    <n v="1827"/>
    <n v="608"/>
    <m/>
    <n v="0"/>
  </r>
  <r>
    <x v="0"/>
    <x v="0"/>
    <s v="GCA_002701205.1"/>
    <s v="Primary Assembly"/>
    <s v="unplaced scaffold"/>
    <m/>
    <s v="MINB01000008.1"/>
    <n v="11663"/>
    <n v="12757"/>
    <s v="-"/>
    <m/>
    <m/>
    <m/>
    <m/>
    <m/>
    <m/>
    <s v="BFT35_05740"/>
    <n v="1095"/>
    <m/>
    <m/>
    <n v="0"/>
  </r>
  <r>
    <x v="1"/>
    <x v="1"/>
    <s v="GCA_002701205.1"/>
    <s v="Primary Assembly"/>
    <s v="unplaced scaffold"/>
    <m/>
    <s v="MINB01000008.1"/>
    <n v="11663"/>
    <n v="12757"/>
    <s v="-"/>
    <s v="PHO07420.1"/>
    <m/>
    <m/>
    <s v="shikimate dehydrogenase"/>
    <m/>
    <m/>
    <s v="BFT35_05740"/>
    <n v="1095"/>
    <n v="364"/>
    <m/>
    <n v="0"/>
  </r>
  <r>
    <x v="0"/>
    <x v="0"/>
    <s v="GCA_002701205.1"/>
    <s v="Primary Assembly"/>
    <s v="unplaced scaffold"/>
    <m/>
    <s v="MINB01000030.1"/>
    <n v="11683"/>
    <n v="12786"/>
    <s v="-"/>
    <m/>
    <m/>
    <m/>
    <m/>
    <m/>
    <m/>
    <s v="BFT35_11785"/>
    <n v="1104"/>
    <m/>
    <m/>
    <n v="0"/>
  </r>
  <r>
    <x v="1"/>
    <x v="1"/>
    <s v="GCA_002701205.1"/>
    <s v="Primary Assembly"/>
    <s v="unplaced scaffold"/>
    <m/>
    <s v="MINB01000030.1"/>
    <n v="11683"/>
    <n v="12786"/>
    <s v="-"/>
    <s v="PHO06341.1"/>
    <m/>
    <m/>
    <s v="twitching motility protein PilT"/>
    <m/>
    <m/>
    <s v="BFT35_11785"/>
    <n v="1104"/>
    <n v="367"/>
    <m/>
    <n v="0"/>
  </r>
  <r>
    <x v="0"/>
    <x v="0"/>
    <s v="GCA_002701205.1"/>
    <s v="Primary Assembly"/>
    <s v="unplaced scaffold"/>
    <m/>
    <s v="MINB01000001.1"/>
    <n v="11692"/>
    <n v="12438"/>
    <s v="-"/>
    <m/>
    <m/>
    <m/>
    <m/>
    <m/>
    <m/>
    <s v="BFT35_00060"/>
    <n v="747"/>
    <m/>
    <m/>
    <n v="0"/>
  </r>
  <r>
    <x v="1"/>
    <x v="1"/>
    <s v="GCA_002701205.1"/>
    <s v="Primary Assembly"/>
    <s v="unplaced scaffold"/>
    <m/>
    <s v="MINB01000001.1"/>
    <n v="11692"/>
    <n v="12438"/>
    <s v="-"/>
    <s v="PHO08339.1"/>
    <m/>
    <m/>
    <s v="DNA repair protein RecO"/>
    <m/>
    <m/>
    <s v="BFT35_00060"/>
    <n v="747"/>
    <n v="248"/>
    <m/>
    <n v="0"/>
  </r>
  <r>
    <x v="0"/>
    <x v="0"/>
    <s v="GCA_002701205.1"/>
    <s v="Primary Assembly"/>
    <s v="unplaced scaffold"/>
    <m/>
    <s v="MINB01000018.1"/>
    <n v="11695"/>
    <n v="12417"/>
    <s v="+"/>
    <m/>
    <m/>
    <m/>
    <m/>
    <s v="glnQ"/>
    <m/>
    <s v="BFT35_09055"/>
    <n v="723"/>
    <m/>
    <m/>
    <n v="0"/>
  </r>
  <r>
    <x v="1"/>
    <x v="1"/>
    <s v="GCA_002701205.1"/>
    <s v="Primary Assembly"/>
    <s v="unplaced scaffold"/>
    <m/>
    <s v="MINB01000018.1"/>
    <n v="11695"/>
    <n v="12417"/>
    <s v="+"/>
    <s v="PHO06822.1"/>
    <m/>
    <m/>
    <s v="glutamine ABC transporter ATP-binding protein"/>
    <s v="glnQ"/>
    <m/>
    <s v="BFT35_09055"/>
    <n v="723"/>
    <n v="240"/>
    <m/>
    <n v="0"/>
  </r>
  <r>
    <x v="0"/>
    <x v="0"/>
    <s v="GCA_002701205.1"/>
    <s v="Primary Assembly"/>
    <s v="unplaced scaffold"/>
    <m/>
    <s v="MINB01000032.1"/>
    <n v="11711"/>
    <n v="12925"/>
    <s v="-"/>
    <m/>
    <m/>
    <m/>
    <m/>
    <m/>
    <m/>
    <s v="BFT35_12050"/>
    <n v="1215"/>
    <m/>
    <m/>
    <n v="0"/>
  </r>
  <r>
    <x v="1"/>
    <x v="1"/>
    <s v="GCA_002701205.1"/>
    <s v="Primary Assembly"/>
    <s v="unplaced scaffold"/>
    <m/>
    <s v="MINB01000032.1"/>
    <n v="11711"/>
    <n v="12925"/>
    <s v="-"/>
    <s v="PHO06305.1"/>
    <m/>
    <m/>
    <s v="type II secretion system protein F"/>
    <m/>
    <m/>
    <s v="BFT35_12050"/>
    <n v="1215"/>
    <n v="404"/>
    <m/>
    <n v="0"/>
  </r>
  <r>
    <x v="0"/>
    <x v="0"/>
    <s v="GCA_002701205.1"/>
    <s v="Primary Assembly"/>
    <s v="unplaced scaffold"/>
    <m/>
    <s v="MINB01000011.1"/>
    <n v="11752"/>
    <n v="13569"/>
    <s v="-"/>
    <m/>
    <m/>
    <m/>
    <m/>
    <m/>
    <m/>
    <s v="BFT35_06935"/>
    <n v="1818"/>
    <m/>
    <m/>
    <n v="0"/>
  </r>
  <r>
    <x v="1"/>
    <x v="1"/>
    <s v="GCA_002701205.1"/>
    <s v="Primary Assembly"/>
    <s v="unplaced scaffold"/>
    <m/>
    <s v="MINB01000011.1"/>
    <n v="11752"/>
    <n v="13569"/>
    <s v="-"/>
    <s v="PHO07209.1"/>
    <m/>
    <m/>
    <s v="diol dehydratase reactivase subunit alpha"/>
    <m/>
    <m/>
    <s v="BFT35_06935"/>
    <n v="1818"/>
    <n v="605"/>
    <m/>
    <n v="0"/>
  </r>
  <r>
    <x v="0"/>
    <x v="0"/>
    <s v="GCA_002701205.1"/>
    <s v="Primary Assembly"/>
    <s v="unplaced scaffold"/>
    <m/>
    <s v="MINB01000023.1"/>
    <n v="11752"/>
    <n v="13278"/>
    <s v="-"/>
    <m/>
    <m/>
    <m/>
    <m/>
    <m/>
    <m/>
    <s v="BFT35_10425"/>
    <n v="1527"/>
    <m/>
    <m/>
    <n v="0"/>
  </r>
  <r>
    <x v="1"/>
    <x v="1"/>
    <s v="GCA_002701205.1"/>
    <s v="Primary Assembly"/>
    <s v="unplaced scaffold"/>
    <m/>
    <s v="MINB01000023.1"/>
    <n v="11752"/>
    <n v="13278"/>
    <s v="-"/>
    <s v="PHO06578.1"/>
    <m/>
    <m/>
    <s v="bifunctional phosphoribosylaminoimidazolecarboxamide formyltransferase/IMP cyclohydrolase"/>
    <m/>
    <m/>
    <s v="BFT35_10425"/>
    <n v="1527"/>
    <n v="508"/>
    <m/>
    <n v="0"/>
  </r>
  <r>
    <x v="0"/>
    <x v="0"/>
    <s v="GCA_002701205.1"/>
    <s v="Primary Assembly"/>
    <s v="unplaced scaffold"/>
    <m/>
    <s v="MINB01000020.1"/>
    <n v="11772"/>
    <n v="12209"/>
    <s v="-"/>
    <m/>
    <m/>
    <m/>
    <m/>
    <m/>
    <m/>
    <s v="BFT35_09575"/>
    <n v="438"/>
    <m/>
    <m/>
    <n v="0"/>
  </r>
  <r>
    <x v="1"/>
    <x v="1"/>
    <s v="GCA_002701205.1"/>
    <s v="Primary Assembly"/>
    <s v="unplaced scaffold"/>
    <m/>
    <s v="MINB01000020.1"/>
    <n v="11772"/>
    <n v="12209"/>
    <s v="-"/>
    <s v="PHO06716.1"/>
    <m/>
    <m/>
    <s v="PTS fructose transporter subunit IIA"/>
    <m/>
    <m/>
    <s v="BFT35_09575"/>
    <n v="438"/>
    <n v="145"/>
    <m/>
    <n v="0"/>
  </r>
  <r>
    <x v="0"/>
    <x v="0"/>
    <s v="GCA_002701205.1"/>
    <s v="Primary Assembly"/>
    <s v="unplaced scaffold"/>
    <m/>
    <s v="MINB01000035.1"/>
    <n v="11818"/>
    <n v="12183"/>
    <s v="-"/>
    <m/>
    <m/>
    <m/>
    <m/>
    <m/>
    <m/>
    <s v="BFT35_12430"/>
    <n v="366"/>
    <m/>
    <m/>
    <n v="0"/>
  </r>
  <r>
    <x v="1"/>
    <x v="1"/>
    <s v="GCA_002701205.1"/>
    <s v="Primary Assembly"/>
    <s v="unplaced scaffold"/>
    <m/>
    <s v="MINB01000035.1"/>
    <n v="11818"/>
    <n v="12183"/>
    <s v="-"/>
    <s v="PHO06217.1"/>
    <m/>
    <m/>
    <s v="50S ribosomal protein L18"/>
    <m/>
    <m/>
    <s v="BFT35_12430"/>
    <n v="366"/>
    <n v="121"/>
    <m/>
    <n v="0"/>
  </r>
  <r>
    <x v="0"/>
    <x v="0"/>
    <s v="GCA_002701205.1"/>
    <s v="Primary Assembly"/>
    <s v="unplaced scaffold"/>
    <m/>
    <s v="MINB01000003.1"/>
    <n v="11821"/>
    <n v="12411"/>
    <s v="-"/>
    <m/>
    <m/>
    <m/>
    <m/>
    <m/>
    <m/>
    <s v="BFT35_02455"/>
    <n v="591"/>
    <m/>
    <m/>
    <n v="0"/>
  </r>
  <r>
    <x v="1"/>
    <x v="1"/>
    <s v="GCA_002701205.1"/>
    <s v="Primary Assembly"/>
    <s v="unplaced scaffold"/>
    <m/>
    <s v="MINB01000003.1"/>
    <n v="11821"/>
    <n v="12411"/>
    <s v="-"/>
    <s v="PHO07935.1"/>
    <m/>
    <m/>
    <s v="phosphohydrolase"/>
    <m/>
    <m/>
    <s v="BFT35_02455"/>
    <n v="591"/>
    <n v="196"/>
    <m/>
    <n v="0"/>
  </r>
  <r>
    <x v="0"/>
    <x v="0"/>
    <s v="GCA_002701205.1"/>
    <s v="Primary Assembly"/>
    <s v="unplaced scaffold"/>
    <m/>
    <s v="MINB01000009.1"/>
    <n v="11854"/>
    <n v="12219"/>
    <s v="-"/>
    <m/>
    <m/>
    <m/>
    <m/>
    <m/>
    <m/>
    <s v="BFT35_06120"/>
    <n v="366"/>
    <m/>
    <m/>
    <n v="0"/>
  </r>
  <r>
    <x v="1"/>
    <x v="1"/>
    <s v="GCA_002701205.1"/>
    <s v="Primary Assembly"/>
    <s v="unplaced scaffold"/>
    <m/>
    <s v="MINB01000009.1"/>
    <n v="11854"/>
    <n v="12219"/>
    <s v="-"/>
    <s v="PHO07343.1"/>
    <m/>
    <m/>
    <s v="ferredoxin"/>
    <m/>
    <m/>
    <s v="BFT35_06120"/>
    <n v="366"/>
    <n v="121"/>
    <m/>
    <n v="0"/>
  </r>
  <r>
    <x v="0"/>
    <x v="0"/>
    <s v="GCA_002701205.1"/>
    <s v="Primary Assembly"/>
    <s v="unplaced scaffold"/>
    <m/>
    <s v="MINB01000017.1"/>
    <n v="11870"/>
    <n v="13738"/>
    <s v="-"/>
    <m/>
    <m/>
    <m/>
    <m/>
    <m/>
    <m/>
    <s v="BFT35_08785"/>
    <n v="1869"/>
    <m/>
    <m/>
    <n v="0"/>
  </r>
  <r>
    <x v="1"/>
    <x v="1"/>
    <s v="GCA_002701205.1"/>
    <s v="Primary Assembly"/>
    <s v="unplaced scaffold"/>
    <m/>
    <s v="MINB01000017.1"/>
    <n v="11870"/>
    <n v="13738"/>
    <s v="-"/>
    <s v="PHO06865.1"/>
    <m/>
    <m/>
    <s v="beta-galactosidase"/>
    <m/>
    <m/>
    <s v="BFT35_08785"/>
    <n v="1869"/>
    <n v="622"/>
    <m/>
    <n v="0"/>
  </r>
  <r>
    <x v="0"/>
    <x v="0"/>
    <s v="GCA_002701205.1"/>
    <s v="Primary Assembly"/>
    <s v="unplaced scaffold"/>
    <m/>
    <s v="MINB01000031.1"/>
    <n v="11871"/>
    <n v="12962"/>
    <s v="-"/>
    <m/>
    <m/>
    <m/>
    <m/>
    <m/>
    <m/>
    <s v="BFT35_11900"/>
    <n v="1092"/>
    <m/>
    <m/>
    <n v="0"/>
  </r>
  <r>
    <x v="1"/>
    <x v="1"/>
    <s v="GCA_002701205.1"/>
    <s v="Primary Assembly"/>
    <s v="unplaced scaffold"/>
    <m/>
    <s v="MINB01000031.1"/>
    <n v="11871"/>
    <n v="12962"/>
    <s v="-"/>
    <s v="PHO06316.1"/>
    <m/>
    <m/>
    <s v="hypothetical protein"/>
    <m/>
    <m/>
    <s v="BFT35_11900"/>
    <n v="1092"/>
    <n v="363"/>
    <m/>
    <n v="0"/>
  </r>
  <r>
    <x v="0"/>
    <x v="0"/>
    <s v="GCA_002701205.1"/>
    <s v="Primary Assembly"/>
    <s v="unplaced scaffold"/>
    <m/>
    <s v="MINB01000010.1"/>
    <n v="11873"/>
    <n v="12811"/>
    <s v="-"/>
    <m/>
    <m/>
    <m/>
    <m/>
    <m/>
    <m/>
    <s v="BFT35_06515"/>
    <n v="939"/>
    <m/>
    <m/>
    <n v="0"/>
  </r>
  <r>
    <x v="1"/>
    <x v="1"/>
    <s v="GCA_002701205.1"/>
    <s v="Primary Assembly"/>
    <s v="unplaced scaffold"/>
    <m/>
    <s v="MINB01000010.1"/>
    <n v="11873"/>
    <n v="12811"/>
    <s v="-"/>
    <s v="PHO07265.1"/>
    <m/>
    <m/>
    <s v="type I-B CRISPR-associated protein Cas7/Csh2"/>
    <m/>
    <m/>
    <s v="BFT35_06515"/>
    <n v="939"/>
    <n v="312"/>
    <m/>
    <n v="0"/>
  </r>
  <r>
    <x v="0"/>
    <x v="0"/>
    <s v="GCA_002701205.1"/>
    <s v="Primary Assembly"/>
    <s v="unplaced scaffold"/>
    <m/>
    <s v="MINB01000033.1"/>
    <n v="11883"/>
    <n v="12674"/>
    <s v="-"/>
    <m/>
    <m/>
    <m/>
    <m/>
    <m/>
    <m/>
    <s v="BFT35_12160"/>
    <n v="792"/>
    <m/>
    <m/>
    <n v="0"/>
  </r>
  <r>
    <x v="1"/>
    <x v="1"/>
    <s v="GCA_002701205.1"/>
    <s v="Primary Assembly"/>
    <s v="unplaced scaffold"/>
    <m/>
    <s v="MINB01000033.1"/>
    <n v="11883"/>
    <n v="12674"/>
    <s v="-"/>
    <s v="PHO06266.1"/>
    <m/>
    <m/>
    <s v="anaerobic sulfite reductase subunit B"/>
    <m/>
    <m/>
    <s v="BFT35_12160"/>
    <n v="792"/>
    <n v="263"/>
    <m/>
    <n v="0"/>
  </r>
  <r>
    <x v="0"/>
    <x v="0"/>
    <s v="GCA_002701205.1"/>
    <s v="Primary Assembly"/>
    <s v="unplaced scaffold"/>
    <m/>
    <s v="MINB01000037.1"/>
    <n v="11907"/>
    <n v="12431"/>
    <s v="-"/>
    <m/>
    <m/>
    <m/>
    <m/>
    <m/>
    <m/>
    <s v="BFT35_12645"/>
    <n v="525"/>
    <m/>
    <m/>
    <n v="0"/>
  </r>
  <r>
    <x v="1"/>
    <x v="1"/>
    <s v="GCA_002701205.1"/>
    <s v="Primary Assembly"/>
    <s v="unplaced scaffold"/>
    <m/>
    <s v="MINB01000037.1"/>
    <n v="11907"/>
    <n v="12431"/>
    <s v="-"/>
    <s v="PHO06177.1"/>
    <m/>
    <m/>
    <s v="50S ribosomal protein L10"/>
    <m/>
    <m/>
    <s v="BFT35_12645"/>
    <n v="525"/>
    <n v="174"/>
    <m/>
    <n v="0"/>
  </r>
  <r>
    <x v="0"/>
    <x v="0"/>
    <s v="GCA_002701205.1"/>
    <s v="Primary Assembly"/>
    <s v="unplaced scaffold"/>
    <m/>
    <s v="MINB01000007.1"/>
    <n v="11939"/>
    <n v="13495"/>
    <s v="-"/>
    <m/>
    <m/>
    <m/>
    <m/>
    <m/>
    <m/>
    <s v="BFT35_05255"/>
    <n v="1557"/>
    <m/>
    <m/>
    <n v="0"/>
  </r>
  <r>
    <x v="1"/>
    <x v="1"/>
    <s v="GCA_002701205.1"/>
    <s v="Primary Assembly"/>
    <s v="unplaced scaffold"/>
    <m/>
    <s v="MINB01000007.1"/>
    <n v="11939"/>
    <n v="13495"/>
    <s v="-"/>
    <s v="PHO07487.1"/>
    <m/>
    <m/>
    <s v="murein biosynthesis integral membrane protein MurJ"/>
    <m/>
    <m/>
    <s v="BFT35_05255"/>
    <n v="1557"/>
    <n v="518"/>
    <m/>
    <n v="0"/>
  </r>
  <r>
    <x v="0"/>
    <x v="0"/>
    <s v="GCA_002701205.1"/>
    <s v="Primary Assembly"/>
    <s v="unplaced scaffold"/>
    <m/>
    <s v="MINB01000034.1"/>
    <n v="11953"/>
    <n v="13407"/>
    <s v="-"/>
    <m/>
    <m/>
    <m/>
    <m/>
    <m/>
    <m/>
    <s v="BFT35_12275"/>
    <n v="1455"/>
    <m/>
    <m/>
    <n v="0"/>
  </r>
  <r>
    <x v="1"/>
    <x v="1"/>
    <s v="GCA_002701205.1"/>
    <s v="Primary Assembly"/>
    <s v="unplaced scaffold"/>
    <m/>
    <s v="MINB01000034.1"/>
    <n v="11953"/>
    <n v="13407"/>
    <s v="-"/>
    <s v="PHO06246.1"/>
    <m/>
    <m/>
    <s v="multidrug MFS transporter"/>
    <m/>
    <m/>
    <s v="BFT35_12275"/>
    <n v="1455"/>
    <n v="484"/>
    <m/>
    <n v="0"/>
  </r>
  <r>
    <x v="0"/>
    <x v="0"/>
    <s v="GCA_002701205.1"/>
    <s v="Primary Assembly"/>
    <s v="unplaced scaffold"/>
    <m/>
    <s v="MINB01000019.1"/>
    <n v="12025"/>
    <n v="13095"/>
    <s v="-"/>
    <m/>
    <m/>
    <m/>
    <m/>
    <m/>
    <m/>
    <s v="BFT35_09300"/>
    <n v="1071"/>
    <m/>
    <m/>
    <n v="0"/>
  </r>
  <r>
    <x v="1"/>
    <x v="1"/>
    <s v="GCA_002701205.1"/>
    <s v="Primary Assembly"/>
    <s v="unplaced scaffold"/>
    <m/>
    <s v="MINB01000019.1"/>
    <n v="12025"/>
    <n v="13095"/>
    <s v="-"/>
    <s v="PHO06772.1"/>
    <m/>
    <m/>
    <s v="3-dehydroquinate synthase"/>
    <m/>
    <m/>
    <s v="BFT35_09300"/>
    <n v="1071"/>
    <n v="356"/>
    <m/>
    <n v="0"/>
  </r>
  <r>
    <x v="0"/>
    <x v="0"/>
    <s v="GCA_002701205.1"/>
    <s v="Primary Assembly"/>
    <s v="unplaced scaffold"/>
    <m/>
    <s v="MINB01000014.1"/>
    <n v="12028"/>
    <n v="13704"/>
    <s v="-"/>
    <m/>
    <m/>
    <m/>
    <m/>
    <m/>
    <m/>
    <s v="BFT35_07815"/>
    <n v="1677"/>
    <m/>
    <m/>
    <n v="0"/>
  </r>
  <r>
    <x v="1"/>
    <x v="1"/>
    <s v="GCA_002701205.1"/>
    <s v="Primary Assembly"/>
    <s v="unplaced scaffold"/>
    <m/>
    <s v="MINB01000014.1"/>
    <n v="12028"/>
    <n v="13704"/>
    <s v="-"/>
    <s v="PHO07028.1"/>
    <m/>
    <m/>
    <s v="ABC transporter substrate-binding protein"/>
    <m/>
    <m/>
    <s v="BFT35_07815"/>
    <n v="1677"/>
    <n v="558"/>
    <m/>
    <n v="0"/>
  </r>
  <r>
    <x v="0"/>
    <x v="0"/>
    <s v="GCA_002701205.1"/>
    <s v="Primary Assembly"/>
    <s v="unplaced scaffold"/>
    <m/>
    <s v="MINB01000004.1"/>
    <n v="12054"/>
    <n v="13064"/>
    <s v="-"/>
    <m/>
    <m/>
    <m/>
    <m/>
    <m/>
    <m/>
    <s v="BFT35_03435"/>
    <n v="1011"/>
    <m/>
    <m/>
    <n v="0"/>
  </r>
  <r>
    <x v="1"/>
    <x v="1"/>
    <s v="GCA_002701205.1"/>
    <s v="Primary Assembly"/>
    <s v="unplaced scaffold"/>
    <m/>
    <s v="MINB01000004.1"/>
    <n v="12054"/>
    <n v="13064"/>
    <s v="-"/>
    <s v="PHO07801.1"/>
    <m/>
    <m/>
    <s v="LacI family transcriptional regulator"/>
    <m/>
    <m/>
    <s v="BFT35_03435"/>
    <n v="1011"/>
    <n v="336"/>
    <m/>
    <n v="0"/>
  </r>
  <r>
    <x v="0"/>
    <x v="0"/>
    <s v="GCA_002701205.1"/>
    <s v="Primary Assembly"/>
    <s v="unplaced scaffold"/>
    <m/>
    <s v="MINB01000005.1"/>
    <n v="12059"/>
    <n v="13474"/>
    <s v="+"/>
    <m/>
    <m/>
    <m/>
    <m/>
    <m/>
    <m/>
    <s v="BFT35_04120"/>
    <n v="1416"/>
    <m/>
    <m/>
    <n v="0"/>
  </r>
  <r>
    <x v="1"/>
    <x v="1"/>
    <s v="GCA_002701205.1"/>
    <s v="Primary Assembly"/>
    <s v="unplaced scaffold"/>
    <m/>
    <s v="MINB01000005.1"/>
    <n v="12059"/>
    <n v="13474"/>
    <s v="+"/>
    <s v="PHO07683.1"/>
    <m/>
    <m/>
    <s v="tRNA (N6-isopentenyl adenosine(37)-C2)-methylthiotransferase MiaB"/>
    <m/>
    <m/>
    <s v="BFT35_04120"/>
    <n v="1416"/>
    <n v="471"/>
    <m/>
    <n v="0"/>
  </r>
  <r>
    <x v="0"/>
    <x v="0"/>
    <s v="GCA_002701205.1"/>
    <s v="Primary Assembly"/>
    <s v="unplaced scaffold"/>
    <m/>
    <s v="MINB01000040.1"/>
    <n v="12086"/>
    <n v="12691"/>
    <s v="-"/>
    <m/>
    <m/>
    <m/>
    <m/>
    <m/>
    <m/>
    <s v="BFT35_12880"/>
    <n v="606"/>
    <m/>
    <m/>
    <n v="0"/>
  </r>
  <r>
    <x v="1"/>
    <x v="1"/>
    <s v="GCA_002701205.1"/>
    <s v="Primary Assembly"/>
    <s v="unplaced scaffold"/>
    <m/>
    <s v="MINB01000040.1"/>
    <n v="12086"/>
    <n v="12691"/>
    <s v="-"/>
    <s v="PHO06142.1"/>
    <m/>
    <m/>
    <s v="phosphohydrolase"/>
    <m/>
    <m/>
    <s v="BFT35_12880"/>
    <n v="606"/>
    <n v="201"/>
    <m/>
    <n v="0"/>
  </r>
  <r>
    <x v="0"/>
    <x v="0"/>
    <s v="GCA_002701205.1"/>
    <s v="Primary Assembly"/>
    <s v="unplaced scaffold"/>
    <m/>
    <s v="MINB01000035.1"/>
    <n v="12195"/>
    <n v="12734"/>
    <s v="-"/>
    <m/>
    <m/>
    <m/>
    <m/>
    <m/>
    <m/>
    <s v="BFT35_12435"/>
    <n v="540"/>
    <m/>
    <m/>
    <n v="0"/>
  </r>
  <r>
    <x v="1"/>
    <x v="1"/>
    <s v="GCA_002701205.1"/>
    <s v="Primary Assembly"/>
    <s v="unplaced scaffold"/>
    <m/>
    <s v="MINB01000035.1"/>
    <n v="12195"/>
    <n v="12734"/>
    <s v="-"/>
    <s v="PHO06218.1"/>
    <m/>
    <m/>
    <s v="50S ribosomal protein L6"/>
    <m/>
    <m/>
    <s v="BFT35_12435"/>
    <n v="540"/>
    <n v="179"/>
    <m/>
    <n v="0"/>
  </r>
  <r>
    <x v="0"/>
    <x v="0"/>
    <s v="GCA_002701205.1"/>
    <s v="Primary Assembly"/>
    <s v="unplaced scaffold"/>
    <m/>
    <s v="MINB01000020.1"/>
    <n v="12211"/>
    <n v="13020"/>
    <s v="-"/>
    <m/>
    <m/>
    <m/>
    <m/>
    <m/>
    <m/>
    <s v="BFT35_09580"/>
    <n v="810"/>
    <m/>
    <m/>
    <n v="0"/>
  </r>
  <r>
    <x v="1"/>
    <x v="1"/>
    <s v="GCA_002701205.1"/>
    <s v="Primary Assembly"/>
    <s v="unplaced scaffold"/>
    <m/>
    <s v="MINB01000020.1"/>
    <n v="12211"/>
    <n v="13020"/>
    <s v="-"/>
    <s v="PHO06717.1"/>
    <m/>
    <m/>
    <s v="PTS N-acetylgalactosamine transporter subunit IID"/>
    <m/>
    <m/>
    <s v="BFT35_09580"/>
    <n v="810"/>
    <n v="269"/>
    <m/>
    <n v="0"/>
  </r>
  <r>
    <x v="0"/>
    <x v="0"/>
    <s v="GCA_002701205.1"/>
    <s v="Primary Assembly"/>
    <s v="unplaced scaffold"/>
    <m/>
    <s v="MINB01000024.1"/>
    <n v="12212"/>
    <n v="12658"/>
    <s v="-"/>
    <m/>
    <m/>
    <m/>
    <m/>
    <m/>
    <m/>
    <s v="BFT35_10670"/>
    <n v="447"/>
    <m/>
    <m/>
    <n v="0"/>
  </r>
  <r>
    <x v="1"/>
    <x v="1"/>
    <s v="GCA_002701205.1"/>
    <s v="Primary Assembly"/>
    <s v="unplaced scaffold"/>
    <m/>
    <s v="MINB01000024.1"/>
    <n v="12212"/>
    <n v="12658"/>
    <s v="-"/>
    <s v="PHO06527.1"/>
    <m/>
    <m/>
    <s v="stage V sporulation protein AC"/>
    <m/>
    <m/>
    <s v="BFT35_10670"/>
    <n v="447"/>
    <n v="148"/>
    <m/>
    <n v="0"/>
  </r>
  <r>
    <x v="0"/>
    <x v="0"/>
    <s v="GCA_002701205.1"/>
    <s v="Primary Assembly"/>
    <s v="unplaced scaffold"/>
    <m/>
    <s v="MINB01000021.1"/>
    <n v="12216"/>
    <n v="13160"/>
    <s v="-"/>
    <m/>
    <m/>
    <m/>
    <m/>
    <m/>
    <m/>
    <s v="BFT35_09870"/>
    <n v="945"/>
    <m/>
    <m/>
    <n v="0"/>
  </r>
  <r>
    <x v="1"/>
    <x v="1"/>
    <s v="GCA_002701205.1"/>
    <s v="Primary Assembly"/>
    <s v="unplaced scaffold"/>
    <m/>
    <s v="MINB01000021.1"/>
    <n v="12216"/>
    <n v="13160"/>
    <s v="-"/>
    <s v="PHO06667.1"/>
    <m/>
    <m/>
    <s v="2-nitropropane dioxygenase"/>
    <m/>
    <m/>
    <s v="BFT35_09870"/>
    <n v="945"/>
    <n v="314"/>
    <m/>
    <n v="0"/>
  </r>
  <r>
    <x v="0"/>
    <x v="0"/>
    <s v="GCA_002701205.1"/>
    <s v="Primary Assembly"/>
    <s v="unplaced scaffold"/>
    <m/>
    <s v="MINB01000038.1"/>
    <n v="12242"/>
    <n v="12448"/>
    <s v="-"/>
    <m/>
    <m/>
    <m/>
    <m/>
    <m/>
    <m/>
    <s v="BFT35_12735"/>
    <n v="207"/>
    <m/>
    <m/>
    <n v="0"/>
  </r>
  <r>
    <x v="1"/>
    <x v="1"/>
    <s v="GCA_002701205.1"/>
    <s v="Primary Assembly"/>
    <s v="unplaced scaffold"/>
    <m/>
    <s v="MINB01000038.1"/>
    <n v="12242"/>
    <n v="12448"/>
    <s v="-"/>
    <s v="PHO06166.1"/>
    <m/>
    <m/>
    <s v="inhibitor of sigma-G Gin"/>
    <m/>
    <m/>
    <s v="BFT35_12735"/>
    <n v="207"/>
    <n v="68"/>
    <m/>
    <n v="0"/>
  </r>
  <r>
    <x v="0"/>
    <x v="0"/>
    <s v="GCA_002701205.1"/>
    <s v="Primary Assembly"/>
    <s v="unplaced scaffold"/>
    <m/>
    <s v="MINB01000027.1"/>
    <n v="12306"/>
    <n v="12773"/>
    <s v="-"/>
    <m/>
    <m/>
    <m/>
    <m/>
    <m/>
    <m/>
    <s v="BFT35_11330"/>
    <n v="468"/>
    <m/>
    <m/>
    <n v="0"/>
  </r>
  <r>
    <x v="1"/>
    <x v="1"/>
    <s v="GCA_002701205.1"/>
    <s v="Primary Assembly"/>
    <s v="unplaced scaffold"/>
    <m/>
    <s v="MINB01000027.1"/>
    <n v="12306"/>
    <n v="12773"/>
    <s v="-"/>
    <s v="PHO06421.1"/>
    <m/>
    <m/>
    <s v="6,7-dimethyl-8-ribityllumazine synthase"/>
    <m/>
    <m/>
    <s v="BFT35_11330"/>
    <n v="468"/>
    <n v="155"/>
    <m/>
    <n v="0"/>
  </r>
  <r>
    <x v="0"/>
    <x v="0"/>
    <s v="GCA_002701205.1"/>
    <s v="Primary Assembly"/>
    <s v="unplaced scaffold"/>
    <m/>
    <s v="MINB01000009.1"/>
    <n v="12308"/>
    <n v="12886"/>
    <s v="-"/>
    <m/>
    <m/>
    <m/>
    <m/>
    <m/>
    <m/>
    <s v="BFT35_06125"/>
    <n v="579"/>
    <m/>
    <m/>
    <n v="0"/>
  </r>
  <r>
    <x v="1"/>
    <x v="1"/>
    <s v="GCA_002701205.1"/>
    <s v="Primary Assembly"/>
    <s v="unplaced scaffold"/>
    <m/>
    <s v="MINB01000009.1"/>
    <n v="12308"/>
    <n v="12886"/>
    <s v="-"/>
    <s v="PHO07344.1"/>
    <m/>
    <m/>
    <s v="hypothetical protein"/>
    <m/>
    <m/>
    <s v="BFT35_06125"/>
    <n v="579"/>
    <n v="192"/>
    <m/>
    <n v="0"/>
  </r>
  <r>
    <x v="0"/>
    <x v="0"/>
    <s v="GCA_002701205.1"/>
    <s v="Primary Assembly"/>
    <s v="unplaced scaffold"/>
    <m/>
    <s v="MINB01000029.1"/>
    <n v="12324"/>
    <n v="13469"/>
    <s v="+"/>
    <m/>
    <m/>
    <m/>
    <m/>
    <m/>
    <m/>
    <s v="BFT35_11630"/>
    <n v="1146"/>
    <m/>
    <m/>
    <n v="0"/>
  </r>
  <r>
    <x v="1"/>
    <x v="1"/>
    <s v="GCA_002701205.1"/>
    <s v="Primary Assembly"/>
    <s v="unplaced scaffold"/>
    <m/>
    <s v="MINB01000029.1"/>
    <n v="12324"/>
    <n v="13469"/>
    <s v="+"/>
    <s v="PHO06364.1"/>
    <m/>
    <m/>
    <s v="hypothetical protein"/>
    <m/>
    <m/>
    <s v="BFT35_11630"/>
    <n v="1146"/>
    <n v="381"/>
    <m/>
    <n v="0"/>
  </r>
  <r>
    <x v="0"/>
    <x v="0"/>
    <s v="GCA_002701205.1"/>
    <s v="Primary Assembly"/>
    <s v="unplaced scaffold"/>
    <m/>
    <s v="MINB01000003.1"/>
    <n v="12498"/>
    <n v="14420"/>
    <s v="-"/>
    <m/>
    <m/>
    <m/>
    <m/>
    <m/>
    <m/>
    <s v="BFT35_02460"/>
    <n v="1923"/>
    <m/>
    <m/>
    <n v="0"/>
  </r>
  <r>
    <x v="1"/>
    <x v="1"/>
    <s v="GCA_002701205.1"/>
    <s v="Primary Assembly"/>
    <s v="unplaced scaffold"/>
    <m/>
    <s v="MINB01000003.1"/>
    <n v="12498"/>
    <n v="14420"/>
    <s v="-"/>
    <s v="PHO07936.1"/>
    <m/>
    <m/>
    <s v="aconitate hydratase"/>
    <m/>
    <m/>
    <s v="BFT35_02460"/>
    <n v="1923"/>
    <n v="640"/>
    <m/>
    <n v="0"/>
  </r>
  <r>
    <x v="0"/>
    <x v="0"/>
    <s v="GCA_002701205.1"/>
    <s v="Primary Assembly"/>
    <s v="unplaced scaffold"/>
    <m/>
    <s v="MINB01000001.1"/>
    <n v="12565"/>
    <n v="13218"/>
    <s v="-"/>
    <m/>
    <m/>
    <m/>
    <m/>
    <m/>
    <m/>
    <s v="BFT35_00065"/>
    <n v="654"/>
    <m/>
    <m/>
    <n v="0"/>
  </r>
  <r>
    <x v="1"/>
    <x v="1"/>
    <s v="GCA_002701205.1"/>
    <s v="Primary Assembly"/>
    <s v="unplaced scaffold"/>
    <m/>
    <s v="MINB01000001.1"/>
    <n v="12565"/>
    <n v="13218"/>
    <s v="-"/>
    <s v="PHO08340.1"/>
    <m/>
    <m/>
    <s v="deoxyribose-phosphate aldolase"/>
    <m/>
    <m/>
    <s v="BFT35_00065"/>
    <n v="654"/>
    <n v="217"/>
    <m/>
    <n v="0"/>
  </r>
  <r>
    <x v="0"/>
    <x v="0"/>
    <s v="GCA_002701205.1"/>
    <s v="Primary Assembly"/>
    <s v="unplaced scaffold"/>
    <m/>
    <s v="MINB01000018.1"/>
    <n v="12594"/>
    <n v="13133"/>
    <s v="+"/>
    <m/>
    <m/>
    <m/>
    <m/>
    <m/>
    <m/>
    <s v="BFT35_09060"/>
    <n v="540"/>
    <m/>
    <m/>
    <n v="0"/>
  </r>
  <r>
    <x v="1"/>
    <x v="1"/>
    <s v="GCA_002701205.1"/>
    <s v="Primary Assembly"/>
    <s v="unplaced scaffold"/>
    <m/>
    <s v="MINB01000018.1"/>
    <n v="12594"/>
    <n v="13133"/>
    <s v="+"/>
    <s v="PHO06823.1"/>
    <m/>
    <m/>
    <s v="ribosomal subunit interface protein"/>
    <m/>
    <m/>
    <s v="BFT35_09060"/>
    <n v="540"/>
    <n v="179"/>
    <m/>
    <n v="0"/>
  </r>
  <r>
    <x v="0"/>
    <x v="0"/>
    <s v="GCA_002701205.1"/>
    <s v="Primary Assembly"/>
    <s v="unplaced scaffold"/>
    <m/>
    <s v="MINB01000028.1"/>
    <n v="12599"/>
    <n v="14083"/>
    <s v="-"/>
    <m/>
    <m/>
    <m/>
    <m/>
    <m/>
    <m/>
    <s v="BFT35_11485"/>
    <n v="1485"/>
    <m/>
    <m/>
    <n v="0"/>
  </r>
  <r>
    <x v="1"/>
    <x v="1"/>
    <s v="GCA_002701205.1"/>
    <s v="Primary Assembly"/>
    <s v="unplaced scaffold"/>
    <m/>
    <s v="MINB01000028.1"/>
    <n v="12599"/>
    <n v="14083"/>
    <s v="-"/>
    <s v="PHO06394.1"/>
    <m/>
    <m/>
    <s v="ATPase"/>
    <m/>
    <m/>
    <s v="BFT35_11485"/>
    <n v="1485"/>
    <n v="494"/>
    <m/>
    <n v="0"/>
  </r>
  <r>
    <x v="0"/>
    <x v="0"/>
    <s v="GCA_002701205.1"/>
    <s v="Primary Assembly"/>
    <s v="unplaced scaffold"/>
    <m/>
    <s v="MINB01000037.1"/>
    <n v="12604"/>
    <n v="13296"/>
    <s v="-"/>
    <m/>
    <m/>
    <m/>
    <m/>
    <m/>
    <m/>
    <s v="BFT35_12650"/>
    <n v="693"/>
    <m/>
    <m/>
    <n v="0"/>
  </r>
  <r>
    <x v="1"/>
    <x v="1"/>
    <s v="GCA_002701205.1"/>
    <s v="Primary Assembly"/>
    <s v="unplaced scaffold"/>
    <m/>
    <s v="MINB01000037.1"/>
    <n v="12604"/>
    <n v="13296"/>
    <s v="-"/>
    <s v="PHO06178.1"/>
    <m/>
    <m/>
    <s v="50S ribosomal protein L1"/>
    <m/>
    <m/>
    <s v="BFT35_12650"/>
    <n v="693"/>
    <n v="230"/>
    <m/>
    <n v="0"/>
  </r>
  <r>
    <x v="0"/>
    <x v="0"/>
    <s v="GCA_002701205.1"/>
    <s v="Primary Assembly"/>
    <s v="unplaced scaffold"/>
    <m/>
    <s v="MINB01000038.1"/>
    <n v="12617"/>
    <n v="13177"/>
    <s v="-"/>
    <m/>
    <m/>
    <m/>
    <m/>
    <m/>
    <m/>
    <s v="BFT35_12740"/>
    <n v="561"/>
    <m/>
    <m/>
    <n v="0"/>
  </r>
  <r>
    <x v="1"/>
    <x v="1"/>
    <s v="GCA_002701205.1"/>
    <s v="Primary Assembly"/>
    <s v="unplaced scaffold"/>
    <m/>
    <s v="MINB01000038.1"/>
    <n v="12617"/>
    <n v="13177"/>
    <s v="-"/>
    <s v="PHO06167.1"/>
    <m/>
    <m/>
    <s v="DNA-3-methyladenine glycosylase"/>
    <m/>
    <m/>
    <s v="BFT35_12740"/>
    <n v="561"/>
    <n v="186"/>
    <m/>
    <n v="0"/>
  </r>
  <r>
    <x v="0"/>
    <x v="0"/>
    <s v="GCA_002701205.1"/>
    <s v="Primary Assembly"/>
    <s v="unplaced scaffold"/>
    <m/>
    <s v="MINB01000015.1"/>
    <n v="12624"/>
    <n v="13145"/>
    <s v="-"/>
    <m/>
    <m/>
    <m/>
    <m/>
    <m/>
    <m/>
    <s v="BFT35_08150"/>
    <n v="522"/>
    <m/>
    <m/>
    <n v="0"/>
  </r>
  <r>
    <x v="1"/>
    <x v="1"/>
    <s v="GCA_002701205.1"/>
    <s v="Primary Assembly"/>
    <s v="unplaced scaffold"/>
    <m/>
    <s v="MINB01000015.1"/>
    <n v="12624"/>
    <n v="13145"/>
    <s v="-"/>
    <s v="PHO06967.1"/>
    <m/>
    <m/>
    <s v="adenine phosphoribosyltransferase"/>
    <m/>
    <m/>
    <s v="BFT35_08150"/>
    <n v="522"/>
    <n v="173"/>
    <m/>
    <n v="0"/>
  </r>
  <r>
    <x v="0"/>
    <x v="0"/>
    <s v="GCA_002701205.1"/>
    <s v="Primary Assembly"/>
    <s v="unplaced scaffold"/>
    <m/>
    <s v="MINB01000025.1"/>
    <n v="12630"/>
    <n v="13736"/>
    <s v="+"/>
    <m/>
    <m/>
    <m/>
    <m/>
    <m/>
    <m/>
    <s v="BFT35_10920"/>
    <n v="1107"/>
    <m/>
    <m/>
    <n v="0"/>
  </r>
  <r>
    <x v="1"/>
    <x v="1"/>
    <s v="GCA_002701205.1"/>
    <s v="Primary Assembly"/>
    <s v="unplaced scaffold"/>
    <m/>
    <s v="MINB01000025.1"/>
    <n v="12630"/>
    <n v="13736"/>
    <s v="+"/>
    <s v="PHO06483.1"/>
    <m/>
    <m/>
    <s v="stage V sporulation protein E"/>
    <m/>
    <m/>
    <s v="BFT35_10920"/>
    <n v="1107"/>
    <n v="368"/>
    <m/>
    <n v="0"/>
  </r>
  <r>
    <x v="0"/>
    <x v="0"/>
    <s v="GCA_002701205.1"/>
    <s v="Primary Assembly"/>
    <s v="unplaced scaffold"/>
    <m/>
    <s v="MINB01000033.1"/>
    <n v="12671"/>
    <n v="13693"/>
    <s v="-"/>
    <m/>
    <m/>
    <m/>
    <m/>
    <m/>
    <m/>
    <s v="BFT35_12165"/>
    <n v="1023"/>
    <m/>
    <m/>
    <n v="0"/>
  </r>
  <r>
    <x v="1"/>
    <x v="1"/>
    <s v="GCA_002701205.1"/>
    <s v="Primary Assembly"/>
    <s v="unplaced scaffold"/>
    <m/>
    <s v="MINB01000033.1"/>
    <n v="12671"/>
    <n v="13693"/>
    <s v="-"/>
    <s v="PHO06267.1"/>
    <m/>
    <m/>
    <s v="anaerobic sulfite reductase subunit A"/>
    <m/>
    <m/>
    <s v="BFT35_12165"/>
    <n v="1023"/>
    <n v="340"/>
    <m/>
    <n v="0"/>
  </r>
  <r>
    <x v="0"/>
    <x v="0"/>
    <s v="GCA_002701205.1"/>
    <s v="Primary Assembly"/>
    <s v="unplaced scaffold"/>
    <m/>
    <s v="MINB01000024.1"/>
    <n v="12704"/>
    <n v="12907"/>
    <s v="-"/>
    <m/>
    <m/>
    <m/>
    <m/>
    <m/>
    <m/>
    <s v="BFT35_10675"/>
    <n v="204"/>
    <m/>
    <m/>
    <n v="0"/>
  </r>
  <r>
    <x v="1"/>
    <x v="1"/>
    <s v="GCA_002701205.1"/>
    <s v="Primary Assembly"/>
    <s v="unplaced scaffold"/>
    <m/>
    <s v="MINB01000024.1"/>
    <n v="12704"/>
    <n v="12907"/>
    <s v="-"/>
    <s v="PHO06528.1"/>
    <m/>
    <m/>
    <s v="hypothetical protein"/>
    <m/>
    <m/>
    <s v="BFT35_10675"/>
    <n v="204"/>
    <n v="67"/>
    <m/>
    <n v="0"/>
  </r>
  <r>
    <x v="0"/>
    <x v="0"/>
    <s v="GCA_002701205.1"/>
    <s v="Primary Assembly"/>
    <s v="unplaced scaffold"/>
    <m/>
    <s v="MINB01000035.1"/>
    <n v="12757"/>
    <n v="13155"/>
    <s v="-"/>
    <m/>
    <m/>
    <m/>
    <m/>
    <m/>
    <m/>
    <s v="BFT35_12440"/>
    <n v="399"/>
    <m/>
    <m/>
    <n v="0"/>
  </r>
  <r>
    <x v="1"/>
    <x v="1"/>
    <s v="GCA_002701205.1"/>
    <s v="Primary Assembly"/>
    <s v="unplaced scaffold"/>
    <m/>
    <s v="MINB01000035.1"/>
    <n v="12757"/>
    <n v="13155"/>
    <s v="-"/>
    <s v="PHO06219.1"/>
    <m/>
    <m/>
    <s v="30S ribosomal protein S8"/>
    <m/>
    <m/>
    <s v="BFT35_12440"/>
    <n v="399"/>
    <n v="132"/>
    <m/>
    <n v="0"/>
  </r>
  <r>
    <x v="0"/>
    <x v="0"/>
    <s v="GCA_002701205.1"/>
    <s v="Primary Assembly"/>
    <s v="unplaced scaffold"/>
    <m/>
    <s v="MINB01000013.1"/>
    <n v="12776"/>
    <n v="13459"/>
    <s v="-"/>
    <m/>
    <m/>
    <m/>
    <m/>
    <m/>
    <m/>
    <s v="BFT35_07545"/>
    <n v="684"/>
    <m/>
    <m/>
    <n v="0"/>
  </r>
  <r>
    <x v="1"/>
    <x v="1"/>
    <s v="GCA_002701205.1"/>
    <s v="Primary Assembly"/>
    <s v="unplaced scaffold"/>
    <m/>
    <s v="MINB01000013.1"/>
    <n v="12776"/>
    <n v="13459"/>
    <s v="-"/>
    <s v="PHO07092.1"/>
    <m/>
    <m/>
    <s v="hypothetical protein"/>
    <m/>
    <m/>
    <s v="BFT35_07545"/>
    <n v="684"/>
    <n v="227"/>
    <m/>
    <n v="0"/>
  </r>
  <r>
    <x v="0"/>
    <x v="0"/>
    <s v="GCA_002701205.1"/>
    <s v="Primary Assembly"/>
    <s v="unplaced scaffold"/>
    <m/>
    <s v="MINB01000027.1"/>
    <n v="12794"/>
    <n v="13987"/>
    <s v="-"/>
    <m/>
    <m/>
    <m/>
    <m/>
    <m/>
    <m/>
    <s v="BFT35_11335"/>
    <n v="1194"/>
    <m/>
    <m/>
    <n v="0"/>
  </r>
  <r>
    <x v="1"/>
    <x v="1"/>
    <s v="GCA_002701205.1"/>
    <s v="Primary Assembly"/>
    <s v="unplaced scaffold"/>
    <m/>
    <s v="MINB01000027.1"/>
    <n v="12794"/>
    <n v="13987"/>
    <s v="-"/>
    <s v="PHO06422.1"/>
    <m/>
    <m/>
    <s v="bifunctional 3,4-dihydroxy-2-butanone 4-phosphate synthase/GTP cyclohydrolase II"/>
    <m/>
    <m/>
    <s v="BFT35_11335"/>
    <n v="1194"/>
    <n v="397"/>
    <m/>
    <n v="0"/>
  </r>
  <r>
    <x v="0"/>
    <x v="0"/>
    <s v="GCA_002701205.1"/>
    <s v="Primary Assembly"/>
    <s v="unplaced scaffold"/>
    <m/>
    <s v="MINB01000010.1"/>
    <n v="12801"/>
    <n v="14768"/>
    <s v="-"/>
    <m/>
    <m/>
    <m/>
    <m/>
    <m/>
    <m/>
    <s v="BFT35_06520"/>
    <n v="1968"/>
    <m/>
    <m/>
    <n v="0"/>
  </r>
  <r>
    <x v="1"/>
    <x v="1"/>
    <s v="GCA_002701205.1"/>
    <s v="Primary Assembly"/>
    <s v="unplaced scaffold"/>
    <m/>
    <s v="MINB01000010.1"/>
    <n v="12801"/>
    <n v="14768"/>
    <s v="-"/>
    <s v="PHO07266.1"/>
    <m/>
    <m/>
    <s v="hypothetical protein"/>
    <m/>
    <m/>
    <s v="BFT35_06520"/>
    <n v="1968"/>
    <n v="655"/>
    <m/>
    <n v="0"/>
  </r>
  <r>
    <x v="0"/>
    <x v="0"/>
    <s v="GCA_002701205.1"/>
    <s v="Primary Assembly"/>
    <s v="unplaced scaffold"/>
    <m/>
    <s v="MINB01000008.1"/>
    <n v="12814"/>
    <n v="13740"/>
    <s v="-"/>
    <m/>
    <m/>
    <m/>
    <m/>
    <m/>
    <m/>
    <s v="BFT35_05745"/>
    <n v="927"/>
    <m/>
    <m/>
    <n v="0"/>
  </r>
  <r>
    <x v="1"/>
    <x v="1"/>
    <s v="GCA_002701205.1"/>
    <s v="Primary Assembly"/>
    <s v="unplaced scaffold"/>
    <m/>
    <s v="MINB01000008.1"/>
    <n v="12814"/>
    <n v="13740"/>
    <s v="-"/>
    <s v="PHO07421.1"/>
    <m/>
    <m/>
    <s v="quinate 5-dehydrogenase"/>
    <m/>
    <m/>
    <s v="BFT35_05745"/>
    <n v="927"/>
    <n v="308"/>
    <m/>
    <n v="0"/>
  </r>
  <r>
    <x v="0"/>
    <x v="0"/>
    <s v="GCA_002701205.1"/>
    <s v="Primary Assembly"/>
    <s v="unplaced scaffold"/>
    <m/>
    <s v="MINB01000039.1"/>
    <n v="12867"/>
    <n v="13445"/>
    <s v="-"/>
    <m/>
    <m/>
    <m/>
    <m/>
    <m/>
    <m/>
    <s v="BFT35_12805"/>
    <n v="579"/>
    <m/>
    <m/>
    <n v="0"/>
  </r>
  <r>
    <x v="1"/>
    <x v="1"/>
    <s v="GCA_002701205.1"/>
    <s v="Primary Assembly"/>
    <s v="unplaced scaffold"/>
    <m/>
    <s v="MINB01000039.1"/>
    <n v="12867"/>
    <n v="13445"/>
    <s v="-"/>
    <s v="PHO06152.1"/>
    <m/>
    <m/>
    <s v="hypothetical protein"/>
    <m/>
    <m/>
    <s v="BFT35_12805"/>
    <n v="579"/>
    <n v="192"/>
    <m/>
    <n v="0"/>
  </r>
  <r>
    <x v="0"/>
    <x v="0"/>
    <s v="GCA_002701205.1"/>
    <s v="Primary Assembly"/>
    <s v="unplaced scaffold"/>
    <m/>
    <s v="MINB01000036.1"/>
    <n v="12899"/>
    <n v="13747"/>
    <s v="-"/>
    <m/>
    <m/>
    <m/>
    <m/>
    <m/>
    <m/>
    <s v="BFT35_12585"/>
    <n v="849"/>
    <m/>
    <m/>
    <n v="0"/>
  </r>
  <r>
    <x v="1"/>
    <x v="1"/>
    <s v="GCA_002701205.1"/>
    <s v="Primary Assembly"/>
    <s v="unplaced scaffold"/>
    <m/>
    <s v="MINB01000036.1"/>
    <n v="12899"/>
    <n v="13747"/>
    <s v="-"/>
    <s v="PHO06195.1"/>
    <m/>
    <m/>
    <s v="2-oxoacid ferredoxin oxidoreductase"/>
    <m/>
    <m/>
    <s v="BFT35_12585"/>
    <n v="849"/>
    <n v="282"/>
    <m/>
    <n v="0"/>
  </r>
  <r>
    <x v="0"/>
    <x v="0"/>
    <s v="GCA_002701205.1"/>
    <s v="Primary Assembly"/>
    <s v="unplaced scaffold"/>
    <m/>
    <s v="MINB01000009.1"/>
    <n v="12929"/>
    <n v="13531"/>
    <s v="-"/>
    <m/>
    <m/>
    <m/>
    <m/>
    <m/>
    <m/>
    <s v="BFT35_06130"/>
    <n v="603"/>
    <m/>
    <m/>
    <n v="0"/>
  </r>
  <r>
    <x v="1"/>
    <x v="1"/>
    <s v="GCA_002701205.1"/>
    <s v="Primary Assembly"/>
    <s v="unplaced scaffold"/>
    <m/>
    <s v="MINB01000009.1"/>
    <n v="12929"/>
    <n v="13531"/>
    <s v="-"/>
    <s v="PHO07345.1"/>
    <m/>
    <m/>
    <s v="hypothetical protein"/>
    <m/>
    <m/>
    <s v="BFT35_06130"/>
    <n v="603"/>
    <n v="200"/>
    <m/>
    <n v="0"/>
  </r>
  <r>
    <x v="0"/>
    <x v="0"/>
    <s v="GCA_002701205.1"/>
    <s v="Primary Assembly"/>
    <s v="unplaced scaffold"/>
    <m/>
    <s v="MINB01000006.1"/>
    <n v="12949"/>
    <n v="13581"/>
    <s v="-"/>
    <m/>
    <m/>
    <m/>
    <m/>
    <m/>
    <m/>
    <s v="BFT35_04740"/>
    <n v="633"/>
    <m/>
    <m/>
    <n v="0"/>
  </r>
  <r>
    <x v="1"/>
    <x v="1"/>
    <s v="GCA_002701205.1"/>
    <s v="Primary Assembly"/>
    <s v="unplaced scaffold"/>
    <m/>
    <s v="MINB01000006.1"/>
    <n v="12949"/>
    <n v="13581"/>
    <s v="-"/>
    <s v="PHO07580.1"/>
    <m/>
    <m/>
    <s v="phosphoserine phosphatase"/>
    <m/>
    <m/>
    <s v="BFT35_04740"/>
    <n v="633"/>
    <n v="210"/>
    <m/>
    <n v="0"/>
  </r>
  <r>
    <x v="0"/>
    <x v="0"/>
    <s v="GCA_002701205.1"/>
    <s v="Primary Assembly"/>
    <s v="unplaced scaffold"/>
    <m/>
    <s v="MINB01000032.1"/>
    <n v="12955"/>
    <n v="14007"/>
    <s v="-"/>
    <m/>
    <m/>
    <m/>
    <m/>
    <m/>
    <m/>
    <s v="BFT35_12055"/>
    <n v="1053"/>
    <m/>
    <m/>
    <n v="0"/>
  </r>
  <r>
    <x v="1"/>
    <x v="1"/>
    <s v="GCA_002701205.1"/>
    <s v="Primary Assembly"/>
    <s v="unplaced scaffold"/>
    <m/>
    <s v="MINB01000032.1"/>
    <n v="12955"/>
    <n v="14007"/>
    <s v="-"/>
    <s v="PHO06293.1"/>
    <m/>
    <m/>
    <s v="type IV pili twitching motility protein PilT"/>
    <m/>
    <m/>
    <s v="BFT35_12055"/>
    <n v="1053"/>
    <n v="350"/>
    <m/>
    <n v="0"/>
  </r>
  <r>
    <x v="0"/>
    <x v="0"/>
    <s v="GCA_002701205.1"/>
    <s v="Primary Assembly"/>
    <s v="unplaced scaffold"/>
    <m/>
    <s v="MINB01000012.1"/>
    <n v="12959"/>
    <n v="14467"/>
    <s v="-"/>
    <m/>
    <m/>
    <m/>
    <m/>
    <m/>
    <m/>
    <s v="BFT35_07255"/>
    <n v="1509"/>
    <m/>
    <m/>
    <n v="0"/>
  </r>
  <r>
    <x v="1"/>
    <x v="1"/>
    <s v="GCA_002701205.1"/>
    <s v="Primary Assembly"/>
    <s v="unplaced scaffold"/>
    <m/>
    <s v="MINB01000012.1"/>
    <n v="12959"/>
    <n v="14467"/>
    <s v="-"/>
    <s v="PHO07150.1"/>
    <m/>
    <m/>
    <s v="alpha-N-arabinofuranosidase"/>
    <m/>
    <m/>
    <s v="BFT35_07255"/>
    <n v="1509"/>
    <n v="502"/>
    <m/>
    <n v="0"/>
  </r>
  <r>
    <x v="0"/>
    <x v="0"/>
    <s v="GCA_002701205.1"/>
    <s v="Primary Assembly"/>
    <s v="unplaced scaffold"/>
    <m/>
    <s v="MINB01000031.1"/>
    <n v="12966"/>
    <n v="13865"/>
    <s v="-"/>
    <m/>
    <m/>
    <m/>
    <m/>
    <m/>
    <m/>
    <s v="BFT35_11905"/>
    <n v="900"/>
    <m/>
    <m/>
    <n v="0"/>
  </r>
  <r>
    <x v="1"/>
    <x v="1"/>
    <s v="GCA_002701205.1"/>
    <s v="Primary Assembly"/>
    <s v="unplaced scaffold"/>
    <m/>
    <s v="MINB01000031.1"/>
    <n v="12966"/>
    <n v="13865"/>
    <s v="-"/>
    <s v="PHO06317.1"/>
    <m/>
    <m/>
    <s v="hydrolase"/>
    <m/>
    <m/>
    <s v="BFT35_11905"/>
    <n v="900"/>
    <n v="299"/>
    <m/>
    <n v="0"/>
  </r>
  <r>
    <x v="0"/>
    <x v="0"/>
    <s v="GCA_002701205.1"/>
    <s v="Primary Assembly"/>
    <s v="unplaced scaffold"/>
    <m/>
    <s v="MINB01000002.1"/>
    <n v="12973"/>
    <n v="13830"/>
    <s v="-"/>
    <m/>
    <m/>
    <m/>
    <m/>
    <m/>
    <m/>
    <s v="BFT35_01250"/>
    <n v="858"/>
    <m/>
    <m/>
    <n v="0"/>
  </r>
  <r>
    <x v="1"/>
    <x v="1"/>
    <s v="GCA_002701205.1"/>
    <s v="Primary Assembly"/>
    <s v="unplaced scaffold"/>
    <m/>
    <s v="MINB01000002.1"/>
    <n v="12973"/>
    <n v="13830"/>
    <s v="-"/>
    <s v="PHO08127.1"/>
    <m/>
    <m/>
    <s v="F0F1 ATP synthase subunit gamma"/>
    <m/>
    <m/>
    <s v="BFT35_01250"/>
    <n v="858"/>
    <n v="285"/>
    <m/>
    <n v="0"/>
  </r>
  <r>
    <x v="0"/>
    <x v="0"/>
    <s v="GCA_002701205.1"/>
    <s v="Primary Assembly"/>
    <s v="unplaced scaffold"/>
    <m/>
    <s v="MINB01000020.1"/>
    <n v="12998"/>
    <n v="13792"/>
    <s v="-"/>
    <m/>
    <m/>
    <m/>
    <m/>
    <m/>
    <m/>
    <s v="BFT35_09585"/>
    <n v="795"/>
    <m/>
    <m/>
    <n v="0"/>
  </r>
  <r>
    <x v="1"/>
    <x v="1"/>
    <s v="GCA_002701205.1"/>
    <s v="Primary Assembly"/>
    <s v="unplaced scaffold"/>
    <m/>
    <s v="MINB01000020.1"/>
    <n v="12998"/>
    <n v="13792"/>
    <s v="-"/>
    <s v="PHO06718.1"/>
    <m/>
    <m/>
    <s v="PTS sucrose transporter subunit IIBC"/>
    <m/>
    <m/>
    <s v="BFT35_09585"/>
    <n v="795"/>
    <n v="264"/>
    <m/>
    <n v="0"/>
  </r>
  <r>
    <x v="0"/>
    <x v="0"/>
    <s v="GCA_002701205.1"/>
    <s v="Primary Assembly"/>
    <s v="unplaced scaffold"/>
    <m/>
    <s v="MINB01000030.1"/>
    <n v="13043"/>
    <n v="13438"/>
    <s v="+"/>
    <m/>
    <m/>
    <m/>
    <m/>
    <m/>
    <m/>
    <s v="BFT35_11790"/>
    <n v="396"/>
    <m/>
    <m/>
    <n v="0"/>
  </r>
  <r>
    <x v="1"/>
    <x v="1"/>
    <s v="GCA_002701205.1"/>
    <s v="Primary Assembly"/>
    <s v="unplaced scaffold"/>
    <m/>
    <s v="MINB01000030.1"/>
    <n v="13043"/>
    <n v="13438"/>
    <s v="+"/>
    <s v="PHO06342.1"/>
    <m/>
    <m/>
    <s v="DUF1573 domain-containing protein"/>
    <m/>
    <m/>
    <s v="BFT35_11790"/>
    <n v="396"/>
    <n v="131"/>
    <m/>
    <n v="0"/>
  </r>
  <r>
    <x v="0"/>
    <x v="0"/>
    <s v="GCA_002701205.1"/>
    <s v="Primary Assembly"/>
    <s v="unplaced scaffold"/>
    <m/>
    <s v="MINB01000024.1"/>
    <n v="13109"/>
    <n v="13852"/>
    <s v="-"/>
    <m/>
    <m/>
    <m/>
    <m/>
    <m/>
    <m/>
    <s v="BFT35_10680"/>
    <n v="744"/>
    <m/>
    <m/>
    <n v="0"/>
  </r>
  <r>
    <x v="1"/>
    <x v="1"/>
    <s v="GCA_002701205.1"/>
    <s v="Primary Assembly"/>
    <s v="unplaced scaffold"/>
    <m/>
    <s v="MINB01000024.1"/>
    <n v="13109"/>
    <n v="13852"/>
    <s v="-"/>
    <s v="PHO06529.1"/>
    <m/>
    <m/>
    <s v="RNA polymerase sigma-F factor"/>
    <m/>
    <m/>
    <s v="BFT35_10680"/>
    <n v="744"/>
    <n v="247"/>
    <m/>
    <n v="0"/>
  </r>
  <r>
    <x v="0"/>
    <x v="0"/>
    <s v="GCA_002701205.1"/>
    <s v="Primary Assembly"/>
    <s v="unplaced scaffold"/>
    <m/>
    <s v="MINB01000015.1"/>
    <n v="13142"/>
    <n v="15601"/>
    <s v="-"/>
    <m/>
    <m/>
    <m/>
    <m/>
    <m/>
    <m/>
    <s v="BFT35_08155"/>
    <n v="2460"/>
    <m/>
    <m/>
    <n v="0"/>
  </r>
  <r>
    <x v="1"/>
    <x v="1"/>
    <s v="GCA_002701205.1"/>
    <s v="Primary Assembly"/>
    <s v="unplaced scaffold"/>
    <m/>
    <s v="MINB01000015.1"/>
    <n v="13142"/>
    <n v="15601"/>
    <s v="-"/>
    <s v="PHO06968.1"/>
    <m/>
    <m/>
    <s v="single-stranded-DNA-specific exonuclease RecJ"/>
    <m/>
    <m/>
    <s v="BFT35_08155"/>
    <n v="2460"/>
    <n v="819"/>
    <m/>
    <n v="0"/>
  </r>
  <r>
    <x v="0"/>
    <x v="0"/>
    <s v="GCA_002701205.1"/>
    <s v="Primary Assembly"/>
    <s v="unplaced scaffold"/>
    <m/>
    <s v="MINB01000035.1"/>
    <n v="13166"/>
    <n v="13351"/>
    <s v="-"/>
    <m/>
    <m/>
    <m/>
    <m/>
    <s v="rpsN"/>
    <m/>
    <s v="BFT35_12445"/>
    <n v="186"/>
    <m/>
    <m/>
    <n v="0"/>
  </r>
  <r>
    <x v="1"/>
    <x v="1"/>
    <s v="GCA_002701205.1"/>
    <s v="Primary Assembly"/>
    <s v="unplaced scaffold"/>
    <m/>
    <s v="MINB01000035.1"/>
    <n v="13166"/>
    <n v="13351"/>
    <s v="-"/>
    <s v="PHO06220.1"/>
    <m/>
    <m/>
    <s v="30S ribosomal protein S14"/>
    <s v="rpsN"/>
    <m/>
    <s v="BFT35_12445"/>
    <n v="186"/>
    <n v="61"/>
    <m/>
    <n v="0"/>
  </r>
  <r>
    <x v="0"/>
    <x v="0"/>
    <s v="GCA_002701205.1"/>
    <s v="Primary Assembly"/>
    <s v="unplaced scaffold"/>
    <m/>
    <s v="MINB01000021.1"/>
    <n v="13172"/>
    <n v="14173"/>
    <s v="-"/>
    <m/>
    <m/>
    <m/>
    <m/>
    <m/>
    <m/>
    <s v="BFT35_09875"/>
    <n v="1002"/>
    <m/>
    <m/>
    <n v="0"/>
  </r>
  <r>
    <x v="1"/>
    <x v="1"/>
    <s v="GCA_002701205.1"/>
    <s v="Primary Assembly"/>
    <s v="unplaced scaffold"/>
    <m/>
    <s v="MINB01000021.1"/>
    <n v="13172"/>
    <n v="14173"/>
    <s v="-"/>
    <s v="PHO06668.1"/>
    <m/>
    <m/>
    <s v="3-oxoacyl-ACP synthase"/>
    <m/>
    <m/>
    <s v="BFT35_09875"/>
    <n v="1002"/>
    <n v="333"/>
    <m/>
    <n v="0"/>
  </r>
  <r>
    <x v="0"/>
    <x v="0"/>
    <s v="GCA_002701205.1"/>
    <s v="Primary Assembly"/>
    <s v="unplaced scaffold"/>
    <m/>
    <s v="MINB01000038.1"/>
    <n v="13188"/>
    <n v="14135"/>
    <s v="-"/>
    <m/>
    <m/>
    <m/>
    <m/>
    <m/>
    <m/>
    <s v="BFT35_12745"/>
    <n v="948"/>
    <m/>
    <m/>
    <n v="0"/>
  </r>
  <r>
    <x v="1"/>
    <x v="1"/>
    <s v="GCA_002701205.1"/>
    <s v="Primary Assembly"/>
    <s v="unplaced scaffold"/>
    <m/>
    <s v="MINB01000038.1"/>
    <n v="13188"/>
    <n v="14135"/>
    <s v="-"/>
    <s v="PHO06168.1"/>
    <m/>
    <m/>
    <s v="transcriptional regulator"/>
    <m/>
    <m/>
    <s v="BFT35_12745"/>
    <n v="948"/>
    <n v="315"/>
    <m/>
    <n v="0"/>
  </r>
  <r>
    <x v="0"/>
    <x v="0"/>
    <s v="GCA_002701205.1"/>
    <s v="Primary Assembly"/>
    <s v="unplaced scaffold"/>
    <m/>
    <s v="MINB01000004.1"/>
    <n v="13248"/>
    <n v="15062"/>
    <s v="-"/>
    <m/>
    <m/>
    <m/>
    <m/>
    <m/>
    <m/>
    <s v="BFT35_03440"/>
    <n v="1815"/>
    <m/>
    <m/>
    <n v="0"/>
  </r>
  <r>
    <x v="1"/>
    <x v="1"/>
    <s v="GCA_002701205.1"/>
    <s v="Primary Assembly"/>
    <s v="unplaced scaffold"/>
    <m/>
    <s v="MINB01000004.1"/>
    <n v="13248"/>
    <n v="15062"/>
    <s v="-"/>
    <s v="PHO07802.1"/>
    <m/>
    <m/>
    <s v="photosystem II stability/assembly factor-like protein"/>
    <m/>
    <m/>
    <s v="BFT35_03440"/>
    <n v="1815"/>
    <n v="604"/>
    <m/>
    <n v="0"/>
  </r>
  <r>
    <x v="0"/>
    <x v="0"/>
    <s v="GCA_002701205.1"/>
    <s v="Primary Assembly"/>
    <s v="unplaced scaffold"/>
    <m/>
    <s v="MINB01000001.1"/>
    <n v="13259"/>
    <n v="14158"/>
    <s v="-"/>
    <m/>
    <m/>
    <m/>
    <m/>
    <m/>
    <m/>
    <s v="BFT35_00070"/>
    <n v="900"/>
    <m/>
    <m/>
    <n v="0"/>
  </r>
  <r>
    <x v="1"/>
    <x v="1"/>
    <s v="GCA_002701205.1"/>
    <s v="Primary Assembly"/>
    <s v="unplaced scaffold"/>
    <m/>
    <s v="MINB01000001.1"/>
    <n v="13259"/>
    <n v="14158"/>
    <s v="-"/>
    <s v="PHO08341.1"/>
    <m/>
    <m/>
    <s v="GTPase Era"/>
    <m/>
    <m/>
    <s v="BFT35_00070"/>
    <n v="900"/>
    <n v="299"/>
    <m/>
    <n v="0"/>
  </r>
  <r>
    <x v="0"/>
    <x v="0"/>
    <s v="GCA_002701205.1"/>
    <s v="Primary Assembly"/>
    <s v="unplaced scaffold"/>
    <m/>
    <s v="MINB01000018.1"/>
    <n v="13259"/>
    <n v="13900"/>
    <s v="+"/>
    <m/>
    <m/>
    <m/>
    <m/>
    <m/>
    <m/>
    <s v="BFT35_09065"/>
    <n v="642"/>
    <m/>
    <m/>
    <n v="0"/>
  </r>
  <r>
    <x v="1"/>
    <x v="1"/>
    <s v="GCA_002701205.1"/>
    <s v="Primary Assembly"/>
    <s v="unplaced scaffold"/>
    <m/>
    <s v="MINB01000018.1"/>
    <n v="13259"/>
    <n v="13900"/>
    <s v="+"/>
    <s v="PHO06824.1"/>
    <m/>
    <m/>
    <s v="hypothetical protein"/>
    <m/>
    <m/>
    <s v="BFT35_09065"/>
    <n v="642"/>
    <n v="213"/>
    <m/>
    <n v="0"/>
  </r>
  <r>
    <x v="0"/>
    <x v="0"/>
    <s v="GCA_002701205.1"/>
    <s v="Primary Assembly"/>
    <s v="unplaced scaffold"/>
    <m/>
    <s v="MINB01000023.1"/>
    <n v="13290"/>
    <n v="13898"/>
    <s v="-"/>
    <m/>
    <m/>
    <m/>
    <m/>
    <m/>
    <m/>
    <s v="BFT35_10430"/>
    <n v="609"/>
    <m/>
    <m/>
    <n v="0"/>
  </r>
  <r>
    <x v="1"/>
    <x v="1"/>
    <s v="GCA_002701205.1"/>
    <s v="Primary Assembly"/>
    <s v="unplaced scaffold"/>
    <m/>
    <s v="MINB01000023.1"/>
    <n v="13290"/>
    <n v="13898"/>
    <s v="-"/>
    <s v="PHO06579.1"/>
    <m/>
    <m/>
    <s v="phosphoribosylglycinamide formyltransferase"/>
    <m/>
    <m/>
    <s v="BFT35_10430"/>
    <n v="609"/>
    <n v="202"/>
    <m/>
    <n v="0"/>
  </r>
  <r>
    <x v="0"/>
    <x v="0"/>
    <s v="GCA_002701205.1"/>
    <s v="Primary Assembly"/>
    <s v="unplaced scaffold"/>
    <m/>
    <s v="MINB01000019.1"/>
    <n v="13291"/>
    <n v="14139"/>
    <s v="-"/>
    <m/>
    <m/>
    <m/>
    <m/>
    <m/>
    <m/>
    <s v="BFT35_09305"/>
    <n v="849"/>
    <m/>
    <m/>
    <n v="0"/>
  </r>
  <r>
    <x v="1"/>
    <x v="1"/>
    <s v="GCA_002701205.1"/>
    <s v="Primary Assembly"/>
    <s v="unplaced scaffold"/>
    <m/>
    <s v="MINB01000019.1"/>
    <n v="13291"/>
    <n v="14139"/>
    <s v="-"/>
    <s v="PHO06773.1"/>
    <m/>
    <m/>
    <s v="L-serine dehydratase, iron-sulfur-dependent subunit alpha"/>
    <m/>
    <m/>
    <s v="BFT35_09305"/>
    <n v="849"/>
    <n v="282"/>
    <m/>
    <n v="0"/>
  </r>
  <r>
    <x v="0"/>
    <x v="0"/>
    <s v="GCA_002701205.1"/>
    <s v="Primary Assembly"/>
    <s v="unplaced scaffold"/>
    <m/>
    <s v="MINB01000037.1"/>
    <n v="13353"/>
    <n v="13778"/>
    <s v="-"/>
    <m/>
    <m/>
    <m/>
    <m/>
    <m/>
    <m/>
    <s v="BFT35_12655"/>
    <n v="426"/>
    <m/>
    <m/>
    <n v="0"/>
  </r>
  <r>
    <x v="1"/>
    <x v="1"/>
    <s v="GCA_002701205.1"/>
    <s v="Primary Assembly"/>
    <s v="unplaced scaffold"/>
    <m/>
    <s v="MINB01000037.1"/>
    <n v="13353"/>
    <n v="13778"/>
    <s v="-"/>
    <s v="PHO06179.1"/>
    <m/>
    <m/>
    <s v="50S ribosomal protein L11"/>
    <m/>
    <m/>
    <s v="BFT35_12655"/>
    <n v="426"/>
    <n v="141"/>
    <m/>
    <n v="0"/>
  </r>
  <r>
    <x v="0"/>
    <x v="0"/>
    <s v="GCA_002701205.1"/>
    <s v="Primary Assembly"/>
    <s v="unplaced scaffold"/>
    <m/>
    <s v="MINB01000035.1"/>
    <n v="13365"/>
    <n v="13904"/>
    <s v="-"/>
    <m/>
    <m/>
    <m/>
    <m/>
    <m/>
    <m/>
    <s v="BFT35_12450"/>
    <n v="540"/>
    <m/>
    <m/>
    <n v="0"/>
  </r>
  <r>
    <x v="1"/>
    <x v="1"/>
    <s v="GCA_002701205.1"/>
    <s v="Primary Assembly"/>
    <s v="unplaced scaffold"/>
    <m/>
    <s v="MINB01000035.1"/>
    <n v="13365"/>
    <n v="13904"/>
    <s v="-"/>
    <s v="PHO06221.1"/>
    <m/>
    <m/>
    <s v="50S ribosomal protein L5"/>
    <m/>
    <m/>
    <s v="BFT35_12450"/>
    <n v="540"/>
    <n v="179"/>
    <m/>
    <n v="0"/>
  </r>
  <r>
    <x v="0"/>
    <x v="0"/>
    <s v="GCA_002701205.1"/>
    <s v="Primary Assembly"/>
    <s v="unplaced scaffold"/>
    <m/>
    <s v="MINB01000034.1"/>
    <n v="13404"/>
    <n v="13826"/>
    <s v="-"/>
    <m/>
    <m/>
    <m/>
    <m/>
    <m/>
    <m/>
    <s v="BFT35_12280"/>
    <n v="423"/>
    <m/>
    <m/>
    <n v="0"/>
  </r>
  <r>
    <x v="1"/>
    <x v="1"/>
    <s v="GCA_002701205.1"/>
    <s v="Primary Assembly"/>
    <s v="unplaced scaffold"/>
    <m/>
    <s v="MINB01000034.1"/>
    <n v="13404"/>
    <n v="13826"/>
    <s v="-"/>
    <s v="PHO06247.1"/>
    <m/>
    <m/>
    <s v="MerR family transcriptional regulator"/>
    <m/>
    <m/>
    <s v="BFT35_12280"/>
    <n v="423"/>
    <n v="140"/>
    <m/>
    <n v="0"/>
  </r>
  <r>
    <x v="0"/>
    <x v="0"/>
    <s v="GCA_002701205.1"/>
    <s v="Primary Assembly"/>
    <s v="unplaced scaffold"/>
    <m/>
    <s v="MINB01000026.1"/>
    <n v="13412"/>
    <n v="13861"/>
    <s v="-"/>
    <m/>
    <m/>
    <m/>
    <m/>
    <m/>
    <m/>
    <s v="BFT35_11130"/>
    <n v="450"/>
    <m/>
    <m/>
    <n v="0"/>
  </r>
  <r>
    <x v="1"/>
    <x v="1"/>
    <s v="GCA_002701205.1"/>
    <s v="Primary Assembly"/>
    <s v="unplaced scaffold"/>
    <m/>
    <s v="MINB01000026.1"/>
    <n v="13412"/>
    <n v="13861"/>
    <s v="-"/>
    <s v="PHO06449.1"/>
    <m/>
    <m/>
    <s v="hypothetical protein"/>
    <m/>
    <m/>
    <s v="BFT35_11130"/>
    <n v="450"/>
    <n v="149"/>
    <m/>
    <n v="0"/>
  </r>
  <r>
    <x v="0"/>
    <x v="0"/>
    <s v="GCA_002701205.1"/>
    <s v="Primary Assembly"/>
    <s v="unplaced scaffold"/>
    <m/>
    <s v="MINB01000013.1"/>
    <n v="13463"/>
    <n v="14953"/>
    <s v="-"/>
    <m/>
    <m/>
    <m/>
    <m/>
    <m/>
    <m/>
    <s v="BFT35_07550"/>
    <n v="1491"/>
    <m/>
    <m/>
    <n v="0"/>
  </r>
  <r>
    <x v="1"/>
    <x v="1"/>
    <s v="GCA_002701205.1"/>
    <s v="Primary Assembly"/>
    <s v="unplaced scaffold"/>
    <m/>
    <s v="MINB01000013.1"/>
    <n v="13463"/>
    <n v="14953"/>
    <s v="-"/>
    <s v="PHO07093.1"/>
    <m/>
    <m/>
    <s v="hypothetical protein"/>
    <m/>
    <m/>
    <s v="BFT35_07550"/>
    <n v="1491"/>
    <n v="496"/>
    <m/>
    <n v="0"/>
  </r>
  <r>
    <x v="0"/>
    <x v="0"/>
    <s v="GCA_002701205.1"/>
    <s v="Primary Assembly"/>
    <s v="unplaced scaffold"/>
    <m/>
    <s v="MINB01000030.1"/>
    <n v="13463"/>
    <n v="14809"/>
    <s v="-"/>
    <m/>
    <m/>
    <m/>
    <m/>
    <m/>
    <m/>
    <s v="BFT35_11795"/>
    <n v="1347"/>
    <m/>
    <m/>
    <n v="0"/>
  </r>
  <r>
    <x v="1"/>
    <x v="1"/>
    <s v="GCA_002701205.1"/>
    <s v="Primary Assembly"/>
    <s v="unplaced scaffold"/>
    <m/>
    <s v="MINB01000030.1"/>
    <n v="13463"/>
    <n v="14809"/>
    <s v="-"/>
    <s v="PHO06343.1"/>
    <m/>
    <m/>
    <s v="DNA repair protein RadA"/>
    <m/>
    <m/>
    <s v="BFT35_11795"/>
    <n v="1347"/>
    <n v="448"/>
    <m/>
    <n v="0"/>
  </r>
  <r>
    <x v="0"/>
    <x v="0"/>
    <s v="GCA_002701205.1"/>
    <s v="Primary Assembly"/>
    <s v="unplaced scaffold"/>
    <m/>
    <s v="MINB01000005.1"/>
    <n v="13467"/>
    <n v="13835"/>
    <s v="+"/>
    <m/>
    <m/>
    <m/>
    <m/>
    <m/>
    <m/>
    <s v="BFT35_04125"/>
    <n v="369"/>
    <m/>
    <m/>
    <n v="0"/>
  </r>
  <r>
    <x v="1"/>
    <x v="1"/>
    <s v="GCA_002701205.1"/>
    <s v="Primary Assembly"/>
    <s v="unplaced scaffold"/>
    <m/>
    <s v="MINB01000005.1"/>
    <n v="13467"/>
    <n v="13835"/>
    <s v="+"/>
    <s v="PHO07684.1"/>
    <m/>
    <m/>
    <s v="hypothetical protein"/>
    <m/>
    <m/>
    <s v="BFT35_04125"/>
    <n v="369"/>
    <n v="122"/>
    <m/>
    <n v="0"/>
  </r>
  <r>
    <x v="0"/>
    <x v="0"/>
    <s v="GCA_002701205.1"/>
    <s v="Primary Assembly"/>
    <s v="unplaced scaffold"/>
    <m/>
    <s v="MINB01000029.1"/>
    <n v="13502"/>
    <n v="13705"/>
    <s v="-"/>
    <m/>
    <m/>
    <m/>
    <m/>
    <m/>
    <m/>
    <s v="BFT35_11635"/>
    <n v="204"/>
    <m/>
    <m/>
    <n v="0"/>
  </r>
  <r>
    <x v="1"/>
    <x v="1"/>
    <s v="GCA_002701205.1"/>
    <s v="Primary Assembly"/>
    <s v="unplaced scaffold"/>
    <m/>
    <s v="MINB01000029.1"/>
    <n v="13502"/>
    <n v="13705"/>
    <s v="-"/>
    <s v="PHO06365.1"/>
    <m/>
    <m/>
    <s v="hypothetical protein"/>
    <m/>
    <m/>
    <s v="BFT35_11635"/>
    <n v="204"/>
    <n v="67"/>
    <m/>
    <n v="0"/>
  </r>
  <r>
    <x v="0"/>
    <x v="0"/>
    <s v="GCA_002701205.1"/>
    <s v="Primary Assembly"/>
    <s v="unplaced scaffold"/>
    <m/>
    <s v="MINB01000007.1"/>
    <n v="13532"/>
    <n v="13963"/>
    <s v="-"/>
    <m/>
    <m/>
    <m/>
    <m/>
    <m/>
    <m/>
    <s v="BFT35_05260"/>
    <n v="432"/>
    <m/>
    <m/>
    <n v="0"/>
  </r>
  <r>
    <x v="1"/>
    <x v="1"/>
    <s v="GCA_002701205.1"/>
    <s v="Primary Assembly"/>
    <s v="unplaced scaffold"/>
    <m/>
    <s v="MINB01000007.1"/>
    <n v="13532"/>
    <n v="13963"/>
    <s v="-"/>
    <s v="PHO07488.1"/>
    <m/>
    <m/>
    <s v="3-hydroxyacyl-[acyl-carrier-protein] dehydratase FabZ"/>
    <m/>
    <m/>
    <s v="BFT35_05260"/>
    <n v="432"/>
    <n v="143"/>
    <m/>
    <n v="0"/>
  </r>
  <r>
    <x v="0"/>
    <x v="0"/>
    <s v="GCA_002701205.1"/>
    <s v="Primary Assembly"/>
    <s v="unplaced scaffold"/>
    <m/>
    <s v="MINB01000016.1"/>
    <n v="13535"/>
    <n v="14827"/>
    <s v="+"/>
    <m/>
    <m/>
    <m/>
    <m/>
    <m/>
    <m/>
    <s v="BFT35_08505"/>
    <n v="1293"/>
    <m/>
    <m/>
    <n v="0"/>
  </r>
  <r>
    <x v="1"/>
    <x v="1"/>
    <s v="GCA_002701205.1"/>
    <s v="Primary Assembly"/>
    <s v="unplaced scaffold"/>
    <m/>
    <s v="MINB01000016.1"/>
    <n v="13535"/>
    <n v="14827"/>
    <s v="+"/>
    <s v="PHO06913.1"/>
    <m/>
    <m/>
    <s v="transcriptional regulator"/>
    <m/>
    <m/>
    <s v="BFT35_08505"/>
    <n v="1293"/>
    <n v="430"/>
    <m/>
    <n v="0"/>
  </r>
  <r>
    <x v="0"/>
    <x v="0"/>
    <s v="GCA_002701205.1"/>
    <s v="Primary Assembly"/>
    <s v="unplaced scaffold"/>
    <m/>
    <s v="MINB01000011.1"/>
    <n v="13583"/>
    <n v="13981"/>
    <s v="-"/>
    <m/>
    <m/>
    <m/>
    <m/>
    <m/>
    <m/>
    <s v="BFT35_06940"/>
    <n v="399"/>
    <m/>
    <m/>
    <n v="0"/>
  </r>
  <r>
    <x v="1"/>
    <x v="1"/>
    <s v="GCA_002701205.1"/>
    <s v="Primary Assembly"/>
    <s v="unplaced scaffold"/>
    <m/>
    <s v="MINB01000011.1"/>
    <n v="13583"/>
    <n v="13981"/>
    <s v="-"/>
    <s v="PHO07210.1"/>
    <m/>
    <m/>
    <s v="dehydratase"/>
    <m/>
    <m/>
    <s v="BFT35_06940"/>
    <n v="399"/>
    <n v="132"/>
    <m/>
    <n v="0"/>
  </r>
  <r>
    <x v="0"/>
    <x v="0"/>
    <s v="GCA_002701205.1"/>
    <s v="Primary Assembly"/>
    <s v="unplaced scaffold"/>
    <m/>
    <s v="MINB01000006.1"/>
    <n v="13649"/>
    <n v="13942"/>
    <s v="-"/>
    <m/>
    <m/>
    <m/>
    <m/>
    <m/>
    <m/>
    <s v="BFT35_04745"/>
    <n v="294"/>
    <m/>
    <m/>
    <n v="0"/>
  </r>
  <r>
    <x v="1"/>
    <x v="1"/>
    <s v="GCA_002701205.1"/>
    <s v="Primary Assembly"/>
    <s v="unplaced scaffold"/>
    <m/>
    <s v="MINB01000006.1"/>
    <n v="13649"/>
    <n v="13942"/>
    <s v="-"/>
    <s v="PHO07581.1"/>
    <m/>
    <m/>
    <s v="sporulation protein YabP"/>
    <m/>
    <m/>
    <s v="BFT35_04745"/>
    <n v="294"/>
    <n v="97"/>
    <m/>
    <n v="0"/>
  </r>
  <r>
    <x v="0"/>
    <x v="0"/>
    <s v="GCA_002701205.1"/>
    <s v="Primary Assembly"/>
    <s v="unplaced scaffold"/>
    <m/>
    <s v="MINB01000029.1"/>
    <n v="13698"/>
    <n v="13973"/>
    <s v="-"/>
    <m/>
    <m/>
    <m/>
    <m/>
    <m/>
    <m/>
    <s v="BFT35_11640"/>
    <n v="276"/>
    <m/>
    <m/>
    <n v="0"/>
  </r>
  <r>
    <x v="1"/>
    <x v="1"/>
    <s v="GCA_002701205.1"/>
    <s v="Primary Assembly"/>
    <s v="unplaced scaffold"/>
    <m/>
    <s v="MINB01000029.1"/>
    <n v="13698"/>
    <n v="13973"/>
    <s v="-"/>
    <s v="PHO06366.1"/>
    <m/>
    <m/>
    <s v="hypothetical protein"/>
    <m/>
    <m/>
    <s v="BFT35_11640"/>
    <n v="276"/>
    <n v="91"/>
    <m/>
    <n v="0"/>
  </r>
  <r>
    <x v="0"/>
    <x v="0"/>
    <s v="GCA_002701205.1"/>
    <s v="Primary Assembly"/>
    <s v="unplaced scaffold"/>
    <m/>
    <s v="MINB01000009.1"/>
    <n v="13707"/>
    <n v="14447"/>
    <s v="-"/>
    <m/>
    <m/>
    <m/>
    <m/>
    <m/>
    <m/>
    <s v="BFT35_06135"/>
    <n v="741"/>
    <m/>
    <m/>
    <n v="0"/>
  </r>
  <r>
    <x v="1"/>
    <x v="1"/>
    <s v="GCA_002701205.1"/>
    <s v="Primary Assembly"/>
    <s v="unplaced scaffold"/>
    <m/>
    <s v="MINB01000009.1"/>
    <n v="13707"/>
    <n v="14447"/>
    <s v="-"/>
    <s v="PHO07346.1"/>
    <m/>
    <m/>
    <s v="hypothetical protein"/>
    <m/>
    <m/>
    <s v="BFT35_06135"/>
    <n v="741"/>
    <n v="246"/>
    <m/>
    <n v="0"/>
  </r>
  <r>
    <x v="0"/>
    <x v="0"/>
    <s v="GCA_002701205.1"/>
    <s v="Primary Assembly"/>
    <s v="unplaced scaffold"/>
    <m/>
    <s v="MINB01000025.1"/>
    <n v="13741"/>
    <n v="14835"/>
    <s v="+"/>
    <m/>
    <m/>
    <m/>
    <m/>
    <m/>
    <m/>
    <s v="BFT35_10925"/>
    <n v="1095"/>
    <m/>
    <m/>
    <n v="0"/>
  </r>
  <r>
    <x v="1"/>
    <x v="1"/>
    <s v="GCA_002701205.1"/>
    <s v="Primary Assembly"/>
    <s v="unplaced scaffold"/>
    <m/>
    <s v="MINB01000025.1"/>
    <n v="13741"/>
    <n v="14835"/>
    <s v="+"/>
    <s v="PHO06484.1"/>
    <m/>
    <m/>
    <s v="undecaprenyldiphospho-muramoylpentapeptide beta-N-acetylglucosaminyltransferase"/>
    <m/>
    <m/>
    <s v="BFT35_10925"/>
    <n v="1095"/>
    <n v="364"/>
    <m/>
    <n v="0"/>
  </r>
  <r>
    <x v="0"/>
    <x v="0"/>
    <s v="GCA_002701205.1"/>
    <s v="Primary Assembly"/>
    <s v="unplaced scaffold"/>
    <m/>
    <s v="MINB01000008.1"/>
    <n v="13745"/>
    <n v="14269"/>
    <s v="-"/>
    <m/>
    <m/>
    <m/>
    <m/>
    <m/>
    <m/>
    <s v="BFT35_05750"/>
    <n v="525"/>
    <m/>
    <m/>
    <n v="0"/>
  </r>
  <r>
    <x v="1"/>
    <x v="1"/>
    <s v="GCA_002701205.1"/>
    <s v="Primary Assembly"/>
    <s v="unplaced scaffold"/>
    <m/>
    <s v="MINB01000008.1"/>
    <n v="13745"/>
    <n v="14269"/>
    <s v="-"/>
    <s v="PHO07422.1"/>
    <m/>
    <m/>
    <s v="transcriptional regulator"/>
    <m/>
    <m/>
    <s v="BFT35_05750"/>
    <n v="525"/>
    <n v="174"/>
    <m/>
    <n v="0"/>
  </r>
  <r>
    <x v="0"/>
    <x v="2"/>
    <s v="GCA_002701205.1"/>
    <s v="Primary Assembly"/>
    <s v="unplaced scaffold"/>
    <m/>
    <s v="MINB01000036.1"/>
    <n v="13768"/>
    <n v="15455"/>
    <s v="-"/>
    <m/>
    <m/>
    <m/>
    <m/>
    <m/>
    <m/>
    <s v="BFT35_12590"/>
    <n v="1688"/>
    <m/>
    <s v="pseudo"/>
    <n v="0"/>
  </r>
  <r>
    <x v="1"/>
    <x v="3"/>
    <s v="GCA_002701205.1"/>
    <s v="Primary Assembly"/>
    <s v="unplaced scaffold"/>
    <m/>
    <s v="MINB01000036.1"/>
    <n v="13768"/>
    <n v="15455"/>
    <s v="-"/>
    <m/>
    <m/>
    <m/>
    <s v="2-oxoacid:ferredoxin oxidoreductase subunit alpha"/>
    <m/>
    <m/>
    <s v="BFT35_12590"/>
    <n v="1688"/>
    <m/>
    <s v="pseudo"/>
    <n v="0"/>
  </r>
  <r>
    <x v="0"/>
    <x v="0"/>
    <s v="GCA_002701205.1"/>
    <s v="Primary Assembly"/>
    <s v="unplaced scaffold"/>
    <m/>
    <s v="MINB01000017.1"/>
    <n v="13785"/>
    <n v="14657"/>
    <s v="-"/>
    <m/>
    <m/>
    <m/>
    <m/>
    <m/>
    <m/>
    <s v="BFT35_08790"/>
    <n v="873"/>
    <m/>
    <m/>
    <n v="0"/>
  </r>
  <r>
    <x v="1"/>
    <x v="1"/>
    <s v="GCA_002701205.1"/>
    <s v="Primary Assembly"/>
    <s v="unplaced scaffold"/>
    <m/>
    <s v="MINB01000017.1"/>
    <n v="13785"/>
    <n v="14657"/>
    <s v="-"/>
    <s v="PHO06866.1"/>
    <m/>
    <m/>
    <s v="sugar ABC transporter ATP-binding protein"/>
    <m/>
    <m/>
    <s v="BFT35_08790"/>
    <n v="873"/>
    <n v="290"/>
    <m/>
    <n v="0"/>
  </r>
  <r>
    <x v="0"/>
    <x v="0"/>
    <s v="GCA_002701205.1"/>
    <s v="Primary Assembly"/>
    <s v="unplaced scaffold"/>
    <m/>
    <s v="MINB01000022.1"/>
    <n v="13794"/>
    <n v="15137"/>
    <s v="-"/>
    <m/>
    <m/>
    <m/>
    <m/>
    <m/>
    <m/>
    <s v="BFT35_10135"/>
    <n v="1344"/>
    <m/>
    <m/>
    <n v="0"/>
  </r>
  <r>
    <x v="1"/>
    <x v="1"/>
    <s v="GCA_002701205.1"/>
    <s v="Primary Assembly"/>
    <s v="unplaced scaffold"/>
    <m/>
    <s v="MINB01000022.1"/>
    <n v="13794"/>
    <n v="15137"/>
    <s v="-"/>
    <s v="PHO06618.1"/>
    <m/>
    <m/>
    <s v="phosphoglucosamine mutase"/>
    <m/>
    <m/>
    <s v="BFT35_10135"/>
    <n v="1344"/>
    <n v="447"/>
    <m/>
    <n v="0"/>
  </r>
  <r>
    <x v="0"/>
    <x v="0"/>
    <s v="GCA_002701205.1"/>
    <s v="Primary Assembly"/>
    <s v="unplaced scaffold"/>
    <m/>
    <s v="MINB01000037.1"/>
    <n v="13805"/>
    <n v="14332"/>
    <s v="-"/>
    <m/>
    <m/>
    <m/>
    <m/>
    <m/>
    <m/>
    <s v="BFT35_12660"/>
    <n v="528"/>
    <m/>
    <m/>
    <n v="0"/>
  </r>
  <r>
    <x v="1"/>
    <x v="1"/>
    <s v="GCA_002701205.1"/>
    <s v="Primary Assembly"/>
    <s v="unplaced scaffold"/>
    <m/>
    <s v="MINB01000037.1"/>
    <n v="13805"/>
    <n v="14332"/>
    <s v="-"/>
    <s v="PHO06180.1"/>
    <m/>
    <m/>
    <s v="transcription termination/antitermination protein NusG"/>
    <m/>
    <m/>
    <s v="BFT35_12660"/>
    <n v="528"/>
    <n v="175"/>
    <m/>
    <n v="0"/>
  </r>
  <r>
    <x v="0"/>
    <x v="0"/>
    <s v="GCA_002701205.1"/>
    <s v="Primary Assembly"/>
    <s v="unplaced scaffold"/>
    <m/>
    <s v="MINB01000020.1"/>
    <n v="13807"/>
    <n v="14280"/>
    <s v="-"/>
    <m/>
    <m/>
    <m/>
    <m/>
    <m/>
    <m/>
    <s v="BFT35_09590"/>
    <n v="474"/>
    <m/>
    <m/>
    <n v="0"/>
  </r>
  <r>
    <x v="1"/>
    <x v="1"/>
    <s v="GCA_002701205.1"/>
    <s v="Primary Assembly"/>
    <s v="unplaced scaffold"/>
    <m/>
    <s v="MINB01000020.1"/>
    <n v="13807"/>
    <n v="14280"/>
    <s v="-"/>
    <s v="PHO06719.1"/>
    <m/>
    <m/>
    <s v="PTS N-acetylgalactosamine transporter subunit IIB"/>
    <m/>
    <m/>
    <s v="BFT35_09590"/>
    <n v="474"/>
    <n v="157"/>
    <m/>
    <n v="0"/>
  </r>
  <r>
    <x v="0"/>
    <x v="0"/>
    <s v="GCA_002701205.1"/>
    <s v="Primary Assembly"/>
    <s v="unplaced scaffold"/>
    <m/>
    <s v="MINB01000033.1"/>
    <n v="13823"/>
    <n v="14122"/>
    <s v="-"/>
    <m/>
    <m/>
    <m/>
    <m/>
    <m/>
    <m/>
    <s v="BFT35_12170"/>
    <n v="300"/>
    <m/>
    <m/>
    <n v="0"/>
  </r>
  <r>
    <x v="1"/>
    <x v="1"/>
    <s v="GCA_002701205.1"/>
    <s v="Primary Assembly"/>
    <s v="unplaced scaffold"/>
    <m/>
    <s v="MINB01000033.1"/>
    <n v="13823"/>
    <n v="14122"/>
    <s v="-"/>
    <s v="PHO06268.1"/>
    <m/>
    <m/>
    <s v="hypothetical protein"/>
    <m/>
    <m/>
    <s v="BFT35_12170"/>
    <n v="300"/>
    <n v="99"/>
    <m/>
    <n v="0"/>
  </r>
  <r>
    <x v="0"/>
    <x v="0"/>
    <s v="GCA_002701205.1"/>
    <s v="Primary Assembly"/>
    <s v="unplaced scaffold"/>
    <m/>
    <s v="MINB01000002.1"/>
    <n v="13830"/>
    <n v="15350"/>
    <s v="-"/>
    <m/>
    <m/>
    <m/>
    <m/>
    <m/>
    <m/>
    <s v="BFT35_01255"/>
    <n v="1521"/>
    <m/>
    <m/>
    <n v="0"/>
  </r>
  <r>
    <x v="1"/>
    <x v="1"/>
    <s v="GCA_002701205.1"/>
    <s v="Primary Assembly"/>
    <s v="unplaced scaffold"/>
    <m/>
    <s v="MINB01000002.1"/>
    <n v="13830"/>
    <n v="15350"/>
    <s v="-"/>
    <s v="PHO08128.1"/>
    <m/>
    <m/>
    <s v="F0F1 ATP synthase subunit alpha"/>
    <m/>
    <m/>
    <s v="BFT35_01255"/>
    <n v="1521"/>
    <n v="506"/>
    <m/>
    <n v="0"/>
  </r>
  <r>
    <x v="0"/>
    <x v="0"/>
    <s v="GCA_002701205.1"/>
    <s v="Primary Assembly"/>
    <s v="unplaced scaffold"/>
    <m/>
    <s v="MINB01000014.1"/>
    <n v="13856"/>
    <n v="14794"/>
    <s v="-"/>
    <m/>
    <m/>
    <m/>
    <m/>
    <m/>
    <m/>
    <s v="BFT35_07820"/>
    <n v="939"/>
    <m/>
    <m/>
    <n v="0"/>
  </r>
  <r>
    <x v="1"/>
    <x v="1"/>
    <s v="GCA_002701205.1"/>
    <s v="Primary Assembly"/>
    <s v="unplaced scaffold"/>
    <m/>
    <s v="MINB01000014.1"/>
    <n v="13856"/>
    <n v="14794"/>
    <s v="-"/>
    <s v="PHO07029.1"/>
    <m/>
    <m/>
    <s v="sugar ABC transporter permease"/>
    <m/>
    <m/>
    <s v="BFT35_07820"/>
    <n v="939"/>
    <n v="312"/>
    <m/>
    <n v="0"/>
  </r>
  <r>
    <x v="0"/>
    <x v="0"/>
    <s v="GCA_002701205.1"/>
    <s v="Primary Assembly"/>
    <s v="unplaced scaffold"/>
    <m/>
    <s v="MINB01000024.1"/>
    <n v="13862"/>
    <n v="14293"/>
    <s v="-"/>
    <m/>
    <m/>
    <m/>
    <m/>
    <m/>
    <m/>
    <s v="BFT35_10685"/>
    <n v="432"/>
    <m/>
    <m/>
    <n v="0"/>
  </r>
  <r>
    <x v="1"/>
    <x v="1"/>
    <s v="GCA_002701205.1"/>
    <s v="Primary Assembly"/>
    <s v="unplaced scaffold"/>
    <m/>
    <s v="MINB01000024.1"/>
    <n v="13862"/>
    <n v="14293"/>
    <s v="-"/>
    <s v="PHO06530.1"/>
    <m/>
    <m/>
    <s v="anti-sigma F factor"/>
    <m/>
    <m/>
    <s v="BFT35_10685"/>
    <n v="432"/>
    <n v="143"/>
    <m/>
    <n v="0"/>
  </r>
  <r>
    <x v="0"/>
    <x v="0"/>
    <s v="GCA_002701205.1"/>
    <s v="Primary Assembly"/>
    <s v="unplaced scaffold"/>
    <m/>
    <s v="MINB01000031.1"/>
    <n v="13866"/>
    <n v="14972"/>
    <s v="-"/>
    <m/>
    <m/>
    <m/>
    <m/>
    <m/>
    <m/>
    <s v="BFT35_11910"/>
    <n v="1107"/>
    <m/>
    <m/>
    <n v="0"/>
  </r>
  <r>
    <x v="1"/>
    <x v="1"/>
    <s v="GCA_002701205.1"/>
    <s v="Primary Assembly"/>
    <s v="unplaced scaffold"/>
    <m/>
    <s v="MINB01000031.1"/>
    <n v="13866"/>
    <n v="14972"/>
    <s v="-"/>
    <s v="PHO06318.1"/>
    <m/>
    <m/>
    <s v="amidase"/>
    <m/>
    <m/>
    <s v="BFT35_11910"/>
    <n v="1107"/>
    <n v="368"/>
    <m/>
    <n v="0"/>
  </r>
  <r>
    <x v="0"/>
    <x v="0"/>
    <s v="GCA_002701205.1"/>
    <s v="Primary Assembly"/>
    <s v="unplaced scaffold"/>
    <m/>
    <s v="MINB01000005.1"/>
    <n v="13879"/>
    <n v="16452"/>
    <s v="+"/>
    <m/>
    <m/>
    <m/>
    <m/>
    <m/>
    <m/>
    <s v="BFT35_04130"/>
    <n v="2574"/>
    <m/>
    <m/>
    <n v="0"/>
  </r>
  <r>
    <x v="1"/>
    <x v="1"/>
    <s v="GCA_002701205.1"/>
    <s v="Primary Assembly"/>
    <s v="unplaced scaffold"/>
    <m/>
    <s v="MINB01000005.1"/>
    <n v="13879"/>
    <n v="16452"/>
    <s v="+"/>
    <s v="PHO07685.1"/>
    <m/>
    <m/>
    <s v="DNA mismatch repair protein MutS"/>
    <m/>
    <m/>
    <s v="BFT35_04130"/>
    <n v="2574"/>
    <n v="857"/>
    <m/>
    <n v="0"/>
  </r>
  <r>
    <x v="0"/>
    <x v="0"/>
    <s v="GCA_002701205.1"/>
    <s v="Primary Assembly"/>
    <s v="unplaced scaffold"/>
    <m/>
    <s v="MINB01000023.1"/>
    <n v="13895"/>
    <n v="14905"/>
    <s v="-"/>
    <m/>
    <m/>
    <m/>
    <m/>
    <m/>
    <m/>
    <s v="BFT35_10435"/>
    <n v="1011"/>
    <m/>
    <m/>
    <n v="0"/>
  </r>
  <r>
    <x v="1"/>
    <x v="1"/>
    <s v="GCA_002701205.1"/>
    <s v="Primary Assembly"/>
    <s v="unplaced scaffold"/>
    <m/>
    <s v="MINB01000023.1"/>
    <n v="13895"/>
    <n v="14905"/>
    <s v="-"/>
    <s v="PHO06580.1"/>
    <m/>
    <m/>
    <s v="phosphoribosylformylglycinamidine cyclo-ligase"/>
    <m/>
    <m/>
    <s v="BFT35_10435"/>
    <n v="1011"/>
    <n v="336"/>
    <m/>
    <n v="0"/>
  </r>
  <r>
    <x v="0"/>
    <x v="0"/>
    <s v="GCA_002701205.1"/>
    <s v="Primary Assembly"/>
    <s v="unplaced scaffold"/>
    <m/>
    <s v="MINB01000035.1"/>
    <n v="13924"/>
    <n v="14247"/>
    <s v="-"/>
    <m/>
    <m/>
    <m/>
    <m/>
    <m/>
    <m/>
    <s v="BFT35_12455"/>
    <n v="324"/>
    <m/>
    <m/>
    <n v="0"/>
  </r>
  <r>
    <x v="1"/>
    <x v="1"/>
    <s v="GCA_002701205.1"/>
    <s v="Primary Assembly"/>
    <s v="unplaced scaffold"/>
    <m/>
    <s v="MINB01000035.1"/>
    <n v="13924"/>
    <n v="14247"/>
    <s v="-"/>
    <s v="PHO06222.1"/>
    <m/>
    <m/>
    <s v="50S ribosomal protein L24"/>
    <m/>
    <m/>
    <s v="BFT35_12455"/>
    <n v="324"/>
    <n v="107"/>
    <m/>
    <n v="0"/>
  </r>
  <r>
    <x v="0"/>
    <x v="0"/>
    <s v="GCA_002701205.1"/>
    <s v="Primary Assembly"/>
    <s v="unplaced scaffold"/>
    <m/>
    <s v="MINB01000026.1"/>
    <n v="13978"/>
    <n v="14328"/>
    <s v="-"/>
    <m/>
    <m/>
    <m/>
    <m/>
    <m/>
    <m/>
    <s v="BFT35_11135"/>
    <n v="351"/>
    <m/>
    <m/>
    <n v="0"/>
  </r>
  <r>
    <x v="1"/>
    <x v="1"/>
    <s v="GCA_002701205.1"/>
    <s v="Primary Assembly"/>
    <s v="unplaced scaffold"/>
    <m/>
    <s v="MINB01000026.1"/>
    <n v="13978"/>
    <n v="14328"/>
    <s v="-"/>
    <s v="PHO06450.1"/>
    <m/>
    <m/>
    <s v="PemK family transcriptional regulator"/>
    <m/>
    <m/>
    <s v="BFT35_11135"/>
    <n v="351"/>
    <n v="116"/>
    <m/>
    <n v="0"/>
  </r>
  <r>
    <x v="0"/>
    <x v="0"/>
    <s v="GCA_002701205.1"/>
    <s v="Primary Assembly"/>
    <s v="unplaced scaffold"/>
    <m/>
    <s v="MINB01000034.1"/>
    <n v="13985"/>
    <n v="15391"/>
    <s v="+"/>
    <m/>
    <m/>
    <m/>
    <m/>
    <m/>
    <m/>
    <s v="BFT35_12285"/>
    <n v="1407"/>
    <m/>
    <m/>
    <n v="0"/>
  </r>
  <r>
    <x v="1"/>
    <x v="1"/>
    <s v="GCA_002701205.1"/>
    <s v="Primary Assembly"/>
    <s v="unplaced scaffold"/>
    <m/>
    <s v="MINB01000034.1"/>
    <n v="13985"/>
    <n v="15391"/>
    <s v="+"/>
    <s v="PHO06248.1"/>
    <m/>
    <m/>
    <s v="AMMECR1 domain-containing protein"/>
    <m/>
    <m/>
    <s v="BFT35_12285"/>
    <n v="1407"/>
    <n v="468"/>
    <m/>
    <n v="0"/>
  </r>
  <r>
    <x v="0"/>
    <x v="0"/>
    <s v="GCA_002701205.1"/>
    <s v="Primary Assembly"/>
    <s v="unplaced scaffold"/>
    <m/>
    <s v="MINB01000011.1"/>
    <n v="13999"/>
    <n v="14625"/>
    <s v="-"/>
    <m/>
    <m/>
    <m/>
    <m/>
    <m/>
    <m/>
    <s v="BFT35_06945"/>
    <n v="627"/>
    <m/>
    <m/>
    <n v="0"/>
  </r>
  <r>
    <x v="1"/>
    <x v="1"/>
    <s v="GCA_002701205.1"/>
    <s v="Primary Assembly"/>
    <s v="unplaced scaffold"/>
    <m/>
    <s v="MINB01000011.1"/>
    <n v="13999"/>
    <n v="14625"/>
    <s v="-"/>
    <s v="PHO07211.1"/>
    <m/>
    <m/>
    <s v="glycerol dehydratase"/>
    <m/>
    <m/>
    <s v="BFT35_06945"/>
    <n v="627"/>
    <n v="208"/>
    <m/>
    <n v="0"/>
  </r>
  <r>
    <x v="0"/>
    <x v="0"/>
    <s v="GCA_002701205.1"/>
    <s v="Primary Assembly"/>
    <s v="unplaced scaffold"/>
    <m/>
    <s v="MINB01000006.1"/>
    <n v="14023"/>
    <n v="15057"/>
    <s v="-"/>
    <m/>
    <m/>
    <m/>
    <m/>
    <m/>
    <m/>
    <s v="BFT35_04750"/>
    <n v="1035"/>
    <m/>
    <m/>
    <n v="0"/>
  </r>
  <r>
    <x v="1"/>
    <x v="1"/>
    <s v="GCA_002701205.1"/>
    <s v="Primary Assembly"/>
    <s v="unplaced scaffold"/>
    <m/>
    <s v="MINB01000006.1"/>
    <n v="14023"/>
    <n v="15057"/>
    <s v="-"/>
    <s v="PHO07582.1"/>
    <m/>
    <m/>
    <s v="sporulation protein"/>
    <m/>
    <m/>
    <s v="BFT35_04750"/>
    <n v="1035"/>
    <n v="344"/>
    <m/>
    <n v="0"/>
  </r>
  <r>
    <x v="0"/>
    <x v="0"/>
    <s v="GCA_002701205.1"/>
    <s v="Primary Assembly"/>
    <s v="unplaced scaffold"/>
    <m/>
    <s v="MINB01000029.1"/>
    <n v="14027"/>
    <n v="14350"/>
    <s v="-"/>
    <m/>
    <m/>
    <m/>
    <m/>
    <m/>
    <m/>
    <s v="BFT35_11645"/>
    <n v="324"/>
    <m/>
    <m/>
    <n v="0"/>
  </r>
  <r>
    <x v="1"/>
    <x v="1"/>
    <s v="GCA_002701205.1"/>
    <s v="Primary Assembly"/>
    <s v="unplaced scaffold"/>
    <m/>
    <s v="MINB01000029.1"/>
    <n v="14027"/>
    <n v="14350"/>
    <s v="-"/>
    <s v="PHO06376.1"/>
    <m/>
    <m/>
    <s v="hypothetical protein"/>
    <m/>
    <m/>
    <s v="BFT35_11645"/>
    <n v="324"/>
    <n v="107"/>
    <m/>
    <n v="0"/>
  </r>
  <r>
    <x v="0"/>
    <x v="0"/>
    <s v="GCA_002701205.1"/>
    <s v="Primary Assembly"/>
    <s v="unplaced scaffold"/>
    <m/>
    <s v="MINB01000027.1"/>
    <n v="14061"/>
    <n v="14681"/>
    <s v="-"/>
    <m/>
    <m/>
    <m/>
    <m/>
    <m/>
    <m/>
    <s v="BFT35_11340"/>
    <n v="621"/>
    <m/>
    <m/>
    <n v="0"/>
  </r>
  <r>
    <x v="1"/>
    <x v="1"/>
    <s v="GCA_002701205.1"/>
    <s v="Primary Assembly"/>
    <s v="unplaced scaffold"/>
    <m/>
    <s v="MINB01000027.1"/>
    <n v="14061"/>
    <n v="14681"/>
    <s v="-"/>
    <s v="PHO06423.1"/>
    <m/>
    <m/>
    <s v="riboflavin synthase subunit alpha"/>
    <m/>
    <m/>
    <s v="BFT35_11340"/>
    <n v="621"/>
    <n v="206"/>
    <m/>
    <n v="0"/>
  </r>
  <r>
    <x v="0"/>
    <x v="0"/>
    <s v="GCA_002701205.1"/>
    <s v="Primary Assembly"/>
    <s v="unplaced scaffold"/>
    <m/>
    <s v="MINB01000032.1"/>
    <n v="14068"/>
    <n v="15762"/>
    <s v="-"/>
    <m/>
    <m/>
    <m/>
    <m/>
    <m/>
    <m/>
    <s v="BFT35_12060"/>
    <n v="1695"/>
    <m/>
    <m/>
    <n v="0"/>
  </r>
  <r>
    <x v="1"/>
    <x v="1"/>
    <s v="GCA_002701205.1"/>
    <s v="Primary Assembly"/>
    <s v="unplaced scaffold"/>
    <m/>
    <s v="MINB01000032.1"/>
    <n v="14068"/>
    <n v="15762"/>
    <s v="-"/>
    <s v="PHO06294.1"/>
    <m/>
    <m/>
    <s v="type II secretion system protein GspE"/>
    <m/>
    <m/>
    <s v="BFT35_12060"/>
    <n v="1695"/>
    <n v="564"/>
    <m/>
    <n v="0"/>
  </r>
  <r>
    <x v="0"/>
    <x v="0"/>
    <s v="GCA_002701205.1"/>
    <s v="Primary Assembly"/>
    <s v="unplaced scaffold"/>
    <m/>
    <s v="MINB01000028.1"/>
    <n v="14088"/>
    <n v="14600"/>
    <s v="-"/>
    <m/>
    <m/>
    <m/>
    <m/>
    <m/>
    <m/>
    <s v="BFT35_11490"/>
    <n v="513"/>
    <m/>
    <m/>
    <n v="0"/>
  </r>
  <r>
    <x v="1"/>
    <x v="1"/>
    <s v="GCA_002701205.1"/>
    <s v="Primary Assembly"/>
    <s v="unplaced scaffold"/>
    <m/>
    <s v="MINB01000028.1"/>
    <n v="14088"/>
    <n v="14600"/>
    <s v="-"/>
    <s v="PHO06395.1"/>
    <m/>
    <m/>
    <s v="hypothetical protein"/>
    <m/>
    <m/>
    <s v="BFT35_11490"/>
    <n v="513"/>
    <n v="170"/>
    <m/>
    <n v="0"/>
  </r>
  <r>
    <x v="0"/>
    <x v="0"/>
    <s v="GCA_002701205.1"/>
    <s v="Primary Assembly"/>
    <s v="unplaced scaffold"/>
    <m/>
    <s v="MINB01000018.1"/>
    <n v="14115"/>
    <n v="15386"/>
    <s v="+"/>
    <m/>
    <m/>
    <m/>
    <m/>
    <m/>
    <m/>
    <s v="BFT35_09070"/>
    <n v="1272"/>
    <m/>
    <m/>
    <n v="0"/>
  </r>
  <r>
    <x v="1"/>
    <x v="1"/>
    <s v="GCA_002701205.1"/>
    <s v="Primary Assembly"/>
    <s v="unplaced scaffold"/>
    <m/>
    <s v="MINB01000018.1"/>
    <n v="14115"/>
    <n v="15386"/>
    <s v="+"/>
    <s v="PHO06825.1"/>
    <m/>
    <m/>
    <s v="diguanylate cyclase"/>
    <m/>
    <m/>
    <s v="BFT35_09070"/>
    <n v="1272"/>
    <n v="423"/>
    <m/>
    <n v="0"/>
  </r>
  <r>
    <x v="0"/>
    <x v="0"/>
    <s v="GCA_002701205.1"/>
    <s v="Primary Assembly"/>
    <s v="unplaced scaffold"/>
    <m/>
    <s v="MINB01000019.1"/>
    <n v="14150"/>
    <n v="14830"/>
    <s v="-"/>
    <m/>
    <m/>
    <m/>
    <m/>
    <m/>
    <m/>
    <s v="BFT35_09310"/>
    <n v="681"/>
    <m/>
    <m/>
    <n v="0"/>
  </r>
  <r>
    <x v="1"/>
    <x v="1"/>
    <s v="GCA_002701205.1"/>
    <s v="Primary Assembly"/>
    <s v="unplaced scaffold"/>
    <m/>
    <s v="MINB01000019.1"/>
    <n v="14150"/>
    <n v="14830"/>
    <s v="-"/>
    <s v="PHO06808.1"/>
    <m/>
    <m/>
    <s v="L-serine dehydratase, iron-sulfur-dependent subunit beta"/>
    <m/>
    <m/>
    <s v="BFT35_09310"/>
    <n v="681"/>
    <n v="226"/>
    <m/>
    <n v="0"/>
  </r>
  <r>
    <x v="0"/>
    <x v="0"/>
    <s v="GCA_002701205.1"/>
    <s v="Primary Assembly"/>
    <s v="unplaced scaffold"/>
    <m/>
    <s v="MINB01000021.1"/>
    <n v="14160"/>
    <n v="15161"/>
    <s v="-"/>
    <m/>
    <m/>
    <m/>
    <m/>
    <m/>
    <m/>
    <s v="BFT35_09880"/>
    <n v="1002"/>
    <m/>
    <m/>
    <n v="0"/>
  </r>
  <r>
    <x v="1"/>
    <x v="1"/>
    <s v="GCA_002701205.1"/>
    <s v="Primary Assembly"/>
    <s v="unplaced scaffold"/>
    <m/>
    <s v="MINB01000021.1"/>
    <n v="14160"/>
    <n v="15161"/>
    <s v="-"/>
    <s v="PHO06669.1"/>
    <m/>
    <m/>
    <s v="phosphate acyltransferase"/>
    <m/>
    <m/>
    <s v="BFT35_09880"/>
    <n v="1002"/>
    <n v="333"/>
    <m/>
    <n v="0"/>
  </r>
  <r>
    <x v="0"/>
    <x v="0"/>
    <s v="GCA_002701205.1"/>
    <s v="Primary Assembly"/>
    <s v="unplaced scaffold"/>
    <m/>
    <s v="MINB01000001.1"/>
    <n v="14178"/>
    <n v="14876"/>
    <s v="-"/>
    <m/>
    <m/>
    <m/>
    <m/>
    <m/>
    <m/>
    <s v="BFT35_00075"/>
    <n v="699"/>
    <m/>
    <m/>
    <n v="0"/>
  </r>
  <r>
    <x v="1"/>
    <x v="1"/>
    <s v="GCA_002701205.1"/>
    <s v="Primary Assembly"/>
    <s v="unplaced scaffold"/>
    <m/>
    <s v="MINB01000001.1"/>
    <n v="14178"/>
    <n v="14876"/>
    <s v="-"/>
    <s v="PHO08342.1"/>
    <m/>
    <m/>
    <s v="diacylglycerol kinase"/>
    <m/>
    <m/>
    <s v="BFT35_00075"/>
    <n v="699"/>
    <n v="232"/>
    <m/>
    <n v="0"/>
  </r>
  <r>
    <x v="0"/>
    <x v="0"/>
    <s v="GCA_002701205.1"/>
    <s v="Primary Assembly"/>
    <s v="unplaced scaffold"/>
    <m/>
    <s v="MINB01000033.1"/>
    <n v="14228"/>
    <n v="14923"/>
    <s v="+"/>
    <m/>
    <m/>
    <m/>
    <m/>
    <m/>
    <m/>
    <s v="BFT35_12175"/>
    <n v="696"/>
    <m/>
    <m/>
    <n v="0"/>
  </r>
  <r>
    <x v="1"/>
    <x v="1"/>
    <s v="GCA_002701205.1"/>
    <s v="Primary Assembly"/>
    <s v="unplaced scaffold"/>
    <m/>
    <s v="MINB01000033.1"/>
    <n v="14228"/>
    <n v="14923"/>
    <s v="+"/>
    <s v="PHO06269.1"/>
    <m/>
    <m/>
    <s v="hypothetical protein"/>
    <m/>
    <m/>
    <s v="BFT35_12175"/>
    <n v="696"/>
    <n v="231"/>
    <m/>
    <n v="0"/>
  </r>
  <r>
    <x v="0"/>
    <x v="0"/>
    <s v="GCA_002701205.1"/>
    <s v="Primary Assembly"/>
    <s v="unplaced scaffold"/>
    <m/>
    <s v="MINB01000035.1"/>
    <n v="14261"/>
    <n v="14629"/>
    <s v="-"/>
    <m/>
    <m/>
    <m/>
    <m/>
    <m/>
    <m/>
    <s v="BFT35_12460"/>
    <n v="369"/>
    <m/>
    <m/>
    <n v="0"/>
  </r>
  <r>
    <x v="1"/>
    <x v="1"/>
    <s v="GCA_002701205.1"/>
    <s v="Primary Assembly"/>
    <s v="unplaced scaffold"/>
    <m/>
    <s v="MINB01000035.1"/>
    <n v="14261"/>
    <n v="14629"/>
    <s v="-"/>
    <s v="PHO06223.1"/>
    <m/>
    <m/>
    <s v="50S ribosomal protein L14"/>
    <m/>
    <m/>
    <s v="BFT35_12460"/>
    <n v="369"/>
    <n v="122"/>
    <m/>
    <n v="0"/>
  </r>
  <r>
    <x v="0"/>
    <x v="0"/>
    <s v="GCA_002701205.1"/>
    <s v="Primary Assembly"/>
    <s v="unplaced scaffold"/>
    <m/>
    <s v="MINB01000024.1"/>
    <n v="14294"/>
    <n v="14638"/>
    <s v="-"/>
    <m/>
    <m/>
    <m/>
    <m/>
    <m/>
    <m/>
    <s v="BFT35_10690"/>
    <n v="345"/>
    <m/>
    <m/>
    <n v="0"/>
  </r>
  <r>
    <x v="1"/>
    <x v="1"/>
    <s v="GCA_002701205.1"/>
    <s v="Primary Assembly"/>
    <s v="unplaced scaffold"/>
    <m/>
    <s v="MINB01000024.1"/>
    <n v="14294"/>
    <n v="14638"/>
    <s v="-"/>
    <s v="PHO06531.1"/>
    <m/>
    <m/>
    <s v="anti-sigma F factor antagonist"/>
    <m/>
    <m/>
    <s v="BFT35_10690"/>
    <n v="345"/>
    <n v="114"/>
    <m/>
    <n v="0"/>
  </r>
  <r>
    <x v="0"/>
    <x v="0"/>
    <s v="GCA_002701205.1"/>
    <s v="Primary Assembly"/>
    <s v="unplaced scaffold"/>
    <m/>
    <s v="MINB01000026.1"/>
    <n v="14330"/>
    <n v="14605"/>
    <s v="-"/>
    <m/>
    <m/>
    <m/>
    <m/>
    <m/>
    <m/>
    <s v="BFT35_11140"/>
    <n v="276"/>
    <m/>
    <m/>
    <n v="0"/>
  </r>
  <r>
    <x v="1"/>
    <x v="1"/>
    <s v="GCA_002701205.1"/>
    <s v="Primary Assembly"/>
    <s v="unplaced scaffold"/>
    <m/>
    <s v="MINB01000026.1"/>
    <n v="14330"/>
    <n v="14605"/>
    <s v="-"/>
    <s v="PHO06451.1"/>
    <m/>
    <m/>
    <s v="CopG family transcriptional regulator"/>
    <m/>
    <m/>
    <s v="BFT35_11140"/>
    <n v="276"/>
    <n v="91"/>
    <m/>
    <n v="0"/>
  </r>
  <r>
    <x v="0"/>
    <x v="0"/>
    <s v="GCA_002701205.1"/>
    <s v="Primary Assembly"/>
    <s v="unplaced scaffold"/>
    <m/>
    <s v="MINB01000007.1"/>
    <n v="14333"/>
    <n v="16099"/>
    <s v="+"/>
    <m/>
    <m/>
    <m/>
    <m/>
    <m/>
    <m/>
    <s v="BFT35_05265"/>
    <n v="1767"/>
    <m/>
    <m/>
    <n v="0"/>
  </r>
  <r>
    <x v="1"/>
    <x v="1"/>
    <s v="GCA_002701205.1"/>
    <s v="Primary Assembly"/>
    <s v="unplaced scaffold"/>
    <m/>
    <s v="MINB01000007.1"/>
    <n v="14333"/>
    <n v="16099"/>
    <s v="+"/>
    <s v="PHO07489.1"/>
    <m/>
    <m/>
    <s v="ABC transporter"/>
    <m/>
    <m/>
    <s v="BFT35_05265"/>
    <n v="1767"/>
    <n v="588"/>
    <m/>
    <n v="0"/>
  </r>
  <r>
    <x v="0"/>
    <x v="0"/>
    <s v="GCA_002701205.1"/>
    <s v="Primary Assembly"/>
    <s v="unplaced scaffold"/>
    <m/>
    <s v="MINB01000037.1"/>
    <n v="14363"/>
    <n v="14563"/>
    <s v="-"/>
    <m/>
    <m/>
    <m/>
    <m/>
    <m/>
    <m/>
    <s v="BFT35_12665"/>
    <n v="201"/>
    <m/>
    <m/>
    <n v="0"/>
  </r>
  <r>
    <x v="1"/>
    <x v="1"/>
    <s v="GCA_002701205.1"/>
    <s v="Primary Assembly"/>
    <s v="unplaced scaffold"/>
    <m/>
    <s v="MINB01000037.1"/>
    <n v="14363"/>
    <n v="14563"/>
    <s v="-"/>
    <s v="PHO06181.1"/>
    <m/>
    <m/>
    <s v="preprotein translocase subunit SecE"/>
    <m/>
    <m/>
    <s v="BFT35_12665"/>
    <n v="201"/>
    <n v="66"/>
    <m/>
    <n v="0"/>
  </r>
  <r>
    <x v="0"/>
    <x v="0"/>
    <s v="GCA_002701205.1"/>
    <s v="Primary Assembly"/>
    <s v="unplaced scaffold"/>
    <m/>
    <s v="MINB01000008.1"/>
    <n v="14374"/>
    <n v="14598"/>
    <s v="-"/>
    <m/>
    <m/>
    <m/>
    <m/>
    <m/>
    <m/>
    <s v="BFT35_05755"/>
    <n v="225"/>
    <m/>
    <m/>
    <n v="0"/>
  </r>
  <r>
    <x v="1"/>
    <x v="1"/>
    <s v="GCA_002701205.1"/>
    <s v="Primary Assembly"/>
    <s v="unplaced scaffold"/>
    <m/>
    <s v="MINB01000008.1"/>
    <n v="14374"/>
    <n v="14598"/>
    <s v="-"/>
    <s v="PHO07423.1"/>
    <m/>
    <m/>
    <s v="hypothetical protein"/>
    <m/>
    <m/>
    <s v="BFT35_05755"/>
    <n v="225"/>
    <n v="74"/>
    <m/>
    <n v="0"/>
  </r>
  <r>
    <x v="0"/>
    <x v="0"/>
    <s v="GCA_002701205.1"/>
    <s v="Primary Assembly"/>
    <s v="unplaced scaffold"/>
    <m/>
    <s v="MINB01000029.1"/>
    <n v="14426"/>
    <n v="15430"/>
    <s v="-"/>
    <m/>
    <m/>
    <m/>
    <m/>
    <m/>
    <m/>
    <s v="BFT35_11650"/>
    <n v="1005"/>
    <m/>
    <m/>
    <n v="0"/>
  </r>
  <r>
    <x v="1"/>
    <x v="1"/>
    <s v="GCA_002701205.1"/>
    <s v="Primary Assembly"/>
    <s v="unplaced scaffold"/>
    <m/>
    <s v="MINB01000029.1"/>
    <n v="14426"/>
    <n v="15430"/>
    <s v="-"/>
    <s v="PHO06367.1"/>
    <m/>
    <m/>
    <s v="glycosyl transferase family 1"/>
    <m/>
    <m/>
    <s v="BFT35_11650"/>
    <n v="1005"/>
    <n v="334"/>
    <m/>
    <n v="0"/>
  </r>
  <r>
    <x v="0"/>
    <x v="0"/>
    <s v="GCA_002701205.1"/>
    <s v="Primary Assembly"/>
    <s v="unplaced scaffold"/>
    <m/>
    <s v="MINB01000003.1"/>
    <n v="14439"/>
    <n v="15590"/>
    <s v="-"/>
    <m/>
    <m/>
    <m/>
    <m/>
    <m/>
    <m/>
    <s v="BFT35_02465"/>
    <n v="1152"/>
    <m/>
    <m/>
    <n v="0"/>
  </r>
  <r>
    <x v="1"/>
    <x v="1"/>
    <s v="GCA_002701205.1"/>
    <s v="Primary Assembly"/>
    <s v="unplaced scaffold"/>
    <m/>
    <s v="MINB01000003.1"/>
    <n v="14439"/>
    <n v="15590"/>
    <s v="-"/>
    <s v="PHO07937.1"/>
    <m/>
    <m/>
    <s v="homocitrate synthase"/>
    <m/>
    <m/>
    <s v="BFT35_02465"/>
    <n v="1152"/>
    <n v="383"/>
    <m/>
    <n v="0"/>
  </r>
  <r>
    <x v="0"/>
    <x v="2"/>
    <s v="GCA_002701205.1"/>
    <s v="Primary Assembly"/>
    <s v="unplaced scaffold"/>
    <m/>
    <s v="MINB01000020.1"/>
    <n v="14505"/>
    <n v="15349"/>
    <s v="-"/>
    <m/>
    <m/>
    <m/>
    <m/>
    <m/>
    <m/>
    <s v="BFT35_09595"/>
    <n v="845"/>
    <m/>
    <s v="pseudo"/>
    <n v="0"/>
  </r>
  <r>
    <x v="1"/>
    <x v="3"/>
    <s v="GCA_002701205.1"/>
    <s v="Primary Assembly"/>
    <s v="unplaced scaffold"/>
    <m/>
    <s v="MINB01000020.1"/>
    <n v="14505"/>
    <n v="15349"/>
    <s v="-"/>
    <m/>
    <m/>
    <m/>
    <s v="hypothetical protein"/>
    <m/>
    <m/>
    <s v="BFT35_09595"/>
    <n v="845"/>
    <m/>
    <s v="pseudo"/>
    <n v="0"/>
  </r>
  <r>
    <x v="0"/>
    <x v="0"/>
    <s v="GCA_002701205.1"/>
    <s v="Primary Assembly"/>
    <s v="unplaced scaffold"/>
    <m/>
    <s v="MINB01000012.1"/>
    <n v="14571"/>
    <n v="15455"/>
    <s v="-"/>
    <m/>
    <m/>
    <m/>
    <m/>
    <m/>
    <m/>
    <s v="BFT35_07260"/>
    <n v="885"/>
    <m/>
    <m/>
    <n v="0"/>
  </r>
  <r>
    <x v="1"/>
    <x v="1"/>
    <s v="GCA_002701205.1"/>
    <s v="Primary Assembly"/>
    <s v="unplaced scaffold"/>
    <m/>
    <s v="MINB01000012.1"/>
    <n v="14571"/>
    <n v="15455"/>
    <s v="-"/>
    <s v="PHO07195.1"/>
    <m/>
    <m/>
    <s v="arabinose transporter permease"/>
    <m/>
    <m/>
    <s v="BFT35_07260"/>
    <n v="885"/>
    <n v="294"/>
    <m/>
    <n v="0"/>
  </r>
  <r>
    <x v="0"/>
    <x v="0"/>
    <s v="GCA_002701205.1"/>
    <s v="Primary Assembly"/>
    <s v="unplaced scaffold"/>
    <m/>
    <s v="MINB01000008.1"/>
    <n v="14613"/>
    <n v="15782"/>
    <s v="-"/>
    <m/>
    <m/>
    <m/>
    <m/>
    <m/>
    <m/>
    <s v="BFT35_05760"/>
    <n v="1170"/>
    <m/>
    <m/>
    <n v="0"/>
  </r>
  <r>
    <x v="1"/>
    <x v="1"/>
    <s v="GCA_002701205.1"/>
    <s v="Primary Assembly"/>
    <s v="unplaced scaffold"/>
    <m/>
    <s v="MINB01000008.1"/>
    <n v="14613"/>
    <n v="15782"/>
    <s v="-"/>
    <s v="PHO07424.1"/>
    <m/>
    <m/>
    <s v="spore gernimation protein"/>
    <m/>
    <m/>
    <s v="BFT35_05760"/>
    <n v="1170"/>
    <n v="389"/>
    <m/>
    <n v="0"/>
  </r>
  <r>
    <x v="0"/>
    <x v="0"/>
    <s v="GCA_002701205.1"/>
    <s v="Primary Assembly"/>
    <s v="unplaced scaffold"/>
    <m/>
    <s v="MINB01000011.1"/>
    <n v="14639"/>
    <n v="16303"/>
    <s v="-"/>
    <m/>
    <m/>
    <m/>
    <m/>
    <s v="pduC"/>
    <m/>
    <s v="BFT35_06950"/>
    <n v="1665"/>
    <m/>
    <m/>
    <n v="0"/>
  </r>
  <r>
    <x v="1"/>
    <x v="1"/>
    <s v="GCA_002701205.1"/>
    <s v="Primary Assembly"/>
    <s v="unplaced scaffold"/>
    <m/>
    <s v="MINB01000011.1"/>
    <n v="14639"/>
    <n v="16303"/>
    <s v="-"/>
    <s v="PHO07212.1"/>
    <m/>
    <m/>
    <s v="propanediol dehydratase"/>
    <s v="pduC"/>
    <m/>
    <s v="BFT35_06950"/>
    <n v="1665"/>
    <n v="554"/>
    <m/>
    <n v="0"/>
  </r>
  <r>
    <x v="0"/>
    <x v="0"/>
    <s v="GCA_002701205.1"/>
    <s v="Primary Assembly"/>
    <s v="unplaced scaffold"/>
    <m/>
    <s v="MINB01000035.1"/>
    <n v="14649"/>
    <n v="14903"/>
    <s v="-"/>
    <m/>
    <m/>
    <m/>
    <m/>
    <m/>
    <m/>
    <s v="BFT35_12465"/>
    <n v="255"/>
    <m/>
    <m/>
    <n v="0"/>
  </r>
  <r>
    <x v="1"/>
    <x v="1"/>
    <s v="GCA_002701205.1"/>
    <s v="Primary Assembly"/>
    <s v="unplaced scaffold"/>
    <m/>
    <s v="MINB01000035.1"/>
    <n v="14649"/>
    <n v="14903"/>
    <s v="-"/>
    <s v="PHO06224.1"/>
    <m/>
    <m/>
    <s v="30S ribosomal protein S17"/>
    <m/>
    <m/>
    <s v="BFT35_12465"/>
    <n v="255"/>
    <n v="84"/>
    <m/>
    <n v="0"/>
  </r>
  <r>
    <x v="0"/>
    <x v="0"/>
    <s v="GCA_002701205.1"/>
    <s v="Primary Assembly"/>
    <s v="unplaced scaffold"/>
    <m/>
    <s v="MINB01000017.1"/>
    <n v="14676"/>
    <n v="15665"/>
    <s v="-"/>
    <m/>
    <m/>
    <m/>
    <m/>
    <m/>
    <m/>
    <s v="BFT35_08795"/>
    <n v="990"/>
    <m/>
    <m/>
    <n v="0"/>
  </r>
  <r>
    <x v="1"/>
    <x v="1"/>
    <s v="GCA_002701205.1"/>
    <s v="Primary Assembly"/>
    <s v="unplaced scaffold"/>
    <m/>
    <s v="MINB01000017.1"/>
    <n v="14676"/>
    <n v="15665"/>
    <s v="-"/>
    <s v="PHO06867.1"/>
    <m/>
    <m/>
    <s v="ABC transporter permease"/>
    <m/>
    <m/>
    <s v="BFT35_08795"/>
    <n v="990"/>
    <n v="329"/>
    <m/>
    <n v="0"/>
  </r>
  <r>
    <x v="0"/>
    <x v="0"/>
    <s v="GCA_002701205.1"/>
    <s v="Primary Assembly"/>
    <s v="unplaced scaffold"/>
    <m/>
    <s v="MINB01000027.1"/>
    <n v="14690"/>
    <n v="15772"/>
    <s v="-"/>
    <m/>
    <m/>
    <m/>
    <m/>
    <m/>
    <m/>
    <s v="BFT35_11345"/>
    <n v="1083"/>
    <m/>
    <m/>
    <n v="0"/>
  </r>
  <r>
    <x v="1"/>
    <x v="1"/>
    <s v="GCA_002701205.1"/>
    <s v="Primary Assembly"/>
    <s v="unplaced scaffold"/>
    <m/>
    <s v="MINB01000027.1"/>
    <n v="14690"/>
    <n v="15772"/>
    <s v="-"/>
    <s v="PHO06424.1"/>
    <m/>
    <m/>
    <s v="bifunctional diaminohydroxyphosphoribosylaminopyrimidine deaminase/5-amino-6-(5-phosphoribosylamino)uracil reductase"/>
    <m/>
    <m/>
    <s v="BFT35_11345"/>
    <n v="1083"/>
    <n v="360"/>
    <m/>
    <n v="0"/>
  </r>
  <r>
    <x v="0"/>
    <x v="0"/>
    <s v="GCA_002701205.1"/>
    <s v="Primary Assembly"/>
    <s v="unplaced scaffold"/>
    <m/>
    <s v="MINB01000026.1"/>
    <n v="14693"/>
    <n v="15859"/>
    <s v="-"/>
    <m/>
    <m/>
    <m/>
    <m/>
    <m/>
    <m/>
    <s v="BFT35_11145"/>
    <n v="1167"/>
    <m/>
    <m/>
    <n v="0"/>
  </r>
  <r>
    <x v="1"/>
    <x v="1"/>
    <s v="GCA_002701205.1"/>
    <s v="Primary Assembly"/>
    <s v="unplaced scaffold"/>
    <m/>
    <s v="MINB01000026.1"/>
    <n v="14693"/>
    <n v="15859"/>
    <s v="-"/>
    <s v="PHO06452.1"/>
    <m/>
    <m/>
    <s v="alanine racemase"/>
    <m/>
    <m/>
    <s v="BFT35_11145"/>
    <n v="1167"/>
    <n v="388"/>
    <m/>
    <n v="0"/>
  </r>
  <r>
    <x v="0"/>
    <x v="0"/>
    <s v="GCA_002701205.1"/>
    <s v="Primary Assembly"/>
    <s v="unplaced scaffold"/>
    <m/>
    <s v="MINB01000024.1"/>
    <n v="14746"/>
    <n v="15891"/>
    <s v="-"/>
    <m/>
    <m/>
    <m/>
    <m/>
    <m/>
    <m/>
    <s v="BFT35_10695"/>
    <n v="1146"/>
    <m/>
    <m/>
    <n v="0"/>
  </r>
  <r>
    <x v="1"/>
    <x v="1"/>
    <s v="GCA_002701205.1"/>
    <s v="Primary Assembly"/>
    <s v="unplaced scaffold"/>
    <m/>
    <s v="MINB01000024.1"/>
    <n v="14746"/>
    <n v="15891"/>
    <s v="-"/>
    <s v="PHO06532.1"/>
    <m/>
    <m/>
    <s v="D-alanyl-D-alanine carboxypeptidase"/>
    <m/>
    <m/>
    <s v="BFT35_10695"/>
    <n v="1146"/>
    <n v="381"/>
    <m/>
    <n v="0"/>
  </r>
  <r>
    <x v="0"/>
    <x v="0"/>
    <s v="GCA_002701205.1"/>
    <s v="Primary Assembly"/>
    <s v="unplaced scaffold"/>
    <m/>
    <s v="MINB01000009.1"/>
    <n v="14801"/>
    <n v="15001"/>
    <s v="-"/>
    <m/>
    <m/>
    <m/>
    <m/>
    <m/>
    <m/>
    <s v="BFT35_06140"/>
    <n v="201"/>
    <m/>
    <m/>
    <n v="0"/>
  </r>
  <r>
    <x v="1"/>
    <x v="1"/>
    <s v="GCA_002701205.1"/>
    <s v="Primary Assembly"/>
    <s v="unplaced scaffold"/>
    <m/>
    <s v="MINB01000009.1"/>
    <n v="14801"/>
    <n v="15001"/>
    <s v="-"/>
    <s v="PHO07347.1"/>
    <m/>
    <m/>
    <s v="hypothetical protein"/>
    <m/>
    <m/>
    <s v="BFT35_06140"/>
    <n v="201"/>
    <n v="66"/>
    <m/>
    <n v="0"/>
  </r>
  <r>
    <x v="0"/>
    <x v="0"/>
    <s v="GCA_002701205.1"/>
    <s v="Primary Assembly"/>
    <s v="unplaced scaffold"/>
    <m/>
    <s v="MINB01000010.1"/>
    <n v="14834"/>
    <n v="15574"/>
    <s v="-"/>
    <m/>
    <m/>
    <m/>
    <m/>
    <m/>
    <m/>
    <s v="BFT35_06525"/>
    <n v="741"/>
    <m/>
    <m/>
    <n v="0"/>
  </r>
  <r>
    <x v="1"/>
    <x v="1"/>
    <s v="GCA_002701205.1"/>
    <s v="Primary Assembly"/>
    <s v="unplaced scaffold"/>
    <m/>
    <s v="MINB01000010.1"/>
    <n v="14834"/>
    <n v="15574"/>
    <s v="-"/>
    <s v="PHO07267.1"/>
    <m/>
    <m/>
    <s v="CRISPR-associated endoribonuclease Cas6"/>
    <m/>
    <m/>
    <s v="BFT35_06525"/>
    <n v="741"/>
    <n v="246"/>
    <m/>
    <n v="0"/>
  </r>
  <r>
    <x v="0"/>
    <x v="0"/>
    <s v="GCA_002701205.1"/>
    <s v="Primary Assembly"/>
    <s v="unplaced scaffold"/>
    <m/>
    <s v="MINB01000019.1"/>
    <n v="14836"/>
    <n v="16635"/>
    <s v="-"/>
    <m/>
    <m/>
    <m/>
    <m/>
    <m/>
    <m/>
    <s v="BFT35_09315"/>
    <n v="1800"/>
    <m/>
    <m/>
    <n v="0"/>
  </r>
  <r>
    <x v="1"/>
    <x v="1"/>
    <s v="GCA_002701205.1"/>
    <s v="Primary Assembly"/>
    <s v="unplaced scaffold"/>
    <m/>
    <s v="MINB01000019.1"/>
    <n v="14836"/>
    <n v="16635"/>
    <s v="-"/>
    <s v="PHO06774.1"/>
    <m/>
    <m/>
    <s v="oligoendopeptidase F"/>
    <m/>
    <m/>
    <s v="BFT35_09315"/>
    <n v="1800"/>
    <n v="599"/>
    <m/>
    <n v="0"/>
  </r>
  <r>
    <x v="0"/>
    <x v="0"/>
    <s v="GCA_002701205.1"/>
    <s v="Primary Assembly"/>
    <s v="unplaced scaffold"/>
    <m/>
    <s v="MINB01000016.1"/>
    <n v="14842"/>
    <n v="16023"/>
    <s v="-"/>
    <m/>
    <m/>
    <m/>
    <m/>
    <m/>
    <m/>
    <s v="BFT35_08510"/>
    <n v="1182"/>
    <m/>
    <m/>
    <n v="0"/>
  </r>
  <r>
    <x v="1"/>
    <x v="1"/>
    <s v="GCA_002701205.1"/>
    <s v="Primary Assembly"/>
    <s v="unplaced scaffold"/>
    <m/>
    <s v="MINB01000016.1"/>
    <n v="14842"/>
    <n v="16023"/>
    <s v="-"/>
    <s v="PHO06914.1"/>
    <m/>
    <m/>
    <s v="cysteine desulfurase NifS"/>
    <m/>
    <m/>
    <s v="BFT35_08510"/>
    <n v="1182"/>
    <n v="393"/>
    <m/>
    <n v="0"/>
  </r>
  <r>
    <x v="0"/>
    <x v="0"/>
    <s v="GCA_002701205.1"/>
    <s v="Primary Assembly"/>
    <s v="unplaced scaffold"/>
    <m/>
    <s v="MINB01000014.1"/>
    <n v="14843"/>
    <n v="15799"/>
    <s v="-"/>
    <m/>
    <m/>
    <m/>
    <m/>
    <m/>
    <m/>
    <s v="BFT35_07825"/>
    <n v="957"/>
    <m/>
    <m/>
    <n v="0"/>
  </r>
  <r>
    <x v="1"/>
    <x v="1"/>
    <s v="GCA_002701205.1"/>
    <s v="Primary Assembly"/>
    <s v="unplaced scaffold"/>
    <m/>
    <s v="MINB01000014.1"/>
    <n v="14843"/>
    <n v="15799"/>
    <s v="-"/>
    <s v="PHO07080.1"/>
    <m/>
    <m/>
    <s v="protein lplB"/>
    <m/>
    <m/>
    <s v="BFT35_07825"/>
    <n v="957"/>
    <n v="318"/>
    <m/>
    <n v="0"/>
  </r>
  <r>
    <x v="0"/>
    <x v="0"/>
    <s v="GCA_002701205.1"/>
    <s v="Primary Assembly"/>
    <s v="unplaced scaffold"/>
    <m/>
    <s v="MINB01000028.1"/>
    <n v="14880"/>
    <n v="15242"/>
    <s v="+"/>
    <m/>
    <m/>
    <m/>
    <m/>
    <m/>
    <m/>
    <s v="BFT35_11495"/>
    <n v="363"/>
    <m/>
    <m/>
    <n v="0"/>
  </r>
  <r>
    <x v="1"/>
    <x v="1"/>
    <s v="GCA_002701205.1"/>
    <s v="Primary Assembly"/>
    <s v="unplaced scaffold"/>
    <m/>
    <s v="MINB01000028.1"/>
    <n v="14880"/>
    <n v="15242"/>
    <s v="+"/>
    <s v="PHO06396.1"/>
    <m/>
    <m/>
    <s v="hypothetical protein"/>
    <m/>
    <m/>
    <s v="BFT35_11495"/>
    <n v="363"/>
    <n v="120"/>
    <m/>
    <n v="0"/>
  </r>
  <r>
    <x v="0"/>
    <x v="0"/>
    <s v="GCA_002701205.1"/>
    <s v="Primary Assembly"/>
    <s v="unplaced scaffold"/>
    <m/>
    <s v="MINB01000001.1"/>
    <n v="14884"/>
    <n v="15372"/>
    <s v="-"/>
    <m/>
    <m/>
    <m/>
    <m/>
    <m/>
    <m/>
    <s v="BFT35_00080"/>
    <n v="489"/>
    <m/>
    <m/>
    <n v="0"/>
  </r>
  <r>
    <x v="1"/>
    <x v="1"/>
    <s v="GCA_002701205.1"/>
    <s v="Primary Assembly"/>
    <s v="unplaced scaffold"/>
    <m/>
    <s v="MINB01000001.1"/>
    <n v="14884"/>
    <n v="15372"/>
    <s v="-"/>
    <s v="PHO08343.1"/>
    <m/>
    <m/>
    <s v="rRNA maturation RNase YbeY"/>
    <m/>
    <m/>
    <s v="BFT35_00080"/>
    <n v="489"/>
    <n v="162"/>
    <m/>
    <n v="0"/>
  </r>
  <r>
    <x v="0"/>
    <x v="0"/>
    <s v="GCA_002701205.1"/>
    <s v="Primary Assembly"/>
    <s v="unplaced scaffold"/>
    <m/>
    <s v="MINB01000025.1"/>
    <n v="14907"/>
    <n v="16157"/>
    <s v="+"/>
    <m/>
    <m/>
    <m/>
    <m/>
    <m/>
    <m/>
    <s v="BFT35_10930"/>
    <n v="1251"/>
    <m/>
    <m/>
    <n v="0"/>
  </r>
  <r>
    <x v="1"/>
    <x v="1"/>
    <s v="GCA_002701205.1"/>
    <s v="Primary Assembly"/>
    <s v="unplaced scaffold"/>
    <m/>
    <s v="MINB01000025.1"/>
    <n v="14907"/>
    <n v="16157"/>
    <s v="+"/>
    <s v="PHO06485.1"/>
    <m/>
    <m/>
    <s v="UDP-N-acetylglucosamine 1-carboxyvinyltransferase"/>
    <m/>
    <m/>
    <s v="BFT35_10930"/>
    <n v="1251"/>
    <n v="416"/>
    <m/>
    <n v="0"/>
  </r>
  <r>
    <x v="0"/>
    <x v="0"/>
    <s v="GCA_002701205.1"/>
    <s v="Primary Assembly"/>
    <s v="unplaced scaffold"/>
    <m/>
    <s v="MINB01000030.1"/>
    <n v="14907"/>
    <n v="17339"/>
    <s v="-"/>
    <m/>
    <m/>
    <m/>
    <m/>
    <m/>
    <m/>
    <s v="BFT35_11800"/>
    <n v="2433"/>
    <m/>
    <m/>
    <n v="0"/>
  </r>
  <r>
    <x v="1"/>
    <x v="1"/>
    <s v="GCA_002701205.1"/>
    <s v="Primary Assembly"/>
    <s v="unplaced scaffold"/>
    <m/>
    <s v="MINB01000030.1"/>
    <n v="14907"/>
    <n v="17339"/>
    <s v="-"/>
    <s v="PHO06344.1"/>
    <m/>
    <m/>
    <s v="ATP-dependent Clp protease ATP-binding subunit ClpC"/>
    <m/>
    <m/>
    <s v="BFT35_11800"/>
    <n v="2433"/>
    <n v="810"/>
    <m/>
    <n v="0"/>
  </r>
  <r>
    <x v="0"/>
    <x v="0"/>
    <s v="GCA_002701205.1"/>
    <s v="Primary Assembly"/>
    <s v="unplaced scaffold"/>
    <m/>
    <s v="MINB01000035.1"/>
    <n v="14919"/>
    <n v="15122"/>
    <s v="-"/>
    <m/>
    <m/>
    <m/>
    <m/>
    <m/>
    <m/>
    <s v="BFT35_12470"/>
    <n v="204"/>
    <m/>
    <m/>
    <n v="0"/>
  </r>
  <r>
    <x v="1"/>
    <x v="1"/>
    <s v="GCA_002701205.1"/>
    <s v="Primary Assembly"/>
    <s v="unplaced scaffold"/>
    <m/>
    <s v="MINB01000035.1"/>
    <n v="14919"/>
    <n v="15122"/>
    <s v="-"/>
    <s v="PHO06225.1"/>
    <m/>
    <m/>
    <s v="50S ribosomal protein L29"/>
    <m/>
    <m/>
    <s v="BFT35_12470"/>
    <n v="204"/>
    <n v="67"/>
    <m/>
    <n v="0"/>
  </r>
  <r>
    <x v="0"/>
    <x v="0"/>
    <s v="GCA_002701205.1"/>
    <s v="Primary Assembly"/>
    <s v="unplaced scaffold"/>
    <m/>
    <s v="MINB01000023.1"/>
    <n v="14922"/>
    <n v="16319"/>
    <s v="-"/>
    <m/>
    <m/>
    <m/>
    <m/>
    <m/>
    <m/>
    <s v="BFT35_10440"/>
    <n v="1398"/>
    <m/>
    <m/>
    <n v="0"/>
  </r>
  <r>
    <x v="1"/>
    <x v="1"/>
    <s v="GCA_002701205.1"/>
    <s v="Primary Assembly"/>
    <s v="unplaced scaffold"/>
    <m/>
    <s v="MINB01000023.1"/>
    <n v="14922"/>
    <n v="16319"/>
    <s v="-"/>
    <s v="PHO06581.1"/>
    <m/>
    <m/>
    <s v="amidophosphoribosyltransferase"/>
    <m/>
    <m/>
    <s v="BFT35_10440"/>
    <n v="1398"/>
    <n v="465"/>
    <m/>
    <n v="0"/>
  </r>
  <r>
    <x v="0"/>
    <x v="0"/>
    <s v="GCA_002701205.1"/>
    <s v="Primary Assembly"/>
    <s v="unplaced scaffold"/>
    <m/>
    <s v="MINB01000013.1"/>
    <n v="14969"/>
    <n v="15934"/>
    <s v="-"/>
    <m/>
    <m/>
    <m/>
    <m/>
    <m/>
    <m/>
    <s v="BFT35_07555"/>
    <n v="966"/>
    <m/>
    <m/>
    <n v="0"/>
  </r>
  <r>
    <x v="1"/>
    <x v="1"/>
    <s v="GCA_002701205.1"/>
    <s v="Primary Assembly"/>
    <s v="unplaced scaffold"/>
    <m/>
    <s v="MINB01000013.1"/>
    <n v="14969"/>
    <n v="15934"/>
    <s v="-"/>
    <s v="PHO07094.1"/>
    <m/>
    <m/>
    <s v="hypothetical protein"/>
    <m/>
    <m/>
    <s v="BFT35_07555"/>
    <n v="966"/>
    <n v="321"/>
    <m/>
    <n v="0"/>
  </r>
  <r>
    <x v="0"/>
    <x v="0"/>
    <s v="GCA_002701205.1"/>
    <s v="Primary Assembly"/>
    <s v="unplaced scaffold"/>
    <m/>
    <s v="MINB01000031.1"/>
    <n v="15024"/>
    <n v="16307"/>
    <s v="-"/>
    <m/>
    <m/>
    <m/>
    <m/>
    <m/>
    <m/>
    <s v="BFT35_11915"/>
    <n v="1284"/>
    <m/>
    <m/>
    <n v="0"/>
  </r>
  <r>
    <x v="1"/>
    <x v="1"/>
    <s v="GCA_002701205.1"/>
    <s v="Primary Assembly"/>
    <s v="unplaced scaffold"/>
    <m/>
    <s v="MINB01000031.1"/>
    <n v="15024"/>
    <n v="16307"/>
    <s v="-"/>
    <s v="PHO06319.1"/>
    <m/>
    <m/>
    <s v="hypothetical protein"/>
    <m/>
    <m/>
    <s v="BFT35_11915"/>
    <n v="1284"/>
    <n v="427"/>
    <m/>
    <n v="0"/>
  </r>
  <r>
    <x v="0"/>
    <x v="0"/>
    <s v="GCA_002701205.1"/>
    <s v="Primary Assembly"/>
    <s v="unplaced scaffold"/>
    <m/>
    <s v="MINB01000009.1"/>
    <n v="15052"/>
    <n v="15255"/>
    <s v="+"/>
    <m/>
    <m/>
    <m/>
    <m/>
    <m/>
    <m/>
    <s v="BFT35_06145"/>
    <n v="204"/>
    <m/>
    <m/>
    <n v="0"/>
  </r>
  <r>
    <x v="1"/>
    <x v="1"/>
    <s v="GCA_002701205.1"/>
    <s v="Primary Assembly"/>
    <s v="unplaced scaffold"/>
    <m/>
    <s v="MINB01000009.1"/>
    <n v="15052"/>
    <n v="15255"/>
    <s v="+"/>
    <s v="PHO07348.1"/>
    <m/>
    <m/>
    <s v="hypothetical protein"/>
    <m/>
    <m/>
    <s v="BFT35_06145"/>
    <n v="204"/>
    <n v="67"/>
    <m/>
    <n v="0"/>
  </r>
  <r>
    <x v="0"/>
    <x v="0"/>
    <s v="GCA_002701205.1"/>
    <s v="Primary Assembly"/>
    <s v="unplaced scaffold"/>
    <m/>
    <s v="MINB01000006.1"/>
    <n v="15084"/>
    <n v="15323"/>
    <s v="-"/>
    <m/>
    <m/>
    <m/>
    <m/>
    <m/>
    <m/>
    <s v="BFT35_04755"/>
    <n v="240"/>
    <m/>
    <m/>
    <n v="0"/>
  </r>
  <r>
    <x v="1"/>
    <x v="1"/>
    <s v="GCA_002701205.1"/>
    <s v="Primary Assembly"/>
    <s v="unplaced scaffold"/>
    <m/>
    <s v="MINB01000006.1"/>
    <n v="15084"/>
    <n v="15323"/>
    <s v="-"/>
    <s v="PHO07583.1"/>
    <m/>
    <m/>
    <s v="hypothetical protein"/>
    <m/>
    <m/>
    <s v="BFT35_04755"/>
    <n v="240"/>
    <n v="79"/>
    <m/>
    <n v="0"/>
  </r>
  <r>
    <x v="0"/>
    <x v="0"/>
    <s v="GCA_002701205.1"/>
    <s v="Primary Assembly"/>
    <s v="unplaced scaffold"/>
    <m/>
    <s v="MINB01000035.1"/>
    <n v="15112"/>
    <n v="15546"/>
    <s v="-"/>
    <m/>
    <m/>
    <m/>
    <m/>
    <m/>
    <m/>
    <s v="BFT35_12475"/>
    <n v="435"/>
    <m/>
    <m/>
    <n v="0"/>
  </r>
  <r>
    <x v="1"/>
    <x v="1"/>
    <s v="GCA_002701205.1"/>
    <s v="Primary Assembly"/>
    <s v="unplaced scaffold"/>
    <m/>
    <s v="MINB01000035.1"/>
    <n v="15112"/>
    <n v="15546"/>
    <s v="-"/>
    <s v="PHO06226.1"/>
    <m/>
    <m/>
    <s v="50S ribosomal protein L16"/>
    <m/>
    <m/>
    <s v="BFT35_12475"/>
    <n v="435"/>
    <n v="144"/>
    <m/>
    <n v="0"/>
  </r>
  <r>
    <x v="0"/>
    <x v="0"/>
    <s v="GCA_002701205.1"/>
    <s v="Primary Assembly"/>
    <s v="unplaced scaffold"/>
    <m/>
    <s v="MINB01000004.1"/>
    <n v="15137"/>
    <n v="15814"/>
    <s v="-"/>
    <m/>
    <m/>
    <m/>
    <m/>
    <m/>
    <m/>
    <s v="BFT35_03445"/>
    <n v="678"/>
    <m/>
    <m/>
    <n v="0"/>
  </r>
  <r>
    <x v="1"/>
    <x v="1"/>
    <s v="GCA_002701205.1"/>
    <s v="Primary Assembly"/>
    <s v="unplaced scaffold"/>
    <m/>
    <s v="MINB01000004.1"/>
    <n v="15137"/>
    <n v="15814"/>
    <s v="-"/>
    <s v="PHO07803.1"/>
    <m/>
    <m/>
    <s v="4Fe-4S ferredoxin"/>
    <m/>
    <m/>
    <s v="BFT35_03445"/>
    <n v="678"/>
    <n v="225"/>
    <m/>
    <n v="0"/>
  </r>
  <r>
    <x v="0"/>
    <x v="0"/>
    <s v="GCA_002701205.1"/>
    <s v="Primary Assembly"/>
    <s v="unplaced scaffold"/>
    <m/>
    <s v="MINB01000021.1"/>
    <n v="15164"/>
    <n v="15748"/>
    <s v="-"/>
    <m/>
    <m/>
    <m/>
    <m/>
    <m/>
    <m/>
    <s v="BFT35_09885"/>
    <n v="585"/>
    <m/>
    <m/>
    <n v="0"/>
  </r>
  <r>
    <x v="1"/>
    <x v="1"/>
    <s v="GCA_002701205.1"/>
    <s v="Primary Assembly"/>
    <s v="unplaced scaffold"/>
    <m/>
    <s v="MINB01000021.1"/>
    <n v="15164"/>
    <n v="15748"/>
    <s v="-"/>
    <s v="PHO06670.1"/>
    <m/>
    <m/>
    <s v="fatty acid biosynthesis transcriptional regulator"/>
    <m/>
    <m/>
    <s v="BFT35_09885"/>
    <n v="585"/>
    <n v="194"/>
    <m/>
    <n v="0"/>
  </r>
  <r>
    <x v="0"/>
    <x v="0"/>
    <s v="GCA_002701205.1"/>
    <s v="Primary Assembly"/>
    <s v="unplaced scaffold"/>
    <m/>
    <s v="MINB01000009.1"/>
    <n v="15242"/>
    <n v="15598"/>
    <s v="+"/>
    <m/>
    <m/>
    <m/>
    <m/>
    <m/>
    <m/>
    <s v="BFT35_06150"/>
    <n v="357"/>
    <m/>
    <m/>
    <n v="0"/>
  </r>
  <r>
    <x v="1"/>
    <x v="1"/>
    <s v="GCA_002701205.1"/>
    <s v="Primary Assembly"/>
    <s v="unplaced scaffold"/>
    <m/>
    <s v="MINB01000009.1"/>
    <n v="15242"/>
    <n v="15598"/>
    <s v="+"/>
    <s v="PHO07349.1"/>
    <m/>
    <m/>
    <s v="RNA polymerase subunit sigma-70"/>
    <m/>
    <m/>
    <s v="BFT35_06150"/>
    <n v="357"/>
    <n v="118"/>
    <m/>
    <n v="0"/>
  </r>
  <r>
    <x v="0"/>
    <x v="0"/>
    <s v="GCA_002701205.1"/>
    <s v="Primary Assembly"/>
    <s v="unplaced scaffold"/>
    <m/>
    <s v="MINB01000028.1"/>
    <n v="15316"/>
    <n v="16371"/>
    <s v="-"/>
    <m/>
    <m/>
    <m/>
    <m/>
    <m/>
    <m/>
    <s v="BFT35_11500"/>
    <n v="1056"/>
    <m/>
    <m/>
    <n v="0"/>
  </r>
  <r>
    <x v="1"/>
    <x v="1"/>
    <s v="GCA_002701205.1"/>
    <s v="Primary Assembly"/>
    <s v="unplaced scaffold"/>
    <m/>
    <s v="MINB01000028.1"/>
    <n v="15316"/>
    <n v="16371"/>
    <s v="-"/>
    <s v="PHO06397.1"/>
    <m/>
    <m/>
    <s v="ATP-binding protein"/>
    <m/>
    <m/>
    <s v="BFT35_11500"/>
    <n v="1056"/>
    <n v="351"/>
    <m/>
    <n v="0"/>
  </r>
  <r>
    <x v="0"/>
    <x v="0"/>
    <s v="GCA_002701205.1"/>
    <s v="Primary Assembly"/>
    <s v="unplaced scaffold"/>
    <m/>
    <s v="MINB01000022.1"/>
    <n v="15321"/>
    <n v="16565"/>
    <s v="+"/>
    <m/>
    <m/>
    <m/>
    <m/>
    <m/>
    <m/>
    <s v="BFT35_10140"/>
    <n v="1245"/>
    <m/>
    <m/>
    <n v="0"/>
  </r>
  <r>
    <x v="1"/>
    <x v="1"/>
    <s v="GCA_002701205.1"/>
    <s v="Primary Assembly"/>
    <s v="unplaced scaffold"/>
    <m/>
    <s v="MINB01000022.1"/>
    <n v="15321"/>
    <n v="16565"/>
    <s v="+"/>
    <s v="PHO06619.1"/>
    <m/>
    <m/>
    <s v="DNA polymerase IV"/>
    <m/>
    <m/>
    <s v="BFT35_10140"/>
    <n v="1245"/>
    <n v="414"/>
    <m/>
    <n v="0"/>
  </r>
  <r>
    <x v="0"/>
    <x v="0"/>
    <s v="GCA_002701205.1"/>
    <s v="Primary Assembly"/>
    <s v="unplaced scaffold"/>
    <m/>
    <s v="MINB01000001.1"/>
    <n v="15369"/>
    <n v="17429"/>
    <s v="-"/>
    <m/>
    <m/>
    <m/>
    <m/>
    <m/>
    <m/>
    <s v="BFT35_00085"/>
    <n v="2061"/>
    <m/>
    <m/>
    <n v="0"/>
  </r>
  <r>
    <x v="1"/>
    <x v="1"/>
    <s v="GCA_002701205.1"/>
    <s v="Primary Assembly"/>
    <s v="unplaced scaffold"/>
    <m/>
    <s v="MINB01000001.1"/>
    <n v="15369"/>
    <n v="17429"/>
    <s v="-"/>
    <s v="PHO08344.1"/>
    <m/>
    <m/>
    <s v="phosphohydrolase"/>
    <m/>
    <m/>
    <s v="BFT35_00085"/>
    <n v="2061"/>
    <n v="686"/>
    <m/>
    <n v="0"/>
  </r>
  <r>
    <x v="0"/>
    <x v="0"/>
    <s v="GCA_002701205.1"/>
    <s v="Primary Assembly"/>
    <s v="unplaced scaffold"/>
    <m/>
    <s v="MINB01000006.1"/>
    <n v="15369"/>
    <n v="15644"/>
    <s v="-"/>
    <m/>
    <m/>
    <m/>
    <m/>
    <m/>
    <m/>
    <s v="BFT35_04760"/>
    <n v="276"/>
    <m/>
    <m/>
    <n v="0"/>
  </r>
  <r>
    <x v="1"/>
    <x v="1"/>
    <s v="GCA_002701205.1"/>
    <s v="Primary Assembly"/>
    <s v="unplaced scaffold"/>
    <m/>
    <s v="MINB01000006.1"/>
    <n v="15369"/>
    <n v="15644"/>
    <s v="-"/>
    <s v="PHO07584.1"/>
    <m/>
    <m/>
    <s v="DNA-binding protein"/>
    <m/>
    <m/>
    <s v="BFT35_04760"/>
    <n v="276"/>
    <n v="91"/>
    <m/>
    <n v="0"/>
  </r>
  <r>
    <x v="0"/>
    <x v="0"/>
    <s v="GCA_002701205.1"/>
    <s v="Primary Assembly"/>
    <s v="unplaced scaffold"/>
    <m/>
    <s v="MINB01000018.1"/>
    <n v="15376"/>
    <n v="15939"/>
    <s v="+"/>
    <m/>
    <m/>
    <m/>
    <m/>
    <m/>
    <m/>
    <s v="BFT35_09075"/>
    <n v="564"/>
    <m/>
    <m/>
    <n v="0"/>
  </r>
  <r>
    <x v="1"/>
    <x v="1"/>
    <s v="GCA_002701205.1"/>
    <s v="Primary Assembly"/>
    <s v="unplaced scaffold"/>
    <m/>
    <s v="MINB01000018.1"/>
    <n v="15376"/>
    <n v="15939"/>
    <s v="+"/>
    <s v="PHO06826.1"/>
    <m/>
    <m/>
    <s v="hypothetical protein"/>
    <m/>
    <m/>
    <s v="BFT35_09075"/>
    <n v="564"/>
    <n v="187"/>
    <m/>
    <n v="0"/>
  </r>
  <r>
    <x v="0"/>
    <x v="0"/>
    <s v="GCA_002701205.1"/>
    <s v="Primary Assembly"/>
    <s v="unplaced scaffold"/>
    <m/>
    <s v="MINB01000002.1"/>
    <n v="15384"/>
    <n v="15917"/>
    <s v="-"/>
    <m/>
    <m/>
    <m/>
    <m/>
    <m/>
    <m/>
    <s v="BFT35_01260"/>
    <n v="534"/>
    <m/>
    <m/>
    <n v="0"/>
  </r>
  <r>
    <x v="1"/>
    <x v="1"/>
    <s v="GCA_002701205.1"/>
    <s v="Primary Assembly"/>
    <s v="unplaced scaffold"/>
    <m/>
    <s v="MINB01000002.1"/>
    <n v="15384"/>
    <n v="15917"/>
    <s v="-"/>
    <s v="PHO08129.1"/>
    <m/>
    <m/>
    <s v="ATP synthase F1 subunit delta"/>
    <m/>
    <m/>
    <s v="BFT35_01260"/>
    <n v="534"/>
    <n v="177"/>
    <m/>
    <n v="0"/>
  </r>
  <r>
    <x v="0"/>
    <x v="0"/>
    <s v="GCA_002701205.1"/>
    <s v="Primary Assembly"/>
    <s v="unplaced scaffold"/>
    <m/>
    <s v="MINB01000034.1"/>
    <n v="15388"/>
    <n v="16368"/>
    <s v="+"/>
    <m/>
    <m/>
    <m/>
    <m/>
    <m/>
    <m/>
    <s v="BFT35_12290"/>
    <n v="981"/>
    <m/>
    <m/>
    <n v="0"/>
  </r>
  <r>
    <x v="1"/>
    <x v="1"/>
    <s v="GCA_002701205.1"/>
    <s v="Primary Assembly"/>
    <s v="unplaced scaffold"/>
    <m/>
    <s v="MINB01000034.1"/>
    <n v="15388"/>
    <n v="16368"/>
    <s v="+"/>
    <s v="PHO06249.1"/>
    <m/>
    <m/>
    <s v="AmmeMemoRadiSam system radical SAM enzyme"/>
    <m/>
    <m/>
    <s v="BFT35_12290"/>
    <n v="981"/>
    <n v="326"/>
    <m/>
    <n v="0"/>
  </r>
  <r>
    <x v="0"/>
    <x v="0"/>
    <s v="GCA_002701205.1"/>
    <s v="Primary Assembly"/>
    <s v="unplaced scaffold"/>
    <m/>
    <s v="MINB01000012.1"/>
    <n v="15479"/>
    <n v="16387"/>
    <s v="-"/>
    <m/>
    <m/>
    <m/>
    <m/>
    <m/>
    <m/>
    <s v="BFT35_07265"/>
    <n v="909"/>
    <m/>
    <m/>
    <n v="0"/>
  </r>
  <r>
    <x v="1"/>
    <x v="1"/>
    <s v="GCA_002701205.1"/>
    <s v="Primary Assembly"/>
    <s v="unplaced scaffold"/>
    <m/>
    <s v="MINB01000012.1"/>
    <n v="15479"/>
    <n v="16387"/>
    <s v="-"/>
    <s v="PHO07151.1"/>
    <m/>
    <m/>
    <s v="arabinose transporter permease"/>
    <m/>
    <m/>
    <s v="BFT35_07265"/>
    <n v="909"/>
    <n v="302"/>
    <m/>
    <n v="0"/>
  </r>
  <r>
    <x v="0"/>
    <x v="0"/>
    <s v="GCA_002701205.1"/>
    <s v="Primary Assembly"/>
    <s v="unplaced scaffold"/>
    <m/>
    <s v="MINB01000033.1"/>
    <n v="15484"/>
    <n v="16740"/>
    <s v="+"/>
    <m/>
    <m/>
    <m/>
    <m/>
    <m/>
    <m/>
    <s v="BFT35_12180"/>
    <n v="1257"/>
    <m/>
    <m/>
    <n v="0"/>
  </r>
  <r>
    <x v="1"/>
    <x v="1"/>
    <s v="GCA_002701205.1"/>
    <s v="Primary Assembly"/>
    <s v="unplaced scaffold"/>
    <m/>
    <s v="MINB01000033.1"/>
    <n v="15484"/>
    <n v="16740"/>
    <s v="+"/>
    <s v="PHO06270.1"/>
    <m/>
    <m/>
    <s v="hypothetical protein"/>
    <m/>
    <m/>
    <s v="BFT35_12180"/>
    <n v="1257"/>
    <n v="418"/>
    <m/>
    <n v="0"/>
  </r>
  <r>
    <x v="0"/>
    <x v="0"/>
    <s v="GCA_002701205.1"/>
    <s v="Primary Assembly"/>
    <s v="unplaced scaffold"/>
    <m/>
    <s v="MINB01000035.1"/>
    <n v="15549"/>
    <n v="16214"/>
    <s v="-"/>
    <m/>
    <m/>
    <m/>
    <m/>
    <m/>
    <m/>
    <s v="BFT35_12480"/>
    <n v="666"/>
    <m/>
    <m/>
    <n v="0"/>
  </r>
  <r>
    <x v="1"/>
    <x v="1"/>
    <s v="GCA_002701205.1"/>
    <s v="Primary Assembly"/>
    <s v="unplaced scaffold"/>
    <m/>
    <s v="MINB01000035.1"/>
    <n v="15549"/>
    <n v="16214"/>
    <s v="-"/>
    <s v="PHO06227.1"/>
    <m/>
    <m/>
    <s v="30S ribosomal protein S3"/>
    <m/>
    <m/>
    <s v="BFT35_12480"/>
    <n v="666"/>
    <n v="221"/>
    <m/>
    <n v="0"/>
  </r>
  <r>
    <x v="0"/>
    <x v="0"/>
    <s v="GCA_002701205.1"/>
    <s v="Primary Assembly"/>
    <s v="unplaced scaffold"/>
    <m/>
    <s v="MINB01000015.1"/>
    <n v="15628"/>
    <n v="17298"/>
    <s v="-"/>
    <m/>
    <m/>
    <m/>
    <m/>
    <m/>
    <m/>
    <s v="BFT35_08160"/>
    <n v="1671"/>
    <m/>
    <m/>
    <n v="0"/>
  </r>
  <r>
    <x v="1"/>
    <x v="1"/>
    <s v="GCA_002701205.1"/>
    <s v="Primary Assembly"/>
    <s v="unplaced scaffold"/>
    <m/>
    <s v="MINB01000015.1"/>
    <n v="15628"/>
    <n v="17298"/>
    <s v="-"/>
    <s v="PHO06969.1"/>
    <m/>
    <m/>
    <s v="2-polyprenylphenol 6-hydroxylase"/>
    <m/>
    <m/>
    <s v="BFT35_08160"/>
    <n v="1671"/>
    <n v="556"/>
    <m/>
    <n v="0"/>
  </r>
  <r>
    <x v="0"/>
    <x v="0"/>
    <s v="GCA_002701205.1"/>
    <s v="Primary Assembly"/>
    <s v="unplaced scaffold"/>
    <m/>
    <s v="MINB01000029.1"/>
    <n v="15649"/>
    <n v="16584"/>
    <s v="+"/>
    <m/>
    <m/>
    <m/>
    <m/>
    <m/>
    <m/>
    <s v="BFT35_11655"/>
    <n v="936"/>
    <m/>
    <m/>
    <n v="0"/>
  </r>
  <r>
    <x v="1"/>
    <x v="1"/>
    <s v="GCA_002701205.1"/>
    <s v="Primary Assembly"/>
    <s v="unplaced scaffold"/>
    <m/>
    <s v="MINB01000029.1"/>
    <n v="15649"/>
    <n v="16584"/>
    <s v="+"/>
    <s v="PHO06368.1"/>
    <m/>
    <m/>
    <s v="metalloendopeptidase"/>
    <m/>
    <m/>
    <s v="BFT35_11655"/>
    <n v="936"/>
    <n v="311"/>
    <m/>
    <n v="0"/>
  </r>
  <r>
    <x v="0"/>
    <x v="0"/>
    <s v="GCA_002701205.1"/>
    <s v="Primary Assembly"/>
    <s v="unplaced scaffold"/>
    <m/>
    <s v="MINB01000009.1"/>
    <n v="15702"/>
    <n v="16310"/>
    <s v="+"/>
    <m/>
    <m/>
    <m/>
    <m/>
    <m/>
    <m/>
    <s v="BFT35_06155"/>
    <n v="609"/>
    <m/>
    <m/>
    <n v="0"/>
  </r>
  <r>
    <x v="1"/>
    <x v="1"/>
    <s v="GCA_002701205.1"/>
    <s v="Primary Assembly"/>
    <s v="unplaced scaffold"/>
    <m/>
    <s v="MINB01000009.1"/>
    <n v="15702"/>
    <n v="16310"/>
    <s v="+"/>
    <s v="PHO07350.1"/>
    <m/>
    <m/>
    <s v="hypothetical protein"/>
    <m/>
    <m/>
    <s v="BFT35_06155"/>
    <n v="609"/>
    <n v="202"/>
    <m/>
    <n v="0"/>
  </r>
  <r>
    <x v="0"/>
    <x v="2"/>
    <s v="GCA_002701205.1"/>
    <s v="Primary Assembly"/>
    <s v="unplaced scaffold"/>
    <m/>
    <s v="MINB01000003.1"/>
    <n v="15724"/>
    <n v="16197"/>
    <s v="-"/>
    <m/>
    <m/>
    <m/>
    <m/>
    <m/>
    <m/>
    <s v="BFT35_02470"/>
    <n v="474"/>
    <m/>
    <s v="pseudo"/>
    <n v="0"/>
  </r>
  <r>
    <x v="1"/>
    <x v="3"/>
    <s v="GCA_002701205.1"/>
    <s v="Primary Assembly"/>
    <s v="unplaced scaffold"/>
    <m/>
    <s v="MINB01000003.1"/>
    <n v="15724"/>
    <n v="16197"/>
    <s v="-"/>
    <m/>
    <m/>
    <m/>
    <s v="antitermination protein BlgG"/>
    <m/>
    <m/>
    <s v="BFT35_02470"/>
    <n v="474"/>
    <m/>
    <s v="pseudo"/>
    <n v="0"/>
  </r>
  <r>
    <x v="0"/>
    <x v="0"/>
    <s v="GCA_002701205.1"/>
    <s v="Primary Assembly"/>
    <s v="unplaced scaffold"/>
    <m/>
    <s v="MINB01000017.1"/>
    <n v="15760"/>
    <n v="17088"/>
    <s v="-"/>
    <m/>
    <m/>
    <m/>
    <m/>
    <m/>
    <m/>
    <s v="BFT35_08800"/>
    <n v="1329"/>
    <m/>
    <m/>
    <n v="0"/>
  </r>
  <r>
    <x v="1"/>
    <x v="1"/>
    <s v="GCA_002701205.1"/>
    <s v="Primary Assembly"/>
    <s v="unplaced scaffold"/>
    <m/>
    <s v="MINB01000017.1"/>
    <n v="15760"/>
    <n v="17088"/>
    <s v="-"/>
    <s v="PHO06899.1"/>
    <m/>
    <m/>
    <s v="sugar ABC transporter substrate-binding protein"/>
    <m/>
    <m/>
    <s v="BFT35_08800"/>
    <n v="1329"/>
    <n v="442"/>
    <m/>
    <n v="0"/>
  </r>
  <r>
    <x v="0"/>
    <x v="0"/>
    <s v="GCA_002701205.1"/>
    <s v="Primary Assembly"/>
    <s v="unplaced scaffold"/>
    <m/>
    <s v="MINB01000010.1"/>
    <n v="15795"/>
    <n v="16160"/>
    <s v="-"/>
    <m/>
    <m/>
    <m/>
    <m/>
    <m/>
    <m/>
    <s v="BFT35_06530"/>
    <n v="366"/>
    <m/>
    <m/>
    <n v="0"/>
  </r>
  <r>
    <x v="1"/>
    <x v="1"/>
    <s v="GCA_002701205.1"/>
    <s v="Primary Assembly"/>
    <s v="unplaced scaffold"/>
    <m/>
    <s v="MINB01000010.1"/>
    <n v="15795"/>
    <n v="16160"/>
    <s v="-"/>
    <s v="PHO07268.1"/>
    <m/>
    <m/>
    <s v="hypothetical protein"/>
    <m/>
    <m/>
    <s v="BFT35_06530"/>
    <n v="366"/>
    <n v="121"/>
    <m/>
    <n v="0"/>
  </r>
  <r>
    <x v="0"/>
    <x v="0"/>
    <s v="GCA_002701205.1"/>
    <s v="Primary Assembly"/>
    <s v="unplaced scaffold"/>
    <m/>
    <s v="MINB01000006.1"/>
    <n v="15812"/>
    <n v="17254"/>
    <s v="+"/>
    <m/>
    <m/>
    <m/>
    <m/>
    <m/>
    <m/>
    <s v="BFT35_04765"/>
    <n v="1443"/>
    <m/>
    <m/>
    <n v="0"/>
  </r>
  <r>
    <x v="1"/>
    <x v="1"/>
    <s v="GCA_002701205.1"/>
    <s v="Primary Assembly"/>
    <s v="unplaced scaffold"/>
    <m/>
    <s v="MINB01000006.1"/>
    <n v="15812"/>
    <n v="17254"/>
    <s v="+"/>
    <s v="PHO07585.1"/>
    <m/>
    <m/>
    <s v="hypothetical protein"/>
    <m/>
    <m/>
    <s v="BFT35_04765"/>
    <n v="1443"/>
    <n v="480"/>
    <m/>
    <n v="0"/>
  </r>
  <r>
    <x v="0"/>
    <x v="0"/>
    <s v="GCA_002701205.1"/>
    <s v="Primary Assembly"/>
    <s v="unplaced scaffold"/>
    <m/>
    <s v="MINB01000008.1"/>
    <n v="15820"/>
    <n v="17340"/>
    <s v="-"/>
    <m/>
    <m/>
    <m/>
    <m/>
    <m/>
    <m/>
    <s v="BFT35_05765"/>
    <n v="1521"/>
    <m/>
    <m/>
    <n v="0"/>
  </r>
  <r>
    <x v="1"/>
    <x v="1"/>
    <s v="GCA_002701205.1"/>
    <s v="Primary Assembly"/>
    <s v="unplaced scaffold"/>
    <m/>
    <s v="MINB01000008.1"/>
    <n v="15820"/>
    <n v="17340"/>
    <s v="-"/>
    <s v="PHO07425.1"/>
    <m/>
    <m/>
    <s v="spore gernimation protein GerA"/>
    <m/>
    <m/>
    <s v="BFT35_05765"/>
    <n v="1521"/>
    <n v="506"/>
    <m/>
    <n v="0"/>
  </r>
  <r>
    <x v="0"/>
    <x v="0"/>
    <s v="GCA_002701205.1"/>
    <s v="Primary Assembly"/>
    <s v="unplaced scaffold"/>
    <m/>
    <s v="MINB01000036.1"/>
    <n v="15848"/>
    <n v="16627"/>
    <s v="+"/>
    <m/>
    <m/>
    <m/>
    <m/>
    <m/>
    <m/>
    <s v="BFT35_12595"/>
    <n v="780"/>
    <m/>
    <m/>
    <n v="0"/>
  </r>
  <r>
    <x v="1"/>
    <x v="1"/>
    <s v="GCA_002701205.1"/>
    <s v="Primary Assembly"/>
    <s v="unplaced scaffold"/>
    <m/>
    <s v="MINB01000036.1"/>
    <n v="15848"/>
    <n v="16627"/>
    <s v="+"/>
    <s v="PHO06196.1"/>
    <m/>
    <m/>
    <s v="metallohydrolase"/>
    <m/>
    <m/>
    <s v="BFT35_12595"/>
    <n v="780"/>
    <n v="259"/>
    <m/>
    <n v="0"/>
  </r>
  <r>
    <x v="0"/>
    <x v="0"/>
    <s v="GCA_002701205.1"/>
    <s v="Primary Assembly"/>
    <s v="unplaced scaffold"/>
    <m/>
    <s v="MINB01000021.1"/>
    <n v="15855"/>
    <n v="16037"/>
    <s v="-"/>
    <m/>
    <m/>
    <m/>
    <m/>
    <m/>
    <m/>
    <s v="BFT35_09890"/>
    <n v="183"/>
    <m/>
    <m/>
    <n v="0"/>
  </r>
  <r>
    <x v="1"/>
    <x v="1"/>
    <s v="GCA_002701205.1"/>
    <s v="Primary Assembly"/>
    <s v="unplaced scaffold"/>
    <m/>
    <s v="MINB01000021.1"/>
    <n v="15855"/>
    <n v="16037"/>
    <s v="-"/>
    <s v="PHO06671.1"/>
    <m/>
    <m/>
    <s v="50S ribosomal protein L32"/>
    <m/>
    <m/>
    <s v="BFT35_09890"/>
    <n v="183"/>
    <n v="60"/>
    <m/>
    <n v="0"/>
  </r>
  <r>
    <x v="0"/>
    <x v="0"/>
    <s v="GCA_002701205.1"/>
    <s v="Primary Assembly"/>
    <s v="unplaced scaffold"/>
    <m/>
    <s v="MINB01000026.1"/>
    <n v="15873"/>
    <n v="16826"/>
    <s v="-"/>
    <m/>
    <m/>
    <m/>
    <m/>
    <m/>
    <m/>
    <s v="BFT35_11150"/>
    <n v="954"/>
    <m/>
    <m/>
    <n v="0"/>
  </r>
  <r>
    <x v="1"/>
    <x v="1"/>
    <s v="GCA_002701205.1"/>
    <s v="Primary Assembly"/>
    <s v="unplaced scaffold"/>
    <m/>
    <s v="MINB01000026.1"/>
    <n v="15873"/>
    <n v="16826"/>
    <s v="-"/>
    <s v="PHO06471.1"/>
    <m/>
    <m/>
    <s v="hypothetical protein"/>
    <m/>
    <m/>
    <s v="BFT35_11150"/>
    <n v="954"/>
    <n v="317"/>
    <m/>
    <n v="0"/>
  </r>
  <r>
    <x v="0"/>
    <x v="0"/>
    <s v="GCA_002701205.1"/>
    <s v="Primary Assembly"/>
    <s v="unplaced scaffold"/>
    <m/>
    <s v="MINB01000002.1"/>
    <n v="15905"/>
    <n v="16393"/>
    <s v="-"/>
    <m/>
    <m/>
    <m/>
    <m/>
    <m/>
    <m/>
    <s v="BFT35_01265"/>
    <n v="489"/>
    <m/>
    <m/>
    <n v="0"/>
  </r>
  <r>
    <x v="1"/>
    <x v="1"/>
    <s v="GCA_002701205.1"/>
    <s v="Primary Assembly"/>
    <s v="unplaced scaffold"/>
    <m/>
    <s v="MINB01000002.1"/>
    <n v="15905"/>
    <n v="16393"/>
    <s v="-"/>
    <s v="PHO08130.1"/>
    <m/>
    <m/>
    <s v="ATP synthase F0 subunit B"/>
    <m/>
    <m/>
    <s v="BFT35_01265"/>
    <n v="489"/>
    <n v="162"/>
    <m/>
    <n v="0"/>
  </r>
  <r>
    <x v="0"/>
    <x v="0"/>
    <s v="GCA_002701205.1"/>
    <s v="Primary Assembly"/>
    <s v="unplaced scaffold"/>
    <m/>
    <s v="MINB01000032.1"/>
    <n v="15919"/>
    <n v="16770"/>
    <s v="-"/>
    <m/>
    <m/>
    <m/>
    <m/>
    <m/>
    <m/>
    <s v="BFT35_12065"/>
    <n v="852"/>
    <m/>
    <m/>
    <n v="0"/>
  </r>
  <r>
    <x v="1"/>
    <x v="1"/>
    <s v="GCA_002701205.1"/>
    <s v="Primary Assembly"/>
    <s v="unplaced scaffold"/>
    <m/>
    <s v="MINB01000032.1"/>
    <n v="15919"/>
    <n v="16770"/>
    <s v="-"/>
    <s v="PHO06295.1"/>
    <m/>
    <m/>
    <s v="shikimate dehydrogenase"/>
    <m/>
    <m/>
    <s v="BFT35_12065"/>
    <n v="852"/>
    <n v="283"/>
    <m/>
    <n v="0"/>
  </r>
  <r>
    <x v="0"/>
    <x v="0"/>
    <s v="GCA_002701205.1"/>
    <s v="Primary Assembly"/>
    <s v="unplaced scaffold"/>
    <m/>
    <s v="MINB01000013.1"/>
    <n v="15931"/>
    <n v="17511"/>
    <s v="-"/>
    <m/>
    <m/>
    <m/>
    <m/>
    <m/>
    <m/>
    <s v="BFT35_07560"/>
    <n v="1581"/>
    <m/>
    <m/>
    <n v="0"/>
  </r>
  <r>
    <x v="1"/>
    <x v="1"/>
    <s v="GCA_002701205.1"/>
    <s v="Primary Assembly"/>
    <s v="unplaced scaffold"/>
    <m/>
    <s v="MINB01000013.1"/>
    <n v="15931"/>
    <n v="17511"/>
    <s v="-"/>
    <s v="PHO07095.1"/>
    <m/>
    <m/>
    <s v="hypothetical protein"/>
    <m/>
    <m/>
    <s v="BFT35_07560"/>
    <n v="1581"/>
    <n v="526"/>
    <m/>
    <n v="0"/>
  </r>
  <r>
    <x v="0"/>
    <x v="0"/>
    <s v="GCA_002701205.1"/>
    <s v="Primary Assembly"/>
    <s v="unplaced scaffold"/>
    <m/>
    <s v="MINB01000004.1"/>
    <n v="15938"/>
    <n v="16231"/>
    <s v="+"/>
    <m/>
    <m/>
    <m/>
    <m/>
    <m/>
    <m/>
    <s v="BFT35_03450"/>
    <n v="294"/>
    <m/>
    <m/>
    <n v="0"/>
  </r>
  <r>
    <x v="1"/>
    <x v="1"/>
    <s v="GCA_002701205.1"/>
    <s v="Primary Assembly"/>
    <s v="unplaced scaffold"/>
    <m/>
    <s v="MINB01000004.1"/>
    <n v="15938"/>
    <n v="16231"/>
    <s v="+"/>
    <s v="PHO07804.1"/>
    <m/>
    <m/>
    <s v="spore protein"/>
    <m/>
    <m/>
    <s v="BFT35_03450"/>
    <n v="294"/>
    <n v="97"/>
    <m/>
    <n v="0"/>
  </r>
  <r>
    <x v="0"/>
    <x v="0"/>
    <s v="GCA_002701205.1"/>
    <s v="Primary Assembly"/>
    <s v="unplaced scaffold"/>
    <m/>
    <s v="MINB01000024.1"/>
    <n v="15949"/>
    <n v="16815"/>
    <s v="-"/>
    <m/>
    <m/>
    <m/>
    <m/>
    <m/>
    <m/>
    <s v="BFT35_10700"/>
    <n v="867"/>
    <m/>
    <m/>
    <n v="0"/>
  </r>
  <r>
    <x v="1"/>
    <x v="1"/>
    <s v="GCA_002701205.1"/>
    <s v="Primary Assembly"/>
    <s v="unplaced scaffold"/>
    <m/>
    <s v="MINB01000024.1"/>
    <n v="15949"/>
    <n v="16815"/>
    <s v="-"/>
    <s v="PHO06533.1"/>
    <m/>
    <m/>
    <s v="site-specific tyrosine recombinase XerD"/>
    <m/>
    <m/>
    <s v="BFT35_10700"/>
    <n v="867"/>
    <n v="288"/>
    <m/>
    <n v="0"/>
  </r>
  <r>
    <x v="0"/>
    <x v="0"/>
    <s v="GCA_002701205.1"/>
    <s v="Primary Assembly"/>
    <s v="unplaced scaffold"/>
    <m/>
    <s v="MINB01000018.1"/>
    <n v="15983"/>
    <n v="16495"/>
    <s v="+"/>
    <m/>
    <m/>
    <m/>
    <m/>
    <m/>
    <m/>
    <s v="BFT35_09080"/>
    <n v="513"/>
    <m/>
    <m/>
    <n v="0"/>
  </r>
  <r>
    <x v="1"/>
    <x v="1"/>
    <s v="GCA_002701205.1"/>
    <s v="Primary Assembly"/>
    <s v="unplaced scaffold"/>
    <m/>
    <s v="MINB01000018.1"/>
    <n v="15983"/>
    <n v="16495"/>
    <s v="+"/>
    <s v="PHO06827.1"/>
    <m/>
    <m/>
    <s v="transcriptional regulator"/>
    <m/>
    <m/>
    <s v="BFT35_09080"/>
    <n v="513"/>
    <n v="170"/>
    <m/>
    <n v="0"/>
  </r>
  <r>
    <x v="0"/>
    <x v="0"/>
    <s v="GCA_002701205.1"/>
    <s v="Primary Assembly"/>
    <s v="unplaced scaffold"/>
    <m/>
    <s v="MINB01000027.1"/>
    <n v="16002"/>
    <n v="17657"/>
    <s v="-"/>
    <m/>
    <m/>
    <m/>
    <m/>
    <m/>
    <m/>
    <s v="BFT35_11350"/>
    <n v="1656"/>
    <m/>
    <m/>
    <n v="0"/>
  </r>
  <r>
    <x v="1"/>
    <x v="1"/>
    <s v="GCA_002701205.1"/>
    <s v="Primary Assembly"/>
    <s v="unplaced scaffold"/>
    <m/>
    <s v="MINB01000027.1"/>
    <n v="16002"/>
    <n v="17657"/>
    <s v="-"/>
    <s v="PHO06425.1"/>
    <m/>
    <m/>
    <s v="acetolactate synthase, large subunit, biosynthetic type"/>
    <m/>
    <m/>
    <s v="BFT35_11350"/>
    <n v="1656"/>
    <n v="551"/>
    <m/>
    <n v="0"/>
  </r>
  <r>
    <x v="0"/>
    <x v="0"/>
    <s v="GCA_002701205.1"/>
    <s v="Primary Assembly"/>
    <s v="unplaced scaffold"/>
    <m/>
    <s v="MINB01000016.1"/>
    <n v="16033"/>
    <n v="16482"/>
    <s v="-"/>
    <m/>
    <m/>
    <m/>
    <m/>
    <m/>
    <m/>
    <s v="BFT35_08515"/>
    <n v="450"/>
    <m/>
    <m/>
    <n v="0"/>
  </r>
  <r>
    <x v="1"/>
    <x v="1"/>
    <s v="GCA_002701205.1"/>
    <s v="Primary Assembly"/>
    <s v="unplaced scaffold"/>
    <m/>
    <s v="MINB01000016.1"/>
    <n v="16033"/>
    <n v="16482"/>
    <s v="-"/>
    <s v="PHO06915.1"/>
    <m/>
    <m/>
    <s v="AsnC family transcriptional regulator"/>
    <m/>
    <m/>
    <s v="BFT35_08515"/>
    <n v="450"/>
    <n v="149"/>
    <m/>
    <n v="0"/>
  </r>
  <r>
    <x v="0"/>
    <x v="0"/>
    <s v="GCA_002701205.1"/>
    <s v="Primary Assembly"/>
    <s v="unplaced scaffold"/>
    <m/>
    <s v="MINB01000021.1"/>
    <n v="16050"/>
    <n v="16541"/>
    <s v="-"/>
    <m/>
    <m/>
    <m/>
    <m/>
    <m/>
    <m/>
    <s v="BFT35_09895"/>
    <n v="492"/>
    <m/>
    <m/>
    <n v="0"/>
  </r>
  <r>
    <x v="1"/>
    <x v="1"/>
    <s v="GCA_002701205.1"/>
    <s v="Primary Assembly"/>
    <s v="unplaced scaffold"/>
    <m/>
    <s v="MINB01000021.1"/>
    <n v="16050"/>
    <n v="16541"/>
    <s v="-"/>
    <s v="PHO06672.1"/>
    <m/>
    <m/>
    <s v="hypothetical protein"/>
    <m/>
    <m/>
    <s v="BFT35_09895"/>
    <n v="492"/>
    <n v="163"/>
    <m/>
    <n v="0"/>
  </r>
  <r>
    <x v="0"/>
    <x v="0"/>
    <s v="GCA_002701205.1"/>
    <s v="Primary Assembly"/>
    <s v="unplaced scaffold"/>
    <m/>
    <s v="MINB01000007.1"/>
    <n v="16099"/>
    <n v="17877"/>
    <s v="+"/>
    <m/>
    <m/>
    <m/>
    <m/>
    <m/>
    <m/>
    <s v="BFT35_05270"/>
    <n v="1779"/>
    <m/>
    <m/>
    <n v="0"/>
  </r>
  <r>
    <x v="1"/>
    <x v="1"/>
    <s v="GCA_002701205.1"/>
    <s v="Primary Assembly"/>
    <s v="unplaced scaffold"/>
    <m/>
    <s v="MINB01000007.1"/>
    <n v="16099"/>
    <n v="17877"/>
    <s v="+"/>
    <s v="PHO07563.1"/>
    <m/>
    <m/>
    <s v="multidrug ABC transporter ATP-binding protein"/>
    <m/>
    <m/>
    <s v="BFT35_05270"/>
    <n v="1779"/>
    <n v="592"/>
    <m/>
    <n v="0"/>
  </r>
  <r>
    <x v="0"/>
    <x v="0"/>
    <s v="GCA_002701205.1"/>
    <s v="Primary Assembly"/>
    <s v="unplaced scaffold"/>
    <m/>
    <s v="MINB01000020.1"/>
    <n v="16151"/>
    <n v="16633"/>
    <s v="-"/>
    <m/>
    <m/>
    <m/>
    <m/>
    <m/>
    <m/>
    <s v="BFT35_09600"/>
    <n v="483"/>
    <m/>
    <m/>
    <n v="0"/>
  </r>
  <r>
    <x v="1"/>
    <x v="1"/>
    <s v="GCA_002701205.1"/>
    <s v="Primary Assembly"/>
    <s v="unplaced scaffold"/>
    <m/>
    <s v="MINB01000020.1"/>
    <n v="16151"/>
    <n v="16633"/>
    <s v="-"/>
    <s v="PHO06720.1"/>
    <m/>
    <m/>
    <s v="PTS system sorbose subfamily transporter subunit IIB"/>
    <m/>
    <m/>
    <s v="BFT35_09600"/>
    <n v="483"/>
    <n v="160"/>
    <m/>
    <n v="0"/>
  </r>
  <r>
    <x v="0"/>
    <x v="0"/>
    <s v="GCA_002701205.1"/>
    <s v="Primary Assembly"/>
    <s v="unplaced scaffold"/>
    <m/>
    <s v="MINB01000010.1"/>
    <n v="16174"/>
    <n v="17028"/>
    <s v="-"/>
    <m/>
    <m/>
    <m/>
    <m/>
    <m/>
    <m/>
    <s v="BFT35_06535"/>
    <n v="855"/>
    <m/>
    <m/>
    <n v="0"/>
  </r>
  <r>
    <x v="1"/>
    <x v="1"/>
    <s v="GCA_002701205.1"/>
    <s v="Primary Assembly"/>
    <s v="unplaced scaffold"/>
    <m/>
    <s v="MINB01000010.1"/>
    <n v="16174"/>
    <n v="17028"/>
    <s v="-"/>
    <s v="PHO07269.1"/>
    <m/>
    <m/>
    <s v="hypothetical protein"/>
    <m/>
    <m/>
    <s v="BFT35_06535"/>
    <n v="855"/>
    <n v="284"/>
    <m/>
    <n v="0"/>
  </r>
  <r>
    <x v="0"/>
    <x v="0"/>
    <s v="GCA_002701205.1"/>
    <s v="Primary Assembly"/>
    <s v="unplaced scaffold"/>
    <m/>
    <s v="MINB01000025.1"/>
    <n v="16222"/>
    <n v="16941"/>
    <s v="+"/>
    <m/>
    <m/>
    <m/>
    <m/>
    <m/>
    <m/>
    <s v="BFT35_10935"/>
    <n v="720"/>
    <m/>
    <m/>
    <n v="0"/>
  </r>
  <r>
    <x v="1"/>
    <x v="1"/>
    <s v="GCA_002701205.1"/>
    <s v="Primary Assembly"/>
    <s v="unplaced scaffold"/>
    <m/>
    <s v="MINB01000025.1"/>
    <n v="16222"/>
    <n v="16941"/>
    <s v="+"/>
    <s v="PHO06486.1"/>
    <m/>
    <m/>
    <s v="cell division protein FtsQ"/>
    <m/>
    <m/>
    <s v="BFT35_10935"/>
    <n v="720"/>
    <n v="239"/>
    <m/>
    <n v="0"/>
  </r>
  <r>
    <x v="0"/>
    <x v="0"/>
    <s v="GCA_002701205.1"/>
    <s v="Primary Assembly"/>
    <s v="unplaced scaffold"/>
    <m/>
    <s v="MINB01000035.1"/>
    <n v="16229"/>
    <n v="16561"/>
    <s v="-"/>
    <m/>
    <m/>
    <m/>
    <m/>
    <m/>
    <m/>
    <s v="BFT35_12485"/>
    <n v="333"/>
    <m/>
    <m/>
    <n v="0"/>
  </r>
  <r>
    <x v="1"/>
    <x v="1"/>
    <s v="GCA_002701205.1"/>
    <s v="Primary Assembly"/>
    <s v="unplaced scaffold"/>
    <m/>
    <s v="MINB01000035.1"/>
    <n v="16229"/>
    <n v="16561"/>
    <s v="-"/>
    <s v="PHO06228.1"/>
    <m/>
    <m/>
    <s v="50S ribosomal protein L22"/>
    <m/>
    <m/>
    <s v="BFT35_12485"/>
    <n v="333"/>
    <n v="110"/>
    <m/>
    <n v="0"/>
  </r>
  <r>
    <x v="0"/>
    <x v="0"/>
    <s v="GCA_002701205.1"/>
    <s v="Primary Assembly"/>
    <s v="unplaced scaffold"/>
    <m/>
    <s v="MINB01000003.1"/>
    <n v="16303"/>
    <n v="17949"/>
    <s v="-"/>
    <m/>
    <m/>
    <m/>
    <m/>
    <m/>
    <m/>
    <s v="BFT35_02475"/>
    <n v="1647"/>
    <m/>
    <m/>
    <n v="0"/>
  </r>
  <r>
    <x v="1"/>
    <x v="1"/>
    <s v="GCA_002701205.1"/>
    <s v="Primary Assembly"/>
    <s v="unplaced scaffold"/>
    <m/>
    <s v="MINB01000003.1"/>
    <n v="16303"/>
    <n v="17949"/>
    <s v="-"/>
    <s v="PHO07938.1"/>
    <m/>
    <m/>
    <s v="chemotaxis protein"/>
    <m/>
    <m/>
    <s v="BFT35_02475"/>
    <n v="1647"/>
    <n v="548"/>
    <m/>
    <n v="0"/>
  </r>
  <r>
    <x v="0"/>
    <x v="0"/>
    <s v="GCA_002701205.1"/>
    <s v="Primary Assembly"/>
    <s v="unplaced scaffold"/>
    <m/>
    <s v="MINB01000031.1"/>
    <n v="16320"/>
    <n v="16688"/>
    <s v="-"/>
    <m/>
    <m/>
    <m/>
    <m/>
    <m/>
    <m/>
    <s v="BFT35_11920"/>
    <n v="369"/>
    <m/>
    <m/>
    <n v="0"/>
  </r>
  <r>
    <x v="1"/>
    <x v="1"/>
    <s v="GCA_002701205.1"/>
    <s v="Primary Assembly"/>
    <s v="unplaced scaffold"/>
    <m/>
    <s v="MINB01000031.1"/>
    <n v="16320"/>
    <n v="16688"/>
    <s v="-"/>
    <s v="PHO06320.1"/>
    <m/>
    <m/>
    <s v="hypothetical protein"/>
    <m/>
    <m/>
    <s v="BFT35_11920"/>
    <n v="369"/>
    <n v="122"/>
    <m/>
    <n v="0"/>
  </r>
  <r>
    <x v="0"/>
    <x v="0"/>
    <s v="GCA_002701205.1"/>
    <s v="Primary Assembly"/>
    <s v="unplaced scaffold"/>
    <m/>
    <s v="MINB01000023.1"/>
    <n v="16329"/>
    <n v="17036"/>
    <s v="-"/>
    <m/>
    <m/>
    <m/>
    <m/>
    <m/>
    <m/>
    <s v="BFT35_10445"/>
    <n v="708"/>
    <m/>
    <m/>
    <n v="0"/>
  </r>
  <r>
    <x v="1"/>
    <x v="1"/>
    <s v="GCA_002701205.1"/>
    <s v="Primary Assembly"/>
    <s v="unplaced scaffold"/>
    <m/>
    <s v="MINB01000023.1"/>
    <n v="16329"/>
    <n v="17036"/>
    <s v="-"/>
    <s v="PHO06582.1"/>
    <m/>
    <m/>
    <s v="phosphoribosylaminoimidazolesuccinocarboxamide synthase"/>
    <m/>
    <m/>
    <s v="BFT35_10445"/>
    <n v="708"/>
    <n v="235"/>
    <m/>
    <n v="0"/>
  </r>
  <r>
    <x v="0"/>
    <x v="0"/>
    <s v="GCA_002701205.1"/>
    <s v="Primary Assembly"/>
    <s v="unplaced scaffold"/>
    <m/>
    <s v="MINB01000004.1"/>
    <n v="16331"/>
    <n v="16849"/>
    <s v="+"/>
    <m/>
    <m/>
    <m/>
    <m/>
    <m/>
    <m/>
    <s v="BFT35_03455"/>
    <n v="519"/>
    <m/>
    <m/>
    <n v="0"/>
  </r>
  <r>
    <x v="1"/>
    <x v="1"/>
    <s v="GCA_002701205.1"/>
    <s v="Primary Assembly"/>
    <s v="unplaced scaffold"/>
    <m/>
    <s v="MINB01000004.1"/>
    <n v="16331"/>
    <n v="16849"/>
    <s v="+"/>
    <s v="PHO07805.1"/>
    <m/>
    <m/>
    <s v="hypothetical protein"/>
    <m/>
    <m/>
    <s v="BFT35_03455"/>
    <n v="519"/>
    <n v="172"/>
    <m/>
    <n v="0"/>
  </r>
  <r>
    <x v="0"/>
    <x v="0"/>
    <s v="GCA_002701205.1"/>
    <s v="Primary Assembly"/>
    <s v="unplaced scaffold"/>
    <m/>
    <s v="MINB01000011.1"/>
    <n v="16336"/>
    <n v="17118"/>
    <s v="-"/>
    <m/>
    <m/>
    <m/>
    <m/>
    <m/>
    <m/>
    <s v="BFT35_06955"/>
    <n v="783"/>
    <m/>
    <m/>
    <n v="0"/>
  </r>
  <r>
    <x v="1"/>
    <x v="1"/>
    <s v="GCA_002701205.1"/>
    <s v="Primary Assembly"/>
    <s v="unplaced scaffold"/>
    <m/>
    <s v="MINB01000011.1"/>
    <n v="16336"/>
    <n v="17118"/>
    <s v="-"/>
    <s v="PHO07213.1"/>
    <m/>
    <m/>
    <s v="aldolase"/>
    <m/>
    <m/>
    <s v="BFT35_06955"/>
    <n v="783"/>
    <n v="260"/>
    <m/>
    <n v="0"/>
  </r>
  <r>
    <x v="0"/>
    <x v="0"/>
    <s v="GCA_002701205.1"/>
    <s v="Primary Assembly"/>
    <s v="unplaced scaffold"/>
    <m/>
    <s v="MINB01000009.1"/>
    <n v="16356"/>
    <n v="16871"/>
    <s v="-"/>
    <m/>
    <m/>
    <m/>
    <m/>
    <m/>
    <m/>
    <s v="BFT35_06160"/>
    <n v="516"/>
    <m/>
    <m/>
    <n v="0"/>
  </r>
  <r>
    <x v="1"/>
    <x v="1"/>
    <s v="GCA_002701205.1"/>
    <s v="Primary Assembly"/>
    <s v="unplaced scaffold"/>
    <m/>
    <s v="MINB01000009.1"/>
    <n v="16356"/>
    <n v="16871"/>
    <s v="-"/>
    <s v="PHO07351.1"/>
    <m/>
    <m/>
    <s v="hypothetical protein"/>
    <m/>
    <m/>
    <s v="BFT35_06160"/>
    <n v="516"/>
    <n v="171"/>
    <m/>
    <n v="0"/>
  </r>
  <r>
    <x v="0"/>
    <x v="0"/>
    <s v="GCA_002701205.1"/>
    <s v="Primary Assembly"/>
    <s v="unplaced scaffold"/>
    <m/>
    <s v="MINB01000002.1"/>
    <n v="16416"/>
    <n v="16640"/>
    <s v="-"/>
    <m/>
    <m/>
    <m/>
    <m/>
    <m/>
    <m/>
    <s v="BFT35_01270"/>
    <n v="225"/>
    <m/>
    <m/>
    <n v="0"/>
  </r>
  <r>
    <x v="1"/>
    <x v="1"/>
    <s v="GCA_002701205.1"/>
    <s v="Primary Assembly"/>
    <s v="unplaced scaffold"/>
    <m/>
    <s v="MINB01000002.1"/>
    <n v="16416"/>
    <n v="16640"/>
    <s v="-"/>
    <s v="PHO08131.1"/>
    <m/>
    <m/>
    <s v="ATP synthase F0 subunit C"/>
    <m/>
    <m/>
    <s v="BFT35_01270"/>
    <n v="225"/>
    <n v="74"/>
    <m/>
    <n v="0"/>
  </r>
  <r>
    <x v="0"/>
    <x v="0"/>
    <s v="GCA_002701205.1"/>
    <s v="Primary Assembly"/>
    <s v="unplaced scaffold"/>
    <m/>
    <s v="MINB01000005.1"/>
    <n v="16459"/>
    <n v="18285"/>
    <s v="+"/>
    <m/>
    <m/>
    <m/>
    <m/>
    <m/>
    <m/>
    <s v="BFT35_04135"/>
    <n v="1827"/>
    <m/>
    <m/>
    <n v="0"/>
  </r>
  <r>
    <x v="1"/>
    <x v="1"/>
    <s v="GCA_002701205.1"/>
    <s v="Primary Assembly"/>
    <s v="unplaced scaffold"/>
    <m/>
    <s v="MINB01000005.1"/>
    <n v="16459"/>
    <n v="18285"/>
    <s v="+"/>
    <s v="PHO07686.1"/>
    <m/>
    <m/>
    <s v="DNA mismatch repair protein MutL"/>
    <m/>
    <m/>
    <s v="BFT35_04135"/>
    <n v="1827"/>
    <n v="608"/>
    <m/>
    <n v="0"/>
  </r>
  <r>
    <x v="0"/>
    <x v="0"/>
    <s v="GCA_002701205.1"/>
    <s v="Primary Assembly"/>
    <s v="unplaced scaffold"/>
    <m/>
    <s v="MINB01000012.1"/>
    <n v="16479"/>
    <n v="17843"/>
    <s v="-"/>
    <m/>
    <m/>
    <m/>
    <m/>
    <m/>
    <m/>
    <s v="BFT35_07270"/>
    <n v="1365"/>
    <m/>
    <m/>
    <n v="0"/>
  </r>
  <r>
    <x v="1"/>
    <x v="1"/>
    <s v="GCA_002701205.1"/>
    <s v="Primary Assembly"/>
    <s v="unplaced scaffold"/>
    <m/>
    <s v="MINB01000012.1"/>
    <n v="16479"/>
    <n v="17843"/>
    <s v="-"/>
    <s v="PHO07152.1"/>
    <m/>
    <m/>
    <s v="ABC transporter substrate-binding protein"/>
    <m/>
    <m/>
    <s v="BFT35_07270"/>
    <n v="1365"/>
    <n v="454"/>
    <m/>
    <n v="0"/>
  </r>
  <r>
    <x v="0"/>
    <x v="0"/>
    <s v="GCA_002701205.1"/>
    <s v="Primary Assembly"/>
    <s v="unplaced scaffold"/>
    <m/>
    <s v="MINB01000022.1"/>
    <n v="16547"/>
    <n v="17155"/>
    <s v="-"/>
    <m/>
    <m/>
    <m/>
    <m/>
    <m/>
    <m/>
    <s v="BFT35_10145"/>
    <n v="609"/>
    <m/>
    <m/>
    <n v="0"/>
  </r>
  <r>
    <x v="1"/>
    <x v="1"/>
    <s v="GCA_002701205.1"/>
    <s v="Primary Assembly"/>
    <s v="unplaced scaffold"/>
    <m/>
    <s v="MINB01000022.1"/>
    <n v="16547"/>
    <n v="17155"/>
    <s v="-"/>
    <s v="PHO06653.1"/>
    <m/>
    <m/>
    <s v="glycerol acyltransferase"/>
    <m/>
    <m/>
    <s v="BFT35_10145"/>
    <n v="609"/>
    <n v="202"/>
    <m/>
    <n v="0"/>
  </r>
  <r>
    <x v="0"/>
    <x v="0"/>
    <s v="GCA_002701205.1"/>
    <s v="Primary Assembly"/>
    <s v="unplaced scaffold"/>
    <m/>
    <s v="MINB01000018.1"/>
    <n v="16557"/>
    <n v="16961"/>
    <s v="+"/>
    <m/>
    <m/>
    <m/>
    <m/>
    <m/>
    <m/>
    <s v="BFT35_09085"/>
    <n v="405"/>
    <m/>
    <m/>
    <n v="0"/>
  </r>
  <r>
    <x v="1"/>
    <x v="1"/>
    <s v="GCA_002701205.1"/>
    <s v="Primary Assembly"/>
    <s v="unplaced scaffold"/>
    <m/>
    <s v="MINB01000018.1"/>
    <n v="16557"/>
    <n v="16961"/>
    <s v="+"/>
    <s v="PHO06855.1"/>
    <m/>
    <m/>
    <s v="hemerythrin"/>
    <m/>
    <m/>
    <s v="BFT35_09085"/>
    <n v="405"/>
    <n v="134"/>
    <m/>
    <n v="0"/>
  </r>
  <r>
    <x v="0"/>
    <x v="0"/>
    <s v="GCA_002701205.1"/>
    <s v="Primary Assembly"/>
    <s v="unplaced scaffold"/>
    <m/>
    <s v="MINB01000028.1"/>
    <n v="16576"/>
    <n v="16944"/>
    <s v="+"/>
    <m/>
    <m/>
    <m/>
    <m/>
    <m/>
    <m/>
    <s v="BFT35_11505"/>
    <n v="369"/>
    <m/>
    <m/>
    <n v="0"/>
  </r>
  <r>
    <x v="1"/>
    <x v="1"/>
    <s v="GCA_002701205.1"/>
    <s v="Primary Assembly"/>
    <s v="unplaced scaffold"/>
    <m/>
    <s v="MINB01000028.1"/>
    <n v="16576"/>
    <n v="16944"/>
    <s v="+"/>
    <s v="PHO06398.1"/>
    <m/>
    <m/>
    <s v="hypothetical protein"/>
    <m/>
    <m/>
    <s v="BFT35_11505"/>
    <n v="369"/>
    <n v="122"/>
    <m/>
    <n v="0"/>
  </r>
  <r>
    <x v="0"/>
    <x v="0"/>
    <s v="GCA_002701205.1"/>
    <s v="Primary Assembly"/>
    <s v="unplaced scaffold"/>
    <m/>
    <s v="MINB01000035.1"/>
    <n v="16579"/>
    <n v="16860"/>
    <s v="-"/>
    <m/>
    <m/>
    <m/>
    <m/>
    <m/>
    <m/>
    <s v="BFT35_12490"/>
    <n v="282"/>
    <m/>
    <m/>
    <n v="0"/>
  </r>
  <r>
    <x v="1"/>
    <x v="1"/>
    <s v="GCA_002701205.1"/>
    <s v="Primary Assembly"/>
    <s v="unplaced scaffold"/>
    <m/>
    <s v="MINB01000035.1"/>
    <n v="16579"/>
    <n v="16860"/>
    <s v="-"/>
    <s v="PHO06229.1"/>
    <m/>
    <m/>
    <s v="30S ribosomal protein S19"/>
    <m/>
    <m/>
    <s v="BFT35_12490"/>
    <n v="282"/>
    <n v="93"/>
    <m/>
    <n v="0"/>
  </r>
  <r>
    <x v="0"/>
    <x v="0"/>
    <s v="GCA_002701205.1"/>
    <s v="Primary Assembly"/>
    <s v="unplaced scaffold"/>
    <m/>
    <s v="MINB01000021.1"/>
    <n v="16606"/>
    <n v="17808"/>
    <s v="-"/>
    <m/>
    <m/>
    <m/>
    <m/>
    <m/>
    <m/>
    <s v="BFT35_09900"/>
    <n v="1203"/>
    <m/>
    <m/>
    <n v="0"/>
  </r>
  <r>
    <x v="1"/>
    <x v="1"/>
    <s v="GCA_002701205.1"/>
    <s v="Primary Assembly"/>
    <s v="unplaced scaffold"/>
    <m/>
    <s v="MINB01000021.1"/>
    <n v="16606"/>
    <n v="17808"/>
    <s v="-"/>
    <s v="PHO06673.1"/>
    <m/>
    <m/>
    <s v="acetate kinase"/>
    <m/>
    <m/>
    <s v="BFT35_09900"/>
    <n v="1203"/>
    <n v="400"/>
    <m/>
    <n v="0"/>
  </r>
  <r>
    <x v="0"/>
    <x v="0"/>
    <s v="GCA_002701205.1"/>
    <s v="Primary Assembly"/>
    <s v="unplaced scaffold"/>
    <m/>
    <s v="MINB01000016.1"/>
    <n v="16612"/>
    <n v="17946"/>
    <s v="-"/>
    <m/>
    <m/>
    <m/>
    <m/>
    <m/>
    <m/>
    <s v="BFT35_08520"/>
    <n v="1335"/>
    <m/>
    <m/>
    <n v="0"/>
  </r>
  <r>
    <x v="1"/>
    <x v="1"/>
    <s v="GCA_002701205.1"/>
    <s v="Primary Assembly"/>
    <s v="unplaced scaffold"/>
    <m/>
    <s v="MINB01000016.1"/>
    <n v="16612"/>
    <n v="17946"/>
    <s v="-"/>
    <s v="PHO06916.1"/>
    <m/>
    <m/>
    <s v="AAA family ATPase"/>
    <m/>
    <m/>
    <s v="BFT35_08520"/>
    <n v="1335"/>
    <n v="444"/>
    <m/>
    <n v="0"/>
  </r>
  <r>
    <x v="0"/>
    <x v="0"/>
    <s v="GCA_002701205.1"/>
    <s v="Primary Assembly"/>
    <s v="unplaced scaffold"/>
    <m/>
    <s v="MINB01000029.1"/>
    <n v="16625"/>
    <n v="17032"/>
    <s v="+"/>
    <m/>
    <m/>
    <m/>
    <m/>
    <m/>
    <m/>
    <s v="BFT35_11660"/>
    <n v="408"/>
    <m/>
    <m/>
    <n v="0"/>
  </r>
  <r>
    <x v="1"/>
    <x v="1"/>
    <s v="GCA_002701205.1"/>
    <s v="Primary Assembly"/>
    <s v="unplaced scaffold"/>
    <m/>
    <s v="MINB01000029.1"/>
    <n v="16625"/>
    <n v="17032"/>
    <s v="+"/>
    <s v="PHO06369.1"/>
    <m/>
    <m/>
    <s v="cell shape determination protein CcmA"/>
    <m/>
    <m/>
    <s v="BFT35_11660"/>
    <n v="408"/>
    <n v="135"/>
    <m/>
    <n v="0"/>
  </r>
  <r>
    <x v="0"/>
    <x v="0"/>
    <s v="GCA_002701205.1"/>
    <s v="Primary Assembly"/>
    <s v="unplaced scaffold"/>
    <m/>
    <s v="MINB01000036.1"/>
    <n v="16635"/>
    <n v="17552"/>
    <s v="-"/>
    <m/>
    <m/>
    <m/>
    <m/>
    <m/>
    <m/>
    <s v="BFT35_12600"/>
    <n v="918"/>
    <m/>
    <m/>
    <n v="0"/>
  </r>
  <r>
    <x v="1"/>
    <x v="1"/>
    <s v="GCA_002701205.1"/>
    <s v="Primary Assembly"/>
    <s v="unplaced scaffold"/>
    <m/>
    <s v="MINB01000036.1"/>
    <n v="16635"/>
    <n v="17552"/>
    <s v="-"/>
    <s v="PHO06197.1"/>
    <m/>
    <m/>
    <s v="hypothetical protein"/>
    <m/>
    <m/>
    <s v="BFT35_12600"/>
    <n v="918"/>
    <n v="305"/>
    <m/>
    <n v="0"/>
  </r>
  <r>
    <x v="0"/>
    <x v="0"/>
    <s v="GCA_002701205.1"/>
    <s v="Primary Assembly"/>
    <s v="unplaced scaffold"/>
    <m/>
    <s v="MINB01000020.1"/>
    <n v="16646"/>
    <n v="17056"/>
    <s v="-"/>
    <m/>
    <m/>
    <m/>
    <m/>
    <m/>
    <m/>
    <s v="BFT35_09605"/>
    <n v="411"/>
    <m/>
    <m/>
    <n v="0"/>
  </r>
  <r>
    <x v="1"/>
    <x v="1"/>
    <s v="GCA_002701205.1"/>
    <s v="Primary Assembly"/>
    <s v="unplaced scaffold"/>
    <m/>
    <s v="MINB01000020.1"/>
    <n v="16646"/>
    <n v="17056"/>
    <s v="-"/>
    <s v="PHO06721.1"/>
    <m/>
    <m/>
    <s v="hypothetical protein"/>
    <m/>
    <m/>
    <s v="BFT35_09605"/>
    <n v="411"/>
    <n v="136"/>
    <m/>
    <n v="0"/>
  </r>
  <r>
    <x v="0"/>
    <x v="0"/>
    <s v="GCA_002701205.1"/>
    <s v="Primary Assembly"/>
    <s v="unplaced scaffold"/>
    <m/>
    <s v="MINB01000019.1"/>
    <n v="16650"/>
    <n v="16877"/>
    <s v="-"/>
    <m/>
    <m/>
    <m/>
    <m/>
    <m/>
    <m/>
    <s v="BFT35_09320"/>
    <n v="228"/>
    <m/>
    <m/>
    <n v="0"/>
  </r>
  <r>
    <x v="1"/>
    <x v="1"/>
    <s v="GCA_002701205.1"/>
    <s v="Primary Assembly"/>
    <s v="unplaced scaffold"/>
    <m/>
    <s v="MINB01000019.1"/>
    <n v="16650"/>
    <n v="16877"/>
    <s v="-"/>
    <s v="PHO06775.1"/>
    <m/>
    <m/>
    <s v="hypothetical protein"/>
    <m/>
    <m/>
    <s v="BFT35_09320"/>
    <n v="228"/>
    <n v="75"/>
    <m/>
    <n v="0"/>
  </r>
  <r>
    <x v="0"/>
    <x v="0"/>
    <s v="GCA_002701205.1"/>
    <s v="Primary Assembly"/>
    <s v="unplaced scaffold"/>
    <m/>
    <s v="MINB01000031.1"/>
    <n v="16685"/>
    <n v="17059"/>
    <s v="-"/>
    <m/>
    <m/>
    <m/>
    <m/>
    <m/>
    <m/>
    <s v="BFT35_11925"/>
    <n v="375"/>
    <m/>
    <m/>
    <n v="0"/>
  </r>
  <r>
    <x v="1"/>
    <x v="1"/>
    <s v="GCA_002701205.1"/>
    <s v="Primary Assembly"/>
    <s v="unplaced scaffold"/>
    <m/>
    <s v="MINB01000031.1"/>
    <n v="16685"/>
    <n v="17059"/>
    <s v="-"/>
    <s v="PHO06321.1"/>
    <m/>
    <m/>
    <s v="transcriptional antiterminator"/>
    <m/>
    <m/>
    <s v="BFT35_11925"/>
    <n v="375"/>
    <n v="124"/>
    <m/>
    <n v="0"/>
  </r>
  <r>
    <x v="0"/>
    <x v="0"/>
    <s v="GCA_002701205.1"/>
    <s v="Primary Assembly"/>
    <s v="unplaced scaffold"/>
    <m/>
    <s v="MINB01000002.1"/>
    <n v="16726"/>
    <n v="17382"/>
    <s v="-"/>
    <m/>
    <m/>
    <m/>
    <m/>
    <m/>
    <m/>
    <s v="BFT35_01275"/>
    <n v="657"/>
    <m/>
    <m/>
    <n v="0"/>
  </r>
  <r>
    <x v="1"/>
    <x v="1"/>
    <s v="GCA_002701205.1"/>
    <s v="Primary Assembly"/>
    <s v="unplaced scaffold"/>
    <m/>
    <s v="MINB01000002.1"/>
    <n v="16726"/>
    <n v="17382"/>
    <s v="-"/>
    <s v="PHO08132.1"/>
    <m/>
    <m/>
    <s v="F0F1 ATP synthase subunit A"/>
    <m/>
    <m/>
    <s v="BFT35_01275"/>
    <n v="657"/>
    <n v="218"/>
    <m/>
    <n v="0"/>
  </r>
  <r>
    <x v="0"/>
    <x v="0"/>
    <s v="GCA_002701205.1"/>
    <s v="Primary Assembly"/>
    <s v="unplaced scaffold"/>
    <m/>
    <s v="MINB01000034.1"/>
    <n v="16767"/>
    <n v="17087"/>
    <s v="+"/>
    <m/>
    <m/>
    <m/>
    <m/>
    <m/>
    <m/>
    <s v="BFT35_12295"/>
    <n v="321"/>
    <m/>
    <m/>
    <n v="0"/>
  </r>
  <r>
    <x v="1"/>
    <x v="1"/>
    <s v="GCA_002701205.1"/>
    <s v="Primary Assembly"/>
    <s v="unplaced scaffold"/>
    <m/>
    <s v="MINB01000034.1"/>
    <n v="16767"/>
    <n v="17087"/>
    <s v="+"/>
    <s v="PHO06250.1"/>
    <m/>
    <m/>
    <s v="PadR family transcriptional regulator"/>
    <m/>
    <m/>
    <s v="BFT35_12295"/>
    <n v="321"/>
    <n v="106"/>
    <m/>
    <n v="0"/>
  </r>
  <r>
    <x v="0"/>
    <x v="0"/>
    <s v="GCA_002701205.1"/>
    <s v="Primary Assembly"/>
    <s v="unplaced scaffold"/>
    <m/>
    <s v="MINB01000032.1"/>
    <n v="16777"/>
    <n v="17262"/>
    <s v="-"/>
    <m/>
    <m/>
    <m/>
    <m/>
    <m/>
    <m/>
    <s v="BFT35_12070"/>
    <n v="486"/>
    <m/>
    <m/>
    <n v="0"/>
  </r>
  <r>
    <x v="1"/>
    <x v="1"/>
    <s v="GCA_002701205.1"/>
    <s v="Primary Assembly"/>
    <s v="unplaced scaffold"/>
    <m/>
    <s v="MINB01000032.1"/>
    <n v="16777"/>
    <n v="17262"/>
    <s v="-"/>
    <s v="PHO06296.1"/>
    <m/>
    <m/>
    <s v="HAD family hydrolase"/>
    <m/>
    <m/>
    <s v="BFT35_12070"/>
    <n v="486"/>
    <n v="161"/>
    <m/>
    <n v="0"/>
  </r>
  <r>
    <x v="0"/>
    <x v="0"/>
    <s v="GCA_002701205.1"/>
    <s v="Primary Assembly"/>
    <s v="unplaced scaffold"/>
    <m/>
    <s v="MINB01000004.1"/>
    <n v="16833"/>
    <n v="17744"/>
    <s v="-"/>
    <m/>
    <m/>
    <m/>
    <m/>
    <m/>
    <m/>
    <s v="BFT35_03460"/>
    <n v="912"/>
    <m/>
    <m/>
    <n v="0"/>
  </r>
  <r>
    <x v="1"/>
    <x v="1"/>
    <s v="GCA_002701205.1"/>
    <s v="Primary Assembly"/>
    <s v="unplaced scaffold"/>
    <m/>
    <s v="MINB01000004.1"/>
    <n v="16833"/>
    <n v="17744"/>
    <s v="-"/>
    <s v="PHO07806.1"/>
    <m/>
    <m/>
    <s v="hypothetical protein"/>
    <m/>
    <m/>
    <s v="BFT35_03460"/>
    <n v="912"/>
    <n v="303"/>
    <m/>
    <n v="0"/>
  </r>
  <r>
    <x v="0"/>
    <x v="0"/>
    <s v="GCA_002701205.1"/>
    <s v="Primary Assembly"/>
    <s v="unplaced scaffold"/>
    <m/>
    <s v="MINB01000026.1"/>
    <n v="16870"/>
    <n v="18396"/>
    <s v="-"/>
    <m/>
    <m/>
    <m/>
    <m/>
    <m/>
    <m/>
    <s v="BFT35_11155"/>
    <n v="1527"/>
    <m/>
    <m/>
    <n v="0"/>
  </r>
  <r>
    <x v="1"/>
    <x v="1"/>
    <s v="GCA_002701205.1"/>
    <s v="Primary Assembly"/>
    <s v="unplaced scaffold"/>
    <m/>
    <s v="MINB01000026.1"/>
    <n v="16870"/>
    <n v="18396"/>
    <s v="-"/>
    <s v="PHO06453.1"/>
    <m/>
    <m/>
    <s v="bifunctional ADP-dependent (S)-NAD(P)H-hydrate dehydratase/NAD(P)H-hydrate epimerase"/>
    <m/>
    <m/>
    <s v="BFT35_11155"/>
    <n v="1527"/>
    <n v="508"/>
    <m/>
    <n v="0"/>
  </r>
  <r>
    <x v="0"/>
    <x v="0"/>
    <s v="GCA_002701205.1"/>
    <s v="Primary Assembly"/>
    <s v="unplaced scaffold"/>
    <m/>
    <s v="MINB01000019.1"/>
    <n v="16874"/>
    <n v="17503"/>
    <s v="-"/>
    <m/>
    <m/>
    <m/>
    <m/>
    <m/>
    <m/>
    <s v="BFT35_09325"/>
    <n v="630"/>
    <m/>
    <m/>
    <n v="0"/>
  </r>
  <r>
    <x v="1"/>
    <x v="1"/>
    <s v="GCA_002701205.1"/>
    <s v="Primary Assembly"/>
    <s v="unplaced scaffold"/>
    <m/>
    <s v="MINB01000019.1"/>
    <n v="16874"/>
    <n v="17503"/>
    <s v="-"/>
    <s v="PHO06776.1"/>
    <m/>
    <m/>
    <s v="cyclase"/>
    <m/>
    <m/>
    <s v="BFT35_09325"/>
    <n v="630"/>
    <n v="209"/>
    <m/>
    <n v="0"/>
  </r>
  <r>
    <x v="0"/>
    <x v="0"/>
    <s v="GCA_002701205.1"/>
    <s v="Primary Assembly"/>
    <s v="unplaced scaffold"/>
    <m/>
    <s v="MINB01000024.1"/>
    <n v="16881"/>
    <n v="17507"/>
    <s v="-"/>
    <m/>
    <m/>
    <m/>
    <m/>
    <m/>
    <m/>
    <s v="BFT35_10705"/>
    <n v="627"/>
    <m/>
    <m/>
    <n v="0"/>
  </r>
  <r>
    <x v="1"/>
    <x v="1"/>
    <s v="GCA_002701205.1"/>
    <s v="Primary Assembly"/>
    <s v="unplaced scaffold"/>
    <m/>
    <s v="MINB01000024.1"/>
    <n v="16881"/>
    <n v="17507"/>
    <s v="-"/>
    <s v="PHO06534.1"/>
    <m/>
    <m/>
    <s v="stage II sporulation protein M"/>
    <m/>
    <m/>
    <s v="BFT35_10705"/>
    <n v="627"/>
    <n v="208"/>
    <m/>
    <n v="0"/>
  </r>
  <r>
    <x v="0"/>
    <x v="0"/>
    <s v="GCA_002701205.1"/>
    <s v="Primary Assembly"/>
    <s v="unplaced scaffold"/>
    <m/>
    <s v="MINB01000035.1"/>
    <n v="16882"/>
    <n v="17712"/>
    <s v="-"/>
    <m/>
    <m/>
    <m/>
    <m/>
    <m/>
    <m/>
    <s v="BFT35_12495"/>
    <n v="831"/>
    <m/>
    <m/>
    <n v="0"/>
  </r>
  <r>
    <x v="1"/>
    <x v="1"/>
    <s v="GCA_002701205.1"/>
    <s v="Primary Assembly"/>
    <s v="unplaced scaffold"/>
    <m/>
    <s v="MINB01000035.1"/>
    <n v="16882"/>
    <n v="17712"/>
    <s v="-"/>
    <s v="PHO06230.1"/>
    <m/>
    <m/>
    <s v="50S ribosomal protein L2"/>
    <m/>
    <m/>
    <s v="BFT35_12495"/>
    <n v="831"/>
    <n v="276"/>
    <m/>
    <n v="0"/>
  </r>
  <r>
    <x v="0"/>
    <x v="0"/>
    <s v="GCA_002701205.1"/>
    <s v="Primary Assembly"/>
    <s v="unplaced scaffold"/>
    <m/>
    <s v="MINB01000033.1"/>
    <n v="16903"/>
    <n v="17373"/>
    <s v="+"/>
    <m/>
    <m/>
    <m/>
    <m/>
    <m/>
    <m/>
    <s v="BFT35_12185"/>
    <n v="471"/>
    <m/>
    <m/>
    <n v="0"/>
  </r>
  <r>
    <x v="1"/>
    <x v="1"/>
    <s v="GCA_002701205.1"/>
    <s v="Primary Assembly"/>
    <s v="unplaced scaffold"/>
    <m/>
    <s v="MINB01000033.1"/>
    <n v="16903"/>
    <n v="17373"/>
    <s v="+"/>
    <s v="PHO06271.1"/>
    <m/>
    <m/>
    <s v="hypothetical protein"/>
    <m/>
    <m/>
    <s v="BFT35_12185"/>
    <n v="471"/>
    <n v="156"/>
    <m/>
    <n v="0"/>
  </r>
  <r>
    <x v="0"/>
    <x v="0"/>
    <s v="GCA_002701205.1"/>
    <s v="Primary Assembly"/>
    <s v="unplaced scaffold"/>
    <m/>
    <s v="MINB01000009.1"/>
    <n v="16933"/>
    <n v="17160"/>
    <s v="-"/>
    <m/>
    <m/>
    <m/>
    <m/>
    <m/>
    <m/>
    <s v="BFT35_06165"/>
    <n v="228"/>
    <m/>
    <m/>
    <n v="0"/>
  </r>
  <r>
    <x v="1"/>
    <x v="1"/>
    <s v="GCA_002701205.1"/>
    <s v="Primary Assembly"/>
    <s v="unplaced scaffold"/>
    <m/>
    <s v="MINB01000009.1"/>
    <n v="16933"/>
    <n v="17160"/>
    <s v="-"/>
    <s v="PHO07352.1"/>
    <m/>
    <m/>
    <s v="hypothetical protein"/>
    <m/>
    <m/>
    <s v="BFT35_06165"/>
    <n v="228"/>
    <n v="75"/>
    <m/>
    <n v="0"/>
  </r>
  <r>
    <x v="0"/>
    <x v="0"/>
    <s v="GCA_002701205.1"/>
    <s v="Primary Assembly"/>
    <s v="unplaced scaffold"/>
    <m/>
    <s v="MINB01000025.1"/>
    <n v="16959"/>
    <n v="17678"/>
    <s v="+"/>
    <m/>
    <m/>
    <m/>
    <m/>
    <m/>
    <m/>
    <s v="BFT35_10940"/>
    <n v="720"/>
    <m/>
    <m/>
    <n v="0"/>
  </r>
  <r>
    <x v="1"/>
    <x v="1"/>
    <s v="GCA_002701205.1"/>
    <s v="Primary Assembly"/>
    <s v="unplaced scaffold"/>
    <m/>
    <s v="MINB01000025.1"/>
    <n v="16959"/>
    <n v="17678"/>
    <s v="+"/>
    <s v="PHO06487.1"/>
    <m/>
    <m/>
    <s v="hypothetical protein"/>
    <m/>
    <m/>
    <s v="BFT35_10940"/>
    <n v="720"/>
    <n v="239"/>
    <m/>
    <n v="0"/>
  </r>
  <r>
    <x v="0"/>
    <x v="0"/>
    <s v="GCA_002701205.1"/>
    <s v="Primary Assembly"/>
    <s v="unplaced scaffold"/>
    <m/>
    <s v="MINB01000010.1"/>
    <n v="17015"/>
    <n v="17794"/>
    <s v="-"/>
    <m/>
    <m/>
    <m/>
    <m/>
    <m/>
    <m/>
    <s v="BFT35_06540"/>
    <n v="780"/>
    <m/>
    <m/>
    <n v="0"/>
  </r>
  <r>
    <x v="1"/>
    <x v="1"/>
    <s v="GCA_002701205.1"/>
    <s v="Primary Assembly"/>
    <s v="unplaced scaffold"/>
    <m/>
    <s v="MINB01000010.1"/>
    <n v="17015"/>
    <n v="17794"/>
    <s v="-"/>
    <s v="PHO07270.1"/>
    <m/>
    <m/>
    <s v="CRISPR-associated protein"/>
    <m/>
    <m/>
    <s v="BFT35_06540"/>
    <n v="780"/>
    <n v="259"/>
    <m/>
    <n v="0"/>
  </r>
  <r>
    <x v="0"/>
    <x v="0"/>
    <s v="GCA_002701205.1"/>
    <s v="Primary Assembly"/>
    <s v="unplaced scaffold"/>
    <m/>
    <s v="MINB01000014.1"/>
    <n v="17026"/>
    <n v="18261"/>
    <s v="-"/>
    <m/>
    <m/>
    <m/>
    <m/>
    <m/>
    <m/>
    <s v="BFT35_07830"/>
    <n v="1236"/>
    <m/>
    <m/>
    <n v="0"/>
  </r>
  <r>
    <x v="1"/>
    <x v="1"/>
    <s v="GCA_002701205.1"/>
    <s v="Primary Assembly"/>
    <s v="unplaced scaffold"/>
    <m/>
    <s v="MINB01000014.1"/>
    <n v="17026"/>
    <n v="18261"/>
    <s v="-"/>
    <s v="PHO07030.1"/>
    <m/>
    <m/>
    <s v="IS110 family transposase"/>
    <m/>
    <m/>
    <s v="BFT35_07830"/>
    <n v="1236"/>
    <n v="411"/>
    <m/>
    <n v="0"/>
  </r>
  <r>
    <x v="0"/>
    <x v="0"/>
    <s v="GCA_002701205.1"/>
    <s v="Primary Assembly"/>
    <s v="unplaced scaffold"/>
    <m/>
    <s v="MINB01000023.1"/>
    <n v="17037"/>
    <n v="17528"/>
    <s v="-"/>
    <m/>
    <m/>
    <m/>
    <m/>
    <m/>
    <m/>
    <s v="BFT35_10450"/>
    <n v="492"/>
    <m/>
    <m/>
    <n v="0"/>
  </r>
  <r>
    <x v="1"/>
    <x v="1"/>
    <s v="GCA_002701205.1"/>
    <s v="Primary Assembly"/>
    <s v="unplaced scaffold"/>
    <m/>
    <s v="MINB01000023.1"/>
    <n v="17037"/>
    <n v="17528"/>
    <s v="-"/>
    <s v="PHO06583.1"/>
    <m/>
    <m/>
    <s v="5-(carboxyamino)imidazole ribonucleotide mutase"/>
    <m/>
    <m/>
    <s v="BFT35_10450"/>
    <n v="492"/>
    <n v="163"/>
    <m/>
    <n v="0"/>
  </r>
  <r>
    <x v="0"/>
    <x v="0"/>
    <s v="GCA_002701205.1"/>
    <s v="Primary Assembly"/>
    <s v="unplaced scaffold"/>
    <m/>
    <s v="MINB01000029.1"/>
    <n v="17049"/>
    <n v="18593"/>
    <s v="-"/>
    <m/>
    <m/>
    <m/>
    <m/>
    <m/>
    <m/>
    <s v="BFT35_11665"/>
    <n v="1545"/>
    <m/>
    <m/>
    <n v="0"/>
  </r>
  <r>
    <x v="1"/>
    <x v="1"/>
    <s v="GCA_002701205.1"/>
    <s v="Primary Assembly"/>
    <s v="unplaced scaffold"/>
    <m/>
    <s v="MINB01000029.1"/>
    <n v="17049"/>
    <n v="18593"/>
    <s v="-"/>
    <s v="PHO06370.1"/>
    <m/>
    <m/>
    <s v="glycoside hydrolase"/>
    <m/>
    <m/>
    <s v="BFT35_11665"/>
    <n v="1545"/>
    <n v="514"/>
    <m/>
    <n v="0"/>
  </r>
  <r>
    <x v="0"/>
    <x v="0"/>
    <s v="GCA_002701205.1"/>
    <s v="Primary Assembly"/>
    <s v="unplaced scaffold"/>
    <m/>
    <s v="MINB01000034.1"/>
    <n v="17093"/>
    <n v="17680"/>
    <s v="+"/>
    <m/>
    <m/>
    <m/>
    <m/>
    <m/>
    <m/>
    <s v="BFT35_12300"/>
    <n v="588"/>
    <m/>
    <m/>
    <n v="0"/>
  </r>
  <r>
    <x v="1"/>
    <x v="1"/>
    <s v="GCA_002701205.1"/>
    <s v="Primary Assembly"/>
    <s v="unplaced scaffold"/>
    <m/>
    <s v="MINB01000034.1"/>
    <n v="17093"/>
    <n v="17680"/>
    <s v="+"/>
    <s v="PHO06251.1"/>
    <m/>
    <m/>
    <s v="hypothetical protein"/>
    <m/>
    <m/>
    <s v="BFT35_12300"/>
    <n v="588"/>
    <n v="195"/>
    <m/>
    <n v="0"/>
  </r>
  <r>
    <x v="0"/>
    <x v="0"/>
    <s v="GCA_002701205.1"/>
    <s v="Primary Assembly"/>
    <s v="unplaced scaffold"/>
    <m/>
    <s v="MINB01000031.1"/>
    <n v="17121"/>
    <n v="18050"/>
    <s v="-"/>
    <m/>
    <m/>
    <m/>
    <m/>
    <m/>
    <m/>
    <s v="BFT35_11930"/>
    <n v="930"/>
    <m/>
    <m/>
    <n v="0"/>
  </r>
  <r>
    <x v="1"/>
    <x v="1"/>
    <s v="GCA_002701205.1"/>
    <s v="Primary Assembly"/>
    <s v="unplaced scaffold"/>
    <m/>
    <s v="MINB01000031.1"/>
    <n v="17121"/>
    <n v="18050"/>
    <s v="-"/>
    <s v="PHO06322.1"/>
    <m/>
    <m/>
    <s v="hypothetical protein"/>
    <m/>
    <m/>
    <s v="BFT35_11930"/>
    <n v="930"/>
    <n v="309"/>
    <m/>
    <n v="0"/>
  </r>
  <r>
    <x v="0"/>
    <x v="0"/>
    <s v="GCA_002701205.1"/>
    <s v="Primary Assembly"/>
    <s v="unplaced scaffold"/>
    <m/>
    <s v="MINB01000018.1"/>
    <n v="17133"/>
    <n v="19817"/>
    <s v="+"/>
    <m/>
    <m/>
    <m/>
    <m/>
    <m/>
    <m/>
    <s v="BFT35_09090"/>
    <n v="2685"/>
    <m/>
    <m/>
    <n v="0"/>
  </r>
  <r>
    <x v="1"/>
    <x v="1"/>
    <s v="GCA_002701205.1"/>
    <s v="Primary Assembly"/>
    <s v="unplaced scaffold"/>
    <m/>
    <s v="MINB01000018.1"/>
    <n v="17133"/>
    <n v="19817"/>
    <s v="+"/>
    <s v="PHO06828.1"/>
    <m/>
    <m/>
    <s v="preprotein translocase subunit SecA"/>
    <m/>
    <m/>
    <s v="BFT35_09090"/>
    <n v="2685"/>
    <n v="894"/>
    <m/>
    <n v="0"/>
  </r>
  <r>
    <x v="0"/>
    <x v="0"/>
    <s v="GCA_002701205.1"/>
    <s v="Primary Assembly"/>
    <s v="unplaced scaffold"/>
    <m/>
    <s v="MINB01000020.1"/>
    <n v="17145"/>
    <n v="19901"/>
    <s v="-"/>
    <m/>
    <m/>
    <m/>
    <m/>
    <m/>
    <m/>
    <s v="BFT35_09610"/>
    <n v="2757"/>
    <m/>
    <m/>
    <n v="0"/>
  </r>
  <r>
    <x v="1"/>
    <x v="1"/>
    <s v="GCA_002701205.1"/>
    <s v="Primary Assembly"/>
    <s v="unplaced scaffold"/>
    <m/>
    <s v="MINB01000020.1"/>
    <n v="17145"/>
    <n v="19901"/>
    <s v="-"/>
    <s v="PHO06722.1"/>
    <m/>
    <m/>
    <s v="ATPase"/>
    <m/>
    <m/>
    <s v="BFT35_09610"/>
    <n v="2757"/>
    <n v="918"/>
    <m/>
    <n v="0"/>
  </r>
  <r>
    <x v="0"/>
    <x v="0"/>
    <s v="GCA_002701205.1"/>
    <s v="Primary Assembly"/>
    <s v="unplaced scaffold"/>
    <m/>
    <s v="MINB01000028.1"/>
    <n v="17148"/>
    <n v="17396"/>
    <s v="+"/>
    <m/>
    <m/>
    <m/>
    <m/>
    <m/>
    <m/>
    <s v="BFT35_11510"/>
    <n v="249"/>
    <m/>
    <m/>
    <n v="0"/>
  </r>
  <r>
    <x v="1"/>
    <x v="1"/>
    <s v="GCA_002701205.1"/>
    <s v="Primary Assembly"/>
    <s v="unplaced scaffold"/>
    <m/>
    <s v="MINB01000028.1"/>
    <n v="17148"/>
    <n v="17396"/>
    <s v="+"/>
    <s v="PHO06399.1"/>
    <m/>
    <m/>
    <s v="phosphotransferase"/>
    <m/>
    <m/>
    <s v="BFT35_11510"/>
    <n v="249"/>
    <n v="82"/>
    <m/>
    <n v="0"/>
  </r>
  <r>
    <x v="0"/>
    <x v="0"/>
    <s v="GCA_002701205.1"/>
    <s v="Primary Assembly"/>
    <s v="unplaced scaffold"/>
    <m/>
    <s v="MINB01000017.1"/>
    <n v="17158"/>
    <n v="18204"/>
    <s v="-"/>
    <m/>
    <m/>
    <m/>
    <m/>
    <m/>
    <m/>
    <s v="BFT35_08805"/>
    <n v="1047"/>
    <m/>
    <m/>
    <n v="0"/>
  </r>
  <r>
    <x v="1"/>
    <x v="1"/>
    <s v="GCA_002701205.1"/>
    <s v="Primary Assembly"/>
    <s v="unplaced scaffold"/>
    <m/>
    <s v="MINB01000017.1"/>
    <n v="17158"/>
    <n v="18204"/>
    <s v="-"/>
    <s v="PHO06868.1"/>
    <m/>
    <m/>
    <s v="transcriptional regulator"/>
    <m/>
    <m/>
    <s v="BFT35_08805"/>
    <n v="1047"/>
    <n v="348"/>
    <m/>
    <n v="0"/>
  </r>
  <r>
    <x v="0"/>
    <x v="0"/>
    <s v="GCA_002701205.1"/>
    <s v="Primary Assembly"/>
    <s v="unplaced scaffold"/>
    <m/>
    <s v="MINB01000009.1"/>
    <n v="17199"/>
    <n v="18146"/>
    <s v="-"/>
    <m/>
    <m/>
    <m/>
    <m/>
    <m/>
    <m/>
    <s v="BFT35_06170"/>
    <n v="948"/>
    <m/>
    <m/>
    <n v="0"/>
  </r>
  <r>
    <x v="1"/>
    <x v="1"/>
    <s v="GCA_002701205.1"/>
    <s v="Primary Assembly"/>
    <s v="unplaced scaffold"/>
    <m/>
    <s v="MINB01000009.1"/>
    <n v="17199"/>
    <n v="18146"/>
    <s v="-"/>
    <s v="PHO07353.1"/>
    <m/>
    <m/>
    <s v="hypothetical protein"/>
    <m/>
    <m/>
    <s v="BFT35_06170"/>
    <n v="948"/>
    <n v="315"/>
    <m/>
    <n v="0"/>
  </r>
  <r>
    <x v="0"/>
    <x v="0"/>
    <s v="GCA_002701205.1"/>
    <s v="Primary Assembly"/>
    <s v="unplaced scaffold"/>
    <m/>
    <s v="MINB01000011.1"/>
    <n v="17303"/>
    <n v="18064"/>
    <s v="-"/>
    <m/>
    <m/>
    <m/>
    <m/>
    <m/>
    <m/>
    <s v="BFT35_06960"/>
    <n v="762"/>
    <m/>
    <m/>
    <n v="0"/>
  </r>
  <r>
    <x v="1"/>
    <x v="1"/>
    <s v="GCA_002701205.1"/>
    <s v="Primary Assembly"/>
    <s v="unplaced scaffold"/>
    <m/>
    <s v="MINB01000011.1"/>
    <n v="17303"/>
    <n v="18064"/>
    <s v="-"/>
    <s v="PHO07214.1"/>
    <m/>
    <m/>
    <s v="DeoR family transcriptional regulator"/>
    <m/>
    <m/>
    <s v="BFT35_06960"/>
    <n v="762"/>
    <n v="253"/>
    <m/>
    <n v="0"/>
  </r>
  <r>
    <x v="0"/>
    <x v="0"/>
    <s v="GCA_002701205.1"/>
    <s v="Primary Assembly"/>
    <s v="unplaced scaffold"/>
    <m/>
    <s v="MINB01000022.1"/>
    <n v="17356"/>
    <n v="17907"/>
    <s v="-"/>
    <m/>
    <m/>
    <m/>
    <m/>
    <m/>
    <m/>
    <s v="BFT35_10150"/>
    <n v="552"/>
    <m/>
    <m/>
    <n v="0"/>
  </r>
  <r>
    <x v="1"/>
    <x v="1"/>
    <s v="GCA_002701205.1"/>
    <s v="Primary Assembly"/>
    <s v="unplaced scaffold"/>
    <m/>
    <s v="MINB01000022.1"/>
    <n v="17356"/>
    <n v="17907"/>
    <s v="-"/>
    <s v="PHO06620.1"/>
    <m/>
    <m/>
    <s v="2-oxoacid:ferredoxin oxidoreductase subunit gamma"/>
    <m/>
    <m/>
    <s v="BFT35_10150"/>
    <n v="552"/>
    <n v="183"/>
    <m/>
    <n v="0"/>
  </r>
  <r>
    <x v="0"/>
    <x v="0"/>
    <s v="GCA_002701205.1"/>
    <s v="Primary Assembly"/>
    <s v="unplaced scaffold"/>
    <m/>
    <s v="MINB01000030.1"/>
    <n v="17361"/>
    <n v="18368"/>
    <s v="-"/>
    <m/>
    <m/>
    <m/>
    <m/>
    <m/>
    <m/>
    <s v="BFT35_11805"/>
    <n v="1008"/>
    <m/>
    <m/>
    <n v="0"/>
  </r>
  <r>
    <x v="1"/>
    <x v="1"/>
    <s v="GCA_002701205.1"/>
    <s v="Primary Assembly"/>
    <s v="unplaced scaffold"/>
    <m/>
    <s v="MINB01000030.1"/>
    <n v="17361"/>
    <n v="18368"/>
    <s v="-"/>
    <s v="PHO06345.1"/>
    <m/>
    <m/>
    <s v="protein arginine kinase"/>
    <m/>
    <m/>
    <s v="BFT35_11805"/>
    <n v="1008"/>
    <n v="335"/>
    <m/>
    <n v="0"/>
  </r>
  <r>
    <x v="0"/>
    <x v="0"/>
    <s v="GCA_002701205.1"/>
    <s v="Primary Assembly"/>
    <s v="unplaced scaffold"/>
    <m/>
    <s v="MINB01000015.1"/>
    <n v="17366"/>
    <n v="17677"/>
    <s v="-"/>
    <m/>
    <m/>
    <m/>
    <m/>
    <m/>
    <m/>
    <s v="BFT35_08165"/>
    <n v="312"/>
    <m/>
    <m/>
    <n v="0"/>
  </r>
  <r>
    <x v="1"/>
    <x v="1"/>
    <s v="GCA_002701205.1"/>
    <s v="Primary Assembly"/>
    <s v="unplaced scaffold"/>
    <m/>
    <s v="MINB01000015.1"/>
    <n v="17366"/>
    <n v="17677"/>
    <s v="-"/>
    <s v="PHO06970.1"/>
    <m/>
    <m/>
    <s v="hypothetical protein"/>
    <m/>
    <m/>
    <s v="BFT35_08165"/>
    <n v="312"/>
    <n v="103"/>
    <m/>
    <n v="0"/>
  </r>
  <r>
    <x v="0"/>
    <x v="0"/>
    <s v="GCA_002701205.1"/>
    <s v="Primary Assembly"/>
    <s v="unplaced scaffold"/>
    <m/>
    <s v="MINB01000032.1"/>
    <n v="17396"/>
    <n v="18730"/>
    <s v="-"/>
    <m/>
    <m/>
    <m/>
    <m/>
    <m/>
    <m/>
    <s v="BFT35_12075"/>
    <n v="1335"/>
    <m/>
    <m/>
    <n v="0"/>
  </r>
  <r>
    <x v="1"/>
    <x v="1"/>
    <s v="GCA_002701205.1"/>
    <s v="Primary Assembly"/>
    <s v="unplaced scaffold"/>
    <m/>
    <s v="MINB01000032.1"/>
    <n v="17396"/>
    <n v="18730"/>
    <s v="-"/>
    <s v="PHO06297.1"/>
    <m/>
    <m/>
    <s v="glutamate dehydrogenase"/>
    <m/>
    <m/>
    <s v="BFT35_12075"/>
    <n v="1335"/>
    <n v="444"/>
    <m/>
    <n v="0"/>
  </r>
  <r>
    <x v="0"/>
    <x v="0"/>
    <s v="GCA_002701205.1"/>
    <s v="Primary Assembly"/>
    <s v="unplaced scaffold"/>
    <m/>
    <s v="MINB01000033.1"/>
    <n v="17401"/>
    <n v="17772"/>
    <s v="+"/>
    <m/>
    <m/>
    <m/>
    <m/>
    <m/>
    <m/>
    <s v="BFT35_12190"/>
    <n v="372"/>
    <m/>
    <m/>
    <n v="0"/>
  </r>
  <r>
    <x v="1"/>
    <x v="1"/>
    <s v="GCA_002701205.1"/>
    <s v="Primary Assembly"/>
    <s v="unplaced scaffold"/>
    <m/>
    <s v="MINB01000033.1"/>
    <n v="17401"/>
    <n v="17772"/>
    <s v="+"/>
    <s v="PHO06272.1"/>
    <m/>
    <m/>
    <s v="hypothetical protein"/>
    <m/>
    <m/>
    <s v="BFT35_12190"/>
    <n v="372"/>
    <n v="123"/>
    <m/>
    <n v="0"/>
  </r>
  <r>
    <x v="0"/>
    <x v="0"/>
    <s v="GCA_002701205.1"/>
    <s v="Primary Assembly"/>
    <s v="unplaced scaffold"/>
    <m/>
    <s v="MINB01000028.1"/>
    <n v="17430"/>
    <n v="18545"/>
    <s v="-"/>
    <m/>
    <m/>
    <m/>
    <m/>
    <m/>
    <m/>
    <s v="BFT35_11515"/>
    <n v="1116"/>
    <m/>
    <m/>
    <n v="0"/>
  </r>
  <r>
    <x v="1"/>
    <x v="1"/>
    <s v="GCA_002701205.1"/>
    <s v="Primary Assembly"/>
    <s v="unplaced scaffold"/>
    <m/>
    <s v="MINB01000028.1"/>
    <n v="17430"/>
    <n v="18545"/>
    <s v="-"/>
    <s v="PHO06400.1"/>
    <m/>
    <m/>
    <s v="hypothetical protein"/>
    <m/>
    <m/>
    <s v="BFT35_11515"/>
    <n v="1116"/>
    <n v="371"/>
    <m/>
    <n v="0"/>
  </r>
  <r>
    <x v="0"/>
    <x v="0"/>
    <s v="GCA_002701205.1"/>
    <s v="Primary Assembly"/>
    <s v="unplaced scaffold"/>
    <m/>
    <s v="MINB01000001.1"/>
    <n v="17435"/>
    <n v="18436"/>
    <s v="-"/>
    <m/>
    <m/>
    <m/>
    <m/>
    <m/>
    <m/>
    <s v="BFT35_00090"/>
    <n v="1002"/>
    <m/>
    <m/>
    <n v="0"/>
  </r>
  <r>
    <x v="1"/>
    <x v="1"/>
    <s v="GCA_002701205.1"/>
    <s v="Primary Assembly"/>
    <s v="unplaced scaffold"/>
    <m/>
    <s v="MINB01000001.1"/>
    <n v="17435"/>
    <n v="18436"/>
    <s v="-"/>
    <s v="PHO08345.1"/>
    <m/>
    <m/>
    <s v="phosphate starvation-inducible protein PhoH"/>
    <m/>
    <m/>
    <s v="BFT35_00090"/>
    <n v="1002"/>
    <n v="333"/>
    <m/>
    <n v="0"/>
  </r>
  <r>
    <x v="0"/>
    <x v="0"/>
    <s v="GCA_002701205.1"/>
    <s v="Primary Assembly"/>
    <s v="unplaced scaffold"/>
    <m/>
    <s v="MINB01000008.1"/>
    <n v="17441"/>
    <n v="18574"/>
    <s v="+"/>
    <m/>
    <m/>
    <m/>
    <m/>
    <m/>
    <m/>
    <s v="BFT35_05770"/>
    <n v="1134"/>
    <m/>
    <m/>
    <n v="0"/>
  </r>
  <r>
    <x v="1"/>
    <x v="1"/>
    <s v="GCA_002701205.1"/>
    <s v="Primary Assembly"/>
    <s v="unplaced scaffold"/>
    <m/>
    <s v="MINB01000008.1"/>
    <n v="17441"/>
    <n v="18574"/>
    <s v="+"/>
    <s v="PHO07426.1"/>
    <m/>
    <m/>
    <s v="spore gernimation protein"/>
    <m/>
    <m/>
    <s v="BFT35_05770"/>
    <n v="1134"/>
    <n v="377"/>
    <m/>
    <n v="0"/>
  </r>
  <r>
    <x v="0"/>
    <x v="0"/>
    <s v="GCA_002701205.1"/>
    <s v="Primary Assembly"/>
    <s v="unplaced scaffold"/>
    <m/>
    <s v="MINB01000019.1"/>
    <n v="17490"/>
    <n v="18968"/>
    <s v="-"/>
    <m/>
    <m/>
    <m/>
    <m/>
    <m/>
    <m/>
    <s v="BFT35_09330"/>
    <n v="1479"/>
    <m/>
    <m/>
    <n v="0"/>
  </r>
  <r>
    <x v="1"/>
    <x v="1"/>
    <s v="GCA_002701205.1"/>
    <s v="Primary Assembly"/>
    <s v="unplaced scaffold"/>
    <m/>
    <s v="MINB01000019.1"/>
    <n v="17490"/>
    <n v="18968"/>
    <s v="-"/>
    <s v="PHO06777.1"/>
    <m/>
    <m/>
    <s v="glucose-6-phosphate dehydrogenase"/>
    <m/>
    <m/>
    <s v="BFT35_09330"/>
    <n v="1479"/>
    <n v="492"/>
    <m/>
    <n v="0"/>
  </r>
  <r>
    <x v="0"/>
    <x v="0"/>
    <s v="GCA_002701205.1"/>
    <s v="Primary Assembly"/>
    <s v="unplaced scaffold"/>
    <m/>
    <s v="MINB01000013.1"/>
    <n v="17498"/>
    <n v="19117"/>
    <s v="-"/>
    <m/>
    <m/>
    <m/>
    <m/>
    <m/>
    <m/>
    <s v="BFT35_07565"/>
    <n v="1620"/>
    <m/>
    <m/>
    <n v="0"/>
  </r>
  <r>
    <x v="1"/>
    <x v="1"/>
    <s v="GCA_002701205.1"/>
    <s v="Primary Assembly"/>
    <s v="unplaced scaffold"/>
    <m/>
    <s v="MINB01000013.1"/>
    <n v="17498"/>
    <n v="19117"/>
    <s v="-"/>
    <s v="PHO07096.1"/>
    <m/>
    <m/>
    <s v="2-alkenal reductase"/>
    <m/>
    <m/>
    <s v="BFT35_07565"/>
    <n v="1620"/>
    <n v="539"/>
    <m/>
    <n v="0"/>
  </r>
  <r>
    <x v="0"/>
    <x v="0"/>
    <s v="GCA_002701205.1"/>
    <s v="Primary Assembly"/>
    <s v="unplaced scaffold"/>
    <m/>
    <s v="MINB01000002.1"/>
    <n v="17510"/>
    <n v="18163"/>
    <s v="-"/>
    <m/>
    <m/>
    <m/>
    <m/>
    <m/>
    <m/>
    <s v="BFT35_01280"/>
    <n v="654"/>
    <m/>
    <m/>
    <n v="0"/>
  </r>
  <r>
    <x v="1"/>
    <x v="1"/>
    <s v="GCA_002701205.1"/>
    <s v="Primary Assembly"/>
    <s v="unplaced scaffold"/>
    <m/>
    <s v="MINB01000002.1"/>
    <n v="17510"/>
    <n v="18163"/>
    <s v="-"/>
    <s v="PHO08133.1"/>
    <m/>
    <m/>
    <s v="potassium transporter Trk"/>
    <m/>
    <m/>
    <s v="BFT35_01280"/>
    <n v="654"/>
    <n v="217"/>
    <m/>
    <n v="0"/>
  </r>
  <r>
    <x v="0"/>
    <x v="0"/>
    <s v="GCA_002701205.1"/>
    <s v="Primary Assembly"/>
    <s v="unplaced scaffold"/>
    <m/>
    <s v="MINB01000006.1"/>
    <n v="17523"/>
    <n v="19010"/>
    <s v="-"/>
    <m/>
    <m/>
    <m/>
    <m/>
    <m/>
    <m/>
    <s v="BFT35_04770"/>
    <n v="1488"/>
    <m/>
    <m/>
    <n v="0"/>
  </r>
  <r>
    <x v="1"/>
    <x v="1"/>
    <s v="GCA_002701205.1"/>
    <s v="Primary Assembly"/>
    <s v="unplaced scaffold"/>
    <m/>
    <s v="MINB01000006.1"/>
    <n v="17523"/>
    <n v="19010"/>
    <s v="-"/>
    <s v="PHO07586.1"/>
    <m/>
    <m/>
    <s v="nucleoside triphosphate pyrophosphohydrolase"/>
    <m/>
    <m/>
    <s v="BFT35_04770"/>
    <n v="1488"/>
    <n v="495"/>
    <m/>
    <n v="0"/>
  </r>
  <r>
    <x v="0"/>
    <x v="0"/>
    <s v="GCA_002701205.1"/>
    <s v="Primary Assembly"/>
    <s v="unplaced scaffold"/>
    <m/>
    <s v="MINB01000024.1"/>
    <n v="17576"/>
    <n v="18736"/>
    <s v="-"/>
    <m/>
    <m/>
    <m/>
    <m/>
    <m/>
    <m/>
    <s v="BFT35_10710"/>
    <n v="1161"/>
    <m/>
    <m/>
    <n v="0"/>
  </r>
  <r>
    <x v="1"/>
    <x v="1"/>
    <s v="GCA_002701205.1"/>
    <s v="Primary Assembly"/>
    <s v="unplaced scaffold"/>
    <m/>
    <s v="MINB01000024.1"/>
    <n v="17576"/>
    <n v="18736"/>
    <s v="-"/>
    <s v="PHO06535.1"/>
    <m/>
    <m/>
    <s v="histidinol-phosphatase"/>
    <m/>
    <m/>
    <s v="BFT35_10710"/>
    <n v="1161"/>
    <n v="386"/>
    <m/>
    <n v="0"/>
  </r>
  <r>
    <x v="0"/>
    <x v="0"/>
    <s v="GCA_002701205.1"/>
    <s v="Primary Assembly"/>
    <s v="unplaced scaffold"/>
    <m/>
    <s v="MINB01000023.1"/>
    <n v="17609"/>
    <n v="19057"/>
    <s v="-"/>
    <m/>
    <m/>
    <m/>
    <m/>
    <m/>
    <m/>
    <s v="BFT35_10455"/>
    <n v="1449"/>
    <m/>
    <m/>
    <n v="0"/>
  </r>
  <r>
    <x v="1"/>
    <x v="1"/>
    <s v="GCA_002701205.1"/>
    <s v="Primary Assembly"/>
    <s v="unplaced scaffold"/>
    <m/>
    <s v="MINB01000023.1"/>
    <n v="17609"/>
    <n v="19057"/>
    <s v="-"/>
    <s v="PHO06584.1"/>
    <m/>
    <m/>
    <s v="guanine permease"/>
    <m/>
    <m/>
    <s v="BFT35_10455"/>
    <n v="1449"/>
    <n v="482"/>
    <m/>
    <n v="0"/>
  </r>
  <r>
    <x v="0"/>
    <x v="0"/>
    <s v="GCA_002701205.1"/>
    <s v="Primary Assembly"/>
    <s v="unplaced scaffold"/>
    <m/>
    <s v="MINB01000025.1"/>
    <n v="17678"/>
    <n v="18025"/>
    <s v="+"/>
    <m/>
    <m/>
    <m/>
    <m/>
    <m/>
    <m/>
    <s v="BFT35_10945"/>
    <n v="348"/>
    <m/>
    <m/>
    <n v="0"/>
  </r>
  <r>
    <x v="1"/>
    <x v="1"/>
    <s v="GCA_002701205.1"/>
    <s v="Primary Assembly"/>
    <s v="unplaced scaffold"/>
    <m/>
    <s v="MINB01000025.1"/>
    <n v="17678"/>
    <n v="18025"/>
    <s v="+"/>
    <s v="PHO06488.1"/>
    <m/>
    <m/>
    <s v="small basic protein"/>
    <m/>
    <m/>
    <s v="BFT35_10945"/>
    <n v="348"/>
    <n v="115"/>
    <m/>
    <n v="0"/>
  </r>
  <r>
    <x v="0"/>
    <x v="0"/>
    <s v="GCA_002701205.1"/>
    <s v="Primary Assembly"/>
    <s v="unplaced scaffold"/>
    <m/>
    <s v="MINB01000034.1"/>
    <n v="17683"/>
    <n v="18114"/>
    <s v="+"/>
    <m/>
    <m/>
    <m/>
    <m/>
    <m/>
    <m/>
    <s v="BFT35_12305"/>
    <n v="432"/>
    <m/>
    <m/>
    <n v="0"/>
  </r>
  <r>
    <x v="1"/>
    <x v="1"/>
    <s v="GCA_002701205.1"/>
    <s v="Primary Assembly"/>
    <s v="unplaced scaffold"/>
    <m/>
    <s v="MINB01000034.1"/>
    <n v="17683"/>
    <n v="18114"/>
    <s v="+"/>
    <s v="PHO06252.1"/>
    <m/>
    <m/>
    <s v="hypothetical protein"/>
    <m/>
    <m/>
    <s v="BFT35_12305"/>
    <n v="432"/>
    <n v="143"/>
    <m/>
    <n v="0"/>
  </r>
  <r>
    <x v="0"/>
    <x v="0"/>
    <s v="GCA_002701205.1"/>
    <s v="Primary Assembly"/>
    <s v="unplaced scaffold"/>
    <m/>
    <s v="MINB01000015.1"/>
    <n v="17692"/>
    <n v="18630"/>
    <s v="-"/>
    <m/>
    <m/>
    <m/>
    <m/>
    <m/>
    <m/>
    <s v="BFT35_08170"/>
    <n v="939"/>
    <m/>
    <m/>
    <n v="0"/>
  </r>
  <r>
    <x v="1"/>
    <x v="1"/>
    <s v="GCA_002701205.1"/>
    <s v="Primary Assembly"/>
    <s v="unplaced scaffold"/>
    <m/>
    <s v="MINB01000015.1"/>
    <n v="17692"/>
    <n v="18630"/>
    <s v="-"/>
    <s v="PHO06971.1"/>
    <m/>
    <m/>
    <s v="protein-export membrane protein SecF"/>
    <m/>
    <m/>
    <s v="BFT35_08170"/>
    <n v="939"/>
    <n v="312"/>
    <m/>
    <n v="0"/>
  </r>
  <r>
    <x v="0"/>
    <x v="0"/>
    <s v="GCA_002701205.1"/>
    <s v="Primary Assembly"/>
    <s v="unplaced scaffold"/>
    <m/>
    <s v="MINB01000027.1"/>
    <n v="17693"/>
    <n v="19357"/>
    <s v="-"/>
    <m/>
    <m/>
    <m/>
    <m/>
    <m/>
    <m/>
    <s v="BFT35_11355"/>
    <n v="1665"/>
    <m/>
    <m/>
    <n v="0"/>
  </r>
  <r>
    <x v="1"/>
    <x v="1"/>
    <s v="GCA_002701205.1"/>
    <s v="Primary Assembly"/>
    <s v="unplaced scaffold"/>
    <m/>
    <s v="MINB01000027.1"/>
    <n v="17693"/>
    <n v="19357"/>
    <s v="-"/>
    <s v="PHO06426.1"/>
    <m/>
    <m/>
    <s v="dihydroxy-acid dehydratase"/>
    <m/>
    <m/>
    <s v="BFT35_11355"/>
    <n v="1665"/>
    <n v="554"/>
    <m/>
    <n v="0"/>
  </r>
  <r>
    <x v="0"/>
    <x v="0"/>
    <s v="GCA_002701205.1"/>
    <s v="Primary Assembly"/>
    <s v="unplaced scaffold"/>
    <m/>
    <s v="MINB01000035.1"/>
    <n v="17738"/>
    <n v="18031"/>
    <s v="-"/>
    <m/>
    <m/>
    <m/>
    <m/>
    <m/>
    <m/>
    <s v="BFT35_12500"/>
    <n v="294"/>
    <m/>
    <m/>
    <n v="0"/>
  </r>
  <r>
    <x v="1"/>
    <x v="1"/>
    <s v="GCA_002701205.1"/>
    <s v="Primary Assembly"/>
    <s v="unplaced scaffold"/>
    <m/>
    <s v="MINB01000035.1"/>
    <n v="17738"/>
    <n v="18031"/>
    <s v="-"/>
    <s v="PHO06231.1"/>
    <m/>
    <m/>
    <s v="50S ribosomal protein L23"/>
    <m/>
    <m/>
    <s v="BFT35_12500"/>
    <n v="294"/>
    <n v="97"/>
    <m/>
    <n v="0"/>
  </r>
  <r>
    <x v="0"/>
    <x v="0"/>
    <s v="GCA_002701205.1"/>
    <s v="Primary Assembly"/>
    <s v="unplaced scaffold"/>
    <m/>
    <s v="MINB01000010.1"/>
    <n v="17787"/>
    <n v="18536"/>
    <s v="-"/>
    <m/>
    <m/>
    <m/>
    <m/>
    <m/>
    <m/>
    <s v="BFT35_06545"/>
    <n v="750"/>
    <m/>
    <m/>
    <n v="0"/>
  </r>
  <r>
    <x v="1"/>
    <x v="1"/>
    <s v="GCA_002701205.1"/>
    <s v="Primary Assembly"/>
    <s v="unplaced scaffold"/>
    <m/>
    <s v="MINB01000010.1"/>
    <n v="17787"/>
    <n v="18536"/>
    <s v="-"/>
    <s v="PHO07271.1"/>
    <m/>
    <m/>
    <s v="CRISPR-associated RAMP protein"/>
    <m/>
    <m/>
    <s v="BFT35_06545"/>
    <n v="750"/>
    <n v="249"/>
    <m/>
    <n v="0"/>
  </r>
  <r>
    <x v="0"/>
    <x v="6"/>
    <s v="GCA_002701205.1"/>
    <s v="Primary Assembly"/>
    <s v="unplaced scaffold"/>
    <m/>
    <s v="MINB01000004.1"/>
    <n v="17807"/>
    <n v="17881"/>
    <s v="-"/>
    <m/>
    <m/>
    <m/>
    <m/>
    <m/>
    <m/>
    <s v="BFT35_03465"/>
    <n v="75"/>
    <m/>
    <m/>
    <n v="0"/>
  </r>
  <r>
    <x v="3"/>
    <x v="5"/>
    <s v="GCA_002701205.1"/>
    <s v="Primary Assembly"/>
    <s v="unplaced scaffold"/>
    <m/>
    <s v="MINB01000004.1"/>
    <n v="17807"/>
    <n v="17881"/>
    <s v="-"/>
    <m/>
    <m/>
    <m/>
    <s v="tRNA-Pro"/>
    <m/>
    <m/>
    <s v="BFT35_03465"/>
    <n v="75"/>
    <m/>
    <s v="anticodon=CGG"/>
    <s v="rna"/>
  </r>
  <r>
    <x v="0"/>
    <x v="0"/>
    <s v="GCA_002701205.1"/>
    <s v="Primary Assembly"/>
    <s v="unplaced scaffold"/>
    <m/>
    <s v="MINB01000021.1"/>
    <n v="17837"/>
    <n v="18823"/>
    <s v="-"/>
    <m/>
    <m/>
    <m/>
    <m/>
    <m/>
    <m/>
    <s v="BFT35_09905"/>
    <n v="987"/>
    <m/>
    <m/>
    <n v="0"/>
  </r>
  <r>
    <x v="1"/>
    <x v="1"/>
    <s v="GCA_002701205.1"/>
    <s v="Primary Assembly"/>
    <s v="unplaced scaffold"/>
    <m/>
    <s v="MINB01000021.1"/>
    <n v="17837"/>
    <n v="18823"/>
    <s v="-"/>
    <s v="PHO06674.1"/>
    <m/>
    <m/>
    <s v="phosphate acetyltransferase"/>
    <m/>
    <m/>
    <s v="BFT35_09905"/>
    <n v="987"/>
    <n v="328"/>
    <m/>
    <n v="0"/>
  </r>
  <r>
    <x v="0"/>
    <x v="0"/>
    <s v="GCA_002701205.1"/>
    <s v="Primary Assembly"/>
    <s v="unplaced scaffold"/>
    <m/>
    <s v="MINB01000033.1"/>
    <n v="17894"/>
    <n v="18508"/>
    <s v="+"/>
    <m/>
    <m/>
    <m/>
    <m/>
    <m/>
    <m/>
    <s v="BFT35_12195"/>
    <n v="615"/>
    <m/>
    <m/>
    <n v="0"/>
  </r>
  <r>
    <x v="1"/>
    <x v="1"/>
    <s v="GCA_002701205.1"/>
    <s v="Primary Assembly"/>
    <s v="unplaced scaffold"/>
    <m/>
    <s v="MINB01000033.1"/>
    <n v="17894"/>
    <n v="18508"/>
    <s v="+"/>
    <s v="PHO06273.1"/>
    <m/>
    <m/>
    <s v="teicoplanin resistance protein VanZ"/>
    <m/>
    <m/>
    <s v="BFT35_12195"/>
    <n v="615"/>
    <n v="204"/>
    <m/>
    <n v="0"/>
  </r>
  <r>
    <x v="0"/>
    <x v="0"/>
    <s v="GCA_002701205.1"/>
    <s v="Primary Assembly"/>
    <s v="unplaced scaffold"/>
    <m/>
    <s v="MINB01000022.1"/>
    <n v="17909"/>
    <n v="18658"/>
    <s v="-"/>
    <m/>
    <m/>
    <m/>
    <m/>
    <m/>
    <m/>
    <s v="BFT35_10155"/>
    <n v="750"/>
    <m/>
    <m/>
    <n v="0"/>
  </r>
  <r>
    <x v="1"/>
    <x v="1"/>
    <s v="GCA_002701205.1"/>
    <s v="Primary Assembly"/>
    <s v="unplaced scaffold"/>
    <m/>
    <s v="MINB01000022.1"/>
    <n v="17909"/>
    <n v="18658"/>
    <s v="-"/>
    <s v="PHO06621.1"/>
    <m/>
    <m/>
    <s v="MFS transporter"/>
    <m/>
    <m/>
    <s v="BFT35_10155"/>
    <n v="750"/>
    <n v="249"/>
    <m/>
    <n v="0"/>
  </r>
  <r>
    <x v="0"/>
    <x v="0"/>
    <s v="GCA_002701205.1"/>
    <s v="Primary Assembly"/>
    <s v="unplaced scaffold"/>
    <m/>
    <s v="MINB01000007.1"/>
    <n v="17931"/>
    <n v="18272"/>
    <s v="-"/>
    <m/>
    <m/>
    <m/>
    <m/>
    <m/>
    <m/>
    <s v="BFT35_05275"/>
    <n v="342"/>
    <m/>
    <m/>
    <n v="0"/>
  </r>
  <r>
    <x v="1"/>
    <x v="1"/>
    <s v="GCA_002701205.1"/>
    <s v="Primary Assembly"/>
    <s v="unplaced scaffold"/>
    <m/>
    <s v="MINB01000007.1"/>
    <n v="17931"/>
    <n v="18272"/>
    <s v="-"/>
    <s v="PHO07490.1"/>
    <m/>
    <m/>
    <s v="muramidase"/>
    <m/>
    <m/>
    <s v="BFT35_05275"/>
    <n v="342"/>
    <n v="113"/>
    <m/>
    <n v="0"/>
  </r>
  <r>
    <x v="0"/>
    <x v="0"/>
    <s v="GCA_002701205.1"/>
    <s v="Primary Assembly"/>
    <s v="unplaced scaffold"/>
    <m/>
    <s v="MINB01000012.1"/>
    <n v="17987"/>
    <n v="19468"/>
    <s v="-"/>
    <m/>
    <m/>
    <m/>
    <m/>
    <m/>
    <m/>
    <s v="BFT35_07275"/>
    <n v="1482"/>
    <m/>
    <m/>
    <n v="0"/>
  </r>
  <r>
    <x v="1"/>
    <x v="1"/>
    <s v="GCA_002701205.1"/>
    <s v="Primary Assembly"/>
    <s v="unplaced scaffold"/>
    <m/>
    <s v="MINB01000012.1"/>
    <n v="17987"/>
    <n v="19468"/>
    <s v="-"/>
    <s v="PHO07153.1"/>
    <m/>
    <m/>
    <s v="alpha-N-arabinofuranosidase"/>
    <m/>
    <m/>
    <s v="BFT35_07275"/>
    <n v="1482"/>
    <n v="493"/>
    <m/>
    <n v="0"/>
  </r>
  <r>
    <x v="0"/>
    <x v="0"/>
    <s v="GCA_002701205.1"/>
    <s v="Primary Assembly"/>
    <s v="unplaced scaffold"/>
    <m/>
    <s v="MINB01000004.1"/>
    <n v="18016"/>
    <n v="18453"/>
    <s v="-"/>
    <m/>
    <m/>
    <m/>
    <m/>
    <m/>
    <m/>
    <s v="BFT35_03470"/>
    <n v="438"/>
    <m/>
    <m/>
    <n v="0"/>
  </r>
  <r>
    <x v="1"/>
    <x v="1"/>
    <s v="GCA_002701205.1"/>
    <s v="Primary Assembly"/>
    <s v="unplaced scaffold"/>
    <m/>
    <s v="MINB01000004.1"/>
    <n v="18016"/>
    <n v="18453"/>
    <s v="-"/>
    <s v="PHO07807.1"/>
    <m/>
    <m/>
    <s v="hypothetical protein"/>
    <m/>
    <m/>
    <s v="BFT35_03470"/>
    <n v="438"/>
    <n v="145"/>
    <m/>
    <n v="0"/>
  </r>
  <r>
    <x v="0"/>
    <x v="0"/>
    <s v="GCA_002701205.1"/>
    <s v="Primary Assembly"/>
    <s v="unplaced scaffold"/>
    <m/>
    <s v="MINB01000035.1"/>
    <n v="18031"/>
    <n v="18651"/>
    <s v="-"/>
    <m/>
    <m/>
    <m/>
    <m/>
    <m/>
    <m/>
    <s v="BFT35_12505"/>
    <n v="621"/>
    <m/>
    <m/>
    <n v="0"/>
  </r>
  <r>
    <x v="1"/>
    <x v="1"/>
    <s v="GCA_002701205.1"/>
    <s v="Primary Assembly"/>
    <s v="unplaced scaffold"/>
    <m/>
    <s v="MINB01000035.1"/>
    <n v="18031"/>
    <n v="18651"/>
    <s v="-"/>
    <s v="PHO06232.1"/>
    <m/>
    <m/>
    <s v="50S ribosomal protein L4"/>
    <m/>
    <m/>
    <s v="BFT35_12505"/>
    <n v="621"/>
    <n v="206"/>
    <m/>
    <n v="0"/>
  </r>
  <r>
    <x v="0"/>
    <x v="0"/>
    <s v="GCA_002701205.1"/>
    <s v="Primary Assembly"/>
    <s v="unplaced scaffold"/>
    <m/>
    <s v="MINB01000025.1"/>
    <n v="18048"/>
    <n v="19277"/>
    <s v="+"/>
    <m/>
    <m/>
    <m/>
    <m/>
    <m/>
    <m/>
    <s v="BFT35_10950"/>
    <n v="1230"/>
    <m/>
    <m/>
    <n v="0"/>
  </r>
  <r>
    <x v="1"/>
    <x v="1"/>
    <s v="GCA_002701205.1"/>
    <s v="Primary Assembly"/>
    <s v="unplaced scaffold"/>
    <m/>
    <s v="MINB01000025.1"/>
    <n v="18048"/>
    <n v="19277"/>
    <s v="+"/>
    <s v="PHO06489.1"/>
    <m/>
    <m/>
    <s v="cell division protein FtsA"/>
    <m/>
    <m/>
    <s v="BFT35_10950"/>
    <n v="1230"/>
    <n v="409"/>
    <m/>
    <n v="0"/>
  </r>
  <r>
    <x v="0"/>
    <x v="0"/>
    <s v="GCA_002701205.1"/>
    <s v="Primary Assembly"/>
    <s v="unplaced scaffold"/>
    <m/>
    <s v="MINB01000003.1"/>
    <n v="18070"/>
    <n v="19365"/>
    <s v="-"/>
    <m/>
    <m/>
    <m/>
    <m/>
    <s v="deoA"/>
    <m/>
    <s v="BFT35_02480"/>
    <n v="1296"/>
    <m/>
    <m/>
    <n v="0"/>
  </r>
  <r>
    <x v="1"/>
    <x v="1"/>
    <s v="GCA_002701205.1"/>
    <s v="Primary Assembly"/>
    <s v="unplaced scaffold"/>
    <m/>
    <s v="MINB01000003.1"/>
    <n v="18070"/>
    <n v="19365"/>
    <s v="-"/>
    <s v="PHO07939.1"/>
    <m/>
    <m/>
    <s v="pyrimidine-nucleoside phosphorylase"/>
    <s v="deoA"/>
    <m/>
    <s v="BFT35_02480"/>
    <n v="1296"/>
    <n v="431"/>
    <m/>
    <n v="0"/>
  </r>
  <r>
    <x v="0"/>
    <x v="0"/>
    <s v="GCA_002701205.1"/>
    <s v="Primary Assembly"/>
    <s v="unplaced scaffold"/>
    <m/>
    <s v="MINB01000016.1"/>
    <n v="18097"/>
    <n v="18747"/>
    <s v="-"/>
    <m/>
    <m/>
    <m/>
    <m/>
    <m/>
    <m/>
    <s v="BFT35_08525"/>
    <n v="651"/>
    <m/>
    <m/>
    <n v="0"/>
  </r>
  <r>
    <x v="1"/>
    <x v="1"/>
    <s v="GCA_002701205.1"/>
    <s v="Primary Assembly"/>
    <s v="unplaced scaffold"/>
    <m/>
    <s v="MINB01000016.1"/>
    <n v="18097"/>
    <n v="18747"/>
    <s v="-"/>
    <s v="PHO06917.1"/>
    <m/>
    <m/>
    <s v="di-trans,poly-cis-decaprenylcistransferase"/>
    <m/>
    <m/>
    <s v="BFT35_08525"/>
    <n v="651"/>
    <n v="216"/>
    <m/>
    <n v="0"/>
  </r>
  <r>
    <x v="0"/>
    <x v="0"/>
    <s v="GCA_002701205.1"/>
    <s v="Primary Assembly"/>
    <s v="unplaced scaffold"/>
    <m/>
    <s v="MINB01000002.1"/>
    <n v="18175"/>
    <n v="19533"/>
    <s v="-"/>
    <m/>
    <m/>
    <m/>
    <m/>
    <m/>
    <m/>
    <s v="BFT35_01285"/>
    <n v="1359"/>
    <m/>
    <m/>
    <n v="0"/>
  </r>
  <r>
    <x v="1"/>
    <x v="1"/>
    <s v="GCA_002701205.1"/>
    <s v="Primary Assembly"/>
    <s v="unplaced scaffold"/>
    <m/>
    <s v="MINB01000002.1"/>
    <n v="18175"/>
    <n v="19533"/>
    <s v="-"/>
    <s v="PHO08134.1"/>
    <m/>
    <m/>
    <s v="Trk family potassium uptake protein"/>
    <m/>
    <m/>
    <s v="BFT35_01285"/>
    <n v="1359"/>
    <n v="452"/>
    <m/>
    <n v="0"/>
  </r>
  <r>
    <x v="0"/>
    <x v="0"/>
    <s v="GCA_002701205.1"/>
    <s v="Primary Assembly"/>
    <s v="unplaced scaffold"/>
    <m/>
    <s v="MINB01000011.1"/>
    <n v="18245"/>
    <n v="19111"/>
    <s v="-"/>
    <m/>
    <m/>
    <m/>
    <m/>
    <m/>
    <m/>
    <s v="BFT35_06965"/>
    <n v="867"/>
    <m/>
    <m/>
    <n v="0"/>
  </r>
  <r>
    <x v="1"/>
    <x v="1"/>
    <s v="GCA_002701205.1"/>
    <s v="Primary Assembly"/>
    <s v="unplaced scaffold"/>
    <m/>
    <s v="MINB01000011.1"/>
    <n v="18245"/>
    <n v="19111"/>
    <s v="-"/>
    <s v="PHO07260.1"/>
    <m/>
    <m/>
    <s v="transposase"/>
    <m/>
    <m/>
    <s v="BFT35_06965"/>
    <n v="867"/>
    <n v="288"/>
    <m/>
    <n v="0"/>
  </r>
  <r>
    <x v="0"/>
    <x v="0"/>
    <s v="GCA_002701205.1"/>
    <s v="Primary Assembly"/>
    <s v="unplaced scaffold"/>
    <m/>
    <s v="MINB01000034.1"/>
    <n v="18253"/>
    <n v="18537"/>
    <s v="+"/>
    <m/>
    <m/>
    <m/>
    <m/>
    <m/>
    <m/>
    <s v="BFT35_12310"/>
    <n v="285"/>
    <m/>
    <m/>
    <n v="0"/>
  </r>
  <r>
    <x v="1"/>
    <x v="1"/>
    <s v="GCA_002701205.1"/>
    <s v="Primary Assembly"/>
    <s v="unplaced scaffold"/>
    <m/>
    <s v="MINB01000034.1"/>
    <n v="18253"/>
    <n v="18537"/>
    <s v="+"/>
    <s v="PHO06253.1"/>
    <m/>
    <m/>
    <s v="hypothetical protein"/>
    <m/>
    <m/>
    <s v="BFT35_12310"/>
    <n v="285"/>
    <n v="94"/>
    <m/>
    <n v="0"/>
  </r>
  <r>
    <x v="0"/>
    <x v="0"/>
    <s v="GCA_002701205.1"/>
    <s v="Primary Assembly"/>
    <s v="unplaced scaffold"/>
    <m/>
    <s v="MINB01000005.1"/>
    <n v="18296"/>
    <n v="19246"/>
    <s v="+"/>
    <m/>
    <m/>
    <m/>
    <m/>
    <m/>
    <m/>
    <s v="BFT35_04140"/>
    <n v="951"/>
    <m/>
    <m/>
    <n v="0"/>
  </r>
  <r>
    <x v="1"/>
    <x v="1"/>
    <s v="GCA_002701205.1"/>
    <s v="Primary Assembly"/>
    <s v="unplaced scaffold"/>
    <m/>
    <s v="MINB01000005.1"/>
    <n v="18296"/>
    <n v="19246"/>
    <s v="+"/>
    <s v="PHO07687.1"/>
    <m/>
    <m/>
    <s v="tRNA (adenosine(37)-N6)-dimethylallyltransferase MiaA"/>
    <m/>
    <m/>
    <s v="BFT35_04140"/>
    <n v="951"/>
    <n v="316"/>
    <m/>
    <n v="0"/>
  </r>
  <r>
    <x v="0"/>
    <x v="0"/>
    <s v="GCA_002701205.1"/>
    <s v="Primary Assembly"/>
    <s v="unplaced scaffold"/>
    <m/>
    <s v="MINB01000007.1"/>
    <n v="18310"/>
    <n v="19110"/>
    <s v="-"/>
    <m/>
    <m/>
    <m/>
    <m/>
    <s v="flgG"/>
    <m/>
    <s v="BFT35_05280"/>
    <n v="801"/>
    <m/>
    <m/>
    <n v="0"/>
  </r>
  <r>
    <x v="1"/>
    <x v="1"/>
    <s v="GCA_002701205.1"/>
    <s v="Primary Assembly"/>
    <s v="unplaced scaffold"/>
    <m/>
    <s v="MINB01000007.1"/>
    <n v="18310"/>
    <n v="19110"/>
    <s v="-"/>
    <s v="PHO07491.1"/>
    <m/>
    <m/>
    <s v="flagellar basal body rod protein FlgG"/>
    <s v="flgG"/>
    <m/>
    <s v="BFT35_05280"/>
    <n v="801"/>
    <n v="266"/>
    <m/>
    <n v="0"/>
  </r>
  <r>
    <x v="0"/>
    <x v="0"/>
    <s v="GCA_002701205.1"/>
    <s v="Primary Assembly"/>
    <s v="unplaced scaffold"/>
    <m/>
    <s v="MINB01000009.1"/>
    <n v="18356"/>
    <n v="18655"/>
    <s v="+"/>
    <m/>
    <m/>
    <m/>
    <m/>
    <m/>
    <m/>
    <s v="BFT35_06175"/>
    <n v="300"/>
    <m/>
    <m/>
    <n v="0"/>
  </r>
  <r>
    <x v="1"/>
    <x v="1"/>
    <s v="GCA_002701205.1"/>
    <s v="Primary Assembly"/>
    <s v="unplaced scaffold"/>
    <m/>
    <s v="MINB01000009.1"/>
    <n v="18356"/>
    <n v="18655"/>
    <s v="+"/>
    <s v="PHO07354.1"/>
    <m/>
    <m/>
    <s v="hypothetical protein"/>
    <m/>
    <m/>
    <s v="BFT35_06175"/>
    <n v="300"/>
    <n v="99"/>
    <m/>
    <n v="0"/>
  </r>
  <r>
    <x v="0"/>
    <x v="0"/>
    <s v="GCA_002701205.1"/>
    <s v="Primary Assembly"/>
    <s v="unplaced scaffold"/>
    <m/>
    <s v="MINB01000030.1"/>
    <n v="18378"/>
    <n v="18905"/>
    <s v="-"/>
    <m/>
    <m/>
    <m/>
    <m/>
    <m/>
    <m/>
    <s v="BFT35_11810"/>
    <n v="528"/>
    <m/>
    <m/>
    <n v="0"/>
  </r>
  <r>
    <x v="1"/>
    <x v="1"/>
    <s v="GCA_002701205.1"/>
    <s v="Primary Assembly"/>
    <s v="unplaced scaffold"/>
    <m/>
    <s v="MINB01000030.1"/>
    <n v="18378"/>
    <n v="18905"/>
    <s v="-"/>
    <s v="PHO06346.1"/>
    <m/>
    <m/>
    <s v="hypothetical protein"/>
    <m/>
    <m/>
    <s v="BFT35_11810"/>
    <n v="528"/>
    <n v="175"/>
    <m/>
    <n v="0"/>
  </r>
  <r>
    <x v="0"/>
    <x v="0"/>
    <s v="GCA_002701205.1"/>
    <s v="Primary Assembly"/>
    <s v="unplaced scaffold"/>
    <m/>
    <s v="MINB01000001.1"/>
    <n v="18417"/>
    <n v="19622"/>
    <s v="-"/>
    <m/>
    <m/>
    <m/>
    <m/>
    <m/>
    <m/>
    <s v="BFT35_00095"/>
    <n v="1206"/>
    <m/>
    <m/>
    <n v="0"/>
  </r>
  <r>
    <x v="1"/>
    <x v="1"/>
    <s v="GCA_002701205.1"/>
    <s v="Primary Assembly"/>
    <s v="unplaced scaffold"/>
    <m/>
    <s v="MINB01000001.1"/>
    <n v="18417"/>
    <n v="19622"/>
    <s v="-"/>
    <s v="PHO08346.1"/>
    <m/>
    <m/>
    <s v="sporulation protein YqfD"/>
    <m/>
    <m/>
    <s v="BFT35_00095"/>
    <n v="1206"/>
    <n v="401"/>
    <m/>
    <n v="0"/>
  </r>
  <r>
    <x v="0"/>
    <x v="0"/>
    <s v="GCA_002701205.1"/>
    <s v="Primary Assembly"/>
    <s v="unplaced scaffold"/>
    <m/>
    <s v="MINB01000004.1"/>
    <n v="18475"/>
    <n v="18717"/>
    <s v="-"/>
    <m/>
    <m/>
    <m/>
    <m/>
    <m/>
    <m/>
    <s v="BFT35_03475"/>
    <n v="243"/>
    <m/>
    <m/>
    <n v="0"/>
  </r>
  <r>
    <x v="1"/>
    <x v="1"/>
    <s v="GCA_002701205.1"/>
    <s v="Primary Assembly"/>
    <s v="unplaced scaffold"/>
    <m/>
    <s v="MINB01000004.1"/>
    <n v="18475"/>
    <n v="18717"/>
    <s v="-"/>
    <s v="PHO07808.1"/>
    <m/>
    <m/>
    <s v="hypothetical protein"/>
    <m/>
    <m/>
    <s v="BFT35_03475"/>
    <n v="243"/>
    <n v="80"/>
    <m/>
    <n v="0"/>
  </r>
  <r>
    <x v="0"/>
    <x v="0"/>
    <s v="GCA_002701205.1"/>
    <s v="Primary Assembly"/>
    <s v="unplaced scaffold"/>
    <m/>
    <s v="MINB01000026.1"/>
    <n v="18476"/>
    <n v="18838"/>
    <s v="-"/>
    <m/>
    <m/>
    <m/>
    <m/>
    <m/>
    <m/>
    <s v="BFT35_11160"/>
    <n v="363"/>
    <m/>
    <m/>
    <n v="0"/>
  </r>
  <r>
    <x v="1"/>
    <x v="1"/>
    <s v="GCA_002701205.1"/>
    <s v="Primary Assembly"/>
    <s v="unplaced scaffold"/>
    <m/>
    <s v="MINB01000026.1"/>
    <n v="18476"/>
    <n v="18838"/>
    <s v="-"/>
    <s v="PHO06454.1"/>
    <m/>
    <m/>
    <s v="hypothetical protein"/>
    <m/>
    <m/>
    <s v="BFT35_11160"/>
    <n v="363"/>
    <n v="120"/>
    <m/>
    <n v="0"/>
  </r>
  <r>
    <x v="0"/>
    <x v="0"/>
    <s v="GCA_002701205.1"/>
    <s v="Primary Assembly"/>
    <s v="unplaced scaffold"/>
    <m/>
    <s v="MINB01000010.1"/>
    <n v="18564"/>
    <n v="19013"/>
    <s v="-"/>
    <m/>
    <m/>
    <m/>
    <m/>
    <m/>
    <m/>
    <s v="BFT35_06550"/>
    <n v="450"/>
    <m/>
    <m/>
    <n v="0"/>
  </r>
  <r>
    <x v="1"/>
    <x v="1"/>
    <s v="GCA_002701205.1"/>
    <s v="Primary Assembly"/>
    <s v="unplaced scaffold"/>
    <m/>
    <s v="MINB01000010.1"/>
    <n v="18564"/>
    <n v="19013"/>
    <s v="-"/>
    <s v="PHO07272.1"/>
    <m/>
    <m/>
    <s v="hypothetical protein"/>
    <m/>
    <m/>
    <s v="BFT35_06550"/>
    <n v="450"/>
    <n v="149"/>
    <m/>
    <n v="0"/>
  </r>
  <r>
    <x v="0"/>
    <x v="0"/>
    <s v="GCA_002701205.1"/>
    <s v="Primary Assembly"/>
    <s v="unplaced scaffold"/>
    <m/>
    <s v="MINB01000033.1"/>
    <n v="18571"/>
    <n v="18888"/>
    <s v="+"/>
    <m/>
    <m/>
    <m/>
    <m/>
    <m/>
    <m/>
    <s v="BFT35_12200"/>
    <n v="318"/>
    <m/>
    <m/>
    <n v="0"/>
  </r>
  <r>
    <x v="1"/>
    <x v="1"/>
    <s v="GCA_002701205.1"/>
    <s v="Primary Assembly"/>
    <s v="unplaced scaffold"/>
    <m/>
    <s v="MINB01000033.1"/>
    <n v="18571"/>
    <n v="18888"/>
    <s v="+"/>
    <s v="PHO06274.1"/>
    <m/>
    <m/>
    <s v="hypothetical protein"/>
    <m/>
    <m/>
    <s v="BFT35_12200"/>
    <n v="318"/>
    <n v="105"/>
    <m/>
    <n v="0"/>
  </r>
  <r>
    <x v="0"/>
    <x v="0"/>
    <s v="GCA_002701205.1"/>
    <s v="Primary Assembly"/>
    <s v="unplaced scaffold"/>
    <m/>
    <s v="MINB01000008.1"/>
    <n v="18575"/>
    <n v="19348"/>
    <s v="-"/>
    <m/>
    <m/>
    <m/>
    <m/>
    <m/>
    <m/>
    <s v="BFT35_05775"/>
    <n v="774"/>
    <m/>
    <m/>
    <n v="0"/>
  </r>
  <r>
    <x v="1"/>
    <x v="1"/>
    <s v="GCA_002701205.1"/>
    <s v="Primary Assembly"/>
    <s v="unplaced scaffold"/>
    <m/>
    <s v="MINB01000008.1"/>
    <n v="18575"/>
    <n v="19348"/>
    <s v="-"/>
    <s v="PHO07427.1"/>
    <m/>
    <m/>
    <s v="pantothenate kinase"/>
    <m/>
    <m/>
    <s v="BFT35_05775"/>
    <n v="774"/>
    <n v="257"/>
    <m/>
    <n v="0"/>
  </r>
  <r>
    <x v="0"/>
    <x v="0"/>
    <s v="GCA_002701205.1"/>
    <s v="Primary Assembly"/>
    <s v="unplaced scaffold"/>
    <m/>
    <s v="MINB01000017.1"/>
    <n v="18577"/>
    <n v="19752"/>
    <s v="-"/>
    <m/>
    <m/>
    <m/>
    <m/>
    <m/>
    <m/>
    <s v="BFT35_08810"/>
    <n v="1176"/>
    <m/>
    <m/>
    <n v="0"/>
  </r>
  <r>
    <x v="1"/>
    <x v="1"/>
    <s v="GCA_002701205.1"/>
    <s v="Primary Assembly"/>
    <s v="unplaced scaffold"/>
    <m/>
    <s v="MINB01000017.1"/>
    <n v="18577"/>
    <n v="19752"/>
    <s v="-"/>
    <s v="PHO06869.1"/>
    <m/>
    <m/>
    <s v="glycosidase"/>
    <m/>
    <m/>
    <s v="BFT35_08810"/>
    <n v="1176"/>
    <n v="391"/>
    <m/>
    <n v="0"/>
  </r>
  <r>
    <x v="0"/>
    <x v="0"/>
    <s v="GCA_002701205.1"/>
    <s v="Primary Assembly"/>
    <s v="unplaced scaffold"/>
    <m/>
    <s v="MINB01000028.1"/>
    <n v="18613"/>
    <n v="19431"/>
    <s v="-"/>
    <m/>
    <m/>
    <m/>
    <m/>
    <m/>
    <m/>
    <s v="BFT35_11520"/>
    <n v="819"/>
    <m/>
    <m/>
    <n v="0"/>
  </r>
  <r>
    <x v="1"/>
    <x v="1"/>
    <s v="GCA_002701205.1"/>
    <s v="Primary Assembly"/>
    <s v="unplaced scaffold"/>
    <m/>
    <s v="MINB01000028.1"/>
    <n v="18613"/>
    <n v="19431"/>
    <s v="-"/>
    <s v="PHO06401.1"/>
    <m/>
    <m/>
    <s v="16S rRNA (adenine(1518)-N(6)/adenine(1519)-N(6))-dimethyltransferase"/>
    <m/>
    <m/>
    <s v="BFT35_11520"/>
    <n v="819"/>
    <n v="272"/>
    <m/>
    <n v="0"/>
  </r>
  <r>
    <x v="0"/>
    <x v="0"/>
    <s v="GCA_002701205.1"/>
    <s v="Primary Assembly"/>
    <s v="unplaced scaffold"/>
    <m/>
    <s v="MINB01000015.1"/>
    <n v="18644"/>
    <n v="19879"/>
    <s v="-"/>
    <m/>
    <m/>
    <m/>
    <m/>
    <m/>
    <m/>
    <s v="BFT35_08175"/>
    <n v="1236"/>
    <m/>
    <m/>
    <n v="0"/>
  </r>
  <r>
    <x v="1"/>
    <x v="1"/>
    <s v="GCA_002701205.1"/>
    <s v="Primary Assembly"/>
    <s v="unplaced scaffold"/>
    <m/>
    <s v="MINB01000015.1"/>
    <n v="18644"/>
    <n v="19879"/>
    <s v="-"/>
    <s v="PHO06972.1"/>
    <m/>
    <m/>
    <s v="protein-export membrane protein SecD"/>
    <m/>
    <m/>
    <s v="BFT35_08175"/>
    <n v="1236"/>
    <n v="411"/>
    <m/>
    <n v="0"/>
  </r>
  <r>
    <x v="0"/>
    <x v="0"/>
    <s v="GCA_002701205.1"/>
    <s v="Primary Assembly"/>
    <s v="unplaced scaffold"/>
    <m/>
    <s v="MINB01000034.1"/>
    <n v="18646"/>
    <n v="19950"/>
    <s v="+"/>
    <m/>
    <m/>
    <m/>
    <m/>
    <m/>
    <m/>
    <s v="BFT35_12315"/>
    <n v="1305"/>
    <m/>
    <m/>
    <n v="0"/>
  </r>
  <r>
    <x v="1"/>
    <x v="1"/>
    <s v="GCA_002701205.1"/>
    <s v="Primary Assembly"/>
    <s v="unplaced scaffold"/>
    <m/>
    <s v="MINB01000034.1"/>
    <n v="18646"/>
    <n v="19950"/>
    <s v="+"/>
    <s v="PHO06254.1"/>
    <m/>
    <m/>
    <s v="radical SAM protein"/>
    <m/>
    <m/>
    <s v="BFT35_12315"/>
    <n v="1305"/>
    <n v="434"/>
    <m/>
    <n v="0"/>
  </r>
  <r>
    <x v="0"/>
    <x v="0"/>
    <s v="GCA_002701205.1"/>
    <s v="Primary Assembly"/>
    <s v="unplaced scaffold"/>
    <m/>
    <s v="MINB01000022.1"/>
    <n v="18658"/>
    <n v="19725"/>
    <s v="-"/>
    <m/>
    <m/>
    <m/>
    <m/>
    <m/>
    <m/>
    <s v="BFT35_10160"/>
    <n v="1068"/>
    <m/>
    <m/>
    <n v="0"/>
  </r>
  <r>
    <x v="1"/>
    <x v="1"/>
    <s v="GCA_002701205.1"/>
    <s v="Primary Assembly"/>
    <s v="unplaced scaffold"/>
    <m/>
    <s v="MINB01000022.1"/>
    <n v="18658"/>
    <n v="19725"/>
    <s v="-"/>
    <s v="PHO06622.1"/>
    <m/>
    <m/>
    <s v="3-methyl-2-oxobutanoate dehydrogenase subunit VorB"/>
    <m/>
    <m/>
    <s v="BFT35_10160"/>
    <n v="1068"/>
    <n v="355"/>
    <m/>
    <n v="0"/>
  </r>
  <r>
    <x v="0"/>
    <x v="0"/>
    <s v="GCA_002701205.1"/>
    <s v="Primary Assembly"/>
    <s v="unplaced scaffold"/>
    <m/>
    <s v="MINB01000035.1"/>
    <n v="18669"/>
    <n v="19298"/>
    <s v="-"/>
    <m/>
    <m/>
    <m/>
    <m/>
    <m/>
    <m/>
    <s v="BFT35_12510"/>
    <n v="630"/>
    <m/>
    <m/>
    <n v="0"/>
  </r>
  <r>
    <x v="1"/>
    <x v="1"/>
    <s v="GCA_002701205.1"/>
    <s v="Primary Assembly"/>
    <s v="unplaced scaffold"/>
    <m/>
    <s v="MINB01000035.1"/>
    <n v="18669"/>
    <n v="19298"/>
    <s v="-"/>
    <s v="PHO06233.1"/>
    <m/>
    <m/>
    <s v="50S ribosomal protein L3"/>
    <m/>
    <m/>
    <s v="BFT35_12510"/>
    <n v="630"/>
    <n v="209"/>
    <m/>
    <n v="0"/>
  </r>
  <r>
    <x v="0"/>
    <x v="0"/>
    <s v="GCA_002701205.1"/>
    <s v="Primary Assembly"/>
    <s v="unplaced scaffold"/>
    <m/>
    <s v="MINB01000029.1"/>
    <n v="18704"/>
    <n v="19246"/>
    <s v="-"/>
    <m/>
    <m/>
    <m/>
    <m/>
    <m/>
    <m/>
    <s v="BFT35_11670"/>
    <n v="543"/>
    <m/>
    <m/>
    <n v="0"/>
  </r>
  <r>
    <x v="1"/>
    <x v="1"/>
    <s v="GCA_002701205.1"/>
    <s v="Primary Assembly"/>
    <s v="unplaced scaffold"/>
    <m/>
    <s v="MINB01000029.1"/>
    <n v="18704"/>
    <n v="19246"/>
    <s v="-"/>
    <s v="PHO06371.1"/>
    <m/>
    <m/>
    <s v="coat protein F"/>
    <m/>
    <m/>
    <s v="BFT35_11670"/>
    <n v="543"/>
    <n v="180"/>
    <m/>
    <n v="0"/>
  </r>
  <r>
    <x v="0"/>
    <x v="0"/>
    <s v="GCA_002701205.1"/>
    <s v="Primary Assembly"/>
    <s v="unplaced scaffold"/>
    <m/>
    <s v="MINB01000004.1"/>
    <n v="18717"/>
    <n v="18950"/>
    <s v="-"/>
    <m/>
    <m/>
    <m/>
    <m/>
    <m/>
    <m/>
    <s v="BFT35_03480"/>
    <n v="234"/>
    <m/>
    <m/>
    <n v="0"/>
  </r>
  <r>
    <x v="1"/>
    <x v="1"/>
    <s v="GCA_002701205.1"/>
    <s v="Primary Assembly"/>
    <s v="unplaced scaffold"/>
    <m/>
    <s v="MINB01000004.1"/>
    <n v="18717"/>
    <n v="18950"/>
    <s v="-"/>
    <s v="PHO07809.1"/>
    <m/>
    <m/>
    <s v="hypothetical protein"/>
    <m/>
    <m/>
    <s v="BFT35_03480"/>
    <n v="234"/>
    <n v="77"/>
    <m/>
    <n v="0"/>
  </r>
  <r>
    <x v="0"/>
    <x v="0"/>
    <s v="GCA_002701205.1"/>
    <s v="Primary Assembly"/>
    <s v="unplaced scaffold"/>
    <m/>
    <s v="MINB01000024.1"/>
    <n v="18752"/>
    <n v="19276"/>
    <s v="-"/>
    <m/>
    <m/>
    <m/>
    <m/>
    <m/>
    <m/>
    <s v="BFT35_10715"/>
    <n v="525"/>
    <m/>
    <m/>
    <n v="0"/>
  </r>
  <r>
    <x v="1"/>
    <x v="1"/>
    <s v="GCA_002701205.1"/>
    <s v="Primary Assembly"/>
    <s v="unplaced scaffold"/>
    <m/>
    <s v="MINB01000024.1"/>
    <n v="18752"/>
    <n v="19276"/>
    <s v="-"/>
    <s v="PHO06536.1"/>
    <m/>
    <m/>
    <s v="ADP-ribose pyrophosphatase"/>
    <m/>
    <m/>
    <s v="BFT35_10715"/>
    <n v="525"/>
    <n v="174"/>
    <m/>
    <n v="0"/>
  </r>
  <r>
    <x v="0"/>
    <x v="0"/>
    <s v="GCA_002701205.1"/>
    <s v="Primary Assembly"/>
    <s v="unplaced scaffold"/>
    <m/>
    <s v="MINB01000031.1"/>
    <n v="18756"/>
    <n v="19670"/>
    <s v="-"/>
    <m/>
    <m/>
    <m/>
    <m/>
    <m/>
    <m/>
    <s v="BFT35_11935"/>
    <n v="915"/>
    <m/>
    <m/>
    <n v="0"/>
  </r>
  <r>
    <x v="1"/>
    <x v="1"/>
    <s v="GCA_002701205.1"/>
    <s v="Primary Assembly"/>
    <s v="unplaced scaffold"/>
    <m/>
    <s v="MINB01000031.1"/>
    <n v="18756"/>
    <n v="19670"/>
    <s v="-"/>
    <s v="PHO06323.1"/>
    <m/>
    <m/>
    <s v="pseudouridine-5-phosphate glycosidase"/>
    <m/>
    <m/>
    <s v="BFT35_11935"/>
    <n v="915"/>
    <n v="304"/>
    <m/>
    <n v="0"/>
  </r>
  <r>
    <x v="0"/>
    <x v="0"/>
    <s v="GCA_002701205.1"/>
    <s v="Primary Assembly"/>
    <s v="unplaced scaffold"/>
    <m/>
    <s v="MINB01000009.1"/>
    <n v="18776"/>
    <n v="19702"/>
    <s v="-"/>
    <m/>
    <m/>
    <m/>
    <m/>
    <m/>
    <m/>
    <s v="BFT35_06180"/>
    <n v="927"/>
    <m/>
    <m/>
    <n v="0"/>
  </r>
  <r>
    <x v="1"/>
    <x v="1"/>
    <s v="GCA_002701205.1"/>
    <s v="Primary Assembly"/>
    <s v="unplaced scaffold"/>
    <m/>
    <s v="MINB01000009.1"/>
    <n v="18776"/>
    <n v="19702"/>
    <s v="-"/>
    <s v="PHO07407.1"/>
    <m/>
    <m/>
    <s v="hypothetical protein"/>
    <m/>
    <m/>
    <s v="BFT35_06180"/>
    <n v="927"/>
    <n v="308"/>
    <m/>
    <n v="0"/>
  </r>
  <r>
    <x v="0"/>
    <x v="0"/>
    <s v="GCA_002701205.1"/>
    <s v="Primary Assembly"/>
    <s v="unplaced scaffold"/>
    <m/>
    <s v="MINB01000032.1"/>
    <n v="18856"/>
    <n v="19551"/>
    <s v="-"/>
    <m/>
    <m/>
    <m/>
    <m/>
    <m/>
    <m/>
    <s v="BFT35_12080"/>
    <n v="696"/>
    <m/>
    <m/>
    <n v="0"/>
  </r>
  <r>
    <x v="1"/>
    <x v="1"/>
    <s v="GCA_002701205.1"/>
    <s v="Primary Assembly"/>
    <s v="unplaced scaffold"/>
    <m/>
    <s v="MINB01000032.1"/>
    <n v="18856"/>
    <n v="19551"/>
    <s v="-"/>
    <s v="PHO06298.1"/>
    <m/>
    <m/>
    <s v="sporulation sigma factor SigK"/>
    <m/>
    <m/>
    <s v="BFT35_12080"/>
    <n v="696"/>
    <n v="231"/>
    <m/>
    <n v="0"/>
  </r>
  <r>
    <x v="0"/>
    <x v="0"/>
    <s v="GCA_002701205.1"/>
    <s v="Primary Assembly"/>
    <s v="unplaced scaffold"/>
    <m/>
    <s v="MINB01000014.1"/>
    <n v="18872"/>
    <n v="20068"/>
    <s v="+"/>
    <m/>
    <m/>
    <m/>
    <m/>
    <m/>
    <m/>
    <s v="BFT35_07835"/>
    <n v="1197"/>
    <m/>
    <m/>
    <n v="0"/>
  </r>
  <r>
    <x v="1"/>
    <x v="1"/>
    <s v="GCA_002701205.1"/>
    <s v="Primary Assembly"/>
    <s v="unplaced scaffold"/>
    <m/>
    <s v="MINB01000014.1"/>
    <n v="18872"/>
    <n v="20068"/>
    <s v="+"/>
    <s v="PHO07031.1"/>
    <m/>
    <m/>
    <s v="integrase"/>
    <m/>
    <m/>
    <s v="BFT35_07835"/>
    <n v="1197"/>
    <n v="398"/>
    <m/>
    <n v="0"/>
  </r>
  <r>
    <x v="0"/>
    <x v="0"/>
    <s v="GCA_002701205.1"/>
    <s v="Primary Assembly"/>
    <s v="unplaced scaffold"/>
    <m/>
    <s v="MINB01000030.1"/>
    <n v="18911"/>
    <n v="19381"/>
    <s v="-"/>
    <m/>
    <m/>
    <m/>
    <m/>
    <m/>
    <m/>
    <s v="BFT35_11815"/>
    <n v="471"/>
    <m/>
    <m/>
    <n v="0"/>
  </r>
  <r>
    <x v="1"/>
    <x v="1"/>
    <s v="GCA_002701205.1"/>
    <s v="Primary Assembly"/>
    <s v="unplaced scaffold"/>
    <m/>
    <s v="MINB01000030.1"/>
    <n v="18911"/>
    <n v="19381"/>
    <s v="-"/>
    <s v="PHO06347.1"/>
    <m/>
    <m/>
    <s v="CtsR family transcriptional regulator"/>
    <m/>
    <m/>
    <s v="BFT35_11815"/>
    <n v="471"/>
    <n v="156"/>
    <m/>
    <n v="0"/>
  </r>
  <r>
    <x v="0"/>
    <x v="0"/>
    <s v="GCA_002701205.1"/>
    <s v="Primary Assembly"/>
    <s v="unplaced scaffold"/>
    <m/>
    <s v="MINB01000016.1"/>
    <n v="18923"/>
    <n v="19243"/>
    <s v="-"/>
    <m/>
    <m/>
    <m/>
    <m/>
    <m/>
    <m/>
    <s v="BFT35_08530"/>
    <n v="321"/>
    <m/>
    <m/>
    <n v="0"/>
  </r>
  <r>
    <x v="1"/>
    <x v="1"/>
    <s v="GCA_002701205.1"/>
    <s v="Primary Assembly"/>
    <s v="unplaced scaffold"/>
    <m/>
    <s v="MINB01000016.1"/>
    <n v="18923"/>
    <n v="19243"/>
    <s v="-"/>
    <s v="PHO06918.1"/>
    <m/>
    <m/>
    <s v="thioredoxin"/>
    <m/>
    <m/>
    <s v="BFT35_08530"/>
    <n v="321"/>
    <n v="106"/>
    <m/>
    <n v="0"/>
  </r>
  <r>
    <x v="0"/>
    <x v="0"/>
    <s v="GCA_002701205.1"/>
    <s v="Primary Assembly"/>
    <s v="unplaced scaffold"/>
    <m/>
    <s v="MINB01000021.1"/>
    <n v="18972"/>
    <n v="20177"/>
    <s v="+"/>
    <m/>
    <m/>
    <m/>
    <m/>
    <m/>
    <m/>
    <s v="BFT35_09910"/>
    <n v="1206"/>
    <m/>
    <m/>
    <n v="0"/>
  </r>
  <r>
    <x v="1"/>
    <x v="1"/>
    <s v="GCA_002701205.1"/>
    <s v="Primary Assembly"/>
    <s v="unplaced scaffold"/>
    <m/>
    <s v="MINB01000021.1"/>
    <n v="18972"/>
    <n v="20177"/>
    <s v="+"/>
    <s v="PHO06675.1"/>
    <m/>
    <m/>
    <s v="hypothetical protein"/>
    <m/>
    <m/>
    <s v="BFT35_09910"/>
    <n v="1206"/>
    <n v="401"/>
    <m/>
    <n v="0"/>
  </r>
  <r>
    <x v="0"/>
    <x v="0"/>
    <s v="GCA_002701205.1"/>
    <s v="Primary Assembly"/>
    <s v="unplaced scaffold"/>
    <m/>
    <s v="MINB01000004.1"/>
    <n v="19001"/>
    <n v="20278"/>
    <s v="-"/>
    <m/>
    <m/>
    <m/>
    <m/>
    <m/>
    <m/>
    <s v="BFT35_03485"/>
    <n v="1278"/>
    <m/>
    <m/>
    <n v="0"/>
  </r>
  <r>
    <x v="1"/>
    <x v="1"/>
    <s v="GCA_002701205.1"/>
    <s v="Primary Assembly"/>
    <s v="unplaced scaffold"/>
    <m/>
    <s v="MINB01000004.1"/>
    <n v="19001"/>
    <n v="20278"/>
    <s v="-"/>
    <s v="PHO07810.1"/>
    <m/>
    <m/>
    <s v="bifunctional folylpolyglutamate synthase/dihydrofolate synthase"/>
    <m/>
    <m/>
    <s v="BFT35_03485"/>
    <n v="1278"/>
    <n v="425"/>
    <m/>
    <n v="0"/>
  </r>
  <r>
    <x v="0"/>
    <x v="0"/>
    <s v="GCA_002701205.1"/>
    <s v="Primary Assembly"/>
    <s v="unplaced scaffold"/>
    <m/>
    <s v="MINB01000010.1"/>
    <n v="19017"/>
    <n v="20138"/>
    <s v="-"/>
    <m/>
    <m/>
    <m/>
    <m/>
    <m/>
    <m/>
    <s v="BFT35_06555"/>
    <n v="1122"/>
    <m/>
    <m/>
    <n v="0"/>
  </r>
  <r>
    <x v="1"/>
    <x v="1"/>
    <s v="GCA_002701205.1"/>
    <s v="Primary Assembly"/>
    <s v="unplaced scaffold"/>
    <m/>
    <s v="MINB01000010.1"/>
    <n v="19017"/>
    <n v="20138"/>
    <s v="-"/>
    <s v="PHO07273.1"/>
    <m/>
    <m/>
    <s v="RAMP superfamily protein"/>
    <m/>
    <m/>
    <s v="BFT35_06555"/>
    <n v="1122"/>
    <n v="373"/>
    <m/>
    <n v="0"/>
  </r>
  <r>
    <x v="0"/>
    <x v="0"/>
    <s v="GCA_002701205.1"/>
    <s v="Primary Assembly"/>
    <s v="unplaced scaffold"/>
    <m/>
    <s v="MINB01000007.1"/>
    <n v="19130"/>
    <n v="19876"/>
    <s v="-"/>
    <m/>
    <m/>
    <m/>
    <m/>
    <m/>
    <m/>
    <s v="BFT35_05285"/>
    <n v="747"/>
    <m/>
    <m/>
    <n v="0"/>
  </r>
  <r>
    <x v="1"/>
    <x v="1"/>
    <s v="GCA_002701205.1"/>
    <s v="Primary Assembly"/>
    <s v="unplaced scaffold"/>
    <m/>
    <s v="MINB01000007.1"/>
    <n v="19130"/>
    <n v="19876"/>
    <s v="-"/>
    <s v="PHO07492.1"/>
    <m/>
    <m/>
    <s v="flagellar basal-body rod protein FlgF"/>
    <m/>
    <m/>
    <s v="BFT35_05285"/>
    <n v="747"/>
    <n v="248"/>
    <m/>
    <n v="0"/>
  </r>
  <r>
    <x v="0"/>
    <x v="0"/>
    <s v="GCA_002701205.1"/>
    <s v="Primary Assembly"/>
    <s v="unplaced scaffold"/>
    <m/>
    <s v="MINB01000026.1"/>
    <n v="19146"/>
    <n v="20399"/>
    <s v="-"/>
    <m/>
    <m/>
    <m/>
    <m/>
    <m/>
    <m/>
    <s v="BFT35_11165"/>
    <n v="1254"/>
    <m/>
    <m/>
    <n v="0"/>
  </r>
  <r>
    <x v="1"/>
    <x v="1"/>
    <s v="GCA_002701205.1"/>
    <s v="Primary Assembly"/>
    <s v="unplaced scaffold"/>
    <m/>
    <s v="MINB01000026.1"/>
    <n v="19146"/>
    <n v="20399"/>
    <s v="-"/>
    <s v="PHO06455.1"/>
    <m/>
    <m/>
    <s v="AAA+ family ATPase"/>
    <m/>
    <m/>
    <s v="BFT35_11165"/>
    <n v="1254"/>
    <n v="417"/>
    <m/>
    <n v="0"/>
  </r>
  <r>
    <x v="0"/>
    <x v="0"/>
    <s v="GCA_002701205.1"/>
    <s v="Primary Assembly"/>
    <s v="unplaced scaffold"/>
    <m/>
    <s v="MINB01000011.1"/>
    <n v="19174"/>
    <n v="19404"/>
    <s v="-"/>
    <m/>
    <m/>
    <m/>
    <m/>
    <m/>
    <m/>
    <s v="BFT35_06970"/>
    <n v="231"/>
    <m/>
    <m/>
    <n v="0"/>
  </r>
  <r>
    <x v="1"/>
    <x v="1"/>
    <s v="GCA_002701205.1"/>
    <s v="Primary Assembly"/>
    <s v="unplaced scaffold"/>
    <m/>
    <s v="MINB01000011.1"/>
    <n v="19174"/>
    <n v="19404"/>
    <s v="-"/>
    <s v="PHO07215.1"/>
    <m/>
    <m/>
    <s v="hypothetical protein"/>
    <m/>
    <m/>
    <s v="BFT35_06970"/>
    <n v="231"/>
    <n v="76"/>
    <m/>
    <n v="0"/>
  </r>
  <r>
    <x v="0"/>
    <x v="0"/>
    <s v="GCA_002701205.1"/>
    <s v="Primary Assembly"/>
    <s v="unplaced scaffold"/>
    <m/>
    <s v="MINB01000013.1"/>
    <n v="19205"/>
    <n v="21073"/>
    <s v="-"/>
    <m/>
    <m/>
    <m/>
    <m/>
    <m/>
    <m/>
    <s v="BFT35_07570"/>
    <n v="1869"/>
    <m/>
    <m/>
    <n v="0"/>
  </r>
  <r>
    <x v="1"/>
    <x v="1"/>
    <s v="GCA_002701205.1"/>
    <s v="Primary Assembly"/>
    <s v="unplaced scaffold"/>
    <m/>
    <s v="MINB01000013.1"/>
    <n v="19205"/>
    <n v="21073"/>
    <s v="-"/>
    <s v="PHO07135.1"/>
    <m/>
    <m/>
    <s v="MBL fold metallo-hydrolase"/>
    <m/>
    <m/>
    <s v="BFT35_07570"/>
    <n v="1869"/>
    <n v="622"/>
    <m/>
    <n v="0"/>
  </r>
  <r>
    <x v="0"/>
    <x v="0"/>
    <s v="GCA_002701205.1"/>
    <s v="Primary Assembly"/>
    <s v="unplaced scaffold"/>
    <m/>
    <s v="MINB01000006.1"/>
    <n v="19206"/>
    <n v="20522"/>
    <s v="+"/>
    <m/>
    <m/>
    <m/>
    <m/>
    <m/>
    <m/>
    <s v="BFT35_04775"/>
    <n v="1317"/>
    <m/>
    <m/>
    <n v="0"/>
  </r>
  <r>
    <x v="1"/>
    <x v="1"/>
    <s v="GCA_002701205.1"/>
    <s v="Primary Assembly"/>
    <s v="unplaced scaffold"/>
    <m/>
    <s v="MINB01000006.1"/>
    <n v="19206"/>
    <n v="20522"/>
    <s v="+"/>
    <s v="PHO07587.1"/>
    <m/>
    <m/>
    <s v="DNA-binding protein"/>
    <m/>
    <m/>
    <s v="BFT35_04775"/>
    <n v="1317"/>
    <n v="438"/>
    <m/>
    <n v="0"/>
  </r>
  <r>
    <x v="0"/>
    <x v="0"/>
    <s v="GCA_002701205.1"/>
    <s v="Primary Assembly"/>
    <s v="unplaced scaffold"/>
    <m/>
    <s v="MINB01000029.1"/>
    <n v="19258"/>
    <n v="19440"/>
    <s v="-"/>
    <m/>
    <m/>
    <m/>
    <m/>
    <m/>
    <m/>
    <s v="BFT35_11675"/>
    <n v="183"/>
    <m/>
    <m/>
    <n v="0"/>
  </r>
  <r>
    <x v="1"/>
    <x v="1"/>
    <s v="GCA_002701205.1"/>
    <s v="Primary Assembly"/>
    <s v="unplaced scaffold"/>
    <m/>
    <s v="MINB01000029.1"/>
    <n v="19258"/>
    <n v="19440"/>
    <s v="-"/>
    <s v="PHO06372.1"/>
    <m/>
    <m/>
    <s v="hypothetical protein"/>
    <m/>
    <m/>
    <s v="BFT35_11675"/>
    <n v="183"/>
    <n v="60"/>
    <m/>
    <n v="0"/>
  </r>
  <r>
    <x v="0"/>
    <x v="0"/>
    <s v="GCA_002701205.1"/>
    <s v="Primary Assembly"/>
    <s v="unplaced scaffold"/>
    <m/>
    <s v="MINB01000019.1"/>
    <n v="19280"/>
    <n v="19591"/>
    <s v="-"/>
    <m/>
    <m/>
    <m/>
    <m/>
    <m/>
    <m/>
    <s v="BFT35_09335"/>
    <n v="312"/>
    <m/>
    <m/>
    <n v="0"/>
  </r>
  <r>
    <x v="1"/>
    <x v="1"/>
    <s v="GCA_002701205.1"/>
    <s v="Primary Assembly"/>
    <s v="unplaced scaffold"/>
    <m/>
    <s v="MINB01000019.1"/>
    <n v="19280"/>
    <n v="19591"/>
    <s v="-"/>
    <s v="PHO06778.1"/>
    <m/>
    <m/>
    <s v="hypothetical protein"/>
    <m/>
    <m/>
    <s v="BFT35_09335"/>
    <n v="312"/>
    <n v="103"/>
    <m/>
    <n v="0"/>
  </r>
  <r>
    <x v="0"/>
    <x v="0"/>
    <s v="GCA_002701205.1"/>
    <s v="Primary Assembly"/>
    <s v="unplaced scaffold"/>
    <m/>
    <s v="MINB01000005.1"/>
    <n v="19290"/>
    <n v="19544"/>
    <s v="+"/>
    <m/>
    <m/>
    <m/>
    <m/>
    <m/>
    <m/>
    <s v="BFT35_04145"/>
    <n v="255"/>
    <m/>
    <m/>
    <n v="0"/>
  </r>
  <r>
    <x v="1"/>
    <x v="1"/>
    <s v="GCA_002701205.1"/>
    <s v="Primary Assembly"/>
    <s v="unplaced scaffold"/>
    <m/>
    <s v="MINB01000005.1"/>
    <n v="19290"/>
    <n v="19544"/>
    <s v="+"/>
    <s v="PHO07688.1"/>
    <m/>
    <m/>
    <s v="RNA chaperone Hfq"/>
    <m/>
    <m/>
    <s v="BFT35_04145"/>
    <n v="255"/>
    <n v="84"/>
    <m/>
    <n v="0"/>
  </r>
  <r>
    <x v="0"/>
    <x v="0"/>
    <s v="GCA_002701205.1"/>
    <s v="Primary Assembly"/>
    <s v="unplaced scaffold"/>
    <m/>
    <s v="MINB01000025.1"/>
    <n v="19290"/>
    <n v="20378"/>
    <s v="+"/>
    <m/>
    <m/>
    <m/>
    <m/>
    <m/>
    <m/>
    <s v="BFT35_10955"/>
    <n v="1089"/>
    <m/>
    <m/>
    <n v="0"/>
  </r>
  <r>
    <x v="1"/>
    <x v="1"/>
    <s v="GCA_002701205.1"/>
    <s v="Primary Assembly"/>
    <s v="unplaced scaffold"/>
    <m/>
    <s v="MINB01000025.1"/>
    <n v="19290"/>
    <n v="20378"/>
    <s v="+"/>
    <s v="PHO06490.1"/>
    <m/>
    <m/>
    <s v="cell division protein FtsZ"/>
    <m/>
    <m/>
    <s v="BFT35_10955"/>
    <n v="1089"/>
    <n v="362"/>
    <m/>
    <n v="0"/>
  </r>
  <r>
    <x v="0"/>
    <x v="0"/>
    <s v="GCA_002701205.1"/>
    <s v="Primary Assembly"/>
    <s v="unplaced scaffold"/>
    <m/>
    <s v="MINB01000035.1"/>
    <n v="19354"/>
    <n v="19662"/>
    <s v="-"/>
    <m/>
    <m/>
    <m/>
    <m/>
    <m/>
    <m/>
    <s v="BFT35_12515"/>
    <n v="309"/>
    <m/>
    <m/>
    <n v="0"/>
  </r>
  <r>
    <x v="1"/>
    <x v="1"/>
    <s v="GCA_002701205.1"/>
    <s v="Primary Assembly"/>
    <s v="unplaced scaffold"/>
    <m/>
    <s v="MINB01000035.1"/>
    <n v="19354"/>
    <n v="19662"/>
    <s v="-"/>
    <s v="PHO06234.1"/>
    <m/>
    <m/>
    <s v="30S ribosomal protein S10"/>
    <m/>
    <m/>
    <s v="BFT35_12515"/>
    <n v="309"/>
    <n v="102"/>
    <m/>
    <n v="0"/>
  </r>
  <r>
    <x v="0"/>
    <x v="0"/>
    <s v="GCA_002701205.1"/>
    <s v="Primary Assembly"/>
    <s v="unplaced scaffold"/>
    <m/>
    <s v="MINB01000027.1"/>
    <n v="19362"/>
    <n v="20429"/>
    <s v="-"/>
    <m/>
    <m/>
    <m/>
    <m/>
    <m/>
    <m/>
    <s v="BFT35_11360"/>
    <n v="1068"/>
    <m/>
    <m/>
    <n v="0"/>
  </r>
  <r>
    <x v="1"/>
    <x v="1"/>
    <s v="GCA_002701205.1"/>
    <s v="Primary Assembly"/>
    <s v="unplaced scaffold"/>
    <m/>
    <s v="MINB01000027.1"/>
    <n v="19362"/>
    <n v="20429"/>
    <s v="-"/>
    <s v="PHO06427.1"/>
    <m/>
    <m/>
    <s v="3-isopropylmalate dehydrogenase"/>
    <m/>
    <m/>
    <s v="BFT35_11360"/>
    <n v="1068"/>
    <n v="355"/>
    <m/>
    <n v="0"/>
  </r>
  <r>
    <x v="0"/>
    <x v="0"/>
    <s v="GCA_002701205.1"/>
    <s v="Primary Assembly"/>
    <s v="unplaced scaffold"/>
    <m/>
    <s v="MINB01000003.1"/>
    <n v="19382"/>
    <n v="20551"/>
    <s v="-"/>
    <m/>
    <m/>
    <m/>
    <m/>
    <m/>
    <m/>
    <s v="BFT35_02485"/>
    <n v="1170"/>
    <m/>
    <m/>
    <n v="0"/>
  </r>
  <r>
    <x v="1"/>
    <x v="1"/>
    <s v="GCA_002701205.1"/>
    <s v="Primary Assembly"/>
    <s v="unplaced scaffold"/>
    <m/>
    <s v="MINB01000003.1"/>
    <n v="19382"/>
    <n v="20551"/>
    <s v="-"/>
    <s v="PHO07940.1"/>
    <m/>
    <m/>
    <s v="phosphopentomutase"/>
    <m/>
    <m/>
    <s v="BFT35_02485"/>
    <n v="1170"/>
    <n v="389"/>
    <m/>
    <n v="0"/>
  </r>
  <r>
    <x v="0"/>
    <x v="0"/>
    <s v="GCA_002701205.1"/>
    <s v="Primary Assembly"/>
    <s v="unplaced scaffold"/>
    <m/>
    <s v="MINB01000008.1"/>
    <n v="19401"/>
    <n v="19898"/>
    <s v="-"/>
    <m/>
    <m/>
    <m/>
    <m/>
    <m/>
    <m/>
    <s v="BFT35_05780"/>
    <n v="498"/>
    <m/>
    <m/>
    <n v="0"/>
  </r>
  <r>
    <x v="1"/>
    <x v="1"/>
    <s v="GCA_002701205.1"/>
    <s v="Primary Assembly"/>
    <s v="unplaced scaffold"/>
    <m/>
    <s v="MINB01000008.1"/>
    <n v="19401"/>
    <n v="19898"/>
    <s v="-"/>
    <s v="PHO07428.1"/>
    <m/>
    <m/>
    <s v="ECF transporter S component"/>
    <m/>
    <m/>
    <s v="BFT35_05780"/>
    <n v="498"/>
    <n v="165"/>
    <m/>
    <n v="0"/>
  </r>
  <r>
    <x v="0"/>
    <x v="0"/>
    <s v="GCA_002701205.1"/>
    <s v="Primary Assembly"/>
    <s v="unplaced scaffold"/>
    <m/>
    <s v="MINB01000033.1"/>
    <n v="19408"/>
    <n v="19842"/>
    <s v="+"/>
    <m/>
    <m/>
    <m/>
    <m/>
    <m/>
    <m/>
    <s v="BFT35_12205"/>
    <n v="435"/>
    <m/>
    <m/>
    <n v="0"/>
  </r>
  <r>
    <x v="1"/>
    <x v="1"/>
    <s v="GCA_002701205.1"/>
    <s v="Primary Assembly"/>
    <s v="unplaced scaffold"/>
    <m/>
    <s v="MINB01000033.1"/>
    <n v="19408"/>
    <n v="19842"/>
    <s v="+"/>
    <s v="PHO06275.1"/>
    <m/>
    <m/>
    <s v="hypothetical protein"/>
    <m/>
    <m/>
    <s v="BFT35_12205"/>
    <n v="435"/>
    <n v="144"/>
    <m/>
    <n v="0"/>
  </r>
  <r>
    <x v="0"/>
    <x v="0"/>
    <s v="GCA_002701205.1"/>
    <s v="Primary Assembly"/>
    <s v="unplaced scaffold"/>
    <m/>
    <s v="MINB01000011.1"/>
    <n v="19422"/>
    <n v="19832"/>
    <s v="-"/>
    <m/>
    <m/>
    <m/>
    <m/>
    <m/>
    <m/>
    <s v="BFT35_06975"/>
    <n v="411"/>
    <m/>
    <m/>
    <n v="0"/>
  </r>
  <r>
    <x v="1"/>
    <x v="1"/>
    <s v="GCA_002701205.1"/>
    <s v="Primary Assembly"/>
    <s v="unplaced scaffold"/>
    <m/>
    <s v="MINB01000011.1"/>
    <n v="19422"/>
    <n v="19832"/>
    <s v="-"/>
    <s v="PHO07216.1"/>
    <m/>
    <m/>
    <s v="DNA polymerase subunit beta"/>
    <m/>
    <m/>
    <s v="BFT35_06975"/>
    <n v="411"/>
    <n v="136"/>
    <m/>
    <n v="0"/>
  </r>
  <r>
    <x v="0"/>
    <x v="0"/>
    <s v="GCA_002701205.1"/>
    <s v="Primary Assembly"/>
    <s v="unplaced scaffold"/>
    <m/>
    <s v="MINB01000016.1"/>
    <n v="19446"/>
    <n v="19718"/>
    <s v="-"/>
    <m/>
    <m/>
    <m/>
    <m/>
    <m/>
    <m/>
    <s v="BFT35_08535"/>
    <n v="273"/>
    <m/>
    <m/>
    <n v="0"/>
  </r>
  <r>
    <x v="1"/>
    <x v="1"/>
    <s v="GCA_002701205.1"/>
    <s v="Primary Assembly"/>
    <s v="unplaced scaffold"/>
    <m/>
    <s v="MINB01000016.1"/>
    <n v="19446"/>
    <n v="19718"/>
    <s v="-"/>
    <s v="PHO06919.1"/>
    <m/>
    <m/>
    <s v="hypothetical protein"/>
    <m/>
    <m/>
    <s v="BFT35_08535"/>
    <n v="273"/>
    <n v="90"/>
    <m/>
    <n v="0"/>
  </r>
  <r>
    <x v="0"/>
    <x v="0"/>
    <s v="GCA_002701205.1"/>
    <s v="Primary Assembly"/>
    <s v="unplaced scaffold"/>
    <m/>
    <s v="MINB01000024.1"/>
    <n v="19449"/>
    <n v="20528"/>
    <s v="-"/>
    <m/>
    <m/>
    <m/>
    <m/>
    <m/>
    <m/>
    <s v="BFT35_10720"/>
    <n v="1080"/>
    <m/>
    <m/>
    <n v="0"/>
  </r>
  <r>
    <x v="1"/>
    <x v="1"/>
    <s v="GCA_002701205.1"/>
    <s v="Primary Assembly"/>
    <s v="unplaced scaffold"/>
    <m/>
    <s v="MINB01000024.1"/>
    <n v="19449"/>
    <n v="20528"/>
    <s v="-"/>
    <s v="PHO06537.1"/>
    <m/>
    <m/>
    <s v="hypothetical protein"/>
    <m/>
    <m/>
    <s v="BFT35_10720"/>
    <n v="1080"/>
    <n v="359"/>
    <m/>
    <n v="0"/>
  </r>
  <r>
    <x v="0"/>
    <x v="0"/>
    <s v="GCA_002701205.1"/>
    <s v="Primary Assembly"/>
    <s v="unplaced scaffold"/>
    <m/>
    <s v="MINB01000028.1"/>
    <n v="19480"/>
    <n v="20487"/>
    <s v="-"/>
    <m/>
    <m/>
    <m/>
    <m/>
    <m/>
    <m/>
    <s v="BFT35_11525"/>
    <n v="1008"/>
    <m/>
    <m/>
    <n v="0"/>
  </r>
  <r>
    <x v="1"/>
    <x v="1"/>
    <s v="GCA_002701205.1"/>
    <s v="Primary Assembly"/>
    <s v="unplaced scaffold"/>
    <m/>
    <s v="MINB01000028.1"/>
    <n v="19480"/>
    <n v="20487"/>
    <s v="-"/>
    <s v="PHO06402.1"/>
    <m/>
    <m/>
    <s v="hypothetical protein"/>
    <m/>
    <m/>
    <s v="BFT35_11525"/>
    <n v="1008"/>
    <n v="335"/>
    <m/>
    <n v="0"/>
  </r>
  <r>
    <x v="0"/>
    <x v="0"/>
    <s v="GCA_002701205.1"/>
    <s v="Primary Assembly"/>
    <s v="unplaced scaffold"/>
    <m/>
    <s v="MINB01000029.1"/>
    <n v="19527"/>
    <n v="20960"/>
    <s v="-"/>
    <m/>
    <m/>
    <m/>
    <m/>
    <m/>
    <m/>
    <s v="BFT35_11680"/>
    <n v="1434"/>
    <m/>
    <m/>
    <n v="0"/>
  </r>
  <r>
    <x v="1"/>
    <x v="1"/>
    <s v="GCA_002701205.1"/>
    <s v="Primary Assembly"/>
    <s v="unplaced scaffold"/>
    <m/>
    <s v="MINB01000029.1"/>
    <n v="19527"/>
    <n v="20960"/>
    <s v="-"/>
    <s v="PHO06373.1"/>
    <m/>
    <m/>
    <s v="transcriptional regulator"/>
    <m/>
    <m/>
    <s v="BFT35_11680"/>
    <n v="1434"/>
    <n v="477"/>
    <m/>
    <n v="0"/>
  </r>
  <r>
    <x v="0"/>
    <x v="0"/>
    <s v="GCA_002701205.1"/>
    <s v="Primary Assembly"/>
    <s v="unplaced scaffold"/>
    <m/>
    <s v="MINB01000030.1"/>
    <n v="19529"/>
    <n v="19738"/>
    <s v="-"/>
    <m/>
    <m/>
    <m/>
    <m/>
    <m/>
    <m/>
    <s v="BFT35_11820"/>
    <n v="210"/>
    <m/>
    <m/>
    <n v="0"/>
  </r>
  <r>
    <x v="1"/>
    <x v="1"/>
    <s v="GCA_002701205.1"/>
    <s v="Primary Assembly"/>
    <s v="unplaced scaffold"/>
    <m/>
    <s v="MINB01000030.1"/>
    <n v="19529"/>
    <n v="19738"/>
    <s v="-"/>
    <s v="PHO06348.1"/>
    <m/>
    <m/>
    <s v="hypothetical protein"/>
    <m/>
    <m/>
    <s v="BFT35_11820"/>
    <n v="210"/>
    <n v="69"/>
    <m/>
    <n v="0"/>
  </r>
  <r>
    <x v="0"/>
    <x v="0"/>
    <s v="GCA_002701205.1"/>
    <s v="Primary Assembly"/>
    <s v="unplaced scaffold"/>
    <m/>
    <s v="MINB01000005.1"/>
    <n v="19617"/>
    <n v="20408"/>
    <s v="+"/>
    <m/>
    <m/>
    <m/>
    <m/>
    <m/>
    <m/>
    <s v="BFT35_04150"/>
    <n v="792"/>
    <m/>
    <m/>
    <n v="0"/>
  </r>
  <r>
    <x v="1"/>
    <x v="1"/>
    <s v="GCA_002701205.1"/>
    <s v="Primary Assembly"/>
    <s v="unplaced scaffold"/>
    <m/>
    <s v="MINB01000005.1"/>
    <n v="19617"/>
    <n v="20408"/>
    <s v="+"/>
    <s v="PHO07689.1"/>
    <m/>
    <m/>
    <s v="pyrroline-5-carboxylate reductase"/>
    <m/>
    <m/>
    <s v="BFT35_04150"/>
    <n v="792"/>
    <n v="263"/>
    <m/>
    <n v="0"/>
  </r>
  <r>
    <x v="0"/>
    <x v="0"/>
    <s v="GCA_002701205.1"/>
    <s v="Primary Assembly"/>
    <s v="unplaced scaffold"/>
    <m/>
    <s v="MINB01000032.1"/>
    <n v="19619"/>
    <n v="21223"/>
    <s v="-"/>
    <m/>
    <m/>
    <m/>
    <m/>
    <m/>
    <m/>
    <s v="BFT35_12085"/>
    <n v="1605"/>
    <m/>
    <m/>
    <n v="0"/>
  </r>
  <r>
    <x v="1"/>
    <x v="1"/>
    <s v="GCA_002701205.1"/>
    <s v="Primary Assembly"/>
    <s v="unplaced scaffold"/>
    <m/>
    <s v="MINB01000032.1"/>
    <n v="19619"/>
    <n v="21223"/>
    <s v="-"/>
    <s v="PHO06299.1"/>
    <m/>
    <m/>
    <s v="cell division protein FtsI"/>
    <m/>
    <m/>
    <s v="BFT35_12085"/>
    <n v="1605"/>
    <n v="534"/>
    <m/>
    <n v="0"/>
  </r>
  <r>
    <x v="0"/>
    <x v="0"/>
    <s v="GCA_002701205.1"/>
    <s v="Primary Assembly"/>
    <s v="unplaced scaffold"/>
    <m/>
    <s v="MINB01000023.1"/>
    <n v="19625"/>
    <n v="19933"/>
    <s v="-"/>
    <m/>
    <m/>
    <m/>
    <m/>
    <m/>
    <m/>
    <s v="BFT35_10460"/>
    <n v="309"/>
    <m/>
    <m/>
    <n v="0"/>
  </r>
  <r>
    <x v="1"/>
    <x v="1"/>
    <s v="GCA_002701205.1"/>
    <s v="Primary Assembly"/>
    <s v="unplaced scaffold"/>
    <m/>
    <s v="MINB01000023.1"/>
    <n v="19625"/>
    <n v="19933"/>
    <s v="-"/>
    <s v="PHO06585.1"/>
    <m/>
    <m/>
    <s v="plasmid stabilization protein"/>
    <m/>
    <m/>
    <s v="BFT35_10460"/>
    <n v="309"/>
    <n v="102"/>
    <m/>
    <n v="0"/>
  </r>
  <r>
    <x v="0"/>
    <x v="0"/>
    <s v="GCA_002701205.1"/>
    <s v="Primary Assembly"/>
    <s v="unplaced scaffold"/>
    <m/>
    <s v="MINB01000031.1"/>
    <n v="19663"/>
    <n v="20769"/>
    <s v="-"/>
    <m/>
    <m/>
    <m/>
    <m/>
    <m/>
    <m/>
    <s v="BFT35_11940"/>
    <n v="1107"/>
    <m/>
    <m/>
    <n v="0"/>
  </r>
  <r>
    <x v="1"/>
    <x v="1"/>
    <s v="GCA_002701205.1"/>
    <s v="Primary Assembly"/>
    <s v="unplaced scaffold"/>
    <m/>
    <s v="MINB01000031.1"/>
    <n v="19663"/>
    <n v="20769"/>
    <s v="-"/>
    <s v="PHO06324.1"/>
    <m/>
    <m/>
    <s v="ribokinase"/>
    <m/>
    <m/>
    <s v="BFT35_11940"/>
    <n v="1107"/>
    <n v="368"/>
    <m/>
    <n v="0"/>
  </r>
  <r>
    <x v="0"/>
    <x v="0"/>
    <s v="GCA_002701205.1"/>
    <s v="Primary Assembly"/>
    <s v="unplaced scaffold"/>
    <m/>
    <s v="MINB01000019.1"/>
    <n v="19668"/>
    <n v="20414"/>
    <s v="-"/>
    <m/>
    <m/>
    <m/>
    <m/>
    <m/>
    <m/>
    <s v="BFT35_09340"/>
    <n v="747"/>
    <m/>
    <m/>
    <n v="0"/>
  </r>
  <r>
    <x v="1"/>
    <x v="1"/>
    <s v="GCA_002701205.1"/>
    <s v="Primary Assembly"/>
    <s v="unplaced scaffold"/>
    <m/>
    <s v="MINB01000019.1"/>
    <n v="19668"/>
    <n v="20414"/>
    <s v="-"/>
    <s v="PHO06779.1"/>
    <m/>
    <m/>
    <s v="ABC transporter permease"/>
    <m/>
    <m/>
    <s v="BFT35_09340"/>
    <n v="747"/>
    <n v="248"/>
    <m/>
    <n v="0"/>
  </r>
  <r>
    <x v="0"/>
    <x v="0"/>
    <s v="GCA_002701205.1"/>
    <s v="Primary Assembly"/>
    <s v="unplaced scaffold"/>
    <m/>
    <s v="MINB01000001.1"/>
    <n v="19726"/>
    <n v="19998"/>
    <s v="-"/>
    <m/>
    <m/>
    <m/>
    <m/>
    <m/>
    <m/>
    <s v="BFT35_00100"/>
    <n v="273"/>
    <m/>
    <m/>
    <n v="0"/>
  </r>
  <r>
    <x v="1"/>
    <x v="1"/>
    <s v="GCA_002701205.1"/>
    <s v="Primary Assembly"/>
    <s v="unplaced scaffold"/>
    <m/>
    <s v="MINB01000001.1"/>
    <n v="19726"/>
    <n v="19998"/>
    <s v="-"/>
    <s v="PHO08347.1"/>
    <m/>
    <m/>
    <s v="sporulation protein YqfC"/>
    <m/>
    <m/>
    <s v="BFT35_00100"/>
    <n v="273"/>
    <n v="90"/>
    <m/>
    <n v="0"/>
  </r>
  <r>
    <x v="0"/>
    <x v="0"/>
    <s v="GCA_002701205.1"/>
    <s v="Primary Assembly"/>
    <s v="unplaced scaffold"/>
    <m/>
    <s v="MINB01000017.1"/>
    <n v="19736"/>
    <n v="20920"/>
    <s v="-"/>
    <m/>
    <m/>
    <m/>
    <m/>
    <m/>
    <m/>
    <s v="BFT35_08815"/>
    <n v="1185"/>
    <m/>
    <m/>
    <n v="0"/>
  </r>
  <r>
    <x v="1"/>
    <x v="1"/>
    <s v="GCA_002701205.1"/>
    <s v="Primary Assembly"/>
    <s v="unplaced scaffold"/>
    <m/>
    <s v="MINB01000017.1"/>
    <n v="19736"/>
    <n v="20920"/>
    <s v="-"/>
    <s v="PHO06870.1"/>
    <m/>
    <m/>
    <s v="N-acylglucosamine 2-epimerase"/>
    <m/>
    <m/>
    <s v="BFT35_08815"/>
    <n v="1185"/>
    <n v="394"/>
    <m/>
    <n v="0"/>
  </r>
  <r>
    <x v="0"/>
    <x v="0"/>
    <s v="GCA_002701205.1"/>
    <s v="Primary Assembly"/>
    <s v="unplaced scaffold"/>
    <m/>
    <s v="MINB01000022.1"/>
    <n v="19744"/>
    <n v="19956"/>
    <s v="-"/>
    <m/>
    <m/>
    <m/>
    <m/>
    <m/>
    <m/>
    <s v="BFT35_10165"/>
    <n v="213"/>
    <m/>
    <m/>
    <n v="0"/>
  </r>
  <r>
    <x v="1"/>
    <x v="1"/>
    <s v="GCA_002701205.1"/>
    <s v="Primary Assembly"/>
    <s v="unplaced scaffold"/>
    <m/>
    <s v="MINB01000022.1"/>
    <n v="19744"/>
    <n v="19956"/>
    <s v="-"/>
    <s v="PHO06654.1"/>
    <m/>
    <m/>
    <s v="2-oxoacid:acceptor oxidoreductase"/>
    <m/>
    <m/>
    <s v="BFT35_10165"/>
    <n v="213"/>
    <n v="70"/>
    <m/>
    <n v="0"/>
  </r>
  <r>
    <x v="0"/>
    <x v="0"/>
    <s v="GCA_002701205.1"/>
    <s v="Primary Assembly"/>
    <s v="unplaced scaffold"/>
    <m/>
    <s v="MINB01000016.1"/>
    <n v="19791"/>
    <n v="20546"/>
    <s v="-"/>
    <m/>
    <m/>
    <m/>
    <m/>
    <m/>
    <m/>
    <s v="BFT35_08540"/>
    <n v="756"/>
    <m/>
    <m/>
    <n v="0"/>
  </r>
  <r>
    <x v="1"/>
    <x v="1"/>
    <s v="GCA_002701205.1"/>
    <s v="Primary Assembly"/>
    <s v="unplaced scaffold"/>
    <m/>
    <s v="MINB01000016.1"/>
    <n v="19791"/>
    <n v="20546"/>
    <s v="-"/>
    <s v="PHO06951.1"/>
    <m/>
    <m/>
    <s v="tRNA cyclic N6-threonylcarbamoyladenosine(37) synthase TcdA"/>
    <m/>
    <m/>
    <s v="BFT35_08540"/>
    <n v="756"/>
    <n v="251"/>
    <m/>
    <n v="0"/>
  </r>
  <r>
    <x v="0"/>
    <x v="0"/>
    <s v="GCA_002701205.1"/>
    <s v="Primary Assembly"/>
    <s v="unplaced scaffold"/>
    <m/>
    <s v="MINB01000030.1"/>
    <n v="19797"/>
    <n v="21014"/>
    <s v="-"/>
    <m/>
    <m/>
    <m/>
    <m/>
    <m/>
    <m/>
    <s v="BFT35_11825"/>
    <n v="1218"/>
    <m/>
    <m/>
    <n v="0"/>
  </r>
  <r>
    <x v="1"/>
    <x v="1"/>
    <s v="GCA_002701205.1"/>
    <s v="Primary Assembly"/>
    <s v="unplaced scaffold"/>
    <m/>
    <s v="MINB01000030.1"/>
    <n v="19797"/>
    <n v="21014"/>
    <s v="-"/>
    <s v="PHO06349.1"/>
    <m/>
    <m/>
    <s v="malate dehydrogenase"/>
    <m/>
    <m/>
    <s v="BFT35_11825"/>
    <n v="1218"/>
    <n v="405"/>
    <m/>
    <n v="0"/>
  </r>
  <r>
    <x v="0"/>
    <x v="0"/>
    <s v="GCA_002701205.1"/>
    <s v="Primary Assembly"/>
    <s v="unplaced scaffold"/>
    <m/>
    <s v="MINB01000034.1"/>
    <n v="19868"/>
    <n v="20923"/>
    <s v="+"/>
    <m/>
    <m/>
    <m/>
    <m/>
    <m/>
    <m/>
    <s v="BFT35_12320"/>
    <n v="1056"/>
    <m/>
    <m/>
    <n v="0"/>
  </r>
  <r>
    <x v="1"/>
    <x v="1"/>
    <s v="GCA_002701205.1"/>
    <s v="Primary Assembly"/>
    <s v="unplaced scaffold"/>
    <m/>
    <s v="MINB01000034.1"/>
    <n v="19868"/>
    <n v="20923"/>
    <s v="+"/>
    <s v="PHO06255.1"/>
    <m/>
    <m/>
    <s v="hypothetical protein"/>
    <m/>
    <m/>
    <s v="BFT35_12320"/>
    <n v="1056"/>
    <n v="351"/>
    <m/>
    <n v="0"/>
  </r>
  <r>
    <x v="0"/>
    <x v="0"/>
    <s v="GCA_002701205.1"/>
    <s v="Primary Assembly"/>
    <s v="unplaced scaffold"/>
    <m/>
    <s v="MINB01000009.1"/>
    <n v="19888"/>
    <n v="20391"/>
    <s v="-"/>
    <m/>
    <m/>
    <m/>
    <m/>
    <m/>
    <m/>
    <s v="BFT35_06185"/>
    <n v="504"/>
    <m/>
    <m/>
    <n v="0"/>
  </r>
  <r>
    <x v="1"/>
    <x v="1"/>
    <s v="GCA_002701205.1"/>
    <s v="Primary Assembly"/>
    <s v="unplaced scaffold"/>
    <m/>
    <s v="MINB01000009.1"/>
    <n v="19888"/>
    <n v="20391"/>
    <s v="-"/>
    <s v="PHO07355.1"/>
    <m/>
    <m/>
    <s v="hypothetical protein"/>
    <m/>
    <m/>
    <s v="BFT35_06185"/>
    <n v="504"/>
    <n v="167"/>
    <m/>
    <n v="0"/>
  </r>
  <r>
    <x v="0"/>
    <x v="0"/>
    <s v="GCA_002701205.1"/>
    <s v="Primary Assembly"/>
    <s v="unplaced scaffold"/>
    <m/>
    <s v="MINB01000033.1"/>
    <n v="19889"/>
    <n v="20707"/>
    <s v="+"/>
    <m/>
    <m/>
    <m/>
    <m/>
    <m/>
    <m/>
    <s v="BFT35_12210"/>
    <n v="819"/>
    <m/>
    <m/>
    <n v="0"/>
  </r>
  <r>
    <x v="1"/>
    <x v="1"/>
    <s v="GCA_002701205.1"/>
    <s v="Primary Assembly"/>
    <s v="unplaced scaffold"/>
    <m/>
    <s v="MINB01000033.1"/>
    <n v="19889"/>
    <n v="20707"/>
    <s v="+"/>
    <s v="PHO06276.1"/>
    <m/>
    <m/>
    <s v="transcriptional regulator"/>
    <m/>
    <m/>
    <s v="BFT35_12210"/>
    <n v="819"/>
    <n v="272"/>
    <m/>
    <n v="0"/>
  </r>
  <r>
    <x v="0"/>
    <x v="0"/>
    <s v="GCA_002701205.1"/>
    <s v="Primary Assembly"/>
    <s v="unplaced scaffold"/>
    <m/>
    <s v="MINB01000007.1"/>
    <n v="19891"/>
    <n v="20919"/>
    <s v="-"/>
    <m/>
    <m/>
    <m/>
    <m/>
    <m/>
    <m/>
    <s v="BFT35_05290"/>
    <n v="1029"/>
    <m/>
    <m/>
    <n v="0"/>
  </r>
  <r>
    <x v="1"/>
    <x v="1"/>
    <s v="GCA_002701205.1"/>
    <s v="Primary Assembly"/>
    <s v="unplaced scaffold"/>
    <m/>
    <s v="MINB01000007.1"/>
    <n v="19891"/>
    <n v="20919"/>
    <s v="-"/>
    <s v="PHO07493.1"/>
    <m/>
    <m/>
    <s v="rod shape-determining protein"/>
    <m/>
    <m/>
    <s v="BFT35_05290"/>
    <n v="1029"/>
    <n v="342"/>
    <m/>
    <n v="0"/>
  </r>
  <r>
    <x v="0"/>
    <x v="0"/>
    <s v="GCA_002701205.1"/>
    <s v="Primary Assembly"/>
    <s v="unplaced scaffold"/>
    <m/>
    <s v="MINB01000012.1"/>
    <n v="19896"/>
    <n v="21290"/>
    <s v="-"/>
    <m/>
    <m/>
    <m/>
    <m/>
    <m/>
    <m/>
    <s v="BFT35_07280"/>
    <n v="1395"/>
    <m/>
    <m/>
    <n v="0"/>
  </r>
  <r>
    <x v="1"/>
    <x v="1"/>
    <s v="GCA_002701205.1"/>
    <s v="Primary Assembly"/>
    <s v="unplaced scaffold"/>
    <m/>
    <s v="MINB01000012.1"/>
    <n v="19896"/>
    <n v="21290"/>
    <s v="-"/>
    <s v="PHO07154.1"/>
    <m/>
    <m/>
    <s v="6-phospho-beta-glucosidase"/>
    <m/>
    <m/>
    <s v="BFT35_07280"/>
    <n v="1395"/>
    <n v="464"/>
    <m/>
    <n v="0"/>
  </r>
  <r>
    <x v="0"/>
    <x v="0"/>
    <s v="GCA_002701205.1"/>
    <s v="Primary Assembly"/>
    <s v="unplaced scaffold"/>
    <m/>
    <s v="MINB01000023.1"/>
    <n v="19923"/>
    <n v="20210"/>
    <s v="-"/>
    <m/>
    <m/>
    <m/>
    <m/>
    <m/>
    <m/>
    <s v="BFT35_10465"/>
    <n v="288"/>
    <m/>
    <m/>
    <n v="0"/>
  </r>
  <r>
    <x v="1"/>
    <x v="1"/>
    <s v="GCA_002701205.1"/>
    <s v="Primary Assembly"/>
    <s v="unplaced scaffold"/>
    <m/>
    <s v="MINB01000023.1"/>
    <n v="19923"/>
    <n v="20210"/>
    <s v="-"/>
    <s v="PHO06586.1"/>
    <m/>
    <m/>
    <s v="prevent-host-death protein"/>
    <m/>
    <m/>
    <s v="BFT35_10465"/>
    <n v="288"/>
    <n v="95"/>
    <m/>
    <n v="0"/>
  </r>
  <r>
    <x v="0"/>
    <x v="0"/>
    <s v="GCA_002701205.1"/>
    <s v="Primary Assembly"/>
    <s v="unplaced scaffold"/>
    <m/>
    <s v="MINB01000011.1"/>
    <n v="19933"/>
    <n v="21186"/>
    <s v="-"/>
    <m/>
    <m/>
    <m/>
    <m/>
    <m/>
    <m/>
    <s v="BFT35_06980"/>
    <n v="1254"/>
    <m/>
    <m/>
    <n v="0"/>
  </r>
  <r>
    <x v="1"/>
    <x v="1"/>
    <s v="GCA_002701205.1"/>
    <s v="Primary Assembly"/>
    <s v="unplaced scaffold"/>
    <m/>
    <s v="MINB01000011.1"/>
    <n v="19933"/>
    <n v="21186"/>
    <s v="-"/>
    <s v="PHO07217.1"/>
    <m/>
    <m/>
    <s v="transcriptional regulator"/>
    <m/>
    <m/>
    <s v="BFT35_06980"/>
    <n v="1254"/>
    <n v="417"/>
    <m/>
    <n v="0"/>
  </r>
  <r>
    <x v="0"/>
    <x v="0"/>
    <s v="GCA_002701205.1"/>
    <s v="Primary Assembly"/>
    <s v="unplaced scaffold"/>
    <m/>
    <s v="MINB01000015.1"/>
    <n v="19937"/>
    <n v="20458"/>
    <s v="-"/>
    <m/>
    <m/>
    <m/>
    <m/>
    <m/>
    <m/>
    <s v="BFT35_08180"/>
    <n v="522"/>
    <m/>
    <m/>
    <n v="0"/>
  </r>
  <r>
    <x v="1"/>
    <x v="1"/>
    <s v="GCA_002701205.1"/>
    <s v="Primary Assembly"/>
    <s v="unplaced scaffold"/>
    <m/>
    <s v="MINB01000015.1"/>
    <n v="19937"/>
    <n v="20458"/>
    <s v="-"/>
    <s v="PHO06973.1"/>
    <m/>
    <m/>
    <s v="gamma carbonic anhydrase family protein"/>
    <m/>
    <m/>
    <s v="BFT35_08180"/>
    <n v="522"/>
    <n v="173"/>
    <m/>
    <n v="0"/>
  </r>
  <r>
    <x v="0"/>
    <x v="0"/>
    <s v="GCA_002701205.1"/>
    <s v="Primary Assembly"/>
    <s v="unplaced scaffold"/>
    <m/>
    <s v="MINB01000002.1"/>
    <n v="19940"/>
    <n v="20542"/>
    <s v="-"/>
    <m/>
    <m/>
    <m/>
    <m/>
    <m/>
    <m/>
    <s v="BFT35_01290"/>
    <n v="603"/>
    <m/>
    <m/>
    <n v="0"/>
  </r>
  <r>
    <x v="1"/>
    <x v="1"/>
    <s v="GCA_002701205.1"/>
    <s v="Primary Assembly"/>
    <s v="unplaced scaffold"/>
    <m/>
    <s v="MINB01000002.1"/>
    <n v="19940"/>
    <n v="20542"/>
    <s v="-"/>
    <s v="PHO08135.1"/>
    <m/>
    <m/>
    <s v="YihA family ribosome biogenesis GTP-binding protein"/>
    <m/>
    <m/>
    <s v="BFT35_01290"/>
    <n v="603"/>
    <n v="200"/>
    <m/>
    <n v="0"/>
  </r>
  <r>
    <x v="0"/>
    <x v="0"/>
    <s v="GCA_002701205.1"/>
    <s v="Primary Assembly"/>
    <s v="unplaced scaffold"/>
    <m/>
    <s v="MINB01000018.1"/>
    <n v="19960"/>
    <n v="20943"/>
    <s v="+"/>
    <m/>
    <m/>
    <m/>
    <m/>
    <m/>
    <m/>
    <s v="BFT35_09095"/>
    <n v="984"/>
    <m/>
    <m/>
    <n v="0"/>
  </r>
  <r>
    <x v="1"/>
    <x v="1"/>
    <s v="GCA_002701205.1"/>
    <s v="Primary Assembly"/>
    <s v="unplaced scaffold"/>
    <m/>
    <s v="MINB01000018.1"/>
    <n v="19960"/>
    <n v="20943"/>
    <s v="+"/>
    <s v="PHO06856.1"/>
    <m/>
    <m/>
    <s v="peptide chain release factor 2"/>
    <m/>
    <m/>
    <s v="BFT35_09095"/>
    <n v="984"/>
    <n v="327"/>
    <m/>
    <n v="0"/>
  </r>
  <r>
    <x v="0"/>
    <x v="0"/>
    <s v="GCA_002701205.1"/>
    <s v="Primary Assembly"/>
    <s v="unplaced scaffold"/>
    <m/>
    <s v="MINB01000022.1"/>
    <n v="19971"/>
    <n v="20645"/>
    <s v="-"/>
    <m/>
    <m/>
    <m/>
    <m/>
    <m/>
    <m/>
    <s v="BFT35_10170"/>
    <n v="675"/>
    <m/>
    <m/>
    <n v="0"/>
  </r>
  <r>
    <x v="1"/>
    <x v="1"/>
    <s v="GCA_002701205.1"/>
    <s v="Primary Assembly"/>
    <s v="unplaced scaffold"/>
    <m/>
    <s v="MINB01000022.1"/>
    <n v="19971"/>
    <n v="20645"/>
    <s v="-"/>
    <s v="PHO06623.1"/>
    <m/>
    <m/>
    <s v="hypothetical protein"/>
    <m/>
    <m/>
    <s v="BFT35_10170"/>
    <n v="675"/>
    <n v="224"/>
    <m/>
    <n v="0"/>
  </r>
  <r>
    <x v="0"/>
    <x v="0"/>
    <s v="GCA_002701205.1"/>
    <s v="Primary Assembly"/>
    <s v="unplaced scaffold"/>
    <m/>
    <s v="MINB01000008.1"/>
    <n v="20036"/>
    <n v="20422"/>
    <s v="-"/>
    <m/>
    <m/>
    <m/>
    <m/>
    <m/>
    <m/>
    <s v="BFT35_05785"/>
    <n v="387"/>
    <m/>
    <m/>
    <n v="0"/>
  </r>
  <r>
    <x v="1"/>
    <x v="1"/>
    <s v="GCA_002701205.1"/>
    <s v="Primary Assembly"/>
    <s v="unplaced scaffold"/>
    <m/>
    <s v="MINB01000008.1"/>
    <n v="20036"/>
    <n v="20422"/>
    <s v="-"/>
    <s v="PHO07429.1"/>
    <m/>
    <m/>
    <s v="acetyl-CoA carboxylase biotin carboxyl carrier protein subunit"/>
    <m/>
    <m/>
    <s v="BFT35_05785"/>
    <n v="387"/>
    <n v="128"/>
    <m/>
    <n v="0"/>
  </r>
  <r>
    <x v="0"/>
    <x v="0"/>
    <s v="GCA_002701205.1"/>
    <s v="Primary Assembly"/>
    <s v="unplaced scaffold"/>
    <m/>
    <s v="MINB01000020.1"/>
    <n v="20047"/>
    <n v="20250"/>
    <s v="-"/>
    <m/>
    <m/>
    <m/>
    <m/>
    <m/>
    <m/>
    <s v="BFT35_09615"/>
    <n v="204"/>
    <m/>
    <m/>
    <n v="0"/>
  </r>
  <r>
    <x v="1"/>
    <x v="1"/>
    <s v="GCA_002701205.1"/>
    <s v="Primary Assembly"/>
    <s v="unplaced scaffold"/>
    <m/>
    <s v="MINB01000020.1"/>
    <n v="20047"/>
    <n v="20250"/>
    <s v="-"/>
    <s v="PHO06723.1"/>
    <m/>
    <m/>
    <s v="cold-shock protein"/>
    <m/>
    <m/>
    <s v="BFT35_09615"/>
    <n v="204"/>
    <n v="67"/>
    <m/>
    <n v="0"/>
  </r>
  <r>
    <x v="0"/>
    <x v="0"/>
    <s v="GCA_002701205.1"/>
    <s v="Primary Assembly"/>
    <s v="unplaced scaffold"/>
    <m/>
    <s v="MINB01000010.1"/>
    <n v="20135"/>
    <n v="20686"/>
    <s v="-"/>
    <m/>
    <m/>
    <m/>
    <m/>
    <m/>
    <m/>
    <s v="BFT35_06560"/>
    <n v="552"/>
    <m/>
    <m/>
    <n v="0"/>
  </r>
  <r>
    <x v="1"/>
    <x v="1"/>
    <s v="GCA_002701205.1"/>
    <s v="Primary Assembly"/>
    <s v="unplaced scaffold"/>
    <m/>
    <s v="MINB01000010.1"/>
    <n v="20135"/>
    <n v="20686"/>
    <s v="-"/>
    <s v="PHO07274.1"/>
    <m/>
    <m/>
    <s v="RAMP superfamily protein"/>
    <m/>
    <m/>
    <s v="BFT35_06560"/>
    <n v="552"/>
    <n v="183"/>
    <m/>
    <n v="0"/>
  </r>
  <r>
    <x v="0"/>
    <x v="6"/>
    <s v="GCA_002701205.1"/>
    <s v="Primary Assembly"/>
    <s v="unplaced scaffold"/>
    <m/>
    <s v="MINB01000014.1"/>
    <n v="20135"/>
    <n v="20210"/>
    <s v="-"/>
    <m/>
    <m/>
    <m/>
    <m/>
    <m/>
    <m/>
    <s v="BFT35_07840"/>
    <n v="76"/>
    <m/>
    <m/>
    <n v="0"/>
  </r>
  <r>
    <x v="3"/>
    <x v="5"/>
    <s v="GCA_002701205.1"/>
    <s v="Primary Assembly"/>
    <s v="unplaced scaffold"/>
    <m/>
    <s v="MINB01000014.1"/>
    <n v="20135"/>
    <n v="20210"/>
    <s v="-"/>
    <m/>
    <m/>
    <m/>
    <s v="tRNA-Thr"/>
    <m/>
    <m/>
    <s v="BFT35_07840"/>
    <n v="76"/>
    <m/>
    <s v="anticodon=TGT"/>
    <s v="rna"/>
  </r>
  <r>
    <x v="0"/>
    <x v="0"/>
    <s v="GCA_002701205.1"/>
    <s v="Primary Assembly"/>
    <s v="unplaced scaffold"/>
    <m/>
    <s v="MINB01000001.1"/>
    <n v="20159"/>
    <n v="20602"/>
    <s v="-"/>
    <m/>
    <m/>
    <m/>
    <m/>
    <m/>
    <m/>
    <s v="BFT35_00105"/>
    <n v="444"/>
    <m/>
    <m/>
    <n v="0"/>
  </r>
  <r>
    <x v="1"/>
    <x v="1"/>
    <s v="GCA_002701205.1"/>
    <s v="Primary Assembly"/>
    <s v="unplaced scaffold"/>
    <m/>
    <s v="MINB01000001.1"/>
    <n v="20159"/>
    <n v="20602"/>
    <s v="-"/>
    <s v="PHO08348.1"/>
    <m/>
    <m/>
    <s v="aspartyl-tRNA amidotransferase"/>
    <m/>
    <m/>
    <s v="BFT35_00105"/>
    <n v="444"/>
    <n v="147"/>
    <m/>
    <n v="0"/>
  </r>
  <r>
    <x v="0"/>
    <x v="0"/>
    <s v="GCA_002701205.1"/>
    <s v="Primary Assembly"/>
    <s v="unplaced scaffold"/>
    <m/>
    <s v="MINB01000021.1"/>
    <n v="20239"/>
    <n v="21402"/>
    <s v="+"/>
    <m/>
    <m/>
    <m/>
    <m/>
    <m/>
    <m/>
    <s v="BFT35_09915"/>
    <n v="1164"/>
    <m/>
    <m/>
    <n v="0"/>
  </r>
  <r>
    <x v="1"/>
    <x v="1"/>
    <s v="GCA_002701205.1"/>
    <s v="Primary Assembly"/>
    <s v="unplaced scaffold"/>
    <m/>
    <s v="MINB01000021.1"/>
    <n v="20239"/>
    <n v="21402"/>
    <s v="+"/>
    <s v="PHO06676.1"/>
    <m/>
    <m/>
    <s v="sporulation integral membrane protein YlbJ"/>
    <m/>
    <m/>
    <s v="BFT35_09915"/>
    <n v="1164"/>
    <n v="387"/>
    <m/>
    <n v="0"/>
  </r>
  <r>
    <x v="0"/>
    <x v="0"/>
    <s v="GCA_002701205.1"/>
    <s v="Primary Assembly"/>
    <s v="unplaced scaffold"/>
    <m/>
    <s v="MINB01000023.1"/>
    <n v="20275"/>
    <n v="21813"/>
    <s v="-"/>
    <m/>
    <m/>
    <m/>
    <m/>
    <m/>
    <m/>
    <s v="BFT35_10470"/>
    <n v="1539"/>
    <m/>
    <m/>
    <n v="0"/>
  </r>
  <r>
    <x v="1"/>
    <x v="1"/>
    <s v="GCA_002701205.1"/>
    <s v="Primary Assembly"/>
    <s v="unplaced scaffold"/>
    <m/>
    <s v="MINB01000023.1"/>
    <n v="20275"/>
    <n v="21813"/>
    <s v="-"/>
    <s v="PHO06587.1"/>
    <m/>
    <m/>
    <s v="glutamine-hydrolyzing GMP synthase"/>
    <m/>
    <m/>
    <s v="BFT35_10470"/>
    <n v="1539"/>
    <n v="512"/>
    <m/>
    <n v="0"/>
  </r>
  <r>
    <x v="0"/>
    <x v="0"/>
    <s v="GCA_002701205.1"/>
    <s v="Primary Assembly"/>
    <s v="unplaced scaffold"/>
    <m/>
    <s v="MINB01000014.1"/>
    <n v="20303"/>
    <n v="21589"/>
    <s v="-"/>
    <m/>
    <m/>
    <m/>
    <m/>
    <m/>
    <m/>
    <s v="BFT35_07845"/>
    <n v="1287"/>
    <m/>
    <m/>
    <n v="0"/>
  </r>
  <r>
    <x v="1"/>
    <x v="1"/>
    <s v="GCA_002701205.1"/>
    <s v="Primary Assembly"/>
    <s v="unplaced scaffold"/>
    <m/>
    <s v="MINB01000014.1"/>
    <n v="20303"/>
    <n v="21589"/>
    <s v="-"/>
    <s v="PHO07032.1"/>
    <m/>
    <m/>
    <s v="adenylosuccinate synthase"/>
    <m/>
    <m/>
    <s v="BFT35_07845"/>
    <n v="1287"/>
    <n v="428"/>
    <m/>
    <n v="0"/>
  </r>
  <r>
    <x v="0"/>
    <x v="0"/>
    <s v="GCA_002701205.1"/>
    <s v="Primary Assembly"/>
    <s v="unplaced scaffold"/>
    <m/>
    <s v="MINB01000020.1"/>
    <n v="20327"/>
    <n v="21082"/>
    <s v="-"/>
    <m/>
    <m/>
    <m/>
    <m/>
    <m/>
    <m/>
    <s v="BFT35_09620"/>
    <n v="756"/>
    <m/>
    <m/>
    <n v="0"/>
  </r>
  <r>
    <x v="1"/>
    <x v="1"/>
    <s v="GCA_002701205.1"/>
    <s v="Primary Assembly"/>
    <s v="unplaced scaffold"/>
    <m/>
    <s v="MINB01000020.1"/>
    <n v="20327"/>
    <n v="21082"/>
    <s v="-"/>
    <s v="PHO06724.1"/>
    <m/>
    <m/>
    <s v="NAD-dependent deacetylase"/>
    <m/>
    <m/>
    <s v="BFT35_09620"/>
    <n v="756"/>
    <n v="251"/>
    <m/>
    <n v="0"/>
  </r>
  <r>
    <x v="0"/>
    <x v="0"/>
    <s v="GCA_002701205.1"/>
    <s v="Primary Assembly"/>
    <s v="unplaced scaffold"/>
    <m/>
    <s v="MINB01000004.1"/>
    <n v="20336"/>
    <n v="20872"/>
    <s v="-"/>
    <m/>
    <m/>
    <m/>
    <m/>
    <m/>
    <m/>
    <s v="BFT35_03490"/>
    <n v="537"/>
    <m/>
    <m/>
    <n v="0"/>
  </r>
  <r>
    <x v="1"/>
    <x v="1"/>
    <s v="GCA_002701205.1"/>
    <s v="Primary Assembly"/>
    <s v="unplaced scaffold"/>
    <m/>
    <s v="MINB01000004.1"/>
    <n v="20336"/>
    <n v="20872"/>
    <s v="-"/>
    <s v="PHO07811.1"/>
    <m/>
    <m/>
    <s v="histone acetyltransferase"/>
    <m/>
    <m/>
    <s v="BFT35_03490"/>
    <n v="537"/>
    <n v="178"/>
    <m/>
    <n v="0"/>
  </r>
  <r>
    <x v="0"/>
    <x v="0"/>
    <s v="GCA_002701205.1"/>
    <s v="Primary Assembly"/>
    <s v="unplaced scaffold"/>
    <m/>
    <s v="MINB01000019.1"/>
    <n v="20402"/>
    <n v="21154"/>
    <s v="-"/>
    <m/>
    <m/>
    <m/>
    <m/>
    <m/>
    <m/>
    <s v="BFT35_09345"/>
    <n v="753"/>
    <m/>
    <m/>
    <n v="0"/>
  </r>
  <r>
    <x v="1"/>
    <x v="1"/>
    <s v="GCA_002701205.1"/>
    <s v="Primary Assembly"/>
    <s v="unplaced scaffold"/>
    <m/>
    <s v="MINB01000019.1"/>
    <n v="20402"/>
    <n v="21154"/>
    <s v="-"/>
    <s v="PHO06780.1"/>
    <m/>
    <m/>
    <s v="nitrate/sulfonate/bicarbonate ABC transporter ATP-binding protein"/>
    <m/>
    <m/>
    <s v="BFT35_09345"/>
    <n v="753"/>
    <n v="250"/>
    <m/>
    <n v="0"/>
  </r>
  <r>
    <x v="0"/>
    <x v="0"/>
    <s v="GCA_002701205.1"/>
    <s v="Primary Assembly"/>
    <s v="unplaced scaffold"/>
    <m/>
    <s v="MINB01000005.1"/>
    <n v="20410"/>
    <n v="20859"/>
    <s v="+"/>
    <m/>
    <m/>
    <m/>
    <m/>
    <m/>
    <m/>
    <s v="BFT35_04155"/>
    <n v="450"/>
    <m/>
    <m/>
    <n v="0"/>
  </r>
  <r>
    <x v="1"/>
    <x v="1"/>
    <s v="GCA_002701205.1"/>
    <s v="Primary Assembly"/>
    <s v="unplaced scaffold"/>
    <m/>
    <s v="MINB01000005.1"/>
    <n v="20410"/>
    <n v="20859"/>
    <s v="+"/>
    <s v="PHO07690.1"/>
    <m/>
    <m/>
    <s v="ribonuclease HI"/>
    <m/>
    <m/>
    <s v="BFT35_04155"/>
    <n v="450"/>
    <n v="149"/>
    <m/>
    <n v="0"/>
  </r>
  <r>
    <x v="0"/>
    <x v="0"/>
    <s v="GCA_002701205.1"/>
    <s v="Primary Assembly"/>
    <s v="unplaced scaffold"/>
    <m/>
    <s v="MINB01000026.1"/>
    <n v="20423"/>
    <n v="20809"/>
    <s v="-"/>
    <m/>
    <m/>
    <m/>
    <m/>
    <m/>
    <m/>
    <s v="BFT35_11170"/>
    <n v="387"/>
    <m/>
    <m/>
    <n v="0"/>
  </r>
  <r>
    <x v="1"/>
    <x v="1"/>
    <s v="GCA_002701205.1"/>
    <s v="Primary Assembly"/>
    <s v="unplaced scaffold"/>
    <m/>
    <s v="MINB01000026.1"/>
    <n v="20423"/>
    <n v="20809"/>
    <s v="-"/>
    <s v="PHO06456.1"/>
    <m/>
    <m/>
    <s v="hypothetical protein"/>
    <m/>
    <m/>
    <s v="BFT35_11170"/>
    <n v="387"/>
    <n v="128"/>
    <m/>
    <n v="0"/>
  </r>
  <r>
    <x v="0"/>
    <x v="0"/>
    <s v="GCA_002701205.1"/>
    <s v="Primary Assembly"/>
    <s v="unplaced scaffold"/>
    <m/>
    <s v="MINB01000027.1"/>
    <n v="20430"/>
    <n v="20915"/>
    <s v="-"/>
    <m/>
    <m/>
    <m/>
    <m/>
    <m/>
    <m/>
    <s v="BFT35_11365"/>
    <n v="486"/>
    <m/>
    <m/>
    <n v="0"/>
  </r>
  <r>
    <x v="1"/>
    <x v="1"/>
    <s v="GCA_002701205.1"/>
    <s v="Primary Assembly"/>
    <s v="unplaced scaffold"/>
    <m/>
    <s v="MINB01000027.1"/>
    <n v="20430"/>
    <n v="20915"/>
    <s v="-"/>
    <s v="PHO06428.1"/>
    <m/>
    <m/>
    <s v="3-isopropylmalate dehydratase small subunit"/>
    <m/>
    <m/>
    <s v="BFT35_11365"/>
    <n v="486"/>
    <n v="161"/>
    <m/>
    <n v="0"/>
  </r>
  <r>
    <x v="0"/>
    <x v="0"/>
    <s v="GCA_002701205.1"/>
    <s v="Primary Assembly"/>
    <s v="unplaced scaffold"/>
    <m/>
    <s v="MINB01000015.1"/>
    <n v="20455"/>
    <n v="21819"/>
    <s v="-"/>
    <m/>
    <m/>
    <m/>
    <m/>
    <m/>
    <m/>
    <s v="BFT35_08185"/>
    <n v="1365"/>
    <m/>
    <m/>
    <n v="0"/>
  </r>
  <r>
    <x v="1"/>
    <x v="1"/>
    <s v="GCA_002701205.1"/>
    <s v="Primary Assembly"/>
    <s v="unplaced scaffold"/>
    <m/>
    <s v="MINB01000015.1"/>
    <n v="20455"/>
    <n v="21819"/>
    <s v="-"/>
    <s v="PHO06974.1"/>
    <m/>
    <m/>
    <s v="thioether cross-link-forming SCIFF peptide maturase"/>
    <m/>
    <m/>
    <s v="BFT35_08185"/>
    <n v="1365"/>
    <n v="454"/>
    <m/>
    <n v="0"/>
  </r>
  <r>
    <x v="0"/>
    <x v="0"/>
    <s v="GCA_002701205.1"/>
    <s v="Primary Assembly"/>
    <s v="unplaced scaffold"/>
    <m/>
    <s v="MINB01000002.1"/>
    <n v="20517"/>
    <n v="22868"/>
    <s v="-"/>
    <m/>
    <m/>
    <m/>
    <m/>
    <m/>
    <m/>
    <s v="BFT35_01295"/>
    <n v="2352"/>
    <m/>
    <m/>
    <n v="0"/>
  </r>
  <r>
    <x v="1"/>
    <x v="1"/>
    <s v="GCA_002701205.1"/>
    <s v="Primary Assembly"/>
    <s v="unplaced scaffold"/>
    <m/>
    <s v="MINB01000002.1"/>
    <n v="20517"/>
    <n v="22868"/>
    <s v="-"/>
    <s v="PHO08320.1"/>
    <m/>
    <m/>
    <s v="endopeptidase La"/>
    <m/>
    <m/>
    <s v="BFT35_01295"/>
    <n v="2352"/>
    <n v="783"/>
    <m/>
    <n v="0"/>
  </r>
  <r>
    <x v="0"/>
    <x v="0"/>
    <s v="GCA_002701205.1"/>
    <s v="Primary Assembly"/>
    <s v="unplaced scaffold"/>
    <m/>
    <s v="MINB01000024.1"/>
    <n v="20533"/>
    <n v="21342"/>
    <s v="-"/>
    <m/>
    <m/>
    <m/>
    <m/>
    <m/>
    <m/>
    <s v="BFT35_10725"/>
    <n v="810"/>
    <m/>
    <m/>
    <n v="0"/>
  </r>
  <r>
    <x v="1"/>
    <x v="1"/>
    <s v="GCA_002701205.1"/>
    <s v="Primary Assembly"/>
    <s v="unplaced scaffold"/>
    <m/>
    <s v="MINB01000024.1"/>
    <n v="20533"/>
    <n v="21342"/>
    <s v="-"/>
    <s v="PHO06538.1"/>
    <m/>
    <m/>
    <s v="UDP-N-acetylmuramyl pentapeptide phosphotransferase"/>
    <m/>
    <m/>
    <s v="BFT35_10725"/>
    <n v="810"/>
    <n v="269"/>
    <m/>
    <n v="0"/>
  </r>
  <r>
    <x v="0"/>
    <x v="0"/>
    <s v="GCA_002701205.1"/>
    <s v="Primary Assembly"/>
    <s v="unplaced scaffold"/>
    <m/>
    <s v="MINB01000006.1"/>
    <n v="20535"/>
    <n v="21803"/>
    <s v="+"/>
    <m/>
    <m/>
    <m/>
    <m/>
    <m/>
    <m/>
    <s v="BFT35_04780"/>
    <n v="1269"/>
    <m/>
    <m/>
    <n v="0"/>
  </r>
  <r>
    <x v="1"/>
    <x v="1"/>
    <s v="GCA_002701205.1"/>
    <s v="Primary Assembly"/>
    <s v="unplaced scaffold"/>
    <m/>
    <s v="MINB01000006.1"/>
    <n v="20535"/>
    <n v="21803"/>
    <s v="+"/>
    <s v="PHO07588.1"/>
    <m/>
    <m/>
    <s v="MFS transporter"/>
    <m/>
    <m/>
    <s v="BFT35_04780"/>
    <n v="1269"/>
    <n v="422"/>
    <m/>
    <n v="0"/>
  </r>
  <r>
    <x v="0"/>
    <x v="0"/>
    <s v="GCA_002701205.1"/>
    <s v="Primary Assembly"/>
    <s v="unplaced scaffold"/>
    <m/>
    <s v="MINB01000009.1"/>
    <n v="20546"/>
    <n v="21439"/>
    <s v="+"/>
    <m/>
    <m/>
    <m/>
    <m/>
    <m/>
    <m/>
    <s v="BFT35_06190"/>
    <n v="894"/>
    <m/>
    <m/>
    <n v="0"/>
  </r>
  <r>
    <x v="1"/>
    <x v="1"/>
    <s v="GCA_002701205.1"/>
    <s v="Primary Assembly"/>
    <s v="unplaced scaffold"/>
    <m/>
    <s v="MINB01000009.1"/>
    <n v="20546"/>
    <n v="21439"/>
    <s v="+"/>
    <s v="PHO07356.1"/>
    <m/>
    <m/>
    <s v="radical SAM protein"/>
    <m/>
    <m/>
    <s v="BFT35_06190"/>
    <n v="894"/>
    <n v="297"/>
    <m/>
    <n v="0"/>
  </r>
  <r>
    <x v="0"/>
    <x v="9"/>
    <s v="GCA_002701205.1"/>
    <s v="Primary Assembly"/>
    <s v="unplaced scaffold"/>
    <m/>
    <s v="MINB01000016.1"/>
    <n v="20566"/>
    <n v="20747"/>
    <s v="-"/>
    <m/>
    <m/>
    <m/>
    <m/>
    <s v="ssrS"/>
    <m/>
    <s v="BFT35_08545"/>
    <n v="182"/>
    <m/>
    <m/>
    <n v="0"/>
  </r>
  <r>
    <x v="5"/>
    <x v="10"/>
    <s v="GCA_002701205.1"/>
    <s v="Primary Assembly"/>
    <s v="unplaced scaffold"/>
    <m/>
    <s v="MINB01000016.1"/>
    <n v="20566"/>
    <n v="20747"/>
    <s v="-"/>
    <m/>
    <m/>
    <m/>
    <s v="6S RNA"/>
    <s v="ssrS"/>
    <m/>
    <s v="BFT35_08545"/>
    <n v="182"/>
    <m/>
    <m/>
    <s v="rna"/>
  </r>
  <r>
    <x v="0"/>
    <x v="0"/>
    <s v="GCA_002701205.1"/>
    <s v="Primary Assembly"/>
    <s v="unplaced scaffold"/>
    <m/>
    <s v="MINB01000003.1"/>
    <n v="20585"/>
    <n v="20986"/>
    <s v="-"/>
    <m/>
    <m/>
    <m/>
    <m/>
    <m/>
    <m/>
    <s v="BFT35_02490"/>
    <n v="402"/>
    <m/>
    <m/>
    <n v="0"/>
  </r>
  <r>
    <x v="1"/>
    <x v="1"/>
    <s v="GCA_002701205.1"/>
    <s v="Primary Assembly"/>
    <s v="unplaced scaffold"/>
    <m/>
    <s v="MINB01000003.1"/>
    <n v="20585"/>
    <n v="20986"/>
    <s v="-"/>
    <s v="PHO07941.1"/>
    <m/>
    <m/>
    <s v="cytidine deaminase"/>
    <m/>
    <m/>
    <s v="BFT35_02490"/>
    <n v="402"/>
    <n v="133"/>
    <m/>
    <n v="0"/>
  </r>
  <r>
    <x v="0"/>
    <x v="0"/>
    <s v="GCA_002701205.1"/>
    <s v="Primary Assembly"/>
    <s v="unplaced scaffold"/>
    <m/>
    <s v="MINB01000025.1"/>
    <n v="20612"/>
    <n v="21454"/>
    <s v="+"/>
    <m/>
    <m/>
    <m/>
    <m/>
    <m/>
    <m/>
    <s v="BFT35_10960"/>
    <n v="843"/>
    <m/>
    <m/>
    <n v="0"/>
  </r>
  <r>
    <x v="1"/>
    <x v="1"/>
    <s v="GCA_002701205.1"/>
    <s v="Primary Assembly"/>
    <s v="unplaced scaffold"/>
    <m/>
    <s v="MINB01000025.1"/>
    <n v="20612"/>
    <n v="21454"/>
    <s v="+"/>
    <s v="PHO06491.1"/>
    <m/>
    <m/>
    <s v="sigma-E processing peptidase SpoIIGA"/>
    <m/>
    <m/>
    <s v="BFT35_10960"/>
    <n v="843"/>
    <n v="280"/>
    <m/>
    <n v="0"/>
  </r>
  <r>
    <x v="0"/>
    <x v="0"/>
    <s v="GCA_002701205.1"/>
    <s v="Primary Assembly"/>
    <s v="unplaced scaffold"/>
    <m/>
    <s v="MINB01000001.1"/>
    <n v="20615"/>
    <n v="20800"/>
    <s v="-"/>
    <m/>
    <m/>
    <m/>
    <m/>
    <m/>
    <m/>
    <s v="BFT35_00110"/>
    <n v="186"/>
    <m/>
    <m/>
    <n v="0"/>
  </r>
  <r>
    <x v="1"/>
    <x v="1"/>
    <s v="GCA_002701205.1"/>
    <s v="Primary Assembly"/>
    <s v="unplaced scaffold"/>
    <m/>
    <s v="MINB01000001.1"/>
    <n v="20615"/>
    <n v="20800"/>
    <s v="-"/>
    <s v="PHO08349.1"/>
    <m/>
    <m/>
    <s v="30S ribosomal protein S21"/>
    <m/>
    <m/>
    <s v="BFT35_00110"/>
    <n v="186"/>
    <n v="61"/>
    <m/>
    <n v="0"/>
  </r>
  <r>
    <x v="0"/>
    <x v="0"/>
    <s v="GCA_002701205.1"/>
    <s v="Primary Assembly"/>
    <s v="unplaced scaffold"/>
    <m/>
    <s v="MINB01000008.1"/>
    <n v="20633"/>
    <n v="22183"/>
    <s v="-"/>
    <m/>
    <m/>
    <m/>
    <m/>
    <m/>
    <m/>
    <s v="BFT35_05790"/>
    <n v="1551"/>
    <m/>
    <m/>
    <n v="0"/>
  </r>
  <r>
    <x v="1"/>
    <x v="1"/>
    <s v="GCA_002701205.1"/>
    <s v="Primary Assembly"/>
    <s v="unplaced scaffold"/>
    <m/>
    <s v="MINB01000008.1"/>
    <n v="20633"/>
    <n v="22183"/>
    <s v="-"/>
    <s v="PHO07430.1"/>
    <m/>
    <m/>
    <s v="methylmalonyl-CoA carboxyltransferase"/>
    <m/>
    <m/>
    <s v="BFT35_05790"/>
    <n v="1551"/>
    <n v="516"/>
    <m/>
    <n v="0"/>
  </r>
  <r>
    <x v="0"/>
    <x v="0"/>
    <s v="GCA_002701205.1"/>
    <s v="Primary Assembly"/>
    <s v="unplaced scaffold"/>
    <m/>
    <s v="MINB01000028.1"/>
    <n v="20677"/>
    <n v="20958"/>
    <s v="-"/>
    <m/>
    <m/>
    <m/>
    <m/>
    <m/>
    <m/>
    <s v="BFT35_11530"/>
    <n v="282"/>
    <m/>
    <m/>
    <n v="0"/>
  </r>
  <r>
    <x v="1"/>
    <x v="1"/>
    <s v="GCA_002701205.1"/>
    <s v="Primary Assembly"/>
    <s v="unplaced scaffold"/>
    <m/>
    <s v="MINB01000028.1"/>
    <n v="20677"/>
    <n v="20958"/>
    <s v="-"/>
    <s v="PHO06411.1"/>
    <m/>
    <m/>
    <s v="hypothetical protein"/>
    <m/>
    <m/>
    <s v="BFT35_11530"/>
    <n v="282"/>
    <n v="93"/>
    <m/>
    <n v="0"/>
  </r>
  <r>
    <x v="0"/>
    <x v="0"/>
    <s v="GCA_002701205.1"/>
    <s v="Primary Assembly"/>
    <s v="unplaced scaffold"/>
    <m/>
    <s v="MINB01000010.1"/>
    <n v="20702"/>
    <n v="22678"/>
    <s v="-"/>
    <m/>
    <m/>
    <m/>
    <m/>
    <m/>
    <m/>
    <s v="BFT35_06565"/>
    <n v="1977"/>
    <m/>
    <m/>
    <n v="0"/>
  </r>
  <r>
    <x v="1"/>
    <x v="1"/>
    <s v="GCA_002701205.1"/>
    <s v="Primary Assembly"/>
    <s v="unplaced scaffold"/>
    <m/>
    <s v="MINB01000010.1"/>
    <n v="20702"/>
    <n v="22678"/>
    <s v="-"/>
    <s v="PHO07275.1"/>
    <m/>
    <m/>
    <s v="haloacid dehalogenase"/>
    <m/>
    <m/>
    <s v="BFT35_06565"/>
    <n v="1977"/>
    <n v="658"/>
    <m/>
    <n v="0"/>
  </r>
  <r>
    <x v="0"/>
    <x v="0"/>
    <s v="GCA_002701205.1"/>
    <s v="Primary Assembly"/>
    <s v="unplaced scaffold"/>
    <m/>
    <s v="MINB01000022.1"/>
    <n v="20715"/>
    <n v="21905"/>
    <s v="-"/>
    <m/>
    <m/>
    <m/>
    <m/>
    <m/>
    <m/>
    <s v="BFT35_10175"/>
    <n v="1191"/>
    <m/>
    <m/>
    <n v="0"/>
  </r>
  <r>
    <x v="1"/>
    <x v="1"/>
    <s v="GCA_002701205.1"/>
    <s v="Primary Assembly"/>
    <s v="unplaced scaffold"/>
    <m/>
    <s v="MINB01000022.1"/>
    <n v="20715"/>
    <n v="21905"/>
    <s v="-"/>
    <s v="PHO06624.1"/>
    <m/>
    <m/>
    <s v="hypothetical protein"/>
    <m/>
    <m/>
    <s v="BFT35_10175"/>
    <n v="1191"/>
    <n v="396"/>
    <m/>
    <n v="0"/>
  </r>
  <r>
    <x v="0"/>
    <x v="0"/>
    <s v="GCA_002701205.1"/>
    <s v="Primary Assembly"/>
    <s v="unplaced scaffold"/>
    <m/>
    <s v="MINB01000016.1"/>
    <n v="20794"/>
    <n v="22575"/>
    <s v="-"/>
    <m/>
    <m/>
    <m/>
    <m/>
    <m/>
    <m/>
    <s v="BFT35_08550"/>
    <n v="1782"/>
    <m/>
    <m/>
    <n v="0"/>
  </r>
  <r>
    <x v="1"/>
    <x v="1"/>
    <s v="GCA_002701205.1"/>
    <s v="Primary Assembly"/>
    <s v="unplaced scaffold"/>
    <m/>
    <s v="MINB01000016.1"/>
    <n v="20794"/>
    <n v="22575"/>
    <s v="-"/>
    <s v="PHO06920.1"/>
    <m/>
    <m/>
    <s v="aspartate--tRNA ligase"/>
    <m/>
    <m/>
    <s v="BFT35_08550"/>
    <n v="1782"/>
    <n v="593"/>
    <m/>
    <n v="0"/>
  </r>
  <r>
    <x v="0"/>
    <x v="0"/>
    <s v="GCA_002701205.1"/>
    <s v="Primary Assembly"/>
    <s v="unplaced scaffold"/>
    <m/>
    <s v="MINB01000026.1"/>
    <n v="20891"/>
    <n v="23122"/>
    <s v="-"/>
    <m/>
    <m/>
    <m/>
    <m/>
    <m/>
    <m/>
    <s v="BFT35_11175"/>
    <n v="2232"/>
    <m/>
    <m/>
    <n v="0"/>
  </r>
  <r>
    <x v="1"/>
    <x v="1"/>
    <s v="GCA_002701205.1"/>
    <s v="Primary Assembly"/>
    <s v="unplaced scaffold"/>
    <m/>
    <s v="MINB01000026.1"/>
    <n v="20891"/>
    <n v="23122"/>
    <s v="-"/>
    <s v="PHO06457.1"/>
    <m/>
    <m/>
    <s v="ATP-dependent DNA helicase"/>
    <m/>
    <m/>
    <s v="BFT35_11175"/>
    <n v="2232"/>
    <n v="743"/>
    <m/>
    <n v="0"/>
  </r>
  <r>
    <x v="0"/>
    <x v="0"/>
    <s v="GCA_002701205.1"/>
    <s v="Primary Assembly"/>
    <s v="unplaced scaffold"/>
    <m/>
    <s v="MINB01000033.1"/>
    <n v="20899"/>
    <n v="21954"/>
    <s v="+"/>
    <m/>
    <m/>
    <m/>
    <m/>
    <m/>
    <m/>
    <s v="BFT35_12215"/>
    <n v="1056"/>
    <m/>
    <m/>
    <n v="0"/>
  </r>
  <r>
    <x v="1"/>
    <x v="1"/>
    <s v="GCA_002701205.1"/>
    <s v="Primary Assembly"/>
    <s v="unplaced scaffold"/>
    <m/>
    <s v="MINB01000033.1"/>
    <n v="20899"/>
    <n v="21954"/>
    <s v="+"/>
    <s v="PHO06277.1"/>
    <m/>
    <m/>
    <s v="hypothetical protein"/>
    <m/>
    <m/>
    <s v="BFT35_12215"/>
    <n v="1056"/>
    <n v="351"/>
    <m/>
    <n v="0"/>
  </r>
  <r>
    <x v="0"/>
    <x v="0"/>
    <s v="GCA_002701205.1"/>
    <s v="Primary Assembly"/>
    <s v="unplaced scaffold"/>
    <m/>
    <s v="MINB01000004.1"/>
    <n v="20901"/>
    <n v="23537"/>
    <s v="-"/>
    <m/>
    <m/>
    <m/>
    <m/>
    <m/>
    <m/>
    <s v="BFT35_03495"/>
    <n v="2637"/>
    <m/>
    <m/>
    <n v="0"/>
  </r>
  <r>
    <x v="1"/>
    <x v="1"/>
    <s v="GCA_002701205.1"/>
    <s v="Primary Assembly"/>
    <s v="unplaced scaffold"/>
    <m/>
    <s v="MINB01000004.1"/>
    <n v="20901"/>
    <n v="23537"/>
    <s v="-"/>
    <s v="PHO07812.1"/>
    <m/>
    <m/>
    <s v="valine--tRNA ligase"/>
    <m/>
    <m/>
    <s v="BFT35_03495"/>
    <n v="2637"/>
    <n v="878"/>
    <m/>
    <n v="0"/>
  </r>
  <r>
    <x v="0"/>
    <x v="0"/>
    <s v="GCA_002701205.1"/>
    <s v="Primary Assembly"/>
    <s v="unplaced scaffold"/>
    <m/>
    <s v="MINB01000001.1"/>
    <n v="20913"/>
    <n v="21257"/>
    <s v="-"/>
    <m/>
    <m/>
    <m/>
    <m/>
    <m/>
    <m/>
    <s v="BFT35_00115"/>
    <n v="345"/>
    <m/>
    <m/>
    <n v="0"/>
  </r>
  <r>
    <x v="1"/>
    <x v="1"/>
    <s v="GCA_002701205.1"/>
    <s v="Primary Assembly"/>
    <s v="unplaced scaffold"/>
    <m/>
    <s v="MINB01000001.1"/>
    <n v="20913"/>
    <n v="21257"/>
    <s v="-"/>
    <s v="PHO08350.1"/>
    <m/>
    <m/>
    <s v="histidine triad nucleotide-binding protein"/>
    <m/>
    <m/>
    <s v="BFT35_00115"/>
    <n v="345"/>
    <n v="114"/>
    <m/>
    <n v="0"/>
  </r>
  <r>
    <x v="0"/>
    <x v="0"/>
    <s v="GCA_002701205.1"/>
    <s v="Primary Assembly"/>
    <s v="unplaced scaffold"/>
    <m/>
    <s v="MINB01000027.1"/>
    <n v="20916"/>
    <n v="22172"/>
    <s v="-"/>
    <m/>
    <m/>
    <m/>
    <m/>
    <m/>
    <m/>
    <s v="BFT35_11370"/>
    <n v="1257"/>
    <m/>
    <m/>
    <n v="0"/>
  </r>
  <r>
    <x v="1"/>
    <x v="1"/>
    <s v="GCA_002701205.1"/>
    <s v="Primary Assembly"/>
    <s v="unplaced scaffold"/>
    <m/>
    <s v="MINB01000027.1"/>
    <n v="20916"/>
    <n v="22172"/>
    <s v="-"/>
    <s v="PHO06429.1"/>
    <m/>
    <m/>
    <s v="3-isopropylmalate dehydratase large subunit"/>
    <m/>
    <m/>
    <s v="BFT35_11370"/>
    <n v="1257"/>
    <n v="418"/>
    <m/>
    <n v="0"/>
  </r>
  <r>
    <x v="0"/>
    <x v="0"/>
    <s v="GCA_002701205.1"/>
    <s v="Primary Assembly"/>
    <s v="unplaced scaffold"/>
    <m/>
    <s v="MINB01000005.1"/>
    <n v="20944"/>
    <n v="21927"/>
    <s v="+"/>
    <m/>
    <m/>
    <m/>
    <m/>
    <m/>
    <m/>
    <s v="BFT35_04160"/>
    <n v="984"/>
    <m/>
    <m/>
    <n v="0"/>
  </r>
  <r>
    <x v="1"/>
    <x v="1"/>
    <s v="GCA_002701205.1"/>
    <s v="Primary Assembly"/>
    <s v="unplaced scaffold"/>
    <m/>
    <s v="MINB01000005.1"/>
    <n v="20944"/>
    <n v="21927"/>
    <s v="+"/>
    <s v="PHO07691.1"/>
    <m/>
    <m/>
    <s v="recombinase XerC"/>
    <m/>
    <m/>
    <s v="BFT35_04160"/>
    <n v="984"/>
    <n v="327"/>
    <m/>
    <n v="0"/>
  </r>
  <r>
    <x v="0"/>
    <x v="0"/>
    <s v="GCA_002701205.1"/>
    <s v="Primary Assembly"/>
    <s v="unplaced scaffold"/>
    <m/>
    <s v="MINB01000031.1"/>
    <n v="21000"/>
    <n v="21809"/>
    <s v="-"/>
    <m/>
    <m/>
    <m/>
    <m/>
    <m/>
    <m/>
    <s v="BFT35_11945"/>
    <n v="810"/>
    <m/>
    <m/>
    <n v="0"/>
  </r>
  <r>
    <x v="1"/>
    <x v="1"/>
    <s v="GCA_002701205.1"/>
    <s v="Primary Assembly"/>
    <s v="unplaced scaffold"/>
    <m/>
    <s v="MINB01000031.1"/>
    <n v="21000"/>
    <n v="21809"/>
    <s v="-"/>
    <s v="PHO06325.1"/>
    <m/>
    <m/>
    <s v="cobalt ABC transporter ATP-binding protein"/>
    <m/>
    <m/>
    <s v="BFT35_11945"/>
    <n v="810"/>
    <n v="269"/>
    <m/>
    <n v="0"/>
  </r>
  <r>
    <x v="0"/>
    <x v="0"/>
    <s v="GCA_002701205.1"/>
    <s v="Primary Assembly"/>
    <s v="unplaced scaffold"/>
    <m/>
    <s v="MINB01000017.1"/>
    <n v="21001"/>
    <n v="22017"/>
    <s v="-"/>
    <m/>
    <m/>
    <m/>
    <m/>
    <m/>
    <m/>
    <s v="BFT35_08820"/>
    <n v="1017"/>
    <m/>
    <m/>
    <n v="0"/>
  </r>
  <r>
    <x v="1"/>
    <x v="1"/>
    <s v="GCA_002701205.1"/>
    <s v="Primary Assembly"/>
    <s v="unplaced scaffold"/>
    <m/>
    <s v="MINB01000017.1"/>
    <n v="21001"/>
    <n v="22017"/>
    <s v="-"/>
    <s v="PHO06871.1"/>
    <m/>
    <m/>
    <s v="LacI family transcriptional regulator"/>
    <m/>
    <m/>
    <s v="BFT35_08820"/>
    <n v="1017"/>
    <n v="338"/>
    <m/>
    <n v="0"/>
  </r>
  <r>
    <x v="0"/>
    <x v="0"/>
    <s v="GCA_002701205.1"/>
    <s v="Primary Assembly"/>
    <s v="unplaced scaffold"/>
    <m/>
    <s v="MINB01000003.1"/>
    <n v="21003"/>
    <n v="21725"/>
    <s v="-"/>
    <m/>
    <m/>
    <m/>
    <m/>
    <m/>
    <m/>
    <s v="BFT35_02495"/>
    <n v="723"/>
    <m/>
    <m/>
    <n v="0"/>
  </r>
  <r>
    <x v="1"/>
    <x v="1"/>
    <s v="GCA_002701205.1"/>
    <s v="Primary Assembly"/>
    <s v="unplaced scaffold"/>
    <m/>
    <s v="MINB01000003.1"/>
    <n v="21003"/>
    <n v="21725"/>
    <s v="-"/>
    <s v="PHO07942.1"/>
    <m/>
    <m/>
    <s v="GntR family transcriptional regulator"/>
    <m/>
    <m/>
    <s v="BFT35_02495"/>
    <n v="723"/>
    <n v="240"/>
    <m/>
    <n v="0"/>
  </r>
  <r>
    <x v="0"/>
    <x v="0"/>
    <s v="GCA_002701205.1"/>
    <s v="Primary Assembly"/>
    <s v="unplaced scaffold"/>
    <m/>
    <s v="MINB01000018.1"/>
    <n v="21025"/>
    <n v="23163"/>
    <s v="+"/>
    <m/>
    <m/>
    <m/>
    <m/>
    <m/>
    <m/>
    <s v="BFT35_09100"/>
    <n v="2139"/>
    <m/>
    <m/>
    <n v="0"/>
  </r>
  <r>
    <x v="1"/>
    <x v="1"/>
    <s v="GCA_002701205.1"/>
    <s v="Primary Assembly"/>
    <s v="unplaced scaffold"/>
    <m/>
    <s v="MINB01000018.1"/>
    <n v="21025"/>
    <n v="23163"/>
    <s v="+"/>
    <s v="PHO06829.1"/>
    <m/>
    <m/>
    <s v="RNA-binding transcriptional accessory protein"/>
    <m/>
    <m/>
    <s v="BFT35_09100"/>
    <n v="2139"/>
    <n v="712"/>
    <m/>
    <n v="0"/>
  </r>
  <r>
    <x v="0"/>
    <x v="0"/>
    <s v="GCA_002701205.1"/>
    <s v="Primary Assembly"/>
    <s v="unplaced scaffold"/>
    <m/>
    <s v="MINB01000028.1"/>
    <n v="21037"/>
    <n v="21804"/>
    <s v="-"/>
    <m/>
    <m/>
    <m/>
    <m/>
    <m/>
    <m/>
    <s v="BFT35_11535"/>
    <n v="768"/>
    <m/>
    <m/>
    <n v="0"/>
  </r>
  <r>
    <x v="1"/>
    <x v="1"/>
    <s v="GCA_002701205.1"/>
    <s v="Primary Assembly"/>
    <s v="unplaced scaffold"/>
    <m/>
    <s v="MINB01000028.1"/>
    <n v="21037"/>
    <n v="21804"/>
    <s v="-"/>
    <s v="PHO06403.1"/>
    <m/>
    <m/>
    <s v="hydrolase TatD"/>
    <m/>
    <m/>
    <s v="BFT35_11535"/>
    <n v="768"/>
    <n v="255"/>
    <m/>
    <n v="0"/>
  </r>
  <r>
    <x v="0"/>
    <x v="0"/>
    <s v="GCA_002701205.1"/>
    <s v="Primary Assembly"/>
    <s v="unplaced scaffold"/>
    <m/>
    <s v="MINB01000007.1"/>
    <n v="21048"/>
    <n v="21299"/>
    <s v="-"/>
    <m/>
    <m/>
    <m/>
    <m/>
    <m/>
    <m/>
    <s v="BFT35_05295"/>
    <n v="252"/>
    <m/>
    <m/>
    <n v="0"/>
  </r>
  <r>
    <x v="1"/>
    <x v="1"/>
    <s v="GCA_002701205.1"/>
    <s v="Primary Assembly"/>
    <s v="unplaced scaffold"/>
    <m/>
    <s v="MINB01000007.1"/>
    <n v="21048"/>
    <n v="21299"/>
    <s v="-"/>
    <s v="PHO07494.1"/>
    <m/>
    <m/>
    <s v="sporulation transcriptional regulator SpoIIID"/>
    <m/>
    <m/>
    <s v="BFT35_05295"/>
    <n v="252"/>
    <n v="83"/>
    <m/>
    <n v="0"/>
  </r>
  <r>
    <x v="0"/>
    <x v="2"/>
    <s v="GCA_002701205.1"/>
    <s v="Primary Assembly"/>
    <s v="unplaced scaffold"/>
    <m/>
    <s v="MINB01000034.1"/>
    <n v="21050"/>
    <n v="21838"/>
    <s v="+"/>
    <m/>
    <m/>
    <m/>
    <m/>
    <m/>
    <m/>
    <s v="BFT35_12325"/>
    <n v="789"/>
    <m/>
    <s v="pseudo"/>
    <n v="0"/>
  </r>
  <r>
    <x v="1"/>
    <x v="3"/>
    <s v="GCA_002701205.1"/>
    <s v="Primary Assembly"/>
    <s v="unplaced scaffold"/>
    <m/>
    <s v="MINB01000034.1"/>
    <n v="21050"/>
    <n v="21838"/>
    <s v="+"/>
    <m/>
    <m/>
    <m/>
    <s v="AmmeMemoRadiSam system radical SAM enzyme"/>
    <m/>
    <m/>
    <s v="BFT35_12325"/>
    <n v="789"/>
    <m/>
    <s v="pseudo"/>
    <n v="0"/>
  </r>
  <r>
    <x v="0"/>
    <x v="0"/>
    <s v="GCA_002701205.1"/>
    <s v="Primary Assembly"/>
    <s v="unplaced scaffold"/>
    <m/>
    <s v="MINB01000029.1"/>
    <n v="21069"/>
    <n v="22238"/>
    <s v="+"/>
    <m/>
    <m/>
    <m/>
    <m/>
    <m/>
    <m/>
    <s v="BFT35_11685"/>
    <n v="1170"/>
    <m/>
    <m/>
    <n v="0"/>
  </r>
  <r>
    <x v="1"/>
    <x v="1"/>
    <s v="GCA_002701205.1"/>
    <s v="Primary Assembly"/>
    <s v="unplaced scaffold"/>
    <m/>
    <s v="MINB01000029.1"/>
    <n v="21069"/>
    <n v="22238"/>
    <s v="+"/>
    <s v="PHO06374.1"/>
    <m/>
    <m/>
    <s v="beta-aspartyl-peptidase"/>
    <m/>
    <m/>
    <s v="BFT35_11685"/>
    <n v="1170"/>
    <n v="389"/>
    <m/>
    <n v="0"/>
  </r>
  <r>
    <x v="0"/>
    <x v="0"/>
    <s v="GCA_002701205.1"/>
    <s v="Primary Assembly"/>
    <s v="unplaced scaffold"/>
    <m/>
    <s v="MINB01000020.1"/>
    <n v="21139"/>
    <n v="21279"/>
    <s v="-"/>
    <m/>
    <m/>
    <m/>
    <m/>
    <m/>
    <m/>
    <s v="BFT35_09625"/>
    <n v="141"/>
    <m/>
    <m/>
    <n v="0"/>
  </r>
  <r>
    <x v="1"/>
    <x v="1"/>
    <s v="GCA_002701205.1"/>
    <s v="Primary Assembly"/>
    <s v="unplaced scaffold"/>
    <m/>
    <s v="MINB01000020.1"/>
    <n v="21139"/>
    <n v="21279"/>
    <s v="-"/>
    <s v="PHO06725.1"/>
    <m/>
    <m/>
    <s v="small, acid-soluble spore protein, alpha/beta type"/>
    <m/>
    <m/>
    <s v="BFT35_09625"/>
    <n v="141"/>
    <n v="46"/>
    <m/>
    <n v="0"/>
  </r>
  <r>
    <x v="0"/>
    <x v="0"/>
    <s v="GCA_002701205.1"/>
    <s v="Primary Assembly"/>
    <s v="unplaced scaffold"/>
    <m/>
    <s v="MINB01000019.1"/>
    <n v="21187"/>
    <n v="22128"/>
    <s v="-"/>
    <m/>
    <m/>
    <m/>
    <m/>
    <m/>
    <m/>
    <s v="BFT35_09350"/>
    <n v="942"/>
    <m/>
    <m/>
    <n v="0"/>
  </r>
  <r>
    <x v="1"/>
    <x v="1"/>
    <s v="GCA_002701205.1"/>
    <s v="Primary Assembly"/>
    <s v="unplaced scaffold"/>
    <m/>
    <s v="MINB01000019.1"/>
    <n v="21187"/>
    <n v="22128"/>
    <s v="-"/>
    <s v="PHO06781.1"/>
    <m/>
    <m/>
    <s v="ABC transporter substrate-binding protein"/>
    <m/>
    <m/>
    <s v="BFT35_09350"/>
    <n v="942"/>
    <n v="313"/>
    <m/>
    <n v="0"/>
  </r>
  <r>
    <x v="0"/>
    <x v="0"/>
    <s v="GCA_002701205.1"/>
    <s v="Primary Assembly"/>
    <s v="unplaced scaffold"/>
    <m/>
    <s v="MINB01000011.1"/>
    <n v="21212"/>
    <n v="23674"/>
    <s v="-"/>
    <m/>
    <m/>
    <m/>
    <m/>
    <m/>
    <m/>
    <s v="BFT35_06985"/>
    <n v="2463"/>
    <m/>
    <m/>
    <n v="0"/>
  </r>
  <r>
    <x v="1"/>
    <x v="1"/>
    <s v="GCA_002701205.1"/>
    <s v="Primary Assembly"/>
    <s v="unplaced scaffold"/>
    <m/>
    <s v="MINB01000011.1"/>
    <n v="21212"/>
    <n v="23674"/>
    <s v="-"/>
    <s v="PHO07218.1"/>
    <m/>
    <m/>
    <s v="MBL fold hydrolase"/>
    <m/>
    <m/>
    <s v="BFT35_06985"/>
    <n v="2463"/>
    <n v="820"/>
    <m/>
    <n v="0"/>
  </r>
  <r>
    <x v="0"/>
    <x v="0"/>
    <s v="GCA_002701205.1"/>
    <s v="Primary Assembly"/>
    <s v="unplaced scaffold"/>
    <m/>
    <s v="MINB01000013.1"/>
    <n v="21229"/>
    <n v="21621"/>
    <s v="-"/>
    <m/>
    <m/>
    <m/>
    <m/>
    <m/>
    <m/>
    <s v="BFT35_07575"/>
    <n v="393"/>
    <m/>
    <m/>
    <n v="0"/>
  </r>
  <r>
    <x v="1"/>
    <x v="1"/>
    <s v="GCA_002701205.1"/>
    <s v="Primary Assembly"/>
    <s v="unplaced scaffold"/>
    <m/>
    <s v="MINB01000013.1"/>
    <n v="21229"/>
    <n v="21621"/>
    <s v="-"/>
    <s v="PHO07097.1"/>
    <m/>
    <m/>
    <s v="PTS-dependent dihydroxyacetone kinase phosphotransferase subunit DhaM"/>
    <m/>
    <m/>
    <s v="BFT35_07575"/>
    <n v="393"/>
    <n v="130"/>
    <m/>
    <n v="0"/>
  </r>
  <r>
    <x v="0"/>
    <x v="0"/>
    <s v="GCA_002701205.1"/>
    <s v="Primary Assembly"/>
    <s v="unplaced scaffold"/>
    <m/>
    <s v="MINB01000030.1"/>
    <n v="21242"/>
    <n v="23278"/>
    <s v="-"/>
    <m/>
    <m/>
    <m/>
    <m/>
    <m/>
    <m/>
    <s v="BFT35_11830"/>
    <n v="2037"/>
    <m/>
    <m/>
    <n v="0"/>
  </r>
  <r>
    <x v="1"/>
    <x v="1"/>
    <s v="GCA_002701205.1"/>
    <s v="Primary Assembly"/>
    <s v="unplaced scaffold"/>
    <m/>
    <s v="MINB01000030.1"/>
    <n v="21242"/>
    <n v="23278"/>
    <s v="-"/>
    <s v="PHO06350.1"/>
    <m/>
    <m/>
    <s v="translation elongation factor G"/>
    <m/>
    <m/>
    <s v="BFT35_11830"/>
    <n v="2037"/>
    <n v="678"/>
    <m/>
    <n v="0"/>
  </r>
  <r>
    <x v="0"/>
    <x v="0"/>
    <s v="GCA_002701205.1"/>
    <s v="Primary Assembly"/>
    <s v="unplaced scaffold"/>
    <m/>
    <s v="MINB01000001.1"/>
    <n v="21271"/>
    <n v="22629"/>
    <s v="-"/>
    <m/>
    <m/>
    <m/>
    <m/>
    <m/>
    <m/>
    <s v="BFT35_00120"/>
    <n v="1359"/>
    <m/>
    <m/>
    <n v="0"/>
  </r>
  <r>
    <x v="1"/>
    <x v="1"/>
    <s v="GCA_002701205.1"/>
    <s v="Primary Assembly"/>
    <s v="unplaced scaffold"/>
    <m/>
    <s v="MINB01000001.1"/>
    <n v="21271"/>
    <n v="22629"/>
    <s v="-"/>
    <s v="PHO08351.1"/>
    <m/>
    <m/>
    <s v="tRNA (N(6)-L-threonylcarbamoyladenosine(37)-C(2))-methylthiotransferase MtaB"/>
    <m/>
    <m/>
    <s v="BFT35_00120"/>
    <n v="1359"/>
    <n v="452"/>
    <m/>
    <n v="0"/>
  </r>
  <r>
    <x v="0"/>
    <x v="0"/>
    <s v="GCA_002701205.1"/>
    <s v="Primary Assembly"/>
    <s v="unplaced scaffold"/>
    <m/>
    <s v="MINB01000012.1"/>
    <n v="21274"/>
    <n v="21783"/>
    <s v="-"/>
    <m/>
    <m/>
    <m/>
    <m/>
    <m/>
    <m/>
    <s v="BFT35_07285"/>
    <n v="510"/>
    <m/>
    <m/>
    <n v="0"/>
  </r>
  <r>
    <x v="1"/>
    <x v="1"/>
    <s v="GCA_002701205.1"/>
    <s v="Primary Assembly"/>
    <s v="unplaced scaffold"/>
    <m/>
    <s v="MINB01000012.1"/>
    <n v="21274"/>
    <n v="21783"/>
    <s v="-"/>
    <s v="PHO07155.1"/>
    <m/>
    <m/>
    <s v="hypothetical protein"/>
    <m/>
    <m/>
    <s v="BFT35_07285"/>
    <n v="510"/>
    <n v="169"/>
    <m/>
    <n v="0"/>
  </r>
  <r>
    <x v="0"/>
    <x v="0"/>
    <s v="GCA_002701205.1"/>
    <s v="Primary Assembly"/>
    <s v="unplaced scaffold"/>
    <m/>
    <s v="MINB01000032.1"/>
    <n v="21279"/>
    <n v="22490"/>
    <s v="-"/>
    <m/>
    <m/>
    <m/>
    <m/>
    <m/>
    <m/>
    <s v="BFT35_12090"/>
    <n v="1212"/>
    <m/>
    <m/>
    <n v="0"/>
  </r>
  <r>
    <x v="1"/>
    <x v="1"/>
    <s v="GCA_002701205.1"/>
    <s v="Primary Assembly"/>
    <s v="unplaced scaffold"/>
    <m/>
    <s v="MINB01000032.1"/>
    <n v="21279"/>
    <n v="22490"/>
    <s v="-"/>
    <s v="PHO06300.1"/>
    <m/>
    <m/>
    <s v="peptidase U32"/>
    <m/>
    <m/>
    <s v="BFT35_12090"/>
    <n v="1212"/>
    <n v="403"/>
    <m/>
    <n v="0"/>
  </r>
  <r>
    <x v="0"/>
    <x v="0"/>
    <s v="GCA_002701205.1"/>
    <s v="Primary Assembly"/>
    <s v="unplaced scaffold"/>
    <m/>
    <s v="MINB01000020.1"/>
    <n v="21288"/>
    <n v="22796"/>
    <s v="-"/>
    <m/>
    <m/>
    <m/>
    <m/>
    <m/>
    <m/>
    <s v="BFT35_09630"/>
    <n v="1509"/>
    <m/>
    <m/>
    <n v="0"/>
  </r>
  <r>
    <x v="1"/>
    <x v="1"/>
    <s v="GCA_002701205.1"/>
    <s v="Primary Assembly"/>
    <s v="unplaced scaffold"/>
    <m/>
    <s v="MINB01000020.1"/>
    <n v="21288"/>
    <n v="22796"/>
    <s v="-"/>
    <s v="PHO06726.1"/>
    <m/>
    <m/>
    <s v="peptidase propeptide domain-containing protein"/>
    <m/>
    <m/>
    <s v="BFT35_09630"/>
    <n v="1509"/>
    <n v="502"/>
    <m/>
    <n v="0"/>
  </r>
  <r>
    <x v="0"/>
    <x v="0"/>
    <s v="GCA_002701205.1"/>
    <s v="Primary Assembly"/>
    <s v="unplaced scaffold"/>
    <m/>
    <s v="MINB01000024.1"/>
    <n v="21347"/>
    <n v="22021"/>
    <s v="-"/>
    <m/>
    <m/>
    <m/>
    <m/>
    <m/>
    <m/>
    <s v="BFT35_10730"/>
    <n v="675"/>
    <m/>
    <m/>
    <n v="0"/>
  </r>
  <r>
    <x v="1"/>
    <x v="1"/>
    <s v="GCA_002701205.1"/>
    <s v="Primary Assembly"/>
    <s v="unplaced scaffold"/>
    <m/>
    <s v="MINB01000024.1"/>
    <n v="21347"/>
    <n v="22021"/>
    <s v="-"/>
    <s v="PHO06539.1"/>
    <m/>
    <m/>
    <s v="glycosyl transferase"/>
    <m/>
    <m/>
    <s v="BFT35_10730"/>
    <n v="675"/>
    <n v="224"/>
    <m/>
    <n v="0"/>
  </r>
  <r>
    <x v="0"/>
    <x v="0"/>
    <s v="GCA_002701205.1"/>
    <s v="Primary Assembly"/>
    <s v="unplaced scaffold"/>
    <m/>
    <s v="MINB01000021.1"/>
    <n v="21403"/>
    <n v="21867"/>
    <s v="-"/>
    <m/>
    <m/>
    <m/>
    <m/>
    <m/>
    <m/>
    <s v="BFT35_09920"/>
    <n v="465"/>
    <m/>
    <m/>
    <n v="0"/>
  </r>
  <r>
    <x v="1"/>
    <x v="1"/>
    <s v="GCA_002701205.1"/>
    <s v="Primary Assembly"/>
    <s v="unplaced scaffold"/>
    <m/>
    <s v="MINB01000021.1"/>
    <n v="21403"/>
    <n v="21867"/>
    <s v="-"/>
    <s v="PHO06677.1"/>
    <m/>
    <m/>
    <s v="ATPase"/>
    <m/>
    <m/>
    <s v="BFT35_09920"/>
    <n v="465"/>
    <n v="154"/>
    <m/>
    <n v="0"/>
  </r>
  <r>
    <x v="0"/>
    <x v="0"/>
    <s v="GCA_002701205.1"/>
    <s v="Primary Assembly"/>
    <s v="unplaced scaffold"/>
    <m/>
    <s v="MINB01000009.1"/>
    <n v="21422"/>
    <n v="22282"/>
    <s v="-"/>
    <m/>
    <m/>
    <m/>
    <m/>
    <m/>
    <m/>
    <s v="BFT35_06195"/>
    <n v="861"/>
    <m/>
    <m/>
    <n v="0"/>
  </r>
  <r>
    <x v="1"/>
    <x v="1"/>
    <s v="GCA_002701205.1"/>
    <s v="Primary Assembly"/>
    <s v="unplaced scaffold"/>
    <m/>
    <s v="MINB01000009.1"/>
    <n v="21422"/>
    <n v="22282"/>
    <s v="-"/>
    <s v="PHO07357.1"/>
    <m/>
    <m/>
    <s v="RNA pseudouridine synthase"/>
    <m/>
    <m/>
    <s v="BFT35_06195"/>
    <n v="861"/>
    <n v="286"/>
    <m/>
    <n v="0"/>
  </r>
  <r>
    <x v="0"/>
    <x v="0"/>
    <s v="GCA_002701205.1"/>
    <s v="Primary Assembly"/>
    <s v="unplaced scaffold"/>
    <m/>
    <s v="MINB01000007.1"/>
    <n v="21426"/>
    <n v="22250"/>
    <s v="-"/>
    <m/>
    <m/>
    <m/>
    <m/>
    <m/>
    <m/>
    <s v="BFT35_05300"/>
    <n v="825"/>
    <m/>
    <m/>
    <n v="0"/>
  </r>
  <r>
    <x v="1"/>
    <x v="1"/>
    <s v="GCA_002701205.1"/>
    <s v="Primary Assembly"/>
    <s v="unplaced scaffold"/>
    <m/>
    <s v="MINB01000007.1"/>
    <n v="21426"/>
    <n v="22250"/>
    <s v="-"/>
    <s v="PHO07495.1"/>
    <m/>
    <m/>
    <s v="peptidase M23"/>
    <m/>
    <m/>
    <s v="BFT35_05300"/>
    <n v="825"/>
    <n v="274"/>
    <m/>
    <n v="0"/>
  </r>
  <r>
    <x v="0"/>
    <x v="0"/>
    <s v="GCA_002701205.1"/>
    <s v="Primary Assembly"/>
    <s v="unplaced scaffold"/>
    <m/>
    <s v="MINB01000025.1"/>
    <n v="21469"/>
    <n v="22194"/>
    <s v="+"/>
    <m/>
    <m/>
    <m/>
    <m/>
    <m/>
    <m/>
    <s v="BFT35_10965"/>
    <n v="726"/>
    <m/>
    <m/>
    <n v="0"/>
  </r>
  <r>
    <x v="1"/>
    <x v="1"/>
    <s v="GCA_002701205.1"/>
    <s v="Primary Assembly"/>
    <s v="unplaced scaffold"/>
    <m/>
    <s v="MINB01000025.1"/>
    <n v="21469"/>
    <n v="22194"/>
    <s v="+"/>
    <s v="PHO06492.1"/>
    <m/>
    <m/>
    <s v="sporulation sigma factor SigE"/>
    <m/>
    <m/>
    <s v="BFT35_10965"/>
    <n v="726"/>
    <n v="241"/>
    <m/>
    <n v="0"/>
  </r>
  <r>
    <x v="0"/>
    <x v="0"/>
    <s v="GCA_002701205.1"/>
    <s v="Primary Assembly"/>
    <s v="unplaced scaffold"/>
    <m/>
    <s v="MINB01000014.1"/>
    <n v="21606"/>
    <n v="22988"/>
    <s v="-"/>
    <m/>
    <m/>
    <m/>
    <m/>
    <m/>
    <m/>
    <s v="BFT35_07850"/>
    <n v="1383"/>
    <m/>
    <m/>
    <n v="0"/>
  </r>
  <r>
    <x v="1"/>
    <x v="1"/>
    <s v="GCA_002701205.1"/>
    <s v="Primary Assembly"/>
    <s v="unplaced scaffold"/>
    <m/>
    <s v="MINB01000014.1"/>
    <n v="21606"/>
    <n v="22988"/>
    <s v="-"/>
    <s v="PHO07033.1"/>
    <m/>
    <m/>
    <s v="FAD-dependent oxidoreductase"/>
    <m/>
    <m/>
    <s v="BFT35_07850"/>
    <n v="1383"/>
    <n v="460"/>
    <m/>
    <n v="0"/>
  </r>
  <r>
    <x v="0"/>
    <x v="0"/>
    <s v="GCA_002701205.1"/>
    <s v="Primary Assembly"/>
    <s v="unplaced scaffold"/>
    <m/>
    <s v="MINB01000013.1"/>
    <n v="21644"/>
    <n v="22282"/>
    <s v="-"/>
    <m/>
    <m/>
    <m/>
    <m/>
    <m/>
    <m/>
    <s v="BFT35_07580"/>
    <n v="639"/>
    <m/>
    <m/>
    <n v="0"/>
  </r>
  <r>
    <x v="1"/>
    <x v="1"/>
    <s v="GCA_002701205.1"/>
    <s v="Primary Assembly"/>
    <s v="unplaced scaffold"/>
    <m/>
    <s v="MINB01000013.1"/>
    <n v="21644"/>
    <n v="22282"/>
    <s v="-"/>
    <s v="PHO07098.1"/>
    <m/>
    <m/>
    <s v="dihydroxyacetone kinase subunit L"/>
    <m/>
    <m/>
    <s v="BFT35_07580"/>
    <n v="639"/>
    <n v="212"/>
    <m/>
    <n v="0"/>
  </r>
  <r>
    <x v="0"/>
    <x v="0"/>
    <s v="GCA_002701205.1"/>
    <s v="Primary Assembly"/>
    <s v="unplaced scaffold"/>
    <m/>
    <s v="MINB01000003.1"/>
    <n v="21734"/>
    <n v="22657"/>
    <s v="-"/>
    <m/>
    <m/>
    <m/>
    <m/>
    <m/>
    <m/>
    <s v="BFT35_02500"/>
    <n v="924"/>
    <m/>
    <m/>
    <n v="0"/>
  </r>
  <r>
    <x v="1"/>
    <x v="1"/>
    <s v="GCA_002701205.1"/>
    <s v="Primary Assembly"/>
    <s v="unplaced scaffold"/>
    <m/>
    <s v="MINB01000003.1"/>
    <n v="21734"/>
    <n v="22657"/>
    <s v="-"/>
    <s v="PHO07943.1"/>
    <m/>
    <m/>
    <s v="branched-chain amino acid ABC transporter permease"/>
    <m/>
    <m/>
    <s v="BFT35_02500"/>
    <n v="924"/>
    <n v="307"/>
    <m/>
    <n v="0"/>
  </r>
  <r>
    <x v="0"/>
    <x v="0"/>
    <s v="GCA_002701205.1"/>
    <s v="Primary Assembly"/>
    <s v="unplaced scaffold"/>
    <m/>
    <s v="MINB01000031.1"/>
    <n v="21802"/>
    <n v="22644"/>
    <s v="-"/>
    <m/>
    <m/>
    <m/>
    <m/>
    <m/>
    <m/>
    <s v="BFT35_11950"/>
    <n v="843"/>
    <m/>
    <m/>
    <n v="0"/>
  </r>
  <r>
    <x v="1"/>
    <x v="1"/>
    <s v="GCA_002701205.1"/>
    <s v="Primary Assembly"/>
    <s v="unplaced scaffold"/>
    <m/>
    <s v="MINB01000031.1"/>
    <n v="21802"/>
    <n v="22644"/>
    <s v="-"/>
    <s v="PHO06326.1"/>
    <m/>
    <m/>
    <s v="cobalt ABC transporter ATP-binding protein"/>
    <m/>
    <m/>
    <s v="BFT35_11950"/>
    <n v="843"/>
    <n v="280"/>
    <m/>
    <n v="0"/>
  </r>
  <r>
    <x v="0"/>
    <x v="0"/>
    <s v="GCA_002701205.1"/>
    <s v="Primary Assembly"/>
    <s v="unplaced scaffold"/>
    <m/>
    <s v="MINB01000006.1"/>
    <n v="21819"/>
    <n v="23054"/>
    <s v="-"/>
    <m/>
    <m/>
    <m/>
    <m/>
    <m/>
    <m/>
    <s v="BFT35_04785"/>
    <n v="1236"/>
    <m/>
    <m/>
    <n v="0"/>
  </r>
  <r>
    <x v="1"/>
    <x v="1"/>
    <s v="GCA_002701205.1"/>
    <s v="Primary Assembly"/>
    <s v="unplaced scaffold"/>
    <m/>
    <s v="MINB01000006.1"/>
    <n v="21819"/>
    <n v="23054"/>
    <s v="-"/>
    <s v="PHO07589.1"/>
    <m/>
    <m/>
    <s v="[FeFe] hydrogenase H-cluster maturation GTPase HydF"/>
    <m/>
    <m/>
    <s v="BFT35_04785"/>
    <n v="1236"/>
    <n v="411"/>
    <m/>
    <n v="0"/>
  </r>
  <r>
    <x v="0"/>
    <x v="0"/>
    <s v="GCA_002701205.1"/>
    <s v="Primary Assembly"/>
    <s v="unplaced scaffold"/>
    <m/>
    <s v="MINB01000023.1"/>
    <n v="21827"/>
    <n v="23281"/>
    <s v="-"/>
    <m/>
    <m/>
    <m/>
    <m/>
    <m/>
    <m/>
    <s v="BFT35_10475"/>
    <n v="1455"/>
    <m/>
    <m/>
    <n v="0"/>
  </r>
  <r>
    <x v="1"/>
    <x v="1"/>
    <s v="GCA_002701205.1"/>
    <s v="Primary Assembly"/>
    <s v="unplaced scaffold"/>
    <m/>
    <s v="MINB01000023.1"/>
    <n v="21827"/>
    <n v="23281"/>
    <s v="-"/>
    <s v="PHO06588.1"/>
    <m/>
    <m/>
    <s v="IMP dehydrogenase"/>
    <m/>
    <m/>
    <s v="BFT35_10475"/>
    <n v="1455"/>
    <n v="484"/>
    <m/>
    <n v="0"/>
  </r>
  <r>
    <x v="0"/>
    <x v="0"/>
    <s v="GCA_002701205.1"/>
    <s v="Primary Assembly"/>
    <s v="unplaced scaffold"/>
    <m/>
    <s v="MINB01000012.1"/>
    <n v="21864"/>
    <n v="23189"/>
    <s v="-"/>
    <m/>
    <m/>
    <m/>
    <m/>
    <m/>
    <m/>
    <s v="BFT35_07290"/>
    <n v="1326"/>
    <m/>
    <m/>
    <n v="0"/>
  </r>
  <r>
    <x v="1"/>
    <x v="1"/>
    <s v="GCA_002701205.1"/>
    <s v="Primary Assembly"/>
    <s v="unplaced scaffold"/>
    <m/>
    <s v="MINB01000012.1"/>
    <n v="21864"/>
    <n v="23189"/>
    <s v="-"/>
    <s v="PHO07156.1"/>
    <m/>
    <m/>
    <s v="PTS system, cellobiose-specific IIC component"/>
    <m/>
    <m/>
    <s v="BFT35_07290"/>
    <n v="1326"/>
    <n v="441"/>
    <m/>
    <n v="0"/>
  </r>
  <r>
    <x v="0"/>
    <x v="0"/>
    <s v="GCA_002701205.1"/>
    <s v="Primary Assembly"/>
    <s v="unplaced scaffold"/>
    <m/>
    <s v="MINB01000021.1"/>
    <n v="21880"/>
    <n v="22359"/>
    <s v="-"/>
    <m/>
    <m/>
    <m/>
    <m/>
    <m/>
    <m/>
    <s v="BFT35_09925"/>
    <n v="480"/>
    <m/>
    <m/>
    <n v="0"/>
  </r>
  <r>
    <x v="1"/>
    <x v="1"/>
    <s v="GCA_002701205.1"/>
    <s v="Primary Assembly"/>
    <s v="unplaced scaffold"/>
    <m/>
    <s v="MINB01000021.1"/>
    <n v="21880"/>
    <n v="22359"/>
    <s v="-"/>
    <s v="PHO06678.1"/>
    <m/>
    <m/>
    <s v="pantetheine-phosphate adenylyltransferase"/>
    <m/>
    <m/>
    <s v="BFT35_09925"/>
    <n v="480"/>
    <n v="159"/>
    <m/>
    <n v="0"/>
  </r>
  <r>
    <x v="0"/>
    <x v="0"/>
    <s v="GCA_002701205.1"/>
    <s v="Primary Assembly"/>
    <s v="unplaced scaffold"/>
    <m/>
    <s v="MINB01000015.1"/>
    <n v="21883"/>
    <n v="22020"/>
    <s v="-"/>
    <m/>
    <m/>
    <m/>
    <m/>
    <m/>
    <m/>
    <s v="BFT35_08190"/>
    <n v="138"/>
    <m/>
    <m/>
    <n v="0"/>
  </r>
  <r>
    <x v="1"/>
    <x v="1"/>
    <s v="GCA_002701205.1"/>
    <s v="Primary Assembly"/>
    <s v="unplaced scaffold"/>
    <m/>
    <s v="MINB01000015.1"/>
    <n v="21883"/>
    <n v="22020"/>
    <s v="-"/>
    <s v="PHO06975.1"/>
    <m/>
    <m/>
    <s v="six-cysteine peptide SCIFF"/>
    <m/>
    <m/>
    <s v="BFT35_08190"/>
    <n v="138"/>
    <n v="45"/>
    <m/>
    <n v="0"/>
  </r>
  <r>
    <x v="0"/>
    <x v="0"/>
    <s v="GCA_002701205.1"/>
    <s v="Primary Assembly"/>
    <s v="unplaced scaffold"/>
    <m/>
    <s v="MINB01000022.1"/>
    <n v="21895"/>
    <n v="22728"/>
    <s v="-"/>
    <m/>
    <m/>
    <m/>
    <m/>
    <m/>
    <m/>
    <s v="BFT35_10180"/>
    <n v="834"/>
    <m/>
    <m/>
    <n v="0"/>
  </r>
  <r>
    <x v="1"/>
    <x v="1"/>
    <s v="GCA_002701205.1"/>
    <s v="Primary Assembly"/>
    <s v="unplaced scaffold"/>
    <m/>
    <s v="MINB01000022.1"/>
    <n v="21895"/>
    <n v="22728"/>
    <s v="-"/>
    <s v="PHO06625.1"/>
    <m/>
    <m/>
    <s v="TIGR00159 family protein"/>
    <m/>
    <m/>
    <s v="BFT35_10180"/>
    <n v="834"/>
    <n v="277"/>
    <m/>
    <n v="0"/>
  </r>
  <r>
    <x v="0"/>
    <x v="0"/>
    <s v="GCA_002701205.1"/>
    <s v="Primary Assembly"/>
    <s v="unplaced scaffold"/>
    <m/>
    <s v="MINB01000005.1"/>
    <n v="21986"/>
    <n v="22609"/>
    <s v="+"/>
    <m/>
    <m/>
    <m/>
    <m/>
    <m/>
    <m/>
    <s v="BFT35_04165"/>
    <n v="624"/>
    <m/>
    <m/>
    <n v="0"/>
  </r>
  <r>
    <x v="1"/>
    <x v="1"/>
    <s v="GCA_002701205.1"/>
    <s v="Primary Assembly"/>
    <s v="unplaced scaffold"/>
    <m/>
    <s v="MINB01000005.1"/>
    <n v="21986"/>
    <n v="22609"/>
    <s v="+"/>
    <s v="PHO07692.1"/>
    <m/>
    <m/>
    <s v="repressor LexA"/>
    <m/>
    <m/>
    <s v="BFT35_04165"/>
    <n v="624"/>
    <n v="207"/>
    <m/>
    <n v="0"/>
  </r>
  <r>
    <x v="0"/>
    <x v="0"/>
    <s v="GCA_002701205.1"/>
    <s v="Primary Assembly"/>
    <s v="unplaced scaffold"/>
    <m/>
    <s v="MINB01000028.1"/>
    <n v="21995"/>
    <n v="22333"/>
    <s v="-"/>
    <m/>
    <m/>
    <m/>
    <m/>
    <m/>
    <m/>
    <s v="BFT35_11540"/>
    <n v="339"/>
    <m/>
    <m/>
    <n v="0"/>
  </r>
  <r>
    <x v="1"/>
    <x v="1"/>
    <s v="GCA_002701205.1"/>
    <s v="Primary Assembly"/>
    <s v="unplaced scaffold"/>
    <m/>
    <s v="MINB01000028.1"/>
    <n v="21995"/>
    <n v="22333"/>
    <s v="-"/>
    <s v="PHO06404.1"/>
    <m/>
    <m/>
    <s v="hypothetical protein"/>
    <m/>
    <m/>
    <s v="BFT35_11540"/>
    <n v="339"/>
    <n v="112"/>
    <m/>
    <n v="0"/>
  </r>
  <r>
    <x v="0"/>
    <x v="0"/>
    <s v="GCA_002701205.1"/>
    <s v="Primary Assembly"/>
    <s v="unplaced scaffold"/>
    <m/>
    <s v="MINB01000024.1"/>
    <n v="22021"/>
    <n v="22944"/>
    <s v="-"/>
    <m/>
    <m/>
    <m/>
    <m/>
    <m/>
    <m/>
    <s v="BFT35_10735"/>
    <n v="924"/>
    <m/>
    <m/>
    <n v="0"/>
  </r>
  <r>
    <x v="1"/>
    <x v="1"/>
    <s v="GCA_002701205.1"/>
    <s v="Primary Assembly"/>
    <s v="unplaced scaffold"/>
    <m/>
    <s v="MINB01000024.1"/>
    <n v="22021"/>
    <n v="22944"/>
    <s v="-"/>
    <s v="PHO06540.1"/>
    <m/>
    <m/>
    <s v="hypothetical protein"/>
    <m/>
    <m/>
    <s v="BFT35_10735"/>
    <n v="924"/>
    <n v="307"/>
    <m/>
    <n v="0"/>
  </r>
  <r>
    <x v="0"/>
    <x v="0"/>
    <s v="GCA_002701205.1"/>
    <s v="Primary Assembly"/>
    <s v="unplaced scaffold"/>
    <m/>
    <s v="MINB01000015.1"/>
    <n v="22075"/>
    <n v="22491"/>
    <s v="-"/>
    <m/>
    <m/>
    <m/>
    <m/>
    <m/>
    <m/>
    <s v="BFT35_08195"/>
    <n v="417"/>
    <m/>
    <m/>
    <n v="0"/>
  </r>
  <r>
    <x v="1"/>
    <x v="1"/>
    <s v="GCA_002701205.1"/>
    <s v="Primary Assembly"/>
    <s v="unplaced scaffold"/>
    <m/>
    <s v="MINB01000015.1"/>
    <n v="22075"/>
    <n v="22491"/>
    <s v="-"/>
    <s v="PHO06976.1"/>
    <m/>
    <m/>
    <s v="hypothetical protein"/>
    <m/>
    <m/>
    <s v="BFT35_08195"/>
    <n v="417"/>
    <n v="138"/>
    <m/>
    <n v="0"/>
  </r>
  <r>
    <x v="0"/>
    <x v="0"/>
    <s v="GCA_002701205.1"/>
    <s v="Primary Assembly"/>
    <s v="unplaced scaffold"/>
    <m/>
    <s v="MINB01000027.1"/>
    <n v="22163"/>
    <n v="23356"/>
    <s v="-"/>
    <m/>
    <m/>
    <m/>
    <m/>
    <m/>
    <m/>
    <s v="BFT35_11375"/>
    <n v="1194"/>
    <m/>
    <m/>
    <n v="0"/>
  </r>
  <r>
    <x v="1"/>
    <x v="1"/>
    <s v="GCA_002701205.1"/>
    <s v="Primary Assembly"/>
    <s v="unplaced scaffold"/>
    <m/>
    <s v="MINB01000027.1"/>
    <n v="22163"/>
    <n v="23356"/>
    <s v="-"/>
    <s v="PHO06430.1"/>
    <m/>
    <m/>
    <s v="2-isopropylmalate synthase"/>
    <m/>
    <m/>
    <s v="BFT35_11375"/>
    <n v="1194"/>
    <n v="397"/>
    <m/>
    <n v="0"/>
  </r>
  <r>
    <x v="0"/>
    <x v="0"/>
    <s v="GCA_002701205.1"/>
    <s v="Primary Assembly"/>
    <s v="unplaced scaffold"/>
    <m/>
    <s v="MINB01000019.1"/>
    <n v="22192"/>
    <n v="22713"/>
    <s v="-"/>
    <m/>
    <m/>
    <m/>
    <m/>
    <m/>
    <m/>
    <s v="BFT35_09355"/>
    <n v="522"/>
    <m/>
    <m/>
    <n v="0"/>
  </r>
  <r>
    <x v="1"/>
    <x v="1"/>
    <s v="GCA_002701205.1"/>
    <s v="Primary Assembly"/>
    <s v="unplaced scaffold"/>
    <m/>
    <s v="MINB01000019.1"/>
    <n v="22192"/>
    <n v="22713"/>
    <s v="-"/>
    <s v="PHO06782.1"/>
    <m/>
    <m/>
    <s v="aromatic acid decarboxylase"/>
    <m/>
    <m/>
    <s v="BFT35_09355"/>
    <n v="522"/>
    <n v="173"/>
    <m/>
    <n v="0"/>
  </r>
  <r>
    <x v="0"/>
    <x v="0"/>
    <s v="GCA_002701205.1"/>
    <s v="Primary Assembly"/>
    <s v="unplaced scaffold"/>
    <m/>
    <s v="MINB01000025.1"/>
    <n v="22260"/>
    <n v="23030"/>
    <s v="+"/>
    <m/>
    <m/>
    <m/>
    <m/>
    <m/>
    <m/>
    <s v="BFT35_10970"/>
    <n v="771"/>
    <m/>
    <m/>
    <n v="0"/>
  </r>
  <r>
    <x v="1"/>
    <x v="1"/>
    <s v="GCA_002701205.1"/>
    <s v="Primary Assembly"/>
    <s v="unplaced scaffold"/>
    <m/>
    <s v="MINB01000025.1"/>
    <n v="22260"/>
    <n v="23030"/>
    <s v="+"/>
    <s v="PHO06493.1"/>
    <m/>
    <m/>
    <s v="sporulation sigma factor SigG"/>
    <m/>
    <m/>
    <s v="BFT35_10970"/>
    <n v="771"/>
    <n v="256"/>
    <m/>
    <n v="0"/>
  </r>
  <r>
    <x v="0"/>
    <x v="0"/>
    <s v="GCA_002701205.1"/>
    <s v="Primary Assembly"/>
    <s v="unplaced scaffold"/>
    <m/>
    <s v="MINB01000029.1"/>
    <n v="22286"/>
    <n v="23245"/>
    <s v="-"/>
    <m/>
    <m/>
    <m/>
    <m/>
    <m/>
    <m/>
    <s v="BFT35_11690"/>
    <n v="960"/>
    <m/>
    <m/>
    <n v="0"/>
  </r>
  <r>
    <x v="1"/>
    <x v="1"/>
    <s v="GCA_002701205.1"/>
    <s v="Primary Assembly"/>
    <s v="unplaced scaffold"/>
    <m/>
    <s v="MINB01000029.1"/>
    <n v="22286"/>
    <n v="23245"/>
    <s v="-"/>
    <s v="PHO06377.1"/>
    <m/>
    <m/>
    <s v="polyprenyl synthetase"/>
    <m/>
    <m/>
    <s v="BFT35_11690"/>
    <n v="960"/>
    <n v="319"/>
    <m/>
    <n v="0"/>
  </r>
  <r>
    <x v="0"/>
    <x v="0"/>
    <s v="GCA_002701205.1"/>
    <s v="Primary Assembly"/>
    <s v="unplaced scaffold"/>
    <m/>
    <s v="MINB01000009.1"/>
    <n v="22305"/>
    <n v="22514"/>
    <s v="-"/>
    <m/>
    <m/>
    <m/>
    <m/>
    <m/>
    <m/>
    <s v="BFT35_06200"/>
    <n v="210"/>
    <m/>
    <m/>
    <n v="0"/>
  </r>
  <r>
    <x v="1"/>
    <x v="1"/>
    <s v="GCA_002701205.1"/>
    <s v="Primary Assembly"/>
    <s v="unplaced scaffold"/>
    <m/>
    <s v="MINB01000009.1"/>
    <n v="22305"/>
    <n v="22514"/>
    <s v="-"/>
    <s v="PHO07358.1"/>
    <m/>
    <m/>
    <s v="hypothetical protein"/>
    <m/>
    <m/>
    <s v="BFT35_06200"/>
    <n v="210"/>
    <n v="69"/>
    <m/>
    <n v="0"/>
  </r>
  <r>
    <x v="0"/>
    <x v="0"/>
    <s v="GCA_002701205.1"/>
    <s v="Primary Assembly"/>
    <s v="unplaced scaffold"/>
    <m/>
    <s v="MINB01000013.1"/>
    <n v="22309"/>
    <n v="23310"/>
    <s v="-"/>
    <m/>
    <m/>
    <m/>
    <m/>
    <m/>
    <m/>
    <s v="BFT35_07585"/>
    <n v="1002"/>
    <m/>
    <m/>
    <n v="0"/>
  </r>
  <r>
    <x v="1"/>
    <x v="1"/>
    <s v="GCA_002701205.1"/>
    <s v="Primary Assembly"/>
    <s v="unplaced scaffold"/>
    <m/>
    <s v="MINB01000013.1"/>
    <n v="22309"/>
    <n v="23310"/>
    <s v="-"/>
    <s v="PHO07099.1"/>
    <m/>
    <m/>
    <s v="dihydroxyacetone kinase subunit DhaK"/>
    <m/>
    <m/>
    <s v="BFT35_07585"/>
    <n v="1002"/>
    <n v="333"/>
    <m/>
    <n v="0"/>
  </r>
  <r>
    <x v="0"/>
    <x v="0"/>
    <s v="GCA_002701205.1"/>
    <s v="Primary Assembly"/>
    <s v="unplaced scaffold"/>
    <m/>
    <s v="MINB01000021.1"/>
    <n v="22328"/>
    <n v="22912"/>
    <s v="-"/>
    <m/>
    <m/>
    <m/>
    <m/>
    <m/>
    <m/>
    <s v="BFT35_09930"/>
    <n v="585"/>
    <m/>
    <m/>
    <n v="0"/>
  </r>
  <r>
    <x v="1"/>
    <x v="1"/>
    <s v="GCA_002701205.1"/>
    <s v="Primary Assembly"/>
    <s v="unplaced scaffold"/>
    <m/>
    <s v="MINB01000021.1"/>
    <n v="22328"/>
    <n v="22912"/>
    <s v="-"/>
    <s v="PHO06679.1"/>
    <m/>
    <m/>
    <s v="16S rRNA (guanine(966)-N(2))-methyltransferase RsmD"/>
    <m/>
    <m/>
    <s v="BFT35_09930"/>
    <n v="585"/>
    <n v="194"/>
    <m/>
    <n v="0"/>
  </r>
  <r>
    <x v="0"/>
    <x v="2"/>
    <s v="GCA_002701205.1"/>
    <s v="Primary Assembly"/>
    <s v="unplaced scaffold"/>
    <m/>
    <s v="MINB01000017.1"/>
    <n v="22350"/>
    <n v="22645"/>
    <s v="-"/>
    <m/>
    <m/>
    <m/>
    <m/>
    <m/>
    <m/>
    <s v="BFT35_08825"/>
    <n v="296"/>
    <m/>
    <s v="pseudo"/>
    <n v="0"/>
  </r>
  <r>
    <x v="1"/>
    <x v="3"/>
    <s v="GCA_002701205.1"/>
    <s v="Primary Assembly"/>
    <s v="unplaced scaffold"/>
    <m/>
    <s v="MINB01000017.1"/>
    <n v="22350"/>
    <n v="22645"/>
    <s v="-"/>
    <m/>
    <m/>
    <m/>
    <s v="lactoylglutathione lyase"/>
    <m/>
    <m/>
    <s v="BFT35_08825"/>
    <n v="296"/>
    <m/>
    <s v="pseudo"/>
    <n v="0"/>
  </r>
  <r>
    <x v="0"/>
    <x v="0"/>
    <s v="GCA_002701205.1"/>
    <s v="Primary Assembly"/>
    <s v="unplaced scaffold"/>
    <m/>
    <s v="MINB01000007.1"/>
    <n v="22352"/>
    <n v="23419"/>
    <s v="-"/>
    <m/>
    <m/>
    <m/>
    <m/>
    <m/>
    <m/>
    <s v="BFT35_05305"/>
    <n v="1068"/>
    <m/>
    <m/>
    <n v="0"/>
  </r>
  <r>
    <x v="1"/>
    <x v="1"/>
    <s v="GCA_002701205.1"/>
    <s v="Primary Assembly"/>
    <s v="unplaced scaffold"/>
    <m/>
    <s v="MINB01000007.1"/>
    <n v="22352"/>
    <n v="23419"/>
    <s v="-"/>
    <s v="PHO07496.1"/>
    <m/>
    <m/>
    <s v="stage II sporulation protein D"/>
    <m/>
    <m/>
    <s v="BFT35_05305"/>
    <n v="1068"/>
    <n v="355"/>
    <m/>
    <n v="0"/>
  </r>
  <r>
    <x v="0"/>
    <x v="0"/>
    <s v="GCA_002701205.1"/>
    <s v="Primary Assembly"/>
    <s v="unplaced scaffold"/>
    <m/>
    <s v="MINB01000008.1"/>
    <n v="22371"/>
    <n v="22736"/>
    <s v="-"/>
    <m/>
    <m/>
    <m/>
    <m/>
    <m/>
    <m/>
    <s v="BFT35_05795"/>
    <n v="366"/>
    <m/>
    <m/>
    <n v="0"/>
  </r>
  <r>
    <x v="1"/>
    <x v="1"/>
    <s v="GCA_002701205.1"/>
    <s v="Primary Assembly"/>
    <s v="unplaced scaffold"/>
    <m/>
    <s v="MINB01000008.1"/>
    <n v="22371"/>
    <n v="22736"/>
    <s v="-"/>
    <s v="PHO07431.1"/>
    <m/>
    <m/>
    <s v="hypothetical protein"/>
    <m/>
    <m/>
    <s v="BFT35_05795"/>
    <n v="366"/>
    <n v="121"/>
    <m/>
    <n v="0"/>
  </r>
  <r>
    <x v="0"/>
    <x v="0"/>
    <s v="GCA_002701205.1"/>
    <s v="Primary Assembly"/>
    <s v="unplaced scaffold"/>
    <m/>
    <s v="MINB01000032.1"/>
    <n v="22483"/>
    <n v="23124"/>
    <s v="-"/>
    <m/>
    <m/>
    <m/>
    <m/>
    <m/>
    <m/>
    <s v="BFT35_12095"/>
    <n v="642"/>
    <m/>
    <m/>
    <n v="0"/>
  </r>
  <r>
    <x v="1"/>
    <x v="1"/>
    <s v="GCA_002701205.1"/>
    <s v="Primary Assembly"/>
    <s v="unplaced scaffold"/>
    <m/>
    <s v="MINB01000032.1"/>
    <n v="22483"/>
    <n v="23124"/>
    <s v="-"/>
    <s v="PHO06301.1"/>
    <m/>
    <m/>
    <s v="methyltransferase"/>
    <m/>
    <m/>
    <s v="BFT35_12095"/>
    <n v="642"/>
    <n v="213"/>
    <m/>
    <n v="0"/>
  </r>
  <r>
    <x v="0"/>
    <x v="0"/>
    <s v="GCA_002701205.1"/>
    <s v="Primary Assembly"/>
    <s v="unplaced scaffold"/>
    <m/>
    <s v="MINB01000028.1"/>
    <n v="22536"/>
    <n v="22958"/>
    <s v="-"/>
    <m/>
    <m/>
    <m/>
    <m/>
    <m/>
    <m/>
    <s v="BFT35_11545"/>
    <n v="423"/>
    <m/>
    <m/>
    <n v="0"/>
  </r>
  <r>
    <x v="1"/>
    <x v="1"/>
    <s v="GCA_002701205.1"/>
    <s v="Primary Assembly"/>
    <s v="unplaced scaffold"/>
    <m/>
    <s v="MINB01000028.1"/>
    <n v="22536"/>
    <n v="22958"/>
    <s v="-"/>
    <s v="PHO06405.1"/>
    <m/>
    <m/>
    <s v="hypothetical protein"/>
    <m/>
    <m/>
    <s v="BFT35_11545"/>
    <n v="423"/>
    <n v="140"/>
    <m/>
    <n v="0"/>
  </r>
  <r>
    <x v="0"/>
    <x v="0"/>
    <s v="GCA_002701205.1"/>
    <s v="Primary Assembly"/>
    <s v="unplaced scaffold"/>
    <m/>
    <s v="MINB01000015.1"/>
    <n v="22575"/>
    <n v="22859"/>
    <s v="-"/>
    <m/>
    <m/>
    <m/>
    <m/>
    <m/>
    <m/>
    <s v="BFT35_08200"/>
    <n v="285"/>
    <m/>
    <m/>
    <n v="0"/>
  </r>
  <r>
    <x v="1"/>
    <x v="1"/>
    <s v="GCA_002701205.1"/>
    <s v="Primary Assembly"/>
    <s v="unplaced scaffold"/>
    <m/>
    <s v="MINB01000015.1"/>
    <n v="22575"/>
    <n v="22859"/>
    <s v="-"/>
    <s v="PHO06977.1"/>
    <m/>
    <m/>
    <s v="preprotein translocase subunit YajC"/>
    <m/>
    <m/>
    <s v="BFT35_08200"/>
    <n v="285"/>
    <n v="94"/>
    <m/>
    <n v="0"/>
  </r>
  <r>
    <x v="0"/>
    <x v="0"/>
    <s v="GCA_002701205.1"/>
    <s v="Primary Assembly"/>
    <s v="unplaced scaffold"/>
    <m/>
    <s v="MINB01000016.1"/>
    <n v="22592"/>
    <n v="23845"/>
    <s v="-"/>
    <m/>
    <m/>
    <m/>
    <m/>
    <m/>
    <m/>
    <s v="BFT35_08555"/>
    <n v="1254"/>
    <m/>
    <m/>
    <n v="0"/>
  </r>
  <r>
    <x v="1"/>
    <x v="1"/>
    <s v="GCA_002701205.1"/>
    <s v="Primary Assembly"/>
    <s v="unplaced scaffold"/>
    <m/>
    <s v="MINB01000016.1"/>
    <n v="22592"/>
    <n v="23845"/>
    <s v="-"/>
    <s v="PHO06921.1"/>
    <m/>
    <m/>
    <s v="histidine--tRNA ligase"/>
    <m/>
    <m/>
    <s v="BFT35_08555"/>
    <n v="1254"/>
    <n v="417"/>
    <m/>
    <n v="0"/>
  </r>
  <r>
    <x v="0"/>
    <x v="2"/>
    <s v="GCA_002701205.1"/>
    <s v="Primary Assembly"/>
    <s v="unplaced scaffold"/>
    <m/>
    <s v="MINB01000033.1"/>
    <n v="22598"/>
    <n v="22899"/>
    <s v="+"/>
    <m/>
    <m/>
    <m/>
    <m/>
    <m/>
    <m/>
    <s v="BFT35_12220"/>
    <n v="302"/>
    <m/>
    <s v="pseudo"/>
    <n v="0"/>
  </r>
  <r>
    <x v="1"/>
    <x v="3"/>
    <s v="GCA_002701205.1"/>
    <s v="Primary Assembly"/>
    <s v="unplaced scaffold"/>
    <m/>
    <s v="MINB01000033.1"/>
    <n v="22598"/>
    <n v="22899"/>
    <s v="+"/>
    <m/>
    <m/>
    <m/>
    <s v="hypothetical protein"/>
    <m/>
    <m/>
    <s v="BFT35_12220"/>
    <n v="302"/>
    <m/>
    <s v="pseudo"/>
    <n v="0"/>
  </r>
  <r>
    <x v="0"/>
    <x v="0"/>
    <s v="GCA_002701205.1"/>
    <s v="Primary Assembly"/>
    <s v="unplaced scaffold"/>
    <m/>
    <s v="MINB01000005.1"/>
    <n v="22637"/>
    <n v="23929"/>
    <s v="-"/>
    <m/>
    <m/>
    <m/>
    <m/>
    <m/>
    <m/>
    <s v="BFT35_04170"/>
    <n v="1293"/>
    <m/>
    <m/>
    <n v="0"/>
  </r>
  <r>
    <x v="1"/>
    <x v="1"/>
    <s v="GCA_002701205.1"/>
    <s v="Primary Assembly"/>
    <s v="unplaced scaffold"/>
    <m/>
    <s v="MINB01000005.1"/>
    <n v="22637"/>
    <n v="23929"/>
    <s v="-"/>
    <s v="PHO07793.1"/>
    <m/>
    <m/>
    <s v="hypothetical protein"/>
    <m/>
    <m/>
    <s v="BFT35_04170"/>
    <n v="1293"/>
    <n v="430"/>
    <m/>
    <n v="0"/>
  </r>
  <r>
    <x v="0"/>
    <x v="0"/>
    <s v="GCA_002701205.1"/>
    <s v="Primary Assembly"/>
    <s v="unplaced scaffold"/>
    <m/>
    <s v="MINB01000031.1"/>
    <n v="22641"/>
    <n v="23408"/>
    <s v="-"/>
    <m/>
    <m/>
    <m/>
    <m/>
    <m/>
    <m/>
    <s v="BFT35_11955"/>
    <n v="768"/>
    <m/>
    <m/>
    <n v="0"/>
  </r>
  <r>
    <x v="1"/>
    <x v="1"/>
    <s v="GCA_002701205.1"/>
    <s v="Primary Assembly"/>
    <s v="unplaced scaffold"/>
    <m/>
    <s v="MINB01000031.1"/>
    <n v="22641"/>
    <n v="23408"/>
    <s v="-"/>
    <s v="PHO06327.1"/>
    <m/>
    <m/>
    <s v="cobalt ABC transporter permease"/>
    <m/>
    <m/>
    <s v="BFT35_11955"/>
    <n v="768"/>
    <n v="255"/>
    <m/>
    <n v="0"/>
  </r>
  <r>
    <x v="0"/>
    <x v="0"/>
    <s v="GCA_002701205.1"/>
    <s v="Primary Assembly"/>
    <s v="unplaced scaffold"/>
    <m/>
    <s v="MINB01000003.1"/>
    <n v="22654"/>
    <n v="23709"/>
    <s v="-"/>
    <m/>
    <m/>
    <m/>
    <m/>
    <m/>
    <m/>
    <s v="BFT35_02505"/>
    <n v="1056"/>
    <m/>
    <m/>
    <n v="0"/>
  </r>
  <r>
    <x v="1"/>
    <x v="1"/>
    <s v="GCA_002701205.1"/>
    <s v="Primary Assembly"/>
    <s v="unplaced scaffold"/>
    <m/>
    <s v="MINB01000003.1"/>
    <n v="22654"/>
    <n v="23709"/>
    <s v="-"/>
    <s v="PHO07944.1"/>
    <m/>
    <m/>
    <s v="ABC transporter permease"/>
    <m/>
    <m/>
    <s v="BFT35_02505"/>
    <n v="1056"/>
    <n v="351"/>
    <m/>
    <n v="0"/>
  </r>
  <r>
    <x v="0"/>
    <x v="0"/>
    <s v="GCA_002701205.1"/>
    <s v="Primary Assembly"/>
    <s v="unplaced scaffold"/>
    <m/>
    <s v="MINB01000010.1"/>
    <n v="22688"/>
    <n v="23983"/>
    <s v="-"/>
    <m/>
    <m/>
    <m/>
    <m/>
    <m/>
    <m/>
    <s v="BFT35_06570"/>
    <n v="1296"/>
    <m/>
    <m/>
    <n v="0"/>
  </r>
  <r>
    <x v="1"/>
    <x v="1"/>
    <s v="GCA_002701205.1"/>
    <s v="Primary Assembly"/>
    <s v="unplaced scaffold"/>
    <m/>
    <s v="MINB01000010.1"/>
    <n v="22688"/>
    <n v="23983"/>
    <s v="-"/>
    <s v="PHO07276.1"/>
    <m/>
    <m/>
    <s v="CRISPR-associated protein"/>
    <m/>
    <m/>
    <s v="BFT35_06570"/>
    <n v="1296"/>
    <n v="431"/>
    <m/>
    <n v="0"/>
  </r>
  <r>
    <x v="0"/>
    <x v="2"/>
    <s v="GCA_002701205.1"/>
    <s v="Primary Assembly"/>
    <s v="unplaced scaffold"/>
    <m/>
    <s v="MINB01000019.1"/>
    <n v="22712"/>
    <n v="23629"/>
    <s v="-"/>
    <m/>
    <m/>
    <m/>
    <m/>
    <m/>
    <m/>
    <s v="BFT35_09360"/>
    <n v="918"/>
    <m/>
    <s v="pseudo"/>
    <n v="0"/>
  </r>
  <r>
    <x v="1"/>
    <x v="3"/>
    <s v="GCA_002701205.1"/>
    <s v="Primary Assembly"/>
    <s v="unplaced scaffold"/>
    <m/>
    <s v="MINB01000019.1"/>
    <n v="22712"/>
    <n v="23629"/>
    <s v="-"/>
    <m/>
    <m/>
    <m/>
    <s v="menaquinone biosynthesis decarboxylase"/>
    <m/>
    <m/>
    <s v="BFT35_09360"/>
    <n v="918"/>
    <m/>
    <s v="pseudo"/>
    <n v="0"/>
  </r>
  <r>
    <x v="0"/>
    <x v="0"/>
    <s v="GCA_002701205.1"/>
    <s v="Primary Assembly"/>
    <s v="unplaced scaffold"/>
    <m/>
    <s v="MINB01000008.1"/>
    <n v="22738"/>
    <n v="24405"/>
    <s v="-"/>
    <m/>
    <m/>
    <m/>
    <m/>
    <m/>
    <m/>
    <s v="BFT35_05800"/>
    <n v="1668"/>
    <m/>
    <m/>
    <n v="0"/>
  </r>
  <r>
    <x v="1"/>
    <x v="1"/>
    <s v="GCA_002701205.1"/>
    <s v="Primary Assembly"/>
    <s v="unplaced scaffold"/>
    <m/>
    <s v="MINB01000008.1"/>
    <n v="22738"/>
    <n v="24405"/>
    <s v="-"/>
    <s v="PHO07432.1"/>
    <m/>
    <m/>
    <s v="formate--tetrahydrofolate ligase"/>
    <m/>
    <m/>
    <s v="BFT35_05800"/>
    <n v="1668"/>
    <n v="555"/>
    <m/>
    <n v="0"/>
  </r>
  <r>
    <x v="0"/>
    <x v="0"/>
    <s v="GCA_002701205.1"/>
    <s v="Primary Assembly"/>
    <s v="unplaced scaffold"/>
    <m/>
    <s v="MINB01000001.1"/>
    <n v="22759"/>
    <n v="23496"/>
    <s v="-"/>
    <m/>
    <m/>
    <m/>
    <m/>
    <m/>
    <m/>
    <s v="BFT35_00125"/>
    <n v="738"/>
    <m/>
    <m/>
    <n v="0"/>
  </r>
  <r>
    <x v="1"/>
    <x v="1"/>
    <s v="GCA_002701205.1"/>
    <s v="Primary Assembly"/>
    <s v="unplaced scaffold"/>
    <m/>
    <s v="MINB01000001.1"/>
    <n v="22759"/>
    <n v="23496"/>
    <s v="-"/>
    <s v="PHO08352.1"/>
    <m/>
    <m/>
    <s v="16S rRNA methyltransferase"/>
    <m/>
    <m/>
    <s v="BFT35_00125"/>
    <n v="738"/>
    <n v="245"/>
    <m/>
    <n v="0"/>
  </r>
  <r>
    <x v="0"/>
    <x v="0"/>
    <s v="GCA_002701205.1"/>
    <s v="Primary Assembly"/>
    <s v="unplaced scaffold"/>
    <m/>
    <s v="MINB01000015.1"/>
    <n v="22861"/>
    <n v="23985"/>
    <s v="-"/>
    <m/>
    <m/>
    <m/>
    <m/>
    <m/>
    <m/>
    <s v="BFT35_08205"/>
    <n v="1125"/>
    <m/>
    <m/>
    <n v="0"/>
  </r>
  <r>
    <x v="1"/>
    <x v="1"/>
    <s v="GCA_002701205.1"/>
    <s v="Primary Assembly"/>
    <s v="unplaced scaffold"/>
    <m/>
    <s v="MINB01000015.1"/>
    <n v="22861"/>
    <n v="23985"/>
    <s v="-"/>
    <s v="PHO06978.1"/>
    <m/>
    <m/>
    <s v="tRNA guanosine(34) transglycosylase Tgt"/>
    <m/>
    <m/>
    <s v="BFT35_08205"/>
    <n v="1125"/>
    <n v="374"/>
    <m/>
    <n v="0"/>
  </r>
  <r>
    <x v="0"/>
    <x v="0"/>
    <s v="GCA_002701205.1"/>
    <s v="Primary Assembly"/>
    <s v="unplaced scaffold"/>
    <m/>
    <s v="MINB01000017.1"/>
    <n v="22862"/>
    <n v="23545"/>
    <s v="-"/>
    <m/>
    <m/>
    <m/>
    <m/>
    <m/>
    <m/>
    <s v="BFT35_08830"/>
    <n v="684"/>
    <m/>
    <m/>
    <n v="0"/>
  </r>
  <r>
    <x v="1"/>
    <x v="1"/>
    <s v="GCA_002701205.1"/>
    <s v="Primary Assembly"/>
    <s v="unplaced scaffold"/>
    <m/>
    <s v="MINB01000017.1"/>
    <n v="22862"/>
    <n v="23545"/>
    <s v="-"/>
    <s v="PHO06872.1"/>
    <m/>
    <m/>
    <s v="anaerobic ribonucleoside-triphosphate reductase activating protein"/>
    <m/>
    <m/>
    <s v="BFT35_08830"/>
    <n v="684"/>
    <n v="227"/>
    <m/>
    <n v="0"/>
  </r>
  <r>
    <x v="0"/>
    <x v="0"/>
    <s v="GCA_002701205.1"/>
    <s v="Primary Assembly"/>
    <s v="unplaced scaffold"/>
    <m/>
    <s v="MINB01000022.1"/>
    <n v="22862"/>
    <n v="23275"/>
    <s v="-"/>
    <m/>
    <m/>
    <m/>
    <m/>
    <m/>
    <m/>
    <s v="BFT35_10185"/>
    <n v="414"/>
    <m/>
    <m/>
    <n v="0"/>
  </r>
  <r>
    <x v="1"/>
    <x v="1"/>
    <s v="GCA_002701205.1"/>
    <s v="Primary Assembly"/>
    <s v="unplaced scaffold"/>
    <m/>
    <s v="MINB01000022.1"/>
    <n v="22862"/>
    <n v="23275"/>
    <s v="-"/>
    <s v="PHO06626.1"/>
    <m/>
    <m/>
    <s v="universal stress protein UspA"/>
    <m/>
    <m/>
    <s v="BFT35_10185"/>
    <n v="414"/>
    <n v="137"/>
    <m/>
    <n v="0"/>
  </r>
  <r>
    <x v="0"/>
    <x v="0"/>
    <s v="GCA_002701205.1"/>
    <s v="Primary Assembly"/>
    <s v="unplaced scaffold"/>
    <m/>
    <s v="MINB01000009.1"/>
    <n v="22909"/>
    <n v="24021"/>
    <s v="-"/>
    <m/>
    <m/>
    <m/>
    <m/>
    <m/>
    <m/>
    <s v="BFT35_06205"/>
    <n v="1113"/>
    <m/>
    <m/>
    <n v="0"/>
  </r>
  <r>
    <x v="1"/>
    <x v="1"/>
    <s v="GCA_002701205.1"/>
    <s v="Primary Assembly"/>
    <s v="unplaced scaffold"/>
    <m/>
    <s v="MINB01000009.1"/>
    <n v="22909"/>
    <n v="24021"/>
    <s v="-"/>
    <s v="PHO07359.1"/>
    <m/>
    <m/>
    <s v="peptidase M29"/>
    <m/>
    <m/>
    <s v="BFT35_06205"/>
    <n v="1113"/>
    <n v="370"/>
    <m/>
    <n v="0"/>
  </r>
  <r>
    <x v="0"/>
    <x v="0"/>
    <s v="GCA_002701205.1"/>
    <s v="Primary Assembly"/>
    <s v="unplaced scaffold"/>
    <m/>
    <s v="MINB01000020.1"/>
    <n v="22910"/>
    <n v="23131"/>
    <s v="-"/>
    <m/>
    <m/>
    <m/>
    <m/>
    <m/>
    <m/>
    <s v="BFT35_09635"/>
    <n v="222"/>
    <m/>
    <m/>
    <n v="0"/>
  </r>
  <r>
    <x v="1"/>
    <x v="1"/>
    <s v="GCA_002701205.1"/>
    <s v="Primary Assembly"/>
    <s v="unplaced scaffold"/>
    <m/>
    <s v="MINB01000020.1"/>
    <n v="22910"/>
    <n v="23131"/>
    <s v="-"/>
    <s v="PHO06727.1"/>
    <m/>
    <m/>
    <s v="hypothetical protein"/>
    <m/>
    <m/>
    <s v="BFT35_09635"/>
    <n v="222"/>
    <n v="73"/>
    <m/>
    <n v="0"/>
  </r>
  <r>
    <x v="0"/>
    <x v="0"/>
    <s v="GCA_002701205.1"/>
    <s v="Primary Assembly"/>
    <s v="unplaced scaffold"/>
    <m/>
    <s v="MINB01000002.1"/>
    <n v="22936"/>
    <n v="23799"/>
    <s v="-"/>
    <m/>
    <m/>
    <m/>
    <m/>
    <m/>
    <m/>
    <s v="BFT35_01300"/>
    <n v="864"/>
    <m/>
    <m/>
    <n v="0"/>
  </r>
  <r>
    <x v="1"/>
    <x v="1"/>
    <s v="GCA_002701205.1"/>
    <s v="Primary Assembly"/>
    <s v="unplaced scaffold"/>
    <m/>
    <s v="MINB01000002.1"/>
    <n v="22936"/>
    <n v="23799"/>
    <s v="-"/>
    <s v="PHO08136.1"/>
    <m/>
    <m/>
    <s v="hypothetical protein"/>
    <m/>
    <m/>
    <s v="BFT35_01300"/>
    <n v="864"/>
    <n v="287"/>
    <m/>
    <n v="0"/>
  </r>
  <r>
    <x v="0"/>
    <x v="0"/>
    <s v="GCA_002701205.1"/>
    <s v="Primary Assembly"/>
    <s v="unplaced scaffold"/>
    <m/>
    <s v="MINB01000024.1"/>
    <n v="22955"/>
    <n v="24076"/>
    <s v="-"/>
    <m/>
    <m/>
    <m/>
    <m/>
    <m/>
    <m/>
    <s v="BFT35_10740"/>
    <n v="1122"/>
    <m/>
    <m/>
    <n v="0"/>
  </r>
  <r>
    <x v="1"/>
    <x v="1"/>
    <s v="GCA_002701205.1"/>
    <s v="Primary Assembly"/>
    <s v="unplaced scaffold"/>
    <m/>
    <s v="MINB01000024.1"/>
    <n v="22955"/>
    <n v="24076"/>
    <s v="-"/>
    <s v="PHO06541.1"/>
    <m/>
    <m/>
    <s v="thiamine pyrophosphokinase"/>
    <m/>
    <m/>
    <s v="BFT35_10740"/>
    <n v="1122"/>
    <n v="373"/>
    <m/>
    <n v="0"/>
  </r>
  <r>
    <x v="0"/>
    <x v="0"/>
    <s v="GCA_002701205.1"/>
    <s v="Primary Assembly"/>
    <s v="unplaced scaffold"/>
    <m/>
    <s v="MINB01000006.1"/>
    <n v="23051"/>
    <n v="24466"/>
    <s v="-"/>
    <m/>
    <m/>
    <m/>
    <m/>
    <m/>
    <m/>
    <s v="BFT35_04790"/>
    <n v="1416"/>
    <m/>
    <m/>
    <n v="0"/>
  </r>
  <r>
    <x v="1"/>
    <x v="1"/>
    <s v="GCA_002701205.1"/>
    <s v="Primary Assembly"/>
    <s v="unplaced scaffold"/>
    <m/>
    <s v="MINB01000006.1"/>
    <n v="23051"/>
    <n v="24466"/>
    <s v="-"/>
    <s v="PHO07590.1"/>
    <m/>
    <m/>
    <s v="aspartate ammonia-lyase"/>
    <m/>
    <m/>
    <s v="BFT35_04790"/>
    <n v="1416"/>
    <n v="471"/>
    <m/>
    <n v="0"/>
  </r>
  <r>
    <x v="0"/>
    <x v="0"/>
    <s v="GCA_002701205.1"/>
    <s v="Primary Assembly"/>
    <s v="unplaced scaffold"/>
    <m/>
    <s v="MINB01000025.1"/>
    <n v="23122"/>
    <n v="23373"/>
    <s v="+"/>
    <m/>
    <m/>
    <m/>
    <m/>
    <m/>
    <m/>
    <s v="BFT35_10975"/>
    <n v="252"/>
    <m/>
    <m/>
    <n v="0"/>
  </r>
  <r>
    <x v="1"/>
    <x v="1"/>
    <s v="GCA_002701205.1"/>
    <s v="Primary Assembly"/>
    <s v="unplaced scaffold"/>
    <m/>
    <s v="MINB01000025.1"/>
    <n v="23122"/>
    <n v="23373"/>
    <s v="+"/>
    <s v="PHO06494.1"/>
    <m/>
    <m/>
    <s v="photosystem reaction center protein H"/>
    <m/>
    <m/>
    <s v="BFT35_10975"/>
    <n v="252"/>
    <n v="83"/>
    <m/>
    <n v="0"/>
  </r>
  <r>
    <x v="0"/>
    <x v="0"/>
    <s v="GCA_002701205.1"/>
    <s v="Primary Assembly"/>
    <s v="unplaced scaffold"/>
    <m/>
    <s v="MINB01000021.1"/>
    <n v="23124"/>
    <n v="23351"/>
    <s v="-"/>
    <m/>
    <m/>
    <m/>
    <m/>
    <m/>
    <m/>
    <s v="BFT35_09935"/>
    <n v="228"/>
    <m/>
    <m/>
    <n v="0"/>
  </r>
  <r>
    <x v="1"/>
    <x v="1"/>
    <s v="GCA_002701205.1"/>
    <s v="Primary Assembly"/>
    <s v="unplaced scaffold"/>
    <m/>
    <s v="MINB01000021.1"/>
    <n v="23124"/>
    <n v="23351"/>
    <s v="-"/>
    <s v="PHO06680.1"/>
    <m/>
    <m/>
    <s v="small, acid-soluble spore protein, alpha/beta type"/>
    <m/>
    <m/>
    <s v="BFT35_09935"/>
    <n v="228"/>
    <n v="75"/>
    <m/>
    <n v="0"/>
  </r>
  <r>
    <x v="0"/>
    <x v="0"/>
    <s v="GCA_002701205.1"/>
    <s v="Primary Assembly"/>
    <s v="unplaced scaffold"/>
    <m/>
    <s v="MINB01000032.1"/>
    <n v="23147"/>
    <n v="24172"/>
    <s v="-"/>
    <m/>
    <m/>
    <m/>
    <m/>
    <m/>
    <m/>
    <s v="BFT35_12100"/>
    <n v="1026"/>
    <m/>
    <m/>
    <n v="0"/>
  </r>
  <r>
    <x v="1"/>
    <x v="1"/>
    <s v="GCA_002701205.1"/>
    <s v="Primary Assembly"/>
    <s v="unplaced scaffold"/>
    <m/>
    <s v="MINB01000032.1"/>
    <n v="23147"/>
    <n v="24172"/>
    <s v="-"/>
    <s v="PHO06302.1"/>
    <m/>
    <m/>
    <s v="ABC transporter substrate-binding protein"/>
    <m/>
    <m/>
    <s v="BFT35_12100"/>
    <n v="1026"/>
    <n v="341"/>
    <m/>
    <n v="0"/>
  </r>
  <r>
    <x v="0"/>
    <x v="0"/>
    <s v="GCA_002701205.1"/>
    <s v="Primary Assembly"/>
    <s v="unplaced scaffold"/>
    <m/>
    <s v="MINB01000018.1"/>
    <n v="23200"/>
    <n v="23943"/>
    <s v="+"/>
    <m/>
    <m/>
    <m/>
    <m/>
    <m/>
    <m/>
    <s v="BFT35_09105"/>
    <n v="744"/>
    <m/>
    <m/>
    <n v="0"/>
  </r>
  <r>
    <x v="1"/>
    <x v="1"/>
    <s v="GCA_002701205.1"/>
    <s v="Primary Assembly"/>
    <s v="unplaced scaffold"/>
    <m/>
    <s v="MINB01000018.1"/>
    <n v="23200"/>
    <n v="23943"/>
    <s v="+"/>
    <s v="PHO06830.1"/>
    <m/>
    <m/>
    <s v="hypothetical protein"/>
    <m/>
    <m/>
    <s v="BFT35_09105"/>
    <n v="744"/>
    <n v="247"/>
    <m/>
    <n v="0"/>
  </r>
  <r>
    <x v="0"/>
    <x v="0"/>
    <s v="GCA_002701205.1"/>
    <s v="Primary Assembly"/>
    <s v="unplaced scaffold"/>
    <m/>
    <s v="MINB01000012.1"/>
    <n v="23249"/>
    <n v="23557"/>
    <s v="-"/>
    <m/>
    <m/>
    <m/>
    <m/>
    <m/>
    <m/>
    <s v="BFT35_07295"/>
    <n v="309"/>
    <m/>
    <m/>
    <n v="0"/>
  </r>
  <r>
    <x v="1"/>
    <x v="1"/>
    <s v="GCA_002701205.1"/>
    <s v="Primary Assembly"/>
    <s v="unplaced scaffold"/>
    <m/>
    <s v="MINB01000012.1"/>
    <n v="23249"/>
    <n v="23557"/>
    <s v="-"/>
    <s v="PHO07157.1"/>
    <m/>
    <m/>
    <s v="PTS sugar transporter subunit IIB"/>
    <m/>
    <m/>
    <s v="BFT35_07295"/>
    <n v="309"/>
    <n v="102"/>
    <m/>
    <n v="0"/>
  </r>
  <r>
    <x v="0"/>
    <x v="0"/>
    <s v="GCA_002701205.1"/>
    <s v="Primary Assembly"/>
    <s v="unplaced scaffold"/>
    <m/>
    <s v="MINB01000029.1"/>
    <n v="23255"/>
    <n v="23800"/>
    <s v="-"/>
    <m/>
    <m/>
    <m/>
    <m/>
    <m/>
    <m/>
    <s v="BFT35_11695"/>
    <n v="546"/>
    <m/>
    <m/>
    <n v="0"/>
  </r>
  <r>
    <x v="1"/>
    <x v="1"/>
    <s v="GCA_002701205.1"/>
    <s v="Primary Assembly"/>
    <s v="unplaced scaffold"/>
    <m/>
    <s v="MINB01000029.1"/>
    <n v="23255"/>
    <n v="23800"/>
    <s v="-"/>
    <s v="PHO06378.1"/>
    <m/>
    <m/>
    <s v="heptaprenyl diphosphate synthase"/>
    <m/>
    <m/>
    <s v="BFT35_11695"/>
    <n v="546"/>
    <n v="181"/>
    <m/>
    <n v="0"/>
  </r>
  <r>
    <x v="0"/>
    <x v="0"/>
    <s v="GCA_002701205.1"/>
    <s v="Primary Assembly"/>
    <s v="unplaced scaffold"/>
    <m/>
    <s v="MINB01000020.1"/>
    <n v="23294"/>
    <n v="24316"/>
    <s v="+"/>
    <m/>
    <m/>
    <m/>
    <m/>
    <m/>
    <m/>
    <s v="BFT35_09640"/>
    <n v="1023"/>
    <m/>
    <m/>
    <n v="0"/>
  </r>
  <r>
    <x v="1"/>
    <x v="1"/>
    <s v="GCA_002701205.1"/>
    <s v="Primary Assembly"/>
    <s v="unplaced scaffold"/>
    <m/>
    <s v="MINB01000020.1"/>
    <n v="23294"/>
    <n v="24316"/>
    <s v="+"/>
    <s v="PHO06728.1"/>
    <m/>
    <m/>
    <s v="NADPH dehydrogenase"/>
    <m/>
    <m/>
    <s v="BFT35_09640"/>
    <n v="1023"/>
    <n v="340"/>
    <m/>
    <n v="0"/>
  </r>
  <r>
    <x v="0"/>
    <x v="0"/>
    <s v="GCA_002701205.1"/>
    <s v="Primary Assembly"/>
    <s v="unplaced scaffold"/>
    <m/>
    <s v="MINB01000028.1"/>
    <n v="23308"/>
    <n v="25218"/>
    <s v="-"/>
    <m/>
    <m/>
    <m/>
    <m/>
    <m/>
    <m/>
    <s v="BFT35_11550"/>
    <n v="1911"/>
    <m/>
    <m/>
    <n v="0"/>
  </r>
  <r>
    <x v="1"/>
    <x v="1"/>
    <s v="GCA_002701205.1"/>
    <s v="Primary Assembly"/>
    <s v="unplaced scaffold"/>
    <m/>
    <s v="MINB01000028.1"/>
    <n v="23308"/>
    <n v="25218"/>
    <s v="-"/>
    <s v="PHO06406.1"/>
    <m/>
    <m/>
    <s v="methionine--tRNA ligase"/>
    <m/>
    <m/>
    <s v="BFT35_11550"/>
    <n v="1911"/>
    <n v="636"/>
    <m/>
    <n v="0"/>
  </r>
  <r>
    <x v="0"/>
    <x v="0"/>
    <s v="GCA_002701205.1"/>
    <s v="Primary Assembly"/>
    <s v="unplaced scaffold"/>
    <m/>
    <s v="MINB01000014.1"/>
    <n v="23316"/>
    <n v="24083"/>
    <s v="+"/>
    <m/>
    <m/>
    <m/>
    <m/>
    <m/>
    <m/>
    <s v="BFT35_07855"/>
    <n v="768"/>
    <m/>
    <m/>
    <n v="0"/>
  </r>
  <r>
    <x v="1"/>
    <x v="1"/>
    <s v="GCA_002701205.1"/>
    <s v="Primary Assembly"/>
    <s v="unplaced scaffold"/>
    <m/>
    <s v="MINB01000014.1"/>
    <n v="23316"/>
    <n v="24083"/>
    <s v="+"/>
    <s v="PHO07034.1"/>
    <m/>
    <m/>
    <s v="hypothetical protein"/>
    <m/>
    <m/>
    <s v="BFT35_07855"/>
    <n v="768"/>
    <n v="255"/>
    <m/>
    <n v="0"/>
  </r>
  <r>
    <x v="0"/>
    <x v="0"/>
    <s v="GCA_002701205.1"/>
    <s v="Primary Assembly"/>
    <s v="unplaced scaffold"/>
    <m/>
    <s v="MINB01000022.1"/>
    <n v="23371"/>
    <n v="25506"/>
    <s v="-"/>
    <m/>
    <m/>
    <m/>
    <m/>
    <m/>
    <m/>
    <s v="BFT35_10190"/>
    <n v="2136"/>
    <m/>
    <m/>
    <n v="0"/>
  </r>
  <r>
    <x v="1"/>
    <x v="1"/>
    <s v="GCA_002701205.1"/>
    <s v="Primary Assembly"/>
    <s v="unplaced scaffold"/>
    <m/>
    <s v="MINB01000022.1"/>
    <n v="23371"/>
    <n v="25506"/>
    <s v="-"/>
    <s v="PHO06627.1"/>
    <m/>
    <m/>
    <s v="transglutaminase"/>
    <m/>
    <m/>
    <s v="BFT35_10190"/>
    <n v="2136"/>
    <n v="711"/>
    <m/>
    <n v="0"/>
  </r>
  <r>
    <x v="0"/>
    <x v="0"/>
    <s v="GCA_002701205.1"/>
    <s v="Primary Assembly"/>
    <s v="unplaced scaffold"/>
    <m/>
    <s v="MINB01000027.1"/>
    <n v="23372"/>
    <n v="24367"/>
    <s v="-"/>
    <m/>
    <m/>
    <m/>
    <m/>
    <m/>
    <m/>
    <s v="BFT35_11380"/>
    <n v="996"/>
    <m/>
    <m/>
    <n v="0"/>
  </r>
  <r>
    <x v="1"/>
    <x v="1"/>
    <s v="GCA_002701205.1"/>
    <s v="Primary Assembly"/>
    <s v="unplaced scaffold"/>
    <m/>
    <s v="MINB01000027.1"/>
    <n v="23372"/>
    <n v="24367"/>
    <s v="-"/>
    <s v="PHO06431.1"/>
    <m/>
    <m/>
    <s v="ketol-acid reductoisomerase"/>
    <m/>
    <m/>
    <s v="BFT35_11380"/>
    <n v="996"/>
    <n v="331"/>
    <m/>
    <n v="0"/>
  </r>
  <r>
    <x v="0"/>
    <x v="0"/>
    <s v="GCA_002701205.1"/>
    <s v="Primary Assembly"/>
    <s v="unplaced scaffold"/>
    <m/>
    <s v="MINB01000030.1"/>
    <n v="23401"/>
    <n v="25128"/>
    <s v="-"/>
    <m/>
    <m/>
    <m/>
    <m/>
    <m/>
    <m/>
    <s v="BFT35_11835"/>
    <n v="1728"/>
    <m/>
    <m/>
    <n v="0"/>
  </r>
  <r>
    <x v="1"/>
    <x v="1"/>
    <s v="GCA_002701205.1"/>
    <s v="Primary Assembly"/>
    <s v="unplaced scaffold"/>
    <m/>
    <s v="MINB01000030.1"/>
    <n v="23401"/>
    <n v="25128"/>
    <s v="-"/>
    <s v="PHO06351.1"/>
    <m/>
    <m/>
    <s v="phosphoenolpyruvate--protein phosphotransferase"/>
    <m/>
    <m/>
    <s v="BFT35_11835"/>
    <n v="1728"/>
    <n v="575"/>
    <m/>
    <n v="0"/>
  </r>
  <r>
    <x v="0"/>
    <x v="0"/>
    <s v="GCA_002701205.1"/>
    <s v="Primary Assembly"/>
    <s v="unplaced scaffold"/>
    <m/>
    <s v="MINB01000025.1"/>
    <n v="23462"/>
    <n v="23929"/>
    <s v="+"/>
    <m/>
    <m/>
    <m/>
    <m/>
    <m/>
    <m/>
    <s v="BFT35_10980"/>
    <n v="468"/>
    <m/>
    <m/>
    <n v="0"/>
  </r>
  <r>
    <x v="1"/>
    <x v="1"/>
    <s v="GCA_002701205.1"/>
    <s v="Primary Assembly"/>
    <s v="unplaced scaffold"/>
    <m/>
    <s v="MINB01000025.1"/>
    <n v="23462"/>
    <n v="23929"/>
    <s v="+"/>
    <s v="PHO06495.1"/>
    <m/>
    <m/>
    <s v="transcriptional regulator NrdR"/>
    <m/>
    <m/>
    <s v="BFT35_10980"/>
    <n v="468"/>
    <n v="155"/>
    <m/>
    <n v="0"/>
  </r>
  <r>
    <x v="0"/>
    <x v="0"/>
    <s v="GCA_002701205.1"/>
    <s v="Primary Assembly"/>
    <s v="unplaced scaffold"/>
    <m/>
    <s v="MINB01000007.1"/>
    <n v="23477"/>
    <n v="24940"/>
    <s v="-"/>
    <m/>
    <m/>
    <m/>
    <m/>
    <m/>
    <m/>
    <s v="BFT35_05310"/>
    <n v="1464"/>
    <m/>
    <m/>
    <n v="0"/>
  </r>
  <r>
    <x v="1"/>
    <x v="1"/>
    <s v="GCA_002701205.1"/>
    <s v="Primary Assembly"/>
    <s v="unplaced scaffold"/>
    <m/>
    <s v="MINB01000007.1"/>
    <n v="23477"/>
    <n v="24940"/>
    <s v="-"/>
    <s v="PHO07564.1"/>
    <m/>
    <m/>
    <s v="S-layer protein"/>
    <m/>
    <m/>
    <s v="BFT35_05310"/>
    <n v="1464"/>
    <n v="487"/>
    <m/>
    <n v="0"/>
  </r>
  <r>
    <x v="0"/>
    <x v="0"/>
    <s v="GCA_002701205.1"/>
    <s v="Primary Assembly"/>
    <s v="unplaced scaffold"/>
    <m/>
    <s v="MINB01000013.1"/>
    <n v="23484"/>
    <n v="25115"/>
    <s v="-"/>
    <m/>
    <m/>
    <m/>
    <m/>
    <m/>
    <m/>
    <s v="BFT35_07590"/>
    <n v="1632"/>
    <m/>
    <m/>
    <n v="0"/>
  </r>
  <r>
    <x v="1"/>
    <x v="1"/>
    <s v="GCA_002701205.1"/>
    <s v="Primary Assembly"/>
    <s v="unplaced scaffold"/>
    <m/>
    <s v="MINB01000013.1"/>
    <n v="23484"/>
    <n v="25115"/>
    <s v="-"/>
    <s v="PHO07100.1"/>
    <m/>
    <m/>
    <s v="ATPase"/>
    <m/>
    <m/>
    <s v="BFT35_07590"/>
    <n v="1632"/>
    <n v="543"/>
    <m/>
    <n v="0"/>
  </r>
  <r>
    <x v="0"/>
    <x v="0"/>
    <s v="GCA_002701205.1"/>
    <s v="Primary Assembly"/>
    <s v="unplaced scaffold"/>
    <m/>
    <s v="MINB01000001.1"/>
    <n v="23503"/>
    <n v="24429"/>
    <s v="-"/>
    <m/>
    <m/>
    <m/>
    <m/>
    <m/>
    <m/>
    <s v="BFT35_00130"/>
    <n v="927"/>
    <m/>
    <m/>
    <n v="0"/>
  </r>
  <r>
    <x v="1"/>
    <x v="1"/>
    <s v="GCA_002701205.1"/>
    <s v="Primary Assembly"/>
    <s v="unplaced scaffold"/>
    <m/>
    <s v="MINB01000001.1"/>
    <n v="23503"/>
    <n v="24429"/>
    <s v="-"/>
    <s v="PHO08353.1"/>
    <m/>
    <m/>
    <s v="ribosomal protein L11 methyltransferase"/>
    <m/>
    <m/>
    <s v="BFT35_00130"/>
    <n v="927"/>
    <n v="308"/>
    <m/>
    <n v="0"/>
  </r>
  <r>
    <x v="0"/>
    <x v="0"/>
    <s v="GCA_002701205.1"/>
    <s v="Primary Assembly"/>
    <s v="unplaced scaffold"/>
    <m/>
    <s v="MINB01000021.1"/>
    <n v="23521"/>
    <n v="23748"/>
    <s v="-"/>
    <m/>
    <m/>
    <m/>
    <m/>
    <m/>
    <m/>
    <s v="BFT35_09940"/>
    <n v="228"/>
    <m/>
    <m/>
    <n v="0"/>
  </r>
  <r>
    <x v="1"/>
    <x v="1"/>
    <s v="GCA_002701205.1"/>
    <s v="Primary Assembly"/>
    <s v="unplaced scaffold"/>
    <m/>
    <s v="MINB01000021.1"/>
    <n v="23521"/>
    <n v="23748"/>
    <s v="-"/>
    <s v="PHO06681.1"/>
    <m/>
    <m/>
    <s v="small, acid-soluble spore protein, alpha/beta type"/>
    <m/>
    <m/>
    <s v="BFT35_09940"/>
    <n v="228"/>
    <n v="75"/>
    <m/>
    <n v="0"/>
  </r>
  <r>
    <x v="0"/>
    <x v="0"/>
    <s v="GCA_002701205.1"/>
    <s v="Primary Assembly"/>
    <s v="unplaced scaffold"/>
    <m/>
    <s v="MINB01000017.1"/>
    <n v="23542"/>
    <n v="25608"/>
    <s v="-"/>
    <m/>
    <m/>
    <m/>
    <m/>
    <m/>
    <m/>
    <s v="BFT35_08835"/>
    <n v="2067"/>
    <m/>
    <m/>
    <n v="0"/>
  </r>
  <r>
    <x v="1"/>
    <x v="1"/>
    <s v="GCA_002701205.1"/>
    <s v="Primary Assembly"/>
    <s v="unplaced scaffold"/>
    <m/>
    <s v="MINB01000017.1"/>
    <n v="23542"/>
    <n v="25608"/>
    <s v="-"/>
    <s v="PHO06900.1"/>
    <m/>
    <m/>
    <s v="ribonucleoside triphosphate reductase"/>
    <m/>
    <m/>
    <s v="BFT35_08835"/>
    <n v="2067"/>
    <n v="688"/>
    <m/>
    <n v="0"/>
  </r>
  <r>
    <x v="0"/>
    <x v="0"/>
    <s v="GCA_002701205.1"/>
    <s v="Primary Assembly"/>
    <s v="unplaced scaffold"/>
    <m/>
    <s v="MINB01000031.1"/>
    <n v="23548"/>
    <n v="24150"/>
    <s v="-"/>
    <m/>
    <m/>
    <m/>
    <m/>
    <m/>
    <m/>
    <s v="BFT35_11960"/>
    <n v="603"/>
    <m/>
    <m/>
    <n v="0"/>
  </r>
  <r>
    <x v="1"/>
    <x v="1"/>
    <s v="GCA_002701205.1"/>
    <s v="Primary Assembly"/>
    <s v="unplaced scaffold"/>
    <m/>
    <s v="MINB01000031.1"/>
    <n v="23548"/>
    <n v="24150"/>
    <s v="-"/>
    <s v="PHO06328.1"/>
    <m/>
    <m/>
    <s v="ECF transporter S component"/>
    <m/>
    <m/>
    <s v="BFT35_11960"/>
    <n v="603"/>
    <n v="200"/>
    <m/>
    <n v="0"/>
  </r>
  <r>
    <x v="0"/>
    <x v="0"/>
    <s v="GCA_002701205.1"/>
    <s v="Primary Assembly"/>
    <s v="unplaced scaffold"/>
    <m/>
    <s v="MINB01000023.1"/>
    <n v="23549"/>
    <n v="25174"/>
    <s v="-"/>
    <m/>
    <m/>
    <m/>
    <m/>
    <m/>
    <m/>
    <s v="BFT35_10480"/>
    <n v="1626"/>
    <m/>
    <m/>
    <n v="0"/>
  </r>
  <r>
    <x v="1"/>
    <x v="1"/>
    <s v="GCA_002701205.1"/>
    <s v="Primary Assembly"/>
    <s v="unplaced scaffold"/>
    <m/>
    <s v="MINB01000023.1"/>
    <n v="23549"/>
    <n v="25174"/>
    <s v="-"/>
    <s v="PHO06589.1"/>
    <m/>
    <m/>
    <s v="chaperonin GroL"/>
    <m/>
    <m/>
    <s v="BFT35_10480"/>
    <n v="1626"/>
    <n v="541"/>
    <m/>
    <n v="0"/>
  </r>
  <r>
    <x v="0"/>
    <x v="0"/>
    <s v="GCA_002701205.1"/>
    <s v="Primary Assembly"/>
    <s v="unplaced scaffold"/>
    <m/>
    <s v="MINB01000026.1"/>
    <n v="23577"/>
    <n v="24329"/>
    <s v="+"/>
    <m/>
    <m/>
    <m/>
    <m/>
    <m/>
    <m/>
    <s v="BFT35_11180"/>
    <n v="753"/>
    <m/>
    <m/>
    <n v="0"/>
  </r>
  <r>
    <x v="1"/>
    <x v="1"/>
    <s v="GCA_002701205.1"/>
    <s v="Primary Assembly"/>
    <s v="unplaced scaffold"/>
    <m/>
    <s v="MINB01000026.1"/>
    <n v="23577"/>
    <n v="24329"/>
    <s v="+"/>
    <s v="PHO06458.1"/>
    <m/>
    <m/>
    <s v="histidine kinase"/>
    <m/>
    <m/>
    <s v="BFT35_11180"/>
    <n v="753"/>
    <n v="250"/>
    <m/>
    <n v="0"/>
  </r>
  <r>
    <x v="0"/>
    <x v="0"/>
    <s v="GCA_002701205.1"/>
    <s v="Primary Assembly"/>
    <s v="unplaced scaffold"/>
    <m/>
    <s v="MINB01000011.1"/>
    <n v="23686"/>
    <n v="24414"/>
    <s v="-"/>
    <m/>
    <m/>
    <m/>
    <m/>
    <m/>
    <m/>
    <s v="BFT35_06990"/>
    <n v="729"/>
    <m/>
    <m/>
    <n v="0"/>
  </r>
  <r>
    <x v="1"/>
    <x v="1"/>
    <s v="GCA_002701205.1"/>
    <s v="Primary Assembly"/>
    <s v="unplaced scaffold"/>
    <m/>
    <s v="MINB01000011.1"/>
    <n v="23686"/>
    <n v="24414"/>
    <s v="-"/>
    <s v="PHO07219.1"/>
    <m/>
    <m/>
    <s v="hypothetical protein"/>
    <m/>
    <m/>
    <s v="BFT35_06990"/>
    <n v="729"/>
    <n v="242"/>
    <m/>
    <n v="0"/>
  </r>
  <r>
    <x v="0"/>
    <x v="0"/>
    <s v="GCA_002701205.1"/>
    <s v="Primary Assembly"/>
    <s v="unplaced scaffold"/>
    <m/>
    <s v="MINB01000019.1"/>
    <n v="23686"/>
    <n v="24864"/>
    <s v="-"/>
    <m/>
    <m/>
    <m/>
    <m/>
    <m/>
    <m/>
    <s v="BFT35_09365"/>
    <n v="1179"/>
    <m/>
    <m/>
    <n v="0"/>
  </r>
  <r>
    <x v="1"/>
    <x v="1"/>
    <s v="GCA_002701205.1"/>
    <s v="Primary Assembly"/>
    <s v="unplaced scaffold"/>
    <m/>
    <s v="MINB01000019.1"/>
    <n v="23686"/>
    <n v="24864"/>
    <s v="-"/>
    <s v="PHO06783.1"/>
    <m/>
    <m/>
    <s v="MBL fold hydrolase"/>
    <m/>
    <m/>
    <s v="BFT35_09365"/>
    <n v="1179"/>
    <n v="392"/>
    <m/>
    <n v="0"/>
  </r>
  <r>
    <x v="0"/>
    <x v="0"/>
    <s v="GCA_002701205.1"/>
    <s v="Primary Assembly"/>
    <s v="unplaced scaffold"/>
    <m/>
    <s v="MINB01000003.1"/>
    <n v="23712"/>
    <n v="25238"/>
    <s v="-"/>
    <m/>
    <m/>
    <m/>
    <m/>
    <m/>
    <m/>
    <s v="BFT35_02510"/>
    <n v="1527"/>
    <m/>
    <m/>
    <n v="0"/>
  </r>
  <r>
    <x v="1"/>
    <x v="1"/>
    <s v="GCA_002701205.1"/>
    <s v="Primary Assembly"/>
    <s v="unplaced scaffold"/>
    <m/>
    <s v="MINB01000003.1"/>
    <n v="23712"/>
    <n v="25238"/>
    <s v="-"/>
    <s v="PHO07945.1"/>
    <m/>
    <m/>
    <s v="heme ABC transporter ATP-binding protein"/>
    <m/>
    <m/>
    <s v="BFT35_02510"/>
    <n v="1527"/>
    <n v="508"/>
    <m/>
    <n v="0"/>
  </r>
  <r>
    <x v="0"/>
    <x v="0"/>
    <s v="GCA_002701205.1"/>
    <s v="Primary Assembly"/>
    <s v="unplaced scaffold"/>
    <m/>
    <s v="MINB01000012.1"/>
    <n v="23731"/>
    <n v="24261"/>
    <s v="-"/>
    <m/>
    <m/>
    <m/>
    <m/>
    <m/>
    <m/>
    <s v="BFT35_07300"/>
    <n v="531"/>
    <m/>
    <m/>
    <n v="0"/>
  </r>
  <r>
    <x v="1"/>
    <x v="1"/>
    <s v="GCA_002701205.1"/>
    <s v="Primary Assembly"/>
    <s v="unplaced scaffold"/>
    <m/>
    <s v="MINB01000012.1"/>
    <n v="23731"/>
    <n v="24261"/>
    <s v="-"/>
    <s v="PHO07158.1"/>
    <m/>
    <m/>
    <s v="proline reductase"/>
    <m/>
    <m/>
    <s v="BFT35_07300"/>
    <n v="531"/>
    <n v="176"/>
    <m/>
    <n v="0"/>
  </r>
  <r>
    <x v="0"/>
    <x v="0"/>
    <s v="GCA_002701205.1"/>
    <s v="Primary Assembly"/>
    <s v="unplaced scaffold"/>
    <m/>
    <s v="MINB01000021.1"/>
    <n v="23859"/>
    <n v="24701"/>
    <s v="-"/>
    <m/>
    <m/>
    <m/>
    <m/>
    <m/>
    <m/>
    <s v="BFT35_09945"/>
    <n v="843"/>
    <m/>
    <m/>
    <n v="0"/>
  </r>
  <r>
    <x v="1"/>
    <x v="1"/>
    <s v="GCA_002701205.1"/>
    <s v="Primary Assembly"/>
    <s v="unplaced scaffold"/>
    <m/>
    <s v="MINB01000021.1"/>
    <n v="23859"/>
    <n v="24701"/>
    <s v="-"/>
    <s v="PHO06682.1"/>
    <m/>
    <m/>
    <s v="fatty acid-binding protein DegV"/>
    <m/>
    <m/>
    <s v="BFT35_09945"/>
    <n v="843"/>
    <n v="280"/>
    <m/>
    <n v="0"/>
  </r>
  <r>
    <x v="0"/>
    <x v="0"/>
    <s v="GCA_002701205.1"/>
    <s v="Primary Assembly"/>
    <s v="unplaced scaffold"/>
    <m/>
    <s v="MINB01000002.1"/>
    <n v="23868"/>
    <n v="25142"/>
    <s v="-"/>
    <m/>
    <m/>
    <m/>
    <m/>
    <m/>
    <m/>
    <s v="BFT35_01305"/>
    <n v="1275"/>
    <m/>
    <m/>
    <n v="0"/>
  </r>
  <r>
    <x v="1"/>
    <x v="1"/>
    <s v="GCA_002701205.1"/>
    <s v="Primary Assembly"/>
    <s v="unplaced scaffold"/>
    <m/>
    <s v="MINB01000002.1"/>
    <n v="23868"/>
    <n v="25142"/>
    <s v="-"/>
    <s v="PHO08137.1"/>
    <m/>
    <m/>
    <s v="ATP-dependent protease ATP-binding subunit ClpX"/>
    <m/>
    <m/>
    <s v="BFT35_01305"/>
    <n v="1275"/>
    <n v="424"/>
    <m/>
    <n v="0"/>
  </r>
  <r>
    <x v="0"/>
    <x v="2"/>
    <s v="GCA_002701205.1"/>
    <s v="Primary Assembly"/>
    <s v="unplaced scaffold"/>
    <m/>
    <s v="MINB01000029.1"/>
    <n v="23928"/>
    <n v="25661"/>
    <s v="+"/>
    <m/>
    <m/>
    <m/>
    <m/>
    <m/>
    <m/>
    <s v="BFT35_11700"/>
    <n v="1734"/>
    <m/>
    <s v="pseudo"/>
    <n v="0"/>
  </r>
  <r>
    <x v="1"/>
    <x v="3"/>
    <s v="GCA_002701205.1"/>
    <s v="Primary Assembly"/>
    <s v="unplaced scaffold"/>
    <m/>
    <s v="MINB01000029.1"/>
    <n v="23928"/>
    <n v="25661"/>
    <s v="+"/>
    <m/>
    <m/>
    <m/>
    <s v="pyridine nucleotide-disulfide oxidoreductase"/>
    <m/>
    <m/>
    <s v="BFT35_11700"/>
    <n v="1734"/>
    <m/>
    <s v="pseudo"/>
    <n v="0"/>
  </r>
  <r>
    <x v="0"/>
    <x v="0"/>
    <s v="GCA_002701205.1"/>
    <s v="Primary Assembly"/>
    <s v="unplaced scaffold"/>
    <m/>
    <s v="MINB01000004.1"/>
    <n v="23931"/>
    <n v="24494"/>
    <s v="+"/>
    <m/>
    <m/>
    <m/>
    <m/>
    <m/>
    <m/>
    <s v="BFT35_03500"/>
    <n v="564"/>
    <m/>
    <m/>
    <n v="0"/>
  </r>
  <r>
    <x v="1"/>
    <x v="1"/>
    <s v="GCA_002701205.1"/>
    <s v="Primary Assembly"/>
    <s v="unplaced scaffold"/>
    <m/>
    <s v="MINB01000004.1"/>
    <n v="23931"/>
    <n v="24494"/>
    <s v="+"/>
    <s v="PHO07813.1"/>
    <m/>
    <m/>
    <s v="biotin biosynthesis protein BioY"/>
    <m/>
    <m/>
    <s v="BFT35_03500"/>
    <n v="564"/>
    <n v="187"/>
    <m/>
    <n v="0"/>
  </r>
  <r>
    <x v="0"/>
    <x v="0"/>
    <s v="GCA_002701205.1"/>
    <s v="Primary Assembly"/>
    <s v="unplaced scaffold"/>
    <m/>
    <s v="MINB01000005.1"/>
    <n v="23937"/>
    <n v="24827"/>
    <s v="-"/>
    <m/>
    <m/>
    <m/>
    <m/>
    <m/>
    <m/>
    <s v="BFT35_04175"/>
    <n v="891"/>
    <m/>
    <m/>
    <n v="0"/>
  </r>
  <r>
    <x v="1"/>
    <x v="1"/>
    <s v="GCA_002701205.1"/>
    <s v="Primary Assembly"/>
    <s v="unplaced scaffold"/>
    <m/>
    <s v="MINB01000005.1"/>
    <n v="23937"/>
    <n v="24827"/>
    <s v="-"/>
    <s v="PHO07693.1"/>
    <m/>
    <m/>
    <s v="stage V sporulation protein K"/>
    <m/>
    <m/>
    <s v="BFT35_04175"/>
    <n v="891"/>
    <n v="296"/>
    <m/>
    <n v="0"/>
  </r>
  <r>
    <x v="0"/>
    <x v="0"/>
    <s v="GCA_002701205.1"/>
    <s v="Primary Assembly"/>
    <s v="unplaced scaffold"/>
    <m/>
    <s v="MINB01000025.1"/>
    <n v="23972"/>
    <n v="24679"/>
    <s v="+"/>
    <m/>
    <m/>
    <m/>
    <m/>
    <m/>
    <m/>
    <s v="BFT35_10985"/>
    <n v="708"/>
    <m/>
    <m/>
    <n v="0"/>
  </r>
  <r>
    <x v="1"/>
    <x v="1"/>
    <s v="GCA_002701205.1"/>
    <s v="Primary Assembly"/>
    <s v="unplaced scaffold"/>
    <m/>
    <s v="MINB01000025.1"/>
    <n v="23972"/>
    <n v="24679"/>
    <s v="+"/>
    <s v="PHO06496.1"/>
    <m/>
    <m/>
    <s v="DNA-binding response regulator"/>
    <m/>
    <m/>
    <s v="BFT35_10985"/>
    <n v="708"/>
    <n v="235"/>
    <m/>
    <n v="0"/>
  </r>
  <r>
    <x v="0"/>
    <x v="0"/>
    <s v="GCA_002701205.1"/>
    <s v="Primary Assembly"/>
    <s v="unplaced scaffold"/>
    <m/>
    <s v="MINB01000018.1"/>
    <n v="23980"/>
    <n v="24657"/>
    <s v="+"/>
    <m/>
    <m/>
    <m/>
    <m/>
    <m/>
    <m/>
    <s v="BFT35_09110"/>
    <n v="678"/>
    <m/>
    <m/>
    <n v="0"/>
  </r>
  <r>
    <x v="1"/>
    <x v="1"/>
    <s v="GCA_002701205.1"/>
    <s v="Primary Assembly"/>
    <s v="unplaced scaffold"/>
    <m/>
    <s v="MINB01000018.1"/>
    <n v="23980"/>
    <n v="24657"/>
    <s v="+"/>
    <s v="PHO06831.1"/>
    <m/>
    <m/>
    <s v="SNARE -like protein"/>
    <m/>
    <m/>
    <s v="BFT35_09110"/>
    <n v="678"/>
    <n v="225"/>
    <m/>
    <n v="0"/>
  </r>
  <r>
    <x v="0"/>
    <x v="0"/>
    <s v="GCA_002701205.1"/>
    <s v="Primary Assembly"/>
    <s v="unplaced scaffold"/>
    <m/>
    <s v="MINB01000010.1"/>
    <n v="23983"/>
    <n v="24378"/>
    <s v="-"/>
    <m/>
    <m/>
    <m/>
    <m/>
    <m/>
    <m/>
    <s v="BFT35_06575"/>
    <n v="396"/>
    <m/>
    <m/>
    <n v="0"/>
  </r>
  <r>
    <x v="1"/>
    <x v="1"/>
    <s v="GCA_002701205.1"/>
    <s v="Primary Assembly"/>
    <s v="unplaced scaffold"/>
    <m/>
    <s v="MINB01000010.1"/>
    <n v="23983"/>
    <n v="24378"/>
    <s v="-"/>
    <s v="PHO07277.1"/>
    <m/>
    <m/>
    <s v="hypothetical protein"/>
    <m/>
    <m/>
    <s v="BFT35_06575"/>
    <n v="396"/>
    <n v="131"/>
    <m/>
    <n v="0"/>
  </r>
  <r>
    <x v="0"/>
    <x v="0"/>
    <s v="GCA_002701205.1"/>
    <s v="Primary Assembly"/>
    <s v="unplaced scaffold"/>
    <m/>
    <s v="MINB01000015.1"/>
    <n v="24001"/>
    <n v="25026"/>
    <s v="-"/>
    <m/>
    <m/>
    <m/>
    <m/>
    <m/>
    <m/>
    <s v="BFT35_08210"/>
    <n v="1026"/>
    <m/>
    <m/>
    <n v="0"/>
  </r>
  <r>
    <x v="1"/>
    <x v="1"/>
    <s v="GCA_002701205.1"/>
    <s v="Primary Assembly"/>
    <s v="unplaced scaffold"/>
    <m/>
    <s v="MINB01000015.1"/>
    <n v="24001"/>
    <n v="25026"/>
    <s v="-"/>
    <s v="PHO06979.1"/>
    <m/>
    <m/>
    <s v="tRNA preQ1(34) S-adenosylmethionine ribosyltransferase-isomerase QueA"/>
    <m/>
    <m/>
    <s v="BFT35_08210"/>
    <n v="1026"/>
    <n v="341"/>
    <m/>
    <n v="0"/>
  </r>
  <r>
    <x v="0"/>
    <x v="0"/>
    <s v="GCA_002701205.1"/>
    <s v="Primary Assembly"/>
    <s v="unplaced scaffold"/>
    <m/>
    <s v="MINB01000014.1"/>
    <n v="24080"/>
    <n v="24496"/>
    <s v="+"/>
    <m/>
    <m/>
    <m/>
    <m/>
    <m/>
    <m/>
    <s v="BFT35_07860"/>
    <n v="417"/>
    <m/>
    <m/>
    <n v="0"/>
  </r>
  <r>
    <x v="1"/>
    <x v="1"/>
    <s v="GCA_002701205.1"/>
    <s v="Primary Assembly"/>
    <s v="unplaced scaffold"/>
    <m/>
    <s v="MINB01000014.1"/>
    <n v="24080"/>
    <n v="24496"/>
    <s v="+"/>
    <s v="PHO07035.1"/>
    <m/>
    <m/>
    <s v="hypothetical protein"/>
    <m/>
    <m/>
    <s v="BFT35_07860"/>
    <n v="417"/>
    <n v="138"/>
    <m/>
    <n v="0"/>
  </r>
  <r>
    <x v="0"/>
    <x v="0"/>
    <s v="GCA_002701205.1"/>
    <s v="Primary Assembly"/>
    <s v="unplaced scaffold"/>
    <m/>
    <s v="MINB01000009.1"/>
    <n v="24088"/>
    <n v="27354"/>
    <s v="-"/>
    <m/>
    <m/>
    <m/>
    <m/>
    <m/>
    <m/>
    <s v="BFT35_06210"/>
    <n v="3267"/>
    <m/>
    <m/>
    <n v="0"/>
  </r>
  <r>
    <x v="1"/>
    <x v="1"/>
    <s v="GCA_002701205.1"/>
    <s v="Primary Assembly"/>
    <s v="unplaced scaffold"/>
    <m/>
    <s v="MINB01000009.1"/>
    <n v="24088"/>
    <n v="27354"/>
    <s v="-"/>
    <s v="PHO07360.1"/>
    <m/>
    <m/>
    <s v="DNA helicase UvrD"/>
    <m/>
    <m/>
    <s v="BFT35_06210"/>
    <n v="3267"/>
    <n v="1088"/>
    <m/>
    <n v="0"/>
  </r>
  <r>
    <x v="0"/>
    <x v="0"/>
    <s v="GCA_002701205.1"/>
    <s v="Primary Assembly"/>
    <s v="unplaced scaffold"/>
    <m/>
    <s v="MINB01000024.1"/>
    <n v="24171"/>
    <n v="24953"/>
    <s v="-"/>
    <m/>
    <m/>
    <m/>
    <m/>
    <m/>
    <m/>
    <s v="BFT35_10745"/>
    <n v="783"/>
    <m/>
    <m/>
    <n v="0"/>
  </r>
  <r>
    <x v="1"/>
    <x v="1"/>
    <s v="GCA_002701205.1"/>
    <s v="Primary Assembly"/>
    <s v="unplaced scaffold"/>
    <m/>
    <s v="MINB01000024.1"/>
    <n v="24171"/>
    <n v="24953"/>
    <s v="-"/>
    <s v="PHO06542.1"/>
    <m/>
    <m/>
    <s v="sporulation transcription factor Spo0A"/>
    <m/>
    <m/>
    <s v="BFT35_10745"/>
    <n v="783"/>
    <n v="260"/>
    <m/>
    <n v="0"/>
  </r>
  <r>
    <x v="0"/>
    <x v="0"/>
    <s v="GCA_002701205.1"/>
    <s v="Primary Assembly"/>
    <s v="unplaced scaffold"/>
    <m/>
    <s v="MINB01000016.1"/>
    <n v="24226"/>
    <n v="25146"/>
    <s v="-"/>
    <m/>
    <m/>
    <m/>
    <m/>
    <m/>
    <m/>
    <s v="BFT35_08560"/>
    <n v="921"/>
    <m/>
    <m/>
    <n v="0"/>
  </r>
  <r>
    <x v="1"/>
    <x v="1"/>
    <s v="GCA_002701205.1"/>
    <s v="Primary Assembly"/>
    <s v="unplaced scaffold"/>
    <m/>
    <s v="MINB01000016.1"/>
    <n v="24226"/>
    <n v="25146"/>
    <s v="-"/>
    <s v="PHO06922.1"/>
    <m/>
    <m/>
    <s v="RNA pseudouridine synthase"/>
    <m/>
    <m/>
    <s v="BFT35_08560"/>
    <n v="921"/>
    <n v="306"/>
    <m/>
    <n v="0"/>
  </r>
  <r>
    <x v="0"/>
    <x v="0"/>
    <s v="GCA_002701205.1"/>
    <s v="Primary Assembly"/>
    <s v="unplaced scaffold"/>
    <m/>
    <s v="MINB01000012.1"/>
    <n v="24290"/>
    <n v="24622"/>
    <s v="-"/>
    <m/>
    <m/>
    <m/>
    <m/>
    <m/>
    <m/>
    <s v="BFT35_07305"/>
    <n v="333"/>
    <m/>
    <m/>
    <n v="0"/>
  </r>
  <r>
    <x v="1"/>
    <x v="1"/>
    <s v="GCA_002701205.1"/>
    <s v="Primary Assembly"/>
    <s v="unplaced scaffold"/>
    <m/>
    <s v="MINB01000012.1"/>
    <n v="24290"/>
    <n v="24622"/>
    <s v="-"/>
    <s v="PHO07159.1"/>
    <m/>
    <m/>
    <s v="PTS sorbose transporter subunit IIC"/>
    <m/>
    <m/>
    <s v="BFT35_07305"/>
    <n v="333"/>
    <n v="110"/>
    <m/>
    <n v="0"/>
  </r>
  <r>
    <x v="0"/>
    <x v="0"/>
    <s v="GCA_002701205.1"/>
    <s v="Primary Assembly"/>
    <s v="unplaced scaffold"/>
    <m/>
    <s v="MINB01000020.1"/>
    <n v="24313"/>
    <n v="25110"/>
    <s v="-"/>
    <m/>
    <m/>
    <m/>
    <m/>
    <m/>
    <m/>
    <s v="BFT35_09645"/>
    <n v="798"/>
    <m/>
    <m/>
    <n v="0"/>
  </r>
  <r>
    <x v="1"/>
    <x v="1"/>
    <s v="GCA_002701205.1"/>
    <s v="Primary Assembly"/>
    <s v="unplaced scaffold"/>
    <m/>
    <s v="MINB01000020.1"/>
    <n v="24313"/>
    <n v="25110"/>
    <s v="-"/>
    <s v="PHO06729.1"/>
    <m/>
    <m/>
    <s v="beta-propeller domain-containing protein, methanol dehydrogenase"/>
    <m/>
    <m/>
    <s v="BFT35_09645"/>
    <n v="798"/>
    <n v="265"/>
    <m/>
    <n v="0"/>
  </r>
  <r>
    <x v="0"/>
    <x v="0"/>
    <s v="GCA_002701205.1"/>
    <s v="Primary Assembly"/>
    <s v="unplaced scaffold"/>
    <m/>
    <s v="MINB01000026.1"/>
    <n v="24361"/>
    <n v="24765"/>
    <s v="-"/>
    <m/>
    <m/>
    <m/>
    <m/>
    <m/>
    <m/>
    <s v="BFT35_11185"/>
    <n v="405"/>
    <m/>
    <m/>
    <n v="0"/>
  </r>
  <r>
    <x v="1"/>
    <x v="1"/>
    <s v="GCA_002701205.1"/>
    <s v="Primary Assembly"/>
    <s v="unplaced scaffold"/>
    <m/>
    <s v="MINB01000026.1"/>
    <n v="24361"/>
    <n v="24765"/>
    <s v="-"/>
    <s v="PHO06459.1"/>
    <m/>
    <m/>
    <s v="bacteriohemerythrin"/>
    <m/>
    <m/>
    <s v="BFT35_11185"/>
    <n v="405"/>
    <n v="134"/>
    <m/>
    <n v="0"/>
  </r>
  <r>
    <x v="0"/>
    <x v="0"/>
    <s v="GCA_002701205.1"/>
    <s v="Primary Assembly"/>
    <s v="unplaced scaffold"/>
    <m/>
    <s v="MINB01000027.1"/>
    <n v="24369"/>
    <n v="24872"/>
    <s v="-"/>
    <m/>
    <m/>
    <m/>
    <m/>
    <m/>
    <m/>
    <s v="BFT35_11385"/>
    <n v="504"/>
    <m/>
    <m/>
    <n v="0"/>
  </r>
  <r>
    <x v="1"/>
    <x v="1"/>
    <s v="GCA_002701205.1"/>
    <s v="Primary Assembly"/>
    <s v="unplaced scaffold"/>
    <m/>
    <s v="MINB01000027.1"/>
    <n v="24369"/>
    <n v="24872"/>
    <s v="-"/>
    <s v="PHO06432.1"/>
    <m/>
    <m/>
    <s v="acetolactate synthase small subunit"/>
    <m/>
    <m/>
    <s v="BFT35_11385"/>
    <n v="504"/>
    <n v="167"/>
    <m/>
    <n v="0"/>
  </r>
  <r>
    <x v="0"/>
    <x v="0"/>
    <s v="GCA_002701205.1"/>
    <s v="Primary Assembly"/>
    <s v="unplaced scaffold"/>
    <m/>
    <s v="MINB01000008.1"/>
    <n v="24423"/>
    <n v="25808"/>
    <s v="-"/>
    <m/>
    <m/>
    <m/>
    <m/>
    <m/>
    <m/>
    <s v="BFT35_05805"/>
    <n v="1386"/>
    <m/>
    <m/>
    <n v="0"/>
  </r>
  <r>
    <x v="1"/>
    <x v="1"/>
    <s v="GCA_002701205.1"/>
    <s v="Primary Assembly"/>
    <s v="unplaced scaffold"/>
    <m/>
    <s v="MINB01000008.1"/>
    <n v="24423"/>
    <n v="25808"/>
    <s v="-"/>
    <s v="PHO07433.1"/>
    <m/>
    <m/>
    <s v="histidine kinase"/>
    <m/>
    <m/>
    <s v="BFT35_05805"/>
    <n v="1386"/>
    <n v="461"/>
    <m/>
    <n v="0"/>
  </r>
  <r>
    <x v="0"/>
    <x v="0"/>
    <s v="GCA_002701205.1"/>
    <s v="Primary Assembly"/>
    <s v="unplaced scaffold"/>
    <m/>
    <s v="MINB01000001.1"/>
    <n v="24445"/>
    <n v="25587"/>
    <s v="-"/>
    <m/>
    <m/>
    <m/>
    <m/>
    <m/>
    <m/>
    <s v="BFT35_00135"/>
    <n v="1143"/>
    <m/>
    <m/>
    <n v="0"/>
  </r>
  <r>
    <x v="1"/>
    <x v="1"/>
    <s v="GCA_002701205.1"/>
    <s v="Primary Assembly"/>
    <s v="unplaced scaffold"/>
    <m/>
    <s v="MINB01000001.1"/>
    <n v="24445"/>
    <n v="25587"/>
    <s v="-"/>
    <s v="PHO08544.1"/>
    <m/>
    <m/>
    <s v="molecular chaperone DnaJ"/>
    <m/>
    <m/>
    <s v="BFT35_00135"/>
    <n v="1143"/>
    <n v="380"/>
    <m/>
    <n v="0"/>
  </r>
  <r>
    <x v="0"/>
    <x v="0"/>
    <s v="GCA_002701205.1"/>
    <s v="Primary Assembly"/>
    <s v="unplaced scaffold"/>
    <m/>
    <s v="MINB01000014.1"/>
    <n v="24483"/>
    <n v="25727"/>
    <s v="-"/>
    <m/>
    <m/>
    <m/>
    <m/>
    <m/>
    <m/>
    <s v="BFT35_07865"/>
    <n v="1245"/>
    <m/>
    <m/>
    <n v="0"/>
  </r>
  <r>
    <x v="1"/>
    <x v="1"/>
    <s v="GCA_002701205.1"/>
    <s v="Primary Assembly"/>
    <s v="unplaced scaffold"/>
    <m/>
    <s v="MINB01000014.1"/>
    <n v="24483"/>
    <n v="25727"/>
    <s v="-"/>
    <s v="PHO07036.1"/>
    <m/>
    <m/>
    <s v="chemotaxis protein"/>
    <m/>
    <m/>
    <s v="BFT35_07865"/>
    <n v="1245"/>
    <n v="414"/>
    <m/>
    <n v="0"/>
  </r>
  <r>
    <x v="0"/>
    <x v="0"/>
    <s v="GCA_002701205.1"/>
    <s v="Primary Assembly"/>
    <s v="unplaced scaffold"/>
    <m/>
    <s v="MINB01000004.1"/>
    <n v="24529"/>
    <n v="24960"/>
    <s v="-"/>
    <m/>
    <m/>
    <m/>
    <m/>
    <m/>
    <m/>
    <s v="BFT35_03505"/>
    <n v="432"/>
    <m/>
    <m/>
    <n v="0"/>
  </r>
  <r>
    <x v="1"/>
    <x v="1"/>
    <s v="GCA_002701205.1"/>
    <s v="Primary Assembly"/>
    <s v="unplaced scaffold"/>
    <m/>
    <s v="MINB01000004.1"/>
    <n v="24529"/>
    <n v="24960"/>
    <s v="-"/>
    <s v="PHO07814.1"/>
    <m/>
    <m/>
    <s v="hypothetical protein"/>
    <m/>
    <m/>
    <s v="BFT35_03505"/>
    <n v="432"/>
    <n v="143"/>
    <m/>
    <n v="0"/>
  </r>
  <r>
    <x v="0"/>
    <x v="0"/>
    <s v="GCA_002701205.1"/>
    <s v="Primary Assembly"/>
    <s v="unplaced scaffold"/>
    <m/>
    <s v="MINB01000010.1"/>
    <n v="24563"/>
    <n v="24976"/>
    <s v="-"/>
    <m/>
    <m/>
    <m/>
    <m/>
    <m/>
    <m/>
    <s v="BFT35_06580"/>
    <n v="414"/>
    <m/>
    <m/>
    <n v="0"/>
  </r>
  <r>
    <x v="1"/>
    <x v="1"/>
    <s v="GCA_002701205.1"/>
    <s v="Primary Assembly"/>
    <s v="unplaced scaffold"/>
    <m/>
    <s v="MINB01000010.1"/>
    <n v="24563"/>
    <n v="24976"/>
    <s v="-"/>
    <s v="PHO07278.1"/>
    <m/>
    <m/>
    <s v="SUF system NifU family Fe-S cluster assembly protein"/>
    <m/>
    <m/>
    <s v="BFT35_06580"/>
    <n v="414"/>
    <n v="137"/>
    <m/>
    <n v="0"/>
  </r>
  <r>
    <x v="0"/>
    <x v="0"/>
    <s v="GCA_002701205.1"/>
    <s v="Primary Assembly"/>
    <s v="unplaced scaffold"/>
    <m/>
    <s v="MINB01000006.1"/>
    <n v="24670"/>
    <n v="25050"/>
    <s v="+"/>
    <m/>
    <m/>
    <m/>
    <m/>
    <m/>
    <m/>
    <s v="BFT35_04795"/>
    <n v="381"/>
    <m/>
    <m/>
    <n v="0"/>
  </r>
  <r>
    <x v="1"/>
    <x v="1"/>
    <s v="GCA_002701205.1"/>
    <s v="Primary Assembly"/>
    <s v="unplaced scaffold"/>
    <m/>
    <s v="MINB01000006.1"/>
    <n v="24670"/>
    <n v="25050"/>
    <s v="+"/>
    <s v="PHO07591.1"/>
    <m/>
    <m/>
    <s v="desulfoferrodoxin"/>
    <m/>
    <m/>
    <s v="BFT35_04795"/>
    <n v="381"/>
    <n v="126"/>
    <m/>
    <n v="0"/>
  </r>
  <r>
    <x v="0"/>
    <x v="0"/>
    <s v="GCA_002701205.1"/>
    <s v="Primary Assembly"/>
    <s v="unplaced scaffold"/>
    <m/>
    <s v="MINB01000025.1"/>
    <n v="24672"/>
    <n v="26033"/>
    <s v="+"/>
    <m/>
    <m/>
    <m/>
    <m/>
    <m/>
    <m/>
    <s v="BFT35_10990"/>
    <n v="1362"/>
    <m/>
    <m/>
    <n v="0"/>
  </r>
  <r>
    <x v="1"/>
    <x v="1"/>
    <s v="GCA_002701205.1"/>
    <s v="Primary Assembly"/>
    <s v="unplaced scaffold"/>
    <m/>
    <s v="MINB01000025.1"/>
    <n v="24672"/>
    <n v="26033"/>
    <s v="+"/>
    <s v="PHO06497.1"/>
    <m/>
    <m/>
    <s v="PAS domain-containing sensor histidine kinase"/>
    <m/>
    <m/>
    <s v="BFT35_10990"/>
    <n v="1362"/>
    <n v="453"/>
    <m/>
    <n v="0"/>
  </r>
  <r>
    <x v="0"/>
    <x v="0"/>
    <s v="GCA_002701205.1"/>
    <s v="Primary Assembly"/>
    <s v="unplaced scaffold"/>
    <m/>
    <s v="MINB01000021.1"/>
    <n v="24721"/>
    <n v="26769"/>
    <s v="-"/>
    <m/>
    <m/>
    <m/>
    <m/>
    <m/>
    <m/>
    <s v="BFT35_09950"/>
    <n v="2049"/>
    <m/>
    <m/>
    <n v="0"/>
  </r>
  <r>
    <x v="1"/>
    <x v="1"/>
    <s v="GCA_002701205.1"/>
    <s v="Primary Assembly"/>
    <s v="unplaced scaffold"/>
    <m/>
    <s v="MINB01000021.1"/>
    <n v="24721"/>
    <n v="26769"/>
    <s v="-"/>
    <s v="PHO06683.1"/>
    <m/>
    <m/>
    <s v="ATP-dependent DNA helicase RecG"/>
    <m/>
    <m/>
    <s v="BFT35_09950"/>
    <n v="2049"/>
    <n v="682"/>
    <m/>
    <n v="0"/>
  </r>
  <r>
    <x v="0"/>
    <x v="0"/>
    <s v="GCA_002701205.1"/>
    <s v="Primary Assembly"/>
    <s v="unplaced scaffold"/>
    <m/>
    <s v="MINB01000018.1"/>
    <n v="24751"/>
    <n v="25908"/>
    <s v="+"/>
    <m/>
    <m/>
    <m/>
    <m/>
    <m/>
    <m/>
    <s v="BFT35_09115"/>
    <n v="1158"/>
    <m/>
    <m/>
    <n v="0"/>
  </r>
  <r>
    <x v="1"/>
    <x v="1"/>
    <s v="GCA_002701205.1"/>
    <s v="Primary Assembly"/>
    <s v="unplaced scaffold"/>
    <m/>
    <s v="MINB01000018.1"/>
    <n v="24751"/>
    <n v="25908"/>
    <s v="+"/>
    <s v="PHO06832.1"/>
    <m/>
    <m/>
    <s v="amidohydrolase"/>
    <m/>
    <m/>
    <s v="BFT35_09115"/>
    <n v="1158"/>
    <n v="385"/>
    <m/>
    <n v="0"/>
  </r>
  <r>
    <x v="0"/>
    <x v="0"/>
    <s v="GCA_002701205.1"/>
    <s v="Primary Assembly"/>
    <s v="unplaced scaffold"/>
    <m/>
    <s v="MINB01000011.1"/>
    <n v="24832"/>
    <n v="25839"/>
    <s v="+"/>
    <m/>
    <m/>
    <m/>
    <m/>
    <m/>
    <m/>
    <s v="BFT35_06995"/>
    <n v="1008"/>
    <m/>
    <m/>
    <n v="0"/>
  </r>
  <r>
    <x v="1"/>
    <x v="1"/>
    <s v="GCA_002701205.1"/>
    <s v="Primary Assembly"/>
    <s v="unplaced scaffold"/>
    <m/>
    <s v="MINB01000011.1"/>
    <n v="24832"/>
    <n v="25839"/>
    <s v="+"/>
    <s v="PHO07220.1"/>
    <m/>
    <m/>
    <s v="3-deoxy-7-phosphoheptulonate synthase"/>
    <m/>
    <m/>
    <s v="BFT35_06995"/>
    <n v="1008"/>
    <n v="335"/>
    <m/>
    <n v="0"/>
  </r>
  <r>
    <x v="0"/>
    <x v="0"/>
    <s v="GCA_002701205.1"/>
    <s v="Primary Assembly"/>
    <s v="unplaced scaffold"/>
    <m/>
    <s v="MINB01000005.1"/>
    <n v="24907"/>
    <n v="26208"/>
    <s v="-"/>
    <m/>
    <m/>
    <m/>
    <m/>
    <m/>
    <m/>
    <s v="BFT35_04180"/>
    <n v="1302"/>
    <m/>
    <m/>
    <n v="0"/>
  </r>
  <r>
    <x v="1"/>
    <x v="1"/>
    <s v="GCA_002701205.1"/>
    <s v="Primary Assembly"/>
    <s v="unplaced scaffold"/>
    <m/>
    <s v="MINB01000005.1"/>
    <n v="24907"/>
    <n v="26208"/>
    <s v="-"/>
    <s v="PHO07694.1"/>
    <m/>
    <m/>
    <s v="asparagine--tRNA ligase"/>
    <m/>
    <m/>
    <s v="BFT35_04180"/>
    <n v="1302"/>
    <n v="433"/>
    <m/>
    <n v="0"/>
  </r>
  <r>
    <x v="0"/>
    <x v="0"/>
    <s v="GCA_002701205.1"/>
    <s v="Primary Assembly"/>
    <s v="unplaced scaffold"/>
    <m/>
    <s v="MINB01000026.1"/>
    <n v="24921"/>
    <n v="25724"/>
    <s v="+"/>
    <m/>
    <m/>
    <m/>
    <m/>
    <m/>
    <m/>
    <s v="BFT35_11190"/>
    <n v="804"/>
    <m/>
    <m/>
    <n v="0"/>
  </r>
  <r>
    <x v="1"/>
    <x v="1"/>
    <s v="GCA_002701205.1"/>
    <s v="Primary Assembly"/>
    <s v="unplaced scaffold"/>
    <m/>
    <s v="MINB01000026.1"/>
    <n v="24921"/>
    <n v="25724"/>
    <s v="+"/>
    <s v="PHO06460.1"/>
    <m/>
    <m/>
    <s v="hydrolase Cof"/>
    <m/>
    <m/>
    <s v="BFT35_11190"/>
    <n v="804"/>
    <n v="267"/>
    <m/>
    <n v="0"/>
  </r>
  <r>
    <x v="0"/>
    <x v="0"/>
    <s v="GCA_002701205.1"/>
    <s v="Primary Assembly"/>
    <s v="unplaced scaffold"/>
    <m/>
    <s v="MINB01000012.1"/>
    <n v="24923"/>
    <n v="27622"/>
    <s v="+"/>
    <m/>
    <m/>
    <m/>
    <m/>
    <m/>
    <m/>
    <s v="BFT35_07310"/>
    <n v="2700"/>
    <m/>
    <m/>
    <n v="0"/>
  </r>
  <r>
    <x v="1"/>
    <x v="1"/>
    <s v="GCA_002701205.1"/>
    <s v="Primary Assembly"/>
    <s v="unplaced scaffold"/>
    <m/>
    <s v="MINB01000012.1"/>
    <n v="24923"/>
    <n v="27622"/>
    <s v="+"/>
    <s v="PHO07160.1"/>
    <m/>
    <m/>
    <s v="transcriptional regulator"/>
    <m/>
    <m/>
    <s v="BFT35_07310"/>
    <n v="2700"/>
    <n v="899"/>
    <m/>
    <n v="0"/>
  </r>
  <r>
    <x v="0"/>
    <x v="0"/>
    <s v="GCA_002701205.1"/>
    <s v="Primary Assembly"/>
    <s v="unplaced scaffold"/>
    <m/>
    <s v="MINB01000007.1"/>
    <n v="24956"/>
    <n v="27448"/>
    <s v="-"/>
    <m/>
    <m/>
    <m/>
    <m/>
    <m/>
    <m/>
    <s v="BFT35_05315"/>
    <n v="2493"/>
    <m/>
    <m/>
    <n v="0"/>
  </r>
  <r>
    <x v="1"/>
    <x v="1"/>
    <s v="GCA_002701205.1"/>
    <s v="Primary Assembly"/>
    <s v="unplaced scaffold"/>
    <m/>
    <s v="MINB01000007.1"/>
    <n v="24956"/>
    <n v="27448"/>
    <s v="-"/>
    <s v="PHO07497.1"/>
    <m/>
    <m/>
    <s v="S-layer protein"/>
    <m/>
    <m/>
    <s v="BFT35_05315"/>
    <n v="2493"/>
    <n v="830"/>
    <m/>
    <n v="0"/>
  </r>
  <r>
    <x v="0"/>
    <x v="0"/>
    <s v="GCA_002701205.1"/>
    <s v="Primary Assembly"/>
    <s v="unplaced scaffold"/>
    <m/>
    <s v="MINB01000004.1"/>
    <n v="24969"/>
    <n v="25700"/>
    <s v="-"/>
    <m/>
    <m/>
    <m/>
    <m/>
    <m/>
    <m/>
    <s v="BFT35_03510"/>
    <n v="732"/>
    <m/>
    <m/>
    <n v="0"/>
  </r>
  <r>
    <x v="1"/>
    <x v="1"/>
    <s v="GCA_002701205.1"/>
    <s v="Primary Assembly"/>
    <s v="unplaced scaffold"/>
    <m/>
    <s v="MINB01000004.1"/>
    <n v="24969"/>
    <n v="25700"/>
    <s v="-"/>
    <s v="PHO07815.1"/>
    <m/>
    <m/>
    <s v="TIGR00299 family protein"/>
    <m/>
    <m/>
    <s v="BFT35_03510"/>
    <n v="732"/>
    <n v="243"/>
    <m/>
    <n v="0"/>
  </r>
  <r>
    <x v="0"/>
    <x v="0"/>
    <s v="GCA_002701205.1"/>
    <s v="Primary Assembly"/>
    <s v="unplaced scaffold"/>
    <m/>
    <s v="MINB01000010.1"/>
    <n v="24973"/>
    <n v="26199"/>
    <s v="-"/>
    <m/>
    <m/>
    <m/>
    <m/>
    <m/>
    <m/>
    <s v="BFT35_06585"/>
    <n v="1227"/>
    <m/>
    <m/>
    <n v="0"/>
  </r>
  <r>
    <x v="1"/>
    <x v="1"/>
    <s v="GCA_002701205.1"/>
    <s v="Primary Assembly"/>
    <s v="unplaced scaffold"/>
    <m/>
    <s v="MINB01000010.1"/>
    <n v="24973"/>
    <n v="26199"/>
    <s v="-"/>
    <s v="PHO07279.1"/>
    <m/>
    <m/>
    <s v="cysteine desulfurase"/>
    <m/>
    <m/>
    <s v="BFT35_06585"/>
    <n v="1227"/>
    <n v="408"/>
    <m/>
    <n v="0"/>
  </r>
  <r>
    <x v="0"/>
    <x v="0"/>
    <s v="GCA_002701205.1"/>
    <s v="Primary Assembly"/>
    <s v="unplaced scaffold"/>
    <m/>
    <s v="MINB01000019.1"/>
    <n v="25000"/>
    <n v="26352"/>
    <s v="+"/>
    <m/>
    <m/>
    <m/>
    <m/>
    <m/>
    <m/>
    <s v="BFT35_09370"/>
    <n v="1353"/>
    <m/>
    <m/>
    <n v="0"/>
  </r>
  <r>
    <x v="1"/>
    <x v="1"/>
    <s v="GCA_002701205.1"/>
    <s v="Primary Assembly"/>
    <s v="unplaced scaffold"/>
    <m/>
    <s v="MINB01000019.1"/>
    <n v="25000"/>
    <n v="26352"/>
    <s v="+"/>
    <s v="PHO06784.1"/>
    <m/>
    <m/>
    <s v="hypothetical protein"/>
    <m/>
    <m/>
    <s v="BFT35_09370"/>
    <n v="1353"/>
    <n v="450"/>
    <m/>
    <n v="0"/>
  </r>
  <r>
    <x v="0"/>
    <x v="0"/>
    <s v="GCA_002701205.1"/>
    <s v="Primary Assembly"/>
    <s v="unplaced scaffold"/>
    <m/>
    <s v="MINB01000015.1"/>
    <n v="25056"/>
    <n v="26636"/>
    <s v="-"/>
    <m/>
    <m/>
    <m/>
    <m/>
    <m/>
    <m/>
    <s v="BFT35_08215"/>
    <n v="1581"/>
    <m/>
    <m/>
    <n v="0"/>
  </r>
  <r>
    <x v="1"/>
    <x v="1"/>
    <s v="GCA_002701205.1"/>
    <s v="Primary Assembly"/>
    <s v="unplaced scaffold"/>
    <m/>
    <s v="MINB01000015.1"/>
    <n v="25056"/>
    <n v="26636"/>
    <s v="-"/>
    <s v="PHO06980.1"/>
    <m/>
    <m/>
    <s v="stage II sporulation protein SpoIID"/>
    <m/>
    <m/>
    <s v="BFT35_08215"/>
    <n v="1581"/>
    <n v="526"/>
    <m/>
    <n v="0"/>
  </r>
  <r>
    <x v="0"/>
    <x v="0"/>
    <s v="GCA_002701205.1"/>
    <s v="Primary Assembly"/>
    <s v="unplaced scaffold"/>
    <m/>
    <s v="MINB01000024.1"/>
    <n v="25073"/>
    <n v="26383"/>
    <s v="-"/>
    <m/>
    <m/>
    <m/>
    <m/>
    <m/>
    <m/>
    <s v="BFT35_10750"/>
    <n v="1311"/>
    <m/>
    <m/>
    <n v="0"/>
  </r>
  <r>
    <x v="1"/>
    <x v="1"/>
    <s v="GCA_002701205.1"/>
    <s v="Primary Assembly"/>
    <s v="unplaced scaffold"/>
    <m/>
    <s v="MINB01000024.1"/>
    <n v="25073"/>
    <n v="26383"/>
    <s v="-"/>
    <s v="PHO06543.1"/>
    <m/>
    <m/>
    <s v="SpoIVB peptidase"/>
    <m/>
    <m/>
    <s v="BFT35_10750"/>
    <n v="1311"/>
    <n v="436"/>
    <m/>
    <n v="0"/>
  </r>
  <r>
    <x v="0"/>
    <x v="0"/>
    <s v="GCA_002701205.1"/>
    <s v="Primary Assembly"/>
    <s v="unplaced scaffold"/>
    <m/>
    <s v="MINB01000020.1"/>
    <n v="25123"/>
    <n v="25692"/>
    <s v="-"/>
    <m/>
    <m/>
    <m/>
    <m/>
    <m/>
    <m/>
    <s v="BFT35_09650"/>
    <n v="570"/>
    <m/>
    <m/>
    <n v="0"/>
  </r>
  <r>
    <x v="1"/>
    <x v="1"/>
    <s v="GCA_002701205.1"/>
    <s v="Primary Assembly"/>
    <s v="unplaced scaffold"/>
    <m/>
    <s v="MINB01000020.1"/>
    <n v="25123"/>
    <n v="25692"/>
    <s v="-"/>
    <s v="PHO06730.1"/>
    <m/>
    <m/>
    <s v="LemA family protein"/>
    <m/>
    <m/>
    <s v="BFT35_09650"/>
    <n v="570"/>
    <n v="189"/>
    <m/>
    <n v="0"/>
  </r>
  <r>
    <x v="0"/>
    <x v="0"/>
    <s v="GCA_002701205.1"/>
    <s v="Primary Assembly"/>
    <s v="unplaced scaffold"/>
    <m/>
    <s v="MINB01000006.1"/>
    <n v="25140"/>
    <n v="26429"/>
    <s v="-"/>
    <m/>
    <m/>
    <m/>
    <m/>
    <m/>
    <m/>
    <s v="BFT35_04800"/>
    <n v="1290"/>
    <m/>
    <m/>
    <n v="0"/>
  </r>
  <r>
    <x v="1"/>
    <x v="1"/>
    <s v="GCA_002701205.1"/>
    <s v="Primary Assembly"/>
    <s v="unplaced scaffold"/>
    <m/>
    <s v="MINB01000006.1"/>
    <n v="25140"/>
    <n v="26429"/>
    <s v="-"/>
    <s v="PHO07592.1"/>
    <m/>
    <m/>
    <s v="divalent metal cation transporter"/>
    <m/>
    <m/>
    <s v="BFT35_04800"/>
    <n v="1290"/>
    <n v="429"/>
    <m/>
    <n v="0"/>
  </r>
  <r>
    <x v="0"/>
    <x v="0"/>
    <s v="GCA_002701205.1"/>
    <s v="Primary Assembly"/>
    <s v="unplaced scaffold"/>
    <m/>
    <s v="MINB01000002.1"/>
    <n v="25163"/>
    <n v="25747"/>
    <s v="-"/>
    <m/>
    <m/>
    <m/>
    <m/>
    <m/>
    <m/>
    <s v="BFT35_01310"/>
    <n v="585"/>
    <m/>
    <m/>
    <n v="0"/>
  </r>
  <r>
    <x v="1"/>
    <x v="1"/>
    <s v="GCA_002701205.1"/>
    <s v="Primary Assembly"/>
    <s v="unplaced scaffold"/>
    <m/>
    <s v="MINB01000002.1"/>
    <n v="25163"/>
    <n v="25747"/>
    <s v="-"/>
    <s v="PHO08138.1"/>
    <m/>
    <m/>
    <s v="ATP-dependent Clp endopeptidase, proteolytic subunit ClpP"/>
    <m/>
    <m/>
    <s v="BFT35_01310"/>
    <n v="585"/>
    <n v="194"/>
    <m/>
    <n v="0"/>
  </r>
  <r>
    <x v="0"/>
    <x v="0"/>
    <s v="GCA_002701205.1"/>
    <s v="Primary Assembly"/>
    <s v="unplaced scaffold"/>
    <m/>
    <s v="MINB01000016.1"/>
    <n v="25187"/>
    <n v="25621"/>
    <s v="-"/>
    <m/>
    <m/>
    <m/>
    <m/>
    <m/>
    <m/>
    <s v="BFT35_08565"/>
    <n v="435"/>
    <m/>
    <m/>
    <n v="0"/>
  </r>
  <r>
    <x v="1"/>
    <x v="1"/>
    <s v="GCA_002701205.1"/>
    <s v="Primary Assembly"/>
    <s v="unplaced scaffold"/>
    <m/>
    <s v="MINB01000016.1"/>
    <n v="25187"/>
    <n v="25621"/>
    <s v="-"/>
    <s v="PHO06923.1"/>
    <m/>
    <m/>
    <s v="signal peptidase II"/>
    <m/>
    <m/>
    <s v="BFT35_08565"/>
    <n v="435"/>
    <n v="144"/>
    <m/>
    <n v="0"/>
  </r>
  <r>
    <x v="0"/>
    <x v="0"/>
    <s v="GCA_002701205.1"/>
    <s v="Primary Assembly"/>
    <s v="unplaced scaffold"/>
    <m/>
    <s v="MINB01000023.1"/>
    <n v="25188"/>
    <n v="25472"/>
    <s v="-"/>
    <m/>
    <m/>
    <m/>
    <m/>
    <m/>
    <m/>
    <s v="BFT35_10485"/>
    <n v="285"/>
    <m/>
    <m/>
    <n v="0"/>
  </r>
  <r>
    <x v="1"/>
    <x v="1"/>
    <s v="GCA_002701205.1"/>
    <s v="Primary Assembly"/>
    <s v="unplaced scaffold"/>
    <m/>
    <s v="MINB01000023.1"/>
    <n v="25188"/>
    <n v="25472"/>
    <s v="-"/>
    <s v="PHO06590.1"/>
    <m/>
    <m/>
    <s v="co-chaperone GroES"/>
    <m/>
    <m/>
    <s v="BFT35_10485"/>
    <n v="285"/>
    <n v="94"/>
    <m/>
    <n v="0"/>
  </r>
  <r>
    <x v="0"/>
    <x v="0"/>
    <s v="GCA_002701205.1"/>
    <s v="Primary Assembly"/>
    <s v="unplaced scaffold"/>
    <m/>
    <s v="MINB01000013.1"/>
    <n v="25215"/>
    <n v="25580"/>
    <s v="-"/>
    <m/>
    <m/>
    <m/>
    <m/>
    <m/>
    <m/>
    <s v="BFT35_07595"/>
    <n v="366"/>
    <m/>
    <m/>
    <n v="0"/>
  </r>
  <r>
    <x v="1"/>
    <x v="1"/>
    <s v="GCA_002701205.1"/>
    <s v="Primary Assembly"/>
    <s v="unplaced scaffold"/>
    <m/>
    <s v="MINB01000013.1"/>
    <n v="25215"/>
    <n v="25580"/>
    <s v="-"/>
    <s v="PHO07101.1"/>
    <m/>
    <m/>
    <s v="molybdopterin oxidoreductase"/>
    <m/>
    <m/>
    <s v="BFT35_07595"/>
    <n v="366"/>
    <n v="121"/>
    <m/>
    <n v="0"/>
  </r>
  <r>
    <x v="0"/>
    <x v="0"/>
    <s v="GCA_002701205.1"/>
    <s v="Primary Assembly"/>
    <s v="unplaced scaffold"/>
    <m/>
    <s v="MINB01000003.1"/>
    <n v="25290"/>
    <n v="26345"/>
    <s v="-"/>
    <m/>
    <m/>
    <m/>
    <m/>
    <m/>
    <m/>
    <s v="BFT35_02515"/>
    <n v="1056"/>
    <m/>
    <m/>
    <n v="0"/>
  </r>
  <r>
    <x v="1"/>
    <x v="1"/>
    <s v="GCA_002701205.1"/>
    <s v="Primary Assembly"/>
    <s v="unplaced scaffold"/>
    <m/>
    <s v="MINB01000003.1"/>
    <n v="25290"/>
    <n v="26345"/>
    <s v="-"/>
    <s v="PHO07946.1"/>
    <m/>
    <m/>
    <s v="BMP family ABC transporter substrate-binding protein"/>
    <m/>
    <m/>
    <s v="BFT35_02515"/>
    <n v="1056"/>
    <n v="351"/>
    <m/>
    <n v="0"/>
  </r>
  <r>
    <x v="0"/>
    <x v="0"/>
    <s v="GCA_002701205.1"/>
    <s v="Primary Assembly"/>
    <s v="unplaced scaffold"/>
    <m/>
    <s v="MINB01000027.1"/>
    <n v="25354"/>
    <n v="25788"/>
    <s v="+"/>
    <m/>
    <m/>
    <m/>
    <m/>
    <m/>
    <m/>
    <s v="BFT35_11390"/>
    <n v="435"/>
    <m/>
    <m/>
    <n v="0"/>
  </r>
  <r>
    <x v="1"/>
    <x v="1"/>
    <s v="GCA_002701205.1"/>
    <s v="Primary Assembly"/>
    <s v="unplaced scaffold"/>
    <m/>
    <s v="MINB01000027.1"/>
    <n v="25354"/>
    <n v="25788"/>
    <s v="+"/>
    <s v="PHO06433.1"/>
    <m/>
    <m/>
    <s v="ferritin"/>
    <m/>
    <m/>
    <s v="BFT35_11390"/>
    <n v="435"/>
    <n v="144"/>
    <m/>
    <n v="0"/>
  </r>
  <r>
    <x v="0"/>
    <x v="0"/>
    <s v="GCA_002701205.1"/>
    <s v="Primary Assembly"/>
    <s v="unplaced scaffold"/>
    <m/>
    <s v="MINB01000022.1"/>
    <n v="25472"/>
    <n v="26629"/>
    <s v="-"/>
    <m/>
    <m/>
    <m/>
    <m/>
    <m/>
    <m/>
    <s v="BFT35_10195"/>
    <n v="1158"/>
    <m/>
    <m/>
    <n v="0"/>
  </r>
  <r>
    <x v="1"/>
    <x v="1"/>
    <s v="GCA_002701205.1"/>
    <s v="Primary Assembly"/>
    <s v="unplaced scaffold"/>
    <m/>
    <s v="MINB01000022.1"/>
    <n v="25472"/>
    <n v="26629"/>
    <s v="-"/>
    <s v="PHO06628.1"/>
    <m/>
    <m/>
    <s v="hypothetical protein"/>
    <m/>
    <m/>
    <s v="BFT35_10195"/>
    <n v="1158"/>
    <n v="385"/>
    <m/>
    <n v="0"/>
  </r>
  <r>
    <x v="0"/>
    <x v="0"/>
    <s v="GCA_002701205.1"/>
    <s v="Primary Assembly"/>
    <s v="unplaced scaffold"/>
    <m/>
    <s v="MINB01000028.1"/>
    <n v="25566"/>
    <n v="26969"/>
    <s v="-"/>
    <m/>
    <m/>
    <m/>
    <m/>
    <m/>
    <m/>
    <s v="BFT35_11555"/>
    <n v="1404"/>
    <m/>
    <m/>
    <n v="0"/>
  </r>
  <r>
    <x v="1"/>
    <x v="1"/>
    <s v="GCA_002701205.1"/>
    <s v="Primary Assembly"/>
    <s v="unplaced scaffold"/>
    <m/>
    <s v="MINB01000028.1"/>
    <n v="25566"/>
    <n v="26969"/>
    <s v="-"/>
    <s v="PHO06407.1"/>
    <m/>
    <m/>
    <s v="tRNA nucleotidyltransferase"/>
    <m/>
    <m/>
    <s v="BFT35_11555"/>
    <n v="1404"/>
    <n v="467"/>
    <m/>
    <n v="0"/>
  </r>
  <r>
    <x v="0"/>
    <x v="0"/>
    <s v="GCA_002701205.1"/>
    <s v="Primary Assembly"/>
    <s v="unplaced scaffold"/>
    <m/>
    <s v="MINB01000013.1"/>
    <n v="25582"/>
    <n v="26850"/>
    <s v="-"/>
    <m/>
    <m/>
    <m/>
    <m/>
    <m/>
    <m/>
    <s v="BFT35_07600"/>
    <n v="1269"/>
    <m/>
    <m/>
    <n v="0"/>
  </r>
  <r>
    <x v="1"/>
    <x v="1"/>
    <s v="GCA_002701205.1"/>
    <s v="Primary Assembly"/>
    <s v="unplaced scaffold"/>
    <m/>
    <s v="MINB01000013.1"/>
    <n v="25582"/>
    <n v="26850"/>
    <s v="-"/>
    <s v="PHO07102.1"/>
    <m/>
    <m/>
    <s v="pyridine nucleotide-disulfide oxidoreductase"/>
    <m/>
    <m/>
    <s v="BFT35_07600"/>
    <n v="1269"/>
    <n v="422"/>
    <m/>
    <n v="0"/>
  </r>
  <r>
    <x v="0"/>
    <x v="0"/>
    <s v="GCA_002701205.1"/>
    <s v="Primary Assembly"/>
    <s v="unplaced scaffold"/>
    <m/>
    <s v="MINB01000001.1"/>
    <n v="25640"/>
    <n v="27481"/>
    <s v="-"/>
    <m/>
    <m/>
    <m/>
    <m/>
    <m/>
    <m/>
    <s v="BFT35_00140"/>
    <n v="1842"/>
    <m/>
    <m/>
    <n v="0"/>
  </r>
  <r>
    <x v="1"/>
    <x v="1"/>
    <s v="GCA_002701205.1"/>
    <s v="Primary Assembly"/>
    <s v="unplaced scaffold"/>
    <m/>
    <s v="MINB01000001.1"/>
    <n v="25640"/>
    <n v="27481"/>
    <s v="-"/>
    <s v="PHO08354.1"/>
    <m/>
    <m/>
    <s v="molecular chaperone DnaK"/>
    <m/>
    <m/>
    <s v="BFT35_00140"/>
    <n v="1842"/>
    <n v="613"/>
    <m/>
    <n v="0"/>
  </r>
  <r>
    <x v="0"/>
    <x v="0"/>
    <s v="GCA_002701205.1"/>
    <s v="Primary Assembly"/>
    <s v="unplaced scaffold"/>
    <m/>
    <s v="MINB01000030.1"/>
    <n v="25662"/>
    <n v="27326"/>
    <s v="-"/>
    <m/>
    <m/>
    <m/>
    <m/>
    <m/>
    <m/>
    <s v="BFT35_11840"/>
    <n v="1665"/>
    <m/>
    <m/>
    <n v="0"/>
  </r>
  <r>
    <x v="1"/>
    <x v="1"/>
    <s v="GCA_002701205.1"/>
    <s v="Primary Assembly"/>
    <s v="unplaced scaffold"/>
    <m/>
    <s v="MINB01000030.1"/>
    <n v="25662"/>
    <n v="27326"/>
    <s v="-"/>
    <s v="PHO06352.1"/>
    <m/>
    <m/>
    <s v="diguanylate cyclase"/>
    <m/>
    <m/>
    <s v="BFT35_11840"/>
    <n v="1665"/>
    <n v="554"/>
    <m/>
    <n v="0"/>
  </r>
  <r>
    <x v="0"/>
    <x v="0"/>
    <s v="GCA_002701205.1"/>
    <s v="Primary Assembly"/>
    <s v="unplaced scaffold"/>
    <m/>
    <s v="MINB01000023.1"/>
    <n v="25671"/>
    <n v="26708"/>
    <s v="-"/>
    <m/>
    <m/>
    <m/>
    <m/>
    <m/>
    <m/>
    <s v="BFT35_10490"/>
    <n v="1038"/>
    <m/>
    <m/>
    <n v="0"/>
  </r>
  <r>
    <x v="1"/>
    <x v="1"/>
    <s v="GCA_002701205.1"/>
    <s v="Primary Assembly"/>
    <s v="unplaced scaffold"/>
    <m/>
    <s v="MINB01000023.1"/>
    <n v="25671"/>
    <n v="26708"/>
    <s v="-"/>
    <s v="PHO06591.1"/>
    <m/>
    <m/>
    <s v="hypothetical protein"/>
    <m/>
    <m/>
    <s v="BFT35_10490"/>
    <n v="1038"/>
    <n v="345"/>
    <m/>
    <n v="0"/>
  </r>
  <r>
    <x v="0"/>
    <x v="0"/>
    <s v="GCA_002701205.1"/>
    <s v="Primary Assembly"/>
    <s v="unplaced scaffold"/>
    <m/>
    <s v="MINB01000016.1"/>
    <n v="25703"/>
    <n v="26605"/>
    <s v="-"/>
    <m/>
    <m/>
    <m/>
    <m/>
    <m/>
    <m/>
    <s v="BFT35_08570"/>
    <n v="903"/>
    <m/>
    <m/>
    <n v="0"/>
  </r>
  <r>
    <x v="1"/>
    <x v="1"/>
    <s v="GCA_002701205.1"/>
    <s v="Primary Assembly"/>
    <s v="unplaced scaffold"/>
    <m/>
    <s v="MINB01000016.1"/>
    <n v="25703"/>
    <n v="26605"/>
    <s v="-"/>
    <s v="PHO06924.1"/>
    <m/>
    <m/>
    <s v="hypothetical protein"/>
    <m/>
    <m/>
    <s v="BFT35_08570"/>
    <n v="903"/>
    <n v="300"/>
    <m/>
    <n v="0"/>
  </r>
  <r>
    <x v="0"/>
    <x v="0"/>
    <s v="GCA_002701205.1"/>
    <s v="Primary Assembly"/>
    <s v="unplaced scaffold"/>
    <m/>
    <s v="MINB01000004.1"/>
    <n v="25705"/>
    <n v="26457"/>
    <s v="-"/>
    <m/>
    <m/>
    <m/>
    <m/>
    <m/>
    <m/>
    <s v="BFT35_03515"/>
    <n v="753"/>
    <m/>
    <m/>
    <n v="0"/>
  </r>
  <r>
    <x v="1"/>
    <x v="1"/>
    <s v="GCA_002701205.1"/>
    <s v="Primary Assembly"/>
    <s v="unplaced scaffold"/>
    <m/>
    <s v="MINB01000004.1"/>
    <n v="25705"/>
    <n v="26457"/>
    <s v="-"/>
    <s v="PHO07816.1"/>
    <m/>
    <m/>
    <s v="1-(5-phosphoribosyl)-5-amino-4-imidazole-carboxylate carboxylase"/>
    <m/>
    <m/>
    <s v="BFT35_03515"/>
    <n v="753"/>
    <n v="250"/>
    <m/>
    <n v="0"/>
  </r>
  <r>
    <x v="0"/>
    <x v="0"/>
    <s v="GCA_002701205.1"/>
    <s v="Primary Assembly"/>
    <s v="unplaced scaffold"/>
    <m/>
    <s v="MINB01000029.1"/>
    <n v="25729"/>
    <n v="26964"/>
    <s v="-"/>
    <m/>
    <m/>
    <m/>
    <m/>
    <m/>
    <m/>
    <s v="BFT35_11705"/>
    <n v="1236"/>
    <m/>
    <m/>
    <n v="0"/>
  </r>
  <r>
    <x v="1"/>
    <x v="1"/>
    <s v="GCA_002701205.1"/>
    <s v="Primary Assembly"/>
    <s v="unplaced scaffold"/>
    <m/>
    <s v="MINB01000029.1"/>
    <n v="25729"/>
    <n v="26964"/>
    <s v="-"/>
    <s v="PHO06379.1"/>
    <m/>
    <m/>
    <s v="hypothetical protein"/>
    <m/>
    <m/>
    <s v="BFT35_11705"/>
    <n v="1236"/>
    <n v="411"/>
    <m/>
    <n v="0"/>
  </r>
  <r>
    <x v="0"/>
    <x v="0"/>
    <s v="GCA_002701205.1"/>
    <s v="Primary Assembly"/>
    <s v="unplaced scaffold"/>
    <m/>
    <s v="MINB01000002.1"/>
    <n v="25752"/>
    <n v="27050"/>
    <s v="-"/>
    <m/>
    <m/>
    <m/>
    <m/>
    <m/>
    <m/>
    <s v="BFT35_01315"/>
    <n v="1299"/>
    <m/>
    <m/>
    <n v="0"/>
  </r>
  <r>
    <x v="1"/>
    <x v="1"/>
    <s v="GCA_002701205.1"/>
    <s v="Primary Assembly"/>
    <s v="unplaced scaffold"/>
    <m/>
    <s v="MINB01000002.1"/>
    <n v="25752"/>
    <n v="27050"/>
    <s v="-"/>
    <s v="PHO08139.1"/>
    <m/>
    <m/>
    <s v="trigger factor"/>
    <m/>
    <m/>
    <s v="BFT35_01315"/>
    <n v="1299"/>
    <n v="432"/>
    <m/>
    <n v="0"/>
  </r>
  <r>
    <x v="0"/>
    <x v="0"/>
    <s v="GCA_002701205.1"/>
    <s v="Primary Assembly"/>
    <s v="unplaced scaffold"/>
    <m/>
    <s v="MINB01000026.1"/>
    <n v="25774"/>
    <n v="27030"/>
    <s v="-"/>
    <m/>
    <m/>
    <m/>
    <m/>
    <m/>
    <m/>
    <s v="BFT35_11195"/>
    <n v="1257"/>
    <m/>
    <m/>
    <n v="0"/>
  </r>
  <r>
    <x v="1"/>
    <x v="1"/>
    <s v="GCA_002701205.1"/>
    <s v="Primary Assembly"/>
    <s v="unplaced scaffold"/>
    <m/>
    <s v="MINB01000026.1"/>
    <n v="25774"/>
    <n v="27030"/>
    <s v="-"/>
    <s v="PHO06461.1"/>
    <m/>
    <m/>
    <s v="peptidoglycan-binding protein"/>
    <m/>
    <m/>
    <s v="BFT35_11195"/>
    <n v="1257"/>
    <n v="418"/>
    <m/>
    <n v="0"/>
  </r>
  <r>
    <x v="0"/>
    <x v="0"/>
    <s v="GCA_002701205.1"/>
    <s v="Primary Assembly"/>
    <s v="unplaced scaffold"/>
    <m/>
    <s v="MINB01000020.1"/>
    <n v="25777"/>
    <n v="26244"/>
    <s v="-"/>
    <m/>
    <m/>
    <m/>
    <m/>
    <m/>
    <m/>
    <s v="BFT35_09655"/>
    <n v="468"/>
    <m/>
    <m/>
    <n v="0"/>
  </r>
  <r>
    <x v="1"/>
    <x v="1"/>
    <s v="GCA_002701205.1"/>
    <s v="Primary Assembly"/>
    <s v="unplaced scaffold"/>
    <m/>
    <s v="MINB01000020.1"/>
    <n v="25777"/>
    <n v="26244"/>
    <s v="-"/>
    <s v="PHO06731.1"/>
    <m/>
    <m/>
    <s v="diguanylate cyclase"/>
    <m/>
    <m/>
    <s v="BFT35_09655"/>
    <n v="468"/>
    <n v="155"/>
    <m/>
    <n v="0"/>
  </r>
  <r>
    <x v="0"/>
    <x v="0"/>
    <s v="GCA_002701205.1"/>
    <s v="Primary Assembly"/>
    <s v="unplaced scaffold"/>
    <m/>
    <s v="MINB01000014.1"/>
    <n v="25790"/>
    <n v="25960"/>
    <s v="-"/>
    <m/>
    <m/>
    <m/>
    <m/>
    <m/>
    <m/>
    <s v="BFT35_07870"/>
    <n v="171"/>
    <m/>
    <m/>
    <n v="0"/>
  </r>
  <r>
    <x v="1"/>
    <x v="1"/>
    <s v="GCA_002701205.1"/>
    <s v="Primary Assembly"/>
    <s v="unplaced scaffold"/>
    <m/>
    <s v="MINB01000014.1"/>
    <n v="25790"/>
    <n v="25960"/>
    <s v="-"/>
    <s v="PHO07037.1"/>
    <m/>
    <m/>
    <s v="XapX domain protein"/>
    <m/>
    <m/>
    <s v="BFT35_07870"/>
    <n v="171"/>
    <n v="56"/>
    <m/>
    <n v="0"/>
  </r>
  <r>
    <x v="0"/>
    <x v="0"/>
    <s v="GCA_002701205.1"/>
    <s v="Primary Assembly"/>
    <s v="unplaced scaffold"/>
    <m/>
    <s v="MINB01000027.1"/>
    <n v="25815"/>
    <n v="26216"/>
    <s v="-"/>
    <m/>
    <m/>
    <m/>
    <m/>
    <m/>
    <m/>
    <s v="BFT35_11395"/>
    <n v="402"/>
    <m/>
    <m/>
    <n v="0"/>
  </r>
  <r>
    <x v="1"/>
    <x v="1"/>
    <s v="GCA_002701205.1"/>
    <s v="Primary Assembly"/>
    <s v="unplaced scaffold"/>
    <m/>
    <s v="MINB01000027.1"/>
    <n v="25815"/>
    <n v="26216"/>
    <s v="-"/>
    <s v="PHO06436.1"/>
    <m/>
    <m/>
    <s v="FMN-binding protein"/>
    <m/>
    <m/>
    <s v="BFT35_11395"/>
    <n v="402"/>
    <n v="133"/>
    <m/>
    <n v="0"/>
  </r>
  <r>
    <x v="0"/>
    <x v="0"/>
    <s v="GCA_002701205.1"/>
    <s v="Primary Assembly"/>
    <s v="unplaced scaffold"/>
    <m/>
    <s v="MINB01000018.1"/>
    <n v="25947"/>
    <n v="26888"/>
    <s v="+"/>
    <m/>
    <m/>
    <m/>
    <m/>
    <m/>
    <m/>
    <s v="BFT35_09120"/>
    <n v="942"/>
    <m/>
    <m/>
    <n v="0"/>
  </r>
  <r>
    <x v="1"/>
    <x v="1"/>
    <s v="GCA_002701205.1"/>
    <s v="Primary Assembly"/>
    <s v="unplaced scaffold"/>
    <m/>
    <s v="MINB01000018.1"/>
    <n v="25947"/>
    <n v="26888"/>
    <s v="+"/>
    <s v="PHO06833.1"/>
    <m/>
    <m/>
    <s v="ornithine carbamoyltransferase"/>
    <m/>
    <m/>
    <s v="BFT35_09120"/>
    <n v="942"/>
    <n v="313"/>
    <m/>
    <n v="0"/>
  </r>
  <r>
    <x v="0"/>
    <x v="0"/>
    <s v="GCA_002701205.1"/>
    <s v="Primary Assembly"/>
    <s v="unplaced scaffold"/>
    <m/>
    <s v="MINB01000014.1"/>
    <n v="26047"/>
    <n v="27414"/>
    <s v="-"/>
    <m/>
    <m/>
    <m/>
    <m/>
    <m/>
    <m/>
    <s v="BFT35_07875"/>
    <n v="1368"/>
    <m/>
    <m/>
    <n v="0"/>
  </r>
  <r>
    <x v="1"/>
    <x v="1"/>
    <s v="GCA_002701205.1"/>
    <s v="Primary Assembly"/>
    <s v="unplaced scaffold"/>
    <m/>
    <s v="MINB01000014.1"/>
    <n v="26047"/>
    <n v="27414"/>
    <s v="-"/>
    <s v="PHO07038.1"/>
    <m/>
    <m/>
    <s v="two-component sensor histidine kinase"/>
    <m/>
    <m/>
    <s v="BFT35_07875"/>
    <n v="1368"/>
    <n v="455"/>
    <m/>
    <n v="0"/>
  </r>
  <r>
    <x v="0"/>
    <x v="0"/>
    <s v="GCA_002701205.1"/>
    <s v="Primary Assembly"/>
    <s v="unplaced scaffold"/>
    <m/>
    <s v="MINB01000017.1"/>
    <n v="26117"/>
    <n v="28252"/>
    <s v="-"/>
    <m/>
    <m/>
    <m/>
    <m/>
    <s v="hppA"/>
    <m/>
    <s v="BFT35_08840"/>
    <n v="2136"/>
    <m/>
    <m/>
    <n v="0"/>
  </r>
  <r>
    <x v="1"/>
    <x v="1"/>
    <s v="GCA_002701205.1"/>
    <s v="Primary Assembly"/>
    <s v="unplaced scaffold"/>
    <m/>
    <s v="MINB01000017.1"/>
    <n v="26117"/>
    <n v="28252"/>
    <s v="-"/>
    <s v="PHO06873.1"/>
    <m/>
    <m/>
    <s v="sodium-translocating pyrophosphatase"/>
    <s v="hppA"/>
    <m/>
    <s v="BFT35_08840"/>
    <n v="2136"/>
    <n v="711"/>
    <m/>
    <n v="0"/>
  </r>
  <r>
    <x v="0"/>
    <x v="0"/>
    <s v="GCA_002701205.1"/>
    <s v="Primary Assembly"/>
    <s v="unplaced scaffold"/>
    <m/>
    <s v="MINB01000025.1"/>
    <n v="26128"/>
    <n v="27027"/>
    <s v="+"/>
    <m/>
    <m/>
    <m/>
    <m/>
    <m/>
    <m/>
    <s v="BFT35_10995"/>
    <n v="900"/>
    <m/>
    <m/>
    <n v="0"/>
  </r>
  <r>
    <x v="1"/>
    <x v="1"/>
    <s v="GCA_002701205.1"/>
    <s v="Primary Assembly"/>
    <s v="unplaced scaffold"/>
    <m/>
    <s v="MINB01000025.1"/>
    <n v="26128"/>
    <n v="27027"/>
    <s v="+"/>
    <s v="PHO06498.1"/>
    <m/>
    <m/>
    <s v="phosphate-binding protein"/>
    <m/>
    <m/>
    <s v="BFT35_10995"/>
    <n v="900"/>
    <n v="299"/>
    <m/>
    <n v="0"/>
  </r>
  <r>
    <x v="0"/>
    <x v="0"/>
    <s v="GCA_002701205.1"/>
    <s v="Primary Assembly"/>
    <s v="unplaced scaffold"/>
    <m/>
    <s v="MINB01000011.1"/>
    <n v="26159"/>
    <n v="26461"/>
    <s v="-"/>
    <m/>
    <m/>
    <m/>
    <m/>
    <m/>
    <m/>
    <s v="BFT35_07000"/>
    <n v="303"/>
    <m/>
    <m/>
    <n v="0"/>
  </r>
  <r>
    <x v="1"/>
    <x v="1"/>
    <s v="GCA_002701205.1"/>
    <s v="Primary Assembly"/>
    <s v="unplaced scaffold"/>
    <m/>
    <s v="MINB01000011.1"/>
    <n v="26159"/>
    <n v="26461"/>
    <s v="-"/>
    <s v="PHO07221.1"/>
    <m/>
    <m/>
    <s v="plasmid stabilization protein"/>
    <m/>
    <m/>
    <s v="BFT35_07000"/>
    <n v="303"/>
    <n v="100"/>
    <m/>
    <n v="0"/>
  </r>
  <r>
    <x v="0"/>
    <x v="0"/>
    <s v="GCA_002701205.1"/>
    <s v="Primary Assembly"/>
    <s v="unplaced scaffold"/>
    <m/>
    <s v="MINB01000008.1"/>
    <n v="26166"/>
    <n v="28082"/>
    <s v="-"/>
    <m/>
    <m/>
    <m/>
    <m/>
    <m/>
    <m/>
    <s v="BFT35_05810"/>
    <n v="1917"/>
    <m/>
    <m/>
    <n v="0"/>
  </r>
  <r>
    <x v="1"/>
    <x v="1"/>
    <s v="GCA_002701205.1"/>
    <s v="Primary Assembly"/>
    <s v="unplaced scaffold"/>
    <m/>
    <s v="MINB01000008.1"/>
    <n v="26166"/>
    <n v="28082"/>
    <s v="-"/>
    <s v="PHO07434.1"/>
    <m/>
    <m/>
    <s v="hypothetical protein"/>
    <m/>
    <m/>
    <s v="BFT35_05810"/>
    <n v="1917"/>
    <n v="638"/>
    <m/>
    <n v="0"/>
  </r>
  <r>
    <x v="0"/>
    <x v="0"/>
    <s v="GCA_002701205.1"/>
    <s v="Primary Assembly"/>
    <s v="unplaced scaffold"/>
    <m/>
    <s v="MINB01000010.1"/>
    <n v="26199"/>
    <n v="27251"/>
    <s v="-"/>
    <m/>
    <m/>
    <m/>
    <m/>
    <m/>
    <m/>
    <s v="BFT35_06590"/>
    <n v="1053"/>
    <m/>
    <m/>
    <n v="0"/>
  </r>
  <r>
    <x v="1"/>
    <x v="1"/>
    <s v="GCA_002701205.1"/>
    <s v="Primary Assembly"/>
    <s v="unplaced scaffold"/>
    <m/>
    <s v="MINB01000010.1"/>
    <n v="26199"/>
    <n v="27251"/>
    <s v="-"/>
    <s v="PHO07328.1"/>
    <m/>
    <m/>
    <s v="Fe-S cluster assembly protein SufD"/>
    <m/>
    <m/>
    <s v="BFT35_06590"/>
    <n v="1053"/>
    <n v="350"/>
    <m/>
    <n v="0"/>
  </r>
  <r>
    <x v="0"/>
    <x v="0"/>
    <s v="GCA_002701205.1"/>
    <s v="Primary Assembly"/>
    <s v="unplaced scaffold"/>
    <m/>
    <s v="MINB01000005.1"/>
    <n v="26247"/>
    <n v="27671"/>
    <s v="-"/>
    <m/>
    <m/>
    <m/>
    <m/>
    <m/>
    <m/>
    <s v="BFT35_04185"/>
    <n v="1425"/>
    <m/>
    <m/>
    <n v="0"/>
  </r>
  <r>
    <x v="1"/>
    <x v="1"/>
    <s v="GCA_002701205.1"/>
    <s v="Primary Assembly"/>
    <s v="unplaced scaffold"/>
    <m/>
    <s v="MINB01000005.1"/>
    <n v="26247"/>
    <n v="27671"/>
    <s v="-"/>
    <s v="PHO07695.1"/>
    <m/>
    <m/>
    <s v="adenylosuccinate lyase"/>
    <m/>
    <m/>
    <s v="BFT35_04185"/>
    <n v="1425"/>
    <n v="474"/>
    <m/>
    <n v="0"/>
  </r>
  <r>
    <x v="0"/>
    <x v="0"/>
    <s v="GCA_002701205.1"/>
    <s v="Primary Assembly"/>
    <s v="unplaced scaffold"/>
    <m/>
    <s v="MINB01000020.1"/>
    <n v="26303"/>
    <n v="27079"/>
    <s v="-"/>
    <m/>
    <m/>
    <m/>
    <m/>
    <m/>
    <m/>
    <s v="BFT35_09660"/>
    <n v="777"/>
    <m/>
    <m/>
    <n v="0"/>
  </r>
  <r>
    <x v="1"/>
    <x v="1"/>
    <s v="GCA_002701205.1"/>
    <s v="Primary Assembly"/>
    <s v="unplaced scaffold"/>
    <m/>
    <s v="MINB01000020.1"/>
    <n v="26303"/>
    <n v="27079"/>
    <s v="-"/>
    <s v="PHO06732.1"/>
    <m/>
    <m/>
    <s v="prolipoprotein diacylglyceryl transferase"/>
    <m/>
    <m/>
    <s v="BFT35_09660"/>
    <n v="777"/>
    <n v="258"/>
    <m/>
    <n v="0"/>
  </r>
  <r>
    <x v="0"/>
    <x v="0"/>
    <s v="GCA_002701205.1"/>
    <s v="Primary Assembly"/>
    <s v="unplaced scaffold"/>
    <m/>
    <s v="MINB01000027.1"/>
    <n v="26371"/>
    <n v="28788"/>
    <s v="-"/>
    <m/>
    <m/>
    <m/>
    <m/>
    <m/>
    <m/>
    <s v="BFT35_11400"/>
    <n v="2418"/>
    <m/>
    <m/>
    <n v="0"/>
  </r>
  <r>
    <x v="1"/>
    <x v="1"/>
    <s v="GCA_002701205.1"/>
    <s v="Primary Assembly"/>
    <s v="unplaced scaffold"/>
    <m/>
    <s v="MINB01000027.1"/>
    <n v="26371"/>
    <n v="28788"/>
    <s v="-"/>
    <s v="PHO06437.1"/>
    <m/>
    <m/>
    <s v="DNA gyrase subunit A"/>
    <m/>
    <m/>
    <s v="BFT35_11400"/>
    <n v="2418"/>
    <n v="805"/>
    <m/>
    <n v="0"/>
  </r>
  <r>
    <x v="0"/>
    <x v="0"/>
    <s v="GCA_002701205.1"/>
    <s v="Primary Assembly"/>
    <s v="unplaced scaffold"/>
    <m/>
    <s v="MINB01000019.1"/>
    <n v="26378"/>
    <n v="26578"/>
    <s v="-"/>
    <m/>
    <m/>
    <m/>
    <m/>
    <m/>
    <m/>
    <s v="BFT35_09375"/>
    <n v="201"/>
    <m/>
    <m/>
    <n v="0"/>
  </r>
  <r>
    <x v="1"/>
    <x v="1"/>
    <s v="GCA_002701205.1"/>
    <s v="Primary Assembly"/>
    <s v="unplaced scaffold"/>
    <m/>
    <s v="MINB01000019.1"/>
    <n v="26378"/>
    <n v="26578"/>
    <s v="-"/>
    <s v="PHO06785.1"/>
    <m/>
    <m/>
    <s v="small acid-soluble spore protein SspI"/>
    <m/>
    <m/>
    <s v="BFT35_09375"/>
    <n v="201"/>
    <n v="66"/>
    <m/>
    <n v="0"/>
  </r>
  <r>
    <x v="0"/>
    <x v="0"/>
    <s v="GCA_002701205.1"/>
    <s v="Primary Assembly"/>
    <s v="unplaced scaffold"/>
    <m/>
    <s v="MINB01000004.1"/>
    <n v="26447"/>
    <n v="27274"/>
    <s v="-"/>
    <m/>
    <m/>
    <m/>
    <m/>
    <m/>
    <m/>
    <s v="BFT35_03520"/>
    <n v="828"/>
    <m/>
    <m/>
    <n v="0"/>
  </r>
  <r>
    <x v="1"/>
    <x v="1"/>
    <s v="GCA_002701205.1"/>
    <s v="Primary Assembly"/>
    <s v="unplaced scaffold"/>
    <m/>
    <s v="MINB01000004.1"/>
    <n v="26447"/>
    <n v="27274"/>
    <s v="-"/>
    <s v="PHO07817.1"/>
    <m/>
    <m/>
    <s v="TIGR00268 family protein"/>
    <m/>
    <m/>
    <s v="BFT35_03520"/>
    <n v="828"/>
    <n v="275"/>
    <m/>
    <n v="0"/>
  </r>
  <r>
    <x v="0"/>
    <x v="0"/>
    <s v="GCA_002701205.1"/>
    <s v="Primary Assembly"/>
    <s v="unplaced scaffold"/>
    <m/>
    <s v="MINB01000011.1"/>
    <n v="26451"/>
    <n v="26738"/>
    <s v="-"/>
    <m/>
    <m/>
    <m/>
    <m/>
    <m/>
    <m/>
    <s v="BFT35_07005"/>
    <n v="288"/>
    <m/>
    <m/>
    <n v="0"/>
  </r>
  <r>
    <x v="1"/>
    <x v="1"/>
    <s v="GCA_002701205.1"/>
    <s v="Primary Assembly"/>
    <s v="unplaced scaffold"/>
    <m/>
    <s v="MINB01000011.1"/>
    <n v="26451"/>
    <n v="26738"/>
    <s v="-"/>
    <s v="PHO07222.1"/>
    <m/>
    <m/>
    <s v="prevent-host-death protein"/>
    <m/>
    <m/>
    <s v="BFT35_07005"/>
    <n v="288"/>
    <n v="95"/>
    <m/>
    <n v="0"/>
  </r>
  <r>
    <x v="0"/>
    <x v="0"/>
    <s v="GCA_002701205.1"/>
    <s v="Primary Assembly"/>
    <s v="unplaced scaffold"/>
    <m/>
    <s v="MINB01000024.1"/>
    <n v="26530"/>
    <n v="28242"/>
    <s v="-"/>
    <m/>
    <m/>
    <m/>
    <m/>
    <m/>
    <m/>
    <s v="BFT35_10755"/>
    <n v="1713"/>
    <m/>
    <m/>
    <n v="0"/>
  </r>
  <r>
    <x v="1"/>
    <x v="1"/>
    <s v="GCA_002701205.1"/>
    <s v="Primary Assembly"/>
    <s v="unplaced scaffold"/>
    <m/>
    <s v="MINB01000024.1"/>
    <n v="26530"/>
    <n v="28242"/>
    <s v="-"/>
    <s v="PHO06544.1"/>
    <m/>
    <m/>
    <s v="DNA repair protein RecN"/>
    <m/>
    <m/>
    <s v="BFT35_10755"/>
    <n v="1713"/>
    <n v="570"/>
    <m/>
    <n v="0"/>
  </r>
  <r>
    <x v="0"/>
    <x v="0"/>
    <s v="GCA_002701205.1"/>
    <s v="Primary Assembly"/>
    <s v="unplaced scaffold"/>
    <m/>
    <s v="MINB01000006.1"/>
    <n v="26551"/>
    <n v="27021"/>
    <s v="+"/>
    <m/>
    <m/>
    <m/>
    <m/>
    <m/>
    <m/>
    <s v="BFT35_04805"/>
    <n v="471"/>
    <m/>
    <m/>
    <n v="0"/>
  </r>
  <r>
    <x v="1"/>
    <x v="1"/>
    <s v="GCA_002701205.1"/>
    <s v="Primary Assembly"/>
    <s v="unplaced scaffold"/>
    <m/>
    <s v="MINB01000006.1"/>
    <n v="26551"/>
    <n v="27021"/>
    <s v="+"/>
    <s v="PHO07663.1"/>
    <m/>
    <m/>
    <s v="Fur family transcriptional regulator"/>
    <m/>
    <m/>
    <s v="BFT35_04805"/>
    <n v="471"/>
    <n v="156"/>
    <m/>
    <n v="0"/>
  </r>
  <r>
    <x v="0"/>
    <x v="0"/>
    <s v="GCA_002701205.1"/>
    <s v="Primary Assembly"/>
    <s v="unplaced scaffold"/>
    <m/>
    <s v="MINB01000003.1"/>
    <n v="26553"/>
    <n v="27188"/>
    <s v="-"/>
    <m/>
    <m/>
    <m/>
    <m/>
    <m/>
    <m/>
    <s v="BFT35_02520"/>
    <n v="636"/>
    <m/>
    <m/>
    <n v="0"/>
  </r>
  <r>
    <x v="1"/>
    <x v="1"/>
    <s v="GCA_002701205.1"/>
    <s v="Primary Assembly"/>
    <s v="unplaced scaffold"/>
    <m/>
    <s v="MINB01000003.1"/>
    <n v="26553"/>
    <n v="27188"/>
    <s v="-"/>
    <s v="PHO07947.1"/>
    <m/>
    <m/>
    <s v="methenyltetrahydrofolate cyclohydrolase"/>
    <m/>
    <m/>
    <s v="BFT35_02520"/>
    <n v="636"/>
    <n v="211"/>
    <m/>
    <n v="0"/>
  </r>
  <r>
    <x v="0"/>
    <x v="0"/>
    <s v="GCA_002701205.1"/>
    <s v="Primary Assembly"/>
    <s v="unplaced scaffold"/>
    <m/>
    <s v="MINB01000022.1"/>
    <n v="26622"/>
    <n v="27560"/>
    <s v="-"/>
    <m/>
    <m/>
    <m/>
    <m/>
    <m/>
    <m/>
    <s v="BFT35_10200"/>
    <n v="939"/>
    <m/>
    <m/>
    <n v="0"/>
  </r>
  <r>
    <x v="1"/>
    <x v="1"/>
    <s v="GCA_002701205.1"/>
    <s v="Primary Assembly"/>
    <s v="unplaced scaffold"/>
    <m/>
    <s v="MINB01000022.1"/>
    <n v="26622"/>
    <n v="27560"/>
    <s v="-"/>
    <s v="PHO06629.1"/>
    <m/>
    <m/>
    <s v="AAA family ATPase"/>
    <m/>
    <m/>
    <s v="BFT35_10200"/>
    <n v="939"/>
    <n v="312"/>
    <m/>
    <n v="0"/>
  </r>
  <r>
    <x v="0"/>
    <x v="0"/>
    <s v="GCA_002701205.1"/>
    <s v="Primary Assembly"/>
    <s v="unplaced scaffold"/>
    <m/>
    <s v="MINB01000015.1"/>
    <n v="26658"/>
    <n v="26870"/>
    <s v="-"/>
    <m/>
    <m/>
    <m/>
    <m/>
    <m/>
    <m/>
    <s v="BFT35_08220"/>
    <n v="213"/>
    <m/>
    <m/>
    <n v="0"/>
  </r>
  <r>
    <x v="1"/>
    <x v="1"/>
    <s v="GCA_002701205.1"/>
    <s v="Primary Assembly"/>
    <s v="unplaced scaffold"/>
    <m/>
    <s v="MINB01000015.1"/>
    <n v="26658"/>
    <n v="26870"/>
    <s v="-"/>
    <s v="PHO06981.1"/>
    <m/>
    <m/>
    <s v="hypothetical protein"/>
    <m/>
    <m/>
    <s v="BFT35_08220"/>
    <n v="213"/>
    <n v="70"/>
    <m/>
    <n v="0"/>
  </r>
  <r>
    <x v="0"/>
    <x v="0"/>
    <s v="GCA_002701205.1"/>
    <s v="Primary Assembly"/>
    <s v="unplaced scaffold"/>
    <m/>
    <s v="MINB01000019.1"/>
    <n v="26663"/>
    <n v="26935"/>
    <s v="-"/>
    <m/>
    <m/>
    <m/>
    <m/>
    <m/>
    <m/>
    <s v="BFT35_09380"/>
    <n v="273"/>
    <m/>
    <m/>
    <n v="0"/>
  </r>
  <r>
    <x v="1"/>
    <x v="1"/>
    <s v="GCA_002701205.1"/>
    <s v="Primary Assembly"/>
    <s v="unplaced scaffold"/>
    <m/>
    <s v="MINB01000019.1"/>
    <n v="26663"/>
    <n v="26935"/>
    <s v="-"/>
    <s v="PHO06786.1"/>
    <m/>
    <m/>
    <s v="pro-sigmaK processing inhibitor BofA"/>
    <m/>
    <m/>
    <s v="BFT35_09380"/>
    <n v="273"/>
    <n v="90"/>
    <m/>
    <n v="0"/>
  </r>
  <r>
    <x v="0"/>
    <x v="0"/>
    <s v="GCA_002701205.1"/>
    <s v="Primary Assembly"/>
    <s v="unplaced scaffold"/>
    <m/>
    <s v="MINB01000016.1"/>
    <n v="26724"/>
    <n v="28715"/>
    <s v="-"/>
    <m/>
    <m/>
    <m/>
    <m/>
    <m/>
    <m/>
    <s v="BFT35_08575"/>
    <n v="1992"/>
    <m/>
    <m/>
    <n v="0"/>
  </r>
  <r>
    <x v="1"/>
    <x v="1"/>
    <s v="GCA_002701205.1"/>
    <s v="Primary Assembly"/>
    <s v="unplaced scaffold"/>
    <m/>
    <s v="MINB01000016.1"/>
    <n v="26724"/>
    <n v="28715"/>
    <s v="-"/>
    <s v="PHO06925.1"/>
    <m/>
    <m/>
    <s v="transketolase"/>
    <m/>
    <m/>
    <s v="BFT35_08575"/>
    <n v="1992"/>
    <n v="663"/>
    <m/>
    <n v="0"/>
  </r>
  <r>
    <x v="0"/>
    <x v="0"/>
    <s v="GCA_002701205.1"/>
    <s v="Primary Assembly"/>
    <s v="unplaced scaffold"/>
    <m/>
    <s v="MINB01000021.1"/>
    <n v="26778"/>
    <n v="28388"/>
    <s v="-"/>
    <m/>
    <m/>
    <m/>
    <m/>
    <m/>
    <m/>
    <s v="BFT35_09955"/>
    <n v="1611"/>
    <m/>
    <m/>
    <n v="0"/>
  </r>
  <r>
    <x v="1"/>
    <x v="1"/>
    <s v="GCA_002701205.1"/>
    <s v="Primary Assembly"/>
    <s v="unplaced scaffold"/>
    <m/>
    <s v="MINB01000021.1"/>
    <n v="26778"/>
    <n v="28388"/>
    <s v="-"/>
    <s v="PHO06707.1"/>
    <m/>
    <m/>
    <s v="dihydroxyacetone kinase"/>
    <m/>
    <m/>
    <s v="BFT35_09955"/>
    <n v="1611"/>
    <n v="536"/>
    <m/>
    <n v="0"/>
  </r>
  <r>
    <x v="0"/>
    <x v="0"/>
    <s v="GCA_002701205.1"/>
    <s v="Primary Assembly"/>
    <s v="unplaced scaffold"/>
    <m/>
    <s v="MINB01000013.1"/>
    <n v="26854"/>
    <n v="28335"/>
    <s v="-"/>
    <m/>
    <m/>
    <m/>
    <m/>
    <m/>
    <m/>
    <s v="BFT35_07605"/>
    <n v="1482"/>
    <m/>
    <m/>
    <n v="0"/>
  </r>
  <r>
    <x v="1"/>
    <x v="1"/>
    <s v="GCA_002701205.1"/>
    <s v="Primary Assembly"/>
    <s v="unplaced scaffold"/>
    <m/>
    <s v="MINB01000013.1"/>
    <n v="26854"/>
    <n v="28335"/>
    <s v="-"/>
    <s v="PHO07103.1"/>
    <m/>
    <m/>
    <s v="FAD/NAD(P)-binding oxidoreductase"/>
    <m/>
    <m/>
    <s v="BFT35_07605"/>
    <n v="1482"/>
    <n v="493"/>
    <m/>
    <n v="0"/>
  </r>
  <r>
    <x v="0"/>
    <x v="0"/>
    <s v="GCA_002701205.1"/>
    <s v="Primary Assembly"/>
    <s v="unplaced scaffold"/>
    <m/>
    <s v="MINB01000015.1"/>
    <n v="26880"/>
    <n v="27875"/>
    <s v="-"/>
    <m/>
    <m/>
    <m/>
    <m/>
    <m/>
    <m/>
    <s v="BFT35_08225"/>
    <n v="996"/>
    <m/>
    <m/>
    <n v="0"/>
  </r>
  <r>
    <x v="1"/>
    <x v="1"/>
    <s v="GCA_002701205.1"/>
    <s v="Primary Assembly"/>
    <s v="unplaced scaffold"/>
    <m/>
    <s v="MINB01000015.1"/>
    <n v="26880"/>
    <n v="27875"/>
    <s v="-"/>
    <s v="PHO06982.1"/>
    <m/>
    <m/>
    <s v="Holliday junction DNA helicase RuvB"/>
    <m/>
    <m/>
    <s v="BFT35_08225"/>
    <n v="996"/>
    <n v="331"/>
    <m/>
    <n v="0"/>
  </r>
  <r>
    <x v="0"/>
    <x v="0"/>
    <s v="GCA_002701205.1"/>
    <s v="Primary Assembly"/>
    <s v="unplaced scaffold"/>
    <m/>
    <s v="MINB01000023.1"/>
    <n v="26968"/>
    <n v="27150"/>
    <s v="-"/>
    <m/>
    <m/>
    <m/>
    <m/>
    <m/>
    <m/>
    <s v="BFT35_10495"/>
    <n v="183"/>
    <m/>
    <m/>
    <n v="0"/>
  </r>
  <r>
    <x v="1"/>
    <x v="1"/>
    <s v="GCA_002701205.1"/>
    <s v="Primary Assembly"/>
    <s v="unplaced scaffold"/>
    <m/>
    <s v="MINB01000023.1"/>
    <n v="26968"/>
    <n v="27150"/>
    <s v="-"/>
    <s v="PHO06592.1"/>
    <m/>
    <m/>
    <s v="hypothetical protein"/>
    <m/>
    <m/>
    <s v="BFT35_10495"/>
    <n v="183"/>
    <n v="60"/>
    <m/>
    <n v="0"/>
  </r>
  <r>
    <x v="0"/>
    <x v="0"/>
    <s v="GCA_002701205.1"/>
    <s v="Primary Assembly"/>
    <s v="unplaced scaffold"/>
    <m/>
    <s v="MINB01000011.1"/>
    <n v="26985"/>
    <n v="27455"/>
    <s v="-"/>
    <m/>
    <m/>
    <m/>
    <m/>
    <m/>
    <m/>
    <s v="BFT35_07010"/>
    <n v="471"/>
    <m/>
    <m/>
    <n v="0"/>
  </r>
  <r>
    <x v="1"/>
    <x v="1"/>
    <s v="GCA_002701205.1"/>
    <s v="Primary Assembly"/>
    <s v="unplaced scaffold"/>
    <m/>
    <s v="MINB01000011.1"/>
    <n v="26985"/>
    <n v="27455"/>
    <s v="-"/>
    <s v="PHO07223.1"/>
    <m/>
    <m/>
    <s v="tRNA (uridine(34)/cytosine(34)/5-carboxymethylaminomethyluridine(34)-2'-O)-methyltransferase TrmL"/>
    <m/>
    <m/>
    <s v="BFT35_07010"/>
    <n v="471"/>
    <n v="156"/>
    <m/>
    <n v="0"/>
  </r>
  <r>
    <x v="0"/>
    <x v="0"/>
    <s v="GCA_002701205.1"/>
    <s v="Primary Assembly"/>
    <s v="unplaced scaffold"/>
    <m/>
    <s v="MINB01000018.1"/>
    <n v="27002"/>
    <n v="27955"/>
    <s v="+"/>
    <m/>
    <m/>
    <m/>
    <m/>
    <m/>
    <m/>
    <s v="BFT35_09125"/>
    <n v="954"/>
    <m/>
    <m/>
    <n v="0"/>
  </r>
  <r>
    <x v="1"/>
    <x v="1"/>
    <s v="GCA_002701205.1"/>
    <s v="Primary Assembly"/>
    <s v="unplaced scaffold"/>
    <m/>
    <s v="MINB01000018.1"/>
    <n v="27002"/>
    <n v="27955"/>
    <s v="+"/>
    <s v="PHO06834.1"/>
    <m/>
    <m/>
    <s v="carbamate kinase"/>
    <m/>
    <m/>
    <s v="BFT35_09125"/>
    <n v="954"/>
    <n v="317"/>
    <m/>
    <n v="0"/>
  </r>
  <r>
    <x v="0"/>
    <x v="0"/>
    <s v="GCA_002701205.1"/>
    <s v="Primary Assembly"/>
    <s v="unplaced scaffold"/>
    <m/>
    <s v="MINB01000028.1"/>
    <n v="27041"/>
    <n v="27562"/>
    <s v="-"/>
    <m/>
    <m/>
    <m/>
    <m/>
    <m/>
    <m/>
    <s v="BFT35_11560"/>
    <n v="522"/>
    <m/>
    <m/>
    <n v="0"/>
  </r>
  <r>
    <x v="1"/>
    <x v="1"/>
    <s v="GCA_002701205.1"/>
    <s v="Primary Assembly"/>
    <s v="unplaced scaffold"/>
    <m/>
    <s v="MINB01000028.1"/>
    <n v="27041"/>
    <n v="27562"/>
    <s v="-"/>
    <s v="PHO06408.1"/>
    <m/>
    <m/>
    <s v="spore maturation protein"/>
    <m/>
    <m/>
    <s v="BFT35_11560"/>
    <n v="522"/>
    <n v="173"/>
    <m/>
    <n v="0"/>
  </r>
  <r>
    <x v="0"/>
    <x v="0"/>
    <s v="GCA_002701205.1"/>
    <s v="Primary Assembly"/>
    <s v="unplaced scaffold"/>
    <m/>
    <s v="MINB01000019.1"/>
    <n v="27078"/>
    <n v="27884"/>
    <s v="+"/>
    <m/>
    <m/>
    <m/>
    <m/>
    <m/>
    <m/>
    <s v="BFT35_09385"/>
    <n v="807"/>
    <m/>
    <m/>
    <n v="0"/>
  </r>
  <r>
    <x v="1"/>
    <x v="1"/>
    <s v="GCA_002701205.1"/>
    <s v="Primary Assembly"/>
    <s v="unplaced scaffold"/>
    <m/>
    <s v="MINB01000019.1"/>
    <n v="27078"/>
    <n v="27884"/>
    <s v="+"/>
    <s v="PHO06787.1"/>
    <m/>
    <m/>
    <s v="undecaprenyl-diphosphatase"/>
    <m/>
    <m/>
    <s v="BFT35_09385"/>
    <n v="807"/>
    <n v="268"/>
    <m/>
    <n v="0"/>
  </r>
  <r>
    <x v="0"/>
    <x v="0"/>
    <s v="GCA_002701205.1"/>
    <s v="Primary Assembly"/>
    <s v="unplaced scaffold"/>
    <m/>
    <s v="MINB01000029.1"/>
    <n v="27106"/>
    <n v="28344"/>
    <s v="-"/>
    <m/>
    <m/>
    <m/>
    <m/>
    <m/>
    <m/>
    <s v="BFT35_11710"/>
    <n v="1239"/>
    <m/>
    <m/>
    <n v="0"/>
  </r>
  <r>
    <x v="1"/>
    <x v="1"/>
    <s v="GCA_002701205.1"/>
    <s v="Primary Assembly"/>
    <s v="unplaced scaffold"/>
    <m/>
    <s v="MINB01000029.1"/>
    <n v="27106"/>
    <n v="28344"/>
    <s v="-"/>
    <s v="PHO06375.1"/>
    <m/>
    <m/>
    <s v="biotin carboxylase"/>
    <m/>
    <m/>
    <s v="BFT35_11710"/>
    <n v="1239"/>
    <n v="412"/>
    <m/>
    <n v="0"/>
  </r>
  <r>
    <x v="0"/>
    <x v="0"/>
    <s v="GCA_002701205.1"/>
    <s v="Primary Assembly"/>
    <s v="unplaced scaffold"/>
    <m/>
    <s v="MINB01000006.1"/>
    <n v="27123"/>
    <n v="27752"/>
    <s v="+"/>
    <m/>
    <m/>
    <m/>
    <m/>
    <m/>
    <m/>
    <s v="BFT35_04810"/>
    <n v="630"/>
    <m/>
    <m/>
    <n v="0"/>
  </r>
  <r>
    <x v="1"/>
    <x v="1"/>
    <s v="GCA_002701205.1"/>
    <s v="Primary Assembly"/>
    <s v="unplaced scaffold"/>
    <m/>
    <s v="MINB01000006.1"/>
    <n v="27123"/>
    <n v="27752"/>
    <s v="+"/>
    <s v="PHO07593.1"/>
    <m/>
    <m/>
    <s v="hypothetical protein"/>
    <m/>
    <m/>
    <s v="BFT35_04810"/>
    <n v="630"/>
    <n v="209"/>
    <m/>
    <n v="0"/>
  </r>
  <r>
    <x v="0"/>
    <x v="0"/>
    <s v="GCA_002701205.1"/>
    <s v="Primary Assembly"/>
    <s v="unplaced scaffold"/>
    <m/>
    <s v="MINB01000002.1"/>
    <n v="27194"/>
    <n v="28105"/>
    <s v="-"/>
    <m/>
    <m/>
    <m/>
    <m/>
    <m/>
    <m/>
    <s v="BFT35_01320"/>
    <n v="912"/>
    <m/>
    <m/>
    <n v="0"/>
  </r>
  <r>
    <x v="1"/>
    <x v="1"/>
    <s v="GCA_002701205.1"/>
    <s v="Primary Assembly"/>
    <s v="unplaced scaffold"/>
    <m/>
    <s v="MINB01000002.1"/>
    <n v="27194"/>
    <n v="28105"/>
    <s v="-"/>
    <s v="PHO08140.1"/>
    <m/>
    <m/>
    <s v="ribonuclease Z"/>
    <m/>
    <m/>
    <s v="BFT35_01320"/>
    <n v="912"/>
    <n v="303"/>
    <m/>
    <n v="0"/>
  </r>
  <r>
    <x v="0"/>
    <x v="0"/>
    <s v="GCA_002701205.1"/>
    <s v="Primary Assembly"/>
    <s v="unplaced scaffold"/>
    <m/>
    <s v="MINB01000020.1"/>
    <n v="27195"/>
    <n v="28265"/>
    <s v="-"/>
    <m/>
    <m/>
    <m/>
    <m/>
    <m/>
    <m/>
    <s v="BFT35_09665"/>
    <n v="1071"/>
    <m/>
    <m/>
    <n v="0"/>
  </r>
  <r>
    <x v="1"/>
    <x v="1"/>
    <s v="GCA_002701205.1"/>
    <s v="Primary Assembly"/>
    <s v="unplaced scaffold"/>
    <m/>
    <s v="MINB01000020.1"/>
    <n v="27195"/>
    <n v="28265"/>
    <s v="-"/>
    <s v="PHO06733.1"/>
    <m/>
    <m/>
    <s v="glycoside hydrolase"/>
    <m/>
    <m/>
    <s v="BFT35_09665"/>
    <n v="1071"/>
    <n v="356"/>
    <m/>
    <n v="0"/>
  </r>
  <r>
    <x v="0"/>
    <x v="0"/>
    <s v="GCA_002701205.1"/>
    <s v="Primary Assembly"/>
    <s v="unplaced scaffold"/>
    <m/>
    <s v="MINB01000025.1"/>
    <n v="27205"/>
    <n v="28110"/>
    <s v="+"/>
    <m/>
    <m/>
    <m/>
    <m/>
    <m/>
    <m/>
    <s v="BFT35_11000"/>
    <n v="906"/>
    <m/>
    <m/>
    <n v="0"/>
  </r>
  <r>
    <x v="1"/>
    <x v="1"/>
    <s v="GCA_002701205.1"/>
    <s v="Primary Assembly"/>
    <s v="unplaced scaffold"/>
    <m/>
    <s v="MINB01000025.1"/>
    <n v="27205"/>
    <n v="28110"/>
    <s v="+"/>
    <s v="PHO06499.1"/>
    <m/>
    <m/>
    <s v="phosphate ABC transporter permease subunit PstC"/>
    <m/>
    <m/>
    <s v="BFT35_11000"/>
    <n v="906"/>
    <n v="301"/>
    <m/>
    <n v="0"/>
  </r>
  <r>
    <x v="0"/>
    <x v="0"/>
    <s v="GCA_002701205.1"/>
    <s v="Primary Assembly"/>
    <s v="unplaced scaffold"/>
    <m/>
    <s v="MINB01000003.1"/>
    <n v="27250"/>
    <n v="28146"/>
    <s v="-"/>
    <m/>
    <m/>
    <m/>
    <m/>
    <m/>
    <m/>
    <s v="BFT35_02525"/>
    <n v="897"/>
    <m/>
    <m/>
    <n v="0"/>
  </r>
  <r>
    <x v="1"/>
    <x v="1"/>
    <s v="GCA_002701205.1"/>
    <s v="Primary Assembly"/>
    <s v="unplaced scaffold"/>
    <m/>
    <s v="MINB01000003.1"/>
    <n v="27250"/>
    <n v="28146"/>
    <s v="-"/>
    <s v="PHO07948.1"/>
    <m/>
    <m/>
    <s v="glutamate formimidoyltransferase"/>
    <m/>
    <m/>
    <s v="BFT35_02525"/>
    <n v="897"/>
    <n v="298"/>
    <m/>
    <n v="0"/>
  </r>
  <r>
    <x v="0"/>
    <x v="2"/>
    <s v="GCA_002701205.1"/>
    <s v="Primary Assembly"/>
    <s v="unplaced scaffold"/>
    <m/>
    <s v="MINB01000026.1"/>
    <n v="27258"/>
    <n v="27742"/>
    <s v="-"/>
    <m/>
    <m/>
    <m/>
    <m/>
    <m/>
    <m/>
    <s v="BFT35_11200"/>
    <n v="485"/>
    <m/>
    <s v="pseudo"/>
    <n v="0"/>
  </r>
  <r>
    <x v="1"/>
    <x v="3"/>
    <s v="GCA_002701205.1"/>
    <s v="Primary Assembly"/>
    <s v="unplaced scaffold"/>
    <m/>
    <s v="MINB01000026.1"/>
    <n v="27258"/>
    <n v="27742"/>
    <s v="-"/>
    <m/>
    <m/>
    <m/>
    <s v="GNAT family N-acetyltransferase"/>
    <m/>
    <m/>
    <s v="BFT35_11200"/>
    <n v="485"/>
    <m/>
    <s v="pseudo"/>
    <n v="0"/>
  </r>
  <r>
    <x v="0"/>
    <x v="0"/>
    <s v="GCA_002701205.1"/>
    <s v="Primary Assembly"/>
    <s v="unplaced scaffold"/>
    <m/>
    <s v="MINB01000023.1"/>
    <n v="27269"/>
    <n v="27454"/>
    <s v="-"/>
    <m/>
    <m/>
    <m/>
    <m/>
    <m/>
    <m/>
    <s v="BFT35_10500"/>
    <n v="186"/>
    <m/>
    <m/>
    <n v="0"/>
  </r>
  <r>
    <x v="1"/>
    <x v="1"/>
    <s v="GCA_002701205.1"/>
    <s v="Primary Assembly"/>
    <s v="unplaced scaffold"/>
    <m/>
    <s v="MINB01000023.1"/>
    <n v="27269"/>
    <n v="27454"/>
    <s v="-"/>
    <s v="PHO06593.1"/>
    <m/>
    <m/>
    <s v="hypothetical protein"/>
    <m/>
    <m/>
    <s v="BFT35_10500"/>
    <n v="186"/>
    <n v="61"/>
    <m/>
    <n v="0"/>
  </r>
  <r>
    <x v="0"/>
    <x v="0"/>
    <s v="GCA_002701205.1"/>
    <s v="Primary Assembly"/>
    <s v="unplaced scaffold"/>
    <m/>
    <s v="MINB01000009.1"/>
    <n v="27320"/>
    <n v="30481"/>
    <s v="-"/>
    <m/>
    <m/>
    <m/>
    <m/>
    <m/>
    <m/>
    <s v="BFT35_06215"/>
    <n v="3162"/>
    <m/>
    <m/>
    <n v="0"/>
  </r>
  <r>
    <x v="1"/>
    <x v="1"/>
    <s v="GCA_002701205.1"/>
    <s v="Primary Assembly"/>
    <s v="unplaced scaffold"/>
    <m/>
    <s v="MINB01000009.1"/>
    <n v="27320"/>
    <n v="30481"/>
    <s v="-"/>
    <s v="PHO07361.1"/>
    <m/>
    <m/>
    <s v="ATP-dependent nuclease subunit B"/>
    <m/>
    <m/>
    <s v="BFT35_06215"/>
    <n v="3162"/>
    <n v="1053"/>
    <m/>
    <n v="0"/>
  </r>
  <r>
    <x v="0"/>
    <x v="0"/>
    <s v="GCA_002701205.1"/>
    <s v="Primary Assembly"/>
    <s v="unplaced scaffold"/>
    <m/>
    <s v="MINB01000004.1"/>
    <n v="27343"/>
    <n v="27858"/>
    <s v="-"/>
    <m/>
    <m/>
    <m/>
    <m/>
    <m/>
    <m/>
    <s v="BFT35_03525"/>
    <n v="516"/>
    <m/>
    <m/>
    <n v="0"/>
  </r>
  <r>
    <x v="1"/>
    <x v="1"/>
    <s v="GCA_002701205.1"/>
    <s v="Primary Assembly"/>
    <s v="unplaced scaffold"/>
    <m/>
    <s v="MINB01000004.1"/>
    <n v="27343"/>
    <n v="27858"/>
    <s v="-"/>
    <s v="PHO07818.1"/>
    <m/>
    <m/>
    <s v="CDP-diacylglycerol--glycerol-3-phosphate 3-phosphatidyltransferase"/>
    <m/>
    <m/>
    <s v="BFT35_03525"/>
    <n v="516"/>
    <n v="171"/>
    <m/>
    <n v="0"/>
  </r>
  <r>
    <x v="0"/>
    <x v="0"/>
    <s v="GCA_002701205.1"/>
    <s v="Primary Assembly"/>
    <s v="unplaced scaffold"/>
    <m/>
    <s v="MINB01000010.1"/>
    <n v="27379"/>
    <n v="28782"/>
    <s v="-"/>
    <m/>
    <m/>
    <m/>
    <m/>
    <m/>
    <m/>
    <s v="BFT35_06595"/>
    <n v="1404"/>
    <m/>
    <m/>
    <n v="0"/>
  </r>
  <r>
    <x v="1"/>
    <x v="1"/>
    <s v="GCA_002701205.1"/>
    <s v="Primary Assembly"/>
    <s v="unplaced scaffold"/>
    <m/>
    <s v="MINB01000010.1"/>
    <n v="27379"/>
    <n v="28782"/>
    <s v="-"/>
    <s v="PHO07280.1"/>
    <m/>
    <m/>
    <s v="Fe-S cluster assembly protein SufB"/>
    <m/>
    <m/>
    <s v="BFT35_06595"/>
    <n v="1404"/>
    <n v="467"/>
    <m/>
    <n v="0"/>
  </r>
  <r>
    <x v="0"/>
    <x v="0"/>
    <s v="GCA_002701205.1"/>
    <s v="Primary Assembly"/>
    <s v="unplaced scaffold"/>
    <m/>
    <s v="MINB01000014.1"/>
    <n v="27414"/>
    <n v="28088"/>
    <s v="-"/>
    <m/>
    <m/>
    <m/>
    <m/>
    <m/>
    <m/>
    <s v="BFT35_07880"/>
    <n v="675"/>
    <m/>
    <m/>
    <n v="0"/>
  </r>
  <r>
    <x v="1"/>
    <x v="1"/>
    <s v="GCA_002701205.1"/>
    <s v="Primary Assembly"/>
    <s v="unplaced scaffold"/>
    <m/>
    <s v="MINB01000014.1"/>
    <n v="27414"/>
    <n v="28088"/>
    <s v="-"/>
    <s v="PHO07039.1"/>
    <m/>
    <m/>
    <s v="DNA-binding response regulator"/>
    <m/>
    <m/>
    <s v="BFT35_07880"/>
    <n v="675"/>
    <n v="224"/>
    <m/>
    <n v="0"/>
  </r>
  <r>
    <x v="0"/>
    <x v="0"/>
    <s v="GCA_002701205.1"/>
    <s v="Primary Assembly"/>
    <s v="unplaced scaffold"/>
    <m/>
    <s v="MINB01000007.1"/>
    <n v="27462"/>
    <n v="32723"/>
    <s v="-"/>
    <m/>
    <m/>
    <m/>
    <m/>
    <m/>
    <m/>
    <s v="BFT35_05320"/>
    <n v="5262"/>
    <m/>
    <m/>
    <n v="0"/>
  </r>
  <r>
    <x v="1"/>
    <x v="1"/>
    <s v="GCA_002701205.1"/>
    <s v="Primary Assembly"/>
    <s v="unplaced scaffold"/>
    <m/>
    <s v="MINB01000007.1"/>
    <n v="27462"/>
    <n v="32723"/>
    <s v="-"/>
    <s v="PHO07498.1"/>
    <m/>
    <m/>
    <s v="hypothetical protein"/>
    <m/>
    <m/>
    <s v="BFT35_05320"/>
    <n v="5262"/>
    <n v="1753"/>
    <m/>
    <n v="0"/>
  </r>
  <r>
    <x v="0"/>
    <x v="0"/>
    <s v="GCA_002701205.1"/>
    <s v="Primary Assembly"/>
    <s v="unplaced scaffold"/>
    <m/>
    <s v="MINB01000011.1"/>
    <n v="27471"/>
    <n v="27977"/>
    <s v="-"/>
    <m/>
    <m/>
    <m/>
    <m/>
    <m/>
    <m/>
    <s v="BFT35_07015"/>
    <n v="507"/>
    <m/>
    <m/>
    <n v="0"/>
  </r>
  <r>
    <x v="1"/>
    <x v="1"/>
    <s v="GCA_002701205.1"/>
    <s v="Primary Assembly"/>
    <s v="unplaced scaffold"/>
    <m/>
    <s v="MINB01000011.1"/>
    <n v="27471"/>
    <n v="27977"/>
    <s v="-"/>
    <s v="PHO07224.1"/>
    <m/>
    <m/>
    <s v="hypothetical protein"/>
    <m/>
    <m/>
    <s v="BFT35_07015"/>
    <n v="507"/>
    <n v="168"/>
    <m/>
    <n v="0"/>
  </r>
  <r>
    <x v="0"/>
    <x v="0"/>
    <s v="GCA_002701205.1"/>
    <s v="Primary Assembly"/>
    <s v="unplaced scaffold"/>
    <m/>
    <s v="MINB01000001.1"/>
    <n v="27506"/>
    <n v="28168"/>
    <s v="-"/>
    <m/>
    <m/>
    <m/>
    <m/>
    <m/>
    <m/>
    <s v="BFT35_00145"/>
    <n v="663"/>
    <m/>
    <m/>
    <n v="0"/>
  </r>
  <r>
    <x v="1"/>
    <x v="1"/>
    <s v="GCA_002701205.1"/>
    <s v="Primary Assembly"/>
    <s v="unplaced scaffold"/>
    <m/>
    <s v="MINB01000001.1"/>
    <n v="27506"/>
    <n v="28168"/>
    <s v="-"/>
    <s v="PHO08355.1"/>
    <m/>
    <m/>
    <s v="nucleotide exchange factor GrpE"/>
    <m/>
    <m/>
    <s v="BFT35_00145"/>
    <n v="663"/>
    <n v="220"/>
    <m/>
    <n v="0"/>
  </r>
  <r>
    <x v="0"/>
    <x v="0"/>
    <s v="GCA_002701205.1"/>
    <s v="Primary Assembly"/>
    <s v="unplaced scaffold"/>
    <m/>
    <s v="MINB01000028.1"/>
    <n v="27569"/>
    <n v="28153"/>
    <s v="-"/>
    <m/>
    <m/>
    <m/>
    <m/>
    <m/>
    <m/>
    <s v="BFT35_11565"/>
    <n v="585"/>
    <m/>
    <m/>
    <n v="0"/>
  </r>
  <r>
    <x v="1"/>
    <x v="1"/>
    <s v="GCA_002701205.1"/>
    <s v="Primary Assembly"/>
    <s v="unplaced scaffold"/>
    <m/>
    <s v="MINB01000028.1"/>
    <n v="27569"/>
    <n v="28153"/>
    <s v="-"/>
    <s v="PHO06409.1"/>
    <m/>
    <m/>
    <s v="nucleoside recognition protein"/>
    <m/>
    <m/>
    <s v="BFT35_11565"/>
    <n v="585"/>
    <n v="194"/>
    <m/>
    <n v="0"/>
  </r>
  <r>
    <x v="0"/>
    <x v="0"/>
    <s v="GCA_002701205.1"/>
    <s v="Primary Assembly"/>
    <s v="unplaced scaffold"/>
    <m/>
    <s v="MINB01000023.1"/>
    <n v="27605"/>
    <n v="27790"/>
    <s v="-"/>
    <m/>
    <m/>
    <m/>
    <m/>
    <m/>
    <m/>
    <s v="BFT35_10505"/>
    <n v="186"/>
    <m/>
    <m/>
    <n v="0"/>
  </r>
  <r>
    <x v="1"/>
    <x v="1"/>
    <s v="GCA_002701205.1"/>
    <s v="Primary Assembly"/>
    <s v="unplaced scaffold"/>
    <m/>
    <s v="MINB01000023.1"/>
    <n v="27605"/>
    <n v="27790"/>
    <s v="-"/>
    <s v="PHO06594.1"/>
    <m/>
    <m/>
    <s v="hypothetical protein"/>
    <m/>
    <m/>
    <s v="BFT35_10505"/>
    <n v="186"/>
    <n v="61"/>
    <m/>
    <n v="0"/>
  </r>
  <r>
    <x v="0"/>
    <x v="0"/>
    <s v="GCA_002701205.1"/>
    <s v="Primary Assembly"/>
    <s v="unplaced scaffold"/>
    <m/>
    <s v="MINB01000012.1"/>
    <n v="27673"/>
    <n v="30138"/>
    <s v="-"/>
    <m/>
    <m/>
    <m/>
    <m/>
    <m/>
    <m/>
    <s v="BFT35_07315"/>
    <n v="2466"/>
    <m/>
    <m/>
    <n v="0"/>
  </r>
  <r>
    <x v="1"/>
    <x v="1"/>
    <s v="GCA_002701205.1"/>
    <s v="Primary Assembly"/>
    <s v="unplaced scaffold"/>
    <m/>
    <s v="MINB01000012.1"/>
    <n v="27673"/>
    <n v="30138"/>
    <s v="-"/>
    <s v="PHO07161.1"/>
    <m/>
    <m/>
    <s v="glycoside hydrolase"/>
    <m/>
    <m/>
    <s v="BFT35_07315"/>
    <n v="2466"/>
    <n v="821"/>
    <m/>
    <n v="0"/>
  </r>
  <r>
    <x v="0"/>
    <x v="0"/>
    <s v="GCA_002701205.1"/>
    <s v="Primary Assembly"/>
    <s v="unplaced scaffold"/>
    <m/>
    <s v="MINB01000022.1"/>
    <n v="27676"/>
    <n v="28350"/>
    <s v="-"/>
    <m/>
    <m/>
    <m/>
    <m/>
    <m/>
    <m/>
    <s v="BFT35_10205"/>
    <n v="675"/>
    <m/>
    <m/>
    <n v="0"/>
  </r>
  <r>
    <x v="1"/>
    <x v="1"/>
    <s v="GCA_002701205.1"/>
    <s v="Primary Assembly"/>
    <s v="unplaced scaffold"/>
    <m/>
    <s v="MINB01000022.1"/>
    <n v="27676"/>
    <n v="28350"/>
    <s v="-"/>
    <s v="PHO06630.1"/>
    <m/>
    <m/>
    <s v="N-acetylmuramoyl-L-alanine amidase CwlD"/>
    <m/>
    <m/>
    <s v="BFT35_10205"/>
    <n v="675"/>
    <n v="224"/>
    <m/>
    <n v="0"/>
  </r>
  <r>
    <x v="0"/>
    <x v="0"/>
    <s v="GCA_002701205.1"/>
    <s v="Primary Assembly"/>
    <s v="unplaced scaffold"/>
    <m/>
    <s v="MINB01000005.1"/>
    <n v="27687"/>
    <n v="28874"/>
    <s v="-"/>
    <m/>
    <m/>
    <m/>
    <m/>
    <m/>
    <m/>
    <s v="BFT35_04190"/>
    <n v="1188"/>
    <m/>
    <m/>
    <n v="0"/>
  </r>
  <r>
    <x v="1"/>
    <x v="1"/>
    <s v="GCA_002701205.1"/>
    <s v="Primary Assembly"/>
    <s v="unplaced scaffold"/>
    <m/>
    <s v="MINB01000005.1"/>
    <n v="27687"/>
    <n v="28874"/>
    <s v="-"/>
    <s v="PHO07696.1"/>
    <m/>
    <m/>
    <s v="aspartate aminotransferase"/>
    <m/>
    <m/>
    <s v="BFT35_04190"/>
    <n v="1188"/>
    <n v="395"/>
    <m/>
    <n v="0"/>
  </r>
  <r>
    <x v="0"/>
    <x v="0"/>
    <s v="GCA_002701205.1"/>
    <s v="Primary Assembly"/>
    <s v="unplaced scaffold"/>
    <m/>
    <s v="MINB01000023.1"/>
    <n v="27753"/>
    <n v="28994"/>
    <s v="+"/>
    <m/>
    <m/>
    <m/>
    <m/>
    <m/>
    <m/>
    <s v="BFT35_10510"/>
    <n v="1242"/>
    <m/>
    <m/>
    <n v="0"/>
  </r>
  <r>
    <x v="1"/>
    <x v="1"/>
    <s v="GCA_002701205.1"/>
    <s v="Primary Assembly"/>
    <s v="unplaced scaffold"/>
    <m/>
    <s v="MINB01000023.1"/>
    <n v="27753"/>
    <n v="28994"/>
    <s v="+"/>
    <s v="PHO06595.1"/>
    <m/>
    <m/>
    <s v="peptidase S8"/>
    <m/>
    <m/>
    <s v="BFT35_10510"/>
    <n v="1242"/>
    <n v="413"/>
    <m/>
    <n v="0"/>
  </r>
  <r>
    <x v="0"/>
    <x v="0"/>
    <s v="GCA_002701205.1"/>
    <s v="Primary Assembly"/>
    <s v="unplaced scaffold"/>
    <m/>
    <s v="MINB01000015.1"/>
    <n v="27885"/>
    <n v="28451"/>
    <s v="-"/>
    <m/>
    <m/>
    <m/>
    <m/>
    <m/>
    <m/>
    <s v="BFT35_08230"/>
    <n v="567"/>
    <m/>
    <m/>
    <n v="0"/>
  </r>
  <r>
    <x v="1"/>
    <x v="1"/>
    <s v="GCA_002701205.1"/>
    <s v="Primary Assembly"/>
    <s v="unplaced scaffold"/>
    <m/>
    <s v="MINB01000015.1"/>
    <n v="27885"/>
    <n v="28451"/>
    <s v="-"/>
    <s v="PHO06983.1"/>
    <m/>
    <m/>
    <s v="Holliday junction DNA helicase RuvA"/>
    <m/>
    <m/>
    <s v="BFT35_08230"/>
    <n v="567"/>
    <n v="188"/>
    <m/>
    <n v="0"/>
  </r>
  <r>
    <x v="0"/>
    <x v="0"/>
    <s v="GCA_002701205.1"/>
    <s v="Primary Assembly"/>
    <s v="unplaced scaffold"/>
    <m/>
    <s v="MINB01000006.1"/>
    <n v="27915"/>
    <n v="30380"/>
    <s v="+"/>
    <m/>
    <m/>
    <m/>
    <m/>
    <m/>
    <m/>
    <s v="BFT35_04815"/>
    <n v="2466"/>
    <m/>
    <m/>
    <n v="0"/>
  </r>
  <r>
    <x v="1"/>
    <x v="1"/>
    <s v="GCA_002701205.1"/>
    <s v="Primary Assembly"/>
    <s v="unplaced scaffold"/>
    <m/>
    <s v="MINB01000006.1"/>
    <n v="27915"/>
    <n v="30380"/>
    <s v="+"/>
    <s v="PHO07594.1"/>
    <m/>
    <m/>
    <s v="pyridine nucleotide-disulfide oxidoreductase"/>
    <m/>
    <m/>
    <s v="BFT35_04815"/>
    <n v="2466"/>
    <n v="821"/>
    <m/>
    <n v="0"/>
  </r>
  <r>
    <x v="0"/>
    <x v="0"/>
    <s v="GCA_002701205.1"/>
    <s v="Primary Assembly"/>
    <s v="unplaced scaffold"/>
    <m/>
    <s v="MINB01000019.1"/>
    <n v="27935"/>
    <n v="28456"/>
    <s v="-"/>
    <m/>
    <m/>
    <m/>
    <m/>
    <m/>
    <m/>
    <s v="BFT35_09390"/>
    <n v="522"/>
    <m/>
    <m/>
    <n v="0"/>
  </r>
  <r>
    <x v="1"/>
    <x v="1"/>
    <s v="GCA_002701205.1"/>
    <s v="Primary Assembly"/>
    <s v="unplaced scaffold"/>
    <m/>
    <s v="MINB01000019.1"/>
    <n v="27935"/>
    <n v="28456"/>
    <s v="-"/>
    <s v="PHO06788.1"/>
    <m/>
    <m/>
    <s v="O-acetyl-ADP-ribose deacetylase"/>
    <m/>
    <m/>
    <s v="BFT35_09390"/>
    <n v="522"/>
    <n v="173"/>
    <m/>
    <n v="0"/>
  </r>
  <r>
    <x v="0"/>
    <x v="0"/>
    <s v="GCA_002701205.1"/>
    <s v="Primary Assembly"/>
    <s v="unplaced scaffold"/>
    <m/>
    <s v="MINB01000004.1"/>
    <n v="27942"/>
    <n v="28412"/>
    <s v="-"/>
    <m/>
    <m/>
    <m/>
    <m/>
    <m/>
    <m/>
    <s v="BFT35_03530"/>
    <n v="471"/>
    <m/>
    <m/>
    <n v="0"/>
  </r>
  <r>
    <x v="1"/>
    <x v="1"/>
    <s v="GCA_002701205.1"/>
    <s v="Primary Assembly"/>
    <s v="unplaced scaffold"/>
    <m/>
    <s v="MINB01000004.1"/>
    <n v="27942"/>
    <n v="28412"/>
    <s v="-"/>
    <s v="PHO07819.1"/>
    <m/>
    <m/>
    <s v="hypothetical protein"/>
    <m/>
    <m/>
    <s v="BFT35_03530"/>
    <n v="471"/>
    <n v="156"/>
    <m/>
    <n v="0"/>
  </r>
  <r>
    <x v="0"/>
    <x v="0"/>
    <s v="GCA_002701205.1"/>
    <s v="Primary Assembly"/>
    <s v="unplaced scaffold"/>
    <m/>
    <s v="MINB01000011.1"/>
    <n v="28074"/>
    <n v="29441"/>
    <s v="-"/>
    <m/>
    <m/>
    <m/>
    <m/>
    <m/>
    <m/>
    <s v="BFT35_07020"/>
    <n v="1368"/>
    <m/>
    <m/>
    <n v="0"/>
  </r>
  <r>
    <x v="1"/>
    <x v="1"/>
    <s v="GCA_002701205.1"/>
    <s v="Primary Assembly"/>
    <s v="unplaced scaffold"/>
    <m/>
    <s v="MINB01000011.1"/>
    <n v="28074"/>
    <n v="29441"/>
    <s v="-"/>
    <s v="PHO07225.1"/>
    <m/>
    <m/>
    <s v="MATE family efflux transporter"/>
    <m/>
    <m/>
    <s v="BFT35_07020"/>
    <n v="1368"/>
    <n v="455"/>
    <m/>
    <n v="0"/>
  </r>
  <r>
    <x v="0"/>
    <x v="0"/>
    <s v="GCA_002701205.1"/>
    <s v="Primary Assembly"/>
    <s v="unplaced scaffold"/>
    <m/>
    <s v="MINB01000025.1"/>
    <n v="28107"/>
    <n v="28994"/>
    <s v="+"/>
    <m/>
    <m/>
    <m/>
    <m/>
    <m/>
    <m/>
    <s v="BFT35_11005"/>
    <n v="888"/>
    <m/>
    <m/>
    <n v="0"/>
  </r>
  <r>
    <x v="1"/>
    <x v="1"/>
    <s v="GCA_002701205.1"/>
    <s v="Primary Assembly"/>
    <s v="unplaced scaffold"/>
    <m/>
    <s v="MINB01000025.1"/>
    <n v="28107"/>
    <n v="28994"/>
    <s v="+"/>
    <s v="PHO06500.1"/>
    <m/>
    <m/>
    <s v="phosphate ABC transporter, permease protein PstA"/>
    <m/>
    <m/>
    <s v="BFT35_11005"/>
    <n v="888"/>
    <n v="295"/>
    <m/>
    <n v="0"/>
  </r>
  <r>
    <x v="0"/>
    <x v="0"/>
    <s v="GCA_002701205.1"/>
    <s v="Primary Assembly"/>
    <s v="unplaced scaffold"/>
    <m/>
    <s v="MINB01000002.1"/>
    <n v="28135"/>
    <n v="28968"/>
    <s v="-"/>
    <m/>
    <m/>
    <m/>
    <m/>
    <m/>
    <m/>
    <s v="BFT35_01325"/>
    <n v="834"/>
    <m/>
    <m/>
    <n v="0"/>
  </r>
  <r>
    <x v="1"/>
    <x v="1"/>
    <s v="GCA_002701205.1"/>
    <s v="Primary Assembly"/>
    <s v="unplaced scaffold"/>
    <m/>
    <s v="MINB01000002.1"/>
    <n v="28135"/>
    <n v="28968"/>
    <s v="-"/>
    <s v="PHO08141.1"/>
    <m/>
    <m/>
    <s v="endonuclease IV"/>
    <m/>
    <m/>
    <s v="BFT35_01325"/>
    <n v="834"/>
    <n v="277"/>
    <m/>
    <n v="0"/>
  </r>
  <r>
    <x v="0"/>
    <x v="0"/>
    <s v="GCA_002701205.1"/>
    <s v="Primary Assembly"/>
    <s v="unplaced scaffold"/>
    <m/>
    <s v="MINB01000001.1"/>
    <n v="28174"/>
    <n v="29208"/>
    <s v="-"/>
    <m/>
    <m/>
    <m/>
    <m/>
    <m/>
    <m/>
    <s v="BFT35_00150"/>
    <n v="1035"/>
    <m/>
    <m/>
    <n v="0"/>
  </r>
  <r>
    <x v="1"/>
    <x v="1"/>
    <s v="GCA_002701205.1"/>
    <s v="Primary Assembly"/>
    <s v="unplaced scaffold"/>
    <m/>
    <s v="MINB01000001.1"/>
    <n v="28174"/>
    <n v="29208"/>
    <s v="-"/>
    <s v="PHO08356.1"/>
    <m/>
    <m/>
    <s v="heat-inducible transcription repressor HrcA"/>
    <m/>
    <m/>
    <s v="BFT35_00150"/>
    <n v="1035"/>
    <n v="344"/>
    <m/>
    <n v="0"/>
  </r>
  <r>
    <x v="0"/>
    <x v="0"/>
    <s v="GCA_002701205.1"/>
    <s v="Primary Assembly"/>
    <s v="unplaced scaffold"/>
    <m/>
    <s v="MINB01000008.1"/>
    <n v="28203"/>
    <n v="28958"/>
    <s v="+"/>
    <m/>
    <m/>
    <m/>
    <m/>
    <m/>
    <m/>
    <s v="BFT35_05815"/>
    <n v="756"/>
    <m/>
    <m/>
    <n v="0"/>
  </r>
  <r>
    <x v="1"/>
    <x v="1"/>
    <s v="GCA_002701205.1"/>
    <s v="Primary Assembly"/>
    <s v="unplaced scaffold"/>
    <m/>
    <s v="MINB01000008.1"/>
    <n v="28203"/>
    <n v="28958"/>
    <s v="+"/>
    <s v="PHO07435.1"/>
    <m/>
    <m/>
    <s v="AraC family transcriptional regulator"/>
    <m/>
    <m/>
    <s v="BFT35_05815"/>
    <n v="756"/>
    <n v="251"/>
    <m/>
    <n v="0"/>
  </r>
  <r>
    <x v="0"/>
    <x v="0"/>
    <s v="GCA_002701205.1"/>
    <s v="Primary Assembly"/>
    <s v="unplaced scaffold"/>
    <m/>
    <s v="MINB01000018.1"/>
    <n v="28206"/>
    <n v="28790"/>
    <s v="+"/>
    <m/>
    <m/>
    <m/>
    <m/>
    <m/>
    <m/>
    <s v="BFT35_09130"/>
    <n v="585"/>
    <m/>
    <m/>
    <n v="0"/>
  </r>
  <r>
    <x v="1"/>
    <x v="1"/>
    <s v="GCA_002701205.1"/>
    <s v="Primary Assembly"/>
    <s v="unplaced scaffold"/>
    <m/>
    <s v="MINB01000018.1"/>
    <n v="28206"/>
    <n v="28790"/>
    <s v="+"/>
    <s v="PHO06835.1"/>
    <m/>
    <m/>
    <s v="ECF transporter S component"/>
    <m/>
    <m/>
    <s v="BFT35_09130"/>
    <n v="585"/>
    <n v="194"/>
    <m/>
    <n v="0"/>
  </r>
  <r>
    <x v="0"/>
    <x v="0"/>
    <s v="GCA_002701205.1"/>
    <s v="Primary Assembly"/>
    <s v="unplaced scaffold"/>
    <m/>
    <s v="MINB01000003.1"/>
    <n v="28213"/>
    <n v="30081"/>
    <s v="-"/>
    <m/>
    <m/>
    <m/>
    <m/>
    <m/>
    <m/>
    <s v="BFT35_02530"/>
    <n v="1869"/>
    <m/>
    <m/>
    <n v="0"/>
  </r>
  <r>
    <x v="1"/>
    <x v="1"/>
    <s v="GCA_002701205.1"/>
    <s v="Primary Assembly"/>
    <s v="unplaced scaffold"/>
    <m/>
    <s v="MINB01000003.1"/>
    <n v="28213"/>
    <n v="30081"/>
    <s v="-"/>
    <s v="PHO07949.1"/>
    <m/>
    <m/>
    <s v="DUF4914 domain-containing protein"/>
    <m/>
    <m/>
    <s v="BFT35_02530"/>
    <n v="1869"/>
    <n v="622"/>
    <m/>
    <n v="0"/>
  </r>
  <r>
    <x v="0"/>
    <x v="0"/>
    <s v="GCA_002701205.1"/>
    <s v="Primary Assembly"/>
    <s v="unplaced scaffold"/>
    <m/>
    <s v="MINB01000026.1"/>
    <n v="28215"/>
    <n v="28829"/>
    <s v="-"/>
    <m/>
    <m/>
    <m/>
    <m/>
    <m/>
    <m/>
    <s v="BFT35_11205"/>
    <n v="615"/>
    <m/>
    <m/>
    <n v="0"/>
  </r>
  <r>
    <x v="1"/>
    <x v="1"/>
    <s v="GCA_002701205.1"/>
    <s v="Primary Assembly"/>
    <s v="unplaced scaffold"/>
    <m/>
    <s v="MINB01000026.1"/>
    <n v="28215"/>
    <n v="28829"/>
    <s v="-"/>
    <s v="PHO06462.1"/>
    <m/>
    <m/>
    <s v="DNA polymerase III subunit beta"/>
    <m/>
    <m/>
    <s v="BFT35_11205"/>
    <n v="615"/>
    <n v="204"/>
    <m/>
    <n v="0"/>
  </r>
  <r>
    <x v="0"/>
    <x v="0"/>
    <s v="GCA_002701205.1"/>
    <s v="Primary Assembly"/>
    <s v="unplaced scaffold"/>
    <m/>
    <s v="MINB01000014.1"/>
    <n v="28221"/>
    <n v="29456"/>
    <s v="-"/>
    <m/>
    <m/>
    <m/>
    <m/>
    <m/>
    <m/>
    <s v="BFT35_07885"/>
    <n v="1236"/>
    <m/>
    <m/>
    <n v="0"/>
  </r>
  <r>
    <x v="1"/>
    <x v="1"/>
    <s v="GCA_002701205.1"/>
    <s v="Primary Assembly"/>
    <s v="unplaced scaffold"/>
    <m/>
    <s v="MINB01000014.1"/>
    <n v="28221"/>
    <n v="29456"/>
    <s v="-"/>
    <s v="PHO07040.1"/>
    <m/>
    <m/>
    <s v="Mn transporter"/>
    <m/>
    <m/>
    <s v="BFT35_07885"/>
    <n v="1236"/>
    <n v="411"/>
    <m/>
    <n v="0"/>
  </r>
  <r>
    <x v="0"/>
    <x v="0"/>
    <s v="GCA_002701205.1"/>
    <s v="Primary Assembly"/>
    <s v="unplaced scaffold"/>
    <m/>
    <s v="MINB01000024.1"/>
    <n v="28265"/>
    <n v="28717"/>
    <s v="-"/>
    <m/>
    <m/>
    <m/>
    <m/>
    <m/>
    <m/>
    <s v="BFT35_10760"/>
    <n v="453"/>
    <m/>
    <m/>
    <n v="0"/>
  </r>
  <r>
    <x v="1"/>
    <x v="1"/>
    <s v="GCA_002701205.1"/>
    <s v="Primary Assembly"/>
    <s v="unplaced scaffold"/>
    <m/>
    <s v="MINB01000024.1"/>
    <n v="28265"/>
    <n v="28717"/>
    <s v="-"/>
    <s v="PHO06545.1"/>
    <m/>
    <m/>
    <s v="arginine repressor"/>
    <m/>
    <m/>
    <s v="BFT35_10760"/>
    <n v="453"/>
    <n v="150"/>
    <m/>
    <n v="0"/>
  </r>
  <r>
    <x v="0"/>
    <x v="0"/>
    <s v="GCA_002701205.1"/>
    <s v="Primary Assembly"/>
    <s v="unplaced scaffold"/>
    <m/>
    <s v="MINB01000028.1"/>
    <n v="28294"/>
    <n v="28542"/>
    <s v="+"/>
    <m/>
    <m/>
    <m/>
    <m/>
    <m/>
    <m/>
    <s v="BFT35_11570"/>
    <n v="249"/>
    <m/>
    <m/>
    <n v="0"/>
  </r>
  <r>
    <x v="1"/>
    <x v="1"/>
    <s v="GCA_002701205.1"/>
    <s v="Primary Assembly"/>
    <s v="unplaced scaffold"/>
    <m/>
    <s v="MINB01000028.1"/>
    <n v="28294"/>
    <n v="28542"/>
    <s v="+"/>
    <s v="PHO06410.1"/>
    <m/>
    <m/>
    <s v="AbrB family transcriptional regulator"/>
    <m/>
    <m/>
    <s v="BFT35_11570"/>
    <n v="249"/>
    <n v="82"/>
    <m/>
    <n v="0"/>
  </r>
  <r>
    <x v="0"/>
    <x v="0"/>
    <s v="GCA_002701205.1"/>
    <s v="Primary Assembly"/>
    <s v="unplaced scaffold"/>
    <m/>
    <s v="MINB01000020.1"/>
    <n v="28345"/>
    <n v="29298"/>
    <s v="-"/>
    <m/>
    <m/>
    <m/>
    <m/>
    <m/>
    <m/>
    <s v="BFT35_09670"/>
    <n v="954"/>
    <m/>
    <m/>
    <n v="0"/>
  </r>
  <r>
    <x v="1"/>
    <x v="1"/>
    <s v="GCA_002701205.1"/>
    <s v="Primary Assembly"/>
    <s v="unplaced scaffold"/>
    <m/>
    <s v="MINB01000020.1"/>
    <n v="28345"/>
    <n v="29298"/>
    <s v="-"/>
    <s v="PHO06734.1"/>
    <m/>
    <m/>
    <s v="competence protein ComE"/>
    <m/>
    <m/>
    <s v="BFT35_09670"/>
    <n v="954"/>
    <n v="317"/>
    <m/>
    <n v="0"/>
  </r>
  <r>
    <x v="0"/>
    <x v="0"/>
    <s v="GCA_002701205.1"/>
    <s v="Primary Assembly"/>
    <s v="unplaced scaffold"/>
    <m/>
    <s v="MINB01000021.1"/>
    <n v="28399"/>
    <n v="28749"/>
    <s v="-"/>
    <m/>
    <m/>
    <m/>
    <m/>
    <m/>
    <m/>
    <s v="BFT35_09960"/>
    <n v="351"/>
    <m/>
    <m/>
    <n v="0"/>
  </r>
  <r>
    <x v="1"/>
    <x v="1"/>
    <s v="GCA_002701205.1"/>
    <s v="Primary Assembly"/>
    <s v="unplaced scaffold"/>
    <m/>
    <s v="MINB01000021.1"/>
    <n v="28399"/>
    <n v="28749"/>
    <s v="-"/>
    <s v="PHO06684.1"/>
    <m/>
    <m/>
    <s v="alkaline-shock protein"/>
    <m/>
    <m/>
    <s v="BFT35_09960"/>
    <n v="351"/>
    <n v="116"/>
    <m/>
    <n v="0"/>
  </r>
  <r>
    <x v="0"/>
    <x v="0"/>
    <s v="GCA_002701205.1"/>
    <s v="Primary Assembly"/>
    <s v="unplaced scaffold"/>
    <m/>
    <s v="MINB01000017.1"/>
    <n v="28431"/>
    <n v="29090"/>
    <s v="-"/>
    <m/>
    <m/>
    <m/>
    <m/>
    <m/>
    <m/>
    <s v="BFT35_08845"/>
    <n v="660"/>
    <m/>
    <m/>
    <n v="0"/>
  </r>
  <r>
    <x v="1"/>
    <x v="1"/>
    <s v="GCA_002701205.1"/>
    <s v="Primary Assembly"/>
    <s v="unplaced scaffold"/>
    <m/>
    <s v="MINB01000017.1"/>
    <n v="28431"/>
    <n v="29090"/>
    <s v="-"/>
    <s v="PHO06874.1"/>
    <m/>
    <m/>
    <s v="potassium transporter TrkA"/>
    <m/>
    <m/>
    <s v="BFT35_08845"/>
    <n v="660"/>
    <n v="219"/>
    <m/>
    <n v="0"/>
  </r>
  <r>
    <x v="0"/>
    <x v="0"/>
    <s v="GCA_002701205.1"/>
    <s v="Primary Assembly"/>
    <s v="unplaced scaffold"/>
    <m/>
    <s v="MINB01000015.1"/>
    <n v="28448"/>
    <n v="28945"/>
    <s v="-"/>
    <m/>
    <m/>
    <m/>
    <m/>
    <m/>
    <m/>
    <s v="BFT35_08235"/>
    <n v="498"/>
    <m/>
    <m/>
    <n v="0"/>
  </r>
  <r>
    <x v="1"/>
    <x v="1"/>
    <s v="GCA_002701205.1"/>
    <s v="Primary Assembly"/>
    <s v="unplaced scaffold"/>
    <m/>
    <s v="MINB01000015.1"/>
    <n v="28448"/>
    <n v="28945"/>
    <s v="-"/>
    <s v="PHO06984.1"/>
    <m/>
    <m/>
    <s v="crossover junction endodeoxyribonuclease RuvC"/>
    <m/>
    <m/>
    <s v="BFT35_08235"/>
    <n v="498"/>
    <n v="165"/>
    <m/>
    <n v="0"/>
  </r>
  <r>
    <x v="0"/>
    <x v="0"/>
    <s v="GCA_002701205.1"/>
    <s v="Primary Assembly"/>
    <s v="unplaced scaffold"/>
    <m/>
    <s v="MINB01000022.1"/>
    <n v="28495"/>
    <n v="29406"/>
    <s v="+"/>
    <m/>
    <m/>
    <m/>
    <m/>
    <m/>
    <m/>
    <s v="BFT35_10210"/>
    <n v="912"/>
    <m/>
    <m/>
    <n v="0"/>
  </r>
  <r>
    <x v="1"/>
    <x v="1"/>
    <s v="GCA_002701205.1"/>
    <s v="Primary Assembly"/>
    <s v="unplaced scaffold"/>
    <m/>
    <s v="MINB01000022.1"/>
    <n v="28495"/>
    <n v="29406"/>
    <s v="+"/>
    <s v="PHO06631.1"/>
    <m/>
    <m/>
    <s v="peptidoglycan-binding protein"/>
    <m/>
    <m/>
    <s v="BFT35_10210"/>
    <n v="912"/>
    <n v="303"/>
    <m/>
    <n v="0"/>
  </r>
  <r>
    <x v="0"/>
    <x v="0"/>
    <s v="GCA_002701205.1"/>
    <s v="Primary Assembly"/>
    <s v="unplaced scaffold"/>
    <m/>
    <s v="MINB01000019.1"/>
    <n v="28524"/>
    <n v="29174"/>
    <s v="-"/>
    <m/>
    <m/>
    <m/>
    <m/>
    <m/>
    <m/>
    <s v="BFT35_09395"/>
    <n v="651"/>
    <m/>
    <m/>
    <n v="0"/>
  </r>
  <r>
    <x v="1"/>
    <x v="1"/>
    <s v="GCA_002701205.1"/>
    <s v="Primary Assembly"/>
    <s v="unplaced scaffold"/>
    <m/>
    <s v="MINB01000019.1"/>
    <n v="28524"/>
    <n v="29174"/>
    <s v="-"/>
    <s v="PHO06789.1"/>
    <m/>
    <m/>
    <s v="ABC transporter substrate-binding protein"/>
    <m/>
    <m/>
    <s v="BFT35_09395"/>
    <n v="651"/>
    <n v="216"/>
    <m/>
    <n v="0"/>
  </r>
  <r>
    <x v="0"/>
    <x v="0"/>
    <s v="GCA_002701205.1"/>
    <s v="Primary Assembly"/>
    <s v="unplaced scaffold"/>
    <m/>
    <s v="MINB01000013.1"/>
    <n v="28528"/>
    <n v="30018"/>
    <s v="-"/>
    <m/>
    <m/>
    <m/>
    <m/>
    <m/>
    <m/>
    <s v="BFT35_07610"/>
    <n v="1491"/>
    <m/>
    <m/>
    <n v="0"/>
  </r>
  <r>
    <x v="1"/>
    <x v="1"/>
    <s v="GCA_002701205.1"/>
    <s v="Primary Assembly"/>
    <s v="unplaced scaffold"/>
    <m/>
    <s v="MINB01000013.1"/>
    <n v="28528"/>
    <n v="30018"/>
    <s v="-"/>
    <s v="PHO07104.1"/>
    <m/>
    <m/>
    <s v="glycerol kinase"/>
    <m/>
    <m/>
    <s v="BFT35_07610"/>
    <n v="1491"/>
    <n v="496"/>
    <m/>
    <n v="0"/>
  </r>
  <r>
    <x v="0"/>
    <x v="0"/>
    <s v="GCA_002701205.1"/>
    <s v="Primary Assembly"/>
    <s v="unplaced scaffold"/>
    <m/>
    <s v="MINB01000004.1"/>
    <n v="28596"/>
    <n v="29459"/>
    <s v="+"/>
    <m/>
    <m/>
    <m/>
    <m/>
    <m/>
    <m/>
    <s v="BFT35_03535"/>
    <n v="864"/>
    <m/>
    <m/>
    <n v="0"/>
  </r>
  <r>
    <x v="1"/>
    <x v="1"/>
    <s v="GCA_002701205.1"/>
    <s v="Primary Assembly"/>
    <s v="unplaced scaffold"/>
    <m/>
    <s v="MINB01000004.1"/>
    <n v="28596"/>
    <n v="29459"/>
    <s v="+"/>
    <s v="PHO07820.1"/>
    <m/>
    <m/>
    <s v="phospholipid phosphatase"/>
    <m/>
    <m/>
    <s v="BFT35_03535"/>
    <n v="864"/>
    <n v="287"/>
    <m/>
    <n v="0"/>
  </r>
  <r>
    <x v="0"/>
    <x v="0"/>
    <s v="GCA_002701205.1"/>
    <s v="Primary Assembly"/>
    <s v="unplaced scaffold"/>
    <m/>
    <s v="MINB01000024.1"/>
    <n v="28732"/>
    <n v="29595"/>
    <s v="-"/>
    <m/>
    <m/>
    <m/>
    <m/>
    <m/>
    <m/>
    <s v="BFT35_10765"/>
    <n v="864"/>
    <m/>
    <m/>
    <n v="0"/>
  </r>
  <r>
    <x v="1"/>
    <x v="1"/>
    <s v="GCA_002701205.1"/>
    <s v="Primary Assembly"/>
    <s v="unplaced scaffold"/>
    <m/>
    <s v="MINB01000024.1"/>
    <n v="28732"/>
    <n v="29595"/>
    <s v="-"/>
    <s v="PHO06546.1"/>
    <m/>
    <m/>
    <s v="NAD(+) kinase"/>
    <m/>
    <m/>
    <s v="BFT35_10765"/>
    <n v="864"/>
    <n v="287"/>
    <m/>
    <n v="0"/>
  </r>
  <r>
    <x v="0"/>
    <x v="0"/>
    <s v="GCA_002701205.1"/>
    <s v="Primary Assembly"/>
    <s v="unplaced scaffold"/>
    <m/>
    <s v="MINB01000010.1"/>
    <n v="28796"/>
    <n v="29548"/>
    <s v="-"/>
    <m/>
    <m/>
    <m/>
    <m/>
    <m/>
    <m/>
    <s v="BFT35_06600"/>
    <n v="753"/>
    <m/>
    <m/>
    <n v="0"/>
  </r>
  <r>
    <x v="1"/>
    <x v="1"/>
    <s v="GCA_002701205.1"/>
    <s v="Primary Assembly"/>
    <s v="unplaced scaffold"/>
    <m/>
    <s v="MINB01000010.1"/>
    <n v="28796"/>
    <n v="29548"/>
    <s v="-"/>
    <s v="PHO07281.1"/>
    <m/>
    <m/>
    <s v="Fe-S cluster assembly ATPase SufC"/>
    <m/>
    <m/>
    <s v="BFT35_06600"/>
    <n v="753"/>
    <n v="250"/>
    <m/>
    <n v="0"/>
  </r>
  <r>
    <x v="0"/>
    <x v="0"/>
    <s v="GCA_002701205.1"/>
    <s v="Primary Assembly"/>
    <s v="unplaced scaffold"/>
    <m/>
    <s v="MINB01000027.1"/>
    <n v="28832"/>
    <n v="30733"/>
    <s v="-"/>
    <m/>
    <m/>
    <m/>
    <m/>
    <m/>
    <m/>
    <s v="BFT35_11405"/>
    <n v="1902"/>
    <m/>
    <m/>
    <n v="0"/>
  </r>
  <r>
    <x v="1"/>
    <x v="1"/>
    <s v="GCA_002701205.1"/>
    <s v="Primary Assembly"/>
    <s v="unplaced scaffold"/>
    <m/>
    <s v="MINB01000027.1"/>
    <n v="28832"/>
    <n v="30733"/>
    <s v="-"/>
    <s v="PHO06434.1"/>
    <m/>
    <m/>
    <s v="DNA gyrase subunit B"/>
    <m/>
    <m/>
    <s v="BFT35_11405"/>
    <n v="1902"/>
    <n v="633"/>
    <m/>
    <n v="0"/>
  </r>
  <r>
    <x v="0"/>
    <x v="0"/>
    <s v="GCA_002701205.1"/>
    <s v="Primary Assembly"/>
    <s v="unplaced scaffold"/>
    <m/>
    <s v="MINB01000026.1"/>
    <n v="28856"/>
    <n v="29698"/>
    <s v="-"/>
    <m/>
    <m/>
    <m/>
    <m/>
    <m/>
    <m/>
    <s v="BFT35_11210"/>
    <n v="843"/>
    <m/>
    <m/>
    <n v="0"/>
  </r>
  <r>
    <x v="1"/>
    <x v="1"/>
    <s v="GCA_002701205.1"/>
    <s v="Primary Assembly"/>
    <s v="unplaced scaffold"/>
    <m/>
    <s v="MINB01000026.1"/>
    <n v="28856"/>
    <n v="29698"/>
    <s v="-"/>
    <s v="PHO06463.1"/>
    <m/>
    <m/>
    <s v="MBL fold metallo-hydrolase"/>
    <m/>
    <m/>
    <s v="BFT35_11210"/>
    <n v="843"/>
    <n v="280"/>
    <m/>
    <n v="0"/>
  </r>
  <r>
    <x v="0"/>
    <x v="0"/>
    <s v="GCA_002701205.1"/>
    <s v="Primary Assembly"/>
    <s v="unplaced scaffold"/>
    <m/>
    <s v="MINB01000018.1"/>
    <n v="28915"/>
    <n v="29373"/>
    <s v="+"/>
    <m/>
    <m/>
    <m/>
    <m/>
    <m/>
    <m/>
    <s v="BFT35_09135"/>
    <n v="459"/>
    <m/>
    <m/>
    <n v="0"/>
  </r>
  <r>
    <x v="1"/>
    <x v="1"/>
    <s v="GCA_002701205.1"/>
    <s v="Primary Assembly"/>
    <s v="unplaced scaffold"/>
    <m/>
    <s v="MINB01000018.1"/>
    <n v="28915"/>
    <n v="29373"/>
    <s v="+"/>
    <s v="PHO06836.1"/>
    <m/>
    <m/>
    <s v="tRNA (adenosine(37)-N6)-threonylcarbamoyltransferase complex ATPase subunit type 1 TsaE"/>
    <m/>
    <m/>
    <s v="BFT35_09135"/>
    <n v="459"/>
    <n v="152"/>
    <m/>
    <n v="0"/>
  </r>
  <r>
    <x v="0"/>
    <x v="6"/>
    <s v="GCA_002701205.1"/>
    <s v="Primary Assembly"/>
    <s v="unplaced scaffold"/>
    <m/>
    <s v="MINB01000016.1"/>
    <n v="28926"/>
    <n v="29001"/>
    <s v="+"/>
    <m/>
    <m/>
    <m/>
    <m/>
    <m/>
    <m/>
    <s v="BFT35_08580"/>
    <n v="76"/>
    <m/>
    <m/>
    <n v="0"/>
  </r>
  <r>
    <x v="3"/>
    <x v="5"/>
    <s v="GCA_002701205.1"/>
    <s v="Primary Assembly"/>
    <s v="unplaced scaffold"/>
    <m/>
    <s v="MINB01000016.1"/>
    <n v="28926"/>
    <n v="29001"/>
    <s v="+"/>
    <m/>
    <m/>
    <m/>
    <s v="tRNA-Trp"/>
    <m/>
    <m/>
    <s v="BFT35_08580"/>
    <n v="76"/>
    <m/>
    <s v="anticodon=CCA"/>
    <s v="rna"/>
  </r>
  <r>
    <x v="0"/>
    <x v="0"/>
    <s v="GCA_002701205.1"/>
    <s v="Primary Assembly"/>
    <s v="unplaced scaffold"/>
    <m/>
    <s v="MINB01000005.1"/>
    <n v="28928"/>
    <n v="29746"/>
    <s v="-"/>
    <m/>
    <m/>
    <m/>
    <m/>
    <m/>
    <m/>
    <s v="BFT35_04195"/>
    <n v="819"/>
    <m/>
    <m/>
    <n v="0"/>
  </r>
  <r>
    <x v="1"/>
    <x v="1"/>
    <s v="GCA_002701205.1"/>
    <s v="Primary Assembly"/>
    <s v="unplaced scaffold"/>
    <m/>
    <s v="MINB01000005.1"/>
    <n v="28928"/>
    <n v="29746"/>
    <s v="-"/>
    <s v="PHO07697.1"/>
    <m/>
    <m/>
    <s v="phosphatase"/>
    <m/>
    <m/>
    <s v="BFT35_04195"/>
    <n v="819"/>
    <n v="272"/>
    <m/>
    <n v="0"/>
  </r>
  <r>
    <x v="0"/>
    <x v="0"/>
    <s v="GCA_002701205.1"/>
    <s v="Primary Assembly"/>
    <s v="unplaced scaffold"/>
    <m/>
    <s v="MINB01000021.1"/>
    <n v="28999"/>
    <n v="29187"/>
    <s v="+"/>
    <m/>
    <m/>
    <m/>
    <m/>
    <m/>
    <m/>
    <s v="BFT35_09965"/>
    <n v="189"/>
    <m/>
    <m/>
    <n v="0"/>
  </r>
  <r>
    <x v="1"/>
    <x v="1"/>
    <s v="GCA_002701205.1"/>
    <s v="Primary Assembly"/>
    <s v="unplaced scaffold"/>
    <m/>
    <s v="MINB01000021.1"/>
    <n v="28999"/>
    <n v="29187"/>
    <s v="+"/>
    <s v="PHO06685.1"/>
    <m/>
    <m/>
    <s v="50S ribosomal protein L28"/>
    <m/>
    <m/>
    <s v="BFT35_09965"/>
    <n v="189"/>
    <n v="62"/>
    <m/>
    <n v="0"/>
  </r>
  <r>
    <x v="0"/>
    <x v="0"/>
    <s v="GCA_002701205.1"/>
    <s v="Primary Assembly"/>
    <s v="unplaced scaffold"/>
    <m/>
    <s v="MINB01000023.1"/>
    <n v="29016"/>
    <n v="29546"/>
    <s v="-"/>
    <m/>
    <m/>
    <m/>
    <m/>
    <m/>
    <m/>
    <s v="BFT35_10515"/>
    <n v="531"/>
    <m/>
    <m/>
    <n v="0"/>
  </r>
  <r>
    <x v="1"/>
    <x v="1"/>
    <s v="GCA_002701205.1"/>
    <s v="Primary Assembly"/>
    <s v="unplaced scaffold"/>
    <m/>
    <s v="MINB01000023.1"/>
    <n v="29016"/>
    <n v="29546"/>
    <s v="-"/>
    <s v="PHO06596.1"/>
    <m/>
    <m/>
    <s v="hypothetical protein"/>
    <m/>
    <m/>
    <s v="BFT35_10515"/>
    <n v="531"/>
    <n v="176"/>
    <m/>
    <n v="0"/>
  </r>
  <r>
    <x v="0"/>
    <x v="0"/>
    <s v="GCA_002701205.1"/>
    <s v="Primary Assembly"/>
    <s v="unplaced scaffold"/>
    <m/>
    <s v="MINB01000015.1"/>
    <n v="29024"/>
    <n v="29701"/>
    <s v="-"/>
    <m/>
    <m/>
    <m/>
    <m/>
    <m/>
    <m/>
    <s v="BFT35_08240"/>
    <n v="678"/>
    <m/>
    <m/>
    <n v="0"/>
  </r>
  <r>
    <x v="1"/>
    <x v="1"/>
    <s v="GCA_002701205.1"/>
    <s v="Primary Assembly"/>
    <s v="unplaced scaffold"/>
    <m/>
    <s v="MINB01000015.1"/>
    <n v="29024"/>
    <n v="29701"/>
    <s v="-"/>
    <s v="PHO06985.1"/>
    <m/>
    <m/>
    <s v="hypothetical protein"/>
    <m/>
    <m/>
    <s v="BFT35_08240"/>
    <n v="678"/>
    <n v="225"/>
    <m/>
    <n v="0"/>
  </r>
  <r>
    <x v="0"/>
    <x v="0"/>
    <s v="GCA_002701205.1"/>
    <s v="Primary Assembly"/>
    <s v="unplaced scaffold"/>
    <m/>
    <s v="MINB01000025.1"/>
    <n v="29034"/>
    <n v="29783"/>
    <s v="+"/>
    <m/>
    <m/>
    <m/>
    <m/>
    <m/>
    <m/>
    <s v="BFT35_11010"/>
    <n v="750"/>
    <m/>
    <m/>
    <n v="0"/>
  </r>
  <r>
    <x v="1"/>
    <x v="1"/>
    <s v="GCA_002701205.1"/>
    <s v="Primary Assembly"/>
    <s v="unplaced scaffold"/>
    <m/>
    <s v="MINB01000025.1"/>
    <n v="29034"/>
    <n v="29783"/>
    <s v="+"/>
    <s v="PHO06501.1"/>
    <m/>
    <m/>
    <s v="phosphate ABC transporter ATP-binding protein"/>
    <m/>
    <m/>
    <s v="BFT35_11010"/>
    <n v="750"/>
    <n v="249"/>
    <m/>
    <n v="0"/>
  </r>
  <r>
    <x v="0"/>
    <x v="0"/>
    <s v="GCA_002701205.1"/>
    <s v="Primary Assembly"/>
    <s v="unplaced scaffold"/>
    <m/>
    <s v="MINB01000008.1"/>
    <n v="29113"/>
    <n v="30948"/>
    <s v="-"/>
    <m/>
    <m/>
    <m/>
    <m/>
    <m/>
    <m/>
    <s v="BFT35_05820"/>
    <n v="1836"/>
    <m/>
    <m/>
    <n v="0"/>
  </r>
  <r>
    <x v="1"/>
    <x v="1"/>
    <s v="GCA_002701205.1"/>
    <s v="Primary Assembly"/>
    <s v="unplaced scaffold"/>
    <m/>
    <s v="MINB01000008.1"/>
    <n v="29113"/>
    <n v="30948"/>
    <s v="-"/>
    <s v="PHO07436.1"/>
    <m/>
    <m/>
    <s v="cell division protein FtsH"/>
    <m/>
    <m/>
    <s v="BFT35_05820"/>
    <n v="1836"/>
    <n v="611"/>
    <m/>
    <n v="0"/>
  </r>
  <r>
    <x v="0"/>
    <x v="0"/>
    <s v="GCA_002701205.1"/>
    <s v="Primary Assembly"/>
    <s v="unplaced scaffold"/>
    <m/>
    <s v="MINB01000002.1"/>
    <n v="29152"/>
    <n v="29547"/>
    <s v="+"/>
    <m/>
    <m/>
    <m/>
    <m/>
    <m/>
    <m/>
    <s v="BFT35_01330"/>
    <n v="396"/>
    <m/>
    <m/>
    <n v="0"/>
  </r>
  <r>
    <x v="1"/>
    <x v="1"/>
    <s v="GCA_002701205.1"/>
    <s v="Primary Assembly"/>
    <s v="unplaced scaffold"/>
    <m/>
    <s v="MINB01000002.1"/>
    <n v="29152"/>
    <n v="29547"/>
    <s v="+"/>
    <s v="PHO08142.1"/>
    <m/>
    <m/>
    <s v="pyridoxamine 5-phosphate oxidase"/>
    <m/>
    <m/>
    <s v="BFT35_01330"/>
    <n v="396"/>
    <n v="131"/>
    <m/>
    <n v="0"/>
  </r>
  <r>
    <x v="0"/>
    <x v="0"/>
    <s v="GCA_002701205.1"/>
    <s v="Primary Assembly"/>
    <s v="unplaced scaffold"/>
    <m/>
    <s v="MINB01000017.1"/>
    <n v="29161"/>
    <n v="29808"/>
    <s v="-"/>
    <m/>
    <m/>
    <m/>
    <m/>
    <m/>
    <m/>
    <s v="BFT35_08850"/>
    <n v="648"/>
    <m/>
    <m/>
    <n v="0"/>
  </r>
  <r>
    <x v="1"/>
    <x v="1"/>
    <s v="GCA_002701205.1"/>
    <s v="Primary Assembly"/>
    <s v="unplaced scaffold"/>
    <m/>
    <s v="MINB01000017.1"/>
    <n v="29161"/>
    <n v="29808"/>
    <s v="-"/>
    <s v="PHO06875.1"/>
    <m/>
    <m/>
    <s v="potassium transporter TrkA"/>
    <m/>
    <m/>
    <s v="BFT35_08850"/>
    <n v="648"/>
    <n v="215"/>
    <m/>
    <n v="0"/>
  </r>
  <r>
    <x v="0"/>
    <x v="0"/>
    <s v="GCA_002701205.1"/>
    <s v="Primary Assembly"/>
    <s v="unplaced scaffold"/>
    <m/>
    <s v="MINB01000019.1"/>
    <n v="29205"/>
    <n v="29939"/>
    <s v="-"/>
    <m/>
    <m/>
    <m/>
    <m/>
    <m/>
    <m/>
    <s v="BFT35_09400"/>
    <n v="735"/>
    <m/>
    <m/>
    <n v="0"/>
  </r>
  <r>
    <x v="1"/>
    <x v="1"/>
    <s v="GCA_002701205.1"/>
    <s v="Primary Assembly"/>
    <s v="unplaced scaffold"/>
    <m/>
    <s v="MINB01000019.1"/>
    <n v="29205"/>
    <n v="29939"/>
    <s v="-"/>
    <s v="PHO06809.1"/>
    <m/>
    <m/>
    <s v="hypothetical protein"/>
    <m/>
    <m/>
    <s v="BFT35_09400"/>
    <n v="735"/>
    <n v="244"/>
    <m/>
    <n v="0"/>
  </r>
  <r>
    <x v="0"/>
    <x v="0"/>
    <s v="GCA_002701205.1"/>
    <s v="Primary Assembly"/>
    <s v="unplaced scaffold"/>
    <m/>
    <s v="MINB01000001.1"/>
    <n v="29302"/>
    <n v="30432"/>
    <s v="-"/>
    <m/>
    <m/>
    <m/>
    <m/>
    <m/>
    <m/>
    <s v="BFT35_00155"/>
    <n v="1131"/>
    <m/>
    <m/>
    <n v="0"/>
  </r>
  <r>
    <x v="1"/>
    <x v="1"/>
    <s v="GCA_002701205.1"/>
    <s v="Primary Assembly"/>
    <s v="unplaced scaffold"/>
    <m/>
    <s v="MINB01000001.1"/>
    <n v="29302"/>
    <n v="30432"/>
    <s v="-"/>
    <s v="PHO08357.1"/>
    <m/>
    <m/>
    <s v="coproporphyrinogen III oxidase"/>
    <m/>
    <m/>
    <s v="BFT35_00155"/>
    <n v="1131"/>
    <n v="376"/>
    <m/>
    <n v="0"/>
  </r>
  <r>
    <x v="0"/>
    <x v="0"/>
    <s v="GCA_002701205.1"/>
    <s v="Primary Assembly"/>
    <s v="unplaced scaffold"/>
    <m/>
    <s v="MINB01000020.1"/>
    <n v="29311"/>
    <n v="29520"/>
    <s v="-"/>
    <m/>
    <m/>
    <m/>
    <m/>
    <m/>
    <m/>
    <s v="BFT35_09675"/>
    <n v="210"/>
    <m/>
    <m/>
    <n v="0"/>
  </r>
  <r>
    <x v="1"/>
    <x v="1"/>
    <s v="GCA_002701205.1"/>
    <s v="Primary Assembly"/>
    <s v="unplaced scaffold"/>
    <m/>
    <s v="MINB01000020.1"/>
    <n v="29311"/>
    <n v="29520"/>
    <s v="-"/>
    <s v="PHO06735.1"/>
    <m/>
    <m/>
    <s v="hypothetical protein"/>
    <m/>
    <m/>
    <s v="BFT35_09675"/>
    <n v="210"/>
    <n v="69"/>
    <m/>
    <n v="0"/>
  </r>
  <r>
    <x v="0"/>
    <x v="0"/>
    <s v="GCA_002701205.1"/>
    <s v="Primary Assembly"/>
    <s v="unplaced scaffold"/>
    <m/>
    <s v="MINB01000021.1"/>
    <n v="29350"/>
    <n v="29535"/>
    <s v="-"/>
    <m/>
    <m/>
    <m/>
    <m/>
    <m/>
    <m/>
    <s v="BFT35_09970"/>
    <n v="186"/>
    <m/>
    <m/>
    <n v="0"/>
  </r>
  <r>
    <x v="1"/>
    <x v="1"/>
    <s v="GCA_002701205.1"/>
    <s v="Primary Assembly"/>
    <s v="unplaced scaffold"/>
    <m/>
    <s v="MINB01000021.1"/>
    <n v="29350"/>
    <n v="29535"/>
    <s v="-"/>
    <s v="PHO06686.1"/>
    <m/>
    <m/>
    <s v="hypothetical protein"/>
    <m/>
    <m/>
    <s v="BFT35_09970"/>
    <n v="186"/>
    <n v="61"/>
    <m/>
    <n v="0"/>
  </r>
  <r>
    <x v="0"/>
    <x v="0"/>
    <s v="GCA_002701205.1"/>
    <s v="Primary Assembly"/>
    <s v="unplaced scaffold"/>
    <m/>
    <s v="MINB01000018.1"/>
    <n v="29373"/>
    <n v="30056"/>
    <s v="+"/>
    <m/>
    <m/>
    <m/>
    <m/>
    <m/>
    <m/>
    <s v="BFT35_09140"/>
    <n v="684"/>
    <m/>
    <m/>
    <n v="0"/>
  </r>
  <r>
    <x v="1"/>
    <x v="1"/>
    <s v="GCA_002701205.1"/>
    <s v="Primary Assembly"/>
    <s v="unplaced scaffold"/>
    <m/>
    <s v="MINB01000018.1"/>
    <n v="29373"/>
    <n v="30056"/>
    <s v="+"/>
    <s v="PHO06837.1"/>
    <m/>
    <m/>
    <s v="tRNA (adenosine(37)-N6)-threonylcarbamoyltransferase complex dimerization subunit type 1 TsaB"/>
    <m/>
    <m/>
    <s v="BFT35_09140"/>
    <n v="684"/>
    <n v="227"/>
    <m/>
    <n v="0"/>
  </r>
  <r>
    <x v="0"/>
    <x v="0"/>
    <s v="GCA_002701205.1"/>
    <s v="Primary Assembly"/>
    <s v="unplaced scaffold"/>
    <m/>
    <s v="MINB01000022.1"/>
    <n v="29421"/>
    <n v="30332"/>
    <s v="-"/>
    <m/>
    <m/>
    <m/>
    <m/>
    <m/>
    <m/>
    <s v="BFT35_10215"/>
    <n v="912"/>
    <m/>
    <m/>
    <n v="0"/>
  </r>
  <r>
    <x v="1"/>
    <x v="1"/>
    <s v="GCA_002701205.1"/>
    <s v="Primary Assembly"/>
    <s v="unplaced scaffold"/>
    <m/>
    <s v="MINB01000022.1"/>
    <n v="29421"/>
    <n v="30332"/>
    <s v="-"/>
    <s v="PHO06632.1"/>
    <m/>
    <m/>
    <s v="thioredoxin-disulfide reductase"/>
    <m/>
    <m/>
    <s v="BFT35_10215"/>
    <n v="912"/>
    <n v="303"/>
    <m/>
    <n v="0"/>
  </r>
  <r>
    <x v="0"/>
    <x v="0"/>
    <s v="GCA_002701205.1"/>
    <s v="Primary Assembly"/>
    <s v="unplaced scaffold"/>
    <m/>
    <s v="MINB01000011.1"/>
    <n v="29453"/>
    <n v="30592"/>
    <s v="-"/>
    <m/>
    <m/>
    <m/>
    <m/>
    <m/>
    <m/>
    <s v="BFT35_07025"/>
    <n v="1140"/>
    <m/>
    <m/>
    <n v="0"/>
  </r>
  <r>
    <x v="1"/>
    <x v="1"/>
    <s v="GCA_002701205.1"/>
    <s v="Primary Assembly"/>
    <s v="unplaced scaffold"/>
    <m/>
    <s v="MINB01000011.1"/>
    <n v="29453"/>
    <n v="30592"/>
    <s v="-"/>
    <s v="PHO07226.1"/>
    <m/>
    <m/>
    <s v="DNA polymerase IV"/>
    <m/>
    <m/>
    <s v="BFT35_07025"/>
    <n v="1140"/>
    <n v="379"/>
    <m/>
    <n v="0"/>
  </r>
  <r>
    <x v="0"/>
    <x v="0"/>
    <s v="GCA_002701205.1"/>
    <s v="Primary Assembly"/>
    <s v="unplaced scaffold"/>
    <m/>
    <s v="MINB01000014.1"/>
    <n v="29463"/>
    <n v="30713"/>
    <s v="-"/>
    <m/>
    <m/>
    <m/>
    <m/>
    <m/>
    <m/>
    <s v="BFT35_07890"/>
    <n v="1251"/>
    <m/>
    <m/>
    <n v="0"/>
  </r>
  <r>
    <x v="1"/>
    <x v="1"/>
    <s v="GCA_002701205.1"/>
    <s v="Primary Assembly"/>
    <s v="unplaced scaffold"/>
    <m/>
    <s v="MINB01000014.1"/>
    <n v="29463"/>
    <n v="30713"/>
    <s v="-"/>
    <s v="PHO07041.1"/>
    <m/>
    <m/>
    <s v="magnesium transporter MgtE"/>
    <m/>
    <m/>
    <s v="BFT35_07890"/>
    <n v="1251"/>
    <n v="416"/>
    <m/>
    <n v="0"/>
  </r>
  <r>
    <x v="0"/>
    <x v="0"/>
    <s v="GCA_002701205.1"/>
    <s v="Primary Assembly"/>
    <s v="unplaced scaffold"/>
    <m/>
    <s v="MINB01000004.1"/>
    <n v="29478"/>
    <n v="30668"/>
    <s v="-"/>
    <m/>
    <m/>
    <m/>
    <m/>
    <m/>
    <m/>
    <s v="BFT35_03540"/>
    <n v="1191"/>
    <m/>
    <m/>
    <n v="0"/>
  </r>
  <r>
    <x v="1"/>
    <x v="1"/>
    <s v="GCA_002701205.1"/>
    <s v="Primary Assembly"/>
    <s v="unplaced scaffold"/>
    <m/>
    <s v="MINB01000004.1"/>
    <n v="29478"/>
    <n v="30668"/>
    <s v="-"/>
    <s v="PHO07821.1"/>
    <m/>
    <m/>
    <s v="pyridine nucleotide-disulfide oxidoreductase"/>
    <m/>
    <m/>
    <s v="BFT35_03540"/>
    <n v="1191"/>
    <n v="396"/>
    <m/>
    <n v="0"/>
  </r>
  <r>
    <x v="0"/>
    <x v="0"/>
    <s v="GCA_002701205.1"/>
    <s v="Primary Assembly"/>
    <s v="unplaced scaffold"/>
    <m/>
    <s v="MINB01000016.1"/>
    <n v="29480"/>
    <n v="29896"/>
    <s v="+"/>
    <m/>
    <m/>
    <m/>
    <m/>
    <m/>
    <m/>
    <s v="BFT35_08585"/>
    <n v="417"/>
    <m/>
    <m/>
    <n v="0"/>
  </r>
  <r>
    <x v="1"/>
    <x v="1"/>
    <s v="GCA_002701205.1"/>
    <s v="Primary Assembly"/>
    <s v="unplaced scaffold"/>
    <m/>
    <s v="MINB01000016.1"/>
    <n v="29480"/>
    <n v="29896"/>
    <s v="+"/>
    <s v="PHO06926.1"/>
    <m/>
    <m/>
    <s v="hypothetical protein"/>
    <m/>
    <m/>
    <s v="BFT35_08585"/>
    <n v="417"/>
    <n v="138"/>
    <m/>
    <n v="0"/>
  </r>
  <r>
    <x v="0"/>
    <x v="0"/>
    <s v="GCA_002701205.1"/>
    <s v="Primary Assembly"/>
    <s v="unplaced scaffold"/>
    <m/>
    <s v="MINB01000021.1"/>
    <n v="29588"/>
    <n v="30223"/>
    <s v="-"/>
    <m/>
    <m/>
    <m/>
    <m/>
    <m/>
    <m/>
    <s v="BFT35_09975"/>
    <n v="636"/>
    <m/>
    <m/>
    <n v="0"/>
  </r>
  <r>
    <x v="1"/>
    <x v="1"/>
    <s v="GCA_002701205.1"/>
    <s v="Primary Assembly"/>
    <s v="unplaced scaffold"/>
    <m/>
    <s v="MINB01000021.1"/>
    <n v="29588"/>
    <n v="30223"/>
    <s v="-"/>
    <s v="PHO06687.1"/>
    <m/>
    <m/>
    <s v="thiamine diphosphokinase"/>
    <m/>
    <m/>
    <s v="BFT35_09975"/>
    <n v="636"/>
    <n v="211"/>
    <m/>
    <n v="0"/>
  </r>
  <r>
    <x v="0"/>
    <x v="0"/>
    <s v="GCA_002701205.1"/>
    <s v="Primary Assembly"/>
    <s v="unplaced scaffold"/>
    <m/>
    <s v="MINB01000002.1"/>
    <n v="29620"/>
    <n v="30636"/>
    <s v="-"/>
    <m/>
    <m/>
    <m/>
    <m/>
    <m/>
    <m/>
    <s v="BFT35_01335"/>
    <n v="1017"/>
    <m/>
    <m/>
    <n v="0"/>
  </r>
  <r>
    <x v="1"/>
    <x v="1"/>
    <s v="GCA_002701205.1"/>
    <s v="Primary Assembly"/>
    <s v="unplaced scaffold"/>
    <m/>
    <s v="MINB01000002.1"/>
    <n v="29620"/>
    <n v="30636"/>
    <s v="-"/>
    <s v="PHO08143.1"/>
    <m/>
    <m/>
    <s v="hypothetical protein"/>
    <m/>
    <m/>
    <s v="BFT35_01335"/>
    <n v="1017"/>
    <n v="338"/>
    <m/>
    <n v="0"/>
  </r>
  <r>
    <x v="0"/>
    <x v="0"/>
    <s v="GCA_002701205.1"/>
    <s v="Primary Assembly"/>
    <s v="unplaced scaffold"/>
    <m/>
    <s v="MINB01000023.1"/>
    <n v="29620"/>
    <n v="30411"/>
    <s v="-"/>
    <m/>
    <m/>
    <m/>
    <m/>
    <m/>
    <m/>
    <s v="BFT35_10520"/>
    <n v="792"/>
    <m/>
    <m/>
    <n v="0"/>
  </r>
  <r>
    <x v="1"/>
    <x v="1"/>
    <s v="GCA_002701205.1"/>
    <s v="Primary Assembly"/>
    <s v="unplaced scaffold"/>
    <m/>
    <s v="MINB01000023.1"/>
    <n v="29620"/>
    <n v="30411"/>
    <s v="-"/>
    <s v="PHO06597.1"/>
    <m/>
    <m/>
    <s v="ABC transporter ATP-binding protein"/>
    <m/>
    <m/>
    <s v="BFT35_10520"/>
    <n v="792"/>
    <n v="263"/>
    <m/>
    <n v="0"/>
  </r>
  <r>
    <x v="0"/>
    <x v="0"/>
    <s v="GCA_002701205.1"/>
    <s v="Primary Assembly"/>
    <s v="unplaced scaffold"/>
    <m/>
    <s v="MINB01000024.1"/>
    <n v="29660"/>
    <n v="30469"/>
    <s v="-"/>
    <m/>
    <m/>
    <m/>
    <m/>
    <m/>
    <m/>
    <s v="BFT35_10770"/>
    <n v="810"/>
    <m/>
    <m/>
    <n v="0"/>
  </r>
  <r>
    <x v="1"/>
    <x v="1"/>
    <s v="GCA_002701205.1"/>
    <s v="Primary Assembly"/>
    <s v="unplaced scaffold"/>
    <m/>
    <s v="MINB01000024.1"/>
    <n v="29660"/>
    <n v="30469"/>
    <s v="-"/>
    <s v="PHO06547.1"/>
    <m/>
    <m/>
    <s v="TlyA family rRNA (cytidine-2'-O)-methyltransferase"/>
    <m/>
    <m/>
    <s v="BFT35_10770"/>
    <n v="810"/>
    <n v="269"/>
    <m/>
    <n v="0"/>
  </r>
  <r>
    <x v="0"/>
    <x v="6"/>
    <s v="GCA_002701205.1"/>
    <s v="Primary Assembly"/>
    <s v="unplaced scaffold"/>
    <m/>
    <s v="MINB01000020.1"/>
    <n v="29663"/>
    <n v="29735"/>
    <s v="-"/>
    <m/>
    <m/>
    <m/>
    <m/>
    <m/>
    <m/>
    <s v="BFT35_09680"/>
    <n v="73"/>
    <m/>
    <m/>
    <n v="0"/>
  </r>
  <r>
    <x v="3"/>
    <x v="5"/>
    <s v="GCA_002701205.1"/>
    <s v="Primary Assembly"/>
    <s v="unplaced scaffold"/>
    <m/>
    <s v="MINB01000020.1"/>
    <n v="29663"/>
    <n v="29735"/>
    <s v="-"/>
    <m/>
    <m/>
    <m/>
    <s v="tRNA-Ala"/>
    <m/>
    <m/>
    <s v="BFT35_09680"/>
    <n v="73"/>
    <m/>
    <s v="anticodon=CGC"/>
    <s v="rna"/>
  </r>
  <r>
    <x v="0"/>
    <x v="0"/>
    <s v="GCA_002701205.1"/>
    <s v="Primary Assembly"/>
    <s v="unplaced scaffold"/>
    <m/>
    <s v="MINB01000015.1"/>
    <n v="29722"/>
    <n v="30168"/>
    <s v="+"/>
    <m/>
    <m/>
    <m/>
    <m/>
    <m/>
    <m/>
    <s v="BFT35_08245"/>
    <n v="447"/>
    <m/>
    <m/>
    <n v="0"/>
  </r>
  <r>
    <x v="1"/>
    <x v="1"/>
    <s v="GCA_002701205.1"/>
    <s v="Primary Assembly"/>
    <s v="unplaced scaffold"/>
    <m/>
    <s v="MINB01000015.1"/>
    <n v="29722"/>
    <n v="30168"/>
    <s v="+"/>
    <s v="PHO06986.1"/>
    <m/>
    <m/>
    <s v="chemotaxis protein CheW"/>
    <m/>
    <m/>
    <s v="BFT35_08245"/>
    <n v="447"/>
    <n v="148"/>
    <m/>
    <n v="0"/>
  </r>
  <r>
    <x v="0"/>
    <x v="0"/>
    <s v="GCA_002701205.1"/>
    <s v="Primary Assembly"/>
    <s v="unplaced scaffold"/>
    <m/>
    <s v="MINB01000010.1"/>
    <n v="29730"/>
    <n v="30014"/>
    <s v="-"/>
    <m/>
    <m/>
    <m/>
    <m/>
    <m/>
    <m/>
    <s v="BFT35_06605"/>
    <n v="285"/>
    <m/>
    <m/>
    <n v="0"/>
  </r>
  <r>
    <x v="1"/>
    <x v="1"/>
    <s v="GCA_002701205.1"/>
    <s v="Primary Assembly"/>
    <s v="unplaced scaffold"/>
    <m/>
    <s v="MINB01000010.1"/>
    <n v="29730"/>
    <n v="30014"/>
    <s v="-"/>
    <s v="PHO07282.1"/>
    <m/>
    <m/>
    <s v="molecular chaperone GroES"/>
    <m/>
    <m/>
    <s v="BFT35_06605"/>
    <n v="285"/>
    <n v="94"/>
    <m/>
    <n v="0"/>
  </r>
  <r>
    <x v="0"/>
    <x v="0"/>
    <s v="GCA_002701205.1"/>
    <s v="Primary Assembly"/>
    <s v="unplaced scaffold"/>
    <m/>
    <s v="MINB01000026.1"/>
    <n v="29790"/>
    <n v="30254"/>
    <s v="-"/>
    <m/>
    <m/>
    <m/>
    <m/>
    <m/>
    <m/>
    <s v="BFT35_11215"/>
    <n v="465"/>
    <m/>
    <m/>
    <n v="0"/>
  </r>
  <r>
    <x v="1"/>
    <x v="1"/>
    <s v="GCA_002701205.1"/>
    <s v="Primary Assembly"/>
    <s v="unplaced scaffold"/>
    <m/>
    <s v="MINB01000026.1"/>
    <n v="29790"/>
    <n v="30254"/>
    <s v="-"/>
    <s v="PHO06464.1"/>
    <m/>
    <m/>
    <s v="MFS transporter"/>
    <m/>
    <m/>
    <s v="BFT35_11215"/>
    <n v="465"/>
    <n v="154"/>
    <m/>
    <n v="0"/>
  </r>
  <r>
    <x v="0"/>
    <x v="0"/>
    <s v="GCA_002701205.1"/>
    <s v="Primary Assembly"/>
    <s v="unplaced scaffold"/>
    <m/>
    <s v="MINB01000025.1"/>
    <n v="29796"/>
    <n v="30452"/>
    <s v="+"/>
    <m/>
    <m/>
    <m/>
    <m/>
    <m/>
    <m/>
    <s v="BFT35_11015"/>
    <n v="657"/>
    <m/>
    <m/>
    <n v="0"/>
  </r>
  <r>
    <x v="1"/>
    <x v="1"/>
    <s v="GCA_002701205.1"/>
    <s v="Primary Assembly"/>
    <s v="unplaced scaffold"/>
    <m/>
    <s v="MINB01000025.1"/>
    <n v="29796"/>
    <n v="30452"/>
    <s v="+"/>
    <s v="PHO06502.1"/>
    <m/>
    <m/>
    <s v="phosphate transport system regulatory protein PhoU"/>
    <m/>
    <m/>
    <s v="BFT35_11015"/>
    <n v="657"/>
    <n v="218"/>
    <m/>
    <n v="0"/>
  </r>
  <r>
    <x v="0"/>
    <x v="0"/>
    <s v="GCA_002701205.1"/>
    <s v="Primary Assembly"/>
    <s v="unplaced scaffold"/>
    <m/>
    <s v="MINB01000005.1"/>
    <n v="29797"/>
    <n v="30057"/>
    <s v="-"/>
    <m/>
    <m/>
    <m/>
    <m/>
    <m/>
    <m/>
    <s v="BFT35_04200"/>
    <n v="261"/>
    <m/>
    <m/>
    <n v="0"/>
  </r>
  <r>
    <x v="1"/>
    <x v="1"/>
    <s v="GCA_002701205.1"/>
    <s v="Primary Assembly"/>
    <s v="unplaced scaffold"/>
    <m/>
    <s v="MINB01000005.1"/>
    <n v="29797"/>
    <n v="30057"/>
    <s v="-"/>
    <s v="PHO07698.1"/>
    <m/>
    <m/>
    <s v="stage V sporulation protein S"/>
    <m/>
    <m/>
    <s v="BFT35_04200"/>
    <n v="261"/>
    <n v="86"/>
    <m/>
    <n v="0"/>
  </r>
  <r>
    <x v="0"/>
    <x v="2"/>
    <s v="GCA_002701205.1"/>
    <s v="Primary Assembly"/>
    <s v="unplaced scaffold"/>
    <m/>
    <s v="MINB01000017.1"/>
    <n v="29818"/>
    <n v="32591"/>
    <s v="-"/>
    <m/>
    <m/>
    <m/>
    <m/>
    <m/>
    <m/>
    <s v="BFT35_08855"/>
    <n v="2774"/>
    <m/>
    <s v="pseudo"/>
    <n v="0"/>
  </r>
  <r>
    <x v="1"/>
    <x v="3"/>
    <s v="GCA_002701205.1"/>
    <s v="Primary Assembly"/>
    <s v="unplaced scaffold"/>
    <m/>
    <s v="MINB01000017.1"/>
    <n v="29818"/>
    <n v="32591"/>
    <s v="-"/>
    <m/>
    <m/>
    <m/>
    <s v="ATPase"/>
    <m/>
    <m/>
    <s v="BFT35_08855"/>
    <n v="2774"/>
    <m/>
    <s v="pseudo"/>
    <n v="0"/>
  </r>
  <r>
    <x v="0"/>
    <x v="0"/>
    <s v="GCA_002701205.1"/>
    <s v="Primary Assembly"/>
    <s v="unplaced scaffold"/>
    <m/>
    <s v="MINB01000020.1"/>
    <n v="29872"/>
    <n v="30498"/>
    <s v="+"/>
    <m/>
    <m/>
    <m/>
    <m/>
    <m/>
    <m/>
    <s v="BFT35_09685"/>
    <n v="627"/>
    <m/>
    <m/>
    <n v="0"/>
  </r>
  <r>
    <x v="1"/>
    <x v="1"/>
    <s v="GCA_002701205.1"/>
    <s v="Primary Assembly"/>
    <s v="unplaced scaffold"/>
    <m/>
    <s v="MINB01000020.1"/>
    <n v="29872"/>
    <n v="30498"/>
    <s v="+"/>
    <s v="PHO06736.1"/>
    <m/>
    <m/>
    <s v="GDSL family lipase"/>
    <m/>
    <m/>
    <s v="BFT35_09685"/>
    <n v="627"/>
    <n v="208"/>
    <m/>
    <n v="0"/>
  </r>
  <r>
    <x v="0"/>
    <x v="0"/>
    <s v="GCA_002701205.1"/>
    <s v="Primary Assembly"/>
    <s v="unplaced scaffold"/>
    <m/>
    <s v="MINB01000019.1"/>
    <n v="29953"/>
    <n v="31632"/>
    <s v="-"/>
    <m/>
    <m/>
    <m/>
    <m/>
    <m/>
    <m/>
    <s v="BFT35_09405"/>
    <n v="1680"/>
    <m/>
    <m/>
    <n v="0"/>
  </r>
  <r>
    <x v="1"/>
    <x v="1"/>
    <s v="GCA_002701205.1"/>
    <s v="Primary Assembly"/>
    <s v="unplaced scaffold"/>
    <m/>
    <s v="MINB01000019.1"/>
    <n v="29953"/>
    <n v="31632"/>
    <s v="-"/>
    <s v="PHO06790.1"/>
    <m/>
    <m/>
    <s v="B12-binding domain-containing radical SAM protein"/>
    <m/>
    <m/>
    <s v="BFT35_09405"/>
    <n v="1680"/>
    <n v="559"/>
    <m/>
    <n v="0"/>
  </r>
  <r>
    <x v="0"/>
    <x v="0"/>
    <s v="GCA_002701205.1"/>
    <s v="Primary Assembly"/>
    <s v="unplaced scaffold"/>
    <m/>
    <s v="MINB01000010.1"/>
    <n v="30053"/>
    <n v="30631"/>
    <s v="-"/>
    <m/>
    <m/>
    <m/>
    <m/>
    <m/>
    <m/>
    <s v="BFT35_06610"/>
    <n v="579"/>
    <m/>
    <m/>
    <n v="0"/>
  </r>
  <r>
    <x v="1"/>
    <x v="1"/>
    <s v="GCA_002701205.1"/>
    <s v="Primary Assembly"/>
    <s v="unplaced scaffold"/>
    <m/>
    <s v="MINB01000010.1"/>
    <n v="30053"/>
    <n v="30631"/>
    <s v="-"/>
    <s v="PHO07283.1"/>
    <m/>
    <m/>
    <s v="glutaredoxin"/>
    <m/>
    <m/>
    <s v="BFT35_06610"/>
    <n v="579"/>
    <n v="192"/>
    <m/>
    <n v="0"/>
  </r>
  <r>
    <x v="0"/>
    <x v="0"/>
    <s v="GCA_002701205.1"/>
    <s v="Primary Assembly"/>
    <s v="unplaced scaffold"/>
    <m/>
    <s v="MINB01000013.1"/>
    <n v="30065"/>
    <n v="30799"/>
    <s v="-"/>
    <m/>
    <m/>
    <m/>
    <m/>
    <m/>
    <m/>
    <s v="BFT35_07615"/>
    <n v="735"/>
    <m/>
    <m/>
    <n v="0"/>
  </r>
  <r>
    <x v="1"/>
    <x v="1"/>
    <s v="GCA_002701205.1"/>
    <s v="Primary Assembly"/>
    <s v="unplaced scaffold"/>
    <m/>
    <s v="MINB01000013.1"/>
    <n v="30065"/>
    <n v="30799"/>
    <s v="-"/>
    <s v="PHO07105.1"/>
    <m/>
    <m/>
    <s v="aquaporin"/>
    <m/>
    <m/>
    <s v="BFT35_07615"/>
    <n v="735"/>
    <n v="244"/>
    <m/>
    <n v="0"/>
  </r>
  <r>
    <x v="0"/>
    <x v="0"/>
    <s v="GCA_002701205.1"/>
    <s v="Primary Assembly"/>
    <s v="unplaced scaffold"/>
    <m/>
    <s v="MINB01000018.1"/>
    <n v="30076"/>
    <n v="30522"/>
    <s v="+"/>
    <m/>
    <m/>
    <m/>
    <m/>
    <m/>
    <m/>
    <s v="BFT35_09145"/>
    <n v="447"/>
    <m/>
    <m/>
    <n v="0"/>
  </r>
  <r>
    <x v="1"/>
    <x v="1"/>
    <s v="GCA_002701205.1"/>
    <s v="Primary Assembly"/>
    <s v="unplaced scaffold"/>
    <m/>
    <s v="MINB01000018.1"/>
    <n v="30076"/>
    <n v="30522"/>
    <s v="+"/>
    <s v="PHO06838.1"/>
    <m/>
    <m/>
    <s v="ribosomal-protein-alanine N-acetyltransferase"/>
    <m/>
    <m/>
    <s v="BFT35_09145"/>
    <n v="447"/>
    <n v="148"/>
    <m/>
    <n v="0"/>
  </r>
  <r>
    <x v="0"/>
    <x v="0"/>
    <s v="GCA_002701205.1"/>
    <s v="Primary Assembly"/>
    <s v="unplaced scaffold"/>
    <m/>
    <s v="MINB01000005.1"/>
    <n v="30135"/>
    <n v="30914"/>
    <s v="-"/>
    <m/>
    <m/>
    <m/>
    <m/>
    <m/>
    <m/>
    <s v="BFT35_04205"/>
    <n v="780"/>
    <m/>
    <m/>
    <n v="0"/>
  </r>
  <r>
    <x v="1"/>
    <x v="1"/>
    <s v="GCA_002701205.1"/>
    <s v="Primary Assembly"/>
    <s v="unplaced scaffold"/>
    <m/>
    <s v="MINB01000005.1"/>
    <n v="30135"/>
    <n v="30914"/>
    <s v="-"/>
    <s v="PHO07699.1"/>
    <m/>
    <m/>
    <s v="metallophosphoesterase"/>
    <m/>
    <m/>
    <s v="BFT35_04205"/>
    <n v="780"/>
    <n v="259"/>
    <m/>
    <n v="0"/>
  </r>
  <r>
    <x v="0"/>
    <x v="0"/>
    <s v="GCA_002701205.1"/>
    <s v="Primary Assembly"/>
    <s v="unplaced scaffold"/>
    <m/>
    <s v="MINB01000015.1"/>
    <n v="30178"/>
    <n v="30912"/>
    <s v="-"/>
    <m/>
    <m/>
    <m/>
    <m/>
    <m/>
    <m/>
    <s v="BFT35_08250"/>
    <n v="735"/>
    <m/>
    <m/>
    <n v="0"/>
  </r>
  <r>
    <x v="1"/>
    <x v="1"/>
    <s v="GCA_002701205.1"/>
    <s v="Primary Assembly"/>
    <s v="unplaced scaffold"/>
    <m/>
    <s v="MINB01000015.1"/>
    <n v="30178"/>
    <n v="30912"/>
    <s v="-"/>
    <s v="PHO06987.1"/>
    <m/>
    <m/>
    <s v="transcriptional regulator"/>
    <m/>
    <m/>
    <s v="BFT35_08250"/>
    <n v="735"/>
    <n v="244"/>
    <m/>
    <n v="0"/>
  </r>
  <r>
    <x v="0"/>
    <x v="0"/>
    <s v="GCA_002701205.1"/>
    <s v="Primary Assembly"/>
    <s v="unplaced scaffold"/>
    <m/>
    <s v="MINB01000012.1"/>
    <n v="30217"/>
    <n v="31260"/>
    <s v="-"/>
    <m/>
    <m/>
    <m/>
    <m/>
    <m/>
    <m/>
    <s v="BFT35_07320"/>
    <n v="1044"/>
    <m/>
    <m/>
    <n v="0"/>
  </r>
  <r>
    <x v="1"/>
    <x v="1"/>
    <s v="GCA_002701205.1"/>
    <s v="Primary Assembly"/>
    <s v="unplaced scaffold"/>
    <m/>
    <s v="MINB01000012.1"/>
    <n v="30217"/>
    <n v="31260"/>
    <s v="-"/>
    <s v="PHO07162.1"/>
    <m/>
    <m/>
    <s v="oxidoreductase"/>
    <m/>
    <m/>
    <s v="BFT35_07320"/>
    <n v="1044"/>
    <n v="347"/>
    <m/>
    <n v="0"/>
  </r>
  <r>
    <x v="0"/>
    <x v="0"/>
    <s v="GCA_002701205.1"/>
    <s v="Primary Assembly"/>
    <s v="unplaced scaffold"/>
    <m/>
    <s v="MINB01000021.1"/>
    <n v="30220"/>
    <n v="30873"/>
    <s v="-"/>
    <m/>
    <m/>
    <m/>
    <m/>
    <m/>
    <m/>
    <s v="BFT35_09980"/>
    <n v="654"/>
    <m/>
    <m/>
    <n v="0"/>
  </r>
  <r>
    <x v="1"/>
    <x v="1"/>
    <s v="GCA_002701205.1"/>
    <s v="Primary Assembly"/>
    <s v="unplaced scaffold"/>
    <m/>
    <s v="MINB01000021.1"/>
    <n v="30220"/>
    <n v="30873"/>
    <s v="-"/>
    <s v="PHO06688.1"/>
    <m/>
    <m/>
    <s v="ribulose-phosphate 3-epimerase"/>
    <m/>
    <m/>
    <s v="BFT35_09980"/>
    <n v="654"/>
    <n v="217"/>
    <m/>
    <n v="0"/>
  </r>
  <r>
    <x v="0"/>
    <x v="0"/>
    <s v="GCA_002701205.1"/>
    <s v="Primary Assembly"/>
    <s v="unplaced scaffold"/>
    <m/>
    <s v="MINB01000006.1"/>
    <n v="30387"/>
    <n v="30701"/>
    <s v="+"/>
    <m/>
    <m/>
    <m/>
    <m/>
    <m/>
    <m/>
    <s v="BFT35_04820"/>
    <n v="315"/>
    <m/>
    <m/>
    <n v="0"/>
  </r>
  <r>
    <x v="1"/>
    <x v="1"/>
    <s v="GCA_002701205.1"/>
    <s v="Primary Assembly"/>
    <s v="unplaced scaffold"/>
    <m/>
    <s v="MINB01000006.1"/>
    <n v="30387"/>
    <n v="30701"/>
    <s v="+"/>
    <s v="PHO07595.1"/>
    <m/>
    <m/>
    <s v="transcriptional regulator"/>
    <m/>
    <m/>
    <s v="BFT35_04820"/>
    <n v="315"/>
    <n v="104"/>
    <m/>
    <n v="0"/>
  </r>
  <r>
    <x v="0"/>
    <x v="0"/>
    <s v="GCA_002701205.1"/>
    <s v="Primary Assembly"/>
    <s v="unplaced scaffold"/>
    <m/>
    <s v="MINB01000022.1"/>
    <n v="30411"/>
    <n v="30686"/>
    <s v="-"/>
    <m/>
    <m/>
    <m/>
    <m/>
    <m/>
    <m/>
    <s v="BFT35_10220"/>
    <n v="276"/>
    <m/>
    <m/>
    <n v="0"/>
  </r>
  <r>
    <x v="1"/>
    <x v="1"/>
    <s v="GCA_002701205.1"/>
    <s v="Primary Assembly"/>
    <s v="unplaced scaffold"/>
    <m/>
    <s v="MINB01000022.1"/>
    <n v="30411"/>
    <n v="30686"/>
    <s v="-"/>
    <s v="PHO06633.1"/>
    <m/>
    <m/>
    <s v="coat F protein"/>
    <m/>
    <m/>
    <s v="BFT35_10220"/>
    <n v="276"/>
    <n v="91"/>
    <m/>
    <n v="0"/>
  </r>
  <r>
    <x v="0"/>
    <x v="0"/>
    <s v="GCA_002701205.1"/>
    <s v="Primary Assembly"/>
    <s v="unplaced scaffold"/>
    <m/>
    <s v="MINB01000001.1"/>
    <n v="30425"/>
    <n v="32242"/>
    <s v="-"/>
    <m/>
    <m/>
    <m/>
    <m/>
    <m/>
    <m/>
    <s v="BFT35_00160"/>
    <n v="1818"/>
    <m/>
    <m/>
    <n v="0"/>
  </r>
  <r>
    <x v="1"/>
    <x v="1"/>
    <s v="GCA_002701205.1"/>
    <s v="Primary Assembly"/>
    <s v="unplaced scaffold"/>
    <m/>
    <s v="MINB01000001.1"/>
    <n v="30425"/>
    <n v="32242"/>
    <s v="-"/>
    <s v="PHO08358.1"/>
    <m/>
    <m/>
    <s v="elongation factor 4"/>
    <m/>
    <m/>
    <s v="BFT35_00160"/>
    <n v="1818"/>
    <n v="605"/>
    <m/>
    <n v="0"/>
  </r>
  <r>
    <x v="0"/>
    <x v="0"/>
    <s v="GCA_002701205.1"/>
    <s v="Primary Assembly"/>
    <s v="unplaced scaffold"/>
    <m/>
    <s v="MINB01000023.1"/>
    <n v="30427"/>
    <n v="31287"/>
    <s v="-"/>
    <m/>
    <m/>
    <m/>
    <m/>
    <m/>
    <m/>
    <s v="BFT35_10525"/>
    <n v="861"/>
    <m/>
    <m/>
    <n v="0"/>
  </r>
  <r>
    <x v="1"/>
    <x v="1"/>
    <s v="GCA_002701205.1"/>
    <s v="Primary Assembly"/>
    <s v="unplaced scaffold"/>
    <m/>
    <s v="MINB01000023.1"/>
    <n v="30427"/>
    <n v="31287"/>
    <s v="-"/>
    <s v="PHO06598.1"/>
    <m/>
    <m/>
    <s v="ABC transporter permease"/>
    <m/>
    <m/>
    <s v="BFT35_10525"/>
    <n v="861"/>
    <n v="286"/>
    <m/>
    <n v="0"/>
  </r>
  <r>
    <x v="0"/>
    <x v="0"/>
    <s v="GCA_002701205.1"/>
    <s v="Primary Assembly"/>
    <s v="unplaced scaffold"/>
    <m/>
    <s v="MINB01000016.1"/>
    <n v="30451"/>
    <n v="30639"/>
    <s v="-"/>
    <m/>
    <m/>
    <m/>
    <m/>
    <m/>
    <m/>
    <s v="BFT35_08590"/>
    <n v="189"/>
    <m/>
    <m/>
    <n v="0"/>
  </r>
  <r>
    <x v="1"/>
    <x v="1"/>
    <s v="GCA_002701205.1"/>
    <s v="Primary Assembly"/>
    <s v="unplaced scaffold"/>
    <m/>
    <s v="MINB01000016.1"/>
    <n v="30451"/>
    <n v="30639"/>
    <s v="-"/>
    <s v="PHO06927.1"/>
    <m/>
    <m/>
    <s v="hypothetical protein"/>
    <m/>
    <m/>
    <s v="BFT35_08590"/>
    <n v="189"/>
    <n v="62"/>
    <m/>
    <n v="0"/>
  </r>
  <r>
    <x v="0"/>
    <x v="0"/>
    <s v="GCA_002701205.1"/>
    <s v="Primary Assembly"/>
    <s v="unplaced scaffold"/>
    <m/>
    <s v="MINB01000024.1"/>
    <n v="30466"/>
    <n v="32322"/>
    <s v="-"/>
    <m/>
    <m/>
    <m/>
    <m/>
    <m/>
    <m/>
    <s v="BFT35_10775"/>
    <n v="1857"/>
    <m/>
    <m/>
    <n v="0"/>
  </r>
  <r>
    <x v="1"/>
    <x v="1"/>
    <s v="GCA_002701205.1"/>
    <s v="Primary Assembly"/>
    <s v="unplaced scaffold"/>
    <m/>
    <s v="MINB01000024.1"/>
    <n v="30466"/>
    <n v="32322"/>
    <s v="-"/>
    <s v="PHO06548.1"/>
    <m/>
    <m/>
    <s v="1-deoxy-D-xylulose-5-phosphate synthase"/>
    <m/>
    <m/>
    <s v="BFT35_10775"/>
    <n v="1857"/>
    <n v="618"/>
    <m/>
    <n v="0"/>
  </r>
  <r>
    <x v="0"/>
    <x v="0"/>
    <s v="GCA_002701205.1"/>
    <s v="Primary Assembly"/>
    <s v="unplaced scaffold"/>
    <m/>
    <s v="MINB01000018.1"/>
    <n v="30534"/>
    <n v="31547"/>
    <s v="+"/>
    <m/>
    <m/>
    <m/>
    <m/>
    <m/>
    <m/>
    <s v="BFT35_09150"/>
    <n v="1014"/>
    <m/>
    <m/>
    <n v="0"/>
  </r>
  <r>
    <x v="1"/>
    <x v="1"/>
    <s v="GCA_002701205.1"/>
    <s v="Primary Assembly"/>
    <s v="unplaced scaffold"/>
    <m/>
    <s v="MINB01000018.1"/>
    <n v="30534"/>
    <n v="31547"/>
    <s v="+"/>
    <s v="PHO06839.1"/>
    <m/>
    <m/>
    <s v="tRNA (adenosine(37)-N6)-threonylcarbamoyltransferase complex transferase subunit TsaD"/>
    <m/>
    <m/>
    <s v="BFT35_09150"/>
    <n v="1014"/>
    <n v="337"/>
    <m/>
    <n v="0"/>
  </r>
  <r>
    <x v="0"/>
    <x v="0"/>
    <s v="GCA_002701205.1"/>
    <s v="Primary Assembly"/>
    <s v="unplaced scaffold"/>
    <m/>
    <s v="MINB01000025.1"/>
    <n v="30547"/>
    <n v="31260"/>
    <s v="+"/>
    <m/>
    <m/>
    <m/>
    <m/>
    <m/>
    <m/>
    <s v="BFT35_11020"/>
    <n v="714"/>
    <m/>
    <m/>
    <n v="0"/>
  </r>
  <r>
    <x v="1"/>
    <x v="1"/>
    <s v="GCA_002701205.1"/>
    <s v="Primary Assembly"/>
    <s v="unplaced scaffold"/>
    <m/>
    <s v="MINB01000025.1"/>
    <n v="30547"/>
    <n v="31260"/>
    <s v="+"/>
    <s v="PHO06503.1"/>
    <m/>
    <m/>
    <s v="hypothetical protein"/>
    <m/>
    <m/>
    <s v="BFT35_11020"/>
    <n v="714"/>
    <n v="237"/>
    <m/>
    <n v="0"/>
  </r>
  <r>
    <x v="0"/>
    <x v="0"/>
    <s v="GCA_002701205.1"/>
    <s v="Primary Assembly"/>
    <s v="unplaced scaffold"/>
    <m/>
    <s v="MINB01000009.1"/>
    <n v="30583"/>
    <n v="32142"/>
    <s v="-"/>
    <m/>
    <m/>
    <m/>
    <m/>
    <m/>
    <m/>
    <s v="BFT35_06220"/>
    <n v="1560"/>
    <m/>
    <m/>
    <n v="0"/>
  </r>
  <r>
    <x v="1"/>
    <x v="1"/>
    <s v="GCA_002701205.1"/>
    <s v="Primary Assembly"/>
    <s v="unplaced scaffold"/>
    <m/>
    <s v="MINB01000009.1"/>
    <n v="30583"/>
    <n v="32142"/>
    <s v="-"/>
    <s v="PHO07362.1"/>
    <m/>
    <m/>
    <s v="citramalate synthase"/>
    <m/>
    <m/>
    <s v="BFT35_06220"/>
    <n v="1560"/>
    <n v="519"/>
    <m/>
    <n v="0"/>
  </r>
  <r>
    <x v="0"/>
    <x v="6"/>
    <s v="GCA_002701205.1"/>
    <s v="Primary Assembly"/>
    <s v="unplaced scaffold"/>
    <m/>
    <s v="MINB01000020.1"/>
    <n v="30589"/>
    <n v="30665"/>
    <s v="-"/>
    <m/>
    <m/>
    <m/>
    <m/>
    <m/>
    <m/>
    <s v="BFT35_09690"/>
    <n v="77"/>
    <m/>
    <m/>
    <n v="0"/>
  </r>
  <r>
    <x v="3"/>
    <x v="5"/>
    <s v="GCA_002701205.1"/>
    <s v="Primary Assembly"/>
    <s v="unplaced scaffold"/>
    <m/>
    <s v="MINB01000020.1"/>
    <n v="30589"/>
    <n v="30665"/>
    <s v="-"/>
    <m/>
    <m/>
    <m/>
    <s v="tRNA-Val"/>
    <m/>
    <m/>
    <s v="BFT35_09690"/>
    <n v="77"/>
    <m/>
    <s v="anticodon=CAC"/>
    <s v="rna"/>
  </r>
  <r>
    <x v="0"/>
    <x v="2"/>
    <s v="GCA_002701205.1"/>
    <s v="Primary Assembly"/>
    <s v="unplaced scaffold"/>
    <m/>
    <s v="MINB01000026.1"/>
    <n v="30616"/>
    <n v="31043"/>
    <s v="-"/>
    <m/>
    <m/>
    <m/>
    <m/>
    <m/>
    <m/>
    <s v="BFT35_11220"/>
    <n v="428"/>
    <m/>
    <s v="pseudo"/>
    <n v="0"/>
  </r>
  <r>
    <x v="1"/>
    <x v="3"/>
    <s v="GCA_002701205.1"/>
    <s v="Primary Assembly"/>
    <s v="unplaced scaffold"/>
    <m/>
    <s v="MINB01000026.1"/>
    <n v="30616"/>
    <n v="31043"/>
    <s v="-"/>
    <m/>
    <m/>
    <m/>
    <s v="NTP pyrophosphohydrolase"/>
    <m/>
    <m/>
    <s v="BFT35_11220"/>
    <n v="428"/>
    <m/>
    <s v="pseudo"/>
    <n v="0"/>
  </r>
  <r>
    <x v="0"/>
    <x v="0"/>
    <s v="GCA_002701205.1"/>
    <s v="Primary Assembly"/>
    <s v="unplaced scaffold"/>
    <m/>
    <s v="MINB01000002.1"/>
    <n v="30662"/>
    <n v="30913"/>
    <s v="-"/>
    <m/>
    <m/>
    <m/>
    <m/>
    <m/>
    <m/>
    <s v="BFT35_01340"/>
    <n v="252"/>
    <m/>
    <m/>
    <n v="0"/>
  </r>
  <r>
    <x v="1"/>
    <x v="1"/>
    <s v="GCA_002701205.1"/>
    <s v="Primary Assembly"/>
    <s v="unplaced scaffold"/>
    <m/>
    <s v="MINB01000002.1"/>
    <n v="30662"/>
    <n v="30913"/>
    <s v="-"/>
    <s v="PHO08144.1"/>
    <m/>
    <m/>
    <s v="transposase"/>
    <m/>
    <m/>
    <s v="BFT35_01340"/>
    <n v="252"/>
    <n v="83"/>
    <m/>
    <n v="0"/>
  </r>
  <r>
    <x v="0"/>
    <x v="0"/>
    <s v="GCA_002701205.1"/>
    <s v="Primary Assembly"/>
    <s v="unplaced scaffold"/>
    <m/>
    <s v="MINB01000003.1"/>
    <n v="30680"/>
    <n v="34207"/>
    <s v="+"/>
    <m/>
    <m/>
    <m/>
    <m/>
    <m/>
    <m/>
    <s v="BFT35_02535"/>
    <n v="3528"/>
    <m/>
    <m/>
    <n v="0"/>
  </r>
  <r>
    <x v="1"/>
    <x v="1"/>
    <s v="GCA_002701205.1"/>
    <s v="Primary Assembly"/>
    <s v="unplaced scaffold"/>
    <m/>
    <s v="MINB01000003.1"/>
    <n v="30680"/>
    <n v="34207"/>
    <s v="+"/>
    <s v="PHO07950.1"/>
    <m/>
    <m/>
    <s v="pyruvate:ferredoxin (flavodoxin) oxidoreductase"/>
    <m/>
    <m/>
    <s v="BFT35_02535"/>
    <n v="3528"/>
    <n v="1175"/>
    <m/>
    <n v="0"/>
  </r>
  <r>
    <x v="0"/>
    <x v="0"/>
    <s v="GCA_002701205.1"/>
    <s v="Primary Assembly"/>
    <s v="unplaced scaffold"/>
    <m/>
    <s v="MINB01000022.1"/>
    <n v="30699"/>
    <n v="30902"/>
    <s v="-"/>
    <m/>
    <m/>
    <m/>
    <m/>
    <m/>
    <m/>
    <s v="BFT35_10225"/>
    <n v="204"/>
    <m/>
    <m/>
    <n v="0"/>
  </r>
  <r>
    <x v="1"/>
    <x v="1"/>
    <s v="GCA_002701205.1"/>
    <s v="Primary Assembly"/>
    <s v="unplaced scaffold"/>
    <m/>
    <s v="MINB01000022.1"/>
    <n v="30699"/>
    <n v="30902"/>
    <s v="-"/>
    <s v="PHO06655.1"/>
    <m/>
    <m/>
    <s v="hypothetical protein"/>
    <m/>
    <m/>
    <s v="BFT35_10225"/>
    <n v="204"/>
    <n v="67"/>
    <m/>
    <n v="0"/>
  </r>
  <r>
    <x v="0"/>
    <x v="6"/>
    <s v="GCA_002701205.1"/>
    <s v="Primary Assembly"/>
    <s v="unplaced scaffold"/>
    <m/>
    <s v="MINB01000020.1"/>
    <n v="30704"/>
    <n v="30780"/>
    <s v="-"/>
    <m/>
    <m/>
    <m/>
    <m/>
    <m/>
    <m/>
    <s v="BFT35_09695"/>
    <n v="77"/>
    <m/>
    <m/>
    <n v="0"/>
  </r>
  <r>
    <x v="3"/>
    <x v="5"/>
    <s v="GCA_002701205.1"/>
    <s v="Primary Assembly"/>
    <s v="unplaced scaffold"/>
    <m/>
    <s v="MINB01000020.1"/>
    <n v="30704"/>
    <n v="30780"/>
    <s v="-"/>
    <m/>
    <m/>
    <m/>
    <s v="tRNA-Val"/>
    <m/>
    <m/>
    <s v="BFT35_09695"/>
    <n v="77"/>
    <m/>
    <s v="anticodon=GAC"/>
    <s v="rna"/>
  </r>
  <r>
    <x v="0"/>
    <x v="0"/>
    <s v="GCA_002701205.1"/>
    <s v="Primary Assembly"/>
    <s v="unplaced scaffold"/>
    <m/>
    <s v="MINB01000006.1"/>
    <n v="30747"/>
    <n v="32081"/>
    <s v="-"/>
    <m/>
    <m/>
    <m/>
    <m/>
    <m/>
    <m/>
    <s v="BFT35_04825"/>
    <n v="1335"/>
    <m/>
    <m/>
    <n v="0"/>
  </r>
  <r>
    <x v="1"/>
    <x v="1"/>
    <s v="GCA_002701205.1"/>
    <s v="Primary Assembly"/>
    <s v="unplaced scaffold"/>
    <m/>
    <s v="MINB01000006.1"/>
    <n v="30747"/>
    <n v="32081"/>
    <s v="-"/>
    <s v="PHO07596.1"/>
    <m/>
    <m/>
    <s v="argininosuccinate lyase"/>
    <m/>
    <m/>
    <s v="BFT35_04825"/>
    <n v="1335"/>
    <n v="444"/>
    <m/>
    <n v="0"/>
  </r>
  <r>
    <x v="0"/>
    <x v="0"/>
    <s v="GCA_002701205.1"/>
    <s v="Primary Assembly"/>
    <s v="unplaced scaffold"/>
    <m/>
    <s v="MINB01000004.1"/>
    <n v="30750"/>
    <n v="31937"/>
    <s v="-"/>
    <m/>
    <m/>
    <m/>
    <m/>
    <m/>
    <m/>
    <s v="BFT35_03545"/>
    <n v="1188"/>
    <m/>
    <m/>
    <n v="0"/>
  </r>
  <r>
    <x v="1"/>
    <x v="1"/>
    <s v="GCA_002701205.1"/>
    <s v="Primary Assembly"/>
    <s v="unplaced scaffold"/>
    <m/>
    <s v="MINB01000004.1"/>
    <n v="30750"/>
    <n v="31937"/>
    <s v="-"/>
    <s v="PHO07822.1"/>
    <m/>
    <m/>
    <s v="MBL fold metallo-hydrolase"/>
    <m/>
    <m/>
    <s v="BFT35_03545"/>
    <n v="1188"/>
    <n v="395"/>
    <m/>
    <n v="0"/>
  </r>
  <r>
    <x v="0"/>
    <x v="0"/>
    <s v="GCA_002701205.1"/>
    <s v="Primary Assembly"/>
    <s v="unplaced scaffold"/>
    <m/>
    <s v="MINB01000011.1"/>
    <n v="30782"/>
    <n v="31147"/>
    <s v="+"/>
    <m/>
    <m/>
    <m/>
    <m/>
    <m/>
    <m/>
    <s v="BFT35_07030"/>
    <n v="366"/>
    <m/>
    <m/>
    <n v="0"/>
  </r>
  <r>
    <x v="1"/>
    <x v="1"/>
    <s v="GCA_002701205.1"/>
    <s v="Primary Assembly"/>
    <s v="unplaced scaffold"/>
    <m/>
    <s v="MINB01000011.1"/>
    <n v="30782"/>
    <n v="31147"/>
    <s v="+"/>
    <s v="PHO07227.1"/>
    <m/>
    <m/>
    <s v="transcriptional regulator"/>
    <m/>
    <m/>
    <s v="BFT35_07030"/>
    <n v="366"/>
    <n v="121"/>
    <m/>
    <n v="0"/>
  </r>
  <r>
    <x v="0"/>
    <x v="0"/>
    <s v="GCA_002701205.1"/>
    <s v="Primary Assembly"/>
    <s v="unplaced scaffold"/>
    <m/>
    <s v="MINB01000020.1"/>
    <n v="30836"/>
    <n v="31792"/>
    <s v="-"/>
    <m/>
    <m/>
    <m/>
    <m/>
    <m/>
    <m/>
    <s v="BFT35_09700"/>
    <n v="957"/>
    <m/>
    <m/>
    <n v="0"/>
  </r>
  <r>
    <x v="1"/>
    <x v="1"/>
    <s v="GCA_002701205.1"/>
    <s v="Primary Assembly"/>
    <s v="unplaced scaffold"/>
    <m/>
    <s v="MINB01000020.1"/>
    <n v="30836"/>
    <n v="31792"/>
    <s v="-"/>
    <s v="PHO06737.1"/>
    <m/>
    <m/>
    <s v="mannose-6-phosphate isomerase, class I"/>
    <m/>
    <m/>
    <s v="BFT35_09700"/>
    <n v="957"/>
    <n v="318"/>
    <m/>
    <n v="0"/>
  </r>
  <r>
    <x v="0"/>
    <x v="0"/>
    <s v="GCA_002701205.1"/>
    <s v="Primary Assembly"/>
    <s v="unplaced scaffold"/>
    <m/>
    <s v="MINB01000010.1"/>
    <n v="30849"/>
    <n v="31040"/>
    <s v="+"/>
    <m/>
    <m/>
    <m/>
    <m/>
    <m/>
    <m/>
    <s v="BFT35_06615"/>
    <n v="192"/>
    <m/>
    <m/>
    <n v="0"/>
  </r>
  <r>
    <x v="1"/>
    <x v="1"/>
    <s v="GCA_002701205.1"/>
    <s v="Primary Assembly"/>
    <s v="unplaced scaffold"/>
    <m/>
    <s v="MINB01000010.1"/>
    <n v="30849"/>
    <n v="31040"/>
    <s v="+"/>
    <s v="PHO07284.1"/>
    <m/>
    <m/>
    <s v="spore protein"/>
    <m/>
    <m/>
    <s v="BFT35_06615"/>
    <n v="192"/>
    <n v="63"/>
    <m/>
    <n v="0"/>
  </r>
  <r>
    <x v="0"/>
    <x v="0"/>
    <s v="GCA_002701205.1"/>
    <s v="Primary Assembly"/>
    <s v="unplaced scaffold"/>
    <m/>
    <s v="MINB01000013.1"/>
    <n v="30876"/>
    <n v="31445"/>
    <s v="-"/>
    <m/>
    <m/>
    <m/>
    <m/>
    <m/>
    <m/>
    <s v="BFT35_07620"/>
    <n v="570"/>
    <m/>
    <m/>
    <n v="0"/>
  </r>
  <r>
    <x v="1"/>
    <x v="1"/>
    <s v="GCA_002701205.1"/>
    <s v="Primary Assembly"/>
    <s v="unplaced scaffold"/>
    <m/>
    <s v="MINB01000013.1"/>
    <n v="30876"/>
    <n v="31445"/>
    <s v="-"/>
    <s v="PHO07106.1"/>
    <m/>
    <m/>
    <s v="antiterminator"/>
    <m/>
    <m/>
    <s v="BFT35_07620"/>
    <n v="570"/>
    <n v="189"/>
    <m/>
    <n v="0"/>
  </r>
  <r>
    <x v="0"/>
    <x v="0"/>
    <s v="GCA_002701205.1"/>
    <s v="Primary Assembly"/>
    <s v="unplaced scaffold"/>
    <m/>
    <s v="MINB01000021.1"/>
    <n v="30876"/>
    <n v="31751"/>
    <s v="-"/>
    <m/>
    <m/>
    <m/>
    <m/>
    <m/>
    <m/>
    <s v="BFT35_09985"/>
    <n v="876"/>
    <m/>
    <m/>
    <n v="0"/>
  </r>
  <r>
    <x v="1"/>
    <x v="1"/>
    <s v="GCA_002701205.1"/>
    <s v="Primary Assembly"/>
    <s v="unplaced scaffold"/>
    <m/>
    <s v="MINB01000021.1"/>
    <n v="30876"/>
    <n v="31751"/>
    <s v="-"/>
    <s v="PHO06689.1"/>
    <m/>
    <m/>
    <s v="ribosome small subunit-dependent GTPase A"/>
    <m/>
    <m/>
    <s v="BFT35_09985"/>
    <n v="876"/>
    <n v="291"/>
    <m/>
    <n v="0"/>
  </r>
  <r>
    <x v="0"/>
    <x v="0"/>
    <s v="GCA_002701205.1"/>
    <s v="Primary Assembly"/>
    <s v="unplaced scaffold"/>
    <m/>
    <s v="MINB01000002.1"/>
    <n v="30935"/>
    <n v="31321"/>
    <s v="-"/>
    <m/>
    <m/>
    <m/>
    <m/>
    <m/>
    <m/>
    <s v="BFT35_01345"/>
    <n v="387"/>
    <m/>
    <m/>
    <n v="0"/>
  </r>
  <r>
    <x v="1"/>
    <x v="1"/>
    <s v="GCA_002701205.1"/>
    <s v="Primary Assembly"/>
    <s v="unplaced scaffold"/>
    <m/>
    <s v="MINB01000002.1"/>
    <n v="30935"/>
    <n v="31321"/>
    <s v="-"/>
    <s v="PHO08145.1"/>
    <m/>
    <m/>
    <s v="transcriptional regulator"/>
    <m/>
    <m/>
    <s v="BFT35_01345"/>
    <n v="387"/>
    <n v="128"/>
    <m/>
    <n v="0"/>
  </r>
  <r>
    <x v="0"/>
    <x v="0"/>
    <s v="GCA_002701205.1"/>
    <s v="Primary Assembly"/>
    <s v="unplaced scaffold"/>
    <m/>
    <s v="MINB01000022.1"/>
    <n v="30970"/>
    <n v="31284"/>
    <s v="-"/>
    <m/>
    <m/>
    <m/>
    <m/>
    <m/>
    <m/>
    <s v="BFT35_10230"/>
    <n v="315"/>
    <m/>
    <m/>
    <n v="0"/>
  </r>
  <r>
    <x v="1"/>
    <x v="1"/>
    <s v="GCA_002701205.1"/>
    <s v="Primary Assembly"/>
    <s v="unplaced scaffold"/>
    <m/>
    <s v="MINB01000022.1"/>
    <n v="30970"/>
    <n v="31284"/>
    <s v="-"/>
    <s v="PHO06634.1"/>
    <m/>
    <m/>
    <s v="nucleotide pyrophosphohydrolase"/>
    <m/>
    <m/>
    <s v="BFT35_10230"/>
    <n v="315"/>
    <n v="104"/>
    <m/>
    <n v="0"/>
  </r>
  <r>
    <x v="0"/>
    <x v="0"/>
    <s v="GCA_002701205.1"/>
    <s v="Primary Assembly"/>
    <s v="unplaced scaffold"/>
    <m/>
    <s v="MINB01000008.1"/>
    <n v="31018"/>
    <n v="31563"/>
    <s v="-"/>
    <m/>
    <m/>
    <m/>
    <m/>
    <m/>
    <m/>
    <s v="BFT35_05825"/>
    <n v="546"/>
    <m/>
    <m/>
    <n v="0"/>
  </r>
  <r>
    <x v="1"/>
    <x v="1"/>
    <s v="GCA_002701205.1"/>
    <s v="Primary Assembly"/>
    <s v="unplaced scaffold"/>
    <m/>
    <s v="MINB01000008.1"/>
    <n v="31018"/>
    <n v="31563"/>
    <s v="-"/>
    <s v="PHO07437.1"/>
    <m/>
    <m/>
    <s v="hypoxanthine phosphoribosyltransferase"/>
    <m/>
    <m/>
    <s v="BFT35_05825"/>
    <n v="546"/>
    <n v="181"/>
    <m/>
    <n v="0"/>
  </r>
  <r>
    <x v="0"/>
    <x v="0"/>
    <s v="GCA_002701205.1"/>
    <s v="Primary Assembly"/>
    <s v="unplaced scaffold"/>
    <m/>
    <s v="MINB01000005.1"/>
    <n v="31020"/>
    <n v="32570"/>
    <s v="-"/>
    <m/>
    <m/>
    <m/>
    <m/>
    <m/>
    <m/>
    <s v="BFT35_04210"/>
    <n v="1551"/>
    <m/>
    <m/>
    <n v="0"/>
  </r>
  <r>
    <x v="1"/>
    <x v="1"/>
    <s v="GCA_002701205.1"/>
    <s v="Primary Assembly"/>
    <s v="unplaced scaffold"/>
    <m/>
    <s v="MINB01000005.1"/>
    <n v="31020"/>
    <n v="32570"/>
    <s v="-"/>
    <s v="PHO07700.1"/>
    <m/>
    <m/>
    <s v="ribonuclease Y"/>
    <m/>
    <m/>
    <s v="BFT35_04210"/>
    <n v="1551"/>
    <n v="516"/>
    <m/>
    <n v="0"/>
  </r>
  <r>
    <x v="0"/>
    <x v="0"/>
    <s v="GCA_002701205.1"/>
    <s v="Primary Assembly"/>
    <s v="unplaced scaffold"/>
    <m/>
    <s v="MINB01000010.1"/>
    <n v="31085"/>
    <n v="31384"/>
    <s v="-"/>
    <m/>
    <m/>
    <m/>
    <m/>
    <m/>
    <m/>
    <s v="BFT35_06620"/>
    <n v="300"/>
    <m/>
    <m/>
    <n v="0"/>
  </r>
  <r>
    <x v="1"/>
    <x v="1"/>
    <s v="GCA_002701205.1"/>
    <s v="Primary Assembly"/>
    <s v="unplaced scaffold"/>
    <m/>
    <s v="MINB01000010.1"/>
    <n v="31085"/>
    <n v="31384"/>
    <s v="-"/>
    <s v="PHO07285.1"/>
    <m/>
    <m/>
    <s v="hypothetical protein"/>
    <m/>
    <m/>
    <s v="BFT35_06620"/>
    <n v="300"/>
    <n v="99"/>
    <m/>
    <n v="0"/>
  </r>
  <r>
    <x v="0"/>
    <x v="0"/>
    <s v="GCA_002701205.1"/>
    <s v="Primary Assembly"/>
    <s v="unplaced scaffold"/>
    <m/>
    <s v="MINB01000014.1"/>
    <n v="31091"/>
    <n v="31768"/>
    <s v="-"/>
    <m/>
    <m/>
    <m/>
    <m/>
    <m/>
    <m/>
    <s v="BFT35_07895"/>
    <n v="678"/>
    <m/>
    <m/>
    <n v="0"/>
  </r>
  <r>
    <x v="1"/>
    <x v="1"/>
    <s v="GCA_002701205.1"/>
    <s v="Primary Assembly"/>
    <s v="unplaced scaffold"/>
    <m/>
    <s v="MINB01000014.1"/>
    <n v="31091"/>
    <n v="31768"/>
    <s v="-"/>
    <s v="PHO07042.1"/>
    <m/>
    <m/>
    <s v="cAMP-binding protein"/>
    <m/>
    <m/>
    <s v="BFT35_07895"/>
    <n v="678"/>
    <n v="225"/>
    <m/>
    <n v="0"/>
  </r>
  <r>
    <x v="0"/>
    <x v="0"/>
    <s v="GCA_002701205.1"/>
    <s v="Primary Assembly"/>
    <s v="unplaced scaffold"/>
    <m/>
    <s v="MINB01000015.1"/>
    <n v="31106"/>
    <n v="31465"/>
    <s v="+"/>
    <m/>
    <m/>
    <m/>
    <m/>
    <m/>
    <m/>
    <s v="BFT35_08255"/>
    <n v="360"/>
    <m/>
    <m/>
    <n v="0"/>
  </r>
  <r>
    <x v="1"/>
    <x v="1"/>
    <s v="GCA_002701205.1"/>
    <s v="Primary Assembly"/>
    <s v="unplaced scaffold"/>
    <m/>
    <s v="MINB01000015.1"/>
    <n v="31106"/>
    <n v="31465"/>
    <s v="+"/>
    <s v="PHO06988.1"/>
    <m/>
    <m/>
    <s v="permease"/>
    <m/>
    <m/>
    <s v="BFT35_08255"/>
    <n v="360"/>
    <n v="119"/>
    <m/>
    <n v="0"/>
  </r>
  <r>
    <x v="0"/>
    <x v="0"/>
    <s v="GCA_002701205.1"/>
    <s v="Primary Assembly"/>
    <s v="unplaced scaffold"/>
    <m/>
    <s v="MINB01000011.1"/>
    <n v="31203"/>
    <n v="33296"/>
    <s v="+"/>
    <m/>
    <m/>
    <m/>
    <m/>
    <m/>
    <m/>
    <s v="BFT35_07035"/>
    <n v="2094"/>
    <m/>
    <m/>
    <n v="0"/>
  </r>
  <r>
    <x v="1"/>
    <x v="1"/>
    <s v="GCA_002701205.1"/>
    <s v="Primary Assembly"/>
    <s v="unplaced scaffold"/>
    <m/>
    <s v="MINB01000011.1"/>
    <n v="31203"/>
    <n v="33296"/>
    <s v="+"/>
    <s v="PHO07228.1"/>
    <m/>
    <m/>
    <s v="cadmium-translocating P-type ATPase"/>
    <m/>
    <m/>
    <s v="BFT35_07035"/>
    <n v="2094"/>
    <n v="697"/>
    <m/>
    <n v="0"/>
  </r>
  <r>
    <x v="0"/>
    <x v="0"/>
    <s v="GCA_002701205.1"/>
    <s v="Primary Assembly"/>
    <s v="unplaced scaffold"/>
    <m/>
    <s v="MINB01000025.1"/>
    <n v="31244"/>
    <n v="32371"/>
    <s v="+"/>
    <m/>
    <m/>
    <m/>
    <m/>
    <m/>
    <m/>
    <s v="BFT35_11025"/>
    <n v="1128"/>
    <m/>
    <m/>
    <n v="0"/>
  </r>
  <r>
    <x v="1"/>
    <x v="1"/>
    <s v="GCA_002701205.1"/>
    <s v="Primary Assembly"/>
    <s v="unplaced scaffold"/>
    <m/>
    <s v="MINB01000025.1"/>
    <n v="31244"/>
    <n v="32371"/>
    <s v="+"/>
    <s v="PHO06504.1"/>
    <m/>
    <m/>
    <s v="stage II sporulation protein P"/>
    <m/>
    <m/>
    <s v="BFT35_11025"/>
    <n v="1128"/>
    <n v="375"/>
    <m/>
    <n v="0"/>
  </r>
  <r>
    <x v="0"/>
    <x v="0"/>
    <s v="GCA_002701205.1"/>
    <s v="Primary Assembly"/>
    <s v="unplaced scaffold"/>
    <m/>
    <s v="MINB01000022.1"/>
    <n v="31297"/>
    <n v="32814"/>
    <s v="-"/>
    <m/>
    <m/>
    <m/>
    <m/>
    <m/>
    <m/>
    <s v="BFT35_10235"/>
    <n v="1518"/>
    <m/>
    <m/>
    <n v="0"/>
  </r>
  <r>
    <x v="1"/>
    <x v="1"/>
    <s v="GCA_002701205.1"/>
    <s v="Primary Assembly"/>
    <s v="unplaced scaffold"/>
    <m/>
    <s v="MINB01000022.1"/>
    <n v="31297"/>
    <n v="32814"/>
    <s v="-"/>
    <s v="PHO06656.1"/>
    <m/>
    <m/>
    <s v="alternative thymidylate synthase"/>
    <m/>
    <m/>
    <s v="BFT35_10235"/>
    <n v="1518"/>
    <n v="505"/>
    <m/>
    <n v="0"/>
  </r>
  <r>
    <x v="0"/>
    <x v="0"/>
    <s v="GCA_002701205.1"/>
    <s v="Primary Assembly"/>
    <s v="unplaced scaffold"/>
    <m/>
    <s v="MINB01000023.1"/>
    <n v="31312"/>
    <n v="32301"/>
    <s v="-"/>
    <m/>
    <m/>
    <m/>
    <m/>
    <m/>
    <m/>
    <s v="BFT35_10530"/>
    <n v="990"/>
    <m/>
    <m/>
    <n v="0"/>
  </r>
  <r>
    <x v="1"/>
    <x v="1"/>
    <s v="GCA_002701205.1"/>
    <s v="Primary Assembly"/>
    <s v="unplaced scaffold"/>
    <m/>
    <s v="MINB01000023.1"/>
    <n v="31312"/>
    <n v="32301"/>
    <s v="-"/>
    <s v="PHO06599.1"/>
    <m/>
    <m/>
    <s v="sugar ABC transporter substrate-binding protein"/>
    <m/>
    <m/>
    <s v="BFT35_10530"/>
    <n v="990"/>
    <n v="329"/>
    <m/>
    <n v="0"/>
  </r>
  <r>
    <x v="0"/>
    <x v="0"/>
    <s v="GCA_002701205.1"/>
    <s v="Primary Assembly"/>
    <s v="unplaced scaffold"/>
    <m/>
    <s v="MINB01000012.1"/>
    <n v="31336"/>
    <n v="32256"/>
    <s v="-"/>
    <m/>
    <m/>
    <m/>
    <m/>
    <m/>
    <m/>
    <s v="BFT35_07325"/>
    <n v="921"/>
    <m/>
    <m/>
    <n v="0"/>
  </r>
  <r>
    <x v="1"/>
    <x v="1"/>
    <s v="GCA_002701205.1"/>
    <s v="Primary Assembly"/>
    <s v="unplaced scaffold"/>
    <m/>
    <s v="MINB01000012.1"/>
    <n v="31336"/>
    <n v="32256"/>
    <s v="-"/>
    <s v="PHO07163.1"/>
    <m/>
    <m/>
    <s v="sugar phosphate isomerase"/>
    <m/>
    <m/>
    <s v="BFT35_07325"/>
    <n v="921"/>
    <n v="306"/>
    <m/>
    <n v="0"/>
  </r>
  <r>
    <x v="0"/>
    <x v="0"/>
    <s v="GCA_002701205.1"/>
    <s v="Primary Assembly"/>
    <s v="unplaced scaffold"/>
    <m/>
    <s v="MINB01000026.1"/>
    <n v="31364"/>
    <n v="31735"/>
    <s v="-"/>
    <m/>
    <m/>
    <m/>
    <m/>
    <m/>
    <m/>
    <s v="BFT35_11225"/>
    <n v="372"/>
    <m/>
    <m/>
    <n v="0"/>
  </r>
  <r>
    <x v="1"/>
    <x v="1"/>
    <s v="GCA_002701205.1"/>
    <s v="Primary Assembly"/>
    <s v="unplaced scaffold"/>
    <m/>
    <s v="MINB01000026.1"/>
    <n v="31364"/>
    <n v="31735"/>
    <s v="-"/>
    <s v="PHO06465.1"/>
    <m/>
    <m/>
    <s v="hypothetical protein"/>
    <m/>
    <m/>
    <s v="BFT35_11225"/>
    <n v="372"/>
    <n v="123"/>
    <m/>
    <n v="0"/>
  </r>
  <r>
    <x v="0"/>
    <x v="0"/>
    <s v="GCA_002701205.1"/>
    <s v="Primary Assembly"/>
    <s v="unplaced scaffold"/>
    <m/>
    <s v="MINB01000010.1"/>
    <n v="31428"/>
    <n v="32405"/>
    <s v="-"/>
    <m/>
    <m/>
    <m/>
    <m/>
    <m/>
    <m/>
    <s v="BFT35_06625"/>
    <n v="978"/>
    <m/>
    <m/>
    <n v="0"/>
  </r>
  <r>
    <x v="1"/>
    <x v="1"/>
    <s v="GCA_002701205.1"/>
    <s v="Primary Assembly"/>
    <s v="unplaced scaffold"/>
    <m/>
    <s v="MINB01000010.1"/>
    <n v="31428"/>
    <n v="32405"/>
    <s v="-"/>
    <s v="PHO07286.1"/>
    <m/>
    <m/>
    <s v="DNA repair photolyase"/>
    <m/>
    <m/>
    <s v="BFT35_06625"/>
    <n v="978"/>
    <n v="325"/>
    <m/>
    <n v="0"/>
  </r>
  <r>
    <x v="0"/>
    <x v="0"/>
    <s v="GCA_002701205.1"/>
    <s v="Primary Assembly"/>
    <s v="unplaced scaffold"/>
    <m/>
    <s v="MINB01000016.1"/>
    <n v="31443"/>
    <n v="32003"/>
    <s v="-"/>
    <m/>
    <m/>
    <m/>
    <m/>
    <m/>
    <m/>
    <s v="BFT35_08595"/>
    <n v="561"/>
    <m/>
    <m/>
    <n v="0"/>
  </r>
  <r>
    <x v="1"/>
    <x v="1"/>
    <s v="GCA_002701205.1"/>
    <s v="Primary Assembly"/>
    <s v="unplaced scaffold"/>
    <m/>
    <s v="MINB01000016.1"/>
    <n v="31443"/>
    <n v="32003"/>
    <s v="-"/>
    <s v="PHO06928.1"/>
    <m/>
    <m/>
    <s v="recombinase XerD"/>
    <m/>
    <m/>
    <s v="BFT35_08595"/>
    <n v="561"/>
    <n v="186"/>
    <m/>
    <n v="0"/>
  </r>
  <r>
    <x v="0"/>
    <x v="0"/>
    <s v="GCA_002701205.1"/>
    <s v="Primary Assembly"/>
    <s v="unplaced scaffold"/>
    <m/>
    <s v="MINB01000015.1"/>
    <n v="31488"/>
    <n v="31901"/>
    <s v="+"/>
    <m/>
    <m/>
    <m/>
    <m/>
    <m/>
    <m/>
    <s v="BFT35_08260"/>
    <n v="414"/>
    <m/>
    <m/>
    <n v="0"/>
  </r>
  <r>
    <x v="1"/>
    <x v="1"/>
    <s v="GCA_002701205.1"/>
    <s v="Primary Assembly"/>
    <s v="unplaced scaffold"/>
    <m/>
    <s v="MINB01000015.1"/>
    <n v="31488"/>
    <n v="31901"/>
    <s v="+"/>
    <s v="PHO06989.1"/>
    <m/>
    <m/>
    <s v="permease"/>
    <m/>
    <m/>
    <s v="BFT35_08260"/>
    <n v="414"/>
    <n v="137"/>
    <m/>
    <n v="0"/>
  </r>
  <r>
    <x v="0"/>
    <x v="0"/>
    <s v="GCA_002701205.1"/>
    <s v="Primary Assembly"/>
    <s v="unplaced scaffold"/>
    <m/>
    <s v="MINB01000002.1"/>
    <n v="31576"/>
    <n v="32061"/>
    <s v="-"/>
    <m/>
    <m/>
    <m/>
    <m/>
    <m/>
    <m/>
    <s v="BFT35_01350"/>
    <n v="486"/>
    <m/>
    <m/>
    <n v="0"/>
  </r>
  <r>
    <x v="1"/>
    <x v="1"/>
    <s v="GCA_002701205.1"/>
    <s v="Primary Assembly"/>
    <s v="unplaced scaffold"/>
    <m/>
    <s v="MINB01000002.1"/>
    <n v="31576"/>
    <n v="32061"/>
    <s v="-"/>
    <s v="PHO08146.1"/>
    <m/>
    <m/>
    <s v="flavodoxin"/>
    <m/>
    <m/>
    <s v="BFT35_01350"/>
    <n v="486"/>
    <n v="161"/>
    <m/>
    <n v="0"/>
  </r>
  <r>
    <x v="0"/>
    <x v="0"/>
    <s v="GCA_002701205.1"/>
    <s v="Primary Assembly"/>
    <s v="unplaced scaffold"/>
    <m/>
    <s v="MINB01000008.1"/>
    <n v="31576"/>
    <n v="32955"/>
    <s v="-"/>
    <m/>
    <m/>
    <m/>
    <m/>
    <m/>
    <m/>
    <s v="BFT35_05830"/>
    <n v="1380"/>
    <m/>
    <m/>
    <n v="0"/>
  </r>
  <r>
    <x v="1"/>
    <x v="1"/>
    <s v="GCA_002701205.1"/>
    <s v="Primary Assembly"/>
    <s v="unplaced scaffold"/>
    <m/>
    <s v="MINB01000008.1"/>
    <n v="31576"/>
    <n v="32955"/>
    <s v="-"/>
    <s v="PHO07438.1"/>
    <m/>
    <m/>
    <s v="tRNA lysidine(34) synthetase TilS"/>
    <m/>
    <m/>
    <s v="BFT35_05830"/>
    <n v="1380"/>
    <n v="459"/>
    <m/>
    <n v="0"/>
  </r>
  <r>
    <x v="0"/>
    <x v="0"/>
    <s v="GCA_002701205.1"/>
    <s v="Primary Assembly"/>
    <s v="unplaced scaffold"/>
    <m/>
    <s v="MINB01000018.1"/>
    <n v="31702"/>
    <n v="32652"/>
    <s v="+"/>
    <m/>
    <m/>
    <m/>
    <m/>
    <m/>
    <m/>
    <s v="BFT35_09155"/>
    <n v="951"/>
    <m/>
    <m/>
    <n v="0"/>
  </r>
  <r>
    <x v="1"/>
    <x v="1"/>
    <s v="GCA_002701205.1"/>
    <s v="Primary Assembly"/>
    <s v="unplaced scaffold"/>
    <m/>
    <s v="MINB01000018.1"/>
    <n v="31702"/>
    <n v="32652"/>
    <s v="+"/>
    <s v="PHO06840.1"/>
    <m/>
    <m/>
    <s v="phosphoglycerate dehydrogenase"/>
    <m/>
    <m/>
    <s v="BFT35_09155"/>
    <n v="951"/>
    <n v="316"/>
    <m/>
    <n v="0"/>
  </r>
  <r>
    <x v="0"/>
    <x v="2"/>
    <s v="GCA_002701205.1"/>
    <s v="Primary Assembly"/>
    <s v="unplaced scaffold"/>
    <m/>
    <s v="MINB01000013.1"/>
    <n v="31704"/>
    <n v="32073"/>
    <s v="+"/>
    <m/>
    <m/>
    <m/>
    <m/>
    <m/>
    <m/>
    <s v="BFT35_07625"/>
    <n v="370"/>
    <m/>
    <s v="pseudo"/>
    <n v="0"/>
  </r>
  <r>
    <x v="1"/>
    <x v="3"/>
    <s v="GCA_002701205.1"/>
    <s v="Primary Assembly"/>
    <s v="unplaced scaffold"/>
    <m/>
    <s v="MINB01000013.1"/>
    <n v="31704"/>
    <n v="32073"/>
    <s v="+"/>
    <m/>
    <m/>
    <m/>
    <s v="transcriptional regulator"/>
    <m/>
    <m/>
    <s v="BFT35_07625"/>
    <n v="370"/>
    <m/>
    <s v="pseudo"/>
    <n v="0"/>
  </r>
  <r>
    <x v="0"/>
    <x v="0"/>
    <s v="GCA_002701205.1"/>
    <s v="Primary Assembly"/>
    <s v="unplaced scaffold"/>
    <m/>
    <s v="MINB01000021.1"/>
    <n v="31752"/>
    <n v="33659"/>
    <s v="-"/>
    <m/>
    <m/>
    <m/>
    <m/>
    <m/>
    <m/>
    <s v="BFT35_09990"/>
    <n v="1908"/>
    <m/>
    <m/>
    <n v="0"/>
  </r>
  <r>
    <x v="1"/>
    <x v="1"/>
    <s v="GCA_002701205.1"/>
    <s v="Primary Assembly"/>
    <s v="unplaced scaffold"/>
    <m/>
    <s v="MINB01000021.1"/>
    <n v="31752"/>
    <n v="33659"/>
    <s v="-"/>
    <s v="PHO06690.1"/>
    <m/>
    <m/>
    <s v="serine/threonine protein kinase"/>
    <m/>
    <m/>
    <s v="BFT35_09990"/>
    <n v="1908"/>
    <n v="635"/>
    <m/>
    <n v="0"/>
  </r>
  <r>
    <x v="0"/>
    <x v="0"/>
    <s v="GCA_002701205.1"/>
    <s v="Primary Assembly"/>
    <s v="unplaced scaffold"/>
    <m/>
    <s v="MINB01000019.1"/>
    <n v="31768"/>
    <n v="32994"/>
    <s v="+"/>
    <m/>
    <m/>
    <m/>
    <m/>
    <m/>
    <m/>
    <s v="BFT35_09410"/>
    <n v="1227"/>
    <m/>
    <m/>
    <n v="0"/>
  </r>
  <r>
    <x v="1"/>
    <x v="1"/>
    <s v="GCA_002701205.1"/>
    <s v="Primary Assembly"/>
    <s v="unplaced scaffold"/>
    <m/>
    <s v="MINB01000019.1"/>
    <n v="31768"/>
    <n v="32994"/>
    <s v="+"/>
    <s v="PHO06791.1"/>
    <m/>
    <m/>
    <s v="endopeptidase"/>
    <m/>
    <m/>
    <s v="BFT35_09410"/>
    <n v="1227"/>
    <n v="408"/>
    <m/>
    <n v="0"/>
  </r>
  <r>
    <x v="0"/>
    <x v="0"/>
    <s v="GCA_002701205.1"/>
    <s v="Primary Assembly"/>
    <s v="unplaced scaffold"/>
    <m/>
    <s v="MINB01000026.1"/>
    <n v="31772"/>
    <n v="32101"/>
    <s v="-"/>
    <m/>
    <m/>
    <m/>
    <m/>
    <m/>
    <m/>
    <s v="BFT35_11230"/>
    <n v="330"/>
    <m/>
    <m/>
    <n v="0"/>
  </r>
  <r>
    <x v="1"/>
    <x v="1"/>
    <s v="GCA_002701205.1"/>
    <s v="Primary Assembly"/>
    <s v="unplaced scaffold"/>
    <m/>
    <s v="MINB01000026.1"/>
    <n v="31772"/>
    <n v="32101"/>
    <s v="-"/>
    <s v="PHO06466.1"/>
    <m/>
    <m/>
    <s v="hypothetical protein"/>
    <m/>
    <m/>
    <s v="BFT35_11230"/>
    <n v="330"/>
    <n v="109"/>
    <m/>
    <n v="0"/>
  </r>
  <r>
    <x v="0"/>
    <x v="0"/>
    <s v="GCA_002701205.1"/>
    <s v="Primary Assembly"/>
    <s v="unplaced scaffold"/>
    <m/>
    <s v="MINB01000014.1"/>
    <n v="31784"/>
    <n v="33112"/>
    <s v="-"/>
    <m/>
    <m/>
    <m/>
    <m/>
    <m/>
    <m/>
    <s v="BFT35_07900"/>
    <n v="1329"/>
    <m/>
    <m/>
    <n v="0"/>
  </r>
  <r>
    <x v="1"/>
    <x v="1"/>
    <s v="GCA_002701205.1"/>
    <s v="Primary Assembly"/>
    <s v="unplaced scaffold"/>
    <m/>
    <s v="MINB01000014.1"/>
    <n v="31784"/>
    <n v="33112"/>
    <s v="-"/>
    <s v="PHO07043.1"/>
    <m/>
    <m/>
    <s v="replicative DNA helicase"/>
    <m/>
    <m/>
    <s v="BFT35_07900"/>
    <n v="1329"/>
    <n v="442"/>
    <m/>
    <n v="0"/>
  </r>
  <r>
    <x v="0"/>
    <x v="0"/>
    <s v="GCA_002701205.1"/>
    <s v="Primary Assembly"/>
    <s v="unplaced scaffold"/>
    <m/>
    <s v="MINB01000020.1"/>
    <n v="31811"/>
    <n v="32512"/>
    <s v="-"/>
    <m/>
    <m/>
    <m/>
    <m/>
    <m/>
    <m/>
    <s v="BFT35_09705"/>
    <n v="702"/>
    <m/>
    <m/>
    <n v="0"/>
  </r>
  <r>
    <x v="1"/>
    <x v="1"/>
    <s v="GCA_002701205.1"/>
    <s v="Primary Assembly"/>
    <s v="unplaced scaffold"/>
    <m/>
    <s v="MINB01000020.1"/>
    <n v="31811"/>
    <n v="32512"/>
    <s v="-"/>
    <s v="PHO06738.1"/>
    <m/>
    <m/>
    <s v="purine-nucleoside phosphorylase"/>
    <m/>
    <m/>
    <s v="BFT35_09705"/>
    <n v="702"/>
    <n v="233"/>
    <m/>
    <n v="0"/>
  </r>
  <r>
    <x v="0"/>
    <x v="0"/>
    <s v="GCA_002701205.1"/>
    <s v="Primary Assembly"/>
    <s v="unplaced scaffold"/>
    <m/>
    <s v="MINB01000015.1"/>
    <n v="31975"/>
    <n v="32364"/>
    <s v="-"/>
    <m/>
    <m/>
    <m/>
    <m/>
    <m/>
    <m/>
    <s v="BFT35_08265"/>
    <n v="390"/>
    <m/>
    <m/>
    <n v="0"/>
  </r>
  <r>
    <x v="1"/>
    <x v="1"/>
    <s v="GCA_002701205.1"/>
    <s v="Primary Assembly"/>
    <s v="unplaced scaffold"/>
    <m/>
    <s v="MINB01000015.1"/>
    <n v="31975"/>
    <n v="32364"/>
    <s v="-"/>
    <s v="PHO06990.1"/>
    <m/>
    <m/>
    <s v="CoA-binding protein"/>
    <m/>
    <m/>
    <s v="BFT35_08265"/>
    <n v="390"/>
    <n v="129"/>
    <m/>
    <n v="0"/>
  </r>
  <r>
    <x v="0"/>
    <x v="0"/>
    <s v="GCA_002701205.1"/>
    <s v="Primary Assembly"/>
    <s v="unplaced scaffold"/>
    <m/>
    <s v="MINB01000006.1"/>
    <n v="32062"/>
    <n v="33300"/>
    <s v="-"/>
    <m/>
    <m/>
    <m/>
    <m/>
    <m/>
    <m/>
    <s v="BFT35_04830"/>
    <n v="1239"/>
    <m/>
    <m/>
    <n v="0"/>
  </r>
  <r>
    <x v="1"/>
    <x v="1"/>
    <s v="GCA_002701205.1"/>
    <s v="Primary Assembly"/>
    <s v="unplaced scaffold"/>
    <m/>
    <s v="MINB01000006.1"/>
    <n v="32062"/>
    <n v="33300"/>
    <s v="-"/>
    <s v="PHO07597.1"/>
    <m/>
    <m/>
    <s v="argininosuccinate synthase"/>
    <m/>
    <m/>
    <s v="BFT35_04830"/>
    <n v="1239"/>
    <n v="412"/>
    <m/>
    <n v="0"/>
  </r>
  <r>
    <x v="0"/>
    <x v="0"/>
    <s v="GCA_002701205.1"/>
    <s v="Primary Assembly"/>
    <s v="unplaced scaffold"/>
    <m/>
    <s v="MINB01000013.1"/>
    <n v="32096"/>
    <n v="32506"/>
    <s v="+"/>
    <m/>
    <m/>
    <m/>
    <m/>
    <m/>
    <m/>
    <s v="BFT35_07630"/>
    <n v="411"/>
    <m/>
    <m/>
    <n v="0"/>
  </r>
  <r>
    <x v="1"/>
    <x v="1"/>
    <s v="GCA_002701205.1"/>
    <s v="Primary Assembly"/>
    <s v="unplaced scaffold"/>
    <m/>
    <s v="MINB01000013.1"/>
    <n v="32096"/>
    <n v="32506"/>
    <s v="+"/>
    <s v="PHO07107.1"/>
    <m/>
    <m/>
    <s v="ArsC family transcriptional regulator"/>
    <m/>
    <m/>
    <s v="BFT35_07630"/>
    <n v="411"/>
    <n v="136"/>
    <m/>
    <n v="0"/>
  </r>
  <r>
    <x v="0"/>
    <x v="0"/>
    <s v="GCA_002701205.1"/>
    <s v="Primary Assembly"/>
    <s v="unplaced scaffold"/>
    <m/>
    <s v="MINB01000004.1"/>
    <n v="32185"/>
    <n v="32661"/>
    <s v="-"/>
    <m/>
    <m/>
    <m/>
    <m/>
    <m/>
    <m/>
    <s v="BFT35_03550"/>
    <n v="477"/>
    <m/>
    <m/>
    <n v="0"/>
  </r>
  <r>
    <x v="1"/>
    <x v="1"/>
    <s v="GCA_002701205.1"/>
    <s v="Primary Assembly"/>
    <s v="unplaced scaffold"/>
    <m/>
    <s v="MINB01000004.1"/>
    <n v="32185"/>
    <n v="32661"/>
    <s v="-"/>
    <s v="PHO07823.1"/>
    <m/>
    <m/>
    <s v="hypothetical protein"/>
    <m/>
    <m/>
    <s v="BFT35_03550"/>
    <n v="477"/>
    <n v="158"/>
    <m/>
    <n v="0"/>
  </r>
  <r>
    <x v="0"/>
    <x v="0"/>
    <s v="GCA_002701205.1"/>
    <s v="Primary Assembly"/>
    <s v="unplaced scaffold"/>
    <m/>
    <s v="MINB01000016.1"/>
    <n v="32242"/>
    <n v="34170"/>
    <s v="+"/>
    <m/>
    <m/>
    <m/>
    <m/>
    <m/>
    <m/>
    <s v="BFT35_08600"/>
    <n v="1929"/>
    <m/>
    <m/>
    <n v="0"/>
  </r>
  <r>
    <x v="1"/>
    <x v="1"/>
    <s v="GCA_002701205.1"/>
    <s v="Primary Assembly"/>
    <s v="unplaced scaffold"/>
    <m/>
    <s v="MINB01000016.1"/>
    <n v="32242"/>
    <n v="34170"/>
    <s v="+"/>
    <s v="PHO06929.1"/>
    <m/>
    <m/>
    <s v="hypothetical protein"/>
    <m/>
    <m/>
    <s v="BFT35_08600"/>
    <n v="1929"/>
    <n v="642"/>
    <m/>
    <n v="0"/>
  </r>
  <r>
    <x v="0"/>
    <x v="2"/>
    <s v="GCA_002701205.1"/>
    <s v="Primary Assembly"/>
    <s v="unplaced scaffold"/>
    <m/>
    <s v="MINB01000002.1"/>
    <n v="32248"/>
    <n v="32963"/>
    <s v="-"/>
    <m/>
    <m/>
    <m/>
    <m/>
    <m/>
    <m/>
    <s v="BFT35_01355"/>
    <n v="716"/>
    <m/>
    <s v="pseudo"/>
    <n v="0"/>
  </r>
  <r>
    <x v="1"/>
    <x v="3"/>
    <s v="GCA_002701205.1"/>
    <s v="Primary Assembly"/>
    <s v="unplaced scaffold"/>
    <m/>
    <s v="MINB01000002.1"/>
    <n v="32248"/>
    <n v="32963"/>
    <s v="-"/>
    <m/>
    <m/>
    <m/>
    <s v="pyrimidine reductase"/>
    <m/>
    <m/>
    <s v="BFT35_01355"/>
    <n v="716"/>
    <m/>
    <s v="pseudo"/>
    <n v="0"/>
  </r>
  <r>
    <x v="0"/>
    <x v="0"/>
    <s v="GCA_002701205.1"/>
    <s v="Primary Assembly"/>
    <s v="unplaced scaffold"/>
    <m/>
    <s v="MINB01000012.1"/>
    <n v="32279"/>
    <n v="33013"/>
    <s v="-"/>
    <m/>
    <m/>
    <m/>
    <m/>
    <m/>
    <m/>
    <s v="BFT35_07330"/>
    <n v="735"/>
    <m/>
    <m/>
    <n v="0"/>
  </r>
  <r>
    <x v="1"/>
    <x v="1"/>
    <s v="GCA_002701205.1"/>
    <s v="Primary Assembly"/>
    <s v="unplaced scaffold"/>
    <m/>
    <s v="MINB01000012.1"/>
    <n v="32279"/>
    <n v="33013"/>
    <s v="-"/>
    <s v="PHO07164.1"/>
    <m/>
    <m/>
    <s v="sugar phosphate isomerase"/>
    <m/>
    <m/>
    <s v="BFT35_07330"/>
    <n v="735"/>
    <n v="244"/>
    <m/>
    <n v="0"/>
  </r>
  <r>
    <x v="0"/>
    <x v="0"/>
    <s v="GCA_002701205.1"/>
    <s v="Primary Assembly"/>
    <s v="unplaced scaffold"/>
    <m/>
    <s v="MINB01000001.1"/>
    <n v="32285"/>
    <n v="32545"/>
    <s v="-"/>
    <m/>
    <m/>
    <m/>
    <m/>
    <m/>
    <m/>
    <s v="BFT35_00165"/>
    <n v="261"/>
    <m/>
    <m/>
    <n v="0"/>
  </r>
  <r>
    <x v="1"/>
    <x v="1"/>
    <s v="GCA_002701205.1"/>
    <s v="Primary Assembly"/>
    <s v="unplaced scaffold"/>
    <m/>
    <s v="MINB01000001.1"/>
    <n v="32285"/>
    <n v="32545"/>
    <s v="-"/>
    <s v="PHO08545.1"/>
    <m/>
    <m/>
    <s v="hypothetical protein"/>
    <m/>
    <m/>
    <s v="BFT35_00165"/>
    <n v="261"/>
    <n v="86"/>
    <m/>
    <n v="0"/>
  </r>
  <r>
    <x v="0"/>
    <x v="0"/>
    <s v="GCA_002701205.1"/>
    <s v="Primary Assembly"/>
    <s v="unplaced scaffold"/>
    <m/>
    <s v="MINB01000009.1"/>
    <n v="32325"/>
    <n v="33134"/>
    <s v="-"/>
    <m/>
    <m/>
    <m/>
    <m/>
    <m/>
    <m/>
    <s v="BFT35_06225"/>
    <n v="810"/>
    <m/>
    <m/>
    <n v="0"/>
  </r>
  <r>
    <x v="1"/>
    <x v="1"/>
    <s v="GCA_002701205.1"/>
    <s v="Primary Assembly"/>
    <s v="unplaced scaffold"/>
    <m/>
    <s v="MINB01000009.1"/>
    <n v="32325"/>
    <n v="33134"/>
    <s v="-"/>
    <s v="PHO07363.1"/>
    <m/>
    <m/>
    <s v="ABC transporter ATP-binding protein"/>
    <m/>
    <m/>
    <s v="BFT35_06225"/>
    <n v="810"/>
    <n v="269"/>
    <m/>
    <n v="0"/>
  </r>
  <r>
    <x v="0"/>
    <x v="0"/>
    <s v="GCA_002701205.1"/>
    <s v="Primary Assembly"/>
    <s v="unplaced scaffold"/>
    <m/>
    <s v="MINB01000024.1"/>
    <n v="32339"/>
    <n v="32917"/>
    <s v="-"/>
    <m/>
    <m/>
    <m/>
    <m/>
    <m/>
    <m/>
    <s v="BFT35_10780"/>
    <n v="579"/>
    <m/>
    <m/>
    <n v="0"/>
  </r>
  <r>
    <x v="1"/>
    <x v="1"/>
    <s v="GCA_002701205.1"/>
    <s v="Primary Assembly"/>
    <s v="unplaced scaffold"/>
    <m/>
    <s v="MINB01000024.1"/>
    <n v="32339"/>
    <n v="32917"/>
    <s v="-"/>
    <s v="PHO06549.1"/>
    <m/>
    <m/>
    <s v="hypothetical protein"/>
    <m/>
    <m/>
    <s v="BFT35_10780"/>
    <n v="579"/>
    <n v="192"/>
    <m/>
    <n v="0"/>
  </r>
  <r>
    <x v="0"/>
    <x v="0"/>
    <s v="GCA_002701205.1"/>
    <s v="Primary Assembly"/>
    <s v="unplaced scaffold"/>
    <m/>
    <s v="MINB01000015.1"/>
    <n v="32381"/>
    <n v="32626"/>
    <s v="-"/>
    <m/>
    <m/>
    <m/>
    <m/>
    <m/>
    <m/>
    <s v="BFT35_08270"/>
    <n v="246"/>
    <m/>
    <m/>
    <n v="0"/>
  </r>
  <r>
    <x v="1"/>
    <x v="1"/>
    <s v="GCA_002701205.1"/>
    <s v="Primary Assembly"/>
    <s v="unplaced scaffold"/>
    <m/>
    <s v="MINB01000015.1"/>
    <n v="32381"/>
    <n v="32626"/>
    <s v="-"/>
    <s v="PHO06991.1"/>
    <m/>
    <m/>
    <s v="hypothetical protein"/>
    <m/>
    <m/>
    <s v="BFT35_08270"/>
    <n v="246"/>
    <n v="81"/>
    <m/>
    <n v="0"/>
  </r>
  <r>
    <x v="0"/>
    <x v="0"/>
    <s v="GCA_002701205.1"/>
    <s v="Primary Assembly"/>
    <s v="unplaced scaffold"/>
    <m/>
    <s v="MINB01000025.1"/>
    <n v="32428"/>
    <n v="32868"/>
    <s v="+"/>
    <m/>
    <m/>
    <m/>
    <m/>
    <m/>
    <m/>
    <s v="BFT35_11030"/>
    <n v="441"/>
    <m/>
    <m/>
    <n v="0"/>
  </r>
  <r>
    <x v="1"/>
    <x v="1"/>
    <s v="GCA_002701205.1"/>
    <s v="Primary Assembly"/>
    <s v="unplaced scaffold"/>
    <m/>
    <s v="MINB01000025.1"/>
    <n v="32428"/>
    <n v="32868"/>
    <s v="+"/>
    <s v="PHO06505.1"/>
    <m/>
    <m/>
    <s v="hypothetical protein"/>
    <m/>
    <m/>
    <s v="BFT35_11030"/>
    <n v="441"/>
    <n v="146"/>
    <m/>
    <n v="0"/>
  </r>
  <r>
    <x v="0"/>
    <x v="0"/>
    <s v="GCA_002701205.1"/>
    <s v="Primary Assembly"/>
    <s v="unplaced scaffold"/>
    <m/>
    <s v="MINB01000010.1"/>
    <n v="32466"/>
    <n v="32987"/>
    <s v="-"/>
    <m/>
    <m/>
    <m/>
    <m/>
    <m/>
    <m/>
    <s v="BFT35_06630"/>
    <n v="522"/>
    <m/>
    <m/>
    <n v="0"/>
  </r>
  <r>
    <x v="1"/>
    <x v="1"/>
    <s v="GCA_002701205.1"/>
    <s v="Primary Assembly"/>
    <s v="unplaced scaffold"/>
    <m/>
    <s v="MINB01000010.1"/>
    <n v="32466"/>
    <n v="32987"/>
    <s v="-"/>
    <s v="PHO07287.1"/>
    <m/>
    <m/>
    <s v="hypothetical protein"/>
    <m/>
    <m/>
    <s v="BFT35_06630"/>
    <n v="522"/>
    <n v="173"/>
    <m/>
    <n v="0"/>
  </r>
  <r>
    <x v="0"/>
    <x v="0"/>
    <s v="GCA_002701205.1"/>
    <s v="Primary Assembly"/>
    <s v="unplaced scaffold"/>
    <m/>
    <s v="MINB01000026.1"/>
    <n v="32483"/>
    <n v="33343"/>
    <s v="-"/>
    <m/>
    <m/>
    <m/>
    <m/>
    <m/>
    <m/>
    <s v="BFT35_11235"/>
    <n v="861"/>
    <m/>
    <m/>
    <n v="0"/>
  </r>
  <r>
    <x v="1"/>
    <x v="1"/>
    <s v="GCA_002701205.1"/>
    <s v="Primary Assembly"/>
    <s v="unplaced scaffold"/>
    <m/>
    <s v="MINB01000026.1"/>
    <n v="32483"/>
    <n v="33343"/>
    <s v="-"/>
    <s v="PHO06467.1"/>
    <m/>
    <m/>
    <s v="metal-dependent phosphohydrolase"/>
    <m/>
    <m/>
    <s v="BFT35_11235"/>
    <n v="861"/>
    <n v="286"/>
    <m/>
    <n v="0"/>
  </r>
  <r>
    <x v="0"/>
    <x v="2"/>
    <s v="GCA_002701205.1"/>
    <s v="Primary Assembly"/>
    <s v="unplaced scaffold"/>
    <m/>
    <s v="MINB01000001.1"/>
    <n v="32551"/>
    <n v="33675"/>
    <s v="-"/>
    <m/>
    <m/>
    <m/>
    <m/>
    <m/>
    <m/>
    <s v="BFT35_00170"/>
    <n v="1125"/>
    <m/>
    <s v="pseudo"/>
    <n v="0"/>
  </r>
  <r>
    <x v="1"/>
    <x v="3"/>
    <s v="GCA_002701205.1"/>
    <s v="Primary Assembly"/>
    <s v="unplaced scaffold"/>
    <m/>
    <s v="MINB01000001.1"/>
    <n v="32551"/>
    <n v="33675"/>
    <s v="-"/>
    <m/>
    <m/>
    <m/>
    <s v="glycosyl transferase"/>
    <m/>
    <m/>
    <s v="BFT35_00170"/>
    <n v="1125"/>
    <m/>
    <s v="pseudo"/>
    <n v="0"/>
  </r>
  <r>
    <x v="0"/>
    <x v="0"/>
    <s v="GCA_002701205.1"/>
    <s v="Primary Assembly"/>
    <s v="unplaced scaffold"/>
    <m/>
    <s v="MINB01000013.1"/>
    <n v="32556"/>
    <n v="33191"/>
    <s v="-"/>
    <m/>
    <m/>
    <m/>
    <m/>
    <m/>
    <m/>
    <s v="BFT35_07635"/>
    <n v="636"/>
    <m/>
    <m/>
    <n v="0"/>
  </r>
  <r>
    <x v="1"/>
    <x v="1"/>
    <s v="GCA_002701205.1"/>
    <s v="Primary Assembly"/>
    <s v="unplaced scaffold"/>
    <m/>
    <s v="MINB01000013.1"/>
    <n v="32556"/>
    <n v="33191"/>
    <s v="-"/>
    <s v="PHO07108.1"/>
    <m/>
    <m/>
    <s v="hypothetical protein"/>
    <m/>
    <m/>
    <s v="BFT35_07635"/>
    <n v="636"/>
    <n v="211"/>
    <m/>
    <n v="0"/>
  </r>
  <r>
    <x v="0"/>
    <x v="0"/>
    <s v="GCA_002701205.1"/>
    <s v="Primary Assembly"/>
    <s v="unplaced scaffold"/>
    <m/>
    <s v="MINB01000020.1"/>
    <n v="32576"/>
    <n v="33694"/>
    <s v="-"/>
    <m/>
    <m/>
    <m/>
    <m/>
    <m/>
    <m/>
    <s v="BFT35_09710"/>
    <n v="1119"/>
    <m/>
    <m/>
    <n v="0"/>
  </r>
  <r>
    <x v="1"/>
    <x v="1"/>
    <s v="GCA_002701205.1"/>
    <s v="Primary Assembly"/>
    <s v="unplaced scaffold"/>
    <m/>
    <s v="MINB01000020.1"/>
    <n v="32576"/>
    <n v="33694"/>
    <s v="-"/>
    <s v="PHO06739.1"/>
    <m/>
    <m/>
    <s v="tRNA 2-thiouridine(34) synthase MnmA"/>
    <m/>
    <m/>
    <s v="BFT35_09710"/>
    <n v="1119"/>
    <n v="372"/>
    <m/>
    <n v="0"/>
  </r>
  <r>
    <x v="0"/>
    <x v="0"/>
    <s v="GCA_002701205.1"/>
    <s v="Primary Assembly"/>
    <s v="unplaced scaffold"/>
    <m/>
    <s v="MINB01000005.1"/>
    <n v="32660"/>
    <n v="35221"/>
    <s v="-"/>
    <m/>
    <m/>
    <m/>
    <m/>
    <m/>
    <m/>
    <s v="BFT35_04215"/>
    <n v="2562"/>
    <m/>
    <m/>
    <n v="0"/>
  </r>
  <r>
    <x v="1"/>
    <x v="1"/>
    <s v="GCA_002701205.1"/>
    <s v="Primary Assembly"/>
    <s v="unplaced scaffold"/>
    <m/>
    <s v="MINB01000005.1"/>
    <n v="32660"/>
    <n v="35221"/>
    <s v="-"/>
    <s v="PHO07701.1"/>
    <m/>
    <m/>
    <s v="chromosome segregation protein SMC"/>
    <m/>
    <m/>
    <s v="BFT35_04215"/>
    <n v="2562"/>
    <n v="853"/>
    <m/>
    <n v="0"/>
  </r>
  <r>
    <x v="0"/>
    <x v="0"/>
    <s v="GCA_002701205.1"/>
    <s v="Primary Assembly"/>
    <s v="unplaced scaffold"/>
    <m/>
    <s v="MINB01000018.1"/>
    <n v="32662"/>
    <n v="34554"/>
    <s v="-"/>
    <m/>
    <m/>
    <m/>
    <m/>
    <m/>
    <m/>
    <s v="BFT35_09160"/>
    <n v="1893"/>
    <m/>
    <m/>
    <n v="0"/>
  </r>
  <r>
    <x v="1"/>
    <x v="1"/>
    <s v="GCA_002701205.1"/>
    <s v="Primary Assembly"/>
    <s v="unplaced scaffold"/>
    <m/>
    <s v="MINB01000018.1"/>
    <n v="32662"/>
    <n v="34554"/>
    <s v="-"/>
    <s v="PHO06841.1"/>
    <m/>
    <m/>
    <s v="thiamine ABC transporter substrate-binding protein"/>
    <m/>
    <m/>
    <s v="BFT35_09160"/>
    <n v="1893"/>
    <n v="630"/>
    <m/>
    <n v="0"/>
  </r>
  <r>
    <x v="0"/>
    <x v="0"/>
    <s v="GCA_002701205.1"/>
    <s v="Primary Assembly"/>
    <s v="unplaced scaffold"/>
    <m/>
    <s v="MINB01000015.1"/>
    <n v="32699"/>
    <n v="33346"/>
    <s v="-"/>
    <m/>
    <m/>
    <m/>
    <m/>
    <m/>
    <m/>
    <s v="BFT35_08275"/>
    <n v="648"/>
    <m/>
    <m/>
    <n v="0"/>
  </r>
  <r>
    <x v="1"/>
    <x v="1"/>
    <s v="GCA_002701205.1"/>
    <s v="Primary Assembly"/>
    <s v="unplaced scaffold"/>
    <m/>
    <s v="MINB01000015.1"/>
    <n v="32699"/>
    <n v="33346"/>
    <s v="-"/>
    <s v="PHO06992.1"/>
    <m/>
    <m/>
    <s v="YigZ family protein"/>
    <m/>
    <m/>
    <s v="BFT35_08275"/>
    <n v="648"/>
    <n v="215"/>
    <m/>
    <n v="0"/>
  </r>
  <r>
    <x v="0"/>
    <x v="0"/>
    <s v="GCA_002701205.1"/>
    <s v="Primary Assembly"/>
    <s v="unplaced scaffold"/>
    <m/>
    <s v="MINB01000004.1"/>
    <n v="32744"/>
    <n v="33553"/>
    <s v="-"/>
    <m/>
    <m/>
    <m/>
    <m/>
    <m/>
    <m/>
    <s v="BFT35_03555"/>
    <n v="810"/>
    <m/>
    <m/>
    <n v="0"/>
  </r>
  <r>
    <x v="1"/>
    <x v="1"/>
    <s v="GCA_002701205.1"/>
    <s v="Primary Assembly"/>
    <s v="unplaced scaffold"/>
    <m/>
    <s v="MINB01000004.1"/>
    <n v="32744"/>
    <n v="33553"/>
    <s v="-"/>
    <s v="PHO07824.1"/>
    <m/>
    <m/>
    <s v="hypothetical protein"/>
    <m/>
    <m/>
    <s v="BFT35_03555"/>
    <n v="810"/>
    <n v="269"/>
    <m/>
    <n v="0"/>
  </r>
  <r>
    <x v="0"/>
    <x v="0"/>
    <s v="GCA_002701205.1"/>
    <s v="Primary Assembly"/>
    <s v="unplaced scaffold"/>
    <m/>
    <s v="MINB01000023.1"/>
    <n v="32796"/>
    <n v="34238"/>
    <s v="-"/>
    <m/>
    <m/>
    <m/>
    <m/>
    <m/>
    <m/>
    <s v="BFT35_10535"/>
    <n v="1443"/>
    <m/>
    <m/>
    <n v="0"/>
  </r>
  <r>
    <x v="1"/>
    <x v="1"/>
    <s v="GCA_002701205.1"/>
    <s v="Primary Assembly"/>
    <s v="unplaced scaffold"/>
    <m/>
    <s v="MINB01000023.1"/>
    <n v="32796"/>
    <n v="34238"/>
    <s v="-"/>
    <s v="PHO06600.1"/>
    <m/>
    <m/>
    <s v="hypothetical protein"/>
    <m/>
    <m/>
    <s v="BFT35_10535"/>
    <n v="1443"/>
    <n v="480"/>
    <m/>
    <n v="0"/>
  </r>
  <r>
    <x v="0"/>
    <x v="0"/>
    <s v="GCA_002701205.1"/>
    <s v="Primary Assembly"/>
    <s v="unplaced scaffold"/>
    <m/>
    <s v="MINB01000025.1"/>
    <n v="32877"/>
    <n v="33341"/>
    <s v="+"/>
    <m/>
    <m/>
    <m/>
    <m/>
    <m/>
    <m/>
    <s v="BFT35_11035"/>
    <n v="465"/>
    <m/>
    <m/>
    <n v="0"/>
  </r>
  <r>
    <x v="1"/>
    <x v="1"/>
    <s v="GCA_002701205.1"/>
    <s v="Primary Assembly"/>
    <s v="unplaced scaffold"/>
    <m/>
    <s v="MINB01000025.1"/>
    <n v="32877"/>
    <n v="33341"/>
    <s v="+"/>
    <s v="PHO06506.1"/>
    <m/>
    <m/>
    <s v="hypothetical protein"/>
    <m/>
    <m/>
    <s v="BFT35_11035"/>
    <n v="465"/>
    <n v="154"/>
    <m/>
    <n v="0"/>
  </r>
  <r>
    <x v="0"/>
    <x v="6"/>
    <s v="GCA_002701205.1"/>
    <s v="Primary Assembly"/>
    <s v="unplaced scaffold"/>
    <m/>
    <s v="MINB01000022.1"/>
    <n v="32936"/>
    <n v="33011"/>
    <s v="-"/>
    <m/>
    <m/>
    <m/>
    <m/>
    <m/>
    <m/>
    <s v="BFT35_10240"/>
    <n v="76"/>
    <m/>
    <m/>
    <n v="0"/>
  </r>
  <r>
    <x v="3"/>
    <x v="5"/>
    <s v="GCA_002701205.1"/>
    <s v="Primary Assembly"/>
    <s v="unplaced scaffold"/>
    <m/>
    <s v="MINB01000022.1"/>
    <n v="32936"/>
    <n v="33011"/>
    <s v="-"/>
    <m/>
    <m/>
    <m/>
    <s v="tRNA-Lys"/>
    <m/>
    <m/>
    <s v="BFT35_10240"/>
    <n v="76"/>
    <m/>
    <s v="anticodon=TTT"/>
    <s v="rna"/>
  </r>
  <r>
    <x v="0"/>
    <x v="0"/>
    <s v="GCA_002701205.1"/>
    <s v="Primary Assembly"/>
    <s v="unplaced scaffold"/>
    <m/>
    <s v="MINB01000017.1"/>
    <n v="32949"/>
    <n v="33647"/>
    <s v="-"/>
    <m/>
    <m/>
    <m/>
    <m/>
    <m/>
    <m/>
    <s v="BFT35_08860"/>
    <n v="699"/>
    <m/>
    <m/>
    <n v="0"/>
  </r>
  <r>
    <x v="1"/>
    <x v="1"/>
    <s v="GCA_002701205.1"/>
    <s v="Primary Assembly"/>
    <s v="unplaced scaffold"/>
    <m/>
    <s v="MINB01000017.1"/>
    <n v="32949"/>
    <n v="33647"/>
    <s v="-"/>
    <s v="PHO06876.1"/>
    <m/>
    <m/>
    <s v="F420-0:Gamma-glutamyl ligase"/>
    <m/>
    <m/>
    <s v="BFT35_08860"/>
    <n v="699"/>
    <n v="232"/>
    <m/>
    <n v="0"/>
  </r>
  <r>
    <x v="0"/>
    <x v="0"/>
    <s v="GCA_002701205.1"/>
    <s v="Primary Assembly"/>
    <s v="unplaced scaffold"/>
    <m/>
    <s v="MINB01000008.1"/>
    <n v="32965"/>
    <n v="33804"/>
    <s v="-"/>
    <m/>
    <m/>
    <m/>
    <m/>
    <m/>
    <m/>
    <s v="BFT35_05835"/>
    <n v="840"/>
    <m/>
    <m/>
    <n v="0"/>
  </r>
  <r>
    <x v="1"/>
    <x v="1"/>
    <s v="GCA_002701205.1"/>
    <s v="Primary Assembly"/>
    <s v="unplaced scaffold"/>
    <m/>
    <s v="MINB01000008.1"/>
    <n v="32965"/>
    <n v="33804"/>
    <s v="-"/>
    <s v="PHO07439.1"/>
    <m/>
    <m/>
    <s v="serine/threonine protein kinase"/>
    <m/>
    <m/>
    <s v="BFT35_05835"/>
    <n v="840"/>
    <n v="279"/>
    <m/>
    <n v="0"/>
  </r>
  <r>
    <x v="0"/>
    <x v="6"/>
    <s v="GCA_002701205.1"/>
    <s v="Primary Assembly"/>
    <s v="unplaced scaffold"/>
    <m/>
    <s v="MINB01000022.1"/>
    <n v="33017"/>
    <n v="33102"/>
    <s v="-"/>
    <m/>
    <m/>
    <m/>
    <m/>
    <m/>
    <m/>
    <s v="BFT35_10245"/>
    <n v="86"/>
    <m/>
    <m/>
    <n v="0"/>
  </r>
  <r>
    <x v="3"/>
    <x v="5"/>
    <s v="GCA_002701205.1"/>
    <s v="Primary Assembly"/>
    <s v="unplaced scaffold"/>
    <m/>
    <s v="MINB01000022.1"/>
    <n v="33017"/>
    <n v="33102"/>
    <s v="-"/>
    <m/>
    <m/>
    <m/>
    <s v="tRNA-Tyr"/>
    <m/>
    <m/>
    <s v="BFT35_10245"/>
    <n v="86"/>
    <m/>
    <s v="anticodon=GTA"/>
    <s v="rna"/>
  </r>
  <r>
    <x v="0"/>
    <x v="0"/>
    <s v="GCA_002701205.1"/>
    <s v="Primary Assembly"/>
    <s v="unplaced scaffold"/>
    <m/>
    <s v="MINB01000012.1"/>
    <n v="33024"/>
    <n v="34109"/>
    <s v="-"/>
    <m/>
    <m/>
    <m/>
    <m/>
    <m/>
    <m/>
    <s v="BFT35_07335"/>
    <n v="1086"/>
    <m/>
    <m/>
    <n v="0"/>
  </r>
  <r>
    <x v="1"/>
    <x v="1"/>
    <s v="GCA_002701205.1"/>
    <s v="Primary Assembly"/>
    <s v="unplaced scaffold"/>
    <m/>
    <s v="MINB01000012.1"/>
    <n v="33024"/>
    <n v="34109"/>
    <s v="-"/>
    <s v="PHO07165.1"/>
    <m/>
    <m/>
    <s v="oxidoreductase"/>
    <m/>
    <m/>
    <s v="BFT35_07335"/>
    <n v="1086"/>
    <n v="361"/>
    <m/>
    <n v="0"/>
  </r>
  <r>
    <x v="0"/>
    <x v="0"/>
    <s v="GCA_002701205.1"/>
    <s v="Primary Assembly"/>
    <s v="unplaced scaffold"/>
    <m/>
    <s v="MINB01000019.1"/>
    <n v="33051"/>
    <n v="33941"/>
    <s v="-"/>
    <m/>
    <m/>
    <m/>
    <m/>
    <m/>
    <m/>
    <s v="BFT35_09415"/>
    <n v="891"/>
    <m/>
    <m/>
    <n v="0"/>
  </r>
  <r>
    <x v="1"/>
    <x v="1"/>
    <s v="GCA_002701205.1"/>
    <s v="Primary Assembly"/>
    <s v="unplaced scaffold"/>
    <m/>
    <s v="MINB01000019.1"/>
    <n v="33051"/>
    <n v="33941"/>
    <s v="-"/>
    <s v="PHO06792.1"/>
    <m/>
    <m/>
    <s v="hypothetical protein"/>
    <m/>
    <m/>
    <s v="BFT35_09415"/>
    <n v="891"/>
    <n v="296"/>
    <m/>
    <n v="0"/>
  </r>
  <r>
    <x v="0"/>
    <x v="0"/>
    <s v="GCA_002701205.1"/>
    <s v="Primary Assembly"/>
    <s v="unplaced scaffold"/>
    <m/>
    <s v="MINB01000002.1"/>
    <n v="33052"/>
    <n v="34170"/>
    <s v="-"/>
    <m/>
    <m/>
    <m/>
    <m/>
    <m/>
    <m/>
    <s v="BFT35_01360"/>
    <n v="1119"/>
    <m/>
    <m/>
    <n v="0"/>
  </r>
  <r>
    <x v="1"/>
    <x v="1"/>
    <s v="GCA_002701205.1"/>
    <s v="Primary Assembly"/>
    <s v="unplaced scaffold"/>
    <m/>
    <s v="MINB01000002.1"/>
    <n v="33052"/>
    <n v="34170"/>
    <s v="-"/>
    <s v="PHO08147.1"/>
    <m/>
    <m/>
    <s v="Fe-S oxidoreductase"/>
    <m/>
    <m/>
    <s v="BFT35_01360"/>
    <n v="1119"/>
    <n v="372"/>
    <m/>
    <n v="0"/>
  </r>
  <r>
    <x v="0"/>
    <x v="0"/>
    <s v="GCA_002701205.1"/>
    <s v="Primary Assembly"/>
    <s v="unplaced scaffold"/>
    <m/>
    <s v="MINB01000009.1"/>
    <n v="33094"/>
    <n v="33753"/>
    <s v="-"/>
    <m/>
    <m/>
    <m/>
    <m/>
    <m/>
    <m/>
    <s v="BFT35_06230"/>
    <n v="660"/>
    <m/>
    <m/>
    <n v="0"/>
  </r>
  <r>
    <x v="1"/>
    <x v="1"/>
    <s v="GCA_002701205.1"/>
    <s v="Primary Assembly"/>
    <s v="unplaced scaffold"/>
    <m/>
    <s v="MINB01000009.1"/>
    <n v="33094"/>
    <n v="33753"/>
    <s v="-"/>
    <s v="PHO07364.1"/>
    <m/>
    <m/>
    <s v="hypothetical protein"/>
    <m/>
    <m/>
    <s v="BFT35_06230"/>
    <n v="660"/>
    <n v="219"/>
    <m/>
    <n v="0"/>
  </r>
  <r>
    <x v="0"/>
    <x v="0"/>
    <s v="GCA_002701205.1"/>
    <s v="Primary Assembly"/>
    <s v="unplaced scaffold"/>
    <m/>
    <s v="MINB01000014.1"/>
    <n v="33177"/>
    <n v="33620"/>
    <s v="-"/>
    <m/>
    <m/>
    <m/>
    <m/>
    <m/>
    <m/>
    <s v="BFT35_07905"/>
    <n v="444"/>
    <m/>
    <m/>
    <n v="0"/>
  </r>
  <r>
    <x v="1"/>
    <x v="1"/>
    <s v="GCA_002701205.1"/>
    <s v="Primary Assembly"/>
    <s v="unplaced scaffold"/>
    <m/>
    <s v="MINB01000014.1"/>
    <n v="33177"/>
    <n v="33620"/>
    <s v="-"/>
    <s v="PHO07044.1"/>
    <m/>
    <m/>
    <s v="50S ribosomal protein L9"/>
    <m/>
    <m/>
    <s v="BFT35_07905"/>
    <n v="444"/>
    <n v="147"/>
    <m/>
    <n v="0"/>
  </r>
  <r>
    <x v="0"/>
    <x v="0"/>
    <s v="GCA_002701205.1"/>
    <s v="Primary Assembly"/>
    <s v="unplaced scaffold"/>
    <m/>
    <s v="MINB01000007.1"/>
    <n v="33185"/>
    <n v="33475"/>
    <s v="+"/>
    <m/>
    <m/>
    <m/>
    <m/>
    <m/>
    <m/>
    <s v="BFT35_05325"/>
    <n v="291"/>
    <m/>
    <m/>
    <n v="0"/>
  </r>
  <r>
    <x v="1"/>
    <x v="1"/>
    <s v="GCA_002701205.1"/>
    <s v="Primary Assembly"/>
    <s v="unplaced scaffold"/>
    <m/>
    <s v="MINB01000007.1"/>
    <n v="33185"/>
    <n v="33475"/>
    <s v="+"/>
    <s v="PHO07499.1"/>
    <m/>
    <m/>
    <s v="hypothetical protein"/>
    <m/>
    <m/>
    <s v="BFT35_05325"/>
    <n v="291"/>
    <n v="96"/>
    <m/>
    <n v="0"/>
  </r>
  <r>
    <x v="0"/>
    <x v="0"/>
    <s v="GCA_002701205.1"/>
    <s v="Primary Assembly"/>
    <s v="unplaced scaffold"/>
    <m/>
    <s v="MINB01000022.1"/>
    <n v="33284"/>
    <n v="34465"/>
    <s v="-"/>
    <m/>
    <m/>
    <m/>
    <m/>
    <m/>
    <m/>
    <s v="BFT35_10250"/>
    <n v="1182"/>
    <m/>
    <m/>
    <n v="0"/>
  </r>
  <r>
    <x v="1"/>
    <x v="1"/>
    <s v="GCA_002701205.1"/>
    <s v="Primary Assembly"/>
    <s v="unplaced scaffold"/>
    <m/>
    <s v="MINB01000022.1"/>
    <n v="33284"/>
    <n v="34465"/>
    <s v="-"/>
    <s v="PHO06635.1"/>
    <m/>
    <m/>
    <s v="alcohol dehydrogenase"/>
    <m/>
    <m/>
    <s v="BFT35_10250"/>
    <n v="1182"/>
    <n v="393"/>
    <m/>
    <n v="0"/>
  </r>
  <r>
    <x v="0"/>
    <x v="0"/>
    <s v="GCA_002701205.1"/>
    <s v="Primary Assembly"/>
    <s v="unplaced scaffold"/>
    <m/>
    <s v="MINB01000006.1"/>
    <n v="33338"/>
    <n v="36559"/>
    <s v="-"/>
    <m/>
    <m/>
    <m/>
    <m/>
    <m/>
    <m/>
    <s v="BFT35_04835"/>
    <n v="3222"/>
    <m/>
    <m/>
    <n v="0"/>
  </r>
  <r>
    <x v="1"/>
    <x v="1"/>
    <s v="GCA_002701205.1"/>
    <s v="Primary Assembly"/>
    <s v="unplaced scaffold"/>
    <m/>
    <s v="MINB01000006.1"/>
    <n v="33338"/>
    <n v="36559"/>
    <s v="-"/>
    <s v="PHO07598.1"/>
    <m/>
    <m/>
    <s v="carbamoyl phosphate synthase large subunit"/>
    <m/>
    <m/>
    <s v="BFT35_04835"/>
    <n v="3222"/>
    <n v="1073"/>
    <m/>
    <n v="0"/>
  </r>
  <r>
    <x v="0"/>
    <x v="0"/>
    <s v="GCA_002701205.1"/>
    <s v="Primary Assembly"/>
    <s v="unplaced scaffold"/>
    <m/>
    <s v="MINB01000010.1"/>
    <n v="33353"/>
    <n v="35932"/>
    <s v="+"/>
    <m/>
    <m/>
    <m/>
    <m/>
    <m/>
    <m/>
    <s v="BFT35_06635"/>
    <n v="2580"/>
    <m/>
    <m/>
    <n v="0"/>
  </r>
  <r>
    <x v="1"/>
    <x v="1"/>
    <s v="GCA_002701205.1"/>
    <s v="Primary Assembly"/>
    <s v="unplaced scaffold"/>
    <m/>
    <s v="MINB01000010.1"/>
    <n v="33353"/>
    <n v="35932"/>
    <s v="+"/>
    <s v="PHO07288.1"/>
    <m/>
    <m/>
    <s v="bifunctional acetaldehyde-CoA/alcohol dehydrogenase"/>
    <m/>
    <m/>
    <s v="BFT35_06635"/>
    <n v="2580"/>
    <n v="859"/>
    <m/>
    <n v="0"/>
  </r>
  <r>
    <x v="0"/>
    <x v="0"/>
    <s v="GCA_002701205.1"/>
    <s v="Primary Assembly"/>
    <s v="unplaced scaffold"/>
    <m/>
    <s v="MINB01000025.1"/>
    <n v="33393"/>
    <n v="34697"/>
    <s v="+"/>
    <m/>
    <m/>
    <m/>
    <m/>
    <m/>
    <m/>
    <s v="BFT35_11040"/>
    <n v="1305"/>
    <m/>
    <m/>
    <n v="0"/>
  </r>
  <r>
    <x v="1"/>
    <x v="1"/>
    <s v="GCA_002701205.1"/>
    <s v="Primary Assembly"/>
    <s v="unplaced scaffold"/>
    <m/>
    <s v="MINB01000025.1"/>
    <n v="33393"/>
    <n v="34697"/>
    <s v="+"/>
    <s v="PHO06507.1"/>
    <m/>
    <m/>
    <s v="Fe-S oxidoreductase"/>
    <m/>
    <m/>
    <s v="BFT35_11040"/>
    <n v="1305"/>
    <n v="434"/>
    <m/>
    <n v="0"/>
  </r>
  <r>
    <x v="0"/>
    <x v="0"/>
    <s v="GCA_002701205.1"/>
    <s v="Primary Assembly"/>
    <s v="unplaced scaffold"/>
    <m/>
    <s v="MINB01000015.1"/>
    <n v="33420"/>
    <n v="33848"/>
    <s v="-"/>
    <m/>
    <m/>
    <m/>
    <m/>
    <m/>
    <m/>
    <s v="BFT35_08280"/>
    <n v="429"/>
    <m/>
    <m/>
    <n v="0"/>
  </r>
  <r>
    <x v="1"/>
    <x v="1"/>
    <s v="GCA_002701205.1"/>
    <s v="Primary Assembly"/>
    <s v="unplaced scaffold"/>
    <m/>
    <s v="MINB01000015.1"/>
    <n v="33420"/>
    <n v="33848"/>
    <s v="-"/>
    <s v="PHO06993.1"/>
    <m/>
    <m/>
    <s v="NUDIX hydrolase"/>
    <m/>
    <m/>
    <s v="BFT35_08280"/>
    <n v="429"/>
    <n v="142"/>
    <m/>
    <n v="0"/>
  </r>
  <r>
    <x v="0"/>
    <x v="0"/>
    <s v="GCA_002701205.1"/>
    <s v="Primary Assembly"/>
    <s v="unplaced scaffold"/>
    <m/>
    <s v="MINB01000007.1"/>
    <n v="33497"/>
    <n v="33640"/>
    <s v="-"/>
    <m/>
    <m/>
    <m/>
    <m/>
    <m/>
    <m/>
    <s v="BFT35_05330"/>
    <n v="144"/>
    <m/>
    <m/>
    <n v="0"/>
  </r>
  <r>
    <x v="1"/>
    <x v="1"/>
    <s v="GCA_002701205.1"/>
    <s v="Primary Assembly"/>
    <s v="unplaced scaffold"/>
    <m/>
    <s v="MINB01000007.1"/>
    <n v="33497"/>
    <n v="33640"/>
    <s v="-"/>
    <s v="PHO07500.1"/>
    <m/>
    <m/>
    <s v="YvrJ family protein"/>
    <m/>
    <m/>
    <s v="BFT35_05330"/>
    <n v="144"/>
    <n v="47"/>
    <m/>
    <n v="0"/>
  </r>
  <r>
    <x v="0"/>
    <x v="0"/>
    <s v="GCA_002701205.1"/>
    <s v="Primary Assembly"/>
    <s v="unplaced scaffold"/>
    <m/>
    <s v="MINB01000013.1"/>
    <n v="33609"/>
    <n v="33980"/>
    <s v="-"/>
    <m/>
    <m/>
    <m/>
    <m/>
    <m/>
    <m/>
    <s v="BFT35_07640"/>
    <n v="372"/>
    <m/>
    <m/>
    <n v="0"/>
  </r>
  <r>
    <x v="1"/>
    <x v="1"/>
    <s v="GCA_002701205.1"/>
    <s v="Primary Assembly"/>
    <s v="unplaced scaffold"/>
    <m/>
    <s v="MINB01000013.1"/>
    <n v="33609"/>
    <n v="33980"/>
    <s v="-"/>
    <s v="PHO07109.1"/>
    <m/>
    <m/>
    <s v="heterodisulfide reductase subunit A-like protein"/>
    <m/>
    <m/>
    <s v="BFT35_07640"/>
    <n v="372"/>
    <n v="123"/>
    <m/>
    <n v="0"/>
  </r>
  <r>
    <x v="0"/>
    <x v="0"/>
    <s v="GCA_002701205.1"/>
    <s v="Primary Assembly"/>
    <s v="unplaced scaffold"/>
    <m/>
    <s v="MINB01000014.1"/>
    <n v="33620"/>
    <n v="35587"/>
    <s v="-"/>
    <m/>
    <m/>
    <m/>
    <m/>
    <m/>
    <m/>
    <s v="BFT35_07910"/>
    <n v="1968"/>
    <m/>
    <m/>
    <n v="0"/>
  </r>
  <r>
    <x v="1"/>
    <x v="1"/>
    <s v="GCA_002701205.1"/>
    <s v="Primary Assembly"/>
    <s v="unplaced scaffold"/>
    <m/>
    <s v="MINB01000014.1"/>
    <n v="33620"/>
    <n v="35587"/>
    <s v="-"/>
    <s v="PHO07045.1"/>
    <m/>
    <m/>
    <s v="exopolyphosphatase"/>
    <m/>
    <m/>
    <s v="BFT35_07910"/>
    <n v="1968"/>
    <n v="655"/>
    <m/>
    <n v="0"/>
  </r>
  <r>
    <x v="0"/>
    <x v="0"/>
    <s v="GCA_002701205.1"/>
    <s v="Primary Assembly"/>
    <s v="unplaced scaffold"/>
    <m/>
    <s v="MINB01000024.1"/>
    <n v="33643"/>
    <n v="34524"/>
    <s v="-"/>
    <m/>
    <m/>
    <m/>
    <m/>
    <m/>
    <m/>
    <s v="BFT35_10785"/>
    <n v="882"/>
    <m/>
    <m/>
    <n v="0"/>
  </r>
  <r>
    <x v="1"/>
    <x v="1"/>
    <s v="GCA_002701205.1"/>
    <s v="Primary Assembly"/>
    <s v="unplaced scaffold"/>
    <m/>
    <s v="MINB01000024.1"/>
    <n v="33643"/>
    <n v="34524"/>
    <s v="-"/>
    <s v="PHO06550.1"/>
    <m/>
    <m/>
    <s v="farnesyl-diphosphate synthase"/>
    <m/>
    <m/>
    <s v="BFT35_10785"/>
    <n v="882"/>
    <n v="293"/>
    <m/>
    <n v="0"/>
  </r>
  <r>
    <x v="0"/>
    <x v="0"/>
    <s v="GCA_002701205.1"/>
    <s v="Primary Assembly"/>
    <s v="unplaced scaffold"/>
    <m/>
    <s v="MINB01000021.1"/>
    <n v="33664"/>
    <n v="34398"/>
    <s v="-"/>
    <m/>
    <m/>
    <m/>
    <m/>
    <m/>
    <m/>
    <s v="BFT35_09995"/>
    <n v="735"/>
    <m/>
    <m/>
    <n v="0"/>
  </r>
  <r>
    <x v="1"/>
    <x v="1"/>
    <s v="GCA_002701205.1"/>
    <s v="Primary Assembly"/>
    <s v="unplaced scaffold"/>
    <m/>
    <s v="MINB01000021.1"/>
    <n v="33664"/>
    <n v="34398"/>
    <s v="-"/>
    <s v="PHO06691.1"/>
    <m/>
    <m/>
    <s v="serine/threonine protein phosphatase"/>
    <m/>
    <m/>
    <s v="BFT35_09995"/>
    <n v="735"/>
    <n v="244"/>
    <m/>
    <n v="0"/>
  </r>
  <r>
    <x v="0"/>
    <x v="0"/>
    <s v="GCA_002701205.1"/>
    <s v="Primary Assembly"/>
    <s v="unplaced scaffold"/>
    <m/>
    <s v="MINB01000001.1"/>
    <n v="33681"/>
    <n v="35879"/>
    <s v="-"/>
    <m/>
    <m/>
    <m/>
    <m/>
    <m/>
    <m/>
    <s v="BFT35_00175"/>
    <n v="2199"/>
    <m/>
    <m/>
    <n v="0"/>
  </r>
  <r>
    <x v="1"/>
    <x v="1"/>
    <s v="GCA_002701205.1"/>
    <s v="Primary Assembly"/>
    <s v="unplaced scaffold"/>
    <m/>
    <s v="MINB01000001.1"/>
    <n v="33681"/>
    <n v="35879"/>
    <s v="-"/>
    <s v="PHO08359.1"/>
    <m/>
    <m/>
    <s v="hypothetical protein"/>
    <m/>
    <m/>
    <s v="BFT35_00175"/>
    <n v="2199"/>
    <n v="732"/>
    <m/>
    <n v="0"/>
  </r>
  <r>
    <x v="0"/>
    <x v="0"/>
    <s v="GCA_002701205.1"/>
    <s v="Primary Assembly"/>
    <s v="unplaced scaffold"/>
    <m/>
    <s v="MINB01000004.1"/>
    <n v="33740"/>
    <n v="35149"/>
    <s v="+"/>
    <m/>
    <m/>
    <m/>
    <m/>
    <m/>
    <m/>
    <s v="BFT35_03560"/>
    <n v="1410"/>
    <m/>
    <m/>
    <n v="0"/>
  </r>
  <r>
    <x v="1"/>
    <x v="1"/>
    <s v="GCA_002701205.1"/>
    <s v="Primary Assembly"/>
    <s v="unplaced scaffold"/>
    <m/>
    <s v="MINB01000004.1"/>
    <n v="33740"/>
    <n v="35149"/>
    <s v="+"/>
    <s v="PHO07825.1"/>
    <m/>
    <m/>
    <s v="MFS transporter permease"/>
    <m/>
    <m/>
    <s v="BFT35_03560"/>
    <n v="1410"/>
    <n v="469"/>
    <m/>
    <n v="0"/>
  </r>
  <r>
    <x v="0"/>
    <x v="0"/>
    <s v="GCA_002701205.1"/>
    <s v="Primary Assembly"/>
    <s v="unplaced scaffold"/>
    <m/>
    <s v="MINB01000009.1"/>
    <n v="33746"/>
    <n v="34102"/>
    <s v="-"/>
    <m/>
    <m/>
    <m/>
    <m/>
    <m/>
    <m/>
    <s v="BFT35_06235"/>
    <n v="357"/>
    <m/>
    <m/>
    <n v="0"/>
  </r>
  <r>
    <x v="1"/>
    <x v="1"/>
    <s v="GCA_002701205.1"/>
    <s v="Primary Assembly"/>
    <s v="unplaced scaffold"/>
    <m/>
    <s v="MINB01000009.1"/>
    <n v="33746"/>
    <n v="34102"/>
    <s v="-"/>
    <s v="PHO07365.1"/>
    <m/>
    <m/>
    <s v="GntR family transcriptional regulator"/>
    <m/>
    <m/>
    <s v="BFT35_06235"/>
    <n v="357"/>
    <n v="118"/>
    <m/>
    <n v="0"/>
  </r>
  <r>
    <x v="0"/>
    <x v="11"/>
    <s v="GCA_002701205.1"/>
    <s v="Primary Assembly"/>
    <s v="unplaced scaffold"/>
    <m/>
    <s v="MINB01000020.1"/>
    <n v="33771"/>
    <n v="34162"/>
    <s v="-"/>
    <m/>
    <m/>
    <m/>
    <m/>
    <s v="rnpB"/>
    <m/>
    <s v="BFT35_09715"/>
    <n v="392"/>
    <m/>
    <m/>
    <n v="0"/>
  </r>
  <r>
    <x v="5"/>
    <x v="11"/>
    <s v="GCA_002701205.1"/>
    <s v="Primary Assembly"/>
    <s v="unplaced scaffold"/>
    <m/>
    <s v="MINB01000020.1"/>
    <n v="33771"/>
    <n v="34162"/>
    <s v="-"/>
    <m/>
    <m/>
    <m/>
    <s v="RNase P RNA component class A"/>
    <s v="rnpB"/>
    <m/>
    <s v="BFT35_09715"/>
    <n v="392"/>
    <m/>
    <m/>
    <s v="rna"/>
  </r>
  <r>
    <x v="0"/>
    <x v="0"/>
    <s v="GCA_002701205.1"/>
    <s v="Primary Assembly"/>
    <s v="unplaced scaffold"/>
    <m/>
    <s v="MINB01000007.1"/>
    <n v="33773"/>
    <n v="33991"/>
    <s v="-"/>
    <m/>
    <m/>
    <m/>
    <m/>
    <m/>
    <m/>
    <s v="BFT35_05335"/>
    <n v="219"/>
    <m/>
    <m/>
    <s v="rna"/>
  </r>
  <r>
    <x v="1"/>
    <x v="1"/>
    <s v="GCA_002701205.1"/>
    <s v="Primary Assembly"/>
    <s v="unplaced scaffold"/>
    <m/>
    <s v="MINB01000007.1"/>
    <n v="33773"/>
    <n v="33991"/>
    <s v="-"/>
    <s v="PHO07501.1"/>
    <m/>
    <m/>
    <s v="hypothetical protein"/>
    <m/>
    <m/>
    <s v="BFT35_05335"/>
    <n v="219"/>
    <n v="72"/>
    <m/>
    <n v="0"/>
  </r>
  <r>
    <x v="0"/>
    <x v="0"/>
    <s v="GCA_002701205.1"/>
    <s v="Primary Assembly"/>
    <s v="unplaced scaffold"/>
    <m/>
    <s v="MINB01000017.1"/>
    <n v="33776"/>
    <n v="34633"/>
    <s v="+"/>
    <m/>
    <m/>
    <m/>
    <m/>
    <m/>
    <m/>
    <s v="BFT35_08865"/>
    <n v="858"/>
    <m/>
    <m/>
    <n v="0"/>
  </r>
  <r>
    <x v="1"/>
    <x v="1"/>
    <s v="GCA_002701205.1"/>
    <s v="Primary Assembly"/>
    <s v="unplaced scaffold"/>
    <m/>
    <s v="MINB01000017.1"/>
    <n v="33776"/>
    <n v="34633"/>
    <s v="+"/>
    <s v="PHO06877.1"/>
    <m/>
    <m/>
    <s v="cell wall hydrolase"/>
    <m/>
    <m/>
    <s v="BFT35_08865"/>
    <n v="858"/>
    <n v="285"/>
    <m/>
    <n v="0"/>
  </r>
  <r>
    <x v="0"/>
    <x v="0"/>
    <s v="GCA_002701205.1"/>
    <s v="Primary Assembly"/>
    <s v="unplaced scaffold"/>
    <m/>
    <s v="MINB01000008.1"/>
    <n v="33804"/>
    <n v="34496"/>
    <s v="-"/>
    <m/>
    <m/>
    <m/>
    <m/>
    <m/>
    <m/>
    <s v="BFT35_05840"/>
    <n v="693"/>
    <m/>
    <m/>
    <n v="0"/>
  </r>
  <r>
    <x v="1"/>
    <x v="1"/>
    <s v="GCA_002701205.1"/>
    <s v="Primary Assembly"/>
    <s v="unplaced scaffold"/>
    <m/>
    <s v="MINB01000008.1"/>
    <n v="33804"/>
    <n v="34496"/>
    <s v="-"/>
    <s v="PHO07440.1"/>
    <m/>
    <m/>
    <s v="hypothetical protein"/>
    <m/>
    <m/>
    <s v="BFT35_05840"/>
    <n v="693"/>
    <n v="230"/>
    <m/>
    <n v="0"/>
  </r>
  <r>
    <x v="0"/>
    <x v="0"/>
    <s v="GCA_002701205.1"/>
    <s v="Primary Assembly"/>
    <s v="unplaced scaffold"/>
    <m/>
    <s v="MINB01000011.1"/>
    <n v="33828"/>
    <n v="34607"/>
    <s v="-"/>
    <m/>
    <m/>
    <m/>
    <m/>
    <m/>
    <m/>
    <s v="BFT35_07040"/>
    <n v="780"/>
    <m/>
    <m/>
    <n v="0"/>
  </r>
  <r>
    <x v="1"/>
    <x v="1"/>
    <s v="GCA_002701205.1"/>
    <s v="Primary Assembly"/>
    <s v="unplaced scaffold"/>
    <m/>
    <s v="MINB01000011.1"/>
    <n v="33828"/>
    <n v="34607"/>
    <s v="-"/>
    <s v="PHO07229.1"/>
    <m/>
    <m/>
    <s v="serine hydrolase"/>
    <m/>
    <m/>
    <s v="BFT35_07040"/>
    <n v="780"/>
    <n v="259"/>
    <m/>
    <n v="0"/>
  </r>
  <r>
    <x v="0"/>
    <x v="0"/>
    <s v="GCA_002701205.1"/>
    <s v="Primary Assembly"/>
    <s v="unplaced scaffold"/>
    <m/>
    <s v="MINB01000026.1"/>
    <n v="33998"/>
    <n v="34237"/>
    <s v="-"/>
    <m/>
    <m/>
    <m/>
    <m/>
    <m/>
    <m/>
    <s v="BFT35_11240"/>
    <n v="240"/>
    <m/>
    <m/>
    <n v="0"/>
  </r>
  <r>
    <x v="1"/>
    <x v="1"/>
    <s v="GCA_002701205.1"/>
    <s v="Primary Assembly"/>
    <s v="unplaced scaffold"/>
    <m/>
    <s v="MINB01000026.1"/>
    <n v="33998"/>
    <n v="34237"/>
    <s v="-"/>
    <s v="PHO06468.1"/>
    <m/>
    <m/>
    <s v="hypothetical protein"/>
    <m/>
    <m/>
    <s v="BFT35_11240"/>
    <n v="240"/>
    <n v="79"/>
    <m/>
    <n v="0"/>
  </r>
  <r>
    <x v="0"/>
    <x v="0"/>
    <s v="GCA_002701205.1"/>
    <s v="Primary Assembly"/>
    <s v="unplaced scaffold"/>
    <m/>
    <s v="MINB01000019.1"/>
    <n v="34024"/>
    <n v="35400"/>
    <s v="-"/>
    <m/>
    <m/>
    <m/>
    <m/>
    <m/>
    <m/>
    <s v="BFT35_09420"/>
    <n v="1377"/>
    <m/>
    <m/>
    <n v="0"/>
  </r>
  <r>
    <x v="1"/>
    <x v="1"/>
    <s v="GCA_002701205.1"/>
    <s v="Primary Assembly"/>
    <s v="unplaced scaffold"/>
    <m/>
    <s v="MINB01000019.1"/>
    <n v="34024"/>
    <n v="35400"/>
    <s v="-"/>
    <s v="PHO06793.1"/>
    <m/>
    <m/>
    <s v="copper amine oxidase"/>
    <m/>
    <m/>
    <s v="BFT35_09420"/>
    <n v="1377"/>
    <n v="458"/>
    <m/>
    <n v="0"/>
  </r>
  <r>
    <x v="0"/>
    <x v="0"/>
    <s v="GCA_002701205.1"/>
    <s v="Primary Assembly"/>
    <s v="unplaced scaffold"/>
    <m/>
    <s v="MINB01000007.1"/>
    <n v="34029"/>
    <n v="34253"/>
    <s v="-"/>
    <m/>
    <m/>
    <m/>
    <m/>
    <m/>
    <m/>
    <s v="BFT35_05340"/>
    <n v="225"/>
    <m/>
    <m/>
    <n v="0"/>
  </r>
  <r>
    <x v="1"/>
    <x v="1"/>
    <s v="GCA_002701205.1"/>
    <s v="Primary Assembly"/>
    <s v="unplaced scaffold"/>
    <m/>
    <s v="MINB01000007.1"/>
    <n v="34029"/>
    <n v="34253"/>
    <s v="-"/>
    <s v="PHO07502.1"/>
    <m/>
    <m/>
    <s v="hypothetical protein"/>
    <m/>
    <m/>
    <s v="BFT35_05340"/>
    <n v="225"/>
    <n v="74"/>
    <m/>
    <n v="0"/>
  </r>
  <r>
    <x v="0"/>
    <x v="0"/>
    <s v="GCA_002701205.1"/>
    <s v="Primary Assembly"/>
    <s v="unplaced scaffold"/>
    <m/>
    <s v="MINB01000013.1"/>
    <n v="34049"/>
    <n v="34255"/>
    <s v="-"/>
    <m/>
    <m/>
    <m/>
    <m/>
    <m/>
    <m/>
    <s v="BFT35_07645"/>
    <n v="207"/>
    <m/>
    <m/>
    <n v="0"/>
  </r>
  <r>
    <x v="1"/>
    <x v="1"/>
    <s v="GCA_002701205.1"/>
    <s v="Primary Assembly"/>
    <s v="unplaced scaffold"/>
    <m/>
    <s v="MINB01000013.1"/>
    <n v="34049"/>
    <n v="34255"/>
    <s v="-"/>
    <s v="PHO07110.1"/>
    <m/>
    <m/>
    <s v="4Fe-4S ferredoxin"/>
    <m/>
    <m/>
    <s v="BFT35_07645"/>
    <n v="207"/>
    <n v="68"/>
    <m/>
    <n v="0"/>
  </r>
  <r>
    <x v="0"/>
    <x v="0"/>
    <s v="GCA_002701205.1"/>
    <s v="Primary Assembly"/>
    <s v="unplaced scaffold"/>
    <m/>
    <s v="MINB01000015.1"/>
    <n v="34090"/>
    <n v="34572"/>
    <s v="+"/>
    <m/>
    <m/>
    <m/>
    <m/>
    <m/>
    <m/>
    <s v="BFT35_08285"/>
    <n v="483"/>
    <m/>
    <m/>
    <n v="0"/>
  </r>
  <r>
    <x v="1"/>
    <x v="1"/>
    <s v="GCA_002701205.1"/>
    <s v="Primary Assembly"/>
    <s v="unplaced scaffold"/>
    <m/>
    <s v="MINB01000015.1"/>
    <n v="34090"/>
    <n v="34572"/>
    <s v="+"/>
    <s v="PHO06994.1"/>
    <m/>
    <m/>
    <s v="hypothetical protein"/>
    <m/>
    <m/>
    <s v="BFT35_08285"/>
    <n v="483"/>
    <n v="160"/>
    <m/>
    <n v="0"/>
  </r>
  <r>
    <x v="0"/>
    <x v="0"/>
    <s v="GCA_002701205.1"/>
    <s v="Primary Assembly"/>
    <s v="unplaced scaffold"/>
    <m/>
    <s v="MINB01000009.1"/>
    <n v="34111"/>
    <n v="35226"/>
    <s v="-"/>
    <m/>
    <m/>
    <m/>
    <m/>
    <m/>
    <m/>
    <s v="BFT35_06240"/>
    <n v="1116"/>
    <m/>
    <m/>
    <n v="0"/>
  </r>
  <r>
    <x v="1"/>
    <x v="1"/>
    <s v="GCA_002701205.1"/>
    <s v="Primary Assembly"/>
    <s v="unplaced scaffold"/>
    <m/>
    <s v="MINB01000009.1"/>
    <n v="34111"/>
    <n v="35226"/>
    <s v="-"/>
    <s v="PHO07366.1"/>
    <m/>
    <m/>
    <s v="hypothetical protein"/>
    <m/>
    <m/>
    <s v="BFT35_06240"/>
    <n v="1116"/>
    <n v="371"/>
    <m/>
    <n v="0"/>
  </r>
  <r>
    <x v="0"/>
    <x v="0"/>
    <s v="GCA_002701205.1"/>
    <s v="Primary Assembly"/>
    <s v="unplaced scaffold"/>
    <m/>
    <s v="MINB01000012.1"/>
    <n v="34124"/>
    <n v="35116"/>
    <s v="-"/>
    <m/>
    <m/>
    <m/>
    <m/>
    <m/>
    <m/>
    <s v="BFT35_07340"/>
    <n v="993"/>
    <m/>
    <m/>
    <n v="0"/>
  </r>
  <r>
    <x v="1"/>
    <x v="1"/>
    <s v="GCA_002701205.1"/>
    <s v="Primary Assembly"/>
    <s v="unplaced scaffold"/>
    <m/>
    <s v="MINB01000012.1"/>
    <n v="34124"/>
    <n v="35116"/>
    <s v="-"/>
    <s v="PHO07166.1"/>
    <m/>
    <m/>
    <s v="transcriptional regulator"/>
    <m/>
    <m/>
    <s v="BFT35_07340"/>
    <n v="993"/>
    <n v="330"/>
    <m/>
    <n v="0"/>
  </r>
  <r>
    <x v="0"/>
    <x v="0"/>
    <s v="GCA_002701205.1"/>
    <s v="Primary Assembly"/>
    <s v="unplaced scaffold"/>
    <m/>
    <s v="MINB01000016.1"/>
    <n v="34175"/>
    <n v="34870"/>
    <s v="+"/>
    <m/>
    <m/>
    <m/>
    <m/>
    <m/>
    <m/>
    <s v="BFT35_08605"/>
    <n v="696"/>
    <m/>
    <m/>
    <n v="0"/>
  </r>
  <r>
    <x v="1"/>
    <x v="1"/>
    <s v="GCA_002701205.1"/>
    <s v="Primary Assembly"/>
    <s v="unplaced scaffold"/>
    <m/>
    <s v="MINB01000016.1"/>
    <n v="34175"/>
    <n v="34870"/>
    <s v="+"/>
    <s v="PHO06930.1"/>
    <m/>
    <m/>
    <s v="hypothetical protein"/>
    <m/>
    <m/>
    <s v="BFT35_08605"/>
    <n v="696"/>
    <n v="231"/>
    <m/>
    <n v="0"/>
  </r>
  <r>
    <x v="0"/>
    <x v="0"/>
    <s v="GCA_002701205.1"/>
    <s v="Primary Assembly"/>
    <s v="unplaced scaffold"/>
    <m/>
    <s v="MINB01000002.1"/>
    <n v="34216"/>
    <n v="35178"/>
    <s v="-"/>
    <m/>
    <m/>
    <m/>
    <m/>
    <m/>
    <m/>
    <s v="BFT35_01365"/>
    <n v="963"/>
    <m/>
    <m/>
    <n v="0"/>
  </r>
  <r>
    <x v="1"/>
    <x v="1"/>
    <s v="GCA_002701205.1"/>
    <s v="Primary Assembly"/>
    <s v="unplaced scaffold"/>
    <m/>
    <s v="MINB01000002.1"/>
    <n v="34216"/>
    <n v="35178"/>
    <s v="-"/>
    <s v="PHO08148.1"/>
    <m/>
    <m/>
    <s v="oxidoreductase"/>
    <m/>
    <m/>
    <s v="BFT35_01365"/>
    <n v="963"/>
    <n v="320"/>
    <m/>
    <n v="0"/>
  </r>
  <r>
    <x v="0"/>
    <x v="0"/>
    <s v="GCA_002701205.1"/>
    <s v="Primary Assembly"/>
    <s v="unplaced scaffold"/>
    <m/>
    <s v="MINB01000020.1"/>
    <n v="34226"/>
    <n v="35341"/>
    <s v="-"/>
    <m/>
    <m/>
    <m/>
    <m/>
    <m/>
    <m/>
    <s v="BFT35_09720"/>
    <n v="1116"/>
    <m/>
    <m/>
    <n v="0"/>
  </r>
  <r>
    <x v="1"/>
    <x v="1"/>
    <s v="GCA_002701205.1"/>
    <s v="Primary Assembly"/>
    <s v="unplaced scaffold"/>
    <m/>
    <s v="MINB01000020.1"/>
    <n v="34226"/>
    <n v="35341"/>
    <s v="-"/>
    <s v="PHO06740.1"/>
    <m/>
    <m/>
    <s v="Nif3-like dinuclear metal center hexameric protein"/>
    <m/>
    <m/>
    <s v="BFT35_09720"/>
    <n v="1116"/>
    <n v="371"/>
    <m/>
    <n v="0"/>
  </r>
  <r>
    <x v="0"/>
    <x v="0"/>
    <s v="GCA_002701205.1"/>
    <s v="Primary Assembly"/>
    <s v="unplaced scaffold"/>
    <m/>
    <s v="MINB01000003.1"/>
    <n v="34356"/>
    <n v="35567"/>
    <s v="+"/>
    <m/>
    <m/>
    <m/>
    <m/>
    <m/>
    <m/>
    <s v="BFT35_02540"/>
    <n v="1212"/>
    <m/>
    <m/>
    <n v="0"/>
  </r>
  <r>
    <x v="1"/>
    <x v="1"/>
    <s v="GCA_002701205.1"/>
    <s v="Primary Assembly"/>
    <s v="unplaced scaffold"/>
    <m/>
    <s v="MINB01000003.1"/>
    <n v="34356"/>
    <n v="35567"/>
    <s v="+"/>
    <s v="PHO07951.1"/>
    <m/>
    <m/>
    <s v="isocitrate dehydrogenase"/>
    <m/>
    <m/>
    <s v="BFT35_02540"/>
    <n v="1212"/>
    <n v="403"/>
    <m/>
    <n v="0"/>
  </r>
  <r>
    <x v="0"/>
    <x v="0"/>
    <s v="GCA_002701205.1"/>
    <s v="Primary Assembly"/>
    <s v="unplaced scaffold"/>
    <m/>
    <s v="MINB01000007.1"/>
    <n v="34373"/>
    <n v="35767"/>
    <s v="-"/>
    <m/>
    <m/>
    <m/>
    <m/>
    <m/>
    <m/>
    <s v="BFT35_05345"/>
    <n v="1395"/>
    <m/>
    <m/>
    <n v="0"/>
  </r>
  <r>
    <x v="1"/>
    <x v="1"/>
    <s v="GCA_002701205.1"/>
    <s v="Primary Assembly"/>
    <s v="unplaced scaffold"/>
    <m/>
    <s v="MINB01000007.1"/>
    <n v="34373"/>
    <n v="35767"/>
    <s v="-"/>
    <s v="PHO07503.1"/>
    <m/>
    <m/>
    <s v="dipeptidase PepV"/>
    <m/>
    <m/>
    <s v="BFT35_05345"/>
    <n v="1395"/>
    <n v="464"/>
    <m/>
    <n v="0"/>
  </r>
  <r>
    <x v="0"/>
    <x v="0"/>
    <s v="GCA_002701205.1"/>
    <s v="Primary Assembly"/>
    <s v="unplaced scaffold"/>
    <m/>
    <s v="MINB01000021.1"/>
    <n v="34404"/>
    <n v="35435"/>
    <s v="-"/>
    <m/>
    <m/>
    <m/>
    <m/>
    <m/>
    <m/>
    <s v="BFT35_10000"/>
    <n v="1032"/>
    <m/>
    <m/>
    <n v="0"/>
  </r>
  <r>
    <x v="1"/>
    <x v="1"/>
    <s v="GCA_002701205.1"/>
    <s v="Primary Assembly"/>
    <s v="unplaced scaffold"/>
    <m/>
    <s v="MINB01000021.1"/>
    <n v="34404"/>
    <n v="35435"/>
    <s v="-"/>
    <s v="PHO06692.1"/>
    <m/>
    <m/>
    <s v="23S rRNA (adenine(2503)-C(2))-methyltransferase"/>
    <m/>
    <m/>
    <s v="BFT35_10000"/>
    <n v="1032"/>
    <n v="343"/>
    <m/>
    <n v="0"/>
  </r>
  <r>
    <x v="0"/>
    <x v="0"/>
    <s v="GCA_002701205.1"/>
    <s v="Primary Assembly"/>
    <s v="unplaced scaffold"/>
    <m/>
    <s v="MINB01000013.1"/>
    <n v="34408"/>
    <n v="34695"/>
    <s v="-"/>
    <m/>
    <m/>
    <m/>
    <m/>
    <m/>
    <m/>
    <s v="BFT35_07650"/>
    <n v="288"/>
    <m/>
    <m/>
    <n v="0"/>
  </r>
  <r>
    <x v="1"/>
    <x v="1"/>
    <s v="GCA_002701205.1"/>
    <s v="Primary Assembly"/>
    <s v="unplaced scaffold"/>
    <m/>
    <s v="MINB01000013.1"/>
    <n v="34408"/>
    <n v="34695"/>
    <s v="-"/>
    <s v="PHO07111.1"/>
    <m/>
    <m/>
    <s v="transcriptional regulator"/>
    <m/>
    <m/>
    <s v="BFT35_07650"/>
    <n v="288"/>
    <n v="95"/>
    <m/>
    <n v="0"/>
  </r>
  <r>
    <x v="0"/>
    <x v="0"/>
    <s v="GCA_002701205.1"/>
    <s v="Primary Assembly"/>
    <s v="unplaced scaffold"/>
    <m/>
    <s v="MINB01000023.1"/>
    <n v="34413"/>
    <n v="35606"/>
    <s v="+"/>
    <m/>
    <m/>
    <m/>
    <m/>
    <m/>
    <m/>
    <s v="BFT35_10540"/>
    <n v="1194"/>
    <m/>
    <m/>
    <n v="0"/>
  </r>
  <r>
    <x v="1"/>
    <x v="1"/>
    <s v="GCA_002701205.1"/>
    <s v="Primary Assembly"/>
    <s v="unplaced scaffold"/>
    <m/>
    <s v="MINB01000023.1"/>
    <n v="34413"/>
    <n v="35606"/>
    <s v="+"/>
    <s v="PHO06601.1"/>
    <m/>
    <m/>
    <s v="ethanolamine utilization protein EutJ"/>
    <m/>
    <m/>
    <s v="BFT35_10540"/>
    <n v="1194"/>
    <n v="397"/>
    <m/>
    <n v="0"/>
  </r>
  <r>
    <x v="0"/>
    <x v="0"/>
    <s v="GCA_002701205.1"/>
    <s v="Primary Assembly"/>
    <s v="unplaced scaffold"/>
    <m/>
    <s v="MINB01000024.1"/>
    <n v="34517"/>
    <n v="34747"/>
    <s v="-"/>
    <m/>
    <m/>
    <m/>
    <m/>
    <m/>
    <m/>
    <s v="BFT35_10790"/>
    <n v="231"/>
    <m/>
    <m/>
    <n v="0"/>
  </r>
  <r>
    <x v="1"/>
    <x v="1"/>
    <s v="GCA_002701205.1"/>
    <s v="Primary Assembly"/>
    <s v="unplaced scaffold"/>
    <m/>
    <s v="MINB01000024.1"/>
    <n v="34517"/>
    <n v="34747"/>
    <s v="-"/>
    <s v="PHO06551.1"/>
    <m/>
    <m/>
    <s v="exodeoxyribonuclease VII small subunit"/>
    <m/>
    <m/>
    <s v="BFT35_10790"/>
    <n v="231"/>
    <n v="76"/>
    <m/>
    <n v="0"/>
  </r>
  <r>
    <x v="0"/>
    <x v="0"/>
    <s v="GCA_002701205.1"/>
    <s v="Primary Assembly"/>
    <s v="unplaced scaffold"/>
    <m/>
    <s v="MINB01000008.1"/>
    <n v="34557"/>
    <n v="36908"/>
    <s v="-"/>
    <m/>
    <m/>
    <m/>
    <m/>
    <m/>
    <m/>
    <s v="BFT35_05845"/>
    <n v="2352"/>
    <m/>
    <m/>
    <n v="0"/>
  </r>
  <r>
    <x v="1"/>
    <x v="1"/>
    <s v="GCA_002701205.1"/>
    <s v="Primary Assembly"/>
    <s v="unplaced scaffold"/>
    <m/>
    <s v="MINB01000008.1"/>
    <n v="34557"/>
    <n v="36908"/>
    <s v="-"/>
    <s v="PHO07441.1"/>
    <m/>
    <m/>
    <s v="stage II sporulation protein E"/>
    <m/>
    <m/>
    <s v="BFT35_05845"/>
    <n v="2352"/>
    <n v="783"/>
    <m/>
    <n v="0"/>
  </r>
  <r>
    <x v="0"/>
    <x v="2"/>
    <s v="GCA_002701205.1"/>
    <s v="Primary Assembly"/>
    <s v="unplaced scaffold"/>
    <m/>
    <s v="MINB01000015.1"/>
    <n v="34562"/>
    <n v="35805"/>
    <s v="-"/>
    <m/>
    <m/>
    <m/>
    <m/>
    <m/>
    <m/>
    <s v="BFT35_08290"/>
    <n v="1244"/>
    <m/>
    <s v="pseudo"/>
    <n v="0"/>
  </r>
  <r>
    <x v="1"/>
    <x v="3"/>
    <s v="GCA_002701205.1"/>
    <s v="Primary Assembly"/>
    <s v="unplaced scaffold"/>
    <m/>
    <s v="MINB01000015.1"/>
    <n v="34562"/>
    <n v="35805"/>
    <s v="-"/>
    <m/>
    <m/>
    <m/>
    <s v="GTPase HflX"/>
    <m/>
    <m/>
    <s v="BFT35_08290"/>
    <n v="1244"/>
    <m/>
    <s v="pseudo"/>
    <n v="0"/>
  </r>
  <r>
    <x v="0"/>
    <x v="0"/>
    <s v="GCA_002701205.1"/>
    <s v="Primary Assembly"/>
    <s v="unplaced scaffold"/>
    <m/>
    <s v="MINB01000022.1"/>
    <n v="34594"/>
    <n v="35766"/>
    <s v="-"/>
    <m/>
    <m/>
    <m/>
    <m/>
    <m/>
    <m/>
    <s v="BFT35_10255"/>
    <n v="1173"/>
    <m/>
    <m/>
    <n v="0"/>
  </r>
  <r>
    <x v="1"/>
    <x v="1"/>
    <s v="GCA_002701205.1"/>
    <s v="Primary Assembly"/>
    <s v="unplaced scaffold"/>
    <m/>
    <s v="MINB01000022.1"/>
    <n v="34594"/>
    <n v="35766"/>
    <s v="-"/>
    <s v="PHO06636.1"/>
    <m/>
    <m/>
    <s v="ABC transporter permease"/>
    <m/>
    <m/>
    <s v="BFT35_10255"/>
    <n v="1173"/>
    <n v="390"/>
    <m/>
    <n v="0"/>
  </r>
  <r>
    <x v="0"/>
    <x v="0"/>
    <s v="GCA_002701205.1"/>
    <s v="Primary Assembly"/>
    <s v="unplaced scaffold"/>
    <m/>
    <s v="MINB01000018.1"/>
    <n v="34681"/>
    <n v="35493"/>
    <s v="+"/>
    <m/>
    <m/>
    <m/>
    <m/>
    <m/>
    <m/>
    <s v="BFT35_09165"/>
    <n v="813"/>
    <m/>
    <m/>
    <n v="0"/>
  </r>
  <r>
    <x v="1"/>
    <x v="1"/>
    <s v="GCA_002701205.1"/>
    <s v="Primary Assembly"/>
    <s v="unplaced scaffold"/>
    <m/>
    <s v="MINB01000018.1"/>
    <n v="34681"/>
    <n v="35493"/>
    <s v="+"/>
    <s v="PHO06842.1"/>
    <m/>
    <m/>
    <s v="flagellar motor protein MotA"/>
    <m/>
    <m/>
    <s v="BFT35_09165"/>
    <n v="813"/>
    <n v="270"/>
    <m/>
    <n v="0"/>
  </r>
  <r>
    <x v="0"/>
    <x v="0"/>
    <s v="GCA_002701205.1"/>
    <s v="Primary Assembly"/>
    <s v="unplaced scaffold"/>
    <m/>
    <s v="MINB01000025.1"/>
    <n v="34702"/>
    <n v="36021"/>
    <s v="+"/>
    <m/>
    <m/>
    <m/>
    <m/>
    <m/>
    <m/>
    <s v="BFT35_11045"/>
    <n v="1320"/>
    <m/>
    <m/>
    <n v="0"/>
  </r>
  <r>
    <x v="1"/>
    <x v="1"/>
    <s v="GCA_002701205.1"/>
    <s v="Primary Assembly"/>
    <s v="unplaced scaffold"/>
    <m/>
    <s v="MINB01000025.1"/>
    <n v="34702"/>
    <n v="36021"/>
    <s v="+"/>
    <s v="PHO06508.1"/>
    <m/>
    <m/>
    <s v="ribosome biogenesis GTPase Der"/>
    <m/>
    <m/>
    <s v="BFT35_11045"/>
    <n v="1320"/>
    <n v="439"/>
    <m/>
    <n v="0"/>
  </r>
  <r>
    <x v="0"/>
    <x v="0"/>
    <s v="GCA_002701205.1"/>
    <s v="Primary Assembly"/>
    <s v="unplaced scaffold"/>
    <m/>
    <s v="MINB01000011.1"/>
    <n v="34730"/>
    <n v="35359"/>
    <s v="-"/>
    <m/>
    <m/>
    <m/>
    <m/>
    <m/>
    <m/>
    <s v="BFT35_07045"/>
    <n v="630"/>
    <m/>
    <m/>
    <n v="0"/>
  </r>
  <r>
    <x v="1"/>
    <x v="1"/>
    <s v="GCA_002701205.1"/>
    <s v="Primary Assembly"/>
    <s v="unplaced scaffold"/>
    <m/>
    <s v="MINB01000011.1"/>
    <n v="34730"/>
    <n v="35359"/>
    <s v="-"/>
    <s v="PHO07230.1"/>
    <m/>
    <m/>
    <s v="TetR family transcriptional regulator"/>
    <m/>
    <m/>
    <s v="BFT35_07045"/>
    <n v="630"/>
    <n v="209"/>
    <m/>
    <n v="0"/>
  </r>
  <r>
    <x v="0"/>
    <x v="0"/>
    <s v="GCA_002701205.1"/>
    <s v="Primary Assembly"/>
    <s v="unplaced scaffold"/>
    <m/>
    <s v="MINB01000024.1"/>
    <n v="34737"/>
    <n v="35948"/>
    <s v="-"/>
    <m/>
    <m/>
    <m/>
    <m/>
    <m/>
    <m/>
    <s v="BFT35_10795"/>
    <n v="1212"/>
    <m/>
    <m/>
    <n v="0"/>
  </r>
  <r>
    <x v="1"/>
    <x v="1"/>
    <s v="GCA_002701205.1"/>
    <s v="Primary Assembly"/>
    <s v="unplaced scaffold"/>
    <m/>
    <s v="MINB01000024.1"/>
    <n v="34737"/>
    <n v="35948"/>
    <s v="-"/>
    <s v="PHO06552.1"/>
    <m/>
    <m/>
    <s v="exodeoxyribonuclease VII large subunit"/>
    <m/>
    <m/>
    <s v="BFT35_10795"/>
    <n v="1212"/>
    <n v="403"/>
    <m/>
    <n v="0"/>
  </r>
  <r>
    <x v="0"/>
    <x v="0"/>
    <s v="GCA_002701205.1"/>
    <s v="Primary Assembly"/>
    <s v="unplaced scaffold"/>
    <m/>
    <s v="MINB01000013.1"/>
    <n v="34788"/>
    <n v="35786"/>
    <s v="-"/>
    <m/>
    <m/>
    <m/>
    <m/>
    <m/>
    <m/>
    <s v="BFT35_07655"/>
    <n v="999"/>
    <m/>
    <m/>
    <n v="0"/>
  </r>
  <r>
    <x v="1"/>
    <x v="1"/>
    <s v="GCA_002701205.1"/>
    <s v="Primary Assembly"/>
    <s v="unplaced scaffold"/>
    <m/>
    <s v="MINB01000013.1"/>
    <n v="34788"/>
    <n v="35786"/>
    <s v="-"/>
    <s v="PHO07136.1"/>
    <m/>
    <m/>
    <s v="hypothetical protein"/>
    <m/>
    <m/>
    <s v="BFT35_07655"/>
    <n v="999"/>
    <n v="332"/>
    <m/>
    <n v="0"/>
  </r>
  <r>
    <x v="0"/>
    <x v="0"/>
    <s v="GCA_002701205.1"/>
    <s v="Primary Assembly"/>
    <s v="unplaced scaffold"/>
    <m/>
    <s v="MINB01000026.1"/>
    <n v="34928"/>
    <n v="35227"/>
    <s v="+"/>
    <m/>
    <m/>
    <m/>
    <m/>
    <m/>
    <m/>
    <s v="BFT35_11245"/>
    <n v="300"/>
    <m/>
    <m/>
    <n v="0"/>
  </r>
  <r>
    <x v="1"/>
    <x v="1"/>
    <s v="GCA_002701205.1"/>
    <s v="Primary Assembly"/>
    <s v="unplaced scaffold"/>
    <m/>
    <s v="MINB01000026.1"/>
    <n v="34928"/>
    <n v="35227"/>
    <s v="+"/>
    <s v="PHO06469.1"/>
    <m/>
    <m/>
    <s v="hypothetical protein"/>
    <m/>
    <m/>
    <s v="BFT35_11245"/>
    <n v="300"/>
    <n v="99"/>
    <m/>
    <n v="0"/>
  </r>
  <r>
    <x v="0"/>
    <x v="0"/>
    <s v="GCA_002701205.1"/>
    <s v="Primary Assembly"/>
    <s v="unplaced scaffold"/>
    <m/>
    <s v="MINB01000016.1"/>
    <n v="34993"/>
    <n v="37272"/>
    <s v="-"/>
    <m/>
    <m/>
    <m/>
    <m/>
    <m/>
    <m/>
    <s v="BFT35_08610"/>
    <n v="2280"/>
    <m/>
    <m/>
    <n v="0"/>
  </r>
  <r>
    <x v="1"/>
    <x v="1"/>
    <s v="GCA_002701205.1"/>
    <s v="Primary Assembly"/>
    <s v="unplaced scaffold"/>
    <m/>
    <s v="MINB01000016.1"/>
    <n v="34993"/>
    <n v="37272"/>
    <s v="-"/>
    <s v="PHO06931.1"/>
    <m/>
    <m/>
    <s v="diguanylate cyclase"/>
    <m/>
    <m/>
    <s v="BFT35_08610"/>
    <n v="2280"/>
    <n v="759"/>
    <m/>
    <n v="0"/>
  </r>
  <r>
    <x v="0"/>
    <x v="0"/>
    <s v="GCA_002701205.1"/>
    <s v="Primary Assembly"/>
    <s v="unplaced scaffold"/>
    <m/>
    <s v="MINB01000017.1"/>
    <n v="35111"/>
    <n v="36223"/>
    <s v="+"/>
    <m/>
    <m/>
    <m/>
    <m/>
    <m/>
    <m/>
    <s v="BFT35_08870"/>
    <n v="1113"/>
    <m/>
    <m/>
    <n v="0"/>
  </r>
  <r>
    <x v="1"/>
    <x v="1"/>
    <s v="GCA_002701205.1"/>
    <s v="Primary Assembly"/>
    <s v="unplaced scaffold"/>
    <m/>
    <s v="MINB01000017.1"/>
    <n v="35111"/>
    <n v="36223"/>
    <s v="+"/>
    <s v="PHO06878.1"/>
    <m/>
    <m/>
    <s v="glycine cleavage system protein T"/>
    <m/>
    <m/>
    <s v="BFT35_08870"/>
    <n v="1113"/>
    <n v="370"/>
    <m/>
    <n v="0"/>
  </r>
  <r>
    <x v="0"/>
    <x v="0"/>
    <s v="GCA_002701205.1"/>
    <s v="Primary Assembly"/>
    <s v="unplaced scaffold"/>
    <m/>
    <s v="MINB01000004.1"/>
    <n v="35150"/>
    <n v="35566"/>
    <s v="+"/>
    <m/>
    <m/>
    <m/>
    <m/>
    <m/>
    <m/>
    <s v="BFT35_03565"/>
    <n v="417"/>
    <m/>
    <m/>
    <n v="0"/>
  </r>
  <r>
    <x v="1"/>
    <x v="1"/>
    <s v="GCA_002701205.1"/>
    <s v="Primary Assembly"/>
    <s v="unplaced scaffold"/>
    <m/>
    <s v="MINB01000004.1"/>
    <n v="35150"/>
    <n v="35566"/>
    <s v="+"/>
    <s v="PHO07826.1"/>
    <m/>
    <m/>
    <s v="nucleoside-diphosphate kinase"/>
    <m/>
    <m/>
    <s v="BFT35_03565"/>
    <n v="417"/>
    <n v="138"/>
    <m/>
    <n v="0"/>
  </r>
  <r>
    <x v="0"/>
    <x v="0"/>
    <s v="GCA_002701205.1"/>
    <s v="Primary Assembly"/>
    <s v="unplaced scaffold"/>
    <m/>
    <s v="MINB01000005.1"/>
    <n v="35222"/>
    <n v="36442"/>
    <s v="-"/>
    <m/>
    <m/>
    <m/>
    <m/>
    <m/>
    <m/>
    <s v="BFT35_04220"/>
    <n v="1221"/>
    <m/>
    <m/>
    <n v="0"/>
  </r>
  <r>
    <x v="1"/>
    <x v="1"/>
    <s v="GCA_002701205.1"/>
    <s v="Primary Assembly"/>
    <s v="unplaced scaffold"/>
    <m/>
    <s v="MINB01000005.1"/>
    <n v="35222"/>
    <n v="36442"/>
    <s v="-"/>
    <s v="PHO07702.1"/>
    <m/>
    <m/>
    <s v="nuclease SbcCD subunit D"/>
    <m/>
    <m/>
    <s v="BFT35_04220"/>
    <n v="1221"/>
    <n v="406"/>
    <m/>
    <n v="0"/>
  </r>
  <r>
    <x v="0"/>
    <x v="0"/>
    <s v="GCA_002701205.1"/>
    <s v="Primary Assembly"/>
    <s v="unplaced scaffold"/>
    <m/>
    <s v="MINB01000020.1"/>
    <n v="35304"/>
    <n v="36014"/>
    <s v="-"/>
    <m/>
    <m/>
    <m/>
    <m/>
    <m/>
    <m/>
    <s v="BFT35_09725"/>
    <n v="711"/>
    <m/>
    <m/>
    <n v="0"/>
  </r>
  <r>
    <x v="1"/>
    <x v="1"/>
    <s v="GCA_002701205.1"/>
    <s v="Primary Assembly"/>
    <s v="unplaced scaffold"/>
    <m/>
    <s v="MINB01000020.1"/>
    <n v="35304"/>
    <n v="36014"/>
    <s v="-"/>
    <s v="PHO06759.1"/>
    <m/>
    <m/>
    <s v="SAM-dependent methyltransferase"/>
    <m/>
    <m/>
    <s v="BFT35_09725"/>
    <n v="711"/>
    <n v="236"/>
    <m/>
    <n v="0"/>
  </r>
  <r>
    <x v="0"/>
    <x v="0"/>
    <s v="GCA_002701205.1"/>
    <s v="Primary Assembly"/>
    <s v="unplaced scaffold"/>
    <m/>
    <s v="MINB01000009.1"/>
    <n v="35340"/>
    <n v="35933"/>
    <s v="-"/>
    <m/>
    <m/>
    <m/>
    <m/>
    <m/>
    <m/>
    <s v="BFT35_06245"/>
    <n v="594"/>
    <m/>
    <m/>
    <n v="0"/>
  </r>
  <r>
    <x v="1"/>
    <x v="1"/>
    <s v="GCA_002701205.1"/>
    <s v="Primary Assembly"/>
    <s v="unplaced scaffold"/>
    <m/>
    <s v="MINB01000009.1"/>
    <n v="35340"/>
    <n v="35933"/>
    <s v="-"/>
    <s v="PHO07367.1"/>
    <m/>
    <m/>
    <s v="hypothetical protein"/>
    <m/>
    <m/>
    <s v="BFT35_06245"/>
    <n v="594"/>
    <n v="197"/>
    <m/>
    <n v="0"/>
  </r>
  <r>
    <x v="0"/>
    <x v="0"/>
    <s v="GCA_002701205.1"/>
    <s v="Primary Assembly"/>
    <s v="unplaced scaffold"/>
    <m/>
    <s v="MINB01000011.1"/>
    <n v="35379"/>
    <n v="36179"/>
    <s v="-"/>
    <m/>
    <m/>
    <m/>
    <m/>
    <m/>
    <m/>
    <s v="BFT35_07050"/>
    <n v="801"/>
    <m/>
    <m/>
    <n v="0"/>
  </r>
  <r>
    <x v="1"/>
    <x v="1"/>
    <s v="GCA_002701205.1"/>
    <s v="Primary Assembly"/>
    <s v="unplaced scaffold"/>
    <m/>
    <s v="MINB01000011.1"/>
    <n v="35379"/>
    <n v="36179"/>
    <s v="-"/>
    <s v="PHO07231.1"/>
    <m/>
    <m/>
    <s v="ABC transporter"/>
    <m/>
    <m/>
    <s v="BFT35_07050"/>
    <n v="801"/>
    <n v="266"/>
    <m/>
    <n v="0"/>
  </r>
  <r>
    <x v="0"/>
    <x v="0"/>
    <s v="GCA_002701205.1"/>
    <s v="Primary Assembly"/>
    <s v="unplaced scaffold"/>
    <m/>
    <s v="MINB01000012.1"/>
    <n v="35405"/>
    <n v="36877"/>
    <s v="-"/>
    <m/>
    <m/>
    <m/>
    <m/>
    <m/>
    <m/>
    <s v="BFT35_07345"/>
    <n v="1473"/>
    <m/>
    <m/>
    <n v="0"/>
  </r>
  <r>
    <x v="1"/>
    <x v="1"/>
    <s v="GCA_002701205.1"/>
    <s v="Primary Assembly"/>
    <s v="unplaced scaffold"/>
    <m/>
    <s v="MINB01000012.1"/>
    <n v="35405"/>
    <n v="36877"/>
    <s v="-"/>
    <s v="PHO07167.1"/>
    <m/>
    <m/>
    <s v="long-chain-fatty-acid--CoA ligase"/>
    <m/>
    <m/>
    <s v="BFT35_07345"/>
    <n v="1473"/>
    <n v="490"/>
    <m/>
    <n v="0"/>
  </r>
  <r>
    <x v="0"/>
    <x v="0"/>
    <s v="GCA_002701205.1"/>
    <s v="Primary Assembly"/>
    <s v="unplaced scaffold"/>
    <m/>
    <s v="MINB01000018.1"/>
    <n v="35480"/>
    <n v="36202"/>
    <s v="+"/>
    <m/>
    <m/>
    <m/>
    <m/>
    <m/>
    <m/>
    <s v="BFT35_09170"/>
    <n v="723"/>
    <m/>
    <m/>
    <n v="0"/>
  </r>
  <r>
    <x v="1"/>
    <x v="1"/>
    <s v="GCA_002701205.1"/>
    <s v="Primary Assembly"/>
    <s v="unplaced scaffold"/>
    <m/>
    <s v="MINB01000018.1"/>
    <n v="35480"/>
    <n v="36202"/>
    <s v="+"/>
    <s v="PHO06843.1"/>
    <m/>
    <m/>
    <s v="chemotaxis protein MotB"/>
    <m/>
    <m/>
    <s v="BFT35_09170"/>
    <n v="723"/>
    <n v="240"/>
    <m/>
    <n v="0"/>
  </r>
  <r>
    <x v="0"/>
    <x v="0"/>
    <s v="GCA_002701205.1"/>
    <s v="Primary Assembly"/>
    <s v="unplaced scaffold"/>
    <m/>
    <s v="MINB01000021.1"/>
    <n v="35481"/>
    <n v="36824"/>
    <s v="-"/>
    <m/>
    <m/>
    <m/>
    <m/>
    <m/>
    <m/>
    <s v="BFT35_10005"/>
    <n v="1344"/>
    <m/>
    <m/>
    <n v="0"/>
  </r>
  <r>
    <x v="1"/>
    <x v="1"/>
    <s v="GCA_002701205.1"/>
    <s v="Primary Assembly"/>
    <s v="unplaced scaffold"/>
    <m/>
    <s v="MINB01000021.1"/>
    <n v="35481"/>
    <n v="36824"/>
    <s v="-"/>
    <s v="PHO06693.1"/>
    <m/>
    <m/>
    <s v="16S rRNA (cytosine(967)-C(5))-methyltransferase"/>
    <m/>
    <m/>
    <s v="BFT35_10005"/>
    <n v="1344"/>
    <n v="447"/>
    <m/>
    <n v="0"/>
  </r>
  <r>
    <x v="0"/>
    <x v="0"/>
    <s v="GCA_002701205.1"/>
    <s v="Primary Assembly"/>
    <s v="unplaced scaffold"/>
    <m/>
    <s v="MINB01000002.1"/>
    <n v="35565"/>
    <n v="35792"/>
    <s v="+"/>
    <m/>
    <m/>
    <m/>
    <m/>
    <m/>
    <m/>
    <s v="BFT35_01370"/>
    <n v="228"/>
    <m/>
    <m/>
    <n v="0"/>
  </r>
  <r>
    <x v="1"/>
    <x v="1"/>
    <s v="GCA_002701205.1"/>
    <s v="Primary Assembly"/>
    <s v="unplaced scaffold"/>
    <m/>
    <s v="MINB01000002.1"/>
    <n v="35565"/>
    <n v="35792"/>
    <s v="+"/>
    <s v="PHO08149.1"/>
    <m/>
    <m/>
    <s v="prevent-host-death protein"/>
    <m/>
    <m/>
    <s v="BFT35_01370"/>
    <n v="228"/>
    <n v="75"/>
    <m/>
    <n v="0"/>
  </r>
  <r>
    <x v="0"/>
    <x v="0"/>
    <s v="GCA_002701205.1"/>
    <s v="Primary Assembly"/>
    <s v="unplaced scaffold"/>
    <m/>
    <s v="MINB01000004.1"/>
    <n v="35621"/>
    <n v="35953"/>
    <s v="+"/>
    <m/>
    <m/>
    <m/>
    <m/>
    <m/>
    <m/>
    <s v="BFT35_03570"/>
    <n v="333"/>
    <m/>
    <m/>
    <n v="0"/>
  </r>
  <r>
    <x v="1"/>
    <x v="1"/>
    <s v="GCA_002701205.1"/>
    <s v="Primary Assembly"/>
    <s v="unplaced scaffold"/>
    <m/>
    <s v="MINB01000004.1"/>
    <n v="35621"/>
    <n v="35953"/>
    <s v="+"/>
    <s v="PHO07827.1"/>
    <m/>
    <m/>
    <s v="hypothetical protein"/>
    <m/>
    <m/>
    <s v="BFT35_03570"/>
    <n v="333"/>
    <n v="110"/>
    <m/>
    <n v="0"/>
  </r>
  <r>
    <x v="0"/>
    <x v="0"/>
    <s v="GCA_002701205.1"/>
    <s v="Primary Assembly"/>
    <s v="unplaced scaffold"/>
    <m/>
    <s v="MINB01000014.1"/>
    <n v="35631"/>
    <n v="36527"/>
    <s v="-"/>
    <m/>
    <m/>
    <m/>
    <m/>
    <m/>
    <m/>
    <s v="BFT35_07915"/>
    <n v="897"/>
    <m/>
    <m/>
    <n v="0"/>
  </r>
  <r>
    <x v="1"/>
    <x v="1"/>
    <s v="GCA_002701205.1"/>
    <s v="Primary Assembly"/>
    <s v="unplaced scaffold"/>
    <m/>
    <s v="MINB01000014.1"/>
    <n v="35631"/>
    <n v="36527"/>
    <s v="-"/>
    <s v="PHO07046.1"/>
    <m/>
    <m/>
    <s v="hypothetical protein"/>
    <m/>
    <m/>
    <s v="BFT35_07915"/>
    <n v="897"/>
    <n v="298"/>
    <m/>
    <n v="0"/>
  </r>
  <r>
    <x v="0"/>
    <x v="0"/>
    <s v="GCA_002701205.1"/>
    <s v="Primary Assembly"/>
    <s v="unplaced scaffold"/>
    <m/>
    <s v="MINB01000026.1"/>
    <n v="35641"/>
    <n v="35901"/>
    <s v="-"/>
    <m/>
    <m/>
    <m/>
    <m/>
    <m/>
    <m/>
    <s v="BFT35_11250"/>
    <n v="261"/>
    <m/>
    <m/>
    <n v="0"/>
  </r>
  <r>
    <x v="1"/>
    <x v="1"/>
    <s v="GCA_002701205.1"/>
    <s v="Primary Assembly"/>
    <s v="unplaced scaffold"/>
    <m/>
    <s v="MINB01000026.1"/>
    <n v="35641"/>
    <n v="35901"/>
    <s v="-"/>
    <s v="PHO06470.1"/>
    <m/>
    <m/>
    <s v="hypothetical protein"/>
    <m/>
    <m/>
    <s v="BFT35_11250"/>
    <n v="261"/>
    <n v="86"/>
    <m/>
    <n v="0"/>
  </r>
  <r>
    <x v="0"/>
    <x v="0"/>
    <s v="GCA_002701205.1"/>
    <s v="Primary Assembly"/>
    <s v="unplaced scaffold"/>
    <m/>
    <s v="MINB01000003.1"/>
    <n v="35666"/>
    <n v="36613"/>
    <s v="+"/>
    <m/>
    <m/>
    <m/>
    <m/>
    <m/>
    <m/>
    <s v="BFT35_02545"/>
    <n v="948"/>
    <m/>
    <m/>
    <n v="0"/>
  </r>
  <r>
    <x v="1"/>
    <x v="1"/>
    <s v="GCA_002701205.1"/>
    <s v="Primary Assembly"/>
    <s v="unplaced scaffold"/>
    <m/>
    <s v="MINB01000003.1"/>
    <n v="35666"/>
    <n v="36613"/>
    <s v="+"/>
    <s v="PHO07952.1"/>
    <m/>
    <m/>
    <s v="malate transporter"/>
    <m/>
    <m/>
    <s v="BFT35_02545"/>
    <n v="948"/>
    <n v="315"/>
    <m/>
    <n v="0"/>
  </r>
  <r>
    <x v="0"/>
    <x v="0"/>
    <s v="GCA_002701205.1"/>
    <s v="Primary Assembly"/>
    <s v="unplaced scaffold"/>
    <m/>
    <s v="MINB01000023.1"/>
    <n v="35684"/>
    <n v="36568"/>
    <s v="+"/>
    <m/>
    <m/>
    <m/>
    <m/>
    <m/>
    <m/>
    <s v="BFT35_10545"/>
    <n v="885"/>
    <m/>
    <m/>
    <n v="0"/>
  </r>
  <r>
    <x v="1"/>
    <x v="1"/>
    <s v="GCA_002701205.1"/>
    <s v="Primary Assembly"/>
    <s v="unplaced scaffold"/>
    <m/>
    <s v="MINB01000023.1"/>
    <n v="35684"/>
    <n v="36568"/>
    <s v="+"/>
    <s v="PHO06602.1"/>
    <m/>
    <m/>
    <s v="ABC transporter permease"/>
    <m/>
    <m/>
    <s v="BFT35_10545"/>
    <n v="885"/>
    <n v="294"/>
    <m/>
    <n v="0"/>
  </r>
  <r>
    <x v="0"/>
    <x v="0"/>
    <s v="GCA_002701205.1"/>
    <s v="Primary Assembly"/>
    <s v="unplaced scaffold"/>
    <m/>
    <s v="MINB01000002.1"/>
    <n v="35776"/>
    <n v="36186"/>
    <s v="+"/>
    <m/>
    <m/>
    <m/>
    <m/>
    <m/>
    <m/>
    <s v="BFT35_01375"/>
    <n v="411"/>
    <m/>
    <m/>
    <n v="0"/>
  </r>
  <r>
    <x v="1"/>
    <x v="1"/>
    <s v="GCA_002701205.1"/>
    <s v="Primary Assembly"/>
    <s v="unplaced scaffold"/>
    <m/>
    <s v="MINB01000002.1"/>
    <n v="35776"/>
    <n v="36186"/>
    <s v="+"/>
    <s v="PHO08150.1"/>
    <m/>
    <m/>
    <s v="DNA-binding protein"/>
    <m/>
    <m/>
    <s v="BFT35_01375"/>
    <n v="411"/>
    <n v="136"/>
    <m/>
    <n v="0"/>
  </r>
  <r>
    <x v="0"/>
    <x v="0"/>
    <s v="GCA_002701205.1"/>
    <s v="Primary Assembly"/>
    <s v="unplaced scaffold"/>
    <m/>
    <s v="MINB01000022.1"/>
    <n v="35782"/>
    <n v="36474"/>
    <s v="-"/>
    <m/>
    <m/>
    <m/>
    <m/>
    <m/>
    <m/>
    <s v="BFT35_10260"/>
    <n v="693"/>
    <m/>
    <m/>
    <n v="0"/>
  </r>
  <r>
    <x v="1"/>
    <x v="1"/>
    <s v="GCA_002701205.1"/>
    <s v="Primary Assembly"/>
    <s v="unplaced scaffold"/>
    <m/>
    <s v="MINB01000022.1"/>
    <n v="35782"/>
    <n v="36474"/>
    <s v="-"/>
    <s v="PHO06637.1"/>
    <m/>
    <m/>
    <s v="macrolide ABC transporter ATP-binding protein"/>
    <m/>
    <m/>
    <s v="BFT35_10260"/>
    <n v="693"/>
    <n v="230"/>
    <m/>
    <n v="0"/>
  </r>
  <r>
    <x v="0"/>
    <x v="0"/>
    <s v="GCA_002701205.1"/>
    <s v="Primary Assembly"/>
    <s v="unplaced scaffold"/>
    <m/>
    <s v="MINB01000013.1"/>
    <n v="35834"/>
    <n v="36784"/>
    <s v="-"/>
    <m/>
    <m/>
    <m/>
    <m/>
    <m/>
    <m/>
    <s v="BFT35_07660"/>
    <n v="951"/>
    <m/>
    <m/>
    <n v="0"/>
  </r>
  <r>
    <x v="1"/>
    <x v="1"/>
    <s v="GCA_002701205.1"/>
    <s v="Primary Assembly"/>
    <s v="unplaced scaffold"/>
    <m/>
    <s v="MINB01000013.1"/>
    <n v="35834"/>
    <n v="36784"/>
    <s v="-"/>
    <s v="PHO07112.1"/>
    <m/>
    <m/>
    <s v="delta-lactam-biosynthetic de-N-acetylase"/>
    <m/>
    <m/>
    <s v="BFT35_07660"/>
    <n v="951"/>
    <n v="316"/>
    <m/>
    <n v="0"/>
  </r>
  <r>
    <x v="0"/>
    <x v="0"/>
    <s v="GCA_002701205.1"/>
    <s v="Primary Assembly"/>
    <s v="unplaced scaffold"/>
    <m/>
    <s v="MINB01000007.1"/>
    <n v="35865"/>
    <n v="37391"/>
    <s v="-"/>
    <m/>
    <m/>
    <m/>
    <m/>
    <m/>
    <m/>
    <s v="BFT35_05350"/>
    <n v="1527"/>
    <m/>
    <m/>
    <n v="0"/>
  </r>
  <r>
    <x v="1"/>
    <x v="1"/>
    <s v="GCA_002701205.1"/>
    <s v="Primary Assembly"/>
    <s v="unplaced scaffold"/>
    <m/>
    <s v="MINB01000007.1"/>
    <n v="35865"/>
    <n v="37391"/>
    <s v="-"/>
    <s v="PHO07504.1"/>
    <m/>
    <m/>
    <s v="glutamate/gamma-aminobutyrate family transporter YjeM"/>
    <m/>
    <m/>
    <s v="BFT35_05350"/>
    <n v="1527"/>
    <n v="508"/>
    <m/>
    <n v="0"/>
  </r>
  <r>
    <x v="0"/>
    <x v="2"/>
    <s v="GCA_002701205.1"/>
    <s v="Primary Assembly"/>
    <s v="unplaced scaffold"/>
    <m/>
    <s v="MINB01000026.1"/>
    <n v="35882"/>
    <n v="36475"/>
    <s v="-"/>
    <m/>
    <m/>
    <m/>
    <m/>
    <m/>
    <m/>
    <s v="BFT35_11255"/>
    <n v="594"/>
    <m/>
    <s v="pseudo"/>
    <n v="0"/>
  </r>
  <r>
    <x v="1"/>
    <x v="3"/>
    <s v="GCA_002701205.1"/>
    <s v="Primary Assembly"/>
    <s v="unplaced scaffold"/>
    <m/>
    <s v="MINB01000026.1"/>
    <n v="35882"/>
    <n v="36475"/>
    <s v="-"/>
    <m/>
    <m/>
    <m/>
    <s v="transposase"/>
    <m/>
    <m/>
    <s v="BFT35_11255"/>
    <n v="594"/>
    <m/>
    <s v="pseudo"/>
    <n v="0"/>
  </r>
  <r>
    <x v="0"/>
    <x v="0"/>
    <s v="GCA_002701205.1"/>
    <s v="Primary Assembly"/>
    <s v="unplaced scaffold"/>
    <m/>
    <s v="MINB01000024.1"/>
    <n v="35911"/>
    <n v="36762"/>
    <s v="-"/>
    <m/>
    <m/>
    <m/>
    <m/>
    <m/>
    <m/>
    <s v="BFT35_10800"/>
    <n v="852"/>
    <m/>
    <m/>
    <n v="0"/>
  </r>
  <r>
    <x v="1"/>
    <x v="1"/>
    <s v="GCA_002701205.1"/>
    <s v="Primary Assembly"/>
    <s v="unplaced scaffold"/>
    <m/>
    <s v="MINB01000024.1"/>
    <n v="35911"/>
    <n v="36762"/>
    <s v="-"/>
    <s v="PHO06553.1"/>
    <m/>
    <m/>
    <s v="bifunctional methylenetetrahydrofolate dehydrogenase/methenyltetrahydrofolate cyclohydrolase"/>
    <m/>
    <m/>
    <s v="BFT35_10800"/>
    <n v="852"/>
    <n v="283"/>
    <m/>
    <n v="0"/>
  </r>
  <r>
    <x v="0"/>
    <x v="0"/>
    <s v="GCA_002701205.1"/>
    <s v="Primary Assembly"/>
    <s v="unplaced scaffold"/>
    <m/>
    <s v="MINB01000019.1"/>
    <n v="35915"/>
    <n v="36574"/>
    <s v="-"/>
    <m/>
    <m/>
    <m/>
    <m/>
    <m/>
    <m/>
    <s v="BFT35_09425"/>
    <n v="660"/>
    <m/>
    <m/>
    <n v="0"/>
  </r>
  <r>
    <x v="1"/>
    <x v="1"/>
    <s v="GCA_002701205.1"/>
    <s v="Primary Assembly"/>
    <s v="unplaced scaffold"/>
    <m/>
    <s v="MINB01000019.1"/>
    <n v="35915"/>
    <n v="36574"/>
    <s v="-"/>
    <s v="PHO06794.1"/>
    <m/>
    <m/>
    <s v="redox-sensing transcriptional repressor Rex"/>
    <m/>
    <m/>
    <s v="BFT35_09425"/>
    <n v="660"/>
    <n v="219"/>
    <m/>
    <n v="0"/>
  </r>
  <r>
    <x v="0"/>
    <x v="0"/>
    <s v="GCA_002701205.1"/>
    <s v="Primary Assembly"/>
    <s v="unplaced scaffold"/>
    <m/>
    <s v="MINB01000004.1"/>
    <n v="35956"/>
    <n v="38652"/>
    <s v="-"/>
    <m/>
    <m/>
    <m/>
    <m/>
    <m/>
    <m/>
    <s v="BFT35_03575"/>
    <n v="2697"/>
    <m/>
    <m/>
    <n v="0"/>
  </r>
  <r>
    <x v="1"/>
    <x v="1"/>
    <s v="GCA_002701205.1"/>
    <s v="Primary Assembly"/>
    <s v="unplaced scaffold"/>
    <m/>
    <s v="MINB01000004.1"/>
    <n v="35956"/>
    <n v="38652"/>
    <s v="-"/>
    <s v="PHO07828.1"/>
    <m/>
    <m/>
    <s v="calcium-translocating P-type ATPase, SERCA-type"/>
    <m/>
    <m/>
    <s v="BFT35_03575"/>
    <n v="2697"/>
    <n v="898"/>
    <m/>
    <n v="0"/>
  </r>
  <r>
    <x v="0"/>
    <x v="0"/>
    <s v="GCA_002701205.1"/>
    <s v="Primary Assembly"/>
    <s v="unplaced scaffold"/>
    <m/>
    <s v="MINB01000001.1"/>
    <n v="35981"/>
    <n v="36694"/>
    <s v="+"/>
    <m/>
    <m/>
    <m/>
    <m/>
    <m/>
    <m/>
    <s v="BFT35_00180"/>
    <n v="714"/>
    <m/>
    <m/>
    <n v="0"/>
  </r>
  <r>
    <x v="1"/>
    <x v="1"/>
    <s v="GCA_002701205.1"/>
    <s v="Primary Assembly"/>
    <s v="unplaced scaffold"/>
    <m/>
    <s v="MINB01000001.1"/>
    <n v="35981"/>
    <n v="36694"/>
    <s v="+"/>
    <s v="PHO08360.1"/>
    <m/>
    <m/>
    <s v="cell wall hydrolase"/>
    <m/>
    <m/>
    <s v="BFT35_00180"/>
    <n v="714"/>
    <n v="237"/>
    <m/>
    <n v="0"/>
  </r>
  <r>
    <x v="0"/>
    <x v="0"/>
    <s v="GCA_002701205.1"/>
    <s v="Primary Assembly"/>
    <s v="unplaced scaffold"/>
    <m/>
    <s v="MINB01000025.1"/>
    <n v="36035"/>
    <n v="36634"/>
    <s v="+"/>
    <m/>
    <m/>
    <m/>
    <m/>
    <m/>
    <m/>
    <s v="BFT35_11050"/>
    <n v="600"/>
    <m/>
    <m/>
    <n v="0"/>
  </r>
  <r>
    <x v="1"/>
    <x v="1"/>
    <s v="GCA_002701205.1"/>
    <s v="Primary Assembly"/>
    <s v="unplaced scaffold"/>
    <m/>
    <s v="MINB01000025.1"/>
    <n v="36035"/>
    <n v="36634"/>
    <s v="+"/>
    <s v="PHO06509.1"/>
    <m/>
    <m/>
    <s v="acyl-phosphate glycerol 3-phosphate acyltransferase"/>
    <m/>
    <m/>
    <s v="BFT35_11050"/>
    <n v="600"/>
    <n v="199"/>
    <m/>
    <n v="0"/>
  </r>
  <r>
    <x v="0"/>
    <x v="6"/>
    <s v="GCA_002701205.1"/>
    <s v="Primary Assembly"/>
    <s v="unplaced scaffold"/>
    <m/>
    <s v="MINB01000020.1"/>
    <n v="36067"/>
    <n v="36142"/>
    <s v="-"/>
    <m/>
    <m/>
    <m/>
    <m/>
    <m/>
    <m/>
    <s v="BFT35_09730"/>
    <n v="76"/>
    <m/>
    <m/>
    <n v="0"/>
  </r>
  <r>
    <x v="3"/>
    <x v="5"/>
    <s v="GCA_002701205.1"/>
    <s v="Primary Assembly"/>
    <s v="unplaced scaffold"/>
    <m/>
    <s v="MINB01000020.1"/>
    <n v="36067"/>
    <n v="36142"/>
    <s v="-"/>
    <m/>
    <m/>
    <m/>
    <s v="tRNA-Met"/>
    <m/>
    <m/>
    <s v="BFT35_09730"/>
    <n v="76"/>
    <m/>
    <s v="anticodon=CAT"/>
    <s v="rna"/>
  </r>
  <r>
    <x v="0"/>
    <x v="0"/>
    <s v="GCA_002701205.1"/>
    <s v="Primary Assembly"/>
    <s v="unplaced scaffold"/>
    <m/>
    <s v="MINB01000009.1"/>
    <n v="36128"/>
    <n v="37144"/>
    <s v="-"/>
    <m/>
    <m/>
    <m/>
    <m/>
    <m/>
    <m/>
    <s v="BFT35_06250"/>
    <n v="1017"/>
    <m/>
    <m/>
    <n v="0"/>
  </r>
  <r>
    <x v="1"/>
    <x v="1"/>
    <s v="GCA_002701205.1"/>
    <s v="Primary Assembly"/>
    <s v="unplaced scaffold"/>
    <m/>
    <s v="MINB01000009.1"/>
    <n v="36128"/>
    <n v="37144"/>
    <s v="-"/>
    <s v="PHO07368.1"/>
    <m/>
    <m/>
    <s v="alpha-hydroxy-acid oxidizing enzyme"/>
    <m/>
    <m/>
    <s v="BFT35_06250"/>
    <n v="1017"/>
    <n v="338"/>
    <m/>
    <n v="0"/>
  </r>
  <r>
    <x v="0"/>
    <x v="6"/>
    <s v="GCA_002701205.1"/>
    <s v="Primary Assembly"/>
    <s v="unplaced scaffold"/>
    <m/>
    <s v="MINB01000020.1"/>
    <n v="36148"/>
    <n v="36222"/>
    <s v="-"/>
    <m/>
    <m/>
    <m/>
    <m/>
    <m/>
    <m/>
    <s v="BFT35_09735"/>
    <n v="75"/>
    <m/>
    <m/>
    <n v="0"/>
  </r>
  <r>
    <x v="3"/>
    <x v="5"/>
    <s v="GCA_002701205.1"/>
    <s v="Primary Assembly"/>
    <s v="unplaced scaffold"/>
    <m/>
    <s v="MINB01000020.1"/>
    <n v="36148"/>
    <n v="36222"/>
    <s v="-"/>
    <m/>
    <m/>
    <m/>
    <s v="tRNA-Asn"/>
    <m/>
    <m/>
    <s v="BFT35_09735"/>
    <n v="75"/>
    <m/>
    <s v="anticodon=GTT"/>
    <s v="rna"/>
  </r>
  <r>
    <x v="0"/>
    <x v="0"/>
    <s v="GCA_002701205.1"/>
    <s v="Primary Assembly"/>
    <s v="unplaced scaffold"/>
    <m/>
    <s v="MINB01000011.1"/>
    <n v="36192"/>
    <n v="36989"/>
    <s v="-"/>
    <m/>
    <m/>
    <m/>
    <m/>
    <m/>
    <m/>
    <s v="BFT35_07055"/>
    <n v="798"/>
    <m/>
    <m/>
    <n v="0"/>
  </r>
  <r>
    <x v="1"/>
    <x v="1"/>
    <s v="GCA_002701205.1"/>
    <s v="Primary Assembly"/>
    <s v="unplaced scaffold"/>
    <m/>
    <s v="MINB01000011.1"/>
    <n v="36192"/>
    <n v="36989"/>
    <s v="-"/>
    <s v="PHO07232.1"/>
    <m/>
    <m/>
    <s v="ABC transporter permease"/>
    <m/>
    <m/>
    <s v="BFT35_07055"/>
    <n v="798"/>
    <n v="265"/>
    <m/>
    <n v="0"/>
  </r>
  <r>
    <x v="0"/>
    <x v="0"/>
    <s v="GCA_002701205.1"/>
    <s v="Primary Assembly"/>
    <s v="unplaced scaffold"/>
    <m/>
    <s v="MINB01000010.1"/>
    <n v="36233"/>
    <n v="37873"/>
    <s v="-"/>
    <m/>
    <m/>
    <m/>
    <m/>
    <m/>
    <m/>
    <s v="BFT35_06640"/>
    <n v="1641"/>
    <m/>
    <m/>
    <n v="0"/>
  </r>
  <r>
    <x v="1"/>
    <x v="1"/>
    <s v="GCA_002701205.1"/>
    <s v="Primary Assembly"/>
    <s v="unplaced scaffold"/>
    <m/>
    <s v="MINB01000010.1"/>
    <n v="36233"/>
    <n v="37873"/>
    <s v="-"/>
    <s v="PHO07289.1"/>
    <m/>
    <m/>
    <s v="hydroxylamine reductase"/>
    <m/>
    <m/>
    <s v="BFT35_06640"/>
    <n v="1641"/>
    <n v="546"/>
    <m/>
    <n v="0"/>
  </r>
  <r>
    <x v="0"/>
    <x v="0"/>
    <s v="GCA_002701205.1"/>
    <s v="Primary Assembly"/>
    <s v="unplaced scaffold"/>
    <m/>
    <s v="MINB01000017.1"/>
    <n v="36236"/>
    <n v="36610"/>
    <s v="+"/>
    <m/>
    <m/>
    <m/>
    <m/>
    <m/>
    <m/>
    <s v="BFT35_08875"/>
    <n v="375"/>
    <m/>
    <m/>
    <n v="0"/>
  </r>
  <r>
    <x v="1"/>
    <x v="1"/>
    <s v="GCA_002701205.1"/>
    <s v="Primary Assembly"/>
    <s v="unplaced scaffold"/>
    <m/>
    <s v="MINB01000017.1"/>
    <n v="36236"/>
    <n v="36610"/>
    <s v="+"/>
    <s v="PHO06879.1"/>
    <m/>
    <m/>
    <s v="glycine cleavage system protein H"/>
    <m/>
    <m/>
    <s v="BFT35_08875"/>
    <n v="375"/>
    <n v="124"/>
    <m/>
    <n v="0"/>
  </r>
  <r>
    <x v="0"/>
    <x v="0"/>
    <s v="GCA_002701205.1"/>
    <s v="Primary Assembly"/>
    <s v="unplaced scaffold"/>
    <m/>
    <s v="MINB01000020.1"/>
    <n v="36274"/>
    <n v="37386"/>
    <s v="-"/>
    <m/>
    <m/>
    <m/>
    <m/>
    <m/>
    <m/>
    <s v="BFT35_09740"/>
    <n v="1113"/>
    <m/>
    <m/>
    <n v="0"/>
  </r>
  <r>
    <x v="1"/>
    <x v="1"/>
    <s v="GCA_002701205.1"/>
    <s v="Primary Assembly"/>
    <s v="unplaced scaffold"/>
    <m/>
    <s v="MINB01000020.1"/>
    <n v="36274"/>
    <n v="37386"/>
    <s v="-"/>
    <s v="PHO06741.1"/>
    <m/>
    <m/>
    <s v="RNA polymerase sigma factor RpoD"/>
    <m/>
    <m/>
    <s v="BFT35_09740"/>
    <n v="1113"/>
    <n v="370"/>
    <m/>
    <n v="0"/>
  </r>
  <r>
    <x v="0"/>
    <x v="2"/>
    <s v="GCA_002701205.1"/>
    <s v="Primary Assembly"/>
    <s v="unplaced scaffold"/>
    <m/>
    <s v="MINB01000018.1"/>
    <n v="36283"/>
    <n v="36941"/>
    <s v="+"/>
    <m/>
    <m/>
    <m/>
    <m/>
    <m/>
    <m/>
    <s v="BFT35_09175"/>
    <n v="659"/>
    <m/>
    <s v="pseudo"/>
    <n v="0"/>
  </r>
  <r>
    <x v="1"/>
    <x v="3"/>
    <s v="GCA_002701205.1"/>
    <s v="Primary Assembly"/>
    <s v="unplaced scaffold"/>
    <m/>
    <s v="MINB01000018.1"/>
    <n v="36283"/>
    <n v="36941"/>
    <s v="+"/>
    <m/>
    <m/>
    <m/>
    <s v="redox-sensing transcriptional repressor Rex"/>
    <m/>
    <m/>
    <s v="BFT35_09175"/>
    <n v="659"/>
    <m/>
    <s v="pseudo"/>
    <n v="0"/>
  </r>
  <r>
    <x v="0"/>
    <x v="0"/>
    <s v="GCA_002701205.1"/>
    <s v="Primary Assembly"/>
    <s v="unplaced scaffold"/>
    <m/>
    <s v="MINB01000002.1"/>
    <n v="36315"/>
    <n v="36725"/>
    <s v="-"/>
    <m/>
    <m/>
    <m/>
    <m/>
    <m/>
    <m/>
    <s v="BFT35_01380"/>
    <n v="411"/>
    <m/>
    <m/>
    <n v="0"/>
  </r>
  <r>
    <x v="1"/>
    <x v="1"/>
    <s v="GCA_002701205.1"/>
    <s v="Primary Assembly"/>
    <s v="unplaced scaffold"/>
    <m/>
    <s v="MINB01000002.1"/>
    <n v="36315"/>
    <n v="36725"/>
    <s v="-"/>
    <s v="PHO08321.1"/>
    <m/>
    <m/>
    <s v="hypothetical protein"/>
    <m/>
    <m/>
    <s v="BFT35_01380"/>
    <n v="411"/>
    <n v="136"/>
    <m/>
    <n v="0"/>
  </r>
  <r>
    <x v="0"/>
    <x v="6"/>
    <s v="GCA_002701205.1"/>
    <s v="Primary Assembly"/>
    <s v="unplaced scaffold"/>
    <m/>
    <s v="MINB01000015.1"/>
    <n v="36402"/>
    <n v="36488"/>
    <s v="-"/>
    <m/>
    <m/>
    <m/>
    <m/>
    <m/>
    <m/>
    <s v="BFT35_08295"/>
    <n v="87"/>
    <m/>
    <m/>
    <n v="0"/>
  </r>
  <r>
    <x v="3"/>
    <x v="5"/>
    <s v="GCA_002701205.1"/>
    <s v="Primary Assembly"/>
    <s v="unplaced scaffold"/>
    <m/>
    <s v="MINB01000015.1"/>
    <n v="36402"/>
    <n v="36488"/>
    <s v="-"/>
    <m/>
    <m/>
    <m/>
    <s v="tRNA-Leu"/>
    <m/>
    <m/>
    <s v="BFT35_08295"/>
    <n v="87"/>
    <m/>
    <s v="anticodon=CAA"/>
    <s v="rna"/>
  </r>
  <r>
    <x v="0"/>
    <x v="0"/>
    <s v="GCA_002701205.1"/>
    <s v="Primary Assembly"/>
    <s v="unplaced scaffold"/>
    <m/>
    <s v="MINB01000005.1"/>
    <n v="36461"/>
    <n v="38059"/>
    <s v="-"/>
    <m/>
    <m/>
    <m/>
    <m/>
    <m/>
    <m/>
    <s v="BFT35_04225"/>
    <n v="1599"/>
    <m/>
    <m/>
    <n v="0"/>
  </r>
  <r>
    <x v="1"/>
    <x v="1"/>
    <s v="GCA_002701205.1"/>
    <s v="Primary Assembly"/>
    <s v="unplaced scaffold"/>
    <m/>
    <s v="MINB01000005.1"/>
    <n v="36461"/>
    <n v="38059"/>
    <s v="-"/>
    <s v="PHO07703.1"/>
    <m/>
    <m/>
    <s v="ATPase"/>
    <m/>
    <m/>
    <s v="BFT35_04225"/>
    <n v="1599"/>
    <n v="532"/>
    <m/>
    <n v="0"/>
  </r>
  <r>
    <x v="0"/>
    <x v="0"/>
    <s v="GCA_002701205.1"/>
    <s v="Primary Assembly"/>
    <s v="unplaced scaffold"/>
    <m/>
    <s v="MINB01000022.1"/>
    <n v="36477"/>
    <n v="38234"/>
    <s v="-"/>
    <m/>
    <m/>
    <m/>
    <m/>
    <m/>
    <m/>
    <s v="BFT35_10265"/>
    <n v="1758"/>
    <m/>
    <m/>
    <n v="0"/>
  </r>
  <r>
    <x v="1"/>
    <x v="1"/>
    <s v="GCA_002701205.1"/>
    <s v="Primary Assembly"/>
    <s v="unplaced scaffold"/>
    <m/>
    <s v="MINB01000022.1"/>
    <n v="36477"/>
    <n v="38234"/>
    <s v="-"/>
    <s v="PHO06638.1"/>
    <m/>
    <m/>
    <s v="RND transporter"/>
    <m/>
    <m/>
    <s v="BFT35_10265"/>
    <n v="1758"/>
    <n v="585"/>
    <m/>
    <n v="0"/>
  </r>
  <r>
    <x v="0"/>
    <x v="0"/>
    <s v="GCA_002701205.1"/>
    <s v="Primary Assembly"/>
    <s v="unplaced scaffold"/>
    <m/>
    <s v="MINB01000006.1"/>
    <n v="36546"/>
    <n v="37616"/>
    <s v="-"/>
    <m/>
    <m/>
    <m/>
    <m/>
    <m/>
    <m/>
    <s v="BFT35_04840"/>
    <n v="1071"/>
    <m/>
    <m/>
    <n v="0"/>
  </r>
  <r>
    <x v="1"/>
    <x v="1"/>
    <s v="GCA_002701205.1"/>
    <s v="Primary Assembly"/>
    <s v="unplaced scaffold"/>
    <m/>
    <s v="MINB01000006.1"/>
    <n v="36546"/>
    <n v="37616"/>
    <s v="-"/>
    <s v="PHO07599.1"/>
    <m/>
    <m/>
    <s v="carbamoyl phosphate synthase small subunit"/>
    <m/>
    <m/>
    <s v="BFT35_04840"/>
    <n v="1071"/>
    <n v="356"/>
    <m/>
    <n v="0"/>
  </r>
  <r>
    <x v="0"/>
    <x v="0"/>
    <s v="GCA_002701205.1"/>
    <s v="Primary Assembly"/>
    <s v="unplaced scaffold"/>
    <m/>
    <s v="MINB01000014.1"/>
    <n v="36551"/>
    <n v="36850"/>
    <s v="-"/>
    <m/>
    <m/>
    <m/>
    <m/>
    <m/>
    <m/>
    <s v="BFT35_07920"/>
    <n v="300"/>
    <m/>
    <m/>
    <n v="0"/>
  </r>
  <r>
    <x v="1"/>
    <x v="1"/>
    <s v="GCA_002701205.1"/>
    <s v="Primary Assembly"/>
    <s v="unplaced scaffold"/>
    <m/>
    <s v="MINB01000014.1"/>
    <n v="36551"/>
    <n v="36850"/>
    <s v="-"/>
    <s v="PHO07047.1"/>
    <m/>
    <m/>
    <s v="hypothetical protein"/>
    <m/>
    <m/>
    <s v="BFT35_07920"/>
    <n v="300"/>
    <n v="99"/>
    <m/>
    <n v="0"/>
  </r>
  <r>
    <x v="0"/>
    <x v="0"/>
    <s v="GCA_002701205.1"/>
    <s v="Primary Assembly"/>
    <s v="unplaced scaffold"/>
    <m/>
    <s v="MINB01000023.1"/>
    <n v="36578"/>
    <n v="37534"/>
    <s v="+"/>
    <m/>
    <m/>
    <m/>
    <m/>
    <m/>
    <m/>
    <s v="BFT35_10550"/>
    <n v="957"/>
    <m/>
    <m/>
    <n v="0"/>
  </r>
  <r>
    <x v="1"/>
    <x v="1"/>
    <s v="GCA_002701205.1"/>
    <s v="Primary Assembly"/>
    <s v="unplaced scaffold"/>
    <m/>
    <s v="MINB01000023.1"/>
    <n v="36578"/>
    <n v="37534"/>
    <s v="+"/>
    <s v="PHO06603.1"/>
    <m/>
    <m/>
    <s v="ABC transporter"/>
    <m/>
    <m/>
    <s v="BFT35_10550"/>
    <n v="957"/>
    <n v="318"/>
    <m/>
    <n v="0"/>
  </r>
  <r>
    <x v="0"/>
    <x v="0"/>
    <s v="GCA_002701205.1"/>
    <s v="Primary Assembly"/>
    <s v="unplaced scaffold"/>
    <m/>
    <s v="MINB01000017.1"/>
    <n v="36644"/>
    <n v="37999"/>
    <s v="+"/>
    <m/>
    <m/>
    <m/>
    <m/>
    <m/>
    <m/>
    <s v="BFT35_08880"/>
    <n v="1356"/>
    <m/>
    <m/>
    <n v="0"/>
  </r>
  <r>
    <x v="1"/>
    <x v="1"/>
    <s v="GCA_002701205.1"/>
    <s v="Primary Assembly"/>
    <s v="unplaced scaffold"/>
    <m/>
    <s v="MINB01000017.1"/>
    <n v="36644"/>
    <n v="37999"/>
    <s v="+"/>
    <s v="PHO06880.1"/>
    <m/>
    <m/>
    <s v="glycine dehydrogenase (aminomethyl-transferring)"/>
    <m/>
    <m/>
    <s v="BFT35_08880"/>
    <n v="1356"/>
    <n v="451"/>
    <m/>
    <n v="0"/>
  </r>
  <r>
    <x v="0"/>
    <x v="0"/>
    <s v="GCA_002701205.1"/>
    <s v="Primary Assembly"/>
    <s v="unplaced scaffold"/>
    <m/>
    <s v="MINB01000003.1"/>
    <n v="36647"/>
    <n v="37279"/>
    <s v="-"/>
    <m/>
    <m/>
    <m/>
    <m/>
    <m/>
    <m/>
    <s v="BFT35_02550"/>
    <n v="633"/>
    <m/>
    <m/>
    <n v="0"/>
  </r>
  <r>
    <x v="1"/>
    <x v="1"/>
    <s v="GCA_002701205.1"/>
    <s v="Primary Assembly"/>
    <s v="unplaced scaffold"/>
    <m/>
    <s v="MINB01000003.1"/>
    <n v="36647"/>
    <n v="37279"/>
    <s v="-"/>
    <s v="PHO07953.1"/>
    <m/>
    <m/>
    <s v="hypothetical protein"/>
    <m/>
    <m/>
    <s v="BFT35_02550"/>
    <n v="633"/>
    <n v="210"/>
    <m/>
    <n v="0"/>
  </r>
  <r>
    <x v="0"/>
    <x v="0"/>
    <s v="GCA_002701205.1"/>
    <s v="Primary Assembly"/>
    <s v="unplaced scaffold"/>
    <m/>
    <s v="MINB01000025.1"/>
    <n v="36650"/>
    <n v="37642"/>
    <s v="+"/>
    <m/>
    <m/>
    <m/>
    <m/>
    <m/>
    <m/>
    <s v="BFT35_11055"/>
    <n v="993"/>
    <m/>
    <m/>
    <n v="0"/>
  </r>
  <r>
    <x v="1"/>
    <x v="1"/>
    <s v="GCA_002701205.1"/>
    <s v="Primary Assembly"/>
    <s v="unplaced scaffold"/>
    <m/>
    <s v="MINB01000025.1"/>
    <n v="36650"/>
    <n v="37642"/>
    <s v="+"/>
    <s v="PHO06510.1"/>
    <m/>
    <m/>
    <s v="glycerol-3-phosphate dehydrogenase"/>
    <m/>
    <m/>
    <s v="BFT35_11055"/>
    <n v="993"/>
    <n v="330"/>
    <m/>
    <n v="0"/>
  </r>
  <r>
    <x v="0"/>
    <x v="0"/>
    <s v="GCA_002701205.1"/>
    <s v="Primary Assembly"/>
    <s v="unplaced scaffold"/>
    <m/>
    <s v="MINB01000015.1"/>
    <n v="36657"/>
    <n v="36944"/>
    <s v="+"/>
    <m/>
    <m/>
    <m/>
    <m/>
    <m/>
    <m/>
    <s v="BFT35_08300"/>
    <n v="288"/>
    <m/>
    <m/>
    <n v="0"/>
  </r>
  <r>
    <x v="1"/>
    <x v="1"/>
    <s v="GCA_002701205.1"/>
    <s v="Primary Assembly"/>
    <s v="unplaced scaffold"/>
    <m/>
    <s v="MINB01000015.1"/>
    <n v="36657"/>
    <n v="36944"/>
    <s v="+"/>
    <s v="PHO06995.1"/>
    <m/>
    <m/>
    <s v="hypothetical protein"/>
    <m/>
    <m/>
    <s v="BFT35_08300"/>
    <n v="288"/>
    <n v="95"/>
    <m/>
    <n v="0"/>
  </r>
  <r>
    <x v="0"/>
    <x v="0"/>
    <s v="GCA_002701205.1"/>
    <s v="Primary Assembly"/>
    <s v="unplaced scaffold"/>
    <m/>
    <s v="MINB01000001.1"/>
    <n v="36712"/>
    <n v="37899"/>
    <s v="-"/>
    <m/>
    <m/>
    <m/>
    <m/>
    <m/>
    <m/>
    <s v="BFT35_00185"/>
    <n v="1188"/>
    <m/>
    <m/>
    <n v="0"/>
  </r>
  <r>
    <x v="1"/>
    <x v="1"/>
    <s v="GCA_002701205.1"/>
    <s v="Primary Assembly"/>
    <s v="unplaced scaffold"/>
    <m/>
    <s v="MINB01000001.1"/>
    <n v="36712"/>
    <n v="37899"/>
    <s v="-"/>
    <s v="PHO08361.1"/>
    <m/>
    <m/>
    <s v="stage II sporulation protein P"/>
    <m/>
    <m/>
    <s v="BFT35_00185"/>
    <n v="1188"/>
    <n v="395"/>
    <m/>
    <n v="0"/>
  </r>
  <r>
    <x v="0"/>
    <x v="0"/>
    <s v="GCA_002701205.1"/>
    <s v="Primary Assembly"/>
    <s v="unplaced scaffold"/>
    <m/>
    <s v="MINB01000024.1"/>
    <n v="36752"/>
    <n v="37174"/>
    <s v="-"/>
    <m/>
    <m/>
    <m/>
    <m/>
    <m/>
    <m/>
    <s v="BFT35_10805"/>
    <n v="423"/>
    <m/>
    <m/>
    <n v="0"/>
  </r>
  <r>
    <x v="1"/>
    <x v="1"/>
    <s v="GCA_002701205.1"/>
    <s v="Primary Assembly"/>
    <s v="unplaced scaffold"/>
    <m/>
    <s v="MINB01000024.1"/>
    <n v="36752"/>
    <n v="37174"/>
    <s v="-"/>
    <s v="PHO06565.1"/>
    <m/>
    <m/>
    <s v="N utilization substance protein B"/>
    <m/>
    <m/>
    <s v="BFT35_10805"/>
    <n v="423"/>
    <n v="140"/>
    <m/>
    <n v="0"/>
  </r>
  <r>
    <x v="0"/>
    <x v="0"/>
    <s v="GCA_002701205.1"/>
    <s v="Primary Assembly"/>
    <s v="unplaced scaffold"/>
    <m/>
    <s v="MINB01000002.1"/>
    <n v="36757"/>
    <n v="37077"/>
    <s v="-"/>
    <m/>
    <m/>
    <m/>
    <m/>
    <m/>
    <m/>
    <s v="BFT35_01385"/>
    <n v="321"/>
    <m/>
    <m/>
    <n v="0"/>
  </r>
  <r>
    <x v="1"/>
    <x v="1"/>
    <s v="GCA_002701205.1"/>
    <s v="Primary Assembly"/>
    <s v="unplaced scaffold"/>
    <m/>
    <s v="MINB01000002.1"/>
    <n v="36757"/>
    <n v="37077"/>
    <s v="-"/>
    <s v="PHO08151.1"/>
    <m/>
    <m/>
    <s v="4-carboxymuconolactone decarboxylase"/>
    <m/>
    <m/>
    <s v="BFT35_01385"/>
    <n v="321"/>
    <n v="106"/>
    <m/>
    <n v="0"/>
  </r>
  <r>
    <x v="0"/>
    <x v="0"/>
    <s v="GCA_002701205.1"/>
    <s v="Primary Assembly"/>
    <s v="unplaced scaffold"/>
    <m/>
    <s v="MINB01000013.1"/>
    <n v="36852"/>
    <n v="37421"/>
    <s v="-"/>
    <m/>
    <m/>
    <m/>
    <m/>
    <m/>
    <m/>
    <s v="BFT35_07665"/>
    <n v="570"/>
    <m/>
    <m/>
    <n v="0"/>
  </r>
  <r>
    <x v="1"/>
    <x v="1"/>
    <s v="GCA_002701205.1"/>
    <s v="Primary Assembly"/>
    <s v="unplaced scaffold"/>
    <m/>
    <s v="MINB01000013.1"/>
    <n v="36852"/>
    <n v="37421"/>
    <s v="-"/>
    <s v="PHO07137.1"/>
    <m/>
    <m/>
    <s v="CRISPR-associated protein Cas4"/>
    <m/>
    <m/>
    <s v="BFT35_07665"/>
    <n v="570"/>
    <n v="189"/>
    <m/>
    <n v="0"/>
  </r>
  <r>
    <x v="0"/>
    <x v="0"/>
    <s v="GCA_002701205.1"/>
    <s v="Primary Assembly"/>
    <s v="unplaced scaffold"/>
    <m/>
    <s v="MINB01000021.1"/>
    <n v="36886"/>
    <n v="37569"/>
    <s v="-"/>
    <m/>
    <m/>
    <m/>
    <m/>
    <m/>
    <m/>
    <s v="BFT35_10010"/>
    <n v="684"/>
    <m/>
    <m/>
    <n v="0"/>
  </r>
  <r>
    <x v="1"/>
    <x v="1"/>
    <s v="GCA_002701205.1"/>
    <s v="Primary Assembly"/>
    <s v="unplaced scaffold"/>
    <m/>
    <s v="MINB01000021.1"/>
    <n v="36886"/>
    <n v="37569"/>
    <s v="-"/>
    <s v="PHO06694.1"/>
    <m/>
    <m/>
    <s v="peptidase"/>
    <m/>
    <m/>
    <s v="BFT35_10010"/>
    <n v="684"/>
    <n v="227"/>
    <m/>
    <n v="0"/>
  </r>
  <r>
    <x v="0"/>
    <x v="0"/>
    <s v="GCA_002701205.1"/>
    <s v="Primary Assembly"/>
    <s v="unplaced scaffold"/>
    <m/>
    <s v="MINB01000012.1"/>
    <n v="36896"/>
    <n v="37831"/>
    <s v="-"/>
    <m/>
    <m/>
    <m/>
    <m/>
    <m/>
    <m/>
    <s v="BFT35_07350"/>
    <n v="936"/>
    <m/>
    <m/>
    <n v="0"/>
  </r>
  <r>
    <x v="1"/>
    <x v="1"/>
    <s v="GCA_002701205.1"/>
    <s v="Primary Assembly"/>
    <s v="unplaced scaffold"/>
    <m/>
    <s v="MINB01000012.1"/>
    <n v="36896"/>
    <n v="37831"/>
    <s v="-"/>
    <s v="PHO07168.1"/>
    <m/>
    <m/>
    <s v="glucokinase"/>
    <m/>
    <m/>
    <s v="BFT35_07350"/>
    <n v="936"/>
    <n v="311"/>
    <m/>
    <n v="0"/>
  </r>
  <r>
    <x v="0"/>
    <x v="0"/>
    <s v="GCA_002701205.1"/>
    <s v="Primary Assembly"/>
    <s v="unplaced scaffold"/>
    <m/>
    <s v="MINB01000014.1"/>
    <n v="36910"/>
    <n v="37176"/>
    <s v="-"/>
    <m/>
    <m/>
    <m/>
    <m/>
    <m/>
    <m/>
    <s v="BFT35_07925"/>
    <n v="267"/>
    <m/>
    <m/>
    <n v="0"/>
  </r>
  <r>
    <x v="1"/>
    <x v="1"/>
    <s v="GCA_002701205.1"/>
    <s v="Primary Assembly"/>
    <s v="unplaced scaffold"/>
    <m/>
    <s v="MINB01000014.1"/>
    <n v="36910"/>
    <n v="37176"/>
    <s v="-"/>
    <s v="PHO07048.1"/>
    <m/>
    <m/>
    <s v="30S ribosomal protein S18"/>
    <m/>
    <m/>
    <s v="BFT35_07925"/>
    <n v="267"/>
    <n v="88"/>
    <m/>
    <n v="0"/>
  </r>
  <r>
    <x v="0"/>
    <x v="0"/>
    <s v="GCA_002701205.1"/>
    <s v="Primary Assembly"/>
    <s v="unplaced scaffold"/>
    <m/>
    <s v="MINB01000019.1"/>
    <n v="36933"/>
    <n v="38429"/>
    <s v="-"/>
    <m/>
    <m/>
    <m/>
    <m/>
    <m/>
    <m/>
    <s v="BFT35_09430"/>
    <n v="1497"/>
    <m/>
    <m/>
    <n v="0"/>
  </r>
  <r>
    <x v="1"/>
    <x v="1"/>
    <s v="GCA_002701205.1"/>
    <s v="Primary Assembly"/>
    <s v="unplaced scaffold"/>
    <m/>
    <s v="MINB01000019.1"/>
    <n v="36933"/>
    <n v="38429"/>
    <s v="-"/>
    <s v="PHO06795.1"/>
    <m/>
    <m/>
    <s v="acetyl-CoA hydrolase"/>
    <m/>
    <m/>
    <s v="BFT35_09430"/>
    <n v="1497"/>
    <n v="498"/>
    <m/>
    <n v="0"/>
  </r>
  <r>
    <x v="0"/>
    <x v="0"/>
    <s v="GCA_002701205.1"/>
    <s v="Primary Assembly"/>
    <s v="unplaced scaffold"/>
    <m/>
    <s v="MINB01000018.1"/>
    <n v="36986"/>
    <n v="38254"/>
    <s v="+"/>
    <m/>
    <m/>
    <m/>
    <m/>
    <m/>
    <m/>
    <s v="BFT35_09180"/>
    <n v="1269"/>
    <m/>
    <m/>
    <n v="0"/>
  </r>
  <r>
    <x v="1"/>
    <x v="1"/>
    <s v="GCA_002701205.1"/>
    <s v="Primary Assembly"/>
    <s v="unplaced scaffold"/>
    <m/>
    <s v="MINB01000018.1"/>
    <n v="36986"/>
    <n v="38254"/>
    <s v="+"/>
    <s v="PHO06844.1"/>
    <m/>
    <m/>
    <s v="Mg2+/Co2+ transporter"/>
    <m/>
    <m/>
    <s v="BFT35_09180"/>
    <n v="1269"/>
    <n v="422"/>
    <m/>
    <n v="0"/>
  </r>
  <r>
    <x v="0"/>
    <x v="0"/>
    <s v="GCA_002701205.1"/>
    <s v="Primary Assembly"/>
    <s v="unplaced scaffold"/>
    <m/>
    <s v="MINB01000011.1"/>
    <n v="36996"/>
    <n v="37877"/>
    <s v="-"/>
    <m/>
    <m/>
    <m/>
    <m/>
    <m/>
    <m/>
    <s v="BFT35_07060"/>
    <n v="882"/>
    <m/>
    <m/>
    <n v="0"/>
  </r>
  <r>
    <x v="1"/>
    <x v="1"/>
    <s v="GCA_002701205.1"/>
    <s v="Primary Assembly"/>
    <s v="unplaced scaffold"/>
    <m/>
    <s v="MINB01000011.1"/>
    <n v="36996"/>
    <n v="37877"/>
    <s v="-"/>
    <s v="PHO07233.1"/>
    <m/>
    <m/>
    <s v="ABC transporter"/>
    <m/>
    <m/>
    <s v="BFT35_07060"/>
    <n v="882"/>
    <n v="293"/>
    <m/>
    <n v="0"/>
  </r>
  <r>
    <x v="0"/>
    <x v="6"/>
    <s v="GCA_002701205.1"/>
    <s v="Primary Assembly"/>
    <s v="unplaced scaffold"/>
    <m/>
    <s v="MINB01000008.1"/>
    <n v="37069"/>
    <n v="37143"/>
    <s v="-"/>
    <m/>
    <m/>
    <m/>
    <m/>
    <m/>
    <m/>
    <s v="BFT35_05850"/>
    <n v="75"/>
    <m/>
    <m/>
    <n v="0"/>
  </r>
  <r>
    <x v="3"/>
    <x v="5"/>
    <s v="GCA_002701205.1"/>
    <s v="Primary Assembly"/>
    <s v="unplaced scaffold"/>
    <m/>
    <s v="MINB01000008.1"/>
    <n v="37069"/>
    <n v="37143"/>
    <s v="-"/>
    <m/>
    <m/>
    <m/>
    <s v="tRNA-Glu"/>
    <m/>
    <m/>
    <s v="BFT35_05850"/>
    <n v="75"/>
    <m/>
    <s v="anticodon=TTC"/>
    <s v="rna"/>
  </r>
  <r>
    <x v="0"/>
    <x v="2"/>
    <s v="GCA_002701205.1"/>
    <s v="Primary Assembly"/>
    <s v="unplaced scaffold"/>
    <m/>
    <s v="MINB01000002.1"/>
    <n v="37102"/>
    <n v="37335"/>
    <s v="-"/>
    <m/>
    <m/>
    <m/>
    <m/>
    <m/>
    <m/>
    <s v="BFT35_01390"/>
    <n v="234"/>
    <m/>
    <s v="pseudo"/>
    <n v="0"/>
  </r>
  <r>
    <x v="1"/>
    <x v="3"/>
    <s v="GCA_002701205.1"/>
    <s v="Primary Assembly"/>
    <s v="unplaced scaffold"/>
    <m/>
    <s v="MINB01000002.1"/>
    <n v="37102"/>
    <n v="37335"/>
    <s v="-"/>
    <m/>
    <m/>
    <m/>
    <s v="acetyltransferase"/>
    <m/>
    <m/>
    <s v="BFT35_01390"/>
    <n v="234"/>
    <m/>
    <s v="pseudo"/>
    <n v="0"/>
  </r>
  <r>
    <x v="0"/>
    <x v="0"/>
    <s v="GCA_002701205.1"/>
    <s v="Primary Assembly"/>
    <s v="unplaced scaffold"/>
    <m/>
    <s v="MINB01000024.1"/>
    <n v="37180"/>
    <n v="37416"/>
    <s v="-"/>
    <m/>
    <m/>
    <m/>
    <m/>
    <m/>
    <m/>
    <s v="BFT35_10810"/>
    <n v="237"/>
    <m/>
    <m/>
    <n v="0"/>
  </r>
  <r>
    <x v="1"/>
    <x v="1"/>
    <s v="GCA_002701205.1"/>
    <s v="Primary Assembly"/>
    <s v="unplaced scaffold"/>
    <m/>
    <s v="MINB01000024.1"/>
    <n v="37180"/>
    <n v="37416"/>
    <s v="-"/>
    <s v="PHO06554.1"/>
    <m/>
    <m/>
    <s v="hypothetical protein"/>
    <m/>
    <m/>
    <s v="BFT35_10810"/>
    <n v="237"/>
    <n v="78"/>
    <m/>
    <n v="0"/>
  </r>
  <r>
    <x v="0"/>
    <x v="0"/>
    <s v="GCA_002701205.1"/>
    <s v="Primary Assembly"/>
    <s v="unplaced scaffold"/>
    <m/>
    <s v="MINB01000015.1"/>
    <n v="37183"/>
    <n v="37416"/>
    <s v="+"/>
    <m/>
    <m/>
    <m/>
    <m/>
    <m/>
    <m/>
    <s v="BFT35_08305"/>
    <n v="234"/>
    <m/>
    <m/>
    <n v="0"/>
  </r>
  <r>
    <x v="1"/>
    <x v="1"/>
    <s v="GCA_002701205.1"/>
    <s v="Primary Assembly"/>
    <s v="unplaced scaffold"/>
    <m/>
    <s v="MINB01000015.1"/>
    <n v="37183"/>
    <n v="37416"/>
    <s v="+"/>
    <s v="PHO06996.1"/>
    <m/>
    <m/>
    <s v="hypothetical protein"/>
    <m/>
    <m/>
    <s v="BFT35_08305"/>
    <n v="234"/>
    <n v="77"/>
    <m/>
    <n v="0"/>
  </r>
  <r>
    <x v="0"/>
    <x v="0"/>
    <s v="GCA_002701205.1"/>
    <s v="Primary Assembly"/>
    <s v="unplaced scaffold"/>
    <m/>
    <s v="MINB01000014.1"/>
    <n v="37189"/>
    <n v="37635"/>
    <s v="-"/>
    <m/>
    <m/>
    <m/>
    <m/>
    <m/>
    <m/>
    <s v="BFT35_07930"/>
    <n v="447"/>
    <m/>
    <m/>
    <n v="0"/>
  </r>
  <r>
    <x v="1"/>
    <x v="1"/>
    <s v="GCA_002701205.1"/>
    <s v="Primary Assembly"/>
    <s v="unplaced scaffold"/>
    <m/>
    <s v="MINB01000014.1"/>
    <n v="37189"/>
    <n v="37635"/>
    <s v="-"/>
    <s v="PHO07049.1"/>
    <m/>
    <m/>
    <s v="single-stranded DNA-binding protein"/>
    <m/>
    <m/>
    <s v="BFT35_07930"/>
    <n v="447"/>
    <n v="148"/>
    <m/>
    <n v="0"/>
  </r>
  <r>
    <x v="0"/>
    <x v="0"/>
    <s v="GCA_002701205.1"/>
    <s v="Primary Assembly"/>
    <s v="unplaced scaffold"/>
    <m/>
    <s v="MINB01000008.1"/>
    <n v="37202"/>
    <n v="37729"/>
    <s v="-"/>
    <m/>
    <m/>
    <m/>
    <m/>
    <m/>
    <m/>
    <s v="BFT35_05855"/>
    <n v="528"/>
    <m/>
    <m/>
    <n v="0"/>
  </r>
  <r>
    <x v="1"/>
    <x v="1"/>
    <s v="GCA_002701205.1"/>
    <s v="Primary Assembly"/>
    <s v="unplaced scaffold"/>
    <m/>
    <s v="MINB01000008.1"/>
    <n v="37202"/>
    <n v="37729"/>
    <s v="-"/>
    <s v="PHO07474.1"/>
    <m/>
    <m/>
    <s v="SAM-dependent methyltransferase"/>
    <m/>
    <m/>
    <s v="BFT35_05855"/>
    <n v="528"/>
    <n v="175"/>
    <m/>
    <n v="0"/>
  </r>
  <r>
    <x v="0"/>
    <x v="0"/>
    <s v="GCA_002701205.1"/>
    <s v="Primary Assembly"/>
    <s v="unplaced scaffold"/>
    <m/>
    <s v="MINB01000009.1"/>
    <n v="37303"/>
    <n v="37920"/>
    <s v="+"/>
    <m/>
    <m/>
    <m/>
    <m/>
    <m/>
    <m/>
    <s v="BFT35_06255"/>
    <n v="618"/>
    <m/>
    <m/>
    <n v="0"/>
  </r>
  <r>
    <x v="1"/>
    <x v="1"/>
    <s v="GCA_002701205.1"/>
    <s v="Primary Assembly"/>
    <s v="unplaced scaffold"/>
    <m/>
    <s v="MINB01000009.1"/>
    <n v="37303"/>
    <n v="37920"/>
    <s v="+"/>
    <s v="PHO07369.1"/>
    <m/>
    <m/>
    <s v="nitroreductase"/>
    <m/>
    <m/>
    <s v="BFT35_06255"/>
    <n v="618"/>
    <n v="205"/>
    <m/>
    <n v="0"/>
  </r>
  <r>
    <x v="0"/>
    <x v="0"/>
    <s v="GCA_002701205.1"/>
    <s v="Primary Assembly"/>
    <s v="unplaced scaffold"/>
    <m/>
    <s v="MINB01000002.1"/>
    <n v="37356"/>
    <n v="38528"/>
    <s v="-"/>
    <m/>
    <m/>
    <m/>
    <m/>
    <m/>
    <m/>
    <s v="BFT35_01395"/>
    <n v="1173"/>
    <m/>
    <m/>
    <n v="0"/>
  </r>
  <r>
    <x v="1"/>
    <x v="1"/>
    <s v="GCA_002701205.1"/>
    <s v="Primary Assembly"/>
    <s v="unplaced scaffold"/>
    <m/>
    <s v="MINB01000002.1"/>
    <n v="37356"/>
    <n v="38528"/>
    <s v="-"/>
    <s v="PHO08152.1"/>
    <m/>
    <m/>
    <s v="alcohol dehydrogenase"/>
    <m/>
    <m/>
    <s v="BFT35_01395"/>
    <n v="1173"/>
    <n v="390"/>
    <m/>
    <n v="0"/>
  </r>
  <r>
    <x v="0"/>
    <x v="0"/>
    <s v="GCA_002701205.1"/>
    <s v="Primary Assembly"/>
    <s v="unplaced scaffold"/>
    <m/>
    <s v="MINB01000020.1"/>
    <n v="37379"/>
    <n v="39175"/>
    <s v="-"/>
    <m/>
    <m/>
    <m/>
    <m/>
    <m/>
    <m/>
    <s v="BFT35_09745"/>
    <n v="1797"/>
    <m/>
    <m/>
    <n v="0"/>
  </r>
  <r>
    <x v="1"/>
    <x v="1"/>
    <s v="GCA_002701205.1"/>
    <s v="Primary Assembly"/>
    <s v="unplaced scaffold"/>
    <m/>
    <s v="MINB01000020.1"/>
    <n v="37379"/>
    <n v="39175"/>
    <s v="-"/>
    <s v="PHO06742.1"/>
    <m/>
    <m/>
    <s v="DNA primase"/>
    <m/>
    <m/>
    <s v="BFT35_09745"/>
    <n v="1797"/>
    <n v="598"/>
    <m/>
    <n v="0"/>
  </r>
  <r>
    <x v="0"/>
    <x v="0"/>
    <s v="GCA_002701205.1"/>
    <s v="Primary Assembly"/>
    <s v="unplaced scaffold"/>
    <m/>
    <s v="MINB01000024.1"/>
    <n v="37419"/>
    <n v="37955"/>
    <s v="-"/>
    <m/>
    <m/>
    <m/>
    <m/>
    <m/>
    <m/>
    <s v="BFT35_10815"/>
    <n v="537"/>
    <m/>
    <m/>
    <n v="0"/>
  </r>
  <r>
    <x v="1"/>
    <x v="1"/>
    <s v="GCA_002701205.1"/>
    <s v="Primary Assembly"/>
    <s v="unplaced scaffold"/>
    <m/>
    <s v="MINB01000024.1"/>
    <n v="37419"/>
    <n v="37955"/>
    <s v="-"/>
    <s v="PHO06555.1"/>
    <m/>
    <m/>
    <s v="hypothetical protein"/>
    <m/>
    <m/>
    <s v="BFT35_10815"/>
    <n v="537"/>
    <n v="178"/>
    <m/>
    <n v="0"/>
  </r>
  <r>
    <x v="0"/>
    <x v="0"/>
    <s v="GCA_002701205.1"/>
    <s v="Primary Assembly"/>
    <s v="unplaced scaffold"/>
    <m/>
    <s v="MINB01000013.1"/>
    <n v="37421"/>
    <n v="37690"/>
    <s v="-"/>
    <m/>
    <m/>
    <m/>
    <m/>
    <m/>
    <m/>
    <s v="BFT35_07670"/>
    <n v="270"/>
    <m/>
    <m/>
    <n v="0"/>
  </r>
  <r>
    <x v="1"/>
    <x v="1"/>
    <s v="GCA_002701205.1"/>
    <s v="Primary Assembly"/>
    <s v="unplaced scaffold"/>
    <m/>
    <s v="MINB01000013.1"/>
    <n v="37421"/>
    <n v="37690"/>
    <s v="-"/>
    <s v="PHO07113.1"/>
    <m/>
    <m/>
    <s v="hypothetical protein"/>
    <m/>
    <m/>
    <s v="BFT35_07670"/>
    <n v="270"/>
    <n v="89"/>
    <m/>
    <n v="0"/>
  </r>
  <r>
    <x v="0"/>
    <x v="0"/>
    <s v="GCA_002701205.1"/>
    <s v="Primary Assembly"/>
    <s v="unplaced scaffold"/>
    <m/>
    <s v="MINB01000015.1"/>
    <n v="37462"/>
    <n v="37686"/>
    <s v="+"/>
    <m/>
    <m/>
    <m/>
    <m/>
    <m/>
    <m/>
    <s v="BFT35_08310"/>
    <n v="225"/>
    <m/>
    <m/>
    <n v="0"/>
  </r>
  <r>
    <x v="1"/>
    <x v="1"/>
    <s v="GCA_002701205.1"/>
    <s v="Primary Assembly"/>
    <s v="unplaced scaffold"/>
    <m/>
    <s v="MINB01000015.1"/>
    <n v="37462"/>
    <n v="37686"/>
    <s v="+"/>
    <s v="PHO06997.1"/>
    <m/>
    <m/>
    <s v="hypothetical protein"/>
    <m/>
    <m/>
    <s v="BFT35_08310"/>
    <n v="225"/>
    <n v="74"/>
    <m/>
    <n v="0"/>
  </r>
  <r>
    <x v="0"/>
    <x v="0"/>
    <s v="GCA_002701205.1"/>
    <s v="Primary Assembly"/>
    <s v="unplaced scaffold"/>
    <m/>
    <s v="MINB01000003.1"/>
    <n v="37510"/>
    <n v="37968"/>
    <s v="+"/>
    <m/>
    <m/>
    <m/>
    <m/>
    <m/>
    <m/>
    <s v="BFT35_02555"/>
    <n v="459"/>
    <m/>
    <m/>
    <n v="0"/>
  </r>
  <r>
    <x v="1"/>
    <x v="1"/>
    <s v="GCA_002701205.1"/>
    <s v="Primary Assembly"/>
    <s v="unplaced scaffold"/>
    <m/>
    <s v="MINB01000003.1"/>
    <n v="37510"/>
    <n v="37968"/>
    <s v="+"/>
    <s v="PHO07954.1"/>
    <m/>
    <m/>
    <s v="FMN-binding protein"/>
    <m/>
    <m/>
    <s v="BFT35_02555"/>
    <n v="459"/>
    <n v="152"/>
    <m/>
    <n v="0"/>
  </r>
  <r>
    <x v="0"/>
    <x v="0"/>
    <s v="GCA_002701205.1"/>
    <s v="Primary Assembly"/>
    <s v="unplaced scaffold"/>
    <m/>
    <s v="MINB01000007.1"/>
    <n v="37512"/>
    <n v="38333"/>
    <s v="-"/>
    <m/>
    <m/>
    <m/>
    <m/>
    <m/>
    <m/>
    <s v="BFT35_05355"/>
    <n v="822"/>
    <m/>
    <m/>
    <n v="0"/>
  </r>
  <r>
    <x v="1"/>
    <x v="1"/>
    <s v="GCA_002701205.1"/>
    <s v="Primary Assembly"/>
    <s v="unplaced scaffold"/>
    <m/>
    <s v="MINB01000007.1"/>
    <n v="37512"/>
    <n v="38333"/>
    <s v="-"/>
    <s v="PHO07505.1"/>
    <m/>
    <m/>
    <s v="nucleoside phosphorylase"/>
    <m/>
    <m/>
    <s v="BFT35_05355"/>
    <n v="822"/>
    <n v="273"/>
    <m/>
    <n v="0"/>
  </r>
  <r>
    <x v="0"/>
    <x v="0"/>
    <s v="GCA_002701205.1"/>
    <s v="Primary Assembly"/>
    <s v="unplaced scaffold"/>
    <m/>
    <s v="MINB01000023.1"/>
    <n v="37515"/>
    <n v="38315"/>
    <s v="+"/>
    <m/>
    <m/>
    <m/>
    <m/>
    <s v="livG"/>
    <m/>
    <s v="BFT35_10555"/>
    <n v="801"/>
    <m/>
    <m/>
    <n v="0"/>
  </r>
  <r>
    <x v="1"/>
    <x v="1"/>
    <s v="GCA_002701205.1"/>
    <s v="Primary Assembly"/>
    <s v="unplaced scaffold"/>
    <m/>
    <s v="MINB01000023.1"/>
    <n v="37515"/>
    <n v="38315"/>
    <s v="+"/>
    <s v="PHO06604.1"/>
    <m/>
    <m/>
    <s v="high-affinity branched-chain amino acid ABC transporter ATP-binding protein LivG"/>
    <s v="livG"/>
    <m/>
    <s v="BFT35_10555"/>
    <n v="801"/>
    <n v="266"/>
    <m/>
    <n v="0"/>
  </r>
  <r>
    <x v="0"/>
    <x v="0"/>
    <s v="GCA_002701205.1"/>
    <s v="Primary Assembly"/>
    <s v="unplaced scaffold"/>
    <m/>
    <s v="MINB01000016.1"/>
    <n v="37551"/>
    <n v="39224"/>
    <s v="+"/>
    <m/>
    <m/>
    <m/>
    <m/>
    <m/>
    <m/>
    <s v="BFT35_08615"/>
    <n v="1674"/>
    <m/>
    <m/>
    <n v="0"/>
  </r>
  <r>
    <x v="1"/>
    <x v="1"/>
    <s v="GCA_002701205.1"/>
    <s v="Primary Assembly"/>
    <s v="unplaced scaffold"/>
    <m/>
    <s v="MINB01000016.1"/>
    <n v="37551"/>
    <n v="39224"/>
    <s v="+"/>
    <s v="PHO06932.1"/>
    <m/>
    <m/>
    <s v="phosphohydrolase"/>
    <m/>
    <m/>
    <s v="BFT35_08615"/>
    <n v="1674"/>
    <n v="557"/>
    <m/>
    <n v="0"/>
  </r>
  <r>
    <x v="0"/>
    <x v="0"/>
    <s v="GCA_002701205.1"/>
    <s v="Primary Assembly"/>
    <s v="unplaced scaffold"/>
    <m/>
    <s v="MINB01000021.1"/>
    <n v="37574"/>
    <n v="38326"/>
    <s v="-"/>
    <m/>
    <m/>
    <m/>
    <m/>
    <m/>
    <m/>
    <s v="BFT35_10015"/>
    <n v="753"/>
    <m/>
    <m/>
    <n v="0"/>
  </r>
  <r>
    <x v="1"/>
    <x v="1"/>
    <s v="GCA_002701205.1"/>
    <s v="Primary Assembly"/>
    <s v="unplaced scaffold"/>
    <m/>
    <s v="MINB01000021.1"/>
    <n v="37574"/>
    <n v="38326"/>
    <s v="-"/>
    <s v="PHO06695.1"/>
    <m/>
    <m/>
    <s v="hypothetical protein"/>
    <m/>
    <m/>
    <s v="BFT35_10015"/>
    <n v="753"/>
    <n v="250"/>
    <m/>
    <n v="0"/>
  </r>
  <r>
    <x v="0"/>
    <x v="0"/>
    <s v="GCA_002701205.1"/>
    <s v="Primary Assembly"/>
    <s v="unplaced scaffold"/>
    <m/>
    <s v="MINB01000006.1"/>
    <n v="37618"/>
    <n v="38802"/>
    <s v="-"/>
    <m/>
    <m/>
    <m/>
    <m/>
    <m/>
    <m/>
    <s v="BFT35_04845"/>
    <n v="1185"/>
    <m/>
    <m/>
    <n v="0"/>
  </r>
  <r>
    <x v="1"/>
    <x v="1"/>
    <s v="GCA_002701205.1"/>
    <s v="Primary Assembly"/>
    <s v="unplaced scaffold"/>
    <m/>
    <s v="MINB01000006.1"/>
    <n v="37618"/>
    <n v="38802"/>
    <s v="-"/>
    <s v="PHO07664.1"/>
    <m/>
    <m/>
    <s v="acetylornithine aminotransferase"/>
    <m/>
    <m/>
    <s v="BFT35_04845"/>
    <n v="1185"/>
    <n v="394"/>
    <m/>
    <n v="0"/>
  </r>
  <r>
    <x v="0"/>
    <x v="0"/>
    <s v="GCA_002701205.1"/>
    <s v="Primary Assembly"/>
    <s v="unplaced scaffold"/>
    <m/>
    <s v="MINB01000014.1"/>
    <n v="37659"/>
    <n v="37946"/>
    <s v="-"/>
    <m/>
    <m/>
    <m/>
    <m/>
    <m/>
    <m/>
    <s v="BFT35_07935"/>
    <n v="288"/>
    <m/>
    <m/>
    <n v="0"/>
  </r>
  <r>
    <x v="1"/>
    <x v="1"/>
    <s v="GCA_002701205.1"/>
    <s v="Primary Assembly"/>
    <s v="unplaced scaffold"/>
    <m/>
    <s v="MINB01000014.1"/>
    <n v="37659"/>
    <n v="37946"/>
    <s v="-"/>
    <s v="PHO07050.1"/>
    <m/>
    <m/>
    <s v="30S ribosomal protein S6"/>
    <m/>
    <m/>
    <s v="BFT35_07935"/>
    <n v="288"/>
    <n v="95"/>
    <m/>
    <n v="0"/>
  </r>
  <r>
    <x v="0"/>
    <x v="0"/>
    <s v="GCA_002701205.1"/>
    <s v="Primary Assembly"/>
    <s v="unplaced scaffold"/>
    <m/>
    <s v="MINB01000025.1"/>
    <n v="37746"/>
    <n v="39224"/>
    <s v="+"/>
    <m/>
    <m/>
    <m/>
    <m/>
    <m/>
    <m/>
    <s v="BFT35_11060"/>
    <n v="1479"/>
    <m/>
    <m/>
    <n v="0"/>
  </r>
  <r>
    <x v="1"/>
    <x v="1"/>
    <s v="GCA_002701205.1"/>
    <s v="Primary Assembly"/>
    <s v="unplaced scaffold"/>
    <m/>
    <s v="MINB01000025.1"/>
    <n v="37746"/>
    <n v="39224"/>
    <s v="+"/>
    <s v="PHO06511.1"/>
    <m/>
    <m/>
    <s v="stage IV sporulation protein A"/>
    <m/>
    <m/>
    <s v="BFT35_11060"/>
    <n v="1479"/>
    <n v="492"/>
    <m/>
    <n v="0"/>
  </r>
  <r>
    <x v="0"/>
    <x v="0"/>
    <s v="GCA_002701205.1"/>
    <s v="Primary Assembly"/>
    <s v="unplaced scaffold"/>
    <m/>
    <s v="MINB01000008.1"/>
    <n v="37763"/>
    <n v="38149"/>
    <s v="-"/>
    <m/>
    <m/>
    <m/>
    <m/>
    <m/>
    <m/>
    <s v="BFT35_05860"/>
    <n v="387"/>
    <m/>
    <m/>
    <n v="0"/>
  </r>
  <r>
    <x v="1"/>
    <x v="1"/>
    <s v="GCA_002701205.1"/>
    <s v="Primary Assembly"/>
    <s v="unplaced scaffold"/>
    <m/>
    <s v="MINB01000008.1"/>
    <n v="37763"/>
    <n v="38149"/>
    <s v="-"/>
    <s v="PHO07475.1"/>
    <m/>
    <m/>
    <s v="hypothetical protein"/>
    <m/>
    <m/>
    <s v="BFT35_05860"/>
    <n v="387"/>
    <n v="128"/>
    <m/>
    <n v="0"/>
  </r>
  <r>
    <x v="0"/>
    <x v="0"/>
    <s v="GCA_002701205.1"/>
    <s v="Primary Assembly"/>
    <s v="unplaced scaffold"/>
    <m/>
    <s v="MINB01000013.1"/>
    <n v="37799"/>
    <n v="40144"/>
    <s v="-"/>
    <m/>
    <m/>
    <m/>
    <m/>
    <m/>
    <m/>
    <s v="BFT35_07675"/>
    <n v="2346"/>
    <m/>
    <m/>
    <n v="0"/>
  </r>
  <r>
    <x v="1"/>
    <x v="1"/>
    <s v="GCA_002701205.1"/>
    <s v="Primary Assembly"/>
    <s v="unplaced scaffold"/>
    <m/>
    <s v="MINB01000013.1"/>
    <n v="37799"/>
    <n v="40144"/>
    <s v="-"/>
    <s v="PHO07114.1"/>
    <m/>
    <m/>
    <s v="nucleoside-diphosphate-sugar pyrophosphorylase"/>
    <m/>
    <m/>
    <s v="BFT35_07675"/>
    <n v="2346"/>
    <n v="781"/>
    <m/>
    <n v="0"/>
  </r>
  <r>
    <x v="0"/>
    <x v="0"/>
    <s v="GCA_002701205.1"/>
    <s v="Primary Assembly"/>
    <s v="unplaced scaffold"/>
    <m/>
    <s v="MINB01000012.1"/>
    <n v="37862"/>
    <n v="38578"/>
    <s v="-"/>
    <m/>
    <m/>
    <m/>
    <m/>
    <m/>
    <m/>
    <s v="BFT35_07355"/>
    <n v="717"/>
    <m/>
    <m/>
    <n v="0"/>
  </r>
  <r>
    <x v="1"/>
    <x v="1"/>
    <s v="GCA_002701205.1"/>
    <s v="Primary Assembly"/>
    <s v="unplaced scaffold"/>
    <m/>
    <s v="MINB01000012.1"/>
    <n v="37862"/>
    <n v="38578"/>
    <s v="-"/>
    <s v="PHO07169.1"/>
    <m/>
    <m/>
    <s v="phosphatase"/>
    <m/>
    <m/>
    <s v="BFT35_07355"/>
    <n v="717"/>
    <n v="238"/>
    <m/>
    <n v="0"/>
  </r>
  <r>
    <x v="0"/>
    <x v="0"/>
    <s v="GCA_002701205.1"/>
    <s v="Primary Assembly"/>
    <s v="unplaced scaffold"/>
    <m/>
    <s v="MINB01000009.1"/>
    <n v="37951"/>
    <n v="38502"/>
    <s v="-"/>
    <m/>
    <m/>
    <m/>
    <m/>
    <m/>
    <m/>
    <s v="BFT35_06260"/>
    <n v="552"/>
    <m/>
    <m/>
    <n v="0"/>
  </r>
  <r>
    <x v="1"/>
    <x v="1"/>
    <s v="GCA_002701205.1"/>
    <s v="Primary Assembly"/>
    <s v="unplaced scaffold"/>
    <m/>
    <s v="MINB01000009.1"/>
    <n v="37951"/>
    <n v="38502"/>
    <s v="-"/>
    <s v="PHO07370.1"/>
    <m/>
    <m/>
    <s v="YfcE family phosphodiesterase"/>
    <m/>
    <m/>
    <s v="BFT35_06260"/>
    <n v="552"/>
    <n v="183"/>
    <m/>
    <n v="0"/>
  </r>
  <r>
    <x v="0"/>
    <x v="0"/>
    <s v="GCA_002701205.1"/>
    <s v="Primary Assembly"/>
    <s v="unplaced scaffold"/>
    <m/>
    <s v="MINB01000001.1"/>
    <n v="37965"/>
    <n v="38936"/>
    <s v="-"/>
    <m/>
    <m/>
    <m/>
    <m/>
    <m/>
    <m/>
    <s v="BFT35_00190"/>
    <n v="972"/>
    <m/>
    <m/>
    <n v="0"/>
  </r>
  <r>
    <x v="1"/>
    <x v="1"/>
    <s v="GCA_002701205.1"/>
    <s v="Primary Assembly"/>
    <s v="unplaced scaffold"/>
    <m/>
    <s v="MINB01000001.1"/>
    <n v="37965"/>
    <n v="38936"/>
    <s v="-"/>
    <s v="PHO08362.1"/>
    <m/>
    <m/>
    <s v="GPR endopeptidase"/>
    <m/>
    <m/>
    <s v="BFT35_00190"/>
    <n v="972"/>
    <n v="323"/>
    <m/>
    <n v="0"/>
  </r>
  <r>
    <x v="0"/>
    <x v="0"/>
    <s v="GCA_002701205.1"/>
    <s v="Primary Assembly"/>
    <s v="unplaced scaffold"/>
    <m/>
    <s v="MINB01000011.1"/>
    <n v="37977"/>
    <n v="40460"/>
    <s v="-"/>
    <m/>
    <m/>
    <m/>
    <m/>
    <m/>
    <m/>
    <s v="BFT35_07065"/>
    <n v="2484"/>
    <m/>
    <m/>
    <n v="0"/>
  </r>
  <r>
    <x v="1"/>
    <x v="1"/>
    <s v="GCA_002701205.1"/>
    <s v="Primary Assembly"/>
    <s v="unplaced scaffold"/>
    <m/>
    <s v="MINB01000011.1"/>
    <n v="37977"/>
    <n v="40460"/>
    <s v="-"/>
    <s v="PHO07234.1"/>
    <m/>
    <m/>
    <s v="methionine synthase"/>
    <m/>
    <m/>
    <s v="BFT35_07065"/>
    <n v="2484"/>
    <n v="827"/>
    <m/>
    <n v="0"/>
  </r>
  <r>
    <x v="0"/>
    <x v="0"/>
    <s v="GCA_002701205.1"/>
    <s v="Primary Assembly"/>
    <s v="unplaced scaffold"/>
    <m/>
    <s v="MINB01000017.1"/>
    <n v="37989"/>
    <n v="39440"/>
    <s v="+"/>
    <m/>
    <m/>
    <m/>
    <m/>
    <m/>
    <m/>
    <s v="BFT35_08885"/>
    <n v="1452"/>
    <m/>
    <m/>
    <n v="0"/>
  </r>
  <r>
    <x v="1"/>
    <x v="1"/>
    <s v="GCA_002701205.1"/>
    <s v="Primary Assembly"/>
    <s v="unplaced scaffold"/>
    <m/>
    <s v="MINB01000017.1"/>
    <n v="37989"/>
    <n v="39440"/>
    <s v="+"/>
    <s v="PHO06881.1"/>
    <m/>
    <m/>
    <s v="glycine dehydrogenase (aminomethyl-transferring)"/>
    <m/>
    <m/>
    <s v="BFT35_08885"/>
    <n v="1452"/>
    <n v="483"/>
    <m/>
    <n v="0"/>
  </r>
  <r>
    <x v="0"/>
    <x v="0"/>
    <s v="GCA_002701205.1"/>
    <s v="Primary Assembly"/>
    <s v="unplaced scaffold"/>
    <m/>
    <s v="MINB01000014.1"/>
    <n v="38012"/>
    <n v="38218"/>
    <s v="-"/>
    <m/>
    <m/>
    <m/>
    <m/>
    <m/>
    <m/>
    <s v="BFT35_07940"/>
    <n v="207"/>
    <m/>
    <m/>
    <n v="0"/>
  </r>
  <r>
    <x v="1"/>
    <x v="1"/>
    <s v="GCA_002701205.1"/>
    <s v="Primary Assembly"/>
    <s v="unplaced scaffold"/>
    <m/>
    <s v="MINB01000014.1"/>
    <n v="38012"/>
    <n v="38218"/>
    <s v="-"/>
    <s v="PHO07051.1"/>
    <m/>
    <m/>
    <s v="DUF951 domain-containing protein"/>
    <m/>
    <m/>
    <s v="BFT35_07940"/>
    <n v="207"/>
    <n v="68"/>
    <m/>
    <n v="0"/>
  </r>
  <r>
    <x v="0"/>
    <x v="0"/>
    <s v="GCA_002701205.1"/>
    <s v="Primary Assembly"/>
    <s v="unplaced scaffold"/>
    <m/>
    <s v="MINB01000024.1"/>
    <n v="38013"/>
    <n v="38408"/>
    <s v="-"/>
    <m/>
    <m/>
    <m/>
    <m/>
    <m/>
    <m/>
    <s v="BFT35_10820"/>
    <n v="396"/>
    <m/>
    <m/>
    <n v="0"/>
  </r>
  <r>
    <x v="1"/>
    <x v="1"/>
    <s v="GCA_002701205.1"/>
    <s v="Primary Assembly"/>
    <s v="unplaced scaffold"/>
    <m/>
    <s v="MINB01000024.1"/>
    <n v="38013"/>
    <n v="38408"/>
    <s v="-"/>
    <s v="PHO06556.1"/>
    <m/>
    <m/>
    <s v="alkaline-shock protein"/>
    <m/>
    <m/>
    <s v="BFT35_10820"/>
    <n v="396"/>
    <n v="131"/>
    <m/>
    <n v="0"/>
  </r>
  <r>
    <x v="0"/>
    <x v="0"/>
    <s v="GCA_002701205.1"/>
    <s v="Primary Assembly"/>
    <s v="unplaced scaffold"/>
    <m/>
    <s v="MINB01000010.1"/>
    <n v="38025"/>
    <n v="39020"/>
    <s v="-"/>
    <m/>
    <m/>
    <m/>
    <m/>
    <m/>
    <m/>
    <s v="BFT35_06645"/>
    <n v="996"/>
    <m/>
    <m/>
    <n v="0"/>
  </r>
  <r>
    <x v="1"/>
    <x v="1"/>
    <s v="GCA_002701205.1"/>
    <s v="Primary Assembly"/>
    <s v="unplaced scaffold"/>
    <m/>
    <s v="MINB01000010.1"/>
    <n v="38025"/>
    <n v="39020"/>
    <s v="-"/>
    <s v="PHO07290.1"/>
    <m/>
    <m/>
    <s v="L-glyceraldehyde 3-phosphate reductase"/>
    <m/>
    <m/>
    <s v="BFT35_06645"/>
    <n v="996"/>
    <n v="331"/>
    <m/>
    <n v="0"/>
  </r>
  <r>
    <x v="0"/>
    <x v="0"/>
    <s v="GCA_002701205.1"/>
    <s v="Primary Assembly"/>
    <s v="unplaced scaffold"/>
    <m/>
    <s v="MINB01000005.1"/>
    <n v="38056"/>
    <n v="38628"/>
    <s v="-"/>
    <m/>
    <m/>
    <m/>
    <m/>
    <m/>
    <m/>
    <s v="BFT35_04230"/>
    <n v="573"/>
    <m/>
    <m/>
    <n v="0"/>
  </r>
  <r>
    <x v="1"/>
    <x v="1"/>
    <s v="GCA_002701205.1"/>
    <s v="Primary Assembly"/>
    <s v="unplaced scaffold"/>
    <m/>
    <s v="MINB01000005.1"/>
    <n v="38056"/>
    <n v="38628"/>
    <s v="-"/>
    <s v="PHO07704.1"/>
    <m/>
    <m/>
    <s v="hypothetical protein"/>
    <m/>
    <m/>
    <s v="BFT35_04230"/>
    <n v="573"/>
    <n v="190"/>
    <m/>
    <n v="0"/>
  </r>
  <r>
    <x v="0"/>
    <x v="0"/>
    <s v="GCA_002701205.1"/>
    <s v="Primary Assembly"/>
    <s v="unplaced scaffold"/>
    <m/>
    <s v="MINB01000008.1"/>
    <n v="38139"/>
    <n v="38885"/>
    <s v="-"/>
    <m/>
    <m/>
    <m/>
    <m/>
    <m/>
    <m/>
    <s v="BFT35_05865"/>
    <n v="747"/>
    <m/>
    <m/>
    <n v="0"/>
  </r>
  <r>
    <x v="1"/>
    <x v="1"/>
    <s v="GCA_002701205.1"/>
    <s v="Primary Assembly"/>
    <s v="unplaced scaffold"/>
    <m/>
    <s v="MINB01000008.1"/>
    <n v="38139"/>
    <n v="38885"/>
    <s v="-"/>
    <s v="PHO07442.1"/>
    <m/>
    <m/>
    <s v="radical SAM protein"/>
    <m/>
    <m/>
    <s v="BFT35_05865"/>
    <n v="747"/>
    <n v="248"/>
    <m/>
    <n v="0"/>
  </r>
  <r>
    <x v="0"/>
    <x v="0"/>
    <s v="GCA_002701205.1"/>
    <s v="Primary Assembly"/>
    <s v="unplaced scaffold"/>
    <m/>
    <s v="MINB01000014.1"/>
    <n v="38193"/>
    <n v="39080"/>
    <s v="-"/>
    <m/>
    <m/>
    <m/>
    <m/>
    <m/>
    <m/>
    <s v="BFT35_07945"/>
    <n v="888"/>
    <m/>
    <m/>
    <n v="0"/>
  </r>
  <r>
    <x v="1"/>
    <x v="1"/>
    <s v="GCA_002701205.1"/>
    <s v="Primary Assembly"/>
    <s v="unplaced scaffold"/>
    <m/>
    <s v="MINB01000014.1"/>
    <n v="38193"/>
    <n v="39080"/>
    <s v="-"/>
    <s v="PHO07052.1"/>
    <m/>
    <m/>
    <s v="mechanosensitive ion channel protein MscS"/>
    <m/>
    <m/>
    <s v="BFT35_07945"/>
    <n v="888"/>
    <n v="295"/>
    <m/>
    <n v="0"/>
  </r>
  <r>
    <x v="0"/>
    <x v="0"/>
    <s v="GCA_002701205.1"/>
    <s v="Primary Assembly"/>
    <s v="unplaced scaffold"/>
    <m/>
    <s v="MINB01000003.1"/>
    <n v="38207"/>
    <n v="39292"/>
    <s v="+"/>
    <m/>
    <m/>
    <m/>
    <m/>
    <m/>
    <m/>
    <s v="BFT35_02560"/>
    <n v="1086"/>
    <m/>
    <m/>
    <n v="0"/>
  </r>
  <r>
    <x v="1"/>
    <x v="1"/>
    <s v="GCA_002701205.1"/>
    <s v="Primary Assembly"/>
    <s v="unplaced scaffold"/>
    <m/>
    <s v="MINB01000003.1"/>
    <n v="38207"/>
    <n v="39292"/>
    <s v="+"/>
    <s v="PHO07955.1"/>
    <m/>
    <m/>
    <s v="rubrerythrin family protein"/>
    <m/>
    <m/>
    <s v="BFT35_02560"/>
    <n v="1086"/>
    <n v="361"/>
    <m/>
    <n v="0"/>
  </r>
  <r>
    <x v="0"/>
    <x v="0"/>
    <s v="GCA_002701205.1"/>
    <s v="Primary Assembly"/>
    <s v="unplaced scaffold"/>
    <m/>
    <s v="MINB01000023.1"/>
    <n v="38319"/>
    <n v="39020"/>
    <s v="+"/>
    <m/>
    <m/>
    <m/>
    <m/>
    <m/>
    <m/>
    <s v="BFT35_10560"/>
    <n v="702"/>
    <m/>
    <m/>
    <n v="0"/>
  </r>
  <r>
    <x v="1"/>
    <x v="1"/>
    <s v="GCA_002701205.1"/>
    <s v="Primary Assembly"/>
    <s v="unplaced scaffold"/>
    <m/>
    <s v="MINB01000023.1"/>
    <n v="38319"/>
    <n v="39020"/>
    <s v="+"/>
    <s v="PHO06605.1"/>
    <m/>
    <m/>
    <s v="ABC transporter ATP-binding protein"/>
    <m/>
    <m/>
    <s v="BFT35_10560"/>
    <n v="702"/>
    <n v="233"/>
    <m/>
    <n v="0"/>
  </r>
  <r>
    <x v="0"/>
    <x v="0"/>
    <s v="GCA_002701205.1"/>
    <s v="Primary Assembly"/>
    <s v="unplaced scaffold"/>
    <m/>
    <s v="MINB01000015.1"/>
    <n v="38328"/>
    <n v="39035"/>
    <s v="-"/>
    <m/>
    <m/>
    <m/>
    <m/>
    <m/>
    <m/>
    <s v="BFT35_08315"/>
    <n v="708"/>
    <m/>
    <m/>
    <n v="0"/>
  </r>
  <r>
    <x v="1"/>
    <x v="1"/>
    <s v="GCA_002701205.1"/>
    <s v="Primary Assembly"/>
    <s v="unplaced scaffold"/>
    <m/>
    <s v="MINB01000015.1"/>
    <n v="38328"/>
    <n v="39035"/>
    <s v="-"/>
    <s v="PHO07020.1"/>
    <m/>
    <m/>
    <s v="arginase"/>
    <m/>
    <m/>
    <s v="BFT35_08315"/>
    <n v="708"/>
    <n v="235"/>
    <m/>
    <n v="0"/>
  </r>
  <r>
    <x v="0"/>
    <x v="0"/>
    <s v="GCA_002701205.1"/>
    <s v="Primary Assembly"/>
    <s v="unplaced scaffold"/>
    <m/>
    <s v="MINB01000021.1"/>
    <n v="38329"/>
    <n v="39264"/>
    <s v="-"/>
    <m/>
    <m/>
    <m/>
    <m/>
    <m/>
    <m/>
    <s v="BFT35_10020"/>
    <n v="936"/>
    <m/>
    <m/>
    <n v="0"/>
  </r>
  <r>
    <x v="1"/>
    <x v="1"/>
    <s v="GCA_002701205.1"/>
    <s v="Primary Assembly"/>
    <s v="unplaced scaffold"/>
    <m/>
    <s v="MINB01000021.1"/>
    <n v="38329"/>
    <n v="39264"/>
    <s v="-"/>
    <s v="PHO06696.1"/>
    <m/>
    <m/>
    <s v="methionyl-tRNA formyltransferase"/>
    <m/>
    <m/>
    <s v="BFT35_10020"/>
    <n v="936"/>
    <n v="311"/>
    <m/>
    <n v="0"/>
  </r>
  <r>
    <x v="0"/>
    <x v="6"/>
    <s v="GCA_002701205.1"/>
    <s v="Primary Assembly"/>
    <s v="unplaced scaffold"/>
    <m/>
    <s v="MINB01000022.1"/>
    <n v="38405"/>
    <n v="38477"/>
    <s v="+"/>
    <m/>
    <m/>
    <m/>
    <m/>
    <m/>
    <m/>
    <s v="BFT35_10270"/>
    <n v="73"/>
    <m/>
    <m/>
    <n v="0"/>
  </r>
  <r>
    <x v="3"/>
    <x v="5"/>
    <s v="GCA_002701205.1"/>
    <s v="Primary Assembly"/>
    <s v="unplaced scaffold"/>
    <m/>
    <s v="MINB01000022.1"/>
    <n v="38405"/>
    <n v="38477"/>
    <s v="+"/>
    <m/>
    <m/>
    <m/>
    <s v="tRNA-Thr"/>
    <m/>
    <m/>
    <s v="BFT35_10270"/>
    <n v="73"/>
    <m/>
    <s v="anticodon=CGT"/>
    <s v="rna"/>
  </r>
  <r>
    <x v="0"/>
    <x v="0"/>
    <s v="GCA_002701205.1"/>
    <s v="Primary Assembly"/>
    <s v="unplaced scaffold"/>
    <m/>
    <s v="MINB01000024.1"/>
    <n v="38467"/>
    <n v="39027"/>
    <s v="-"/>
    <m/>
    <m/>
    <m/>
    <m/>
    <m/>
    <m/>
    <s v="BFT35_10825"/>
    <n v="561"/>
    <m/>
    <m/>
    <n v="0"/>
  </r>
  <r>
    <x v="1"/>
    <x v="1"/>
    <s v="GCA_002701205.1"/>
    <s v="Primary Assembly"/>
    <s v="unplaced scaffold"/>
    <m/>
    <s v="MINB01000024.1"/>
    <n v="38467"/>
    <n v="39027"/>
    <s v="-"/>
    <s v="PHO06557.1"/>
    <m/>
    <m/>
    <s v="stage III sporulation protein AH"/>
    <m/>
    <m/>
    <s v="BFT35_10825"/>
    <n v="561"/>
    <n v="186"/>
    <m/>
    <n v="0"/>
  </r>
  <r>
    <x v="0"/>
    <x v="0"/>
    <s v="GCA_002701205.1"/>
    <s v="Primary Assembly"/>
    <s v="unplaced scaffold"/>
    <m/>
    <s v="MINB01000007.1"/>
    <n v="38519"/>
    <n v="39772"/>
    <s v="-"/>
    <m/>
    <m/>
    <m/>
    <m/>
    <m/>
    <m/>
    <s v="BFT35_05360"/>
    <n v="1254"/>
    <m/>
    <m/>
    <n v="0"/>
  </r>
  <r>
    <x v="1"/>
    <x v="1"/>
    <s v="GCA_002701205.1"/>
    <s v="Primary Assembly"/>
    <s v="unplaced scaffold"/>
    <m/>
    <s v="MINB01000007.1"/>
    <n v="38519"/>
    <n v="39772"/>
    <s v="-"/>
    <s v="PHO07506.1"/>
    <m/>
    <m/>
    <s v="UDP-N-acetylglucosamine 1-carboxyvinyltransferase"/>
    <m/>
    <m/>
    <s v="BFT35_05360"/>
    <n v="1254"/>
    <n v="417"/>
    <m/>
    <n v="0"/>
  </r>
  <r>
    <x v="0"/>
    <x v="0"/>
    <s v="GCA_002701205.1"/>
    <s v="Primary Assembly"/>
    <s v="unplaced scaffold"/>
    <m/>
    <s v="MINB01000019.1"/>
    <n v="38528"/>
    <n v="39706"/>
    <s v="-"/>
    <m/>
    <m/>
    <m/>
    <m/>
    <m/>
    <m/>
    <s v="BFT35_09435"/>
    <n v="1179"/>
    <m/>
    <m/>
    <n v="0"/>
  </r>
  <r>
    <x v="1"/>
    <x v="1"/>
    <s v="GCA_002701205.1"/>
    <s v="Primary Assembly"/>
    <s v="unplaced scaffold"/>
    <m/>
    <s v="MINB01000019.1"/>
    <n v="38528"/>
    <n v="39706"/>
    <s v="-"/>
    <s v="PHO06796.1"/>
    <m/>
    <m/>
    <s v="acetyl-CoA acetyltransferase"/>
    <m/>
    <m/>
    <s v="BFT35_09435"/>
    <n v="1179"/>
    <n v="392"/>
    <m/>
    <n v="0"/>
  </r>
  <r>
    <x v="0"/>
    <x v="0"/>
    <s v="GCA_002701205.1"/>
    <s v="Primary Assembly"/>
    <s v="unplaced scaffold"/>
    <m/>
    <s v="MINB01000018.1"/>
    <n v="38531"/>
    <n v="39262"/>
    <s v="+"/>
    <m/>
    <m/>
    <m/>
    <m/>
    <m/>
    <m/>
    <s v="BFT35_09185"/>
    <n v="732"/>
    <m/>
    <m/>
    <n v="0"/>
  </r>
  <r>
    <x v="1"/>
    <x v="1"/>
    <s v="GCA_002701205.1"/>
    <s v="Primary Assembly"/>
    <s v="unplaced scaffold"/>
    <m/>
    <s v="MINB01000018.1"/>
    <n v="38531"/>
    <n v="39262"/>
    <s v="+"/>
    <s v="PHO06845.1"/>
    <m/>
    <m/>
    <s v="DNA-binding response regulator"/>
    <m/>
    <m/>
    <s v="BFT35_09185"/>
    <n v="732"/>
    <n v="243"/>
    <m/>
    <n v="0"/>
  </r>
  <r>
    <x v="0"/>
    <x v="0"/>
    <s v="GCA_002701205.1"/>
    <s v="Primary Assembly"/>
    <s v="unplaced scaffold"/>
    <m/>
    <s v="MINB01000009.1"/>
    <n v="38561"/>
    <n v="39058"/>
    <s v="-"/>
    <m/>
    <m/>
    <m/>
    <m/>
    <m/>
    <m/>
    <s v="BFT35_06265"/>
    <n v="498"/>
    <m/>
    <m/>
    <n v="0"/>
  </r>
  <r>
    <x v="1"/>
    <x v="1"/>
    <s v="GCA_002701205.1"/>
    <s v="Primary Assembly"/>
    <s v="unplaced scaffold"/>
    <m/>
    <s v="MINB01000009.1"/>
    <n v="38561"/>
    <n v="39058"/>
    <s v="-"/>
    <s v="PHO07371.1"/>
    <m/>
    <m/>
    <s v="NADPH-dependent 7-cyano-7-deazaguanine reductase QueF"/>
    <m/>
    <m/>
    <s v="BFT35_06265"/>
    <n v="498"/>
    <n v="165"/>
    <m/>
    <n v="0"/>
  </r>
  <r>
    <x v="0"/>
    <x v="0"/>
    <s v="GCA_002701205.1"/>
    <s v="Primary Assembly"/>
    <s v="unplaced scaffold"/>
    <m/>
    <s v="MINB01000022.1"/>
    <n v="38619"/>
    <n v="39824"/>
    <s v="-"/>
    <m/>
    <m/>
    <m/>
    <m/>
    <m/>
    <m/>
    <s v="BFT35_10275"/>
    <n v="1206"/>
    <m/>
    <m/>
    <n v="0"/>
  </r>
  <r>
    <x v="1"/>
    <x v="1"/>
    <s v="GCA_002701205.1"/>
    <s v="Primary Assembly"/>
    <s v="unplaced scaffold"/>
    <m/>
    <s v="MINB01000022.1"/>
    <n v="38619"/>
    <n v="39824"/>
    <s v="-"/>
    <s v="PHO06639.1"/>
    <m/>
    <m/>
    <s v="integrase"/>
    <m/>
    <m/>
    <s v="BFT35_10275"/>
    <n v="1206"/>
    <n v="401"/>
    <m/>
    <n v="0"/>
  </r>
  <r>
    <x v="0"/>
    <x v="0"/>
    <s v="GCA_002701205.1"/>
    <s v="Primary Assembly"/>
    <s v="unplaced scaffold"/>
    <m/>
    <s v="MINB01000005.1"/>
    <n v="38625"/>
    <n v="39791"/>
    <s v="-"/>
    <m/>
    <m/>
    <m/>
    <m/>
    <m/>
    <m/>
    <s v="BFT35_04235"/>
    <n v="1167"/>
    <m/>
    <m/>
    <n v="0"/>
  </r>
  <r>
    <x v="1"/>
    <x v="1"/>
    <s v="GCA_002701205.1"/>
    <s v="Primary Assembly"/>
    <s v="unplaced scaffold"/>
    <m/>
    <s v="MINB01000005.1"/>
    <n v="38625"/>
    <n v="39791"/>
    <s v="-"/>
    <s v="PHO07705.1"/>
    <m/>
    <m/>
    <s v="single-stranded DNA endonuclease"/>
    <m/>
    <m/>
    <s v="BFT35_04235"/>
    <n v="1167"/>
    <n v="388"/>
    <m/>
    <n v="0"/>
  </r>
  <r>
    <x v="0"/>
    <x v="0"/>
    <s v="GCA_002701205.1"/>
    <s v="Primary Assembly"/>
    <s v="unplaced scaffold"/>
    <m/>
    <s v="MINB01000012.1"/>
    <n v="38639"/>
    <n v="39553"/>
    <s v="-"/>
    <m/>
    <m/>
    <m/>
    <m/>
    <m/>
    <m/>
    <s v="BFT35_07360"/>
    <n v="915"/>
    <m/>
    <m/>
    <n v="0"/>
  </r>
  <r>
    <x v="1"/>
    <x v="1"/>
    <s v="GCA_002701205.1"/>
    <s v="Primary Assembly"/>
    <s v="unplaced scaffold"/>
    <m/>
    <s v="MINB01000012.1"/>
    <n v="38639"/>
    <n v="39553"/>
    <s v="-"/>
    <s v="PHO07170.1"/>
    <m/>
    <m/>
    <s v="HPr kinase/phosphorylase"/>
    <m/>
    <m/>
    <s v="BFT35_07360"/>
    <n v="915"/>
    <n v="304"/>
    <m/>
    <n v="0"/>
  </r>
  <r>
    <x v="0"/>
    <x v="0"/>
    <s v="GCA_002701205.1"/>
    <s v="Primary Assembly"/>
    <s v="unplaced scaffold"/>
    <m/>
    <s v="MINB01000002.1"/>
    <n v="38715"/>
    <n v="39251"/>
    <s v="-"/>
    <m/>
    <m/>
    <m/>
    <m/>
    <m/>
    <m/>
    <s v="BFT35_01400"/>
    <n v="537"/>
    <m/>
    <m/>
    <n v="0"/>
  </r>
  <r>
    <x v="1"/>
    <x v="1"/>
    <s v="GCA_002701205.1"/>
    <s v="Primary Assembly"/>
    <s v="unplaced scaffold"/>
    <m/>
    <s v="MINB01000002.1"/>
    <n v="38715"/>
    <n v="39251"/>
    <s v="-"/>
    <s v="PHO08153.1"/>
    <m/>
    <m/>
    <s v="FMN reductase"/>
    <m/>
    <m/>
    <s v="BFT35_01400"/>
    <n v="537"/>
    <n v="178"/>
    <m/>
    <n v="0"/>
  </r>
  <r>
    <x v="0"/>
    <x v="0"/>
    <s v="GCA_002701205.1"/>
    <s v="Primary Assembly"/>
    <s v="unplaced scaffold"/>
    <m/>
    <s v="MINB01000004.1"/>
    <n v="38717"/>
    <n v="39370"/>
    <s v="-"/>
    <m/>
    <m/>
    <m/>
    <m/>
    <m/>
    <m/>
    <s v="BFT35_03580"/>
    <n v="654"/>
    <m/>
    <m/>
    <n v="0"/>
  </r>
  <r>
    <x v="1"/>
    <x v="1"/>
    <s v="GCA_002701205.1"/>
    <s v="Primary Assembly"/>
    <s v="unplaced scaffold"/>
    <m/>
    <s v="MINB01000004.1"/>
    <n v="38717"/>
    <n v="39370"/>
    <s v="-"/>
    <s v="PHO07829.1"/>
    <m/>
    <m/>
    <s v="hypothetical protein"/>
    <m/>
    <m/>
    <s v="BFT35_03580"/>
    <n v="654"/>
    <n v="217"/>
    <m/>
    <n v="0"/>
  </r>
  <r>
    <x v="0"/>
    <x v="0"/>
    <s v="GCA_002701205.1"/>
    <s v="Primary Assembly"/>
    <s v="unplaced scaffold"/>
    <m/>
    <s v="MINB01000006.1"/>
    <n v="38789"/>
    <n v="39688"/>
    <s v="-"/>
    <m/>
    <m/>
    <m/>
    <m/>
    <m/>
    <m/>
    <s v="BFT35_04850"/>
    <n v="900"/>
    <m/>
    <m/>
    <n v="0"/>
  </r>
  <r>
    <x v="1"/>
    <x v="1"/>
    <s v="GCA_002701205.1"/>
    <s v="Primary Assembly"/>
    <s v="unplaced scaffold"/>
    <m/>
    <s v="MINB01000006.1"/>
    <n v="38789"/>
    <n v="39688"/>
    <s v="-"/>
    <s v="PHO07600.1"/>
    <m/>
    <m/>
    <s v="acetylglutamate kinase"/>
    <m/>
    <m/>
    <s v="BFT35_04850"/>
    <n v="900"/>
    <n v="299"/>
    <m/>
    <n v="0"/>
  </r>
  <r>
    <x v="0"/>
    <x v="0"/>
    <s v="GCA_002701205.1"/>
    <s v="Primary Assembly"/>
    <s v="unplaced scaffold"/>
    <m/>
    <s v="MINB01000001.1"/>
    <n v="38941"/>
    <n v="39267"/>
    <s v="-"/>
    <m/>
    <m/>
    <m/>
    <m/>
    <m/>
    <m/>
    <s v="BFT35_00195"/>
    <n v="327"/>
    <m/>
    <m/>
    <n v="0"/>
  </r>
  <r>
    <x v="1"/>
    <x v="1"/>
    <s v="GCA_002701205.1"/>
    <s v="Primary Assembly"/>
    <s v="unplaced scaffold"/>
    <m/>
    <s v="MINB01000001.1"/>
    <n v="38941"/>
    <n v="39267"/>
    <s v="-"/>
    <s v="PHO08363.1"/>
    <m/>
    <m/>
    <s v="hypothetical protein"/>
    <m/>
    <m/>
    <s v="BFT35_00195"/>
    <n v="327"/>
    <n v="108"/>
    <m/>
    <n v="0"/>
  </r>
  <r>
    <x v="0"/>
    <x v="0"/>
    <s v="GCA_002701205.1"/>
    <s v="Primary Assembly"/>
    <s v="unplaced scaffold"/>
    <m/>
    <s v="MINB01000008.1"/>
    <n v="38949"/>
    <n v="40217"/>
    <s v="-"/>
    <m/>
    <m/>
    <m/>
    <m/>
    <m/>
    <m/>
    <s v="BFT35_05870"/>
    <n v="1269"/>
    <m/>
    <m/>
    <n v="0"/>
  </r>
  <r>
    <x v="1"/>
    <x v="1"/>
    <s v="GCA_002701205.1"/>
    <s v="Primary Assembly"/>
    <s v="unplaced scaffold"/>
    <m/>
    <s v="MINB01000008.1"/>
    <n v="38949"/>
    <n v="40217"/>
    <s v="-"/>
    <s v="PHO07443.1"/>
    <m/>
    <m/>
    <s v="thioredoxin-disulfide reductase"/>
    <m/>
    <m/>
    <s v="BFT35_05870"/>
    <n v="1269"/>
    <n v="422"/>
    <m/>
    <n v="0"/>
  </r>
  <r>
    <x v="0"/>
    <x v="0"/>
    <s v="GCA_002701205.1"/>
    <s v="Primary Assembly"/>
    <s v="unplaced scaffold"/>
    <m/>
    <s v="MINB01000024.1"/>
    <n v="39047"/>
    <n v="39622"/>
    <s v="-"/>
    <m/>
    <m/>
    <m/>
    <m/>
    <m/>
    <m/>
    <s v="BFT35_10830"/>
    <n v="576"/>
    <m/>
    <m/>
    <n v="0"/>
  </r>
  <r>
    <x v="1"/>
    <x v="1"/>
    <s v="GCA_002701205.1"/>
    <s v="Primary Assembly"/>
    <s v="unplaced scaffold"/>
    <m/>
    <s v="MINB01000024.1"/>
    <n v="39047"/>
    <n v="39622"/>
    <s v="-"/>
    <s v="PHO06558.1"/>
    <m/>
    <m/>
    <s v="stage III sporulation protein AG"/>
    <m/>
    <m/>
    <s v="BFT35_10830"/>
    <n v="576"/>
    <n v="191"/>
    <m/>
    <n v="0"/>
  </r>
  <r>
    <x v="0"/>
    <x v="0"/>
    <s v="GCA_002701205.1"/>
    <s v="Primary Assembly"/>
    <s v="unplaced scaffold"/>
    <m/>
    <s v="MINB01000009.1"/>
    <n v="39078"/>
    <n v="39566"/>
    <s v="-"/>
    <m/>
    <m/>
    <m/>
    <m/>
    <m/>
    <m/>
    <s v="BFT35_06270"/>
    <n v="489"/>
    <m/>
    <m/>
    <n v="0"/>
  </r>
  <r>
    <x v="1"/>
    <x v="1"/>
    <s v="GCA_002701205.1"/>
    <s v="Primary Assembly"/>
    <s v="unplaced scaffold"/>
    <m/>
    <s v="MINB01000009.1"/>
    <n v="39078"/>
    <n v="39566"/>
    <s v="-"/>
    <s v="PHO07372.1"/>
    <m/>
    <m/>
    <s v="hypothetical protein"/>
    <m/>
    <m/>
    <s v="BFT35_06270"/>
    <n v="489"/>
    <n v="162"/>
    <m/>
    <n v="0"/>
  </r>
  <r>
    <x v="0"/>
    <x v="0"/>
    <s v="GCA_002701205.1"/>
    <s v="Primary Assembly"/>
    <s v="unplaced scaffold"/>
    <m/>
    <s v="MINB01000014.1"/>
    <n v="39104"/>
    <n v="39640"/>
    <s v="-"/>
    <m/>
    <m/>
    <m/>
    <m/>
    <m/>
    <m/>
    <s v="BFT35_07950"/>
    <n v="537"/>
    <m/>
    <m/>
    <n v="0"/>
  </r>
  <r>
    <x v="1"/>
    <x v="1"/>
    <s v="GCA_002701205.1"/>
    <s v="Primary Assembly"/>
    <s v="unplaced scaffold"/>
    <m/>
    <s v="MINB01000014.1"/>
    <n v="39104"/>
    <n v="39640"/>
    <s v="-"/>
    <s v="PHO07053.1"/>
    <m/>
    <m/>
    <s v="colicin V production protein"/>
    <m/>
    <m/>
    <s v="BFT35_07950"/>
    <n v="537"/>
    <n v="178"/>
    <m/>
    <n v="0"/>
  </r>
  <r>
    <x v="0"/>
    <x v="0"/>
    <s v="GCA_002701205.1"/>
    <s v="Primary Assembly"/>
    <s v="unplaced scaffold"/>
    <m/>
    <s v="MINB01000023.1"/>
    <n v="39196"/>
    <n v="40560"/>
    <s v="-"/>
    <m/>
    <m/>
    <m/>
    <m/>
    <m/>
    <m/>
    <s v="BFT35_10565"/>
    <n v="1365"/>
    <m/>
    <m/>
    <n v="0"/>
  </r>
  <r>
    <x v="1"/>
    <x v="1"/>
    <s v="GCA_002701205.1"/>
    <s v="Primary Assembly"/>
    <s v="unplaced scaffold"/>
    <m/>
    <s v="MINB01000023.1"/>
    <n v="39196"/>
    <n v="40560"/>
    <s v="-"/>
    <s v="PHO06606.1"/>
    <m/>
    <m/>
    <s v="hypothetical protein"/>
    <m/>
    <m/>
    <s v="BFT35_10565"/>
    <n v="1365"/>
    <n v="454"/>
    <m/>
    <n v="0"/>
  </r>
  <r>
    <x v="0"/>
    <x v="2"/>
    <s v="GCA_002701205.1"/>
    <s v="Primary Assembly"/>
    <s v="unplaced scaffold"/>
    <m/>
    <s v="MINB01000015.1"/>
    <n v="39240"/>
    <n v="39634"/>
    <s v="-"/>
    <m/>
    <m/>
    <m/>
    <m/>
    <m/>
    <m/>
    <s v="BFT35_08320"/>
    <n v="395"/>
    <m/>
    <s v="pseudo"/>
    <n v="0"/>
  </r>
  <r>
    <x v="1"/>
    <x v="3"/>
    <s v="GCA_002701205.1"/>
    <s v="Primary Assembly"/>
    <s v="unplaced scaffold"/>
    <m/>
    <s v="MINB01000015.1"/>
    <n v="39240"/>
    <n v="39634"/>
    <s v="-"/>
    <m/>
    <m/>
    <m/>
    <s v="glyoxalase"/>
    <m/>
    <m/>
    <s v="BFT35_08320"/>
    <n v="395"/>
    <m/>
    <s v="pseudo"/>
    <n v="0"/>
  </r>
  <r>
    <x v="0"/>
    <x v="0"/>
    <s v="GCA_002701205.1"/>
    <s v="Primary Assembly"/>
    <s v="unplaced scaffold"/>
    <m/>
    <s v="MINB01000010.1"/>
    <n v="39242"/>
    <n v="40453"/>
    <s v="-"/>
    <m/>
    <m/>
    <m/>
    <m/>
    <m/>
    <m/>
    <s v="BFT35_06650"/>
    <n v="1212"/>
    <m/>
    <m/>
    <n v="0"/>
  </r>
  <r>
    <x v="1"/>
    <x v="1"/>
    <s v="GCA_002701205.1"/>
    <s v="Primary Assembly"/>
    <s v="unplaced scaffold"/>
    <m/>
    <s v="MINB01000010.1"/>
    <n v="39242"/>
    <n v="40453"/>
    <s v="-"/>
    <s v="PHO07329.1"/>
    <m/>
    <m/>
    <s v="MFS transporter"/>
    <m/>
    <m/>
    <s v="BFT35_06650"/>
    <n v="1212"/>
    <n v="403"/>
    <m/>
    <n v="0"/>
  </r>
  <r>
    <x v="0"/>
    <x v="0"/>
    <s v="GCA_002701205.1"/>
    <s v="Primary Assembly"/>
    <s v="unplaced scaffold"/>
    <m/>
    <s v="MINB01000002.1"/>
    <n v="39255"/>
    <n v="39437"/>
    <s v="-"/>
    <m/>
    <m/>
    <m/>
    <m/>
    <m/>
    <m/>
    <s v="BFT35_01405"/>
    <n v="183"/>
    <m/>
    <m/>
    <n v="0"/>
  </r>
  <r>
    <x v="1"/>
    <x v="1"/>
    <s v="GCA_002701205.1"/>
    <s v="Primary Assembly"/>
    <s v="unplaced scaffold"/>
    <m/>
    <s v="MINB01000002.1"/>
    <n v="39255"/>
    <n v="39437"/>
    <s v="-"/>
    <s v="PHO08154.1"/>
    <m/>
    <m/>
    <s v="hypothetical protein"/>
    <m/>
    <m/>
    <s v="BFT35_01405"/>
    <n v="183"/>
    <n v="60"/>
    <m/>
    <n v="0"/>
  </r>
  <r>
    <x v="0"/>
    <x v="0"/>
    <s v="GCA_002701205.1"/>
    <s v="Primary Assembly"/>
    <s v="unplaced scaffold"/>
    <m/>
    <s v="MINB01000021.1"/>
    <n v="39266"/>
    <n v="39745"/>
    <s v="-"/>
    <m/>
    <m/>
    <m/>
    <m/>
    <m/>
    <m/>
    <s v="BFT35_10025"/>
    <n v="480"/>
    <m/>
    <m/>
    <n v="0"/>
  </r>
  <r>
    <x v="1"/>
    <x v="1"/>
    <s v="GCA_002701205.1"/>
    <s v="Primary Assembly"/>
    <s v="unplaced scaffold"/>
    <m/>
    <s v="MINB01000021.1"/>
    <n v="39266"/>
    <n v="39745"/>
    <s v="-"/>
    <s v="PHO06697.1"/>
    <m/>
    <m/>
    <s v="peptide deformylase"/>
    <m/>
    <m/>
    <s v="BFT35_10025"/>
    <n v="480"/>
    <n v="159"/>
    <m/>
    <n v="0"/>
  </r>
  <r>
    <x v="0"/>
    <x v="6"/>
    <s v="GCA_002701205.1"/>
    <s v="Primary Assembly"/>
    <s v="unplaced scaffold"/>
    <m/>
    <s v="MINB01000025.1"/>
    <n v="39273"/>
    <n v="39348"/>
    <s v="+"/>
    <m/>
    <m/>
    <m/>
    <m/>
    <m/>
    <m/>
    <s v="BFT35_11065"/>
    <n v="76"/>
    <m/>
    <m/>
    <n v="0"/>
  </r>
  <r>
    <x v="3"/>
    <x v="5"/>
    <s v="GCA_002701205.1"/>
    <s v="Primary Assembly"/>
    <s v="unplaced scaffold"/>
    <m/>
    <s v="MINB01000025.1"/>
    <n v="39273"/>
    <n v="39348"/>
    <s v="+"/>
    <m/>
    <m/>
    <m/>
    <s v="tRNA-Pro"/>
    <m/>
    <m/>
    <s v="BFT35_11065"/>
    <n v="76"/>
    <m/>
    <s v="anticodon=GGG"/>
    <s v="rna"/>
  </r>
  <r>
    <x v="0"/>
    <x v="0"/>
    <s v="GCA_002701205.1"/>
    <s v="Primary Assembly"/>
    <s v="unplaced scaffold"/>
    <m/>
    <s v="MINB01000018.1"/>
    <n v="39285"/>
    <n v="40136"/>
    <s v="+"/>
    <m/>
    <m/>
    <m/>
    <m/>
    <m/>
    <m/>
    <s v="BFT35_09190"/>
    <n v="852"/>
    <m/>
    <m/>
    <n v="0"/>
  </r>
  <r>
    <x v="1"/>
    <x v="1"/>
    <s v="GCA_002701205.1"/>
    <s v="Primary Assembly"/>
    <s v="unplaced scaffold"/>
    <m/>
    <s v="MINB01000018.1"/>
    <n v="39285"/>
    <n v="40136"/>
    <s v="+"/>
    <s v="PHO06846.1"/>
    <m/>
    <m/>
    <s v="histidine kinase"/>
    <m/>
    <m/>
    <s v="BFT35_09190"/>
    <n v="852"/>
    <n v="283"/>
    <m/>
    <n v="0"/>
  </r>
  <r>
    <x v="0"/>
    <x v="0"/>
    <s v="GCA_002701205.1"/>
    <s v="Primary Assembly"/>
    <s v="unplaced scaffold"/>
    <m/>
    <s v="MINB01000003.1"/>
    <n v="39303"/>
    <n v="39809"/>
    <s v="-"/>
    <m/>
    <m/>
    <m/>
    <m/>
    <m/>
    <m/>
    <s v="BFT35_02565"/>
    <n v="507"/>
    <m/>
    <m/>
    <n v="0"/>
  </r>
  <r>
    <x v="1"/>
    <x v="1"/>
    <s v="GCA_002701205.1"/>
    <s v="Primary Assembly"/>
    <s v="unplaced scaffold"/>
    <m/>
    <s v="MINB01000003.1"/>
    <n v="39303"/>
    <n v="39809"/>
    <s v="-"/>
    <s v="PHO07956.1"/>
    <m/>
    <m/>
    <s v="hypothetical protein"/>
    <m/>
    <m/>
    <s v="BFT35_02565"/>
    <n v="507"/>
    <n v="168"/>
    <m/>
    <n v="0"/>
  </r>
  <r>
    <x v="0"/>
    <x v="0"/>
    <s v="GCA_002701205.1"/>
    <s v="Primary Assembly"/>
    <s v="unplaced scaffold"/>
    <m/>
    <s v="MINB01000020.1"/>
    <n v="39304"/>
    <n v="40314"/>
    <s v="-"/>
    <m/>
    <m/>
    <m/>
    <m/>
    <m/>
    <m/>
    <s v="BFT35_09750"/>
    <n v="1011"/>
    <m/>
    <m/>
    <n v="0"/>
  </r>
  <r>
    <x v="1"/>
    <x v="1"/>
    <s v="GCA_002701205.1"/>
    <s v="Primary Assembly"/>
    <s v="unplaced scaffold"/>
    <m/>
    <s v="MINB01000020.1"/>
    <n v="39304"/>
    <n v="40314"/>
    <s v="-"/>
    <s v="PHO06743.1"/>
    <m/>
    <m/>
    <s v="deoxyguanosinetriphosphate triphosphohydrolase"/>
    <m/>
    <m/>
    <s v="BFT35_09750"/>
    <n v="1011"/>
    <n v="336"/>
    <m/>
    <n v="0"/>
  </r>
  <r>
    <x v="0"/>
    <x v="0"/>
    <s v="GCA_002701205.1"/>
    <s v="Primary Assembly"/>
    <s v="unplaced scaffold"/>
    <m/>
    <s v="MINB01000001.1"/>
    <n v="39418"/>
    <n v="39684"/>
    <s v="+"/>
    <m/>
    <m/>
    <m/>
    <m/>
    <m/>
    <m/>
    <s v="BFT35_00200"/>
    <n v="267"/>
    <m/>
    <m/>
    <n v="0"/>
  </r>
  <r>
    <x v="1"/>
    <x v="1"/>
    <s v="GCA_002701205.1"/>
    <s v="Primary Assembly"/>
    <s v="unplaced scaffold"/>
    <m/>
    <s v="MINB01000001.1"/>
    <n v="39418"/>
    <n v="39684"/>
    <s v="+"/>
    <s v="PHO08364.1"/>
    <m/>
    <m/>
    <s v="30S ribosomal protein S20"/>
    <m/>
    <m/>
    <s v="BFT35_00200"/>
    <n v="267"/>
    <n v="88"/>
    <m/>
    <n v="0"/>
  </r>
  <r>
    <x v="0"/>
    <x v="0"/>
    <s v="GCA_002701205.1"/>
    <s v="Primary Assembly"/>
    <s v="unplaced scaffold"/>
    <m/>
    <s v="MINB01000017.1"/>
    <n v="39461"/>
    <n v="39904"/>
    <s v="-"/>
    <m/>
    <m/>
    <m/>
    <m/>
    <m/>
    <m/>
    <s v="BFT35_08890"/>
    <n v="444"/>
    <m/>
    <m/>
    <n v="0"/>
  </r>
  <r>
    <x v="1"/>
    <x v="1"/>
    <s v="GCA_002701205.1"/>
    <s v="Primary Assembly"/>
    <s v="unplaced scaffold"/>
    <m/>
    <s v="MINB01000017.1"/>
    <n v="39461"/>
    <n v="39904"/>
    <s v="-"/>
    <s v="PHO06882.1"/>
    <m/>
    <m/>
    <s v="peroxiredoxin"/>
    <m/>
    <m/>
    <s v="BFT35_08890"/>
    <n v="444"/>
    <n v="147"/>
    <m/>
    <n v="0"/>
  </r>
  <r>
    <x v="0"/>
    <x v="0"/>
    <s v="GCA_002701205.1"/>
    <s v="Primary Assembly"/>
    <s v="unplaced scaffold"/>
    <m/>
    <s v="MINB01000004.1"/>
    <n v="39469"/>
    <n v="40524"/>
    <s v="-"/>
    <m/>
    <m/>
    <m/>
    <m/>
    <m/>
    <m/>
    <s v="BFT35_03585"/>
    <n v="1056"/>
    <m/>
    <m/>
    <n v="0"/>
  </r>
  <r>
    <x v="1"/>
    <x v="1"/>
    <s v="GCA_002701205.1"/>
    <s v="Primary Assembly"/>
    <s v="unplaced scaffold"/>
    <m/>
    <s v="MINB01000004.1"/>
    <n v="39469"/>
    <n v="40524"/>
    <s v="-"/>
    <s v="PHO07830.1"/>
    <m/>
    <m/>
    <s v="hypothetical protein"/>
    <m/>
    <m/>
    <s v="BFT35_03585"/>
    <n v="1056"/>
    <n v="351"/>
    <m/>
    <n v="0"/>
  </r>
  <r>
    <x v="0"/>
    <x v="0"/>
    <s v="GCA_002701205.1"/>
    <s v="Primary Assembly"/>
    <s v="unplaced scaffold"/>
    <m/>
    <s v="MINB01000024.1"/>
    <n v="39644"/>
    <n v="40225"/>
    <s v="-"/>
    <m/>
    <m/>
    <m/>
    <m/>
    <m/>
    <m/>
    <s v="BFT35_10835"/>
    <n v="582"/>
    <m/>
    <m/>
    <n v="0"/>
  </r>
  <r>
    <x v="1"/>
    <x v="1"/>
    <s v="GCA_002701205.1"/>
    <s v="Primary Assembly"/>
    <s v="unplaced scaffold"/>
    <m/>
    <s v="MINB01000024.1"/>
    <n v="39644"/>
    <n v="40225"/>
    <s v="-"/>
    <s v="PHO06559.1"/>
    <m/>
    <m/>
    <s v="stage III sporulation protein AF"/>
    <m/>
    <m/>
    <s v="BFT35_10835"/>
    <n v="582"/>
    <n v="193"/>
    <m/>
    <n v="0"/>
  </r>
  <r>
    <x v="0"/>
    <x v="0"/>
    <s v="GCA_002701205.1"/>
    <s v="Primary Assembly"/>
    <s v="unplaced scaffold"/>
    <m/>
    <s v="MINB01000015.1"/>
    <n v="39683"/>
    <n v="40405"/>
    <s v="-"/>
    <m/>
    <m/>
    <m/>
    <m/>
    <m/>
    <m/>
    <s v="BFT35_08325"/>
    <n v="723"/>
    <m/>
    <m/>
    <n v="0"/>
  </r>
  <r>
    <x v="1"/>
    <x v="1"/>
    <s v="GCA_002701205.1"/>
    <s v="Primary Assembly"/>
    <s v="unplaced scaffold"/>
    <m/>
    <s v="MINB01000015.1"/>
    <n v="39683"/>
    <n v="40405"/>
    <s v="-"/>
    <s v="PHO07021.1"/>
    <m/>
    <m/>
    <s v="phosphoadenosine phosphosulfate reductase"/>
    <m/>
    <m/>
    <s v="BFT35_08325"/>
    <n v="723"/>
    <n v="240"/>
    <m/>
    <n v="0"/>
  </r>
  <r>
    <x v="0"/>
    <x v="0"/>
    <s v="GCA_002701205.1"/>
    <s v="Primary Assembly"/>
    <s v="unplaced scaffold"/>
    <m/>
    <s v="MINB01000006.1"/>
    <n v="39685"/>
    <n v="40905"/>
    <s v="-"/>
    <m/>
    <m/>
    <m/>
    <m/>
    <m/>
    <m/>
    <s v="BFT35_04855"/>
    <n v="1221"/>
    <m/>
    <m/>
    <n v="0"/>
  </r>
  <r>
    <x v="1"/>
    <x v="1"/>
    <s v="GCA_002701205.1"/>
    <s v="Primary Assembly"/>
    <s v="unplaced scaffold"/>
    <m/>
    <s v="MINB01000006.1"/>
    <n v="39685"/>
    <n v="40905"/>
    <s v="-"/>
    <s v="PHO07601.1"/>
    <m/>
    <m/>
    <s v="bifunctional ornithine acetyltransferase/N-acetylglutamate synthase"/>
    <m/>
    <m/>
    <s v="BFT35_04855"/>
    <n v="1221"/>
    <n v="406"/>
    <m/>
    <n v="0"/>
  </r>
  <r>
    <x v="0"/>
    <x v="0"/>
    <s v="GCA_002701205.1"/>
    <s v="Primary Assembly"/>
    <s v="unplaced scaffold"/>
    <m/>
    <s v="MINB01000012.1"/>
    <n v="39698"/>
    <n v="41152"/>
    <s v="-"/>
    <m/>
    <m/>
    <m/>
    <m/>
    <m/>
    <m/>
    <s v="BFT35_07365"/>
    <n v="1455"/>
    <m/>
    <m/>
    <n v="0"/>
  </r>
  <r>
    <x v="1"/>
    <x v="1"/>
    <s v="GCA_002701205.1"/>
    <s v="Primary Assembly"/>
    <s v="unplaced scaffold"/>
    <m/>
    <s v="MINB01000012.1"/>
    <n v="39698"/>
    <n v="41152"/>
    <s v="-"/>
    <s v="PHO07171.1"/>
    <m/>
    <m/>
    <s v="6-phospho-beta-glucosidase"/>
    <m/>
    <m/>
    <s v="BFT35_07365"/>
    <n v="1455"/>
    <n v="484"/>
    <m/>
    <n v="0"/>
  </r>
  <r>
    <x v="0"/>
    <x v="0"/>
    <s v="GCA_002701205.1"/>
    <s v="Primary Assembly"/>
    <s v="unplaced scaffold"/>
    <m/>
    <s v="MINB01000001.1"/>
    <n v="39708"/>
    <n v="40700"/>
    <s v="-"/>
    <m/>
    <m/>
    <m/>
    <m/>
    <m/>
    <m/>
    <s v="BFT35_00205"/>
    <n v="993"/>
    <m/>
    <m/>
    <n v="0"/>
  </r>
  <r>
    <x v="1"/>
    <x v="1"/>
    <s v="GCA_002701205.1"/>
    <s v="Primary Assembly"/>
    <s v="unplaced scaffold"/>
    <m/>
    <s v="MINB01000001.1"/>
    <n v="39708"/>
    <n v="40700"/>
    <s v="-"/>
    <s v="PHO08365.1"/>
    <m/>
    <m/>
    <s v="DNA polymerase III subunit delta"/>
    <m/>
    <m/>
    <s v="BFT35_00205"/>
    <n v="993"/>
    <n v="330"/>
    <m/>
    <n v="0"/>
  </r>
  <r>
    <x v="0"/>
    <x v="0"/>
    <s v="GCA_002701205.1"/>
    <s v="Primary Assembly"/>
    <s v="unplaced scaffold"/>
    <m/>
    <s v="MINB01000019.1"/>
    <n v="39728"/>
    <n v="40573"/>
    <s v="-"/>
    <m/>
    <m/>
    <m/>
    <m/>
    <m/>
    <m/>
    <s v="BFT35_09440"/>
    <n v="846"/>
    <m/>
    <m/>
    <n v="0"/>
  </r>
  <r>
    <x v="1"/>
    <x v="1"/>
    <s v="GCA_002701205.1"/>
    <s v="Primary Assembly"/>
    <s v="unplaced scaffold"/>
    <m/>
    <s v="MINB01000019.1"/>
    <n v="39728"/>
    <n v="40573"/>
    <s v="-"/>
    <s v="PHO06797.1"/>
    <m/>
    <m/>
    <s v="3-hydroxybutyryl-CoA dehydrogenase"/>
    <m/>
    <m/>
    <s v="BFT35_09440"/>
    <n v="846"/>
    <n v="281"/>
    <m/>
    <n v="0"/>
  </r>
  <r>
    <x v="0"/>
    <x v="0"/>
    <s v="GCA_002701205.1"/>
    <s v="Primary Assembly"/>
    <s v="unplaced scaffold"/>
    <m/>
    <s v="MINB01000021.1"/>
    <n v="39757"/>
    <n v="41952"/>
    <s v="-"/>
    <m/>
    <m/>
    <m/>
    <m/>
    <m/>
    <m/>
    <s v="BFT35_10030"/>
    <n v="2196"/>
    <m/>
    <m/>
    <n v="0"/>
  </r>
  <r>
    <x v="1"/>
    <x v="1"/>
    <s v="GCA_002701205.1"/>
    <s v="Primary Assembly"/>
    <s v="unplaced scaffold"/>
    <m/>
    <s v="MINB01000021.1"/>
    <n v="39757"/>
    <n v="41952"/>
    <s v="-"/>
    <s v="PHO06698.1"/>
    <m/>
    <m/>
    <s v="primosomal protein N'"/>
    <m/>
    <m/>
    <s v="BFT35_10030"/>
    <n v="2196"/>
    <n v="731"/>
    <m/>
    <n v="0"/>
  </r>
  <r>
    <x v="0"/>
    <x v="0"/>
    <s v="GCA_002701205.1"/>
    <s v="Primary Assembly"/>
    <s v="unplaced scaffold"/>
    <m/>
    <s v="MINB01000014.1"/>
    <n v="39777"/>
    <n v="40331"/>
    <s v="+"/>
    <m/>
    <m/>
    <m/>
    <m/>
    <m/>
    <m/>
    <s v="BFT35_07955"/>
    <n v="555"/>
    <m/>
    <m/>
    <n v="0"/>
  </r>
  <r>
    <x v="1"/>
    <x v="1"/>
    <s v="GCA_002701205.1"/>
    <s v="Primary Assembly"/>
    <s v="unplaced scaffold"/>
    <m/>
    <s v="MINB01000014.1"/>
    <n v="39777"/>
    <n v="40331"/>
    <s v="+"/>
    <s v="PHO07054.1"/>
    <m/>
    <m/>
    <s v="spore protease YyaC"/>
    <m/>
    <m/>
    <s v="BFT35_07955"/>
    <n v="555"/>
    <n v="184"/>
    <m/>
    <n v="0"/>
  </r>
  <r>
    <x v="0"/>
    <x v="0"/>
    <s v="GCA_002701205.1"/>
    <s v="Primary Assembly"/>
    <s v="unplaced scaffold"/>
    <m/>
    <s v="MINB01000007.1"/>
    <n v="39782"/>
    <n v="40534"/>
    <s v="-"/>
    <m/>
    <m/>
    <m/>
    <m/>
    <m/>
    <m/>
    <s v="BFT35_05365"/>
    <n v="753"/>
    <m/>
    <m/>
    <n v="0"/>
  </r>
  <r>
    <x v="1"/>
    <x v="1"/>
    <s v="GCA_002701205.1"/>
    <s v="Primary Assembly"/>
    <s v="unplaced scaffold"/>
    <m/>
    <s v="MINB01000007.1"/>
    <n v="39782"/>
    <n v="40534"/>
    <s v="-"/>
    <s v="PHO07507.1"/>
    <m/>
    <m/>
    <s v="hypothetical protein"/>
    <m/>
    <m/>
    <s v="BFT35_05365"/>
    <n v="753"/>
    <n v="250"/>
    <m/>
    <n v="0"/>
  </r>
  <r>
    <x v="0"/>
    <x v="0"/>
    <s v="GCA_002701205.1"/>
    <s v="Primary Assembly"/>
    <s v="unplaced scaffold"/>
    <m/>
    <s v="MINB01000005.1"/>
    <n v="39793"/>
    <n v="40392"/>
    <s v="-"/>
    <m/>
    <m/>
    <m/>
    <m/>
    <m/>
    <m/>
    <s v="BFT35_04240"/>
    <n v="600"/>
    <m/>
    <m/>
    <n v="0"/>
  </r>
  <r>
    <x v="1"/>
    <x v="1"/>
    <s v="GCA_002701205.1"/>
    <s v="Primary Assembly"/>
    <s v="unplaced scaffold"/>
    <m/>
    <s v="MINB01000005.1"/>
    <n v="39793"/>
    <n v="40392"/>
    <s v="-"/>
    <s v="PHO07706.1"/>
    <m/>
    <m/>
    <s v="RecX family transcriptional regulator"/>
    <m/>
    <m/>
    <s v="BFT35_04240"/>
    <n v="600"/>
    <n v="199"/>
    <m/>
    <n v="0"/>
  </r>
  <r>
    <x v="0"/>
    <x v="0"/>
    <s v="GCA_002701205.1"/>
    <s v="Primary Assembly"/>
    <s v="unplaced scaffold"/>
    <m/>
    <s v="MINB01000009.1"/>
    <n v="39820"/>
    <n v="40791"/>
    <s v="-"/>
    <m/>
    <m/>
    <m/>
    <m/>
    <m/>
    <m/>
    <s v="BFT35_06275"/>
    <n v="972"/>
    <m/>
    <m/>
    <n v="0"/>
  </r>
  <r>
    <x v="1"/>
    <x v="1"/>
    <s v="GCA_002701205.1"/>
    <s v="Primary Assembly"/>
    <s v="unplaced scaffold"/>
    <m/>
    <s v="MINB01000009.1"/>
    <n v="39820"/>
    <n v="40791"/>
    <s v="-"/>
    <s v="PHO07373.1"/>
    <m/>
    <m/>
    <s v="capsular biosynthesis protein"/>
    <m/>
    <m/>
    <s v="BFT35_06275"/>
    <n v="972"/>
    <n v="323"/>
    <m/>
    <n v="0"/>
  </r>
  <r>
    <x v="0"/>
    <x v="0"/>
    <s v="GCA_002701205.1"/>
    <s v="Primary Assembly"/>
    <s v="unplaced scaffold"/>
    <m/>
    <s v="MINB01000003.1"/>
    <n v="39822"/>
    <n v="40433"/>
    <s v="-"/>
    <m/>
    <m/>
    <m/>
    <m/>
    <m/>
    <m/>
    <s v="BFT35_02570"/>
    <n v="612"/>
    <m/>
    <m/>
    <n v="0"/>
  </r>
  <r>
    <x v="1"/>
    <x v="1"/>
    <s v="GCA_002701205.1"/>
    <s v="Primary Assembly"/>
    <s v="unplaced scaffold"/>
    <m/>
    <s v="MINB01000003.1"/>
    <n v="39822"/>
    <n v="40433"/>
    <s v="-"/>
    <s v="PHO07957.1"/>
    <m/>
    <m/>
    <s v="molecular chaperone DnaJ"/>
    <m/>
    <m/>
    <s v="BFT35_02570"/>
    <n v="612"/>
    <n v="203"/>
    <m/>
    <n v="0"/>
  </r>
  <r>
    <x v="0"/>
    <x v="0"/>
    <s v="GCA_002701205.1"/>
    <s v="Primary Assembly"/>
    <s v="unplaced scaffold"/>
    <m/>
    <s v="MINB01000017.1"/>
    <n v="39965"/>
    <n v="41419"/>
    <s v="-"/>
    <m/>
    <m/>
    <m/>
    <m/>
    <m/>
    <m/>
    <s v="BFT35_08895"/>
    <n v="1455"/>
    <m/>
    <m/>
    <n v="0"/>
  </r>
  <r>
    <x v="1"/>
    <x v="1"/>
    <s v="GCA_002701205.1"/>
    <s v="Primary Assembly"/>
    <s v="unplaced scaffold"/>
    <m/>
    <s v="MINB01000017.1"/>
    <n v="39965"/>
    <n v="41419"/>
    <s v="-"/>
    <s v="PHO06883.1"/>
    <m/>
    <m/>
    <s v="dihydrolipoyl dehydrogenase"/>
    <m/>
    <m/>
    <s v="BFT35_08895"/>
    <n v="1455"/>
    <n v="484"/>
    <m/>
    <n v="0"/>
  </r>
  <r>
    <x v="0"/>
    <x v="0"/>
    <s v="GCA_002701205.1"/>
    <s v="Primary Assembly"/>
    <s v="unplaced scaffold"/>
    <m/>
    <s v="MINB01000022.1"/>
    <n v="40008"/>
    <n v="40262"/>
    <s v="-"/>
    <m/>
    <m/>
    <m/>
    <m/>
    <m/>
    <m/>
    <s v="BFT35_10280"/>
    <n v="255"/>
    <m/>
    <m/>
    <n v="0"/>
  </r>
  <r>
    <x v="1"/>
    <x v="1"/>
    <s v="GCA_002701205.1"/>
    <s v="Primary Assembly"/>
    <s v="unplaced scaffold"/>
    <m/>
    <s v="MINB01000022.1"/>
    <n v="40008"/>
    <n v="40262"/>
    <s v="-"/>
    <s v="PHO06640.1"/>
    <m/>
    <m/>
    <s v="hypothetical protein"/>
    <m/>
    <m/>
    <s v="BFT35_10280"/>
    <n v="255"/>
    <n v="84"/>
    <m/>
    <n v="0"/>
  </r>
  <r>
    <x v="0"/>
    <x v="2"/>
    <s v="GCA_002701205.1"/>
    <s v="Primary Assembly"/>
    <s v="unplaced scaffold"/>
    <m/>
    <s v="MINB01000002.1"/>
    <n v="40115"/>
    <n v="40541"/>
    <s v="+"/>
    <m/>
    <m/>
    <m/>
    <m/>
    <m/>
    <m/>
    <s v="BFT35_01410"/>
    <n v="427"/>
    <m/>
    <s v="pseudo"/>
    <n v="0"/>
  </r>
  <r>
    <x v="1"/>
    <x v="3"/>
    <s v="GCA_002701205.1"/>
    <s v="Primary Assembly"/>
    <s v="unplaced scaffold"/>
    <m/>
    <s v="MINB01000002.1"/>
    <n v="40115"/>
    <n v="40541"/>
    <s v="+"/>
    <m/>
    <m/>
    <m/>
    <s v="glutaconyl-CoA decarboxylase subunit beta"/>
    <m/>
    <m/>
    <s v="BFT35_01410"/>
    <n v="427"/>
    <m/>
    <s v="pseudo"/>
    <n v="0"/>
  </r>
  <r>
    <x v="0"/>
    <x v="0"/>
    <s v="GCA_002701205.1"/>
    <s v="Primary Assembly"/>
    <s v="unplaced scaffold"/>
    <m/>
    <s v="MINB01000008.1"/>
    <n v="40241"/>
    <n v="41599"/>
    <s v="-"/>
    <m/>
    <m/>
    <m/>
    <m/>
    <m/>
    <m/>
    <s v="BFT35_05875"/>
    <n v="1359"/>
    <m/>
    <m/>
    <n v="0"/>
  </r>
  <r>
    <x v="1"/>
    <x v="1"/>
    <s v="GCA_002701205.1"/>
    <s v="Primary Assembly"/>
    <s v="unplaced scaffold"/>
    <m/>
    <s v="MINB01000008.1"/>
    <n v="40241"/>
    <n v="41599"/>
    <s v="-"/>
    <s v="PHO07444.1"/>
    <m/>
    <m/>
    <s v="radical SAM/SPASM domain-containing protein"/>
    <m/>
    <m/>
    <s v="BFT35_05875"/>
    <n v="1359"/>
    <n v="452"/>
    <m/>
    <n v="0"/>
  </r>
  <r>
    <x v="0"/>
    <x v="0"/>
    <s v="GCA_002701205.1"/>
    <s v="Primary Assembly"/>
    <s v="unplaced scaffold"/>
    <m/>
    <s v="MINB01000024.1"/>
    <n v="40248"/>
    <n v="41411"/>
    <s v="-"/>
    <m/>
    <m/>
    <m/>
    <m/>
    <m/>
    <m/>
    <s v="BFT35_10840"/>
    <n v="1164"/>
    <m/>
    <m/>
    <n v="0"/>
  </r>
  <r>
    <x v="1"/>
    <x v="1"/>
    <s v="GCA_002701205.1"/>
    <s v="Primary Assembly"/>
    <s v="unplaced scaffold"/>
    <m/>
    <s v="MINB01000024.1"/>
    <n v="40248"/>
    <n v="41411"/>
    <s v="-"/>
    <s v="PHO06560.1"/>
    <m/>
    <m/>
    <s v="stage III sporulation protein AE"/>
    <m/>
    <m/>
    <s v="BFT35_10840"/>
    <n v="1164"/>
    <n v="387"/>
    <m/>
    <n v="0"/>
  </r>
  <r>
    <x v="0"/>
    <x v="0"/>
    <s v="GCA_002701205.1"/>
    <s v="Primary Assembly"/>
    <s v="unplaced scaffold"/>
    <m/>
    <s v="MINB01000022.1"/>
    <n v="40259"/>
    <n v="40564"/>
    <s v="-"/>
    <m/>
    <m/>
    <m/>
    <m/>
    <m/>
    <m/>
    <s v="BFT35_10285"/>
    <n v="306"/>
    <m/>
    <m/>
    <n v="0"/>
  </r>
  <r>
    <x v="1"/>
    <x v="1"/>
    <s v="GCA_002701205.1"/>
    <s v="Primary Assembly"/>
    <s v="unplaced scaffold"/>
    <m/>
    <s v="MINB01000022.1"/>
    <n v="40259"/>
    <n v="40564"/>
    <s v="-"/>
    <s v="PHO06641.1"/>
    <m/>
    <m/>
    <s v="hypothetical protein"/>
    <m/>
    <m/>
    <s v="BFT35_10285"/>
    <n v="306"/>
    <n v="101"/>
    <m/>
    <n v="0"/>
  </r>
  <r>
    <x v="0"/>
    <x v="0"/>
    <s v="GCA_002701205.1"/>
    <s v="Primary Assembly"/>
    <s v="unplaced scaffold"/>
    <m/>
    <s v="MINB01000013.1"/>
    <n v="40274"/>
    <n v="41206"/>
    <s v="+"/>
    <m/>
    <m/>
    <m/>
    <m/>
    <m/>
    <m/>
    <s v="BFT35_07680"/>
    <n v="933"/>
    <m/>
    <m/>
    <n v="0"/>
  </r>
  <r>
    <x v="1"/>
    <x v="1"/>
    <s v="GCA_002701205.1"/>
    <s v="Primary Assembly"/>
    <s v="unplaced scaffold"/>
    <m/>
    <s v="MINB01000013.1"/>
    <n v="40274"/>
    <n v="41206"/>
    <s v="+"/>
    <s v="PHO07115.1"/>
    <m/>
    <m/>
    <s v="sodium:phosphate symporter"/>
    <m/>
    <m/>
    <s v="BFT35_07680"/>
    <n v="933"/>
    <n v="310"/>
    <m/>
    <n v="0"/>
  </r>
  <r>
    <x v="0"/>
    <x v="0"/>
    <s v="GCA_002701205.1"/>
    <s v="Primary Assembly"/>
    <s v="unplaced scaffold"/>
    <m/>
    <s v="MINB01000016.1"/>
    <n v="40277"/>
    <n v="40900"/>
    <s v="-"/>
    <m/>
    <m/>
    <m/>
    <m/>
    <m/>
    <m/>
    <s v="BFT35_08620"/>
    <n v="624"/>
    <m/>
    <m/>
    <n v="0"/>
  </r>
  <r>
    <x v="1"/>
    <x v="1"/>
    <s v="GCA_002701205.1"/>
    <s v="Primary Assembly"/>
    <s v="unplaced scaffold"/>
    <m/>
    <s v="MINB01000016.1"/>
    <n v="40277"/>
    <n v="40900"/>
    <s v="-"/>
    <s v="PHO06933.1"/>
    <m/>
    <m/>
    <s v="molecular chaperone DnaK"/>
    <m/>
    <m/>
    <s v="BFT35_08620"/>
    <n v="624"/>
    <n v="207"/>
    <m/>
    <n v="0"/>
  </r>
  <r>
    <x v="0"/>
    <x v="0"/>
    <s v="GCA_002701205.1"/>
    <s v="Primary Assembly"/>
    <s v="unplaced scaffold"/>
    <m/>
    <s v="MINB01000014.1"/>
    <n v="40333"/>
    <n v="42960"/>
    <s v="-"/>
    <m/>
    <m/>
    <m/>
    <m/>
    <m/>
    <m/>
    <s v="BFT35_07960"/>
    <n v="2628"/>
    <m/>
    <m/>
    <n v="0"/>
  </r>
  <r>
    <x v="1"/>
    <x v="1"/>
    <s v="GCA_002701205.1"/>
    <s v="Primary Assembly"/>
    <s v="unplaced scaffold"/>
    <m/>
    <s v="MINB01000014.1"/>
    <n v="40333"/>
    <n v="42960"/>
    <s v="-"/>
    <s v="PHO07055.1"/>
    <m/>
    <m/>
    <s v="cyanophycin synthetase"/>
    <m/>
    <m/>
    <s v="BFT35_07960"/>
    <n v="2628"/>
    <n v="875"/>
    <m/>
    <n v="0"/>
  </r>
  <r>
    <x v="0"/>
    <x v="0"/>
    <s v="GCA_002701205.1"/>
    <s v="Primary Assembly"/>
    <s v="unplaced scaffold"/>
    <m/>
    <s v="MINB01000020.1"/>
    <n v="40374"/>
    <n v="40613"/>
    <s v="-"/>
    <m/>
    <m/>
    <m/>
    <m/>
    <m/>
    <m/>
    <s v="BFT35_09755"/>
    <n v="240"/>
    <m/>
    <m/>
    <n v="0"/>
  </r>
  <r>
    <x v="1"/>
    <x v="1"/>
    <s v="GCA_002701205.1"/>
    <s v="Primary Assembly"/>
    <s v="unplaced scaffold"/>
    <m/>
    <s v="MINB01000020.1"/>
    <n v="40374"/>
    <n v="40613"/>
    <s v="-"/>
    <s v="PHO06744.1"/>
    <m/>
    <m/>
    <s v="preprotein translocase subunit SecG"/>
    <m/>
    <m/>
    <s v="BFT35_09755"/>
    <n v="240"/>
    <n v="79"/>
    <m/>
    <n v="0"/>
  </r>
  <r>
    <x v="0"/>
    <x v="0"/>
    <s v="GCA_002701205.1"/>
    <s v="Primary Assembly"/>
    <s v="unplaced scaffold"/>
    <m/>
    <s v="MINB01000003.1"/>
    <n v="40409"/>
    <n v="41311"/>
    <s v="-"/>
    <m/>
    <m/>
    <m/>
    <m/>
    <m/>
    <m/>
    <s v="BFT35_02575"/>
    <n v="903"/>
    <m/>
    <m/>
    <n v="0"/>
  </r>
  <r>
    <x v="1"/>
    <x v="1"/>
    <s v="GCA_002701205.1"/>
    <s v="Primary Assembly"/>
    <s v="unplaced scaffold"/>
    <m/>
    <s v="MINB01000003.1"/>
    <n v="40409"/>
    <n v="41311"/>
    <s v="-"/>
    <s v="PHO07958.1"/>
    <m/>
    <m/>
    <s v="hypothetical protein"/>
    <m/>
    <m/>
    <s v="BFT35_02575"/>
    <n v="903"/>
    <n v="300"/>
    <m/>
    <n v="0"/>
  </r>
  <r>
    <x v="0"/>
    <x v="0"/>
    <s v="GCA_002701205.1"/>
    <s v="Primary Assembly"/>
    <s v="unplaced scaffold"/>
    <m/>
    <s v="MINB01000015.1"/>
    <n v="40427"/>
    <n v="41188"/>
    <s v="-"/>
    <m/>
    <m/>
    <m/>
    <m/>
    <m/>
    <m/>
    <s v="BFT35_08330"/>
    <n v="762"/>
    <m/>
    <m/>
    <n v="0"/>
  </r>
  <r>
    <x v="1"/>
    <x v="1"/>
    <s v="GCA_002701205.1"/>
    <s v="Primary Assembly"/>
    <s v="unplaced scaffold"/>
    <m/>
    <s v="MINB01000015.1"/>
    <n v="40427"/>
    <n v="41188"/>
    <s v="-"/>
    <s v="PHO07022.1"/>
    <m/>
    <m/>
    <s v="sulfate ABC transporter permease"/>
    <m/>
    <m/>
    <s v="BFT35_08330"/>
    <n v="762"/>
    <n v="253"/>
    <m/>
    <n v="0"/>
  </r>
  <r>
    <x v="0"/>
    <x v="0"/>
    <s v="GCA_002701205.1"/>
    <s v="Primary Assembly"/>
    <s v="unplaced scaffold"/>
    <m/>
    <s v="MINB01000005.1"/>
    <n v="40433"/>
    <n v="41464"/>
    <s v="-"/>
    <m/>
    <m/>
    <m/>
    <m/>
    <m/>
    <m/>
    <s v="BFT35_04245"/>
    <n v="1032"/>
    <m/>
    <m/>
    <n v="0"/>
  </r>
  <r>
    <x v="1"/>
    <x v="1"/>
    <s v="GCA_002701205.1"/>
    <s v="Primary Assembly"/>
    <s v="unplaced scaffold"/>
    <m/>
    <s v="MINB01000005.1"/>
    <n v="40433"/>
    <n v="41464"/>
    <s v="-"/>
    <s v="PHO07707.1"/>
    <m/>
    <m/>
    <s v="recombinase RecA"/>
    <m/>
    <m/>
    <s v="BFT35_04245"/>
    <n v="1032"/>
    <n v="343"/>
    <m/>
    <n v="0"/>
  </r>
  <r>
    <x v="0"/>
    <x v="0"/>
    <s v="GCA_002701205.1"/>
    <s v="Primary Assembly"/>
    <s v="unplaced scaffold"/>
    <m/>
    <s v="MINB01000022.1"/>
    <n v="40566"/>
    <n v="40769"/>
    <s v="-"/>
    <m/>
    <m/>
    <m/>
    <m/>
    <m/>
    <m/>
    <s v="BFT35_10290"/>
    <n v="204"/>
    <m/>
    <m/>
    <n v="0"/>
  </r>
  <r>
    <x v="1"/>
    <x v="1"/>
    <s v="GCA_002701205.1"/>
    <s v="Primary Assembly"/>
    <s v="unplaced scaffold"/>
    <m/>
    <s v="MINB01000022.1"/>
    <n v="40566"/>
    <n v="40769"/>
    <s v="-"/>
    <s v="PHO06642.1"/>
    <m/>
    <m/>
    <s v="hypothetical protein"/>
    <m/>
    <m/>
    <s v="BFT35_10290"/>
    <n v="204"/>
    <n v="67"/>
    <m/>
    <n v="0"/>
  </r>
  <r>
    <x v="0"/>
    <x v="0"/>
    <s v="GCA_002701205.1"/>
    <s v="Primary Assembly"/>
    <s v="unplaced scaffold"/>
    <m/>
    <s v="MINB01000018.1"/>
    <n v="40580"/>
    <n v="41386"/>
    <s v="+"/>
    <m/>
    <m/>
    <m/>
    <m/>
    <m/>
    <m/>
    <s v="BFT35_09195"/>
    <n v="807"/>
    <m/>
    <m/>
    <n v="0"/>
  </r>
  <r>
    <x v="1"/>
    <x v="1"/>
    <s v="GCA_002701205.1"/>
    <s v="Primary Assembly"/>
    <s v="unplaced scaffold"/>
    <m/>
    <s v="MINB01000018.1"/>
    <n v="40580"/>
    <n v="41386"/>
    <s v="+"/>
    <s v="PHO06847.1"/>
    <m/>
    <m/>
    <s v="hypothetical protein"/>
    <m/>
    <m/>
    <s v="BFT35_09195"/>
    <n v="807"/>
    <n v="268"/>
    <m/>
    <n v="0"/>
  </r>
  <r>
    <x v="0"/>
    <x v="0"/>
    <s v="GCA_002701205.1"/>
    <s v="Primary Assembly"/>
    <s v="unplaced scaffold"/>
    <m/>
    <s v="MINB01000023.1"/>
    <n v="40618"/>
    <n v="41796"/>
    <s v="-"/>
    <m/>
    <m/>
    <m/>
    <m/>
    <m/>
    <m/>
    <s v="BFT35_10570"/>
    <n v="1179"/>
    <m/>
    <m/>
    <n v="0"/>
  </r>
  <r>
    <x v="1"/>
    <x v="1"/>
    <s v="GCA_002701205.1"/>
    <s v="Primary Assembly"/>
    <s v="unplaced scaffold"/>
    <m/>
    <s v="MINB01000023.1"/>
    <n v="40618"/>
    <n v="41796"/>
    <s v="-"/>
    <s v="PHO06607.1"/>
    <m/>
    <m/>
    <s v="hypothetical protein"/>
    <m/>
    <m/>
    <s v="BFT35_10570"/>
    <n v="1179"/>
    <n v="392"/>
    <m/>
    <n v="0"/>
  </r>
  <r>
    <x v="0"/>
    <x v="0"/>
    <s v="GCA_002701205.1"/>
    <s v="Primary Assembly"/>
    <s v="unplaced scaffold"/>
    <m/>
    <s v="MINB01000019.1"/>
    <n v="40631"/>
    <n v="41623"/>
    <s v="-"/>
    <m/>
    <m/>
    <m/>
    <m/>
    <m/>
    <m/>
    <s v="BFT35_09445"/>
    <n v="993"/>
    <m/>
    <m/>
    <n v="0"/>
  </r>
  <r>
    <x v="1"/>
    <x v="1"/>
    <s v="GCA_002701205.1"/>
    <s v="Primary Assembly"/>
    <s v="unplaced scaffold"/>
    <m/>
    <s v="MINB01000019.1"/>
    <n v="40631"/>
    <n v="41623"/>
    <s v="-"/>
    <s v="PHO06798.1"/>
    <m/>
    <m/>
    <s v="electron transfer flavoprotein subunit alpha"/>
    <m/>
    <m/>
    <s v="BFT35_09445"/>
    <n v="993"/>
    <n v="330"/>
    <m/>
    <n v="0"/>
  </r>
  <r>
    <x v="0"/>
    <x v="0"/>
    <s v="GCA_002701205.1"/>
    <s v="Primary Assembly"/>
    <s v="unplaced scaffold"/>
    <m/>
    <s v="MINB01000011.1"/>
    <n v="40643"/>
    <n v="41059"/>
    <s v="+"/>
    <m/>
    <m/>
    <m/>
    <m/>
    <m/>
    <m/>
    <s v="BFT35_07070"/>
    <n v="417"/>
    <m/>
    <m/>
    <n v="0"/>
  </r>
  <r>
    <x v="1"/>
    <x v="1"/>
    <s v="GCA_002701205.1"/>
    <s v="Primary Assembly"/>
    <s v="unplaced scaffold"/>
    <m/>
    <s v="MINB01000011.1"/>
    <n v="40643"/>
    <n v="41059"/>
    <s v="+"/>
    <s v="PHO07261.1"/>
    <m/>
    <m/>
    <s v="nickel-responsive regulator"/>
    <m/>
    <m/>
    <s v="BFT35_07070"/>
    <n v="417"/>
    <n v="138"/>
    <m/>
    <n v="0"/>
  </r>
  <r>
    <x v="0"/>
    <x v="0"/>
    <s v="GCA_002701205.1"/>
    <s v="Primary Assembly"/>
    <s v="unplaced scaffold"/>
    <m/>
    <s v="MINB01000010.1"/>
    <n v="40647"/>
    <n v="40817"/>
    <s v="-"/>
    <m/>
    <m/>
    <m/>
    <m/>
    <m/>
    <m/>
    <s v="BFT35_06655"/>
    <n v="171"/>
    <m/>
    <m/>
    <n v="0"/>
  </r>
  <r>
    <x v="1"/>
    <x v="1"/>
    <s v="GCA_002701205.1"/>
    <s v="Primary Assembly"/>
    <s v="unplaced scaffold"/>
    <m/>
    <s v="MINB01000010.1"/>
    <n v="40647"/>
    <n v="40817"/>
    <s v="-"/>
    <s v="PHO07291.1"/>
    <m/>
    <m/>
    <s v="cytochrome C551"/>
    <m/>
    <m/>
    <s v="BFT35_06655"/>
    <n v="171"/>
    <n v="56"/>
    <m/>
    <n v="0"/>
  </r>
  <r>
    <x v="0"/>
    <x v="0"/>
    <s v="GCA_002701205.1"/>
    <s v="Primary Assembly"/>
    <s v="unplaced scaffold"/>
    <m/>
    <s v="MINB01000002.1"/>
    <n v="40671"/>
    <n v="41081"/>
    <s v="-"/>
    <m/>
    <m/>
    <m/>
    <m/>
    <m/>
    <m/>
    <s v="BFT35_01415"/>
    <n v="411"/>
    <m/>
    <m/>
    <n v="0"/>
  </r>
  <r>
    <x v="1"/>
    <x v="1"/>
    <s v="GCA_002701205.1"/>
    <s v="Primary Assembly"/>
    <s v="unplaced scaffold"/>
    <m/>
    <s v="MINB01000002.1"/>
    <n v="40671"/>
    <n v="41081"/>
    <s v="-"/>
    <s v="PHO08155.1"/>
    <m/>
    <m/>
    <s v="pilus assembly protein HicB"/>
    <m/>
    <m/>
    <s v="BFT35_01415"/>
    <n v="411"/>
    <n v="136"/>
    <m/>
    <n v="0"/>
  </r>
  <r>
    <x v="0"/>
    <x v="0"/>
    <s v="GCA_002701205.1"/>
    <s v="Primary Assembly"/>
    <s v="unplaced scaffold"/>
    <m/>
    <s v="MINB01000007.1"/>
    <n v="40689"/>
    <n v="41846"/>
    <s v="-"/>
    <m/>
    <m/>
    <m/>
    <m/>
    <m/>
    <m/>
    <s v="BFT35_05370"/>
    <n v="1158"/>
    <m/>
    <m/>
    <n v="0"/>
  </r>
  <r>
    <x v="1"/>
    <x v="1"/>
    <s v="GCA_002701205.1"/>
    <s v="Primary Assembly"/>
    <s v="unplaced scaffold"/>
    <m/>
    <s v="MINB01000007.1"/>
    <n v="40689"/>
    <n v="41846"/>
    <s v="-"/>
    <s v="PHO07508.1"/>
    <m/>
    <m/>
    <s v="UDP-N-acetylglucosamine 2-epimerase"/>
    <m/>
    <m/>
    <s v="BFT35_05370"/>
    <n v="1158"/>
    <n v="385"/>
    <m/>
    <n v="0"/>
  </r>
  <r>
    <x v="0"/>
    <x v="0"/>
    <s v="GCA_002701205.1"/>
    <s v="Primary Assembly"/>
    <s v="unplaced scaffold"/>
    <m/>
    <s v="MINB01000001.1"/>
    <n v="40700"/>
    <n v="42982"/>
    <s v="-"/>
    <m/>
    <m/>
    <m/>
    <m/>
    <m/>
    <m/>
    <s v="BFT35_00210"/>
    <n v="2283"/>
    <m/>
    <m/>
    <n v="0"/>
  </r>
  <r>
    <x v="1"/>
    <x v="1"/>
    <s v="GCA_002701205.1"/>
    <s v="Primary Assembly"/>
    <s v="unplaced scaffold"/>
    <m/>
    <s v="MINB01000001.1"/>
    <n v="40700"/>
    <n v="42982"/>
    <s v="-"/>
    <s v="PHO08366.1"/>
    <m/>
    <m/>
    <s v="DNA internalization-related competence protein ComEC/Rec2"/>
    <m/>
    <m/>
    <s v="BFT35_00210"/>
    <n v="2283"/>
    <n v="760"/>
    <m/>
    <n v="0"/>
  </r>
  <r>
    <x v="0"/>
    <x v="0"/>
    <s v="GCA_002701205.1"/>
    <s v="Primary Assembly"/>
    <s v="unplaced scaffold"/>
    <m/>
    <s v="MINB01000020.1"/>
    <n v="40729"/>
    <n v="41085"/>
    <s v="-"/>
    <m/>
    <m/>
    <m/>
    <m/>
    <m/>
    <m/>
    <s v="BFT35_09760"/>
    <n v="357"/>
    <m/>
    <m/>
    <n v="0"/>
  </r>
  <r>
    <x v="1"/>
    <x v="1"/>
    <s v="GCA_002701205.1"/>
    <s v="Primary Assembly"/>
    <s v="unplaced scaffold"/>
    <m/>
    <s v="MINB01000020.1"/>
    <n v="40729"/>
    <n v="41085"/>
    <s v="-"/>
    <s v="PHO06745.1"/>
    <m/>
    <m/>
    <s v="hypothetical protein"/>
    <m/>
    <m/>
    <s v="BFT35_09760"/>
    <n v="357"/>
    <n v="118"/>
    <m/>
    <n v="0"/>
  </r>
  <r>
    <x v="0"/>
    <x v="0"/>
    <s v="GCA_002701205.1"/>
    <s v="Primary Assembly"/>
    <s v="unplaced scaffold"/>
    <m/>
    <s v="MINB01000022.1"/>
    <n v="40766"/>
    <n v="40951"/>
    <s v="-"/>
    <m/>
    <m/>
    <m/>
    <m/>
    <m/>
    <m/>
    <s v="BFT35_10295"/>
    <n v="186"/>
    <m/>
    <m/>
    <n v="0"/>
  </r>
  <r>
    <x v="1"/>
    <x v="1"/>
    <s v="GCA_002701205.1"/>
    <s v="Primary Assembly"/>
    <s v="unplaced scaffold"/>
    <m/>
    <s v="MINB01000022.1"/>
    <n v="40766"/>
    <n v="40951"/>
    <s v="-"/>
    <s v="PHO06643.1"/>
    <m/>
    <m/>
    <s v="hypothetical protein"/>
    <m/>
    <m/>
    <s v="BFT35_10295"/>
    <n v="186"/>
    <n v="61"/>
    <m/>
    <n v="0"/>
  </r>
  <r>
    <x v="0"/>
    <x v="0"/>
    <s v="GCA_002701205.1"/>
    <s v="Primary Assembly"/>
    <s v="unplaced scaffold"/>
    <m/>
    <s v="MINB01000009.1"/>
    <n v="40802"/>
    <n v="41722"/>
    <s v="-"/>
    <m/>
    <m/>
    <m/>
    <m/>
    <m/>
    <m/>
    <s v="BFT35_06280"/>
    <n v="921"/>
    <m/>
    <m/>
    <n v="0"/>
  </r>
  <r>
    <x v="1"/>
    <x v="1"/>
    <s v="GCA_002701205.1"/>
    <s v="Primary Assembly"/>
    <s v="unplaced scaffold"/>
    <m/>
    <s v="MINB01000009.1"/>
    <n v="40802"/>
    <n v="41722"/>
    <s v="-"/>
    <s v="PHO07374.1"/>
    <m/>
    <m/>
    <s v="UTP--glucose-1-phosphate uridylyltransferase"/>
    <m/>
    <m/>
    <s v="BFT35_06280"/>
    <n v="921"/>
    <n v="306"/>
    <m/>
    <n v="0"/>
  </r>
  <r>
    <x v="0"/>
    <x v="0"/>
    <s v="GCA_002701205.1"/>
    <s v="Primary Assembly"/>
    <s v="unplaced scaffold"/>
    <m/>
    <s v="MINB01000004.1"/>
    <n v="40872"/>
    <n v="42770"/>
    <s v="+"/>
    <m/>
    <m/>
    <m/>
    <m/>
    <m/>
    <m/>
    <s v="BFT35_03590"/>
    <n v="1899"/>
    <m/>
    <m/>
    <n v="0"/>
  </r>
  <r>
    <x v="1"/>
    <x v="1"/>
    <s v="GCA_002701205.1"/>
    <s v="Primary Assembly"/>
    <s v="unplaced scaffold"/>
    <m/>
    <s v="MINB01000004.1"/>
    <n v="40872"/>
    <n v="42770"/>
    <s v="+"/>
    <s v="PHO07915.1"/>
    <m/>
    <m/>
    <s v="S-layer protein"/>
    <m/>
    <m/>
    <s v="BFT35_03590"/>
    <n v="1899"/>
    <n v="632"/>
    <m/>
    <n v="0"/>
  </r>
  <r>
    <x v="0"/>
    <x v="0"/>
    <s v="GCA_002701205.1"/>
    <s v="Primary Assembly"/>
    <s v="unplaced scaffold"/>
    <m/>
    <s v="MINB01000016.1"/>
    <n v="40920"/>
    <n v="41204"/>
    <s v="-"/>
    <m/>
    <m/>
    <m/>
    <m/>
    <m/>
    <m/>
    <s v="BFT35_08625"/>
    <n v="285"/>
    <m/>
    <m/>
    <n v="0"/>
  </r>
  <r>
    <x v="1"/>
    <x v="1"/>
    <s v="GCA_002701205.1"/>
    <s v="Primary Assembly"/>
    <s v="unplaced scaffold"/>
    <m/>
    <s v="MINB01000016.1"/>
    <n v="40920"/>
    <n v="41204"/>
    <s v="-"/>
    <s v="PHO06934.1"/>
    <m/>
    <m/>
    <s v="hypothetical protein"/>
    <m/>
    <m/>
    <s v="BFT35_08625"/>
    <n v="285"/>
    <n v="94"/>
    <m/>
    <n v="0"/>
  </r>
  <r>
    <x v="0"/>
    <x v="0"/>
    <s v="GCA_002701205.1"/>
    <s v="Primary Assembly"/>
    <s v="unplaced scaffold"/>
    <m/>
    <s v="MINB01000006.1"/>
    <n v="40943"/>
    <n v="41977"/>
    <s v="-"/>
    <m/>
    <m/>
    <m/>
    <m/>
    <m/>
    <m/>
    <s v="BFT35_04860"/>
    <n v="1035"/>
    <m/>
    <m/>
    <n v="0"/>
  </r>
  <r>
    <x v="1"/>
    <x v="1"/>
    <s v="GCA_002701205.1"/>
    <s v="Primary Assembly"/>
    <s v="unplaced scaffold"/>
    <m/>
    <s v="MINB01000006.1"/>
    <n v="40943"/>
    <n v="41977"/>
    <s v="-"/>
    <s v="PHO07602.1"/>
    <m/>
    <m/>
    <s v="N-acetyl-gamma-glutamyl-phosphate reductase"/>
    <m/>
    <m/>
    <s v="BFT35_04860"/>
    <n v="1035"/>
    <n v="344"/>
    <m/>
    <n v="0"/>
  </r>
  <r>
    <x v="0"/>
    <x v="0"/>
    <s v="GCA_002701205.1"/>
    <s v="Primary Assembly"/>
    <s v="unplaced scaffold"/>
    <m/>
    <s v="MINB01000010.1"/>
    <n v="40976"/>
    <n v="41182"/>
    <s v="-"/>
    <m/>
    <m/>
    <m/>
    <m/>
    <m/>
    <m/>
    <s v="BFT35_06660"/>
    <n v="207"/>
    <m/>
    <m/>
    <n v="0"/>
  </r>
  <r>
    <x v="1"/>
    <x v="1"/>
    <s v="GCA_002701205.1"/>
    <s v="Primary Assembly"/>
    <s v="unplaced scaffold"/>
    <m/>
    <s v="MINB01000010.1"/>
    <n v="40976"/>
    <n v="41182"/>
    <s v="-"/>
    <s v="PHO07292.1"/>
    <m/>
    <m/>
    <s v="XkdF"/>
    <m/>
    <m/>
    <s v="BFT35_06660"/>
    <n v="207"/>
    <n v="68"/>
    <m/>
    <n v="0"/>
  </r>
  <r>
    <x v="0"/>
    <x v="0"/>
    <s v="GCA_002701205.1"/>
    <s v="Primary Assembly"/>
    <s v="unplaced scaffold"/>
    <m/>
    <s v="MINB01000011.1"/>
    <n v="41073"/>
    <n v="41765"/>
    <s v="+"/>
    <m/>
    <m/>
    <m/>
    <m/>
    <m/>
    <m/>
    <s v="BFT35_07075"/>
    <n v="693"/>
    <m/>
    <m/>
    <n v="0"/>
  </r>
  <r>
    <x v="1"/>
    <x v="1"/>
    <s v="GCA_002701205.1"/>
    <s v="Primary Assembly"/>
    <s v="unplaced scaffold"/>
    <m/>
    <s v="MINB01000011.1"/>
    <n v="41073"/>
    <n v="41765"/>
    <s v="+"/>
    <s v="PHO07235.1"/>
    <m/>
    <m/>
    <s v="cobalamin biosynthesis protein CbiM"/>
    <m/>
    <m/>
    <s v="BFT35_07075"/>
    <n v="693"/>
    <n v="230"/>
    <m/>
    <n v="0"/>
  </r>
  <r>
    <x v="0"/>
    <x v="0"/>
    <s v="GCA_002701205.1"/>
    <s v="Primary Assembly"/>
    <s v="unplaced scaffold"/>
    <m/>
    <s v="MINB01000002.1"/>
    <n v="41126"/>
    <n v="41323"/>
    <s v="-"/>
    <m/>
    <m/>
    <m/>
    <m/>
    <m/>
    <m/>
    <s v="BFT35_01420"/>
    <n v="198"/>
    <m/>
    <m/>
    <n v="0"/>
  </r>
  <r>
    <x v="1"/>
    <x v="1"/>
    <s v="GCA_002701205.1"/>
    <s v="Primary Assembly"/>
    <s v="unplaced scaffold"/>
    <m/>
    <s v="MINB01000002.1"/>
    <n v="41126"/>
    <n v="41323"/>
    <s v="-"/>
    <s v="PHO08156.1"/>
    <m/>
    <m/>
    <s v="addiction module toxin, HicA family"/>
    <m/>
    <m/>
    <s v="BFT35_01420"/>
    <n v="198"/>
    <n v="65"/>
    <m/>
    <n v="0"/>
  </r>
  <r>
    <x v="0"/>
    <x v="0"/>
    <s v="GCA_002701205.1"/>
    <s v="Primary Assembly"/>
    <s v="unplaced scaffold"/>
    <m/>
    <s v="MINB01000015.1"/>
    <n v="41142"/>
    <n v="41981"/>
    <s v="-"/>
    <m/>
    <m/>
    <m/>
    <m/>
    <m/>
    <m/>
    <s v="BFT35_08335"/>
    <n v="840"/>
    <m/>
    <m/>
    <n v="0"/>
  </r>
  <r>
    <x v="1"/>
    <x v="1"/>
    <s v="GCA_002701205.1"/>
    <s v="Primary Assembly"/>
    <s v="unplaced scaffold"/>
    <m/>
    <s v="MINB01000015.1"/>
    <n v="41142"/>
    <n v="41981"/>
    <s v="-"/>
    <s v="PHO06998.1"/>
    <m/>
    <m/>
    <s v="nitrate/sulfonate/bicarbonate ABC transporter ATP-binding protein"/>
    <m/>
    <m/>
    <s v="BFT35_08335"/>
    <n v="840"/>
    <n v="279"/>
    <m/>
    <n v="0"/>
  </r>
  <r>
    <x v="0"/>
    <x v="0"/>
    <s v="GCA_002701205.1"/>
    <s v="Primary Assembly"/>
    <s v="unplaced scaffold"/>
    <m/>
    <s v="MINB01000010.1"/>
    <n v="41229"/>
    <n v="45491"/>
    <s v="-"/>
    <m/>
    <m/>
    <m/>
    <m/>
    <m/>
    <m/>
    <s v="BFT35_06665"/>
    <n v="4263"/>
    <m/>
    <m/>
    <n v="0"/>
  </r>
  <r>
    <x v="1"/>
    <x v="1"/>
    <s v="GCA_002701205.1"/>
    <s v="Primary Assembly"/>
    <s v="unplaced scaffold"/>
    <m/>
    <s v="MINB01000010.1"/>
    <n v="41229"/>
    <n v="45491"/>
    <s v="-"/>
    <s v="PHO07293.1"/>
    <m/>
    <m/>
    <s v="2-hydroxyglutaryl-CoA dehydratase"/>
    <m/>
    <m/>
    <s v="BFT35_06665"/>
    <n v="4263"/>
    <n v="1420"/>
    <m/>
    <n v="0"/>
  </r>
  <r>
    <x v="0"/>
    <x v="0"/>
    <s v="GCA_002701205.1"/>
    <s v="Primary Assembly"/>
    <s v="unplaced scaffold"/>
    <m/>
    <s v="MINB01000020.1"/>
    <n v="41232"/>
    <n v="42518"/>
    <s v="-"/>
    <m/>
    <m/>
    <m/>
    <m/>
    <m/>
    <m/>
    <s v="BFT35_09765"/>
    <n v="1287"/>
    <m/>
    <m/>
    <n v="0"/>
  </r>
  <r>
    <x v="1"/>
    <x v="1"/>
    <s v="GCA_002701205.1"/>
    <s v="Primary Assembly"/>
    <s v="unplaced scaffold"/>
    <m/>
    <s v="MINB01000020.1"/>
    <n v="41232"/>
    <n v="42518"/>
    <s v="-"/>
    <s v="PHO06746.1"/>
    <m/>
    <m/>
    <s v="phosphopyruvate hydratase"/>
    <m/>
    <m/>
    <s v="BFT35_09765"/>
    <n v="1287"/>
    <n v="428"/>
    <m/>
    <n v="0"/>
  </r>
  <r>
    <x v="0"/>
    <x v="0"/>
    <s v="GCA_002701205.1"/>
    <s v="Primary Assembly"/>
    <s v="unplaced scaffold"/>
    <m/>
    <s v="MINB01000012.1"/>
    <n v="41246"/>
    <n v="43144"/>
    <s v="-"/>
    <m/>
    <m/>
    <m/>
    <m/>
    <m/>
    <m/>
    <s v="BFT35_07370"/>
    <n v="1899"/>
    <m/>
    <m/>
    <n v="0"/>
  </r>
  <r>
    <x v="1"/>
    <x v="1"/>
    <s v="GCA_002701205.1"/>
    <s v="Primary Assembly"/>
    <s v="unplaced scaffold"/>
    <m/>
    <s v="MINB01000012.1"/>
    <n v="41246"/>
    <n v="43144"/>
    <s v="-"/>
    <s v="PHO07172.1"/>
    <m/>
    <m/>
    <s v="PTS beta-glucoside transporter subunit IIABC"/>
    <m/>
    <m/>
    <s v="BFT35_07370"/>
    <n v="1899"/>
    <n v="632"/>
    <m/>
    <n v="0"/>
  </r>
  <r>
    <x v="0"/>
    <x v="0"/>
    <s v="GCA_002701205.1"/>
    <s v="Primary Assembly"/>
    <s v="unplaced scaffold"/>
    <m/>
    <s v="MINB01000013.1"/>
    <n v="41267"/>
    <n v="42352"/>
    <s v="+"/>
    <m/>
    <m/>
    <m/>
    <m/>
    <m/>
    <m/>
    <s v="BFT35_07685"/>
    <n v="1086"/>
    <m/>
    <m/>
    <n v="0"/>
  </r>
  <r>
    <x v="1"/>
    <x v="1"/>
    <s v="GCA_002701205.1"/>
    <s v="Primary Assembly"/>
    <s v="unplaced scaffold"/>
    <m/>
    <s v="MINB01000013.1"/>
    <n v="41267"/>
    <n v="42352"/>
    <s v="+"/>
    <s v="PHO07116.1"/>
    <m/>
    <m/>
    <s v="spore gernimation protein"/>
    <m/>
    <m/>
    <s v="BFT35_07685"/>
    <n v="1086"/>
    <n v="361"/>
    <m/>
    <n v="0"/>
  </r>
  <r>
    <x v="0"/>
    <x v="0"/>
    <s v="GCA_002701205.1"/>
    <s v="Primary Assembly"/>
    <s v="unplaced scaffold"/>
    <m/>
    <s v="MINB01000022.1"/>
    <n v="41277"/>
    <n v="41447"/>
    <s v="+"/>
    <m/>
    <m/>
    <m/>
    <m/>
    <m/>
    <m/>
    <s v="BFT35_10300"/>
    <n v="171"/>
    <m/>
    <m/>
    <n v="0"/>
  </r>
  <r>
    <x v="1"/>
    <x v="1"/>
    <s v="GCA_002701205.1"/>
    <s v="Primary Assembly"/>
    <s v="unplaced scaffold"/>
    <m/>
    <s v="MINB01000022.1"/>
    <n v="41277"/>
    <n v="41447"/>
    <s v="+"/>
    <s v="PHO06644.1"/>
    <m/>
    <m/>
    <s v="DNA-binding protein"/>
    <m/>
    <m/>
    <s v="BFT35_10300"/>
    <n v="171"/>
    <n v="56"/>
    <m/>
    <n v="0"/>
  </r>
  <r>
    <x v="0"/>
    <x v="0"/>
    <s v="GCA_002701205.1"/>
    <s v="Primary Assembly"/>
    <s v="unplaced scaffold"/>
    <m/>
    <s v="MINB01000003.1"/>
    <n v="41390"/>
    <n v="41881"/>
    <s v="-"/>
    <m/>
    <m/>
    <m/>
    <m/>
    <m/>
    <m/>
    <s v="BFT35_02580"/>
    <n v="492"/>
    <m/>
    <m/>
    <n v="0"/>
  </r>
  <r>
    <x v="1"/>
    <x v="1"/>
    <s v="GCA_002701205.1"/>
    <s v="Primary Assembly"/>
    <s v="unplaced scaffold"/>
    <m/>
    <s v="MINB01000003.1"/>
    <n v="41390"/>
    <n v="41881"/>
    <s v="-"/>
    <s v="PHO07959.1"/>
    <m/>
    <m/>
    <s v="transporter"/>
    <m/>
    <m/>
    <s v="BFT35_02580"/>
    <n v="492"/>
    <n v="163"/>
    <m/>
    <n v="0"/>
  </r>
  <r>
    <x v="0"/>
    <x v="0"/>
    <s v="GCA_002701205.1"/>
    <s v="Primary Assembly"/>
    <s v="unplaced scaffold"/>
    <m/>
    <s v="MINB01000024.1"/>
    <n v="41422"/>
    <n v="41808"/>
    <s v="-"/>
    <m/>
    <m/>
    <m/>
    <m/>
    <m/>
    <m/>
    <s v="BFT35_10845"/>
    <n v="387"/>
    <m/>
    <m/>
    <n v="0"/>
  </r>
  <r>
    <x v="1"/>
    <x v="1"/>
    <s v="GCA_002701205.1"/>
    <s v="Primary Assembly"/>
    <s v="unplaced scaffold"/>
    <m/>
    <s v="MINB01000024.1"/>
    <n v="41422"/>
    <n v="41808"/>
    <s v="-"/>
    <s v="PHO06561.1"/>
    <m/>
    <m/>
    <s v="stage III sporulation protein AD"/>
    <m/>
    <m/>
    <s v="BFT35_10845"/>
    <n v="387"/>
    <n v="128"/>
    <m/>
    <n v="0"/>
  </r>
  <r>
    <x v="0"/>
    <x v="0"/>
    <s v="GCA_002701205.1"/>
    <s v="Primary Assembly"/>
    <s v="unplaced scaffold"/>
    <m/>
    <s v="MINB01000017.1"/>
    <n v="41453"/>
    <n v="42433"/>
    <s v="-"/>
    <m/>
    <m/>
    <m/>
    <m/>
    <m/>
    <m/>
    <s v="BFT35_08900"/>
    <n v="981"/>
    <m/>
    <m/>
    <n v="0"/>
  </r>
  <r>
    <x v="1"/>
    <x v="1"/>
    <s v="GCA_002701205.1"/>
    <s v="Primary Assembly"/>
    <s v="unplaced scaffold"/>
    <m/>
    <s v="MINB01000017.1"/>
    <n v="41453"/>
    <n v="42433"/>
    <s v="-"/>
    <s v="PHO06884.1"/>
    <m/>
    <m/>
    <s v="lipoate--protein ligase"/>
    <m/>
    <m/>
    <s v="BFT35_08900"/>
    <n v="981"/>
    <n v="326"/>
    <m/>
    <n v="0"/>
  </r>
  <r>
    <x v="0"/>
    <x v="0"/>
    <s v="GCA_002701205.1"/>
    <s v="Primary Assembly"/>
    <s v="unplaced scaffold"/>
    <m/>
    <s v="MINB01000005.1"/>
    <n v="41524"/>
    <n v="42768"/>
    <s v="-"/>
    <m/>
    <m/>
    <m/>
    <m/>
    <m/>
    <m/>
    <s v="BFT35_04250"/>
    <n v="1245"/>
    <m/>
    <m/>
    <n v="0"/>
  </r>
  <r>
    <x v="1"/>
    <x v="1"/>
    <s v="GCA_002701205.1"/>
    <s v="Primary Assembly"/>
    <s v="unplaced scaffold"/>
    <m/>
    <s v="MINB01000005.1"/>
    <n v="41524"/>
    <n v="42768"/>
    <s v="-"/>
    <s v="PHO07708.1"/>
    <m/>
    <m/>
    <s v="competence/damage-inducible protein A"/>
    <m/>
    <m/>
    <s v="BFT35_04250"/>
    <n v="1245"/>
    <n v="414"/>
    <m/>
    <n v="0"/>
  </r>
  <r>
    <x v="0"/>
    <x v="0"/>
    <s v="GCA_002701205.1"/>
    <s v="Primary Assembly"/>
    <s v="unplaced scaffold"/>
    <m/>
    <s v="MINB01000018.1"/>
    <n v="41524"/>
    <n v="42420"/>
    <s v="+"/>
    <m/>
    <m/>
    <m/>
    <m/>
    <m/>
    <m/>
    <s v="BFT35_09200"/>
    <n v="897"/>
    <m/>
    <m/>
    <n v="0"/>
  </r>
  <r>
    <x v="1"/>
    <x v="1"/>
    <s v="GCA_002701205.1"/>
    <s v="Primary Assembly"/>
    <s v="unplaced scaffold"/>
    <m/>
    <s v="MINB01000018.1"/>
    <n v="41524"/>
    <n v="42420"/>
    <s v="+"/>
    <s v="PHO06848.1"/>
    <m/>
    <m/>
    <s v="8-oxoguanine DNA glycosylase"/>
    <m/>
    <m/>
    <s v="BFT35_09200"/>
    <n v="897"/>
    <n v="298"/>
    <m/>
    <n v="0"/>
  </r>
  <r>
    <x v="0"/>
    <x v="0"/>
    <s v="GCA_002701205.1"/>
    <s v="Primary Assembly"/>
    <s v="unplaced scaffold"/>
    <m/>
    <s v="MINB01000016.1"/>
    <n v="41528"/>
    <n v="41992"/>
    <s v="-"/>
    <m/>
    <m/>
    <m/>
    <m/>
    <m/>
    <m/>
    <s v="BFT35_08630"/>
    <n v="465"/>
    <m/>
    <m/>
    <n v="0"/>
  </r>
  <r>
    <x v="1"/>
    <x v="1"/>
    <s v="GCA_002701205.1"/>
    <s v="Primary Assembly"/>
    <s v="unplaced scaffold"/>
    <m/>
    <s v="MINB01000016.1"/>
    <n v="41528"/>
    <n v="41992"/>
    <s v="-"/>
    <s v="PHO06935.1"/>
    <m/>
    <m/>
    <s v="alkyl hydroperoxide reductase"/>
    <m/>
    <m/>
    <s v="BFT35_08630"/>
    <n v="465"/>
    <n v="154"/>
    <m/>
    <n v="0"/>
  </r>
  <r>
    <x v="0"/>
    <x v="0"/>
    <s v="GCA_002701205.1"/>
    <s v="Primary Assembly"/>
    <s v="unplaced scaffold"/>
    <m/>
    <s v="MINB01000019.1"/>
    <n v="41636"/>
    <n v="42418"/>
    <s v="-"/>
    <m/>
    <m/>
    <m/>
    <m/>
    <m/>
    <m/>
    <s v="BFT35_09450"/>
    <n v="783"/>
    <m/>
    <m/>
    <n v="0"/>
  </r>
  <r>
    <x v="1"/>
    <x v="1"/>
    <s v="GCA_002701205.1"/>
    <s v="Primary Assembly"/>
    <s v="unplaced scaffold"/>
    <m/>
    <s v="MINB01000019.1"/>
    <n v="41636"/>
    <n v="42418"/>
    <s v="-"/>
    <s v="PHO06799.1"/>
    <m/>
    <m/>
    <s v="electron transfer flavoprotein subunit beta"/>
    <m/>
    <m/>
    <s v="BFT35_09450"/>
    <n v="783"/>
    <n v="260"/>
    <m/>
    <n v="0"/>
  </r>
  <r>
    <x v="0"/>
    <x v="0"/>
    <s v="GCA_002701205.1"/>
    <s v="Primary Assembly"/>
    <s v="unplaced scaffold"/>
    <m/>
    <s v="MINB01000011.1"/>
    <n v="41762"/>
    <n v="42079"/>
    <s v="+"/>
    <m/>
    <m/>
    <m/>
    <m/>
    <m/>
    <m/>
    <s v="BFT35_07080"/>
    <n v="318"/>
    <m/>
    <m/>
    <n v="0"/>
  </r>
  <r>
    <x v="1"/>
    <x v="1"/>
    <s v="GCA_002701205.1"/>
    <s v="Primary Assembly"/>
    <s v="unplaced scaffold"/>
    <m/>
    <s v="MINB01000011.1"/>
    <n v="41762"/>
    <n v="42079"/>
    <s v="+"/>
    <s v="PHO07236.1"/>
    <m/>
    <m/>
    <s v="cobalamin biosynthesis protein"/>
    <m/>
    <m/>
    <s v="BFT35_07080"/>
    <n v="318"/>
    <n v="105"/>
    <m/>
    <n v="0"/>
  </r>
  <r>
    <x v="0"/>
    <x v="0"/>
    <s v="GCA_002701205.1"/>
    <s v="Primary Assembly"/>
    <s v="unplaced scaffold"/>
    <m/>
    <s v="MINB01000008.1"/>
    <n v="41781"/>
    <n v="42410"/>
    <s v="-"/>
    <m/>
    <m/>
    <m/>
    <m/>
    <m/>
    <m/>
    <s v="BFT35_05880"/>
    <n v="630"/>
    <m/>
    <m/>
    <n v="0"/>
  </r>
  <r>
    <x v="1"/>
    <x v="1"/>
    <s v="GCA_002701205.1"/>
    <s v="Primary Assembly"/>
    <s v="unplaced scaffold"/>
    <m/>
    <s v="MINB01000008.1"/>
    <n v="41781"/>
    <n v="42410"/>
    <s v="-"/>
    <s v="PHO07445.1"/>
    <m/>
    <m/>
    <s v="ubiquinone biosynthesis protein UbiE"/>
    <m/>
    <m/>
    <s v="BFT35_05880"/>
    <n v="630"/>
    <n v="209"/>
    <m/>
    <n v="0"/>
  </r>
  <r>
    <x v="0"/>
    <x v="0"/>
    <s v="GCA_002701205.1"/>
    <s v="Primary Assembly"/>
    <s v="unplaced scaffold"/>
    <m/>
    <s v="MINB01000024.1"/>
    <n v="41840"/>
    <n v="42037"/>
    <s v="-"/>
    <m/>
    <m/>
    <m/>
    <m/>
    <m/>
    <m/>
    <s v="BFT35_10850"/>
    <n v="198"/>
    <m/>
    <m/>
    <n v="0"/>
  </r>
  <r>
    <x v="1"/>
    <x v="1"/>
    <s v="GCA_002701205.1"/>
    <s v="Primary Assembly"/>
    <s v="unplaced scaffold"/>
    <m/>
    <s v="MINB01000024.1"/>
    <n v="41840"/>
    <n v="42037"/>
    <s v="-"/>
    <s v="PHO06562.1"/>
    <m/>
    <m/>
    <s v="stage III sporulation protein AC"/>
    <m/>
    <m/>
    <s v="BFT35_10850"/>
    <n v="198"/>
    <n v="65"/>
    <m/>
    <n v="0"/>
  </r>
  <r>
    <x v="0"/>
    <x v="0"/>
    <s v="GCA_002701205.1"/>
    <s v="Primary Assembly"/>
    <s v="unplaced scaffold"/>
    <m/>
    <s v="MINB01000007.1"/>
    <n v="41865"/>
    <n v="42899"/>
    <s v="-"/>
    <m/>
    <m/>
    <m/>
    <m/>
    <m/>
    <m/>
    <s v="BFT35_05375"/>
    <n v="1035"/>
    <m/>
    <m/>
    <n v="0"/>
  </r>
  <r>
    <x v="1"/>
    <x v="1"/>
    <s v="GCA_002701205.1"/>
    <s v="Primary Assembly"/>
    <s v="unplaced scaffold"/>
    <m/>
    <s v="MINB01000007.1"/>
    <n v="41865"/>
    <n v="42899"/>
    <s v="-"/>
    <s v="PHO07509.1"/>
    <m/>
    <m/>
    <s v="undecaprenyl-phosphate alpha-N-acetylglucosaminyl 1-phosphate transferase"/>
    <m/>
    <m/>
    <s v="BFT35_05375"/>
    <n v="1035"/>
    <n v="344"/>
    <m/>
    <n v="0"/>
  </r>
  <r>
    <x v="0"/>
    <x v="0"/>
    <s v="GCA_002701205.1"/>
    <s v="Primary Assembly"/>
    <s v="unplaced scaffold"/>
    <m/>
    <s v="MINB01000009.1"/>
    <n v="41943"/>
    <n v="44156"/>
    <s v="-"/>
    <m/>
    <m/>
    <m/>
    <m/>
    <m/>
    <m/>
    <s v="BFT35_06285"/>
    <n v="2214"/>
    <m/>
    <m/>
    <n v="0"/>
  </r>
  <r>
    <x v="1"/>
    <x v="1"/>
    <s v="GCA_002701205.1"/>
    <s v="Primary Assembly"/>
    <s v="unplaced scaffold"/>
    <m/>
    <s v="MINB01000009.1"/>
    <n v="41943"/>
    <n v="44156"/>
    <s v="-"/>
    <s v="PHO07375.1"/>
    <m/>
    <m/>
    <s v="hypothetical protein"/>
    <m/>
    <m/>
    <s v="BFT35_06285"/>
    <n v="2214"/>
    <n v="737"/>
    <m/>
    <n v="0"/>
  </r>
  <r>
    <x v="0"/>
    <x v="0"/>
    <s v="GCA_002701205.1"/>
    <s v="Primary Assembly"/>
    <s v="unplaced scaffold"/>
    <m/>
    <s v="MINB01000003.1"/>
    <n v="41948"/>
    <n v="42343"/>
    <s v="-"/>
    <m/>
    <m/>
    <m/>
    <m/>
    <m/>
    <m/>
    <s v="BFT35_02585"/>
    <n v="396"/>
    <m/>
    <m/>
    <n v="0"/>
  </r>
  <r>
    <x v="1"/>
    <x v="1"/>
    <s v="GCA_002701205.1"/>
    <s v="Primary Assembly"/>
    <s v="unplaced scaffold"/>
    <m/>
    <s v="MINB01000003.1"/>
    <n v="41948"/>
    <n v="42343"/>
    <s v="-"/>
    <s v="PHO07960.1"/>
    <m/>
    <m/>
    <s v="twitching motility protein PilT"/>
    <m/>
    <m/>
    <s v="BFT35_02585"/>
    <n v="396"/>
    <n v="131"/>
    <m/>
    <n v="0"/>
  </r>
  <r>
    <x v="0"/>
    <x v="0"/>
    <s v="GCA_002701205.1"/>
    <s v="Primary Assembly"/>
    <s v="unplaced scaffold"/>
    <m/>
    <s v="MINB01000021.1"/>
    <n v="41983"/>
    <n v="43182"/>
    <s v="-"/>
    <m/>
    <m/>
    <m/>
    <m/>
    <m/>
    <m/>
    <s v="BFT35_10035"/>
    <n v="1200"/>
    <m/>
    <m/>
    <n v="0"/>
  </r>
  <r>
    <x v="1"/>
    <x v="1"/>
    <s v="GCA_002701205.1"/>
    <s v="Primary Assembly"/>
    <s v="unplaced scaffold"/>
    <m/>
    <s v="MINB01000021.1"/>
    <n v="41983"/>
    <n v="43182"/>
    <s v="-"/>
    <s v="PHO06699.1"/>
    <m/>
    <m/>
    <s v="phosphopantothenoylcysteine decarboxylase"/>
    <m/>
    <m/>
    <s v="BFT35_10035"/>
    <n v="1200"/>
    <n v="399"/>
    <m/>
    <n v="0"/>
  </r>
  <r>
    <x v="0"/>
    <x v="0"/>
    <s v="GCA_002701205.1"/>
    <s v="Primary Assembly"/>
    <s v="unplaced scaffold"/>
    <m/>
    <s v="MINB01000015.1"/>
    <n v="42002"/>
    <n v="43012"/>
    <s v="-"/>
    <m/>
    <m/>
    <m/>
    <m/>
    <m/>
    <m/>
    <s v="BFT35_08340"/>
    <n v="1011"/>
    <m/>
    <m/>
    <n v="0"/>
  </r>
  <r>
    <x v="1"/>
    <x v="1"/>
    <s v="GCA_002701205.1"/>
    <s v="Primary Assembly"/>
    <s v="unplaced scaffold"/>
    <m/>
    <s v="MINB01000015.1"/>
    <n v="42002"/>
    <n v="43012"/>
    <s v="-"/>
    <s v="PHO07023.1"/>
    <m/>
    <m/>
    <s v="sulfate ABC transporter substrate-binding protein"/>
    <m/>
    <m/>
    <s v="BFT35_08340"/>
    <n v="1011"/>
    <n v="336"/>
    <m/>
    <n v="0"/>
  </r>
  <r>
    <x v="0"/>
    <x v="2"/>
    <s v="GCA_002701205.1"/>
    <s v="Primary Assembly"/>
    <s v="unplaced scaffold"/>
    <m/>
    <s v="MINB01000002.1"/>
    <n v="42005"/>
    <n v="43374"/>
    <s v="-"/>
    <m/>
    <m/>
    <m/>
    <m/>
    <m/>
    <m/>
    <s v="BFT35_01425"/>
    <n v="1370"/>
    <m/>
    <s v="pseudo"/>
    <n v="0"/>
  </r>
  <r>
    <x v="1"/>
    <x v="3"/>
    <s v="GCA_002701205.1"/>
    <s v="Primary Assembly"/>
    <s v="unplaced scaffold"/>
    <m/>
    <s v="MINB01000002.1"/>
    <n v="42005"/>
    <n v="43374"/>
    <s v="-"/>
    <m/>
    <m/>
    <m/>
    <s v="radical SAM protein"/>
    <m/>
    <m/>
    <s v="BFT35_01425"/>
    <n v="1370"/>
    <m/>
    <s v="pseudo"/>
    <n v="0"/>
  </r>
  <r>
    <x v="0"/>
    <x v="0"/>
    <s v="GCA_002701205.1"/>
    <s v="Primary Assembly"/>
    <s v="unplaced scaffold"/>
    <m/>
    <s v="MINB01000024.1"/>
    <n v="42051"/>
    <n v="42566"/>
    <s v="-"/>
    <m/>
    <m/>
    <m/>
    <m/>
    <m/>
    <m/>
    <s v="BFT35_10855"/>
    <n v="516"/>
    <m/>
    <m/>
    <n v="0"/>
  </r>
  <r>
    <x v="1"/>
    <x v="1"/>
    <s v="GCA_002701205.1"/>
    <s v="Primary Assembly"/>
    <s v="unplaced scaffold"/>
    <m/>
    <s v="MINB01000024.1"/>
    <n v="42051"/>
    <n v="42566"/>
    <s v="-"/>
    <s v="PHO06563.1"/>
    <m/>
    <m/>
    <s v="stage III sporulation protein AB"/>
    <m/>
    <m/>
    <s v="BFT35_10855"/>
    <n v="516"/>
    <n v="171"/>
    <m/>
    <n v="0"/>
  </r>
  <r>
    <x v="0"/>
    <x v="0"/>
    <s v="GCA_002701205.1"/>
    <s v="Primary Assembly"/>
    <s v="unplaced scaffold"/>
    <m/>
    <s v="MINB01000011.1"/>
    <n v="42072"/>
    <n v="42902"/>
    <s v="+"/>
    <m/>
    <m/>
    <m/>
    <m/>
    <m/>
    <m/>
    <s v="BFT35_07085"/>
    <n v="831"/>
    <m/>
    <m/>
    <n v="0"/>
  </r>
  <r>
    <x v="1"/>
    <x v="1"/>
    <s v="GCA_002701205.1"/>
    <s v="Primary Assembly"/>
    <s v="unplaced scaffold"/>
    <m/>
    <s v="MINB01000011.1"/>
    <n v="42072"/>
    <n v="42902"/>
    <s v="+"/>
    <s v="PHO07237.1"/>
    <m/>
    <m/>
    <s v="cobalt ECF transporter T component CbiQ"/>
    <m/>
    <m/>
    <s v="BFT35_07085"/>
    <n v="831"/>
    <n v="276"/>
    <m/>
    <n v="0"/>
  </r>
  <r>
    <x v="0"/>
    <x v="0"/>
    <s v="GCA_002701205.1"/>
    <s v="Primary Assembly"/>
    <s v="unplaced scaffold"/>
    <m/>
    <s v="MINB01000023.1"/>
    <n v="42072"/>
    <n v="42359"/>
    <s v="+"/>
    <m/>
    <m/>
    <m/>
    <m/>
    <m/>
    <m/>
    <s v="BFT35_10575"/>
    <n v="288"/>
    <m/>
    <m/>
    <n v="0"/>
  </r>
  <r>
    <x v="1"/>
    <x v="1"/>
    <s v="GCA_002701205.1"/>
    <s v="Primary Assembly"/>
    <s v="unplaced scaffold"/>
    <m/>
    <s v="MINB01000023.1"/>
    <n v="42072"/>
    <n v="42359"/>
    <s v="+"/>
    <s v="PHO06608.1"/>
    <m/>
    <m/>
    <s v="hypothetical protein"/>
    <m/>
    <m/>
    <s v="BFT35_10575"/>
    <n v="288"/>
    <n v="95"/>
    <m/>
    <n v="0"/>
  </r>
  <r>
    <x v="0"/>
    <x v="0"/>
    <s v="GCA_002701205.1"/>
    <s v="Primary Assembly"/>
    <s v="unplaced scaffold"/>
    <m/>
    <s v="MINB01000016.1"/>
    <n v="42114"/>
    <n v="42902"/>
    <s v="-"/>
    <m/>
    <m/>
    <m/>
    <m/>
    <m/>
    <m/>
    <s v="BFT35_08635"/>
    <n v="789"/>
    <m/>
    <m/>
    <n v="0"/>
  </r>
  <r>
    <x v="1"/>
    <x v="1"/>
    <s v="GCA_002701205.1"/>
    <s v="Primary Assembly"/>
    <s v="unplaced scaffold"/>
    <m/>
    <s v="MINB01000016.1"/>
    <n v="42114"/>
    <n v="42902"/>
    <s v="-"/>
    <s v="PHO06952.1"/>
    <m/>
    <m/>
    <s v="tryptophan synthase subunit alpha"/>
    <m/>
    <m/>
    <s v="BFT35_08635"/>
    <n v="789"/>
    <n v="262"/>
    <m/>
    <n v="0"/>
  </r>
  <r>
    <x v="0"/>
    <x v="0"/>
    <s v="GCA_002701205.1"/>
    <s v="Primary Assembly"/>
    <s v="unplaced scaffold"/>
    <m/>
    <s v="MINB01000006.1"/>
    <n v="42231"/>
    <n v="42731"/>
    <s v="+"/>
    <m/>
    <m/>
    <m/>
    <m/>
    <m/>
    <m/>
    <s v="BFT35_04865"/>
    <n v="501"/>
    <m/>
    <m/>
    <n v="0"/>
  </r>
  <r>
    <x v="1"/>
    <x v="1"/>
    <s v="GCA_002701205.1"/>
    <s v="Primary Assembly"/>
    <s v="unplaced scaffold"/>
    <m/>
    <s v="MINB01000006.1"/>
    <n v="42231"/>
    <n v="42731"/>
    <s v="+"/>
    <s v="PHO07603.1"/>
    <m/>
    <m/>
    <s v="hypothetical protein"/>
    <m/>
    <m/>
    <s v="BFT35_04865"/>
    <n v="501"/>
    <n v="166"/>
    <m/>
    <n v="0"/>
  </r>
  <r>
    <x v="0"/>
    <x v="0"/>
    <s v="GCA_002701205.1"/>
    <s v="Primary Assembly"/>
    <s v="unplaced scaffold"/>
    <m/>
    <s v="MINB01000003.1"/>
    <n v="42333"/>
    <n v="42548"/>
    <s v="-"/>
    <m/>
    <m/>
    <m/>
    <m/>
    <m/>
    <m/>
    <s v="BFT35_02590"/>
    <n v="216"/>
    <m/>
    <m/>
    <n v="0"/>
  </r>
  <r>
    <x v="1"/>
    <x v="1"/>
    <s v="GCA_002701205.1"/>
    <s v="Primary Assembly"/>
    <s v="unplaced scaffold"/>
    <m/>
    <s v="MINB01000003.1"/>
    <n v="42333"/>
    <n v="42548"/>
    <s v="-"/>
    <s v="PHO07961.1"/>
    <m/>
    <m/>
    <s v="hypothetical protein"/>
    <m/>
    <m/>
    <s v="BFT35_02590"/>
    <n v="216"/>
    <n v="71"/>
    <m/>
    <n v="0"/>
  </r>
  <r>
    <x v="0"/>
    <x v="0"/>
    <s v="GCA_002701205.1"/>
    <s v="Primary Assembly"/>
    <s v="unplaced scaffold"/>
    <m/>
    <s v="MINB01000013.1"/>
    <n v="42377"/>
    <n v="43609"/>
    <s v="-"/>
    <m/>
    <m/>
    <m/>
    <m/>
    <m/>
    <m/>
    <s v="BFT35_07690"/>
    <n v="1233"/>
    <m/>
    <m/>
    <n v="0"/>
  </r>
  <r>
    <x v="1"/>
    <x v="1"/>
    <s v="GCA_002701205.1"/>
    <s v="Primary Assembly"/>
    <s v="unplaced scaffold"/>
    <m/>
    <s v="MINB01000013.1"/>
    <n v="42377"/>
    <n v="43609"/>
    <s v="-"/>
    <s v="PHO07117.1"/>
    <m/>
    <m/>
    <s v="serine hydroxymethyltransferase"/>
    <m/>
    <m/>
    <s v="BFT35_07690"/>
    <n v="1233"/>
    <n v="410"/>
    <m/>
    <n v="0"/>
  </r>
  <r>
    <x v="0"/>
    <x v="0"/>
    <s v="GCA_002701205.1"/>
    <s v="Primary Assembly"/>
    <s v="unplaced scaffold"/>
    <m/>
    <s v="MINB01000018.1"/>
    <n v="42421"/>
    <n v="43107"/>
    <s v="+"/>
    <m/>
    <m/>
    <m/>
    <m/>
    <m/>
    <m/>
    <s v="BFT35_09205"/>
    <n v="687"/>
    <m/>
    <m/>
    <n v="0"/>
  </r>
  <r>
    <x v="1"/>
    <x v="1"/>
    <s v="GCA_002701205.1"/>
    <s v="Primary Assembly"/>
    <s v="unplaced scaffold"/>
    <m/>
    <s v="MINB01000018.1"/>
    <n v="42421"/>
    <n v="43107"/>
    <s v="+"/>
    <s v="PHO06849.1"/>
    <m/>
    <m/>
    <s v="hypothetical protein"/>
    <m/>
    <m/>
    <s v="BFT35_09205"/>
    <n v="687"/>
    <n v="228"/>
    <m/>
    <n v="0"/>
  </r>
  <r>
    <x v="0"/>
    <x v="0"/>
    <s v="GCA_002701205.1"/>
    <s v="Primary Assembly"/>
    <s v="unplaced scaffold"/>
    <m/>
    <s v="MINB01000019.1"/>
    <n v="42432"/>
    <n v="43574"/>
    <s v="-"/>
    <m/>
    <m/>
    <m/>
    <m/>
    <m/>
    <m/>
    <s v="BFT35_09455"/>
    <n v="1143"/>
    <m/>
    <m/>
    <n v="0"/>
  </r>
  <r>
    <x v="1"/>
    <x v="1"/>
    <s v="GCA_002701205.1"/>
    <s v="Primary Assembly"/>
    <s v="unplaced scaffold"/>
    <m/>
    <s v="MINB01000019.1"/>
    <n v="42432"/>
    <n v="43574"/>
    <s v="-"/>
    <s v="PHO06800.1"/>
    <m/>
    <m/>
    <s v="acyl-CoA dehydrogenase"/>
    <m/>
    <m/>
    <s v="BFT35_09455"/>
    <n v="1143"/>
    <n v="380"/>
    <m/>
    <n v="0"/>
  </r>
  <r>
    <x v="0"/>
    <x v="0"/>
    <s v="GCA_002701205.1"/>
    <s v="Primary Assembly"/>
    <s v="unplaced scaffold"/>
    <m/>
    <s v="MINB01000023.1"/>
    <n v="42474"/>
    <n v="43412"/>
    <s v="-"/>
    <m/>
    <m/>
    <m/>
    <m/>
    <m/>
    <m/>
    <s v="BFT35_10580"/>
    <n v="939"/>
    <m/>
    <m/>
    <n v="0"/>
  </r>
  <r>
    <x v="1"/>
    <x v="1"/>
    <s v="GCA_002701205.1"/>
    <s v="Primary Assembly"/>
    <s v="unplaced scaffold"/>
    <m/>
    <s v="MINB01000023.1"/>
    <n v="42474"/>
    <n v="43412"/>
    <s v="-"/>
    <s v="PHO06609.1"/>
    <m/>
    <m/>
    <s v="hypothetical protein"/>
    <m/>
    <m/>
    <s v="BFT35_10580"/>
    <n v="939"/>
    <n v="312"/>
    <m/>
    <n v="0"/>
  </r>
  <r>
    <x v="0"/>
    <x v="0"/>
    <s v="GCA_002701205.1"/>
    <s v="Primary Assembly"/>
    <s v="unplaced scaffold"/>
    <m/>
    <s v="MINB01000020.1"/>
    <n v="42539"/>
    <n v="44080"/>
    <s v="-"/>
    <m/>
    <m/>
    <m/>
    <m/>
    <m/>
    <m/>
    <s v="BFT35_09770"/>
    <n v="1542"/>
    <m/>
    <m/>
    <n v="0"/>
  </r>
  <r>
    <x v="1"/>
    <x v="1"/>
    <s v="GCA_002701205.1"/>
    <s v="Primary Assembly"/>
    <s v="unplaced scaffold"/>
    <m/>
    <s v="MINB01000020.1"/>
    <n v="42539"/>
    <n v="44080"/>
    <s v="-"/>
    <s v="PHO06747.1"/>
    <m/>
    <m/>
    <s v="phosphoglycerate mutase (2,3-diphosphoglycerate-independent)"/>
    <m/>
    <m/>
    <s v="BFT35_09770"/>
    <n v="1542"/>
    <n v="513"/>
    <m/>
    <n v="0"/>
  </r>
  <r>
    <x v="0"/>
    <x v="0"/>
    <s v="GCA_002701205.1"/>
    <s v="Primary Assembly"/>
    <s v="unplaced scaffold"/>
    <m/>
    <s v="MINB01000024.1"/>
    <n v="42563"/>
    <n v="43564"/>
    <s v="-"/>
    <m/>
    <m/>
    <m/>
    <m/>
    <m/>
    <m/>
    <s v="BFT35_10860"/>
    <n v="1002"/>
    <m/>
    <m/>
    <n v="0"/>
  </r>
  <r>
    <x v="1"/>
    <x v="1"/>
    <s v="GCA_002701205.1"/>
    <s v="Primary Assembly"/>
    <s v="unplaced scaffold"/>
    <m/>
    <s v="MINB01000024.1"/>
    <n v="42563"/>
    <n v="43564"/>
    <s v="-"/>
    <s v="PHO06564.1"/>
    <m/>
    <m/>
    <s v="stage III sporulation protein AA"/>
    <m/>
    <m/>
    <s v="BFT35_10860"/>
    <n v="1002"/>
    <n v="333"/>
    <m/>
    <n v="0"/>
  </r>
  <r>
    <x v="0"/>
    <x v="0"/>
    <s v="GCA_002701205.1"/>
    <s v="Primary Assembly"/>
    <s v="unplaced scaffold"/>
    <m/>
    <s v="MINB01000008.1"/>
    <n v="42585"/>
    <n v="42905"/>
    <s v="+"/>
    <m/>
    <m/>
    <m/>
    <m/>
    <m/>
    <m/>
    <s v="BFT35_05885"/>
    <n v="321"/>
    <m/>
    <m/>
    <n v="0"/>
  </r>
  <r>
    <x v="1"/>
    <x v="1"/>
    <s v="GCA_002701205.1"/>
    <s v="Primary Assembly"/>
    <s v="unplaced scaffold"/>
    <m/>
    <s v="MINB01000008.1"/>
    <n v="42585"/>
    <n v="42905"/>
    <s v="+"/>
    <s v="PHO07446.1"/>
    <m/>
    <m/>
    <s v="hypothetical protein"/>
    <m/>
    <m/>
    <s v="BFT35_05885"/>
    <n v="321"/>
    <n v="106"/>
    <m/>
    <n v="0"/>
  </r>
  <r>
    <x v="0"/>
    <x v="0"/>
    <s v="GCA_002701205.1"/>
    <s v="Primary Assembly"/>
    <s v="unplaced scaffold"/>
    <m/>
    <s v="MINB01000017.1"/>
    <n v="42600"/>
    <n v="43826"/>
    <s v="-"/>
    <m/>
    <m/>
    <m/>
    <m/>
    <m/>
    <m/>
    <s v="BFT35_08905"/>
    <n v="1227"/>
    <m/>
    <m/>
    <n v="0"/>
  </r>
  <r>
    <x v="1"/>
    <x v="1"/>
    <s v="GCA_002701205.1"/>
    <s v="Primary Assembly"/>
    <s v="unplaced scaffold"/>
    <m/>
    <s v="MINB01000017.1"/>
    <n v="42600"/>
    <n v="43826"/>
    <s v="-"/>
    <s v="PHO06885.1"/>
    <m/>
    <m/>
    <s v="serine protease"/>
    <m/>
    <m/>
    <s v="BFT35_08905"/>
    <n v="1227"/>
    <n v="408"/>
    <m/>
    <n v="0"/>
  </r>
  <r>
    <x v="0"/>
    <x v="0"/>
    <s v="GCA_002701205.1"/>
    <s v="Primary Assembly"/>
    <s v="unplaced scaffold"/>
    <m/>
    <s v="MINB01000003.1"/>
    <n v="42680"/>
    <n v="43447"/>
    <s v="-"/>
    <m/>
    <m/>
    <m/>
    <m/>
    <m/>
    <m/>
    <s v="BFT35_02595"/>
    <n v="768"/>
    <m/>
    <m/>
    <n v="0"/>
  </r>
  <r>
    <x v="1"/>
    <x v="1"/>
    <s v="GCA_002701205.1"/>
    <s v="Primary Assembly"/>
    <s v="unplaced scaffold"/>
    <m/>
    <s v="MINB01000003.1"/>
    <n v="42680"/>
    <n v="43447"/>
    <s v="-"/>
    <s v="PHO07962.1"/>
    <m/>
    <m/>
    <s v="adenosylcobinamide-GDP ribazoletransferase"/>
    <m/>
    <m/>
    <s v="BFT35_02595"/>
    <n v="768"/>
    <n v="255"/>
    <m/>
    <n v="0"/>
  </r>
  <r>
    <x v="0"/>
    <x v="0"/>
    <s v="GCA_002701205.1"/>
    <s v="Primary Assembly"/>
    <s v="unplaced scaffold"/>
    <m/>
    <s v="MINB01000022.1"/>
    <n v="42763"/>
    <n v="42960"/>
    <s v="-"/>
    <m/>
    <m/>
    <m/>
    <m/>
    <m/>
    <m/>
    <s v="BFT35_10305"/>
    <n v="198"/>
    <m/>
    <m/>
    <n v="0"/>
  </r>
  <r>
    <x v="1"/>
    <x v="1"/>
    <s v="GCA_002701205.1"/>
    <s v="Primary Assembly"/>
    <s v="unplaced scaffold"/>
    <m/>
    <s v="MINB01000022.1"/>
    <n v="42763"/>
    <n v="42960"/>
    <s v="-"/>
    <s v="PHO06645.1"/>
    <m/>
    <m/>
    <s v="hypothetical protein"/>
    <m/>
    <m/>
    <s v="BFT35_10305"/>
    <n v="198"/>
    <n v="65"/>
    <m/>
    <n v="0"/>
  </r>
  <r>
    <x v="0"/>
    <x v="0"/>
    <s v="GCA_002701205.1"/>
    <s v="Primary Assembly"/>
    <s v="unplaced scaffold"/>
    <m/>
    <s v="MINB01000005.1"/>
    <n v="42782"/>
    <n v="43318"/>
    <s v="-"/>
    <m/>
    <m/>
    <m/>
    <m/>
    <m/>
    <m/>
    <s v="BFT35_04255"/>
    <n v="537"/>
    <m/>
    <m/>
    <n v="0"/>
  </r>
  <r>
    <x v="1"/>
    <x v="1"/>
    <s v="GCA_002701205.1"/>
    <s v="Primary Assembly"/>
    <s v="unplaced scaffold"/>
    <m/>
    <s v="MINB01000005.1"/>
    <n v="42782"/>
    <n v="43318"/>
    <s v="-"/>
    <s v="PHO07709.1"/>
    <m/>
    <m/>
    <s v="CDP-diacylglycerol--glycerol-3-phosphate 3-phosphatidyltransferase"/>
    <m/>
    <m/>
    <s v="BFT35_04255"/>
    <n v="537"/>
    <n v="178"/>
    <m/>
    <n v="0"/>
  </r>
  <r>
    <x v="0"/>
    <x v="0"/>
    <s v="GCA_002701205.1"/>
    <s v="Primary Assembly"/>
    <s v="unplaced scaffold"/>
    <m/>
    <s v="MINB01000004.1"/>
    <n v="42831"/>
    <n v="43403"/>
    <s v="+"/>
    <m/>
    <m/>
    <m/>
    <m/>
    <m/>
    <m/>
    <s v="BFT35_03595"/>
    <n v="573"/>
    <m/>
    <m/>
    <n v="0"/>
  </r>
  <r>
    <x v="1"/>
    <x v="1"/>
    <s v="GCA_002701205.1"/>
    <s v="Primary Assembly"/>
    <s v="unplaced scaffold"/>
    <m/>
    <s v="MINB01000004.1"/>
    <n v="42831"/>
    <n v="43403"/>
    <s v="+"/>
    <s v="PHO07831.1"/>
    <m/>
    <m/>
    <s v="hypothetical protein"/>
    <m/>
    <m/>
    <s v="BFT35_03595"/>
    <n v="573"/>
    <n v="190"/>
    <m/>
    <n v="0"/>
  </r>
  <r>
    <x v="0"/>
    <x v="0"/>
    <s v="GCA_002701205.1"/>
    <s v="Primary Assembly"/>
    <s v="unplaced scaffold"/>
    <m/>
    <s v="MINB01000011.1"/>
    <n v="42893"/>
    <n v="43621"/>
    <s v="+"/>
    <m/>
    <m/>
    <m/>
    <m/>
    <m/>
    <m/>
    <s v="BFT35_07090"/>
    <n v="729"/>
    <m/>
    <m/>
    <n v="0"/>
  </r>
  <r>
    <x v="1"/>
    <x v="1"/>
    <s v="GCA_002701205.1"/>
    <s v="Primary Assembly"/>
    <s v="unplaced scaffold"/>
    <m/>
    <s v="MINB01000011.1"/>
    <n v="42893"/>
    <n v="43621"/>
    <s v="+"/>
    <s v="PHO07238.1"/>
    <m/>
    <m/>
    <s v="nickel ABC transporter ATP-binding protein"/>
    <m/>
    <m/>
    <s v="BFT35_07090"/>
    <n v="729"/>
    <n v="242"/>
    <m/>
    <n v="0"/>
  </r>
  <r>
    <x v="0"/>
    <x v="0"/>
    <s v="GCA_002701205.1"/>
    <s v="Primary Assembly"/>
    <s v="unplaced scaffold"/>
    <m/>
    <s v="MINB01000006.1"/>
    <n v="42926"/>
    <n v="43261"/>
    <s v="-"/>
    <m/>
    <m/>
    <m/>
    <m/>
    <m/>
    <m/>
    <s v="BFT35_04870"/>
    <n v="336"/>
    <m/>
    <m/>
    <n v="0"/>
  </r>
  <r>
    <x v="1"/>
    <x v="1"/>
    <s v="GCA_002701205.1"/>
    <s v="Primary Assembly"/>
    <s v="unplaced scaffold"/>
    <m/>
    <s v="MINB01000006.1"/>
    <n v="42926"/>
    <n v="43261"/>
    <s v="-"/>
    <s v="PHO07604.1"/>
    <m/>
    <m/>
    <s v="hypothetical protein"/>
    <m/>
    <m/>
    <s v="BFT35_04870"/>
    <n v="336"/>
    <n v="111"/>
    <m/>
    <n v="0"/>
  </r>
  <r>
    <x v="0"/>
    <x v="0"/>
    <s v="GCA_002701205.1"/>
    <s v="Primary Assembly"/>
    <s v="unplaced scaffold"/>
    <m/>
    <s v="MINB01000016.1"/>
    <n v="42938"/>
    <n v="44113"/>
    <s v="-"/>
    <m/>
    <m/>
    <m/>
    <m/>
    <m/>
    <m/>
    <s v="BFT35_08640"/>
    <n v="1176"/>
    <m/>
    <m/>
    <n v="0"/>
  </r>
  <r>
    <x v="1"/>
    <x v="1"/>
    <s v="GCA_002701205.1"/>
    <s v="Primary Assembly"/>
    <s v="unplaced scaffold"/>
    <m/>
    <s v="MINB01000016.1"/>
    <n v="42938"/>
    <n v="44113"/>
    <s v="-"/>
    <s v="PHO06936.1"/>
    <m/>
    <m/>
    <s v="tryptophan synthase subunit beta"/>
    <m/>
    <m/>
    <s v="BFT35_08640"/>
    <n v="1176"/>
    <n v="391"/>
    <m/>
    <n v="0"/>
  </r>
  <r>
    <x v="0"/>
    <x v="0"/>
    <s v="GCA_002701205.1"/>
    <s v="Primary Assembly"/>
    <s v="unplaced scaffold"/>
    <m/>
    <s v="MINB01000014.1"/>
    <n v="42960"/>
    <n v="43781"/>
    <s v="-"/>
    <m/>
    <m/>
    <m/>
    <m/>
    <m/>
    <m/>
    <s v="BFT35_07965"/>
    <n v="822"/>
    <m/>
    <m/>
    <n v="0"/>
  </r>
  <r>
    <x v="1"/>
    <x v="1"/>
    <s v="GCA_002701205.1"/>
    <s v="Primary Assembly"/>
    <s v="unplaced scaffold"/>
    <m/>
    <s v="MINB01000014.1"/>
    <n v="42960"/>
    <n v="43781"/>
    <s v="-"/>
    <s v="PHO07056.1"/>
    <m/>
    <m/>
    <s v="cyanophycinase"/>
    <m/>
    <m/>
    <s v="BFT35_07965"/>
    <n v="822"/>
    <n v="273"/>
    <m/>
    <n v="0"/>
  </r>
  <r>
    <x v="0"/>
    <x v="0"/>
    <s v="GCA_002701205.1"/>
    <s v="Primary Assembly"/>
    <s v="unplaced scaffold"/>
    <m/>
    <s v="MINB01000022.1"/>
    <n v="42965"/>
    <n v="43573"/>
    <s v="-"/>
    <m/>
    <m/>
    <m/>
    <m/>
    <m/>
    <m/>
    <s v="BFT35_10310"/>
    <n v="609"/>
    <m/>
    <m/>
    <n v="0"/>
  </r>
  <r>
    <x v="1"/>
    <x v="1"/>
    <s v="GCA_002701205.1"/>
    <s v="Primary Assembly"/>
    <s v="unplaced scaffold"/>
    <m/>
    <s v="MINB01000022.1"/>
    <n v="42965"/>
    <n v="43573"/>
    <s v="-"/>
    <s v="PHO06646.1"/>
    <m/>
    <m/>
    <s v="hypothetical protein"/>
    <m/>
    <m/>
    <s v="BFT35_10310"/>
    <n v="609"/>
    <n v="202"/>
    <m/>
    <n v="0"/>
  </r>
  <r>
    <x v="0"/>
    <x v="0"/>
    <s v="GCA_002701205.1"/>
    <s v="Primary Assembly"/>
    <s v="unplaced scaffold"/>
    <m/>
    <s v="MINB01000007.1"/>
    <n v="42971"/>
    <n v="43414"/>
    <s v="-"/>
    <m/>
    <m/>
    <m/>
    <m/>
    <m/>
    <m/>
    <s v="BFT35_05380"/>
    <n v="444"/>
    <m/>
    <m/>
    <n v="0"/>
  </r>
  <r>
    <x v="1"/>
    <x v="1"/>
    <s v="GCA_002701205.1"/>
    <s v="Primary Assembly"/>
    <s v="unplaced scaffold"/>
    <m/>
    <s v="MINB01000007.1"/>
    <n v="42971"/>
    <n v="43414"/>
    <s v="-"/>
    <s v="PHO07510.1"/>
    <m/>
    <m/>
    <s v="cytidine deaminase"/>
    <m/>
    <m/>
    <s v="BFT35_05380"/>
    <n v="444"/>
    <n v="147"/>
    <m/>
    <n v="0"/>
  </r>
  <r>
    <x v="0"/>
    <x v="0"/>
    <s v="GCA_002701205.1"/>
    <s v="Primary Assembly"/>
    <s v="unplaced scaffold"/>
    <m/>
    <s v="MINB01000001.1"/>
    <n v="42979"/>
    <n v="43701"/>
    <s v="-"/>
    <m/>
    <m/>
    <m/>
    <m/>
    <m/>
    <m/>
    <s v="BFT35_00215"/>
    <n v="723"/>
    <m/>
    <m/>
    <n v="0"/>
  </r>
  <r>
    <x v="1"/>
    <x v="1"/>
    <s v="GCA_002701205.1"/>
    <s v="Primary Assembly"/>
    <s v="unplaced scaffold"/>
    <m/>
    <s v="MINB01000001.1"/>
    <n v="42979"/>
    <n v="43701"/>
    <s v="-"/>
    <s v="PHO08367.1"/>
    <m/>
    <m/>
    <s v="MBL fold metallo-hydrolase"/>
    <m/>
    <m/>
    <s v="BFT35_00215"/>
    <n v="723"/>
    <n v="240"/>
    <m/>
    <n v="0"/>
  </r>
  <r>
    <x v="0"/>
    <x v="0"/>
    <s v="GCA_002701205.1"/>
    <s v="Primary Assembly"/>
    <s v="unplaced scaffold"/>
    <m/>
    <s v="MINB01000015.1"/>
    <n v="43047"/>
    <n v="44732"/>
    <s v="-"/>
    <m/>
    <m/>
    <m/>
    <m/>
    <m/>
    <m/>
    <s v="BFT35_08345"/>
    <n v="1686"/>
    <m/>
    <m/>
    <n v="0"/>
  </r>
  <r>
    <x v="1"/>
    <x v="1"/>
    <s v="GCA_002701205.1"/>
    <s v="Primary Assembly"/>
    <s v="unplaced scaffold"/>
    <m/>
    <s v="MINB01000015.1"/>
    <n v="43047"/>
    <n v="44732"/>
    <s v="-"/>
    <s v="PHO06999.1"/>
    <m/>
    <m/>
    <s v="sulfate adenylyltransferase"/>
    <m/>
    <m/>
    <s v="BFT35_08345"/>
    <n v="1686"/>
    <n v="561"/>
    <m/>
    <n v="0"/>
  </r>
  <r>
    <x v="0"/>
    <x v="0"/>
    <s v="GCA_002701205.1"/>
    <s v="Primary Assembly"/>
    <s v="unplaced scaffold"/>
    <m/>
    <s v="MINB01000008.1"/>
    <n v="43055"/>
    <n v="43333"/>
    <s v="+"/>
    <m/>
    <m/>
    <m/>
    <m/>
    <m/>
    <m/>
    <s v="BFT35_05890"/>
    <n v="279"/>
    <m/>
    <m/>
    <n v="0"/>
  </r>
  <r>
    <x v="1"/>
    <x v="1"/>
    <s v="GCA_002701205.1"/>
    <s v="Primary Assembly"/>
    <s v="unplaced scaffold"/>
    <m/>
    <s v="MINB01000008.1"/>
    <n v="43055"/>
    <n v="43333"/>
    <s v="+"/>
    <s v="PHO07447.1"/>
    <m/>
    <m/>
    <s v="hypothetical protein"/>
    <m/>
    <m/>
    <s v="BFT35_05890"/>
    <n v="279"/>
    <n v="92"/>
    <m/>
    <n v="0"/>
  </r>
  <r>
    <x v="0"/>
    <x v="0"/>
    <s v="GCA_002701205.1"/>
    <s v="Primary Assembly"/>
    <s v="unplaced scaffold"/>
    <m/>
    <s v="MINB01000018.1"/>
    <n v="43146"/>
    <n v="43562"/>
    <s v="+"/>
    <m/>
    <m/>
    <m/>
    <m/>
    <m/>
    <m/>
    <s v="BFT35_09210"/>
    <n v="417"/>
    <m/>
    <m/>
    <n v="0"/>
  </r>
  <r>
    <x v="1"/>
    <x v="1"/>
    <s v="GCA_002701205.1"/>
    <s v="Primary Assembly"/>
    <s v="unplaced scaffold"/>
    <m/>
    <s v="MINB01000018.1"/>
    <n v="43146"/>
    <n v="43562"/>
    <s v="+"/>
    <s v="PHO06850.1"/>
    <m/>
    <m/>
    <s v="hut operon positive regulator HutP"/>
    <m/>
    <m/>
    <s v="BFT35_09210"/>
    <n v="417"/>
    <n v="138"/>
    <m/>
    <n v="0"/>
  </r>
  <r>
    <x v="0"/>
    <x v="0"/>
    <s v="GCA_002701205.1"/>
    <s v="Primary Assembly"/>
    <s v="unplaced scaffold"/>
    <m/>
    <s v="MINB01000021.1"/>
    <n v="43194"/>
    <n v="43403"/>
    <s v="-"/>
    <m/>
    <m/>
    <m/>
    <m/>
    <m/>
    <m/>
    <s v="BFT35_10040"/>
    <n v="210"/>
    <m/>
    <m/>
    <n v="0"/>
  </r>
  <r>
    <x v="1"/>
    <x v="1"/>
    <s v="GCA_002701205.1"/>
    <s v="Primary Assembly"/>
    <s v="unplaced scaffold"/>
    <m/>
    <s v="MINB01000021.1"/>
    <n v="43194"/>
    <n v="43403"/>
    <s v="-"/>
    <s v="PHO06700.1"/>
    <m/>
    <m/>
    <s v="DNA-directed RNA polymerase subunit omega"/>
    <m/>
    <m/>
    <s v="BFT35_10040"/>
    <n v="210"/>
    <n v="69"/>
    <m/>
    <n v="0"/>
  </r>
  <r>
    <x v="0"/>
    <x v="0"/>
    <s v="GCA_002701205.1"/>
    <s v="Primary Assembly"/>
    <s v="unplaced scaffold"/>
    <m/>
    <s v="MINB01000006.1"/>
    <n v="43275"/>
    <n v="43472"/>
    <s v="-"/>
    <m/>
    <m/>
    <m/>
    <m/>
    <m/>
    <m/>
    <s v="BFT35_04875"/>
    <n v="198"/>
    <m/>
    <m/>
    <n v="0"/>
  </r>
  <r>
    <x v="1"/>
    <x v="1"/>
    <s v="GCA_002701205.1"/>
    <s v="Primary Assembly"/>
    <s v="unplaced scaffold"/>
    <m/>
    <s v="MINB01000006.1"/>
    <n v="43275"/>
    <n v="43472"/>
    <s v="-"/>
    <s v="PHO07605.1"/>
    <m/>
    <m/>
    <s v="hypothetical protein"/>
    <m/>
    <m/>
    <s v="BFT35_04875"/>
    <n v="198"/>
    <n v="65"/>
    <m/>
    <n v="0"/>
  </r>
  <r>
    <x v="0"/>
    <x v="0"/>
    <s v="GCA_002701205.1"/>
    <s v="Primary Assembly"/>
    <s v="unplaced scaffold"/>
    <m/>
    <s v="MINB01000012.1"/>
    <n v="43279"/>
    <n v="44106"/>
    <s v="-"/>
    <m/>
    <m/>
    <m/>
    <m/>
    <m/>
    <m/>
    <s v="BFT35_07375"/>
    <n v="828"/>
    <m/>
    <m/>
    <n v="0"/>
  </r>
  <r>
    <x v="1"/>
    <x v="1"/>
    <s v="GCA_002701205.1"/>
    <s v="Primary Assembly"/>
    <s v="unplaced scaffold"/>
    <m/>
    <s v="MINB01000012.1"/>
    <n v="43279"/>
    <n v="44106"/>
    <s v="-"/>
    <s v="PHO07173.1"/>
    <m/>
    <m/>
    <s v="transcription antiterminator LicT"/>
    <m/>
    <m/>
    <s v="BFT35_07375"/>
    <n v="828"/>
    <n v="275"/>
    <m/>
    <n v="0"/>
  </r>
  <r>
    <x v="0"/>
    <x v="0"/>
    <s v="GCA_002701205.1"/>
    <s v="Primary Assembly"/>
    <s v="unplaced scaffold"/>
    <m/>
    <s v="MINB01000005.1"/>
    <n v="43315"/>
    <n v="44628"/>
    <s v="-"/>
    <m/>
    <m/>
    <m/>
    <m/>
    <m/>
    <m/>
    <s v="BFT35_04260"/>
    <n v="1314"/>
    <m/>
    <m/>
    <n v="0"/>
  </r>
  <r>
    <x v="1"/>
    <x v="1"/>
    <s v="GCA_002701205.1"/>
    <s v="Primary Assembly"/>
    <s v="unplaced scaffold"/>
    <m/>
    <s v="MINB01000005.1"/>
    <n v="43315"/>
    <n v="44628"/>
    <s v="-"/>
    <s v="PHO07710.1"/>
    <m/>
    <m/>
    <s v="ribosomal protein S12 methylthiotransferase RimO"/>
    <m/>
    <m/>
    <s v="BFT35_04260"/>
    <n v="1314"/>
    <n v="437"/>
    <m/>
    <n v="0"/>
  </r>
  <r>
    <x v="0"/>
    <x v="0"/>
    <s v="GCA_002701205.1"/>
    <s v="Primary Assembly"/>
    <s v="unplaced scaffold"/>
    <m/>
    <s v="MINB01000008.1"/>
    <n v="43368"/>
    <n v="44732"/>
    <s v="+"/>
    <m/>
    <m/>
    <m/>
    <m/>
    <m/>
    <m/>
    <s v="BFT35_05895"/>
    <n v="1365"/>
    <m/>
    <m/>
    <n v="0"/>
  </r>
  <r>
    <x v="1"/>
    <x v="1"/>
    <s v="GCA_002701205.1"/>
    <s v="Primary Assembly"/>
    <s v="unplaced scaffold"/>
    <m/>
    <s v="MINB01000008.1"/>
    <n v="43368"/>
    <n v="44732"/>
    <s v="+"/>
    <s v="PHO07448.1"/>
    <m/>
    <m/>
    <s v="hypothetical protein"/>
    <m/>
    <m/>
    <s v="BFT35_05895"/>
    <n v="1365"/>
    <n v="454"/>
    <m/>
    <n v="0"/>
  </r>
  <r>
    <x v="0"/>
    <x v="0"/>
    <s v="GCA_002701205.1"/>
    <s v="Primary Assembly"/>
    <s v="unplaced scaffold"/>
    <m/>
    <s v="MINB01000002.1"/>
    <n v="43397"/>
    <n v="43924"/>
    <s v="-"/>
    <m/>
    <m/>
    <m/>
    <m/>
    <m/>
    <m/>
    <s v="BFT35_01430"/>
    <n v="528"/>
    <m/>
    <m/>
    <n v="0"/>
  </r>
  <r>
    <x v="1"/>
    <x v="1"/>
    <s v="GCA_002701205.1"/>
    <s v="Primary Assembly"/>
    <s v="unplaced scaffold"/>
    <m/>
    <s v="MINB01000002.1"/>
    <n v="43397"/>
    <n v="43924"/>
    <s v="-"/>
    <s v="PHO08157.1"/>
    <m/>
    <m/>
    <s v="hypothetical protein"/>
    <m/>
    <m/>
    <s v="BFT35_01430"/>
    <n v="528"/>
    <n v="175"/>
    <m/>
    <n v="0"/>
  </r>
  <r>
    <x v="0"/>
    <x v="0"/>
    <s v="GCA_002701205.1"/>
    <s v="Primary Assembly"/>
    <s v="unplaced scaffold"/>
    <m/>
    <s v="MINB01000021.1"/>
    <n v="43404"/>
    <n v="44015"/>
    <s v="-"/>
    <m/>
    <m/>
    <m/>
    <m/>
    <m/>
    <m/>
    <s v="BFT35_10045"/>
    <n v="612"/>
    <m/>
    <m/>
    <n v="0"/>
  </r>
  <r>
    <x v="1"/>
    <x v="1"/>
    <s v="GCA_002701205.1"/>
    <s v="Primary Assembly"/>
    <s v="unplaced scaffold"/>
    <m/>
    <s v="MINB01000021.1"/>
    <n v="43404"/>
    <n v="44015"/>
    <s v="-"/>
    <s v="PHO06701.1"/>
    <m/>
    <m/>
    <s v="guanylate kinase"/>
    <m/>
    <m/>
    <s v="BFT35_10045"/>
    <n v="612"/>
    <n v="203"/>
    <m/>
    <n v="0"/>
  </r>
  <r>
    <x v="0"/>
    <x v="0"/>
    <s v="GCA_002701205.1"/>
    <s v="Primary Assembly"/>
    <s v="unplaced scaffold"/>
    <m/>
    <s v="MINB01000003.1"/>
    <n v="43461"/>
    <n v="44033"/>
    <s v="-"/>
    <m/>
    <m/>
    <m/>
    <m/>
    <m/>
    <m/>
    <s v="BFT35_02600"/>
    <n v="573"/>
    <m/>
    <m/>
    <n v="0"/>
  </r>
  <r>
    <x v="1"/>
    <x v="1"/>
    <s v="GCA_002701205.1"/>
    <s v="Primary Assembly"/>
    <s v="unplaced scaffold"/>
    <m/>
    <s v="MINB01000003.1"/>
    <n v="43461"/>
    <n v="44033"/>
    <s v="-"/>
    <s v="PHO07963.1"/>
    <m/>
    <m/>
    <s v="bifunctional adenosylcobinamide kinase/adenosylcobinamide-phosphate guanylyltransferase"/>
    <m/>
    <m/>
    <s v="BFT35_02600"/>
    <n v="573"/>
    <n v="190"/>
    <m/>
    <n v="0"/>
  </r>
  <r>
    <x v="0"/>
    <x v="0"/>
    <s v="GCA_002701205.1"/>
    <s v="Primary Assembly"/>
    <s v="unplaced scaffold"/>
    <m/>
    <s v="MINB01000006.1"/>
    <n v="43538"/>
    <n v="44617"/>
    <s v="-"/>
    <m/>
    <m/>
    <m/>
    <m/>
    <m/>
    <m/>
    <s v="BFT35_04880"/>
    <n v="1080"/>
    <m/>
    <m/>
    <n v="0"/>
  </r>
  <r>
    <x v="1"/>
    <x v="1"/>
    <s v="GCA_002701205.1"/>
    <s v="Primary Assembly"/>
    <s v="unplaced scaffold"/>
    <m/>
    <s v="MINB01000006.1"/>
    <n v="43538"/>
    <n v="44617"/>
    <s v="-"/>
    <s v="PHO07606.1"/>
    <m/>
    <m/>
    <s v="hypothetical protein"/>
    <m/>
    <m/>
    <s v="BFT35_04880"/>
    <n v="1080"/>
    <n v="359"/>
    <m/>
    <n v="0"/>
  </r>
  <r>
    <x v="0"/>
    <x v="0"/>
    <s v="GCA_002701205.1"/>
    <s v="Primary Assembly"/>
    <s v="unplaced scaffold"/>
    <m/>
    <s v="MINB01000022.1"/>
    <n v="43592"/>
    <n v="44008"/>
    <s v="-"/>
    <m/>
    <m/>
    <m/>
    <m/>
    <m/>
    <m/>
    <s v="BFT35_10315"/>
    <n v="417"/>
    <m/>
    <m/>
    <n v="0"/>
  </r>
  <r>
    <x v="1"/>
    <x v="1"/>
    <s v="GCA_002701205.1"/>
    <s v="Primary Assembly"/>
    <s v="unplaced scaffold"/>
    <m/>
    <s v="MINB01000022.1"/>
    <n v="43592"/>
    <n v="44008"/>
    <s v="-"/>
    <s v="PHO06647.1"/>
    <m/>
    <m/>
    <s v="hypothetical protein"/>
    <m/>
    <m/>
    <s v="BFT35_10315"/>
    <n v="417"/>
    <n v="138"/>
    <m/>
    <n v="0"/>
  </r>
  <r>
    <x v="0"/>
    <x v="0"/>
    <s v="GCA_002701205.1"/>
    <s v="Primary Assembly"/>
    <s v="unplaced scaffold"/>
    <m/>
    <s v="MINB01000019.1"/>
    <n v="43617"/>
    <n v="44396"/>
    <s v="-"/>
    <m/>
    <m/>
    <m/>
    <m/>
    <m/>
    <m/>
    <s v="BFT35_09460"/>
    <n v="780"/>
    <m/>
    <m/>
    <n v="0"/>
  </r>
  <r>
    <x v="1"/>
    <x v="1"/>
    <s v="GCA_002701205.1"/>
    <s v="Primary Assembly"/>
    <s v="unplaced scaffold"/>
    <m/>
    <s v="MINB01000019.1"/>
    <n v="43617"/>
    <n v="44396"/>
    <s v="-"/>
    <s v="PHO06801.1"/>
    <m/>
    <m/>
    <s v="crotonase"/>
    <m/>
    <m/>
    <s v="BFT35_09460"/>
    <n v="780"/>
    <n v="259"/>
    <m/>
    <n v="0"/>
  </r>
  <r>
    <x v="0"/>
    <x v="0"/>
    <s v="GCA_002701205.1"/>
    <s v="Primary Assembly"/>
    <s v="unplaced scaffold"/>
    <m/>
    <s v="MINB01000011.1"/>
    <n v="43650"/>
    <n v="44795"/>
    <s v="-"/>
    <m/>
    <m/>
    <m/>
    <m/>
    <m/>
    <m/>
    <s v="BFT35_07095"/>
    <n v="1146"/>
    <m/>
    <m/>
    <n v="0"/>
  </r>
  <r>
    <x v="1"/>
    <x v="1"/>
    <s v="GCA_002701205.1"/>
    <s v="Primary Assembly"/>
    <s v="unplaced scaffold"/>
    <m/>
    <s v="MINB01000011.1"/>
    <n v="43650"/>
    <n v="44795"/>
    <s v="-"/>
    <s v="PHO07239.1"/>
    <m/>
    <m/>
    <s v="MFS transporter"/>
    <m/>
    <m/>
    <s v="BFT35_07095"/>
    <n v="1146"/>
    <n v="381"/>
    <m/>
    <n v="0"/>
  </r>
  <r>
    <x v="0"/>
    <x v="0"/>
    <s v="GCA_002701205.1"/>
    <s v="Primary Assembly"/>
    <s v="unplaced scaffold"/>
    <m/>
    <s v="MINB01000007.1"/>
    <n v="43685"/>
    <n v="44317"/>
    <s v="-"/>
    <m/>
    <m/>
    <m/>
    <m/>
    <m/>
    <m/>
    <s v="BFT35_05385"/>
    <n v="633"/>
    <m/>
    <m/>
    <n v="0"/>
  </r>
  <r>
    <x v="1"/>
    <x v="1"/>
    <s v="GCA_002701205.1"/>
    <s v="Primary Assembly"/>
    <s v="unplaced scaffold"/>
    <m/>
    <s v="MINB01000007.1"/>
    <n v="43685"/>
    <n v="44317"/>
    <s v="-"/>
    <s v="PHO07511.1"/>
    <m/>
    <m/>
    <s v="uracil phosphoribosyltransferase"/>
    <m/>
    <m/>
    <s v="BFT35_05385"/>
    <n v="633"/>
    <n v="210"/>
    <m/>
    <n v="0"/>
  </r>
  <r>
    <x v="0"/>
    <x v="0"/>
    <s v="GCA_002701205.1"/>
    <s v="Primary Assembly"/>
    <s v="unplaced scaffold"/>
    <m/>
    <s v="MINB01000001.1"/>
    <n v="43714"/>
    <n v="44430"/>
    <s v="-"/>
    <m/>
    <m/>
    <m/>
    <m/>
    <m/>
    <m/>
    <s v="BFT35_00220"/>
    <n v="717"/>
    <m/>
    <m/>
    <n v="0"/>
  </r>
  <r>
    <x v="1"/>
    <x v="1"/>
    <s v="GCA_002701205.1"/>
    <s v="Primary Assembly"/>
    <s v="unplaced scaffold"/>
    <m/>
    <s v="MINB01000001.1"/>
    <n v="43714"/>
    <n v="44430"/>
    <s v="-"/>
    <s v="PHO08368.1"/>
    <m/>
    <m/>
    <s v="hydrolase"/>
    <m/>
    <m/>
    <s v="BFT35_00220"/>
    <n v="717"/>
    <n v="238"/>
    <m/>
    <n v="0"/>
  </r>
  <r>
    <x v="0"/>
    <x v="0"/>
    <s v="GCA_002701205.1"/>
    <s v="Primary Assembly"/>
    <s v="unplaced scaffold"/>
    <m/>
    <s v="MINB01000004.1"/>
    <n v="43752"/>
    <n v="44666"/>
    <s v="-"/>
    <m/>
    <m/>
    <m/>
    <m/>
    <m/>
    <m/>
    <s v="BFT35_03600"/>
    <n v="915"/>
    <m/>
    <m/>
    <n v="0"/>
  </r>
  <r>
    <x v="1"/>
    <x v="1"/>
    <s v="GCA_002701205.1"/>
    <s v="Primary Assembly"/>
    <s v="unplaced scaffold"/>
    <m/>
    <s v="MINB01000004.1"/>
    <n v="43752"/>
    <n v="44666"/>
    <s v="-"/>
    <s v="PHO07832.1"/>
    <m/>
    <m/>
    <s v="UTP--glucose-1-phosphate uridylyltransferase"/>
    <m/>
    <m/>
    <s v="BFT35_03600"/>
    <n v="915"/>
    <n v="304"/>
    <m/>
    <n v="0"/>
  </r>
  <r>
    <x v="0"/>
    <x v="0"/>
    <s v="GCA_002701205.1"/>
    <s v="Primary Assembly"/>
    <s v="unplaced scaffold"/>
    <m/>
    <s v="MINB01000014.1"/>
    <n v="43884"/>
    <n v="44756"/>
    <s v="-"/>
    <m/>
    <m/>
    <m/>
    <m/>
    <m/>
    <m/>
    <s v="BFT35_07970"/>
    <n v="873"/>
    <m/>
    <m/>
    <n v="0"/>
  </r>
  <r>
    <x v="1"/>
    <x v="1"/>
    <s v="GCA_002701205.1"/>
    <s v="Primary Assembly"/>
    <s v="unplaced scaffold"/>
    <m/>
    <s v="MINB01000014.1"/>
    <n v="43884"/>
    <n v="44756"/>
    <s v="-"/>
    <s v="PHO07057.1"/>
    <m/>
    <m/>
    <s v="diacylglycerol kinase"/>
    <m/>
    <m/>
    <s v="BFT35_07970"/>
    <n v="873"/>
    <n v="290"/>
    <m/>
    <n v="0"/>
  </r>
  <r>
    <x v="0"/>
    <x v="2"/>
    <s v="GCA_002701205.1"/>
    <s v="Primary Assembly"/>
    <s v="unplaced scaffold"/>
    <m/>
    <s v="MINB01000023.1"/>
    <n v="43896"/>
    <n v="45154"/>
    <s v="+"/>
    <m/>
    <m/>
    <m/>
    <m/>
    <m/>
    <m/>
    <s v="BFT35_10585"/>
    <n v="1259"/>
    <m/>
    <s v="pseudo"/>
    <n v="0"/>
  </r>
  <r>
    <x v="1"/>
    <x v="3"/>
    <s v="GCA_002701205.1"/>
    <s v="Primary Assembly"/>
    <s v="unplaced scaffold"/>
    <m/>
    <s v="MINB01000023.1"/>
    <n v="43896"/>
    <n v="45154"/>
    <s v="+"/>
    <m/>
    <m/>
    <m/>
    <s v="IS110 family transposase"/>
    <m/>
    <m/>
    <s v="BFT35_10585"/>
    <n v="1259"/>
    <m/>
    <s v="pseudo"/>
    <n v="0"/>
  </r>
  <r>
    <x v="0"/>
    <x v="0"/>
    <s v="GCA_002701205.1"/>
    <s v="Primary Assembly"/>
    <s v="unplaced scaffold"/>
    <m/>
    <s v="MINB01000013.1"/>
    <n v="43935"/>
    <n v="44870"/>
    <s v="-"/>
    <m/>
    <m/>
    <m/>
    <m/>
    <m/>
    <m/>
    <s v="BFT35_07695"/>
    <n v="936"/>
    <m/>
    <m/>
    <n v="0"/>
  </r>
  <r>
    <x v="1"/>
    <x v="1"/>
    <s v="GCA_002701205.1"/>
    <s v="Primary Assembly"/>
    <s v="unplaced scaffold"/>
    <m/>
    <s v="MINB01000013.1"/>
    <n v="43935"/>
    <n v="44870"/>
    <s v="-"/>
    <s v="PHO07118.1"/>
    <m/>
    <m/>
    <s v="dipeptidase"/>
    <m/>
    <m/>
    <s v="BFT35_07695"/>
    <n v="936"/>
    <n v="311"/>
    <m/>
    <n v="0"/>
  </r>
  <r>
    <x v="0"/>
    <x v="0"/>
    <s v="GCA_002701205.1"/>
    <s v="Primary Assembly"/>
    <s v="unplaced scaffold"/>
    <m/>
    <s v="MINB01000017.1"/>
    <n v="44004"/>
    <n v="44597"/>
    <s v="-"/>
    <m/>
    <m/>
    <m/>
    <m/>
    <m/>
    <m/>
    <s v="BFT35_08910"/>
    <n v="594"/>
    <m/>
    <m/>
    <n v="0"/>
  </r>
  <r>
    <x v="1"/>
    <x v="1"/>
    <s v="GCA_002701205.1"/>
    <s v="Primary Assembly"/>
    <s v="unplaced scaffold"/>
    <m/>
    <s v="MINB01000017.1"/>
    <n v="44004"/>
    <n v="44597"/>
    <s v="-"/>
    <s v="PHO06886.1"/>
    <m/>
    <m/>
    <s v="hypothetical protein"/>
    <m/>
    <m/>
    <s v="BFT35_08910"/>
    <n v="594"/>
    <n v="197"/>
    <m/>
    <n v="0"/>
  </r>
  <r>
    <x v="0"/>
    <x v="0"/>
    <s v="GCA_002701205.1"/>
    <s v="Primary Assembly"/>
    <s v="unplaced scaffold"/>
    <m/>
    <s v="MINB01000021.1"/>
    <n v="44030"/>
    <n v="44314"/>
    <s v="-"/>
    <m/>
    <m/>
    <m/>
    <m/>
    <m/>
    <m/>
    <s v="BFT35_10050"/>
    <n v="285"/>
    <m/>
    <m/>
    <n v="0"/>
  </r>
  <r>
    <x v="1"/>
    <x v="1"/>
    <s v="GCA_002701205.1"/>
    <s v="Primary Assembly"/>
    <s v="unplaced scaffold"/>
    <m/>
    <s v="MINB01000021.1"/>
    <n v="44030"/>
    <n v="44314"/>
    <s v="-"/>
    <s v="PHO06702.1"/>
    <m/>
    <m/>
    <s v="hypothetical protein"/>
    <m/>
    <m/>
    <s v="BFT35_10050"/>
    <n v="285"/>
    <n v="94"/>
    <m/>
    <n v="0"/>
  </r>
  <r>
    <x v="0"/>
    <x v="2"/>
    <s v="GCA_002701205.1"/>
    <s v="Primary Assembly"/>
    <s v="unplaced scaffold"/>
    <m/>
    <s v="MINB01000003.1"/>
    <n v="44058"/>
    <n v="45108"/>
    <s v="-"/>
    <m/>
    <m/>
    <m/>
    <m/>
    <m/>
    <m/>
    <s v="BFT35_02605"/>
    <n v="1051"/>
    <m/>
    <s v="pseudo"/>
    <n v="0"/>
  </r>
  <r>
    <x v="1"/>
    <x v="3"/>
    <s v="GCA_002701205.1"/>
    <s v="Primary Assembly"/>
    <s v="unplaced scaffold"/>
    <m/>
    <s v="MINB01000003.1"/>
    <n v="44058"/>
    <n v="45108"/>
    <s v="-"/>
    <m/>
    <m/>
    <m/>
    <s v="threonine-phosphate decarboxylase"/>
    <m/>
    <m/>
    <s v="BFT35_02605"/>
    <n v="1051"/>
    <m/>
    <s v="pseudo"/>
    <n v="0"/>
  </r>
  <r>
    <x v="0"/>
    <x v="0"/>
    <s v="GCA_002701205.1"/>
    <s v="Primary Assembly"/>
    <s v="unplaced scaffold"/>
    <m/>
    <s v="MINB01000020.1"/>
    <n v="44093"/>
    <n v="44839"/>
    <s v="-"/>
    <m/>
    <m/>
    <m/>
    <m/>
    <m/>
    <m/>
    <s v="BFT35_09775"/>
    <n v="747"/>
    <m/>
    <m/>
    <n v="0"/>
  </r>
  <r>
    <x v="1"/>
    <x v="1"/>
    <s v="GCA_002701205.1"/>
    <s v="Primary Assembly"/>
    <s v="unplaced scaffold"/>
    <m/>
    <s v="MINB01000020.1"/>
    <n v="44093"/>
    <n v="44839"/>
    <s v="-"/>
    <s v="PHO06748.1"/>
    <m/>
    <m/>
    <s v="triose-phosphate isomerase"/>
    <m/>
    <m/>
    <s v="BFT35_09775"/>
    <n v="747"/>
    <n v="248"/>
    <m/>
    <n v="0"/>
  </r>
  <r>
    <x v="0"/>
    <x v="0"/>
    <s v="GCA_002701205.1"/>
    <s v="Primary Assembly"/>
    <s v="unplaced scaffold"/>
    <m/>
    <s v="MINB01000016.1"/>
    <n v="44110"/>
    <n v="44721"/>
    <s v="-"/>
    <m/>
    <m/>
    <m/>
    <m/>
    <m/>
    <m/>
    <s v="BFT35_08645"/>
    <n v="612"/>
    <m/>
    <m/>
    <n v="0"/>
  </r>
  <r>
    <x v="1"/>
    <x v="1"/>
    <s v="GCA_002701205.1"/>
    <s v="Primary Assembly"/>
    <s v="unplaced scaffold"/>
    <m/>
    <s v="MINB01000016.1"/>
    <n v="44110"/>
    <n v="44721"/>
    <s v="-"/>
    <s v="PHO06937.1"/>
    <m/>
    <m/>
    <s v="N-(5'-phosphoribosyl)anthranilate isomerase"/>
    <m/>
    <m/>
    <s v="BFT35_08645"/>
    <n v="612"/>
    <n v="203"/>
    <m/>
    <n v="0"/>
  </r>
  <r>
    <x v="0"/>
    <x v="2"/>
    <s v="GCA_002701205.1"/>
    <s v="Primary Assembly"/>
    <s v="unplaced scaffold"/>
    <m/>
    <s v="MINB01000002.1"/>
    <n v="44171"/>
    <n v="44743"/>
    <s v="-"/>
    <m/>
    <m/>
    <m/>
    <m/>
    <m/>
    <m/>
    <s v="BFT35_01435"/>
    <n v="573"/>
    <m/>
    <s v="pseudo"/>
    <n v="0"/>
  </r>
  <r>
    <x v="1"/>
    <x v="3"/>
    <s v="GCA_002701205.1"/>
    <s v="Primary Assembly"/>
    <s v="unplaced scaffold"/>
    <m/>
    <s v="MINB01000002.1"/>
    <n v="44171"/>
    <n v="44743"/>
    <s v="-"/>
    <m/>
    <m/>
    <m/>
    <s v="two-component sensor histidine kinase"/>
    <m/>
    <m/>
    <s v="BFT35_01435"/>
    <n v="573"/>
    <m/>
    <s v="pseudo"/>
    <n v="0"/>
  </r>
  <r>
    <x v="0"/>
    <x v="0"/>
    <s v="GCA_002701205.1"/>
    <s v="Primary Assembly"/>
    <s v="unplaced scaffold"/>
    <m/>
    <s v="MINB01000022.1"/>
    <n v="44240"/>
    <n v="45598"/>
    <s v="-"/>
    <m/>
    <m/>
    <m/>
    <m/>
    <m/>
    <m/>
    <s v="BFT35_10320"/>
    <n v="1359"/>
    <m/>
    <m/>
    <n v="0"/>
  </r>
  <r>
    <x v="1"/>
    <x v="1"/>
    <s v="GCA_002701205.1"/>
    <s v="Primary Assembly"/>
    <s v="unplaced scaffold"/>
    <m/>
    <s v="MINB01000022.1"/>
    <n v="44240"/>
    <n v="45598"/>
    <s v="-"/>
    <s v="PHO06648.1"/>
    <m/>
    <m/>
    <s v="hypothetical protein"/>
    <m/>
    <m/>
    <s v="BFT35_10320"/>
    <n v="1359"/>
    <n v="452"/>
    <m/>
    <n v="0"/>
  </r>
  <r>
    <x v="0"/>
    <x v="0"/>
    <s v="GCA_002701205.1"/>
    <s v="Primary Assembly"/>
    <s v="unplaced scaffold"/>
    <m/>
    <s v="MINB01000009.1"/>
    <n v="44254"/>
    <n v="44826"/>
    <s v="-"/>
    <m/>
    <m/>
    <m/>
    <m/>
    <m/>
    <m/>
    <s v="BFT35_06290"/>
    <n v="573"/>
    <m/>
    <m/>
    <n v="0"/>
  </r>
  <r>
    <x v="1"/>
    <x v="1"/>
    <s v="GCA_002701205.1"/>
    <s v="Primary Assembly"/>
    <s v="unplaced scaffold"/>
    <m/>
    <s v="MINB01000009.1"/>
    <n v="44254"/>
    <n v="44826"/>
    <s v="-"/>
    <s v="PHO07376.1"/>
    <m/>
    <m/>
    <s v="transcriptional regulator"/>
    <m/>
    <m/>
    <s v="BFT35_06290"/>
    <n v="573"/>
    <n v="190"/>
    <m/>
    <n v="0"/>
  </r>
  <r>
    <x v="0"/>
    <x v="0"/>
    <s v="GCA_002701205.1"/>
    <s v="Primary Assembly"/>
    <s v="unplaced scaffold"/>
    <m/>
    <s v="MINB01000018.1"/>
    <n v="44289"/>
    <n v="45587"/>
    <s v="+"/>
    <m/>
    <m/>
    <m/>
    <m/>
    <m/>
    <m/>
    <s v="BFT35_09215"/>
    <n v="1299"/>
    <m/>
    <m/>
    <n v="0"/>
  </r>
  <r>
    <x v="1"/>
    <x v="1"/>
    <s v="GCA_002701205.1"/>
    <s v="Primary Assembly"/>
    <s v="unplaced scaffold"/>
    <m/>
    <s v="MINB01000018.1"/>
    <n v="44289"/>
    <n v="45587"/>
    <s v="+"/>
    <s v="PHO06851.1"/>
    <m/>
    <m/>
    <s v="hypothetical protein"/>
    <m/>
    <m/>
    <s v="BFT35_09215"/>
    <n v="1299"/>
    <n v="432"/>
    <m/>
    <n v="0"/>
  </r>
  <r>
    <x v="0"/>
    <x v="0"/>
    <s v="GCA_002701205.1"/>
    <s v="Primary Assembly"/>
    <s v="unplaced scaffold"/>
    <m/>
    <s v="MINB01000021.1"/>
    <n v="44328"/>
    <n v="45203"/>
    <s v="-"/>
    <m/>
    <m/>
    <m/>
    <m/>
    <m/>
    <m/>
    <s v="BFT35_10055"/>
    <n v="876"/>
    <m/>
    <m/>
    <n v="0"/>
  </r>
  <r>
    <x v="1"/>
    <x v="1"/>
    <s v="GCA_002701205.1"/>
    <s v="Primary Assembly"/>
    <s v="unplaced scaffold"/>
    <m/>
    <s v="MINB01000021.1"/>
    <n v="44328"/>
    <n v="45203"/>
    <s v="-"/>
    <s v="PHO06703.1"/>
    <m/>
    <m/>
    <s v="YicC family protein"/>
    <m/>
    <m/>
    <s v="BFT35_10055"/>
    <n v="876"/>
    <n v="291"/>
    <m/>
    <n v="0"/>
  </r>
  <r>
    <x v="0"/>
    <x v="0"/>
    <s v="GCA_002701205.1"/>
    <s v="Primary Assembly"/>
    <s v="unplaced scaffold"/>
    <m/>
    <s v="MINB01000007.1"/>
    <n v="44334"/>
    <n v="44780"/>
    <s v="-"/>
    <m/>
    <m/>
    <m/>
    <m/>
    <m/>
    <m/>
    <s v="BFT35_05390"/>
    <n v="447"/>
    <m/>
    <m/>
    <n v="0"/>
  </r>
  <r>
    <x v="1"/>
    <x v="1"/>
    <s v="GCA_002701205.1"/>
    <s v="Primary Assembly"/>
    <s v="unplaced scaffold"/>
    <m/>
    <s v="MINB01000007.1"/>
    <n v="44334"/>
    <n v="44780"/>
    <s v="-"/>
    <s v="PHO07512.1"/>
    <m/>
    <m/>
    <s v="ribose 5-phosphate isomerase B"/>
    <m/>
    <m/>
    <s v="BFT35_05390"/>
    <n v="447"/>
    <n v="148"/>
    <m/>
    <n v="0"/>
  </r>
  <r>
    <x v="0"/>
    <x v="0"/>
    <s v="GCA_002701205.1"/>
    <s v="Primary Assembly"/>
    <s v="unplaced scaffold"/>
    <m/>
    <s v="MINB01000012.1"/>
    <n v="44452"/>
    <n v="45432"/>
    <s v="+"/>
    <m/>
    <m/>
    <m/>
    <m/>
    <m/>
    <m/>
    <s v="BFT35_07380"/>
    <n v="981"/>
    <m/>
    <m/>
    <n v="0"/>
  </r>
  <r>
    <x v="1"/>
    <x v="1"/>
    <s v="GCA_002701205.1"/>
    <s v="Primary Assembly"/>
    <s v="unplaced scaffold"/>
    <m/>
    <s v="MINB01000012.1"/>
    <n v="44452"/>
    <n v="45432"/>
    <s v="+"/>
    <s v="PHO07174.1"/>
    <m/>
    <m/>
    <s v="biotin--[acetyl-CoA-carboxylase] ligase"/>
    <m/>
    <m/>
    <s v="BFT35_07380"/>
    <n v="981"/>
    <n v="326"/>
    <m/>
    <n v="0"/>
  </r>
  <r>
    <x v="0"/>
    <x v="0"/>
    <s v="GCA_002701205.1"/>
    <s v="Primary Assembly"/>
    <s v="unplaced scaffold"/>
    <m/>
    <s v="MINB01000001.1"/>
    <n v="44498"/>
    <n v="45013"/>
    <s v="-"/>
    <m/>
    <m/>
    <m/>
    <m/>
    <m/>
    <m/>
    <s v="BFT35_00225"/>
    <n v="516"/>
    <m/>
    <m/>
    <n v="0"/>
  </r>
  <r>
    <x v="1"/>
    <x v="1"/>
    <s v="GCA_002701205.1"/>
    <s v="Primary Assembly"/>
    <s v="unplaced scaffold"/>
    <m/>
    <s v="MINB01000001.1"/>
    <n v="44498"/>
    <n v="45013"/>
    <s v="-"/>
    <s v="PHO08369.1"/>
    <m/>
    <m/>
    <s v="ECF transporter S component"/>
    <m/>
    <m/>
    <s v="BFT35_00225"/>
    <n v="516"/>
    <n v="171"/>
    <m/>
    <n v="0"/>
  </r>
  <r>
    <x v="0"/>
    <x v="0"/>
    <s v="GCA_002701205.1"/>
    <s v="Primary Assembly"/>
    <s v="unplaced scaffold"/>
    <m/>
    <s v="MINB01000006.1"/>
    <n v="44640"/>
    <n v="45746"/>
    <s v="-"/>
    <m/>
    <m/>
    <m/>
    <m/>
    <m/>
    <m/>
    <s v="BFT35_04885"/>
    <n v="1107"/>
    <m/>
    <m/>
    <n v="0"/>
  </r>
  <r>
    <x v="1"/>
    <x v="1"/>
    <s v="GCA_002701205.1"/>
    <s v="Primary Assembly"/>
    <s v="unplaced scaffold"/>
    <m/>
    <s v="MINB01000006.1"/>
    <n v="44640"/>
    <n v="45746"/>
    <s v="-"/>
    <s v="PHO07607.1"/>
    <m/>
    <m/>
    <s v="hypothetical protein"/>
    <m/>
    <m/>
    <s v="BFT35_04885"/>
    <n v="1107"/>
    <n v="368"/>
    <m/>
    <n v="0"/>
  </r>
  <r>
    <x v="0"/>
    <x v="0"/>
    <s v="GCA_002701205.1"/>
    <s v="Primary Assembly"/>
    <s v="unplaced scaffold"/>
    <m/>
    <s v="MINB01000017.1"/>
    <n v="44672"/>
    <n v="46021"/>
    <s v="-"/>
    <m/>
    <m/>
    <m/>
    <m/>
    <m/>
    <m/>
    <s v="BFT35_08915"/>
    <n v="1350"/>
    <m/>
    <m/>
    <n v="0"/>
  </r>
  <r>
    <x v="1"/>
    <x v="1"/>
    <s v="GCA_002701205.1"/>
    <s v="Primary Assembly"/>
    <s v="unplaced scaffold"/>
    <m/>
    <s v="MINB01000017.1"/>
    <n v="44672"/>
    <n v="46021"/>
    <s v="-"/>
    <s v="PHO06887.1"/>
    <m/>
    <m/>
    <s v="two-component sensor histidine kinase"/>
    <m/>
    <m/>
    <s v="BFT35_08915"/>
    <n v="1350"/>
    <n v="449"/>
    <m/>
    <n v="0"/>
  </r>
  <r>
    <x v="0"/>
    <x v="0"/>
    <s v="GCA_002701205.1"/>
    <s v="Primary Assembly"/>
    <s v="unplaced scaffold"/>
    <m/>
    <s v="MINB01000005.1"/>
    <n v="44709"/>
    <n v="46877"/>
    <s v="-"/>
    <m/>
    <m/>
    <m/>
    <m/>
    <m/>
    <m/>
    <s v="BFT35_04265"/>
    <n v="2169"/>
    <m/>
    <m/>
    <n v="0"/>
  </r>
  <r>
    <x v="1"/>
    <x v="1"/>
    <s v="GCA_002701205.1"/>
    <s v="Primary Assembly"/>
    <s v="unplaced scaffold"/>
    <m/>
    <s v="MINB01000005.1"/>
    <n v="44709"/>
    <n v="46877"/>
    <s v="-"/>
    <s v="PHO07711.1"/>
    <m/>
    <m/>
    <s v="cell division protein FtsK"/>
    <m/>
    <m/>
    <s v="BFT35_04265"/>
    <n v="2169"/>
    <n v="722"/>
    <m/>
    <n v="0"/>
  </r>
  <r>
    <x v="0"/>
    <x v="0"/>
    <s v="GCA_002701205.1"/>
    <s v="Primary Assembly"/>
    <s v="unplaced scaffold"/>
    <m/>
    <s v="MINB01000004.1"/>
    <n v="44721"/>
    <n v="45497"/>
    <s v="-"/>
    <m/>
    <m/>
    <m/>
    <m/>
    <m/>
    <m/>
    <s v="BFT35_03605"/>
    <n v="777"/>
    <m/>
    <m/>
    <n v="0"/>
  </r>
  <r>
    <x v="1"/>
    <x v="1"/>
    <s v="GCA_002701205.1"/>
    <s v="Primary Assembly"/>
    <s v="unplaced scaffold"/>
    <m/>
    <s v="MINB01000004.1"/>
    <n v="44721"/>
    <n v="45497"/>
    <s v="-"/>
    <s v="PHO07833.1"/>
    <m/>
    <m/>
    <s v="capsular biosynthesis protein"/>
    <m/>
    <m/>
    <s v="BFT35_03605"/>
    <n v="777"/>
    <n v="258"/>
    <m/>
    <n v="0"/>
  </r>
  <r>
    <x v="0"/>
    <x v="0"/>
    <s v="GCA_002701205.1"/>
    <s v="Primary Assembly"/>
    <s v="unplaced scaffold"/>
    <m/>
    <s v="MINB01000016.1"/>
    <n v="44724"/>
    <n v="45503"/>
    <s v="-"/>
    <m/>
    <m/>
    <m/>
    <m/>
    <m/>
    <m/>
    <s v="BFT35_08650"/>
    <n v="780"/>
    <m/>
    <m/>
    <n v="0"/>
  </r>
  <r>
    <x v="1"/>
    <x v="1"/>
    <s v="GCA_002701205.1"/>
    <s v="Primary Assembly"/>
    <s v="unplaced scaffold"/>
    <m/>
    <s v="MINB01000016.1"/>
    <n v="44724"/>
    <n v="45503"/>
    <s v="-"/>
    <s v="PHO06938.1"/>
    <m/>
    <m/>
    <s v="indole-3-glycerol phosphate synthase"/>
    <m/>
    <m/>
    <s v="BFT35_08650"/>
    <n v="780"/>
    <n v="259"/>
    <m/>
    <n v="0"/>
  </r>
  <r>
    <x v="0"/>
    <x v="2"/>
    <s v="GCA_002701205.1"/>
    <s v="Primary Assembly"/>
    <s v="unplaced scaffold"/>
    <m/>
    <s v="MINB01000002.1"/>
    <n v="44740"/>
    <n v="45063"/>
    <s v="-"/>
    <m/>
    <m/>
    <m/>
    <m/>
    <m/>
    <m/>
    <s v="BFT35_01440"/>
    <n v="324"/>
    <m/>
    <s v="pseudo"/>
    <n v="0"/>
  </r>
  <r>
    <x v="1"/>
    <x v="3"/>
    <s v="GCA_002701205.1"/>
    <s v="Primary Assembly"/>
    <s v="unplaced scaffold"/>
    <m/>
    <s v="MINB01000002.1"/>
    <n v="44740"/>
    <n v="45063"/>
    <s v="-"/>
    <m/>
    <m/>
    <m/>
    <s v="DNA-binding response regulator"/>
    <m/>
    <m/>
    <s v="BFT35_01440"/>
    <n v="324"/>
    <m/>
    <s v="pseudo"/>
    <n v="0"/>
  </r>
  <r>
    <x v="0"/>
    <x v="0"/>
    <s v="GCA_002701205.1"/>
    <s v="Primary Assembly"/>
    <s v="unplaced scaffold"/>
    <m/>
    <s v="MINB01000015.1"/>
    <n v="44748"/>
    <n v="45548"/>
    <s v="-"/>
    <m/>
    <m/>
    <m/>
    <m/>
    <m/>
    <m/>
    <s v="BFT35_08350"/>
    <n v="801"/>
    <m/>
    <m/>
    <n v="0"/>
  </r>
  <r>
    <x v="1"/>
    <x v="1"/>
    <s v="GCA_002701205.1"/>
    <s v="Primary Assembly"/>
    <s v="unplaced scaffold"/>
    <m/>
    <s v="MINB01000015.1"/>
    <n v="44748"/>
    <n v="45548"/>
    <s v="-"/>
    <s v="PHO07000.1"/>
    <m/>
    <m/>
    <s v="sulfate adenylyltransferase"/>
    <m/>
    <m/>
    <s v="BFT35_08350"/>
    <n v="801"/>
    <n v="266"/>
    <m/>
    <n v="0"/>
  </r>
  <r>
    <x v="0"/>
    <x v="0"/>
    <s v="GCA_002701205.1"/>
    <s v="Primary Assembly"/>
    <s v="unplaced scaffold"/>
    <m/>
    <s v="MINB01000014.1"/>
    <n v="44764"/>
    <n v="45267"/>
    <s v="-"/>
    <m/>
    <m/>
    <m/>
    <m/>
    <m/>
    <m/>
    <s v="BFT35_07975"/>
    <n v="504"/>
    <m/>
    <m/>
    <n v="0"/>
  </r>
  <r>
    <x v="1"/>
    <x v="1"/>
    <s v="GCA_002701205.1"/>
    <s v="Primary Assembly"/>
    <s v="unplaced scaffold"/>
    <m/>
    <s v="MINB01000014.1"/>
    <n v="44764"/>
    <n v="45267"/>
    <s v="-"/>
    <s v="PHO07058.1"/>
    <m/>
    <m/>
    <s v="hypothetical protein"/>
    <m/>
    <m/>
    <s v="BFT35_07975"/>
    <n v="504"/>
    <n v="167"/>
    <m/>
    <n v="0"/>
  </r>
  <r>
    <x v="0"/>
    <x v="0"/>
    <s v="GCA_002701205.1"/>
    <s v="Primary Assembly"/>
    <s v="unplaced scaffold"/>
    <m/>
    <s v="MINB01000019.1"/>
    <n v="44777"/>
    <n v="46057"/>
    <s v="-"/>
    <m/>
    <m/>
    <m/>
    <m/>
    <m/>
    <m/>
    <s v="BFT35_09465"/>
    <n v="1281"/>
    <m/>
    <m/>
    <n v="0"/>
  </r>
  <r>
    <x v="1"/>
    <x v="1"/>
    <s v="GCA_002701205.1"/>
    <s v="Primary Assembly"/>
    <s v="unplaced scaffold"/>
    <m/>
    <s v="MINB01000019.1"/>
    <n v="44777"/>
    <n v="46057"/>
    <s v="-"/>
    <s v="PHO06802.1"/>
    <m/>
    <m/>
    <s v="lactate racemization operon protein LarA"/>
    <m/>
    <m/>
    <s v="BFT35_09465"/>
    <n v="1281"/>
    <n v="426"/>
    <m/>
    <n v="0"/>
  </r>
  <r>
    <x v="0"/>
    <x v="0"/>
    <s v="GCA_002701205.1"/>
    <s v="Primary Assembly"/>
    <s v="unplaced scaffold"/>
    <m/>
    <s v="MINB01000007.1"/>
    <n v="44795"/>
    <n v="45235"/>
    <s v="-"/>
    <m/>
    <m/>
    <m/>
    <m/>
    <m/>
    <m/>
    <s v="BFT35_05395"/>
    <n v="441"/>
    <m/>
    <m/>
    <n v="0"/>
  </r>
  <r>
    <x v="1"/>
    <x v="1"/>
    <s v="GCA_002701205.1"/>
    <s v="Primary Assembly"/>
    <s v="unplaced scaffold"/>
    <m/>
    <s v="MINB01000007.1"/>
    <n v="44795"/>
    <n v="45235"/>
    <s v="-"/>
    <s v="PHO07513.1"/>
    <m/>
    <m/>
    <s v="protein-tyrosine-phosphatase"/>
    <m/>
    <m/>
    <s v="BFT35_05395"/>
    <n v="441"/>
    <n v="146"/>
    <m/>
    <n v="0"/>
  </r>
  <r>
    <x v="0"/>
    <x v="0"/>
    <s v="GCA_002701205.1"/>
    <s v="Primary Assembly"/>
    <s v="unplaced scaffold"/>
    <m/>
    <s v="MINB01000008.1"/>
    <n v="44811"/>
    <n v="45314"/>
    <s v="+"/>
    <m/>
    <m/>
    <m/>
    <m/>
    <m/>
    <m/>
    <s v="BFT35_05900"/>
    <n v="504"/>
    <m/>
    <m/>
    <n v="0"/>
  </r>
  <r>
    <x v="1"/>
    <x v="1"/>
    <s v="GCA_002701205.1"/>
    <s v="Primary Assembly"/>
    <s v="unplaced scaffold"/>
    <m/>
    <s v="MINB01000008.1"/>
    <n v="44811"/>
    <n v="45314"/>
    <s v="+"/>
    <s v="PHO07449.1"/>
    <m/>
    <m/>
    <s v="RNA polymerase subunit sigma"/>
    <m/>
    <m/>
    <s v="BFT35_05900"/>
    <n v="504"/>
    <n v="167"/>
    <m/>
    <n v="0"/>
  </r>
  <r>
    <x v="0"/>
    <x v="0"/>
    <s v="GCA_002701205.1"/>
    <s v="Primary Assembly"/>
    <s v="unplaced scaffold"/>
    <m/>
    <s v="MINB01000009.1"/>
    <n v="44832"/>
    <n v="46145"/>
    <s v="-"/>
    <m/>
    <m/>
    <m/>
    <m/>
    <m/>
    <m/>
    <s v="BFT35_06295"/>
    <n v="1314"/>
    <m/>
    <m/>
    <n v="0"/>
  </r>
  <r>
    <x v="1"/>
    <x v="1"/>
    <s v="GCA_002701205.1"/>
    <s v="Primary Assembly"/>
    <s v="unplaced scaffold"/>
    <m/>
    <s v="MINB01000009.1"/>
    <n v="44832"/>
    <n v="46145"/>
    <s v="-"/>
    <s v="PHO07377.1"/>
    <m/>
    <m/>
    <s v="HNH endonuclease"/>
    <m/>
    <m/>
    <s v="BFT35_06295"/>
    <n v="1314"/>
    <n v="437"/>
    <m/>
    <n v="0"/>
  </r>
  <r>
    <x v="0"/>
    <x v="0"/>
    <s v="GCA_002701205.1"/>
    <s v="Primary Assembly"/>
    <s v="unplaced scaffold"/>
    <m/>
    <s v="MINB01000020.1"/>
    <n v="44853"/>
    <n v="46034"/>
    <s v="-"/>
    <m/>
    <m/>
    <m/>
    <m/>
    <m/>
    <m/>
    <s v="BFT35_09780"/>
    <n v="1182"/>
    <m/>
    <m/>
    <n v="0"/>
  </r>
  <r>
    <x v="1"/>
    <x v="1"/>
    <s v="GCA_002701205.1"/>
    <s v="Primary Assembly"/>
    <s v="unplaced scaffold"/>
    <m/>
    <s v="MINB01000020.1"/>
    <n v="44853"/>
    <n v="46034"/>
    <s v="-"/>
    <s v="PHO06749.1"/>
    <m/>
    <m/>
    <s v="phosphoglycerate kinase"/>
    <m/>
    <m/>
    <s v="BFT35_09780"/>
    <n v="1182"/>
    <n v="393"/>
    <m/>
    <n v="0"/>
  </r>
  <r>
    <x v="0"/>
    <x v="0"/>
    <s v="GCA_002701205.1"/>
    <s v="Primary Assembly"/>
    <s v="unplaced scaffold"/>
    <m/>
    <s v="MINB01000013.1"/>
    <n v="45021"/>
    <n v="46427"/>
    <s v="+"/>
    <m/>
    <m/>
    <m/>
    <m/>
    <m/>
    <m/>
    <s v="BFT35_07700"/>
    <n v="1407"/>
    <m/>
    <m/>
    <n v="0"/>
  </r>
  <r>
    <x v="1"/>
    <x v="1"/>
    <s v="GCA_002701205.1"/>
    <s v="Primary Assembly"/>
    <s v="unplaced scaffold"/>
    <m/>
    <s v="MINB01000013.1"/>
    <n v="45021"/>
    <n v="46427"/>
    <s v="+"/>
    <s v="PHO07119.1"/>
    <m/>
    <m/>
    <s v="LmbE family protein"/>
    <m/>
    <m/>
    <s v="BFT35_07700"/>
    <n v="1407"/>
    <n v="468"/>
    <m/>
    <n v="0"/>
  </r>
  <r>
    <x v="0"/>
    <x v="0"/>
    <s v="GCA_002701205.1"/>
    <s v="Primary Assembly"/>
    <s v="unplaced scaffold"/>
    <m/>
    <s v="MINB01000003.1"/>
    <n v="45114"/>
    <n v="45854"/>
    <s v="-"/>
    <m/>
    <m/>
    <m/>
    <m/>
    <m/>
    <m/>
    <s v="BFT35_02610"/>
    <n v="741"/>
    <m/>
    <m/>
    <n v="0"/>
  </r>
  <r>
    <x v="1"/>
    <x v="1"/>
    <s v="GCA_002701205.1"/>
    <s v="Primary Assembly"/>
    <s v="unplaced scaffold"/>
    <m/>
    <s v="MINB01000003.1"/>
    <n v="45114"/>
    <n v="45854"/>
    <s v="-"/>
    <s v="PHO07964.1"/>
    <m/>
    <m/>
    <s v="hypothetical protein"/>
    <m/>
    <m/>
    <s v="BFT35_02610"/>
    <n v="741"/>
    <n v="246"/>
    <m/>
    <n v="0"/>
  </r>
  <r>
    <x v="0"/>
    <x v="0"/>
    <s v="GCA_002701205.1"/>
    <s v="Primary Assembly"/>
    <s v="unplaced scaffold"/>
    <m/>
    <s v="MINB01000001.1"/>
    <n v="45189"/>
    <n v="45632"/>
    <s v="+"/>
    <m/>
    <m/>
    <m/>
    <m/>
    <m/>
    <m/>
    <s v="BFT35_00230"/>
    <n v="444"/>
    <m/>
    <m/>
    <n v="0"/>
  </r>
  <r>
    <x v="1"/>
    <x v="1"/>
    <s v="GCA_002701205.1"/>
    <s v="Primary Assembly"/>
    <s v="unplaced scaffold"/>
    <m/>
    <s v="MINB01000001.1"/>
    <n v="45189"/>
    <n v="45632"/>
    <s v="+"/>
    <s v="PHO08370.1"/>
    <m/>
    <m/>
    <s v="MarR family transcriptional regulator"/>
    <m/>
    <m/>
    <s v="BFT35_00230"/>
    <n v="444"/>
    <n v="147"/>
    <m/>
    <n v="0"/>
  </r>
  <r>
    <x v="0"/>
    <x v="0"/>
    <s v="GCA_002701205.1"/>
    <s v="Primary Assembly"/>
    <s v="unplaced scaffold"/>
    <m/>
    <s v="MINB01000021.1"/>
    <n v="45244"/>
    <n v="46077"/>
    <s v="-"/>
    <m/>
    <m/>
    <m/>
    <m/>
    <m/>
    <m/>
    <s v="BFT35_10060"/>
    <n v="834"/>
    <m/>
    <m/>
    <n v="0"/>
  </r>
  <r>
    <x v="1"/>
    <x v="1"/>
    <s v="GCA_002701205.1"/>
    <s v="Primary Assembly"/>
    <s v="unplaced scaffold"/>
    <m/>
    <s v="MINB01000021.1"/>
    <n v="45244"/>
    <n v="46077"/>
    <s v="-"/>
    <s v="PHO06704.1"/>
    <m/>
    <m/>
    <s v="diaminopimelate epimerase"/>
    <m/>
    <m/>
    <s v="BFT35_10060"/>
    <n v="834"/>
    <n v="277"/>
    <m/>
    <n v="0"/>
  </r>
  <r>
    <x v="0"/>
    <x v="0"/>
    <s v="GCA_002701205.1"/>
    <s v="Primary Assembly"/>
    <s v="unplaced scaffold"/>
    <m/>
    <s v="MINB01000007.1"/>
    <n v="45252"/>
    <n v="46301"/>
    <s v="-"/>
    <m/>
    <m/>
    <m/>
    <m/>
    <m/>
    <m/>
    <s v="BFT35_05400"/>
    <n v="1050"/>
    <m/>
    <m/>
    <n v="0"/>
  </r>
  <r>
    <x v="1"/>
    <x v="1"/>
    <s v="GCA_002701205.1"/>
    <s v="Primary Assembly"/>
    <s v="unplaced scaffold"/>
    <m/>
    <s v="MINB01000007.1"/>
    <n v="45252"/>
    <n v="46301"/>
    <s v="-"/>
    <s v="PHO07514.1"/>
    <m/>
    <m/>
    <s v="threonylcarbamoyl-AMP synthase"/>
    <m/>
    <m/>
    <s v="BFT35_05400"/>
    <n v="1050"/>
    <n v="349"/>
    <m/>
    <n v="0"/>
  </r>
  <r>
    <x v="0"/>
    <x v="0"/>
    <s v="GCA_002701205.1"/>
    <s v="Primary Assembly"/>
    <s v="unplaced scaffold"/>
    <m/>
    <s v="MINB01000011.1"/>
    <n v="45292"/>
    <n v="45882"/>
    <s v="-"/>
    <m/>
    <m/>
    <m/>
    <m/>
    <m/>
    <m/>
    <s v="BFT35_07100"/>
    <n v="591"/>
    <m/>
    <m/>
    <n v="0"/>
  </r>
  <r>
    <x v="1"/>
    <x v="1"/>
    <s v="GCA_002701205.1"/>
    <s v="Primary Assembly"/>
    <s v="unplaced scaffold"/>
    <m/>
    <s v="MINB01000011.1"/>
    <n v="45292"/>
    <n v="45882"/>
    <s v="-"/>
    <s v="PHO07240.1"/>
    <m/>
    <m/>
    <s v="TetR family transcriptional regulator"/>
    <m/>
    <m/>
    <s v="BFT35_07100"/>
    <n v="591"/>
    <n v="196"/>
    <m/>
    <n v="0"/>
  </r>
  <r>
    <x v="0"/>
    <x v="0"/>
    <s v="GCA_002701205.1"/>
    <s v="Primary Assembly"/>
    <s v="unplaced scaffold"/>
    <m/>
    <s v="MINB01000014.1"/>
    <n v="45297"/>
    <n v="46445"/>
    <s v="-"/>
    <m/>
    <m/>
    <m/>
    <m/>
    <m/>
    <m/>
    <s v="BFT35_07980"/>
    <n v="1149"/>
    <m/>
    <m/>
    <n v="0"/>
  </r>
  <r>
    <x v="1"/>
    <x v="1"/>
    <s v="GCA_002701205.1"/>
    <s v="Primary Assembly"/>
    <s v="unplaced scaffold"/>
    <m/>
    <s v="MINB01000014.1"/>
    <n v="45297"/>
    <n v="46445"/>
    <s v="-"/>
    <s v="PHO07059.1"/>
    <m/>
    <m/>
    <s v="cysteine desulfurase"/>
    <m/>
    <m/>
    <s v="BFT35_07980"/>
    <n v="1149"/>
    <n v="382"/>
    <m/>
    <n v="0"/>
  </r>
  <r>
    <x v="0"/>
    <x v="0"/>
    <s v="GCA_002701205.1"/>
    <s v="Primary Assembly"/>
    <s v="unplaced scaffold"/>
    <m/>
    <s v="MINB01000008.1"/>
    <n v="45318"/>
    <n v="46460"/>
    <s v="+"/>
    <m/>
    <m/>
    <m/>
    <m/>
    <m/>
    <m/>
    <s v="BFT35_05905"/>
    <n v="1143"/>
    <m/>
    <m/>
    <n v="0"/>
  </r>
  <r>
    <x v="1"/>
    <x v="1"/>
    <s v="GCA_002701205.1"/>
    <s v="Primary Assembly"/>
    <s v="unplaced scaffold"/>
    <m/>
    <s v="MINB01000008.1"/>
    <n v="45318"/>
    <n v="46460"/>
    <s v="+"/>
    <s v="PHO07450.1"/>
    <m/>
    <m/>
    <s v="anti-sigma factor"/>
    <m/>
    <m/>
    <s v="BFT35_05905"/>
    <n v="1143"/>
    <n v="380"/>
    <m/>
    <n v="0"/>
  </r>
  <r>
    <x v="0"/>
    <x v="0"/>
    <s v="GCA_002701205.1"/>
    <s v="Primary Assembly"/>
    <s v="unplaced scaffold"/>
    <m/>
    <s v="MINB01000002.1"/>
    <n v="45384"/>
    <n v="46046"/>
    <s v="-"/>
    <m/>
    <m/>
    <m/>
    <m/>
    <m/>
    <m/>
    <s v="BFT35_01445"/>
    <n v="663"/>
    <m/>
    <m/>
    <n v="0"/>
  </r>
  <r>
    <x v="1"/>
    <x v="1"/>
    <s v="GCA_002701205.1"/>
    <s v="Primary Assembly"/>
    <s v="unplaced scaffold"/>
    <m/>
    <s v="MINB01000002.1"/>
    <n v="45384"/>
    <n v="46046"/>
    <s v="-"/>
    <s v="PHO08158.1"/>
    <m/>
    <m/>
    <s v="hypothetical protein"/>
    <m/>
    <m/>
    <s v="BFT35_01445"/>
    <n v="663"/>
    <n v="220"/>
    <m/>
    <n v="0"/>
  </r>
  <r>
    <x v="0"/>
    <x v="0"/>
    <s v="GCA_002701205.1"/>
    <s v="Primary Assembly"/>
    <s v="unplaced scaffold"/>
    <m/>
    <s v="MINB01000004.1"/>
    <n v="45497"/>
    <n v="46219"/>
    <s v="-"/>
    <m/>
    <m/>
    <m/>
    <m/>
    <m/>
    <m/>
    <s v="BFT35_03610"/>
    <n v="723"/>
    <m/>
    <m/>
    <n v="0"/>
  </r>
  <r>
    <x v="1"/>
    <x v="1"/>
    <s v="GCA_002701205.1"/>
    <s v="Primary Assembly"/>
    <s v="unplaced scaffold"/>
    <m/>
    <s v="MINB01000004.1"/>
    <n v="45497"/>
    <n v="46219"/>
    <s v="-"/>
    <s v="PHO07834.1"/>
    <m/>
    <m/>
    <s v="capsular biosynthesis protein"/>
    <m/>
    <m/>
    <s v="BFT35_03610"/>
    <n v="723"/>
    <n v="240"/>
    <m/>
    <n v="0"/>
  </r>
  <r>
    <x v="0"/>
    <x v="0"/>
    <s v="GCA_002701205.1"/>
    <s v="Primary Assembly"/>
    <s v="unplaced scaffold"/>
    <m/>
    <s v="MINB01000016.1"/>
    <n v="45500"/>
    <n v="46519"/>
    <s v="-"/>
    <m/>
    <m/>
    <m/>
    <m/>
    <m/>
    <m/>
    <s v="BFT35_08655"/>
    <n v="1020"/>
    <m/>
    <m/>
    <n v="0"/>
  </r>
  <r>
    <x v="1"/>
    <x v="1"/>
    <s v="GCA_002701205.1"/>
    <s v="Primary Assembly"/>
    <s v="unplaced scaffold"/>
    <m/>
    <s v="MINB01000016.1"/>
    <n v="45500"/>
    <n v="46519"/>
    <s v="-"/>
    <s v="PHO06939.1"/>
    <m/>
    <m/>
    <s v="anthranilate phosphoribosyltransferase"/>
    <m/>
    <m/>
    <s v="BFT35_08655"/>
    <n v="1020"/>
    <n v="339"/>
    <m/>
    <n v="0"/>
  </r>
  <r>
    <x v="0"/>
    <x v="0"/>
    <s v="GCA_002701205.1"/>
    <s v="Primary Assembly"/>
    <s v="unplaced scaffold"/>
    <m/>
    <s v="MINB01000012.1"/>
    <n v="45569"/>
    <n v="47422"/>
    <s v="-"/>
    <m/>
    <m/>
    <m/>
    <m/>
    <m/>
    <m/>
    <s v="BFT35_07385"/>
    <n v="1854"/>
    <m/>
    <m/>
    <n v="0"/>
  </r>
  <r>
    <x v="1"/>
    <x v="1"/>
    <s v="GCA_002701205.1"/>
    <s v="Primary Assembly"/>
    <s v="unplaced scaffold"/>
    <m/>
    <s v="MINB01000012.1"/>
    <n v="45569"/>
    <n v="47422"/>
    <s v="-"/>
    <s v="PHO07175.1"/>
    <m/>
    <m/>
    <s v="excinuclease ABC subunit C"/>
    <m/>
    <m/>
    <s v="BFT35_07385"/>
    <n v="1854"/>
    <n v="617"/>
    <m/>
    <n v="0"/>
  </r>
  <r>
    <x v="0"/>
    <x v="0"/>
    <s v="GCA_002701205.1"/>
    <s v="Primary Assembly"/>
    <s v="unplaced scaffold"/>
    <m/>
    <s v="MINB01000022.1"/>
    <n v="45577"/>
    <n v="46194"/>
    <s v="-"/>
    <m/>
    <m/>
    <m/>
    <m/>
    <m/>
    <m/>
    <s v="BFT35_10325"/>
    <n v="618"/>
    <m/>
    <m/>
    <n v="0"/>
  </r>
  <r>
    <x v="1"/>
    <x v="1"/>
    <s v="GCA_002701205.1"/>
    <s v="Primary Assembly"/>
    <s v="unplaced scaffold"/>
    <m/>
    <s v="MINB01000022.1"/>
    <n v="45577"/>
    <n v="46194"/>
    <s v="-"/>
    <s v="PHO06657.1"/>
    <m/>
    <m/>
    <s v="molecular chaperone"/>
    <m/>
    <m/>
    <s v="BFT35_10325"/>
    <n v="618"/>
    <n v="205"/>
    <m/>
    <n v="0"/>
  </r>
  <r>
    <x v="0"/>
    <x v="0"/>
    <s v="GCA_002701205.1"/>
    <s v="Primary Assembly"/>
    <s v="unplaced scaffold"/>
    <m/>
    <s v="MINB01000015.1"/>
    <n v="45622"/>
    <n v="46848"/>
    <s v="-"/>
    <m/>
    <m/>
    <m/>
    <m/>
    <m/>
    <m/>
    <s v="BFT35_08355"/>
    <n v="1227"/>
    <m/>
    <m/>
    <n v="0"/>
  </r>
  <r>
    <x v="1"/>
    <x v="1"/>
    <s v="GCA_002701205.1"/>
    <s v="Primary Assembly"/>
    <s v="unplaced scaffold"/>
    <m/>
    <s v="MINB01000015.1"/>
    <n v="45622"/>
    <n v="46848"/>
    <s v="-"/>
    <s v="PHO07001.1"/>
    <m/>
    <m/>
    <s v="acetyl-L-homoserine sulfhydrolase"/>
    <m/>
    <m/>
    <s v="BFT35_08355"/>
    <n v="1227"/>
    <n v="408"/>
    <m/>
    <n v="0"/>
  </r>
  <r>
    <x v="0"/>
    <x v="0"/>
    <s v="GCA_002701205.1"/>
    <s v="Primary Assembly"/>
    <s v="unplaced scaffold"/>
    <m/>
    <s v="MINB01000001.1"/>
    <n v="45646"/>
    <n v="46446"/>
    <s v="+"/>
    <m/>
    <m/>
    <m/>
    <m/>
    <m/>
    <m/>
    <s v="BFT35_00235"/>
    <n v="801"/>
    <m/>
    <m/>
    <n v="0"/>
  </r>
  <r>
    <x v="1"/>
    <x v="1"/>
    <s v="GCA_002701205.1"/>
    <s v="Primary Assembly"/>
    <s v="unplaced scaffold"/>
    <m/>
    <s v="MINB01000001.1"/>
    <n v="45646"/>
    <n v="46446"/>
    <s v="+"/>
    <s v="PHO08371.1"/>
    <m/>
    <m/>
    <s v="multidrug ABC transporter ATP-binding protein"/>
    <m/>
    <m/>
    <s v="BFT35_00235"/>
    <n v="801"/>
    <n v="266"/>
    <m/>
    <n v="0"/>
  </r>
  <r>
    <x v="0"/>
    <x v="0"/>
    <s v="GCA_002701205.1"/>
    <s v="Primary Assembly"/>
    <s v="unplaced scaffold"/>
    <m/>
    <s v="MINB01000010.1"/>
    <n v="45698"/>
    <n v="46375"/>
    <s v="-"/>
    <m/>
    <m/>
    <m/>
    <m/>
    <m/>
    <m/>
    <s v="BFT35_06670"/>
    <n v="678"/>
    <m/>
    <m/>
    <n v="0"/>
  </r>
  <r>
    <x v="1"/>
    <x v="1"/>
    <s v="GCA_002701205.1"/>
    <s v="Primary Assembly"/>
    <s v="unplaced scaffold"/>
    <m/>
    <s v="MINB01000010.1"/>
    <n v="45698"/>
    <n v="46375"/>
    <s v="-"/>
    <s v="PHO07294.1"/>
    <m/>
    <m/>
    <s v="hypothetical protein"/>
    <m/>
    <m/>
    <s v="BFT35_06670"/>
    <n v="678"/>
    <n v="225"/>
    <m/>
    <n v="0"/>
  </r>
  <r>
    <x v="0"/>
    <x v="0"/>
    <s v="GCA_002701205.1"/>
    <s v="Primary Assembly"/>
    <s v="unplaced scaffold"/>
    <m/>
    <s v="MINB01000006.1"/>
    <n v="45793"/>
    <n v="46350"/>
    <s v="-"/>
    <m/>
    <m/>
    <m/>
    <m/>
    <m/>
    <m/>
    <s v="BFT35_04890"/>
    <n v="558"/>
    <m/>
    <m/>
    <n v="0"/>
  </r>
  <r>
    <x v="1"/>
    <x v="1"/>
    <s v="GCA_002701205.1"/>
    <s v="Primary Assembly"/>
    <s v="unplaced scaffold"/>
    <m/>
    <s v="MINB01000006.1"/>
    <n v="45793"/>
    <n v="46350"/>
    <s v="-"/>
    <s v="PHO07608.1"/>
    <m/>
    <m/>
    <s v="hypothetical protein"/>
    <m/>
    <m/>
    <s v="BFT35_04890"/>
    <n v="558"/>
    <n v="185"/>
    <m/>
    <n v="0"/>
  </r>
  <r>
    <x v="0"/>
    <x v="0"/>
    <s v="GCA_002701205.1"/>
    <s v="Primary Assembly"/>
    <s v="unplaced scaffold"/>
    <m/>
    <s v="MINB01000003.1"/>
    <n v="45867"/>
    <n v="46352"/>
    <s v="-"/>
    <m/>
    <m/>
    <m/>
    <m/>
    <m/>
    <m/>
    <s v="BFT35_02615"/>
    <n v="486"/>
    <m/>
    <m/>
    <n v="0"/>
  </r>
  <r>
    <x v="1"/>
    <x v="1"/>
    <s v="GCA_002701205.1"/>
    <s v="Primary Assembly"/>
    <s v="unplaced scaffold"/>
    <m/>
    <s v="MINB01000003.1"/>
    <n v="45867"/>
    <n v="46352"/>
    <s v="-"/>
    <s v="PHO07965.1"/>
    <m/>
    <m/>
    <s v="ECF transporter S component"/>
    <m/>
    <m/>
    <s v="BFT35_02615"/>
    <n v="486"/>
    <n v="161"/>
    <m/>
    <n v="0"/>
  </r>
  <r>
    <x v="0"/>
    <x v="0"/>
    <s v="GCA_002701205.1"/>
    <s v="Primary Assembly"/>
    <s v="unplaced scaffold"/>
    <m/>
    <s v="MINB01000011.1"/>
    <n v="45906"/>
    <n v="47903"/>
    <s v="-"/>
    <m/>
    <m/>
    <m/>
    <m/>
    <m/>
    <m/>
    <s v="BFT35_07105"/>
    <n v="1998"/>
    <m/>
    <m/>
    <n v="0"/>
  </r>
  <r>
    <x v="1"/>
    <x v="1"/>
    <s v="GCA_002701205.1"/>
    <s v="Primary Assembly"/>
    <s v="unplaced scaffold"/>
    <m/>
    <s v="MINB01000011.1"/>
    <n v="45906"/>
    <n v="47903"/>
    <s v="-"/>
    <s v="PHO07241.1"/>
    <m/>
    <m/>
    <s v="2-enoate reductase"/>
    <m/>
    <m/>
    <s v="BFT35_07105"/>
    <n v="1998"/>
    <n v="665"/>
    <m/>
    <n v="0"/>
  </r>
  <r>
    <x v="0"/>
    <x v="0"/>
    <s v="GCA_002701205.1"/>
    <s v="Primary Assembly"/>
    <s v="unplaced scaffold"/>
    <m/>
    <s v="MINB01000018.1"/>
    <n v="45950"/>
    <n v="46744"/>
    <s v="+"/>
    <m/>
    <m/>
    <m/>
    <m/>
    <m/>
    <m/>
    <s v="BFT35_09220"/>
    <n v="795"/>
    <m/>
    <m/>
    <n v="0"/>
  </r>
  <r>
    <x v="1"/>
    <x v="1"/>
    <s v="GCA_002701205.1"/>
    <s v="Primary Assembly"/>
    <s v="unplaced scaffold"/>
    <m/>
    <s v="MINB01000018.1"/>
    <n v="45950"/>
    <n v="46744"/>
    <s v="+"/>
    <s v="PHO06852.1"/>
    <m/>
    <m/>
    <s v="CAAX protease"/>
    <m/>
    <m/>
    <s v="BFT35_09220"/>
    <n v="795"/>
    <n v="264"/>
    <m/>
    <n v="0"/>
  </r>
  <r>
    <x v="0"/>
    <x v="0"/>
    <s v="GCA_002701205.1"/>
    <s v="Primary Assembly"/>
    <s v="unplaced scaffold"/>
    <m/>
    <s v="MINB01000017.1"/>
    <n v="46023"/>
    <n v="46691"/>
    <s v="-"/>
    <m/>
    <m/>
    <m/>
    <m/>
    <m/>
    <m/>
    <s v="BFT35_08920"/>
    <n v="669"/>
    <m/>
    <m/>
    <n v="0"/>
  </r>
  <r>
    <x v="1"/>
    <x v="1"/>
    <s v="GCA_002701205.1"/>
    <s v="Primary Assembly"/>
    <s v="unplaced scaffold"/>
    <m/>
    <s v="MINB01000017.1"/>
    <n v="46023"/>
    <n v="46691"/>
    <s v="-"/>
    <s v="PHO06888.1"/>
    <m/>
    <m/>
    <s v="DNA-binding response regulator"/>
    <m/>
    <m/>
    <s v="BFT35_08920"/>
    <n v="669"/>
    <n v="222"/>
    <m/>
    <n v="0"/>
  </r>
  <r>
    <x v="0"/>
    <x v="0"/>
    <s v="GCA_002701205.1"/>
    <s v="Primary Assembly"/>
    <s v="unplaced scaffold"/>
    <m/>
    <s v="MINB01000002.1"/>
    <n v="46039"/>
    <n v="46371"/>
    <s v="-"/>
    <m/>
    <m/>
    <m/>
    <m/>
    <m/>
    <m/>
    <s v="BFT35_01450"/>
    <n v="333"/>
    <m/>
    <m/>
    <n v="0"/>
  </r>
  <r>
    <x v="1"/>
    <x v="1"/>
    <s v="GCA_002701205.1"/>
    <s v="Primary Assembly"/>
    <s v="unplaced scaffold"/>
    <m/>
    <s v="MINB01000002.1"/>
    <n v="46039"/>
    <n v="46371"/>
    <s v="-"/>
    <s v="PHO08159.1"/>
    <m/>
    <m/>
    <s v="PadR family transcriptional regulator"/>
    <m/>
    <m/>
    <s v="BFT35_01450"/>
    <n v="333"/>
    <n v="110"/>
    <m/>
    <n v="0"/>
  </r>
  <r>
    <x v="0"/>
    <x v="0"/>
    <s v="GCA_002701205.1"/>
    <s v="Primary Assembly"/>
    <s v="unplaced scaffold"/>
    <m/>
    <s v="MINB01000019.1"/>
    <n v="46081"/>
    <n v="47493"/>
    <s v="-"/>
    <m/>
    <m/>
    <m/>
    <m/>
    <m/>
    <m/>
    <s v="BFT35_09470"/>
    <n v="1413"/>
    <m/>
    <m/>
    <n v="0"/>
  </r>
  <r>
    <x v="1"/>
    <x v="1"/>
    <s v="GCA_002701205.1"/>
    <s v="Primary Assembly"/>
    <s v="unplaced scaffold"/>
    <m/>
    <s v="MINB01000019.1"/>
    <n v="46081"/>
    <n v="47493"/>
    <s v="-"/>
    <s v="PHO06803.1"/>
    <m/>
    <m/>
    <s v="FAD-binding protein"/>
    <m/>
    <m/>
    <s v="BFT35_09470"/>
    <n v="1413"/>
    <n v="470"/>
    <m/>
    <n v="0"/>
  </r>
  <r>
    <x v="0"/>
    <x v="0"/>
    <s v="GCA_002701205.1"/>
    <s v="Primary Assembly"/>
    <s v="unplaced scaffold"/>
    <m/>
    <s v="MINB01000020.1"/>
    <n v="46097"/>
    <n v="47104"/>
    <s v="-"/>
    <m/>
    <m/>
    <m/>
    <m/>
    <m/>
    <m/>
    <s v="BFT35_09785"/>
    <n v="1008"/>
    <m/>
    <m/>
    <n v="0"/>
  </r>
  <r>
    <x v="1"/>
    <x v="1"/>
    <s v="GCA_002701205.1"/>
    <s v="Primary Assembly"/>
    <s v="unplaced scaffold"/>
    <m/>
    <s v="MINB01000020.1"/>
    <n v="46097"/>
    <n v="47104"/>
    <s v="-"/>
    <s v="PHO06750.1"/>
    <m/>
    <m/>
    <s v="type I glyceraldehyde-3-phosphate dehydrogenase"/>
    <m/>
    <m/>
    <s v="BFT35_09785"/>
    <n v="1008"/>
    <n v="335"/>
    <m/>
    <n v="0"/>
  </r>
  <r>
    <x v="0"/>
    <x v="0"/>
    <s v="GCA_002701205.1"/>
    <s v="Primary Assembly"/>
    <s v="unplaced scaffold"/>
    <m/>
    <s v="MINB01000022.1"/>
    <n v="46217"/>
    <n v="46417"/>
    <s v="-"/>
    <m/>
    <m/>
    <m/>
    <m/>
    <m/>
    <m/>
    <s v="BFT35_10330"/>
    <n v="201"/>
    <m/>
    <m/>
    <n v="0"/>
  </r>
  <r>
    <x v="1"/>
    <x v="1"/>
    <s v="GCA_002701205.1"/>
    <s v="Primary Assembly"/>
    <s v="unplaced scaffold"/>
    <m/>
    <s v="MINB01000022.1"/>
    <n v="46217"/>
    <n v="46417"/>
    <s v="-"/>
    <s v="PHO06649.1"/>
    <m/>
    <m/>
    <s v="hypothetical protein"/>
    <m/>
    <m/>
    <s v="BFT35_10330"/>
    <n v="201"/>
    <n v="66"/>
    <m/>
    <n v="0"/>
  </r>
  <r>
    <x v="0"/>
    <x v="0"/>
    <s v="GCA_002701205.1"/>
    <s v="Primary Assembly"/>
    <s v="unplaced scaffold"/>
    <m/>
    <s v="MINB01000004.1"/>
    <n v="46233"/>
    <n v="46916"/>
    <s v="-"/>
    <m/>
    <m/>
    <m/>
    <m/>
    <m/>
    <m/>
    <s v="BFT35_03615"/>
    <n v="684"/>
    <m/>
    <m/>
    <n v="0"/>
  </r>
  <r>
    <x v="1"/>
    <x v="1"/>
    <s v="GCA_002701205.1"/>
    <s v="Primary Assembly"/>
    <s v="unplaced scaffold"/>
    <m/>
    <s v="MINB01000004.1"/>
    <n v="46233"/>
    <n v="46916"/>
    <s v="-"/>
    <s v="PHO07835.1"/>
    <m/>
    <m/>
    <s v="capsular biosynthesis protein"/>
    <m/>
    <m/>
    <s v="BFT35_03615"/>
    <n v="684"/>
    <n v="227"/>
    <m/>
    <n v="0"/>
  </r>
  <r>
    <x v="0"/>
    <x v="0"/>
    <s v="GCA_002701205.1"/>
    <s v="Primary Assembly"/>
    <s v="unplaced scaffold"/>
    <m/>
    <s v="MINB01000021.1"/>
    <n v="46259"/>
    <n v="47977"/>
    <s v="+"/>
    <m/>
    <m/>
    <m/>
    <m/>
    <m/>
    <m/>
    <s v="BFT35_10065"/>
    <n v="1719"/>
    <m/>
    <m/>
    <n v="0"/>
  </r>
  <r>
    <x v="1"/>
    <x v="1"/>
    <s v="GCA_002701205.1"/>
    <s v="Primary Assembly"/>
    <s v="unplaced scaffold"/>
    <m/>
    <s v="MINB01000021.1"/>
    <n v="46259"/>
    <n v="47977"/>
    <s v="+"/>
    <s v="PHO06705.1"/>
    <m/>
    <m/>
    <s v="hypothetical protein"/>
    <m/>
    <m/>
    <s v="BFT35_10065"/>
    <n v="1719"/>
    <n v="572"/>
    <m/>
    <n v="0"/>
  </r>
  <r>
    <x v="0"/>
    <x v="0"/>
    <s v="GCA_002701205.1"/>
    <s v="Primary Assembly"/>
    <s v="unplaced scaffold"/>
    <m/>
    <s v="MINB01000007.1"/>
    <n v="46329"/>
    <n v="47048"/>
    <s v="-"/>
    <m/>
    <m/>
    <m/>
    <m/>
    <m/>
    <m/>
    <s v="BFT35_05405"/>
    <n v="720"/>
    <m/>
    <m/>
    <n v="0"/>
  </r>
  <r>
    <x v="1"/>
    <x v="1"/>
    <s v="GCA_002701205.1"/>
    <s v="Primary Assembly"/>
    <s v="unplaced scaffold"/>
    <m/>
    <s v="MINB01000007.1"/>
    <n v="46329"/>
    <n v="47048"/>
    <s v="-"/>
    <s v="PHO07515.1"/>
    <m/>
    <m/>
    <s v="zinc permease"/>
    <m/>
    <m/>
    <s v="BFT35_05405"/>
    <n v="720"/>
    <n v="239"/>
    <m/>
    <n v="0"/>
  </r>
  <r>
    <x v="0"/>
    <x v="0"/>
    <s v="GCA_002701205.1"/>
    <s v="Primary Assembly"/>
    <s v="unplaced scaffold"/>
    <m/>
    <s v="MINB01000003.1"/>
    <n v="46355"/>
    <n v="47308"/>
    <s v="-"/>
    <m/>
    <m/>
    <m/>
    <m/>
    <m/>
    <m/>
    <s v="BFT35_02620"/>
    <n v="954"/>
    <m/>
    <m/>
    <n v="0"/>
  </r>
  <r>
    <x v="1"/>
    <x v="1"/>
    <s v="GCA_002701205.1"/>
    <s v="Primary Assembly"/>
    <s v="unplaced scaffold"/>
    <m/>
    <s v="MINB01000003.1"/>
    <n v="46355"/>
    <n v="47308"/>
    <s v="-"/>
    <s v="PHO07966.1"/>
    <m/>
    <m/>
    <s v="cobalamin biosynthesis protein CobD"/>
    <m/>
    <m/>
    <s v="BFT35_02620"/>
    <n v="954"/>
    <n v="317"/>
    <m/>
    <n v="0"/>
  </r>
  <r>
    <x v="0"/>
    <x v="0"/>
    <s v="GCA_002701205.1"/>
    <s v="Primary Assembly"/>
    <s v="unplaced scaffold"/>
    <m/>
    <s v="MINB01000001.1"/>
    <n v="46403"/>
    <n v="47233"/>
    <s v="+"/>
    <m/>
    <m/>
    <m/>
    <m/>
    <m/>
    <m/>
    <s v="BFT35_00240"/>
    <n v="831"/>
    <m/>
    <m/>
    <n v="0"/>
  </r>
  <r>
    <x v="1"/>
    <x v="1"/>
    <s v="GCA_002701205.1"/>
    <s v="Primary Assembly"/>
    <s v="unplaced scaffold"/>
    <m/>
    <s v="MINB01000001.1"/>
    <n v="46403"/>
    <n v="47233"/>
    <s v="+"/>
    <s v="PHO08372.1"/>
    <m/>
    <m/>
    <s v="multidrug ABC transporter permease"/>
    <m/>
    <m/>
    <s v="BFT35_00240"/>
    <n v="831"/>
    <n v="276"/>
    <m/>
    <n v="0"/>
  </r>
  <r>
    <x v="0"/>
    <x v="0"/>
    <s v="GCA_002701205.1"/>
    <s v="Primary Assembly"/>
    <s v="unplaced scaffold"/>
    <m/>
    <s v="MINB01000022.1"/>
    <n v="46420"/>
    <n v="46620"/>
    <s v="-"/>
    <m/>
    <m/>
    <m/>
    <m/>
    <m/>
    <m/>
    <s v="BFT35_10335"/>
    <n v="201"/>
    <m/>
    <m/>
    <n v="0"/>
  </r>
  <r>
    <x v="1"/>
    <x v="1"/>
    <s v="GCA_002701205.1"/>
    <s v="Primary Assembly"/>
    <s v="unplaced scaffold"/>
    <m/>
    <s v="MINB01000022.1"/>
    <n v="46420"/>
    <n v="46620"/>
    <s v="-"/>
    <s v="PHO06650.1"/>
    <m/>
    <m/>
    <s v="DNA-binding protein"/>
    <m/>
    <m/>
    <s v="BFT35_10335"/>
    <n v="201"/>
    <n v="66"/>
    <m/>
    <n v="0"/>
  </r>
  <r>
    <x v="0"/>
    <x v="0"/>
    <s v="GCA_002701205.1"/>
    <s v="Primary Assembly"/>
    <s v="unplaced scaffold"/>
    <m/>
    <s v="MINB01000013.1"/>
    <n v="46447"/>
    <n v="47115"/>
    <s v="-"/>
    <m/>
    <m/>
    <m/>
    <m/>
    <m/>
    <m/>
    <s v="BFT35_07705"/>
    <n v="669"/>
    <m/>
    <m/>
    <n v="0"/>
  </r>
  <r>
    <x v="1"/>
    <x v="1"/>
    <s v="GCA_002701205.1"/>
    <s v="Primary Assembly"/>
    <s v="unplaced scaffold"/>
    <m/>
    <s v="MINB01000013.1"/>
    <n v="46447"/>
    <n v="47115"/>
    <s v="-"/>
    <s v="PHO07120.1"/>
    <m/>
    <m/>
    <s v="bifunctional phosphoribosyl-AMP cyclohydrolase/phosphoribosyl-ATP pyrophosphatase"/>
    <m/>
    <m/>
    <s v="BFT35_07705"/>
    <n v="669"/>
    <n v="222"/>
    <m/>
    <n v="0"/>
  </r>
  <r>
    <x v="0"/>
    <x v="0"/>
    <s v="GCA_002701205.1"/>
    <s v="Primary Assembly"/>
    <s v="unplaced scaffold"/>
    <m/>
    <s v="MINB01000008.1"/>
    <n v="46465"/>
    <n v="47370"/>
    <s v="+"/>
    <m/>
    <m/>
    <m/>
    <m/>
    <m/>
    <m/>
    <s v="BFT35_05910"/>
    <n v="906"/>
    <m/>
    <m/>
    <n v="0"/>
  </r>
  <r>
    <x v="1"/>
    <x v="1"/>
    <s v="GCA_002701205.1"/>
    <s v="Primary Assembly"/>
    <s v="unplaced scaffold"/>
    <m/>
    <s v="MINB01000008.1"/>
    <n v="46465"/>
    <n v="47370"/>
    <s v="+"/>
    <s v="PHO07451.1"/>
    <m/>
    <m/>
    <s v="multidrug ABC transporter ATP-binding protein"/>
    <m/>
    <m/>
    <s v="BFT35_05910"/>
    <n v="906"/>
    <n v="301"/>
    <m/>
    <n v="0"/>
  </r>
  <r>
    <x v="0"/>
    <x v="0"/>
    <s v="GCA_002701205.1"/>
    <s v="Primary Assembly"/>
    <s v="unplaced scaffold"/>
    <m/>
    <s v="MINB01000014.1"/>
    <n v="46470"/>
    <n v="47768"/>
    <s v="-"/>
    <m/>
    <m/>
    <m/>
    <m/>
    <m/>
    <m/>
    <s v="BFT35_07985"/>
    <n v="1299"/>
    <m/>
    <m/>
    <n v="0"/>
  </r>
  <r>
    <x v="1"/>
    <x v="1"/>
    <s v="GCA_002701205.1"/>
    <s v="Primary Assembly"/>
    <s v="unplaced scaffold"/>
    <m/>
    <s v="MINB01000014.1"/>
    <n v="46470"/>
    <n v="47768"/>
    <s v="-"/>
    <s v="PHO07060.1"/>
    <m/>
    <m/>
    <s v="[FeFe] hydrogenase H-cluster radical SAM maturase HydE"/>
    <m/>
    <m/>
    <s v="BFT35_07985"/>
    <n v="1299"/>
    <n v="432"/>
    <m/>
    <n v="0"/>
  </r>
  <r>
    <x v="0"/>
    <x v="0"/>
    <s v="GCA_002701205.1"/>
    <s v="Primary Assembly"/>
    <s v="unplaced scaffold"/>
    <m/>
    <s v="MINB01000023.1"/>
    <n v="46487"/>
    <n v="47749"/>
    <s v="-"/>
    <m/>
    <m/>
    <m/>
    <m/>
    <m/>
    <m/>
    <s v="BFT35_10590"/>
    <n v="1263"/>
    <m/>
    <m/>
    <n v="0"/>
  </r>
  <r>
    <x v="1"/>
    <x v="1"/>
    <s v="GCA_002701205.1"/>
    <s v="Primary Assembly"/>
    <s v="unplaced scaffold"/>
    <m/>
    <s v="MINB01000023.1"/>
    <n v="46487"/>
    <n v="47749"/>
    <s v="-"/>
    <s v="PHO06610.1"/>
    <m/>
    <m/>
    <s v="hypothetical protein"/>
    <m/>
    <m/>
    <s v="BFT35_10590"/>
    <n v="1263"/>
    <n v="420"/>
    <m/>
    <n v="0"/>
  </r>
  <r>
    <x v="0"/>
    <x v="0"/>
    <s v="GCA_002701205.1"/>
    <s v="Primary Assembly"/>
    <s v="unplaced scaffold"/>
    <m/>
    <s v="MINB01000016.1"/>
    <n v="46500"/>
    <n v="47087"/>
    <s v="-"/>
    <m/>
    <m/>
    <m/>
    <m/>
    <m/>
    <m/>
    <s v="BFT35_08660"/>
    <n v="588"/>
    <m/>
    <m/>
    <n v="0"/>
  </r>
  <r>
    <x v="1"/>
    <x v="1"/>
    <s v="GCA_002701205.1"/>
    <s v="Primary Assembly"/>
    <s v="unplaced scaffold"/>
    <m/>
    <s v="MINB01000016.1"/>
    <n v="46500"/>
    <n v="47087"/>
    <s v="-"/>
    <s v="PHO06940.1"/>
    <m/>
    <m/>
    <s v="aminodeoxychorismate/anthranilate synthase component II"/>
    <m/>
    <m/>
    <s v="BFT35_08660"/>
    <n v="588"/>
    <n v="195"/>
    <m/>
    <n v="0"/>
  </r>
  <r>
    <x v="0"/>
    <x v="0"/>
    <s v="GCA_002701205.1"/>
    <s v="Primary Assembly"/>
    <s v="unplaced scaffold"/>
    <m/>
    <s v="MINB01000009.1"/>
    <n v="46511"/>
    <n v="47386"/>
    <s v="-"/>
    <m/>
    <m/>
    <m/>
    <m/>
    <m/>
    <m/>
    <s v="BFT35_06300"/>
    <n v="876"/>
    <m/>
    <m/>
    <n v="0"/>
  </r>
  <r>
    <x v="1"/>
    <x v="1"/>
    <s v="GCA_002701205.1"/>
    <s v="Primary Assembly"/>
    <s v="unplaced scaffold"/>
    <m/>
    <s v="MINB01000009.1"/>
    <n v="46511"/>
    <n v="47386"/>
    <s v="-"/>
    <s v="PHO07378.1"/>
    <m/>
    <m/>
    <s v="hypothetical protein"/>
    <m/>
    <m/>
    <s v="BFT35_06300"/>
    <n v="876"/>
    <n v="291"/>
    <m/>
    <n v="0"/>
  </r>
  <r>
    <x v="0"/>
    <x v="0"/>
    <s v="GCA_002701205.1"/>
    <s v="Primary Assembly"/>
    <s v="unplaced scaffold"/>
    <m/>
    <s v="MINB01000010.1"/>
    <n v="46536"/>
    <n v="47678"/>
    <s v="-"/>
    <m/>
    <m/>
    <m/>
    <m/>
    <m/>
    <m/>
    <s v="BFT35_06675"/>
    <n v="1143"/>
    <m/>
    <m/>
    <n v="0"/>
  </r>
  <r>
    <x v="1"/>
    <x v="1"/>
    <s v="GCA_002701205.1"/>
    <s v="Primary Assembly"/>
    <s v="unplaced scaffold"/>
    <m/>
    <s v="MINB01000010.1"/>
    <n v="46536"/>
    <n v="47678"/>
    <s v="-"/>
    <s v="PHO07295.1"/>
    <m/>
    <m/>
    <s v="hypothetical protein"/>
    <m/>
    <m/>
    <s v="BFT35_06675"/>
    <n v="1143"/>
    <n v="380"/>
    <m/>
    <n v="0"/>
  </r>
  <r>
    <x v="0"/>
    <x v="0"/>
    <s v="GCA_002701205.1"/>
    <s v="Primary Assembly"/>
    <s v="unplaced scaffold"/>
    <m/>
    <s v="MINB01000006.1"/>
    <n v="46676"/>
    <n v="49873"/>
    <s v="-"/>
    <m/>
    <m/>
    <m/>
    <m/>
    <m/>
    <m/>
    <s v="BFT35_04895"/>
    <n v="3198"/>
    <m/>
    <m/>
    <n v="0"/>
  </r>
  <r>
    <x v="1"/>
    <x v="1"/>
    <s v="GCA_002701205.1"/>
    <s v="Primary Assembly"/>
    <s v="unplaced scaffold"/>
    <m/>
    <s v="MINB01000006.1"/>
    <n v="46676"/>
    <n v="49873"/>
    <s v="-"/>
    <s v="PHO07609.1"/>
    <m/>
    <m/>
    <s v="helicase SNF2"/>
    <m/>
    <m/>
    <s v="BFT35_04895"/>
    <n v="3198"/>
    <n v="1065"/>
    <m/>
    <n v="0"/>
  </r>
  <r>
    <x v="0"/>
    <x v="0"/>
    <s v="GCA_002701205.1"/>
    <s v="Primary Assembly"/>
    <s v="unplaced scaffold"/>
    <m/>
    <s v="MINB01000022.1"/>
    <n v="46729"/>
    <n v="47961"/>
    <s v="-"/>
    <m/>
    <m/>
    <m/>
    <m/>
    <m/>
    <m/>
    <s v="BFT35_10340"/>
    <n v="1233"/>
    <m/>
    <m/>
    <n v="0"/>
  </r>
  <r>
    <x v="1"/>
    <x v="1"/>
    <s v="GCA_002701205.1"/>
    <s v="Primary Assembly"/>
    <s v="unplaced scaffold"/>
    <m/>
    <s v="MINB01000022.1"/>
    <n v="46729"/>
    <n v="47961"/>
    <s v="-"/>
    <s v="PHO06651.1"/>
    <m/>
    <m/>
    <s v="hypothetical protein"/>
    <m/>
    <m/>
    <s v="BFT35_10340"/>
    <n v="1233"/>
    <n v="410"/>
    <m/>
    <n v="0"/>
  </r>
  <r>
    <x v="0"/>
    <x v="0"/>
    <s v="GCA_002701205.1"/>
    <s v="Primary Assembly"/>
    <s v="unplaced scaffold"/>
    <m/>
    <s v="MINB01000018.1"/>
    <n v="46806"/>
    <n v="48455"/>
    <s v="+"/>
    <m/>
    <m/>
    <m/>
    <m/>
    <m/>
    <m/>
    <s v="BFT35_09225"/>
    <n v="1650"/>
    <m/>
    <m/>
    <n v="0"/>
  </r>
  <r>
    <x v="1"/>
    <x v="1"/>
    <s v="GCA_002701205.1"/>
    <s v="Primary Assembly"/>
    <s v="unplaced scaffold"/>
    <m/>
    <s v="MINB01000018.1"/>
    <n v="46806"/>
    <n v="48455"/>
    <s v="+"/>
    <s v="PHO06853.1"/>
    <m/>
    <m/>
    <s v="ABC transporter"/>
    <m/>
    <m/>
    <s v="BFT35_09225"/>
    <n v="1650"/>
    <n v="549"/>
    <m/>
    <n v="0"/>
  </r>
  <r>
    <x v="0"/>
    <x v="0"/>
    <s v="GCA_002701205.1"/>
    <s v="Primary Assembly"/>
    <s v="unplaced scaffold"/>
    <m/>
    <s v="MINB01000015.1"/>
    <n v="46838"/>
    <n v="47095"/>
    <s v="-"/>
    <m/>
    <m/>
    <m/>
    <m/>
    <m/>
    <m/>
    <s v="BFT35_08360"/>
    <n v="258"/>
    <m/>
    <m/>
    <n v="0"/>
  </r>
  <r>
    <x v="1"/>
    <x v="1"/>
    <s v="GCA_002701205.1"/>
    <s v="Primary Assembly"/>
    <s v="unplaced scaffold"/>
    <m/>
    <s v="MINB01000015.1"/>
    <n v="46838"/>
    <n v="47095"/>
    <s v="-"/>
    <s v="PHO07002.1"/>
    <m/>
    <m/>
    <s v="response regulator SirA"/>
    <m/>
    <m/>
    <s v="BFT35_08360"/>
    <n v="258"/>
    <n v="85"/>
    <m/>
    <n v="0"/>
  </r>
  <r>
    <x v="0"/>
    <x v="0"/>
    <s v="GCA_002701205.1"/>
    <s v="Primary Assembly"/>
    <s v="unplaced scaffold"/>
    <m/>
    <s v="MINB01000017.1"/>
    <n v="46851"/>
    <n v="47363"/>
    <s v="+"/>
    <m/>
    <m/>
    <m/>
    <m/>
    <m/>
    <m/>
    <s v="BFT35_08925"/>
    <n v="513"/>
    <m/>
    <m/>
    <n v="0"/>
  </r>
  <r>
    <x v="1"/>
    <x v="1"/>
    <s v="GCA_002701205.1"/>
    <s v="Primary Assembly"/>
    <s v="unplaced scaffold"/>
    <m/>
    <s v="MINB01000017.1"/>
    <n v="46851"/>
    <n v="47363"/>
    <s v="+"/>
    <s v="PHO06889.1"/>
    <m/>
    <m/>
    <s v="alkyl sulfatase-like hydrolase"/>
    <m/>
    <m/>
    <s v="BFT35_08925"/>
    <n v="513"/>
    <n v="170"/>
    <m/>
    <n v="0"/>
  </r>
  <r>
    <x v="0"/>
    <x v="0"/>
    <s v="GCA_002701205.1"/>
    <s v="Primary Assembly"/>
    <s v="unplaced scaffold"/>
    <m/>
    <s v="MINB01000002.1"/>
    <n v="46964"/>
    <n v="47842"/>
    <s v="-"/>
    <m/>
    <m/>
    <m/>
    <m/>
    <m/>
    <m/>
    <s v="BFT35_01455"/>
    <n v="879"/>
    <m/>
    <m/>
    <n v="0"/>
  </r>
  <r>
    <x v="1"/>
    <x v="1"/>
    <s v="GCA_002701205.1"/>
    <s v="Primary Assembly"/>
    <s v="unplaced scaffold"/>
    <m/>
    <s v="MINB01000002.1"/>
    <n v="46964"/>
    <n v="47842"/>
    <s v="-"/>
    <s v="PHO08160.1"/>
    <m/>
    <m/>
    <s v="AraC family transcriptional regulator"/>
    <m/>
    <m/>
    <s v="BFT35_01455"/>
    <n v="879"/>
    <n v="292"/>
    <m/>
    <n v="0"/>
  </r>
  <r>
    <x v="0"/>
    <x v="0"/>
    <s v="GCA_002701205.1"/>
    <s v="Primary Assembly"/>
    <s v="unplaced scaffold"/>
    <m/>
    <s v="MINB01000005.1"/>
    <n v="46969"/>
    <n v="47181"/>
    <s v="-"/>
    <m/>
    <m/>
    <m/>
    <m/>
    <m/>
    <m/>
    <s v="BFT35_04270"/>
    <n v="213"/>
    <m/>
    <m/>
    <n v="0"/>
  </r>
  <r>
    <x v="1"/>
    <x v="1"/>
    <s v="GCA_002701205.1"/>
    <s v="Primary Assembly"/>
    <s v="unplaced scaffold"/>
    <m/>
    <s v="MINB01000005.1"/>
    <n v="46969"/>
    <n v="47181"/>
    <s v="-"/>
    <s v="PHO07712.1"/>
    <m/>
    <m/>
    <s v="hypothetical protein"/>
    <m/>
    <m/>
    <s v="BFT35_04270"/>
    <n v="213"/>
    <n v="70"/>
    <m/>
    <n v="0"/>
  </r>
  <r>
    <x v="0"/>
    <x v="0"/>
    <s v="GCA_002701205.1"/>
    <s v="Primary Assembly"/>
    <s v="unplaced scaffold"/>
    <m/>
    <s v="MINB01000004.1"/>
    <n v="47002"/>
    <n v="47565"/>
    <s v="-"/>
    <m/>
    <m/>
    <m/>
    <m/>
    <m/>
    <m/>
    <s v="BFT35_03620"/>
    <n v="564"/>
    <m/>
    <m/>
    <n v="0"/>
  </r>
  <r>
    <x v="1"/>
    <x v="1"/>
    <s v="GCA_002701205.1"/>
    <s v="Primary Assembly"/>
    <s v="unplaced scaffold"/>
    <m/>
    <s v="MINB01000004.1"/>
    <n v="47002"/>
    <n v="47565"/>
    <s v="-"/>
    <s v="PHO07836.1"/>
    <m/>
    <m/>
    <s v="transcription antiterminator"/>
    <m/>
    <m/>
    <s v="BFT35_03620"/>
    <n v="564"/>
    <n v="187"/>
    <m/>
    <n v="0"/>
  </r>
  <r>
    <x v="0"/>
    <x v="0"/>
    <s v="GCA_002701205.1"/>
    <s v="Primary Assembly"/>
    <s v="unplaced scaffold"/>
    <m/>
    <s v="MINB01000016.1"/>
    <n v="47087"/>
    <n v="48514"/>
    <s v="-"/>
    <m/>
    <m/>
    <m/>
    <m/>
    <m/>
    <m/>
    <s v="BFT35_08665"/>
    <n v="1428"/>
    <m/>
    <m/>
    <n v="0"/>
  </r>
  <r>
    <x v="1"/>
    <x v="1"/>
    <s v="GCA_002701205.1"/>
    <s v="Primary Assembly"/>
    <s v="unplaced scaffold"/>
    <m/>
    <s v="MINB01000016.1"/>
    <n v="47087"/>
    <n v="48514"/>
    <s v="-"/>
    <s v="PHO06941.1"/>
    <m/>
    <m/>
    <s v="anthranilate synthase component I"/>
    <m/>
    <m/>
    <s v="BFT35_08665"/>
    <n v="1428"/>
    <n v="475"/>
    <m/>
    <n v="0"/>
  </r>
  <r>
    <x v="0"/>
    <x v="0"/>
    <s v="GCA_002701205.1"/>
    <s v="Primary Assembly"/>
    <s v="unplaced scaffold"/>
    <m/>
    <s v="MINB01000015.1"/>
    <n v="47120"/>
    <n v="47533"/>
    <s v="-"/>
    <m/>
    <m/>
    <m/>
    <m/>
    <m/>
    <m/>
    <s v="BFT35_08365"/>
    <n v="414"/>
    <m/>
    <m/>
    <n v="0"/>
  </r>
  <r>
    <x v="1"/>
    <x v="1"/>
    <s v="GCA_002701205.1"/>
    <s v="Primary Assembly"/>
    <s v="unplaced scaffold"/>
    <m/>
    <s v="MINB01000015.1"/>
    <n v="47120"/>
    <n v="47533"/>
    <s v="-"/>
    <s v="PHO07003.1"/>
    <m/>
    <m/>
    <s v="hypothetical protein"/>
    <m/>
    <m/>
    <s v="BFT35_08365"/>
    <n v="414"/>
    <n v="137"/>
    <m/>
    <n v="0"/>
  </r>
  <r>
    <x v="0"/>
    <x v="0"/>
    <s v="GCA_002701205.1"/>
    <s v="Primary Assembly"/>
    <s v="unplaced scaffold"/>
    <m/>
    <s v="MINB01000013.1"/>
    <n v="47133"/>
    <n v="47897"/>
    <s v="-"/>
    <m/>
    <m/>
    <m/>
    <m/>
    <m/>
    <m/>
    <s v="BFT35_07710"/>
    <n v="765"/>
    <m/>
    <m/>
    <n v="0"/>
  </r>
  <r>
    <x v="1"/>
    <x v="1"/>
    <s v="GCA_002701205.1"/>
    <s v="Primary Assembly"/>
    <s v="unplaced scaffold"/>
    <m/>
    <s v="MINB01000013.1"/>
    <n v="47133"/>
    <n v="47897"/>
    <s v="-"/>
    <s v="PHO07121.1"/>
    <m/>
    <m/>
    <s v="imidazole glycerol phosphate synthase subunit HisF"/>
    <m/>
    <m/>
    <s v="BFT35_07710"/>
    <n v="765"/>
    <n v="254"/>
    <m/>
    <n v="0"/>
  </r>
  <r>
    <x v="0"/>
    <x v="0"/>
    <s v="GCA_002701205.1"/>
    <s v="Primary Assembly"/>
    <s v="unplaced scaffold"/>
    <m/>
    <s v="MINB01000020.1"/>
    <n v="47155"/>
    <n v="48177"/>
    <s v="-"/>
    <m/>
    <m/>
    <m/>
    <m/>
    <m/>
    <m/>
    <s v="BFT35_09790"/>
    <n v="1023"/>
    <m/>
    <m/>
    <n v="0"/>
  </r>
  <r>
    <x v="1"/>
    <x v="1"/>
    <s v="GCA_002701205.1"/>
    <s v="Primary Assembly"/>
    <s v="unplaced scaffold"/>
    <m/>
    <s v="MINB01000020.1"/>
    <n v="47155"/>
    <n v="48177"/>
    <s v="-"/>
    <s v="PHO06751.1"/>
    <m/>
    <m/>
    <s v="Cro/Cl family transcriptional regulator"/>
    <m/>
    <m/>
    <s v="BFT35_09790"/>
    <n v="1023"/>
    <n v="340"/>
    <m/>
    <n v="0"/>
  </r>
  <r>
    <x v="0"/>
    <x v="0"/>
    <s v="GCA_002701205.1"/>
    <s v="Primary Assembly"/>
    <s v="unplaced scaffold"/>
    <m/>
    <s v="MINB01000005.1"/>
    <n v="47188"/>
    <n v="47889"/>
    <s v="-"/>
    <m/>
    <m/>
    <m/>
    <m/>
    <m/>
    <m/>
    <s v="BFT35_04275"/>
    <n v="702"/>
    <m/>
    <m/>
    <n v="0"/>
  </r>
  <r>
    <x v="1"/>
    <x v="1"/>
    <s v="GCA_002701205.1"/>
    <s v="Primary Assembly"/>
    <s v="unplaced scaffold"/>
    <m/>
    <s v="MINB01000005.1"/>
    <n v="47188"/>
    <n v="47889"/>
    <s v="-"/>
    <s v="PHO07713.1"/>
    <m/>
    <m/>
    <s v="translocation-enhancing protein TepA"/>
    <m/>
    <m/>
    <s v="BFT35_04275"/>
    <n v="702"/>
    <n v="233"/>
    <m/>
    <n v="0"/>
  </r>
  <r>
    <x v="0"/>
    <x v="0"/>
    <s v="GCA_002701205.1"/>
    <s v="Primary Assembly"/>
    <s v="unplaced scaffold"/>
    <m/>
    <s v="MINB01000003.1"/>
    <n v="47311"/>
    <n v="48825"/>
    <s v="-"/>
    <m/>
    <m/>
    <m/>
    <m/>
    <m/>
    <m/>
    <s v="BFT35_02625"/>
    <n v="1515"/>
    <m/>
    <m/>
    <n v="0"/>
  </r>
  <r>
    <x v="1"/>
    <x v="1"/>
    <s v="GCA_002701205.1"/>
    <s v="Primary Assembly"/>
    <s v="unplaced scaffold"/>
    <m/>
    <s v="MINB01000003.1"/>
    <n v="47311"/>
    <n v="48825"/>
    <s v="-"/>
    <s v="PHO07967.1"/>
    <m/>
    <m/>
    <s v="cobyric acid synthase CobQ"/>
    <m/>
    <m/>
    <s v="BFT35_02625"/>
    <n v="1515"/>
    <n v="504"/>
    <m/>
    <n v="0"/>
  </r>
  <r>
    <x v="0"/>
    <x v="0"/>
    <s v="GCA_002701205.1"/>
    <s v="Primary Assembly"/>
    <s v="unplaced scaffold"/>
    <m/>
    <s v="MINB01000001.1"/>
    <n v="47332"/>
    <n v="49941"/>
    <s v="-"/>
    <m/>
    <m/>
    <m/>
    <m/>
    <m/>
    <m/>
    <s v="BFT35_00245"/>
    <n v="2610"/>
    <m/>
    <m/>
    <n v="0"/>
  </r>
  <r>
    <x v="1"/>
    <x v="1"/>
    <s v="GCA_002701205.1"/>
    <s v="Primary Assembly"/>
    <s v="unplaced scaffold"/>
    <m/>
    <s v="MINB01000001.1"/>
    <n v="47332"/>
    <n v="49941"/>
    <s v="-"/>
    <s v="PHO08373.1"/>
    <m/>
    <m/>
    <s v="ATPase"/>
    <m/>
    <m/>
    <s v="BFT35_00245"/>
    <n v="2610"/>
    <n v="869"/>
    <m/>
    <n v="0"/>
  </r>
  <r>
    <x v="0"/>
    <x v="0"/>
    <s v="GCA_002701205.1"/>
    <s v="Primary Assembly"/>
    <s v="unplaced scaffold"/>
    <m/>
    <s v="MINB01000008.1"/>
    <n v="47364"/>
    <n v="48218"/>
    <s v="+"/>
    <m/>
    <m/>
    <m/>
    <m/>
    <m/>
    <m/>
    <s v="BFT35_05915"/>
    <n v="855"/>
    <m/>
    <m/>
    <n v="0"/>
  </r>
  <r>
    <x v="1"/>
    <x v="1"/>
    <s v="GCA_002701205.1"/>
    <s v="Primary Assembly"/>
    <s v="unplaced scaffold"/>
    <m/>
    <s v="MINB01000008.1"/>
    <n v="47364"/>
    <n v="48218"/>
    <s v="+"/>
    <s v="PHO07452.1"/>
    <m/>
    <m/>
    <s v="ABC transporter permease"/>
    <m/>
    <m/>
    <s v="BFT35_05915"/>
    <n v="855"/>
    <n v="284"/>
    <m/>
    <n v="0"/>
  </r>
  <r>
    <x v="0"/>
    <x v="0"/>
    <s v="GCA_002701205.1"/>
    <s v="Primary Assembly"/>
    <s v="unplaced scaffold"/>
    <m/>
    <s v="MINB01000007.1"/>
    <n v="47393"/>
    <n v="48454"/>
    <s v="-"/>
    <m/>
    <m/>
    <m/>
    <m/>
    <m/>
    <m/>
    <s v="BFT35_05410"/>
    <n v="1062"/>
    <m/>
    <m/>
    <n v="0"/>
  </r>
  <r>
    <x v="1"/>
    <x v="1"/>
    <s v="GCA_002701205.1"/>
    <s v="Primary Assembly"/>
    <s v="unplaced scaffold"/>
    <m/>
    <s v="MINB01000007.1"/>
    <n v="47393"/>
    <n v="48454"/>
    <s v="-"/>
    <s v="PHO07516.1"/>
    <m/>
    <m/>
    <s v="peptide chain release factor 1"/>
    <m/>
    <m/>
    <s v="BFT35_05410"/>
    <n v="1062"/>
    <n v="353"/>
    <m/>
    <n v="0"/>
  </r>
  <r>
    <x v="0"/>
    <x v="0"/>
    <s v="GCA_002701205.1"/>
    <s v="Primary Assembly"/>
    <s v="unplaced scaffold"/>
    <m/>
    <s v="MINB01000009.1"/>
    <n v="47444"/>
    <n v="49222"/>
    <s v="-"/>
    <m/>
    <m/>
    <m/>
    <m/>
    <m/>
    <m/>
    <s v="BFT35_06305"/>
    <n v="1779"/>
    <m/>
    <m/>
    <n v="0"/>
  </r>
  <r>
    <x v="1"/>
    <x v="1"/>
    <s v="GCA_002701205.1"/>
    <s v="Primary Assembly"/>
    <s v="unplaced scaffold"/>
    <m/>
    <s v="MINB01000009.1"/>
    <n v="47444"/>
    <n v="49222"/>
    <s v="-"/>
    <s v="PHO07379.1"/>
    <m/>
    <m/>
    <s v="glycosyl transferase family 2"/>
    <m/>
    <m/>
    <s v="BFT35_06305"/>
    <n v="1779"/>
    <n v="592"/>
    <m/>
    <n v="0"/>
  </r>
  <r>
    <x v="0"/>
    <x v="2"/>
    <s v="GCA_002701205.1"/>
    <s v="Primary Assembly"/>
    <s v="unplaced scaffold"/>
    <m/>
    <s v="MINB01000017.1"/>
    <n v="47468"/>
    <n v="48284"/>
    <s v="-"/>
    <m/>
    <m/>
    <m/>
    <m/>
    <m/>
    <m/>
    <s v="BFT35_08930"/>
    <n v="817"/>
    <m/>
    <s v="pseudo"/>
    <n v="0"/>
  </r>
  <r>
    <x v="1"/>
    <x v="3"/>
    <s v="GCA_002701205.1"/>
    <s v="Primary Assembly"/>
    <s v="unplaced scaffold"/>
    <m/>
    <s v="MINB01000017.1"/>
    <n v="47468"/>
    <n v="48284"/>
    <s v="-"/>
    <m/>
    <m/>
    <m/>
    <s v="MBL fold metallo-hydrolase"/>
    <m/>
    <m/>
    <s v="BFT35_08930"/>
    <n v="817"/>
    <m/>
    <s v="pseudo"/>
    <n v="0"/>
  </r>
  <r>
    <x v="0"/>
    <x v="0"/>
    <s v="GCA_002701205.1"/>
    <s v="Primary Assembly"/>
    <s v="unplaced scaffold"/>
    <m/>
    <s v="MINB01000012.1"/>
    <n v="47470"/>
    <n v="48897"/>
    <s v="-"/>
    <m/>
    <m/>
    <m/>
    <m/>
    <m/>
    <m/>
    <s v="BFT35_07390"/>
    <n v="1428"/>
    <m/>
    <m/>
    <n v="0"/>
  </r>
  <r>
    <x v="1"/>
    <x v="1"/>
    <s v="GCA_002701205.1"/>
    <s v="Primary Assembly"/>
    <s v="unplaced scaffold"/>
    <m/>
    <s v="MINB01000012.1"/>
    <n v="47470"/>
    <n v="48897"/>
    <s v="-"/>
    <s v="PHO07176.1"/>
    <m/>
    <m/>
    <s v="cell division protein FtsI"/>
    <m/>
    <m/>
    <s v="BFT35_07390"/>
    <n v="1428"/>
    <n v="475"/>
    <m/>
    <n v="0"/>
  </r>
  <r>
    <x v="0"/>
    <x v="0"/>
    <s v="GCA_002701205.1"/>
    <s v="Primary Assembly"/>
    <s v="unplaced scaffold"/>
    <m/>
    <s v="MINB01000019.1"/>
    <n v="47486"/>
    <n v="48499"/>
    <s v="-"/>
    <m/>
    <m/>
    <m/>
    <m/>
    <m/>
    <m/>
    <s v="BFT35_09475"/>
    <n v="1014"/>
    <m/>
    <m/>
    <n v="0"/>
  </r>
  <r>
    <x v="1"/>
    <x v="1"/>
    <s v="GCA_002701205.1"/>
    <s v="Primary Assembly"/>
    <s v="unplaced scaffold"/>
    <m/>
    <s v="MINB01000019.1"/>
    <n v="47486"/>
    <n v="48499"/>
    <s v="-"/>
    <s v="PHO06804.1"/>
    <m/>
    <m/>
    <s v="electron transfer flavoprotein subunit alpha"/>
    <m/>
    <m/>
    <s v="BFT35_09475"/>
    <n v="1014"/>
    <n v="337"/>
    <m/>
    <n v="0"/>
  </r>
  <r>
    <x v="0"/>
    <x v="0"/>
    <s v="GCA_002701205.1"/>
    <s v="Primary Assembly"/>
    <s v="unplaced scaffold"/>
    <m/>
    <s v="MINB01000015.1"/>
    <n v="47530"/>
    <n v="48351"/>
    <s v="-"/>
    <m/>
    <m/>
    <m/>
    <m/>
    <m/>
    <m/>
    <s v="BFT35_08370"/>
    <n v="822"/>
    <m/>
    <m/>
    <n v="0"/>
  </r>
  <r>
    <x v="1"/>
    <x v="1"/>
    <s v="GCA_002701205.1"/>
    <s v="Primary Assembly"/>
    <s v="unplaced scaffold"/>
    <m/>
    <s v="MINB01000015.1"/>
    <n v="47530"/>
    <n v="48351"/>
    <s v="-"/>
    <s v="PHO07004.1"/>
    <m/>
    <m/>
    <s v="adenylyltransferase"/>
    <m/>
    <m/>
    <s v="BFT35_08370"/>
    <n v="822"/>
    <n v="273"/>
    <m/>
    <n v="0"/>
  </r>
  <r>
    <x v="0"/>
    <x v="0"/>
    <s v="GCA_002701205.1"/>
    <s v="Primary Assembly"/>
    <s v="unplaced scaffold"/>
    <m/>
    <s v="MINB01000004.1"/>
    <n v="47725"/>
    <n v="49095"/>
    <s v="-"/>
    <m/>
    <m/>
    <m/>
    <m/>
    <m/>
    <m/>
    <s v="BFT35_03625"/>
    <n v="1371"/>
    <m/>
    <m/>
    <n v="0"/>
  </r>
  <r>
    <x v="1"/>
    <x v="1"/>
    <s v="GCA_002701205.1"/>
    <s v="Primary Assembly"/>
    <s v="unplaced scaffold"/>
    <m/>
    <s v="MINB01000004.1"/>
    <n v="47725"/>
    <n v="49095"/>
    <s v="-"/>
    <s v="PHO07837.1"/>
    <m/>
    <m/>
    <s v="phosphomannomutase"/>
    <m/>
    <m/>
    <s v="BFT35_03625"/>
    <n v="1371"/>
    <n v="456"/>
    <m/>
    <n v="0"/>
  </r>
  <r>
    <x v="0"/>
    <x v="0"/>
    <s v="GCA_002701205.1"/>
    <s v="Primary Assembly"/>
    <s v="unplaced scaffold"/>
    <m/>
    <s v="MINB01000014.1"/>
    <n v="47870"/>
    <n v="48709"/>
    <s v="-"/>
    <m/>
    <m/>
    <m/>
    <m/>
    <m/>
    <m/>
    <s v="BFT35_07990"/>
    <n v="840"/>
    <m/>
    <m/>
    <n v="0"/>
  </r>
  <r>
    <x v="1"/>
    <x v="1"/>
    <s v="GCA_002701205.1"/>
    <s v="Primary Assembly"/>
    <s v="unplaced scaffold"/>
    <m/>
    <s v="MINB01000014.1"/>
    <n v="47870"/>
    <n v="48709"/>
    <s v="-"/>
    <s v="PHO07061.1"/>
    <m/>
    <m/>
    <s v="chromosome partitioning protein ParB"/>
    <m/>
    <m/>
    <s v="BFT35_07990"/>
    <n v="840"/>
    <n v="279"/>
    <m/>
    <n v="0"/>
  </r>
  <r>
    <x v="0"/>
    <x v="0"/>
    <s v="GCA_002701205.1"/>
    <s v="Primary Assembly"/>
    <s v="unplaced scaffold"/>
    <m/>
    <s v="MINB01000013.1"/>
    <n v="47897"/>
    <n v="48604"/>
    <s v="-"/>
    <m/>
    <m/>
    <m/>
    <m/>
    <m/>
    <m/>
    <s v="BFT35_07715"/>
    <n v="708"/>
    <m/>
    <m/>
    <n v="0"/>
  </r>
  <r>
    <x v="1"/>
    <x v="1"/>
    <s v="GCA_002701205.1"/>
    <s v="Primary Assembly"/>
    <s v="unplaced scaffold"/>
    <m/>
    <s v="MINB01000013.1"/>
    <n v="47897"/>
    <n v="48604"/>
    <s v="-"/>
    <s v="PHO07122.1"/>
    <m/>
    <m/>
    <s v="1-(5-phosphoribosyl)-5-[(5-phosphoribosylamino)methylideneamino]imidazole-4-carboxamide isomerase"/>
    <m/>
    <m/>
    <s v="BFT35_07715"/>
    <n v="708"/>
    <n v="235"/>
    <m/>
    <n v="0"/>
  </r>
  <r>
    <x v="0"/>
    <x v="0"/>
    <s v="GCA_002701205.1"/>
    <s v="Primary Assembly"/>
    <s v="unplaced scaffold"/>
    <m/>
    <s v="MINB01000005.1"/>
    <n v="47941"/>
    <n v="49176"/>
    <s v="-"/>
    <m/>
    <m/>
    <m/>
    <m/>
    <m/>
    <m/>
    <s v="BFT35_04280"/>
    <n v="1236"/>
    <m/>
    <m/>
    <n v="0"/>
  </r>
  <r>
    <x v="1"/>
    <x v="1"/>
    <s v="GCA_002701205.1"/>
    <s v="Primary Assembly"/>
    <s v="unplaced scaffold"/>
    <m/>
    <s v="MINB01000005.1"/>
    <n v="47941"/>
    <n v="49176"/>
    <s v="-"/>
    <s v="PHO07714.1"/>
    <m/>
    <m/>
    <s v="aspartate kinase"/>
    <m/>
    <m/>
    <s v="BFT35_04280"/>
    <n v="1236"/>
    <n v="411"/>
    <m/>
    <n v="0"/>
  </r>
  <r>
    <x v="0"/>
    <x v="0"/>
    <s v="GCA_002701205.1"/>
    <s v="Primary Assembly"/>
    <s v="unplaced scaffold"/>
    <m/>
    <s v="MINB01000021.1"/>
    <n v="47990"/>
    <n v="48541"/>
    <s v="-"/>
    <m/>
    <m/>
    <m/>
    <m/>
    <m/>
    <m/>
    <s v="BFT35_10070"/>
    <n v="552"/>
    <m/>
    <m/>
    <n v="0"/>
  </r>
  <r>
    <x v="1"/>
    <x v="1"/>
    <s v="GCA_002701205.1"/>
    <s v="Primary Assembly"/>
    <s v="unplaced scaffold"/>
    <m/>
    <s v="MINB01000021.1"/>
    <n v="47990"/>
    <n v="48541"/>
    <s v="-"/>
    <s v="PHO06708.1"/>
    <m/>
    <m/>
    <s v="2'-5' RNA ligase"/>
    <m/>
    <m/>
    <s v="BFT35_10070"/>
    <n v="552"/>
    <n v="183"/>
    <m/>
    <n v="0"/>
  </r>
  <r>
    <x v="0"/>
    <x v="0"/>
    <s v="GCA_002701205.1"/>
    <s v="Primary Assembly"/>
    <s v="unplaced scaffold"/>
    <m/>
    <s v="MINB01000002.1"/>
    <n v="48014"/>
    <n v="48199"/>
    <s v="-"/>
    <m/>
    <m/>
    <m/>
    <m/>
    <m/>
    <m/>
    <s v="BFT35_01460"/>
    <n v="186"/>
    <m/>
    <m/>
    <n v="0"/>
  </r>
  <r>
    <x v="1"/>
    <x v="1"/>
    <s v="GCA_002701205.1"/>
    <s v="Primary Assembly"/>
    <s v="unplaced scaffold"/>
    <m/>
    <s v="MINB01000002.1"/>
    <n v="48014"/>
    <n v="48199"/>
    <s v="-"/>
    <s v="PHO08322.1"/>
    <m/>
    <m/>
    <s v="hypothetical protein"/>
    <m/>
    <m/>
    <s v="BFT35_01460"/>
    <n v="186"/>
    <n v="61"/>
    <m/>
    <n v="0"/>
  </r>
  <r>
    <x v="0"/>
    <x v="2"/>
    <s v="GCA_002701205.1"/>
    <s v="Primary Assembly"/>
    <s v="unplaced scaffold"/>
    <m/>
    <s v="MINB01000010.1"/>
    <n v="48058"/>
    <n v="48693"/>
    <s v="-"/>
    <m/>
    <m/>
    <m/>
    <m/>
    <m/>
    <m/>
    <s v="BFT35_06680"/>
    <n v="636"/>
    <m/>
    <s v="pseudo"/>
    <n v="0"/>
  </r>
  <r>
    <x v="1"/>
    <x v="3"/>
    <s v="GCA_002701205.1"/>
    <s v="Primary Assembly"/>
    <s v="unplaced scaffold"/>
    <m/>
    <s v="MINB01000010.1"/>
    <n v="48058"/>
    <n v="48693"/>
    <s v="-"/>
    <m/>
    <m/>
    <m/>
    <s v="helix-turn-helix transcriptional regulator"/>
    <m/>
    <m/>
    <s v="BFT35_06680"/>
    <n v="636"/>
    <m/>
    <s v="pseudo"/>
    <n v="0"/>
  </r>
  <r>
    <x v="0"/>
    <x v="0"/>
    <s v="GCA_002701205.1"/>
    <s v="Primary Assembly"/>
    <s v="unplaced scaffold"/>
    <m/>
    <s v="MINB01000011.1"/>
    <n v="48195"/>
    <n v="48701"/>
    <s v="+"/>
    <m/>
    <m/>
    <m/>
    <m/>
    <m/>
    <m/>
    <s v="BFT35_07110"/>
    <n v="507"/>
    <m/>
    <m/>
    <n v="0"/>
  </r>
  <r>
    <x v="1"/>
    <x v="1"/>
    <s v="GCA_002701205.1"/>
    <s v="Primary Assembly"/>
    <s v="unplaced scaffold"/>
    <m/>
    <s v="MINB01000011.1"/>
    <n v="48195"/>
    <n v="48701"/>
    <s v="+"/>
    <s v="PHO07242.1"/>
    <m/>
    <m/>
    <s v="RNA polymerase subunit sigma-24"/>
    <m/>
    <m/>
    <s v="BFT35_07110"/>
    <n v="507"/>
    <n v="168"/>
    <m/>
    <n v="0"/>
  </r>
  <r>
    <x v="0"/>
    <x v="0"/>
    <s v="GCA_002701205.1"/>
    <s v="Primary Assembly"/>
    <s v="unplaced scaffold"/>
    <m/>
    <s v="MINB01000002.1"/>
    <n v="48307"/>
    <n v="48801"/>
    <s v="-"/>
    <m/>
    <m/>
    <m/>
    <m/>
    <m/>
    <m/>
    <s v="BFT35_01465"/>
    <n v="495"/>
    <m/>
    <m/>
    <n v="0"/>
  </r>
  <r>
    <x v="1"/>
    <x v="1"/>
    <s v="GCA_002701205.1"/>
    <s v="Primary Assembly"/>
    <s v="unplaced scaffold"/>
    <m/>
    <s v="MINB01000002.1"/>
    <n v="48307"/>
    <n v="48801"/>
    <s v="-"/>
    <s v="PHO08161.1"/>
    <m/>
    <m/>
    <s v="aminoglycoside nucleotidyltransferase"/>
    <m/>
    <m/>
    <s v="BFT35_01465"/>
    <n v="495"/>
    <n v="164"/>
    <m/>
    <n v="0"/>
  </r>
  <r>
    <x v="0"/>
    <x v="0"/>
    <s v="GCA_002701205.1"/>
    <s v="Primary Assembly"/>
    <s v="unplaced scaffold"/>
    <m/>
    <s v="MINB01000008.1"/>
    <n v="48338"/>
    <n v="49264"/>
    <s v="+"/>
    <m/>
    <m/>
    <m/>
    <m/>
    <m/>
    <m/>
    <s v="BFT35_05920"/>
    <n v="927"/>
    <m/>
    <m/>
    <n v="0"/>
  </r>
  <r>
    <x v="1"/>
    <x v="1"/>
    <s v="GCA_002701205.1"/>
    <s v="Primary Assembly"/>
    <s v="unplaced scaffold"/>
    <m/>
    <s v="MINB01000008.1"/>
    <n v="48338"/>
    <n v="49264"/>
    <s v="+"/>
    <s v="PHO07453.1"/>
    <m/>
    <m/>
    <s v="hypothetical protein"/>
    <m/>
    <m/>
    <s v="BFT35_05920"/>
    <n v="927"/>
    <n v="308"/>
    <m/>
    <n v="0"/>
  </r>
  <r>
    <x v="0"/>
    <x v="0"/>
    <s v="GCA_002701205.1"/>
    <s v="Primary Assembly"/>
    <s v="unplaced scaffold"/>
    <m/>
    <s v="MINB01000020.1"/>
    <n v="48343"/>
    <n v="49692"/>
    <s v="-"/>
    <m/>
    <m/>
    <m/>
    <m/>
    <m/>
    <m/>
    <s v="BFT35_09795"/>
    <n v="1350"/>
    <m/>
    <m/>
    <n v="0"/>
  </r>
  <r>
    <x v="1"/>
    <x v="1"/>
    <s v="GCA_002701205.1"/>
    <s v="Primary Assembly"/>
    <s v="unplaced scaffold"/>
    <m/>
    <s v="MINB01000020.1"/>
    <n v="48343"/>
    <n v="49692"/>
    <s v="-"/>
    <s v="PHO06752.1"/>
    <m/>
    <m/>
    <s v="RNA polymerase sigma-54 factor"/>
    <m/>
    <m/>
    <s v="BFT35_09795"/>
    <n v="1350"/>
    <n v="449"/>
    <m/>
    <n v="0"/>
  </r>
  <r>
    <x v="0"/>
    <x v="0"/>
    <s v="GCA_002701205.1"/>
    <s v="Primary Assembly"/>
    <s v="unplaced scaffold"/>
    <m/>
    <s v="MINB01000015.1"/>
    <n v="48348"/>
    <n v="48557"/>
    <s v="-"/>
    <m/>
    <m/>
    <m/>
    <m/>
    <m/>
    <m/>
    <s v="BFT35_08375"/>
    <n v="210"/>
    <m/>
    <m/>
    <n v="0"/>
  </r>
  <r>
    <x v="1"/>
    <x v="1"/>
    <s v="GCA_002701205.1"/>
    <s v="Primary Assembly"/>
    <s v="unplaced scaffold"/>
    <m/>
    <s v="MINB01000015.1"/>
    <n v="48348"/>
    <n v="48557"/>
    <s v="-"/>
    <s v="PHO07005.1"/>
    <m/>
    <m/>
    <s v="thiamine biosynthesis protein ThiS"/>
    <m/>
    <m/>
    <s v="BFT35_08375"/>
    <n v="210"/>
    <n v="69"/>
    <m/>
    <n v="0"/>
  </r>
  <r>
    <x v="0"/>
    <x v="0"/>
    <s v="GCA_002701205.1"/>
    <s v="Primary Assembly"/>
    <s v="unplaced scaffold"/>
    <m/>
    <s v="MINB01000017.1"/>
    <n v="48349"/>
    <n v="48705"/>
    <s v="-"/>
    <m/>
    <m/>
    <m/>
    <m/>
    <m/>
    <m/>
    <s v="BFT35_08935"/>
    <n v="357"/>
    <m/>
    <m/>
    <n v="0"/>
  </r>
  <r>
    <x v="1"/>
    <x v="1"/>
    <s v="GCA_002701205.1"/>
    <s v="Primary Assembly"/>
    <s v="unplaced scaffold"/>
    <m/>
    <s v="MINB01000017.1"/>
    <n v="48349"/>
    <n v="48705"/>
    <s v="-"/>
    <s v="PHO06890.1"/>
    <m/>
    <m/>
    <s v="dinitrogenase iron-molybdenum cofactor"/>
    <m/>
    <m/>
    <s v="BFT35_08935"/>
    <n v="357"/>
    <n v="118"/>
    <m/>
    <n v="0"/>
  </r>
  <r>
    <x v="0"/>
    <x v="0"/>
    <s v="GCA_002701205.1"/>
    <s v="Primary Assembly"/>
    <s v="unplaced scaffold"/>
    <m/>
    <s v="MINB01000007.1"/>
    <n v="48515"/>
    <n v="49348"/>
    <s v="-"/>
    <m/>
    <m/>
    <m/>
    <m/>
    <m/>
    <m/>
    <s v="BFT35_05415"/>
    <n v="834"/>
    <m/>
    <m/>
    <n v="0"/>
  </r>
  <r>
    <x v="1"/>
    <x v="1"/>
    <s v="GCA_002701205.1"/>
    <s v="Primary Assembly"/>
    <s v="unplaced scaffold"/>
    <m/>
    <s v="MINB01000007.1"/>
    <n v="48515"/>
    <n v="49348"/>
    <s v="-"/>
    <s v="PHO07517.1"/>
    <m/>
    <m/>
    <s v="protein-(glutamine-N5) methyltransferase, release factor-specific"/>
    <m/>
    <m/>
    <s v="BFT35_05415"/>
    <n v="834"/>
    <n v="277"/>
    <m/>
    <n v="0"/>
  </r>
  <r>
    <x v="0"/>
    <x v="0"/>
    <s v="GCA_002701205.1"/>
    <s v="Primary Assembly"/>
    <s v="unplaced scaffold"/>
    <m/>
    <s v="MINB01000019.1"/>
    <n v="48522"/>
    <n v="49319"/>
    <s v="-"/>
    <m/>
    <m/>
    <m/>
    <m/>
    <m/>
    <m/>
    <s v="BFT35_09480"/>
    <n v="798"/>
    <m/>
    <m/>
    <n v="0"/>
  </r>
  <r>
    <x v="1"/>
    <x v="1"/>
    <s v="GCA_002701205.1"/>
    <s v="Primary Assembly"/>
    <s v="unplaced scaffold"/>
    <m/>
    <s v="MINB01000019.1"/>
    <n v="48522"/>
    <n v="49319"/>
    <s v="-"/>
    <s v="PHO06805.1"/>
    <m/>
    <m/>
    <s v="electron transfer flavoprotein subunit beta"/>
    <m/>
    <m/>
    <s v="BFT35_09480"/>
    <n v="798"/>
    <n v="265"/>
    <m/>
    <n v="0"/>
  </r>
  <r>
    <x v="0"/>
    <x v="0"/>
    <s v="GCA_002701205.1"/>
    <s v="Primary Assembly"/>
    <s v="unplaced scaffold"/>
    <m/>
    <s v="MINB01000018.1"/>
    <n v="48559"/>
    <n v="49848"/>
    <s v="+"/>
    <m/>
    <m/>
    <m/>
    <m/>
    <m/>
    <m/>
    <s v="BFT35_09230"/>
    <n v="1290"/>
    <m/>
    <m/>
    <n v="0"/>
  </r>
  <r>
    <x v="1"/>
    <x v="1"/>
    <s v="GCA_002701205.1"/>
    <s v="Primary Assembly"/>
    <s v="unplaced scaffold"/>
    <m/>
    <s v="MINB01000018.1"/>
    <n v="48559"/>
    <n v="49848"/>
    <s v="+"/>
    <s v="PHO06854.1"/>
    <m/>
    <m/>
    <s v="DNA-binding protein"/>
    <m/>
    <m/>
    <s v="BFT35_09230"/>
    <n v="1290"/>
    <n v="429"/>
    <m/>
    <n v="0"/>
  </r>
  <r>
    <x v="0"/>
    <x v="0"/>
    <s v="GCA_002701205.1"/>
    <s v="Primary Assembly"/>
    <s v="unplaced scaffold"/>
    <m/>
    <s v="MINB01000021.1"/>
    <n v="48564"/>
    <n v="49115"/>
    <s v="-"/>
    <m/>
    <m/>
    <m/>
    <m/>
    <m/>
    <m/>
    <s v="BFT35_10075"/>
    <n v="552"/>
    <m/>
    <m/>
    <n v="0"/>
  </r>
  <r>
    <x v="1"/>
    <x v="1"/>
    <s v="GCA_002701205.1"/>
    <s v="Primary Assembly"/>
    <s v="unplaced scaffold"/>
    <m/>
    <s v="MINB01000021.1"/>
    <n v="48564"/>
    <n v="49115"/>
    <s v="-"/>
    <s v="PHO06706.1"/>
    <m/>
    <m/>
    <s v="GNAT family N-acetyltransferase"/>
    <m/>
    <m/>
    <s v="BFT35_10075"/>
    <n v="552"/>
    <n v="183"/>
    <m/>
    <n v="0"/>
  </r>
  <r>
    <x v="0"/>
    <x v="0"/>
    <s v="GCA_002701205.1"/>
    <s v="Primary Assembly"/>
    <s v="unplaced scaffold"/>
    <m/>
    <s v="MINB01000015.1"/>
    <n v="48569"/>
    <n v="49441"/>
    <s v="-"/>
    <m/>
    <m/>
    <m/>
    <m/>
    <m/>
    <m/>
    <s v="BFT35_08380"/>
    <n v="873"/>
    <m/>
    <m/>
    <n v="0"/>
  </r>
  <r>
    <x v="1"/>
    <x v="1"/>
    <s v="GCA_002701205.1"/>
    <s v="Primary Assembly"/>
    <s v="unplaced scaffold"/>
    <m/>
    <s v="MINB01000015.1"/>
    <n v="48569"/>
    <n v="49441"/>
    <s v="-"/>
    <s v="PHO07006.1"/>
    <m/>
    <m/>
    <s v="nitrite reductase"/>
    <m/>
    <m/>
    <s v="BFT35_08380"/>
    <n v="873"/>
    <n v="290"/>
    <m/>
    <n v="0"/>
  </r>
  <r>
    <x v="0"/>
    <x v="6"/>
    <s v="GCA_002701205.1"/>
    <s v="Primary Assembly"/>
    <s v="unplaced scaffold"/>
    <m/>
    <s v="MINB01000022.1"/>
    <n v="48573"/>
    <n v="48648"/>
    <s v="-"/>
    <m/>
    <m/>
    <m/>
    <m/>
    <m/>
    <m/>
    <s v="BFT35_10345"/>
    <n v="76"/>
    <m/>
    <m/>
    <n v="0"/>
  </r>
  <r>
    <x v="3"/>
    <x v="5"/>
    <s v="GCA_002701205.1"/>
    <s v="Primary Assembly"/>
    <s v="unplaced scaffold"/>
    <m/>
    <s v="MINB01000022.1"/>
    <n v="48573"/>
    <n v="48648"/>
    <s v="-"/>
    <m/>
    <m/>
    <m/>
    <s v="tRNA-Phe"/>
    <m/>
    <m/>
    <s v="BFT35_10345"/>
    <n v="76"/>
    <m/>
    <s v="anticodon=GAA"/>
    <s v="rna"/>
  </r>
  <r>
    <x v="0"/>
    <x v="0"/>
    <s v="GCA_002701205.1"/>
    <s v="Primary Assembly"/>
    <s v="unplaced scaffold"/>
    <m/>
    <s v="MINB01000013.1"/>
    <n v="48624"/>
    <n v="49226"/>
    <s v="-"/>
    <m/>
    <m/>
    <m/>
    <m/>
    <m/>
    <m/>
    <s v="BFT35_07720"/>
    <n v="603"/>
    <m/>
    <m/>
    <n v="0"/>
  </r>
  <r>
    <x v="1"/>
    <x v="1"/>
    <s v="GCA_002701205.1"/>
    <s v="Primary Assembly"/>
    <s v="unplaced scaffold"/>
    <m/>
    <s v="MINB01000013.1"/>
    <n v="48624"/>
    <n v="49226"/>
    <s v="-"/>
    <s v="PHO07123.1"/>
    <m/>
    <m/>
    <s v="imidazole glycerol phosphate synthase, glutamine amidotransferase subunit"/>
    <m/>
    <m/>
    <s v="BFT35_07720"/>
    <n v="603"/>
    <n v="200"/>
    <m/>
    <n v="0"/>
  </r>
  <r>
    <x v="0"/>
    <x v="6"/>
    <s v="GCA_002701205.1"/>
    <s v="Primary Assembly"/>
    <s v="unplaced scaffold"/>
    <m/>
    <s v="MINB01000022.1"/>
    <n v="48672"/>
    <n v="48748"/>
    <s v="-"/>
    <m/>
    <m/>
    <m/>
    <m/>
    <m/>
    <m/>
    <s v="BFT35_10350"/>
    <n v="77"/>
    <m/>
    <m/>
    <n v="0"/>
  </r>
  <r>
    <x v="3"/>
    <x v="5"/>
    <s v="GCA_002701205.1"/>
    <s v="Primary Assembly"/>
    <s v="unplaced scaffold"/>
    <m/>
    <s v="MINB01000022.1"/>
    <n v="48672"/>
    <n v="48748"/>
    <s v="-"/>
    <m/>
    <m/>
    <m/>
    <s v="tRNA-Asp"/>
    <m/>
    <m/>
    <s v="BFT35_10350"/>
    <n v="77"/>
    <m/>
    <s v="anticodon=GTC"/>
    <s v="rna"/>
  </r>
  <r>
    <x v="0"/>
    <x v="0"/>
    <s v="GCA_002701205.1"/>
    <s v="Primary Assembly"/>
    <s v="unplaced scaffold"/>
    <m/>
    <s v="MINB01000011.1"/>
    <n v="48691"/>
    <n v="49797"/>
    <s v="+"/>
    <m/>
    <m/>
    <m/>
    <m/>
    <m/>
    <m/>
    <s v="BFT35_07115"/>
    <n v="1107"/>
    <m/>
    <m/>
    <n v="0"/>
  </r>
  <r>
    <x v="1"/>
    <x v="1"/>
    <s v="GCA_002701205.1"/>
    <s v="Primary Assembly"/>
    <s v="unplaced scaffold"/>
    <m/>
    <s v="MINB01000011.1"/>
    <n v="48691"/>
    <n v="49797"/>
    <s v="+"/>
    <s v="PHO07243.1"/>
    <m/>
    <m/>
    <s v="hypothetical protein"/>
    <m/>
    <m/>
    <s v="BFT35_07115"/>
    <n v="1107"/>
    <n v="368"/>
    <m/>
    <n v="0"/>
  </r>
  <r>
    <x v="0"/>
    <x v="0"/>
    <s v="GCA_002701205.1"/>
    <s v="Primary Assembly"/>
    <s v="unplaced scaffold"/>
    <m/>
    <s v="MINB01000014.1"/>
    <n v="48702"/>
    <n v="49481"/>
    <s v="-"/>
    <m/>
    <m/>
    <m/>
    <m/>
    <m/>
    <m/>
    <s v="BFT35_07995"/>
    <n v="780"/>
    <m/>
    <m/>
    <n v="0"/>
  </r>
  <r>
    <x v="1"/>
    <x v="1"/>
    <s v="GCA_002701205.1"/>
    <s v="Primary Assembly"/>
    <s v="unplaced scaffold"/>
    <m/>
    <s v="MINB01000014.1"/>
    <n v="48702"/>
    <n v="49481"/>
    <s v="-"/>
    <s v="PHO07062.1"/>
    <m/>
    <m/>
    <s v="chromosome partitioning protein"/>
    <m/>
    <m/>
    <s v="BFT35_07995"/>
    <n v="780"/>
    <n v="259"/>
    <m/>
    <n v="0"/>
  </r>
  <r>
    <x v="0"/>
    <x v="6"/>
    <s v="GCA_002701205.1"/>
    <s v="Primary Assembly"/>
    <s v="unplaced scaffold"/>
    <m/>
    <s v="MINB01000022.1"/>
    <n v="48767"/>
    <n v="48842"/>
    <s v="-"/>
    <m/>
    <m/>
    <m/>
    <m/>
    <m/>
    <m/>
    <s v="BFT35_10355"/>
    <n v="76"/>
    <m/>
    <m/>
    <n v="0"/>
  </r>
  <r>
    <x v="3"/>
    <x v="5"/>
    <s v="GCA_002701205.1"/>
    <s v="Primary Assembly"/>
    <s v="unplaced scaffold"/>
    <m/>
    <s v="MINB01000022.1"/>
    <n v="48767"/>
    <n v="48842"/>
    <s v="-"/>
    <m/>
    <m/>
    <m/>
    <s v="tRNA-Met"/>
    <m/>
    <m/>
    <s v="BFT35_10355"/>
    <n v="76"/>
    <m/>
    <s v="anticodon=CAT"/>
    <s v="rna"/>
  </r>
  <r>
    <x v="0"/>
    <x v="0"/>
    <s v="GCA_002701205.1"/>
    <s v="Primary Assembly"/>
    <s v="unplaced scaffold"/>
    <m/>
    <s v="MINB01000010.1"/>
    <n v="48816"/>
    <n v="49481"/>
    <s v="-"/>
    <m/>
    <m/>
    <m/>
    <m/>
    <m/>
    <m/>
    <s v="BFT35_06685"/>
    <n v="666"/>
    <m/>
    <m/>
    <n v="0"/>
  </r>
  <r>
    <x v="1"/>
    <x v="1"/>
    <s v="GCA_002701205.1"/>
    <s v="Primary Assembly"/>
    <s v="unplaced scaffold"/>
    <m/>
    <s v="MINB01000010.1"/>
    <n v="48816"/>
    <n v="49481"/>
    <s v="-"/>
    <s v="PHO07296.1"/>
    <m/>
    <m/>
    <s v="hypothetical protein"/>
    <m/>
    <m/>
    <s v="BFT35_06685"/>
    <n v="666"/>
    <n v="221"/>
    <m/>
    <n v="0"/>
  </r>
  <r>
    <x v="0"/>
    <x v="0"/>
    <s v="GCA_002701205.1"/>
    <s v="Primary Assembly"/>
    <s v="unplaced scaffold"/>
    <m/>
    <s v="MINB01000003.1"/>
    <n v="48828"/>
    <n v="50198"/>
    <s v="-"/>
    <m/>
    <m/>
    <m/>
    <m/>
    <m/>
    <m/>
    <s v="BFT35_02630"/>
    <n v="1371"/>
    <m/>
    <m/>
    <n v="0"/>
  </r>
  <r>
    <x v="1"/>
    <x v="1"/>
    <s v="GCA_002701205.1"/>
    <s v="Primary Assembly"/>
    <s v="unplaced scaffold"/>
    <m/>
    <s v="MINB01000003.1"/>
    <n v="48828"/>
    <n v="50198"/>
    <s v="-"/>
    <s v="PHO07968.1"/>
    <m/>
    <m/>
    <s v="cobyrinic acid a,c-diamide synthase"/>
    <m/>
    <m/>
    <s v="BFT35_02630"/>
    <n v="1371"/>
    <n v="456"/>
    <m/>
    <n v="0"/>
  </r>
  <r>
    <x v="0"/>
    <x v="6"/>
    <s v="GCA_002701205.1"/>
    <s v="Primary Assembly"/>
    <s v="unplaced scaffold"/>
    <m/>
    <s v="MINB01000022.1"/>
    <n v="48851"/>
    <n v="48925"/>
    <s v="-"/>
    <m/>
    <m/>
    <m/>
    <m/>
    <m/>
    <m/>
    <s v="BFT35_10360"/>
    <n v="75"/>
    <m/>
    <m/>
    <n v="0"/>
  </r>
  <r>
    <x v="3"/>
    <x v="5"/>
    <s v="GCA_002701205.1"/>
    <s v="Primary Assembly"/>
    <s v="unplaced scaffold"/>
    <m/>
    <s v="MINB01000022.1"/>
    <n v="48851"/>
    <n v="48925"/>
    <s v="-"/>
    <m/>
    <m/>
    <m/>
    <s v="tRNA-Glu"/>
    <m/>
    <m/>
    <s v="BFT35_10360"/>
    <n v="75"/>
    <m/>
    <s v="anticodon=TTC"/>
    <s v="rna"/>
  </r>
  <r>
    <x v="0"/>
    <x v="0"/>
    <s v="GCA_002701205.1"/>
    <s v="Primary Assembly"/>
    <s v="unplaced scaffold"/>
    <m/>
    <s v="MINB01000012.1"/>
    <n v="48869"/>
    <n v="50113"/>
    <s v="-"/>
    <m/>
    <m/>
    <m/>
    <m/>
    <m/>
    <m/>
    <s v="BFT35_07395"/>
    <n v="1245"/>
    <m/>
    <m/>
    <n v="0"/>
  </r>
  <r>
    <x v="1"/>
    <x v="1"/>
    <s v="GCA_002701205.1"/>
    <s v="Primary Assembly"/>
    <s v="unplaced scaffold"/>
    <m/>
    <s v="MINB01000012.1"/>
    <n v="48869"/>
    <n v="50113"/>
    <s v="-"/>
    <s v="PHO07177.1"/>
    <m/>
    <m/>
    <s v="cell division protein"/>
    <m/>
    <m/>
    <s v="BFT35_07395"/>
    <n v="1245"/>
    <n v="414"/>
    <m/>
    <n v="0"/>
  </r>
  <r>
    <x v="0"/>
    <x v="0"/>
    <s v="GCA_002701205.1"/>
    <s v="Primary Assembly"/>
    <s v="unplaced scaffold"/>
    <m/>
    <s v="MINB01000017.1"/>
    <n v="48901"/>
    <n v="50301"/>
    <s v="-"/>
    <m/>
    <m/>
    <m/>
    <m/>
    <m/>
    <m/>
    <s v="BFT35_08940"/>
    <n v="1401"/>
    <m/>
    <m/>
    <n v="0"/>
  </r>
  <r>
    <x v="1"/>
    <x v="1"/>
    <s v="GCA_002701205.1"/>
    <s v="Primary Assembly"/>
    <s v="unplaced scaffold"/>
    <m/>
    <s v="MINB01000017.1"/>
    <n v="48901"/>
    <n v="50301"/>
    <s v="-"/>
    <s v="PHO06891.1"/>
    <m/>
    <m/>
    <s v="[FeFe] hydrogenase H-cluster radical SAM maturase HydG"/>
    <m/>
    <m/>
    <s v="BFT35_08940"/>
    <n v="1401"/>
    <n v="466"/>
    <m/>
    <n v="0"/>
  </r>
  <r>
    <x v="0"/>
    <x v="0"/>
    <s v="GCA_002701205.1"/>
    <s v="Primary Assembly"/>
    <s v="unplaced scaffold"/>
    <m/>
    <s v="MINB01000002.1"/>
    <n v="48947"/>
    <n v="49309"/>
    <s v="-"/>
    <m/>
    <m/>
    <m/>
    <m/>
    <m/>
    <m/>
    <s v="BFT35_01470"/>
    <n v="363"/>
    <m/>
    <m/>
    <n v="0"/>
  </r>
  <r>
    <x v="1"/>
    <x v="1"/>
    <s v="GCA_002701205.1"/>
    <s v="Primary Assembly"/>
    <s v="unplaced scaffold"/>
    <m/>
    <s v="MINB01000002.1"/>
    <n v="48947"/>
    <n v="49309"/>
    <s v="-"/>
    <s v="PHO08162.1"/>
    <m/>
    <m/>
    <s v="hypothetical protein"/>
    <m/>
    <m/>
    <s v="BFT35_01470"/>
    <n v="363"/>
    <n v="120"/>
    <m/>
    <n v="0"/>
  </r>
  <r>
    <x v="0"/>
    <x v="0"/>
    <s v="GCA_002701205.1"/>
    <s v="Primary Assembly"/>
    <s v="unplaced scaffold"/>
    <m/>
    <s v="MINB01000016.1"/>
    <n v="48974"/>
    <n v="49267"/>
    <s v="-"/>
    <m/>
    <m/>
    <m/>
    <m/>
    <m/>
    <m/>
    <s v="BFT35_08670"/>
    <n v="294"/>
    <m/>
    <m/>
    <n v="0"/>
  </r>
  <r>
    <x v="1"/>
    <x v="1"/>
    <s v="GCA_002701205.1"/>
    <s v="Primary Assembly"/>
    <s v="unplaced scaffold"/>
    <m/>
    <s v="MINB01000016.1"/>
    <n v="48974"/>
    <n v="49267"/>
    <s v="-"/>
    <s v="PHO06942.1"/>
    <m/>
    <m/>
    <s v="hypothetical protein"/>
    <m/>
    <m/>
    <s v="BFT35_08670"/>
    <n v="294"/>
    <n v="97"/>
    <m/>
    <n v="0"/>
  </r>
  <r>
    <x v="0"/>
    <x v="4"/>
    <s v="GCA_002701205.1"/>
    <s v="Primary Assembly"/>
    <s v="unplaced scaffold"/>
    <m/>
    <s v="MINB01000021.1"/>
    <n v="49217"/>
    <n v="49371"/>
    <s v="-"/>
    <m/>
    <m/>
    <m/>
    <m/>
    <s v="rrf"/>
    <m/>
    <s v="BFT35_10080"/>
    <n v="155"/>
    <m/>
    <m/>
    <n v="0"/>
  </r>
  <r>
    <x v="2"/>
    <x v="5"/>
    <s v="GCA_002701205.1"/>
    <s v="Primary Assembly"/>
    <s v="unplaced scaffold"/>
    <m/>
    <s v="MINB01000021.1"/>
    <n v="49217"/>
    <n v="49371"/>
    <s v="-"/>
    <m/>
    <m/>
    <m/>
    <s v="5S ribosomal RNA"/>
    <s v="rrf"/>
    <m/>
    <s v="BFT35_10080"/>
    <n v="155"/>
    <m/>
    <m/>
    <s v="rna"/>
  </r>
  <r>
    <x v="0"/>
    <x v="0"/>
    <s v="GCA_002701205.1"/>
    <s v="Primary Assembly"/>
    <s v="unplaced scaffold"/>
    <m/>
    <s v="MINB01000013.1"/>
    <n v="49246"/>
    <n v="49830"/>
    <s v="-"/>
    <m/>
    <m/>
    <m/>
    <m/>
    <s v="hisB"/>
    <m/>
    <s v="BFT35_07725"/>
    <n v="585"/>
    <m/>
    <m/>
    <n v="0"/>
  </r>
  <r>
    <x v="1"/>
    <x v="1"/>
    <s v="GCA_002701205.1"/>
    <s v="Primary Assembly"/>
    <s v="unplaced scaffold"/>
    <m/>
    <s v="MINB01000013.1"/>
    <n v="49246"/>
    <n v="49830"/>
    <s v="-"/>
    <s v="PHO07124.1"/>
    <m/>
    <m/>
    <s v="imidazoleglycerol-phosphate dehydratase"/>
    <s v="hisB"/>
    <m/>
    <s v="BFT35_07725"/>
    <n v="585"/>
    <n v="194"/>
    <m/>
    <n v="0"/>
  </r>
  <r>
    <x v="0"/>
    <x v="0"/>
    <s v="GCA_002701205.1"/>
    <s v="Primary Assembly"/>
    <s v="unplaced scaffold"/>
    <m/>
    <s v="MINB01000008.1"/>
    <n v="49253"/>
    <n v="50197"/>
    <s v="-"/>
    <m/>
    <m/>
    <m/>
    <m/>
    <m/>
    <m/>
    <s v="BFT35_05925"/>
    <n v="945"/>
    <m/>
    <m/>
    <n v="0"/>
  </r>
  <r>
    <x v="1"/>
    <x v="1"/>
    <s v="GCA_002701205.1"/>
    <s v="Primary Assembly"/>
    <s v="unplaced scaffold"/>
    <m/>
    <s v="MINB01000008.1"/>
    <n v="49253"/>
    <n v="50197"/>
    <s v="-"/>
    <s v="PHO07454.1"/>
    <m/>
    <m/>
    <s v="1,4-dihydroxy-2-naphthoate polyprenyltransferase"/>
    <m/>
    <m/>
    <s v="BFT35_05925"/>
    <n v="945"/>
    <n v="314"/>
    <m/>
    <n v="0"/>
  </r>
  <r>
    <x v="0"/>
    <x v="0"/>
    <s v="GCA_002701205.1"/>
    <s v="Primary Assembly"/>
    <s v="unplaced scaffold"/>
    <m/>
    <s v="MINB01000005.1"/>
    <n v="49254"/>
    <n v="49511"/>
    <s v="-"/>
    <m/>
    <m/>
    <m/>
    <m/>
    <m/>
    <m/>
    <s v="BFT35_04285"/>
    <n v="258"/>
    <m/>
    <m/>
    <n v="0"/>
  </r>
  <r>
    <x v="1"/>
    <x v="1"/>
    <s v="GCA_002701205.1"/>
    <s v="Primary Assembly"/>
    <s v="unplaced scaffold"/>
    <m/>
    <s v="MINB01000005.1"/>
    <n v="49254"/>
    <n v="49511"/>
    <s v="-"/>
    <s v="PHO07715.1"/>
    <m/>
    <m/>
    <s v="YlmC/YmxH family sporulation protein"/>
    <m/>
    <m/>
    <s v="BFT35_04285"/>
    <n v="258"/>
    <n v="85"/>
    <m/>
    <n v="0"/>
  </r>
  <r>
    <x v="0"/>
    <x v="0"/>
    <s v="GCA_002701205.1"/>
    <s v="Primary Assembly"/>
    <s v="unplaced scaffold"/>
    <m/>
    <s v="MINB01000009.1"/>
    <n v="49268"/>
    <n v="49921"/>
    <s v="-"/>
    <m/>
    <m/>
    <m/>
    <m/>
    <m/>
    <m/>
    <s v="BFT35_06310"/>
    <n v="654"/>
    <m/>
    <m/>
    <n v="0"/>
  </r>
  <r>
    <x v="1"/>
    <x v="1"/>
    <s v="GCA_002701205.1"/>
    <s v="Primary Assembly"/>
    <s v="unplaced scaffold"/>
    <m/>
    <s v="MINB01000009.1"/>
    <n v="49268"/>
    <n v="49921"/>
    <s v="-"/>
    <s v="PHO07380.1"/>
    <m/>
    <m/>
    <s v="hypothetical protein"/>
    <m/>
    <m/>
    <s v="BFT35_06310"/>
    <n v="654"/>
    <n v="217"/>
    <m/>
    <n v="0"/>
  </r>
  <r>
    <x v="0"/>
    <x v="0"/>
    <s v="GCA_002701205.1"/>
    <s v="Primary Assembly"/>
    <s v="unplaced scaffold"/>
    <m/>
    <s v="MINB01000016.1"/>
    <n v="49270"/>
    <n v="49974"/>
    <s v="-"/>
    <m/>
    <m/>
    <m/>
    <m/>
    <m/>
    <m/>
    <s v="BFT35_08675"/>
    <n v="705"/>
    <m/>
    <m/>
    <n v="0"/>
  </r>
  <r>
    <x v="1"/>
    <x v="1"/>
    <s v="GCA_002701205.1"/>
    <s v="Primary Assembly"/>
    <s v="unplaced scaffold"/>
    <m/>
    <s v="MINB01000016.1"/>
    <n v="49270"/>
    <n v="49974"/>
    <s v="-"/>
    <s v="PHO06943.1"/>
    <m/>
    <m/>
    <s v="5'-methylthioadenosine/S-adenosylhomocysteine nucleosidase"/>
    <m/>
    <m/>
    <s v="BFT35_08675"/>
    <n v="705"/>
    <n v="234"/>
    <m/>
    <n v="0"/>
  </r>
  <r>
    <x v="0"/>
    <x v="0"/>
    <s v="GCA_002701205.1"/>
    <s v="Primary Assembly"/>
    <s v="unplaced scaffold"/>
    <m/>
    <s v="MINB01000007.1"/>
    <n v="49335"/>
    <n v="50261"/>
    <s v="-"/>
    <m/>
    <m/>
    <m/>
    <m/>
    <m/>
    <m/>
    <s v="BFT35_05420"/>
    <n v="927"/>
    <m/>
    <m/>
    <n v="0"/>
  </r>
  <r>
    <x v="1"/>
    <x v="1"/>
    <s v="GCA_002701205.1"/>
    <s v="Primary Assembly"/>
    <s v="unplaced scaffold"/>
    <m/>
    <s v="MINB01000007.1"/>
    <n v="49335"/>
    <n v="50261"/>
    <s v="-"/>
    <s v="PHO07518.1"/>
    <m/>
    <m/>
    <s v="hypothetical protein"/>
    <m/>
    <m/>
    <s v="BFT35_05420"/>
    <n v="927"/>
    <n v="308"/>
    <m/>
    <n v="0"/>
  </r>
  <r>
    <x v="0"/>
    <x v="0"/>
    <s v="GCA_002701205.1"/>
    <s v="Primary Assembly"/>
    <s v="unplaced scaffold"/>
    <m/>
    <s v="MINB01000004.1"/>
    <n v="49348"/>
    <n v="50175"/>
    <s v="+"/>
    <m/>
    <m/>
    <m/>
    <m/>
    <m/>
    <m/>
    <s v="BFT35_03630"/>
    <n v="828"/>
    <m/>
    <m/>
    <n v="0"/>
  </r>
  <r>
    <x v="1"/>
    <x v="1"/>
    <s v="GCA_002701205.1"/>
    <s v="Primary Assembly"/>
    <s v="unplaced scaffold"/>
    <m/>
    <s v="MINB01000004.1"/>
    <n v="49348"/>
    <n v="50175"/>
    <s v="+"/>
    <s v="PHO07838.1"/>
    <m/>
    <m/>
    <s v="transposase"/>
    <m/>
    <m/>
    <s v="BFT35_03630"/>
    <n v="828"/>
    <n v="275"/>
    <m/>
    <n v="0"/>
  </r>
  <r>
    <x v="0"/>
    <x v="0"/>
    <s v="GCA_002701205.1"/>
    <s v="Primary Assembly"/>
    <s v="unplaced scaffold"/>
    <m/>
    <s v="MINB01000019.1"/>
    <n v="49455"/>
    <n v="51050"/>
    <s v="-"/>
    <m/>
    <m/>
    <m/>
    <m/>
    <m/>
    <m/>
    <s v="BFT35_09485"/>
    <n v="1596"/>
    <m/>
    <m/>
    <n v="0"/>
  </r>
  <r>
    <x v="1"/>
    <x v="1"/>
    <s v="GCA_002701205.1"/>
    <s v="Primary Assembly"/>
    <s v="unplaced scaffold"/>
    <m/>
    <s v="MINB01000019.1"/>
    <n v="49455"/>
    <n v="51050"/>
    <s v="-"/>
    <s v="PHO06806.1"/>
    <m/>
    <m/>
    <s v="lactate permease"/>
    <m/>
    <m/>
    <s v="BFT35_09485"/>
    <n v="1596"/>
    <n v="531"/>
    <m/>
    <n v="0"/>
  </r>
  <r>
    <x v="0"/>
    <x v="0"/>
    <s v="GCA_002701205.1"/>
    <s v="Primary Assembly"/>
    <s v="unplaced scaffold"/>
    <m/>
    <s v="MINB01000010.1"/>
    <n v="49474"/>
    <n v="50130"/>
    <s v="-"/>
    <m/>
    <m/>
    <m/>
    <m/>
    <m/>
    <m/>
    <s v="BFT35_06690"/>
    <n v="657"/>
    <m/>
    <m/>
    <n v="0"/>
  </r>
  <r>
    <x v="1"/>
    <x v="1"/>
    <s v="GCA_002701205.1"/>
    <s v="Primary Assembly"/>
    <s v="unplaced scaffold"/>
    <m/>
    <s v="MINB01000010.1"/>
    <n v="49474"/>
    <n v="50130"/>
    <s v="-"/>
    <s v="PHO07297.1"/>
    <m/>
    <m/>
    <s v="multidrug ABC transporter ATP-binding protein"/>
    <m/>
    <m/>
    <s v="BFT35_06690"/>
    <n v="657"/>
    <n v="218"/>
    <m/>
    <n v="0"/>
  </r>
  <r>
    <x v="0"/>
    <x v="0"/>
    <s v="GCA_002701205.1"/>
    <s v="Primary Assembly"/>
    <s v="unplaced scaffold"/>
    <m/>
    <s v="MINB01000005.1"/>
    <n v="49530"/>
    <n v="49982"/>
    <s v="-"/>
    <m/>
    <m/>
    <m/>
    <m/>
    <m/>
    <m/>
    <s v="BFT35_04290"/>
    <n v="453"/>
    <m/>
    <m/>
    <n v="0"/>
  </r>
  <r>
    <x v="1"/>
    <x v="1"/>
    <s v="GCA_002701205.1"/>
    <s v="Primary Assembly"/>
    <s v="unplaced scaffold"/>
    <m/>
    <s v="MINB01000005.1"/>
    <n v="49530"/>
    <n v="49982"/>
    <s v="-"/>
    <s v="PHO07716.1"/>
    <m/>
    <m/>
    <s v="deoxyuridine 5'-triphosphate nucleotidohydrolase"/>
    <m/>
    <m/>
    <s v="BFT35_04290"/>
    <n v="453"/>
    <n v="150"/>
    <m/>
    <n v="0"/>
  </r>
  <r>
    <x v="0"/>
    <x v="0"/>
    <s v="GCA_002701205.1"/>
    <s v="Primary Assembly"/>
    <s v="unplaced scaffold"/>
    <m/>
    <s v="MINB01000014.1"/>
    <n v="49571"/>
    <n v="50374"/>
    <s v="-"/>
    <m/>
    <m/>
    <m/>
    <m/>
    <m/>
    <m/>
    <s v="BFT35_08000"/>
    <n v="804"/>
    <m/>
    <m/>
    <n v="0"/>
  </r>
  <r>
    <x v="1"/>
    <x v="1"/>
    <s v="GCA_002701205.1"/>
    <s v="Primary Assembly"/>
    <s v="unplaced scaffold"/>
    <m/>
    <s v="MINB01000014.1"/>
    <n v="49571"/>
    <n v="50374"/>
    <s v="-"/>
    <s v="PHO07063.1"/>
    <m/>
    <m/>
    <s v="nucleoid occlusion protein"/>
    <m/>
    <m/>
    <s v="BFT35_08000"/>
    <n v="804"/>
    <n v="267"/>
    <m/>
    <n v="0"/>
  </r>
  <r>
    <x v="0"/>
    <x v="0"/>
    <s v="GCA_002701205.1"/>
    <s v="Primary Assembly"/>
    <s v="unplaced scaffold"/>
    <m/>
    <s v="MINB01000002.1"/>
    <n v="49618"/>
    <n v="50976"/>
    <s v="-"/>
    <m/>
    <m/>
    <m/>
    <m/>
    <m/>
    <m/>
    <s v="BFT35_01475"/>
    <n v="1359"/>
    <m/>
    <m/>
    <n v="0"/>
  </r>
  <r>
    <x v="1"/>
    <x v="1"/>
    <s v="GCA_002701205.1"/>
    <s v="Primary Assembly"/>
    <s v="unplaced scaffold"/>
    <m/>
    <s v="MINB01000002.1"/>
    <n v="49618"/>
    <n v="50976"/>
    <s v="-"/>
    <s v="PHO08163.1"/>
    <m/>
    <m/>
    <s v="23S rRNA (uracil-5-)-methyltransferase RumA"/>
    <m/>
    <m/>
    <s v="BFT35_01475"/>
    <n v="1359"/>
    <n v="452"/>
    <m/>
    <n v="0"/>
  </r>
  <r>
    <x v="0"/>
    <x v="0"/>
    <s v="GCA_002701205.1"/>
    <s v="Primary Assembly"/>
    <s v="unplaced scaffold"/>
    <m/>
    <s v="MINB01000015.1"/>
    <n v="49631"/>
    <n v="50605"/>
    <s v="+"/>
    <m/>
    <m/>
    <m/>
    <m/>
    <m/>
    <m/>
    <s v="BFT35_08385"/>
    <n v="975"/>
    <m/>
    <m/>
    <n v="0"/>
  </r>
  <r>
    <x v="1"/>
    <x v="1"/>
    <s v="GCA_002701205.1"/>
    <s v="Primary Assembly"/>
    <s v="unplaced scaffold"/>
    <m/>
    <s v="MINB01000015.1"/>
    <n v="49631"/>
    <n v="50605"/>
    <s v="+"/>
    <s v="PHO07007.1"/>
    <m/>
    <m/>
    <s v="delta-aminolevulinic acid dehydratase"/>
    <m/>
    <m/>
    <s v="BFT35_08385"/>
    <n v="975"/>
    <n v="324"/>
    <m/>
    <n v="0"/>
  </r>
  <r>
    <x v="0"/>
    <x v="0"/>
    <s v="GCA_002701205.1"/>
    <s v="Primary Assembly"/>
    <s v="unplaced scaffold"/>
    <m/>
    <s v="MINB01000020.1"/>
    <n v="49814"/>
    <n v="50086"/>
    <s v="-"/>
    <m/>
    <m/>
    <m/>
    <m/>
    <m/>
    <m/>
    <s v="BFT35_09800"/>
    <n v="273"/>
    <m/>
    <m/>
    <n v="0"/>
  </r>
  <r>
    <x v="1"/>
    <x v="1"/>
    <s v="GCA_002701205.1"/>
    <s v="Primary Assembly"/>
    <s v="unplaced scaffold"/>
    <m/>
    <s v="MINB01000020.1"/>
    <n v="49814"/>
    <n v="50086"/>
    <s v="-"/>
    <s v="PHO06753.1"/>
    <m/>
    <m/>
    <s v="acylphosphatase"/>
    <m/>
    <m/>
    <s v="BFT35_09800"/>
    <n v="273"/>
    <n v="90"/>
    <m/>
    <n v="0"/>
  </r>
  <r>
    <x v="0"/>
    <x v="0"/>
    <s v="GCA_002701205.1"/>
    <s v="Primary Assembly"/>
    <s v="unplaced scaffold"/>
    <m/>
    <s v="MINB01000013.1"/>
    <n v="49827"/>
    <n v="50882"/>
    <s v="-"/>
    <m/>
    <m/>
    <m/>
    <m/>
    <m/>
    <m/>
    <s v="BFT35_07730"/>
    <n v="1056"/>
    <m/>
    <m/>
    <n v="0"/>
  </r>
  <r>
    <x v="1"/>
    <x v="1"/>
    <s v="GCA_002701205.1"/>
    <s v="Primary Assembly"/>
    <s v="unplaced scaffold"/>
    <m/>
    <s v="MINB01000013.1"/>
    <n v="49827"/>
    <n v="50882"/>
    <s v="-"/>
    <s v="PHO07125.1"/>
    <m/>
    <m/>
    <s v="histidinol-phosphate transaminase"/>
    <m/>
    <m/>
    <s v="BFT35_07730"/>
    <n v="1056"/>
    <n v="351"/>
    <m/>
    <n v="0"/>
  </r>
  <r>
    <x v="0"/>
    <x v="0"/>
    <s v="GCA_002701205.1"/>
    <s v="Primary Assembly"/>
    <s v="unplaced scaffold"/>
    <m/>
    <s v="MINB01000005.1"/>
    <n v="49972"/>
    <n v="51222"/>
    <s v="-"/>
    <m/>
    <m/>
    <m/>
    <m/>
    <m/>
    <m/>
    <s v="BFT35_04295"/>
    <n v="1251"/>
    <m/>
    <m/>
    <n v="0"/>
  </r>
  <r>
    <x v="1"/>
    <x v="1"/>
    <s v="GCA_002701205.1"/>
    <s v="Primary Assembly"/>
    <s v="unplaced scaffold"/>
    <m/>
    <s v="MINB01000005.1"/>
    <n v="49972"/>
    <n v="51222"/>
    <s v="-"/>
    <s v="PHO07717.1"/>
    <m/>
    <m/>
    <s v="zinc protease"/>
    <m/>
    <m/>
    <s v="BFT35_04295"/>
    <n v="1251"/>
    <n v="416"/>
    <m/>
    <n v="0"/>
  </r>
  <r>
    <x v="0"/>
    <x v="0"/>
    <s v="GCA_002701205.1"/>
    <s v="Primary Assembly"/>
    <s v="unplaced scaffold"/>
    <m/>
    <s v="MINB01000016.1"/>
    <n v="50025"/>
    <n v="52808"/>
    <s v="-"/>
    <m/>
    <m/>
    <m/>
    <m/>
    <m/>
    <m/>
    <s v="BFT35_08680"/>
    <n v="2784"/>
    <m/>
    <m/>
    <n v="0"/>
  </r>
  <r>
    <x v="1"/>
    <x v="1"/>
    <s v="GCA_002701205.1"/>
    <s v="Primary Assembly"/>
    <s v="unplaced scaffold"/>
    <m/>
    <s v="MINB01000016.1"/>
    <n v="50025"/>
    <n v="52808"/>
    <s v="-"/>
    <s v="PHO06944.1"/>
    <m/>
    <m/>
    <s v="isoleucine--tRNA ligase"/>
    <m/>
    <m/>
    <s v="BFT35_08680"/>
    <n v="2784"/>
    <n v="927"/>
    <m/>
    <n v="0"/>
  </r>
  <r>
    <x v="0"/>
    <x v="0"/>
    <s v="GCA_002701205.1"/>
    <s v="Primary Assembly"/>
    <s v="unplaced scaffold"/>
    <m/>
    <s v="MINB01000011.1"/>
    <n v="50026"/>
    <n v="50961"/>
    <s v="-"/>
    <m/>
    <m/>
    <m/>
    <m/>
    <m/>
    <m/>
    <s v="BFT35_07120"/>
    <n v="936"/>
    <m/>
    <m/>
    <n v="0"/>
  </r>
  <r>
    <x v="1"/>
    <x v="1"/>
    <s v="GCA_002701205.1"/>
    <s v="Primary Assembly"/>
    <s v="unplaced scaffold"/>
    <m/>
    <s v="MINB01000011.1"/>
    <n v="50026"/>
    <n v="50961"/>
    <s v="-"/>
    <s v="PHO07244.1"/>
    <m/>
    <m/>
    <s v="transketolase"/>
    <m/>
    <m/>
    <s v="BFT35_07120"/>
    <n v="936"/>
    <n v="311"/>
    <m/>
    <n v="0"/>
  </r>
  <r>
    <x v="0"/>
    <x v="0"/>
    <s v="GCA_002701205.1"/>
    <s v="Primary Assembly"/>
    <s v="unplaced scaffold"/>
    <m/>
    <s v="MINB01000001.1"/>
    <n v="50122"/>
    <n v="50316"/>
    <s v="-"/>
    <m/>
    <m/>
    <m/>
    <m/>
    <m/>
    <m/>
    <s v="BFT35_00250"/>
    <n v="195"/>
    <m/>
    <m/>
    <n v="0"/>
  </r>
  <r>
    <x v="1"/>
    <x v="1"/>
    <s v="GCA_002701205.1"/>
    <s v="Primary Assembly"/>
    <s v="unplaced scaffold"/>
    <m/>
    <s v="MINB01000001.1"/>
    <n v="50122"/>
    <n v="50316"/>
    <s v="-"/>
    <s v="PHO08374.1"/>
    <m/>
    <m/>
    <s v="sporulation protein"/>
    <m/>
    <m/>
    <s v="BFT35_00250"/>
    <n v="195"/>
    <n v="64"/>
    <m/>
    <n v="0"/>
  </r>
  <r>
    <x v="0"/>
    <x v="0"/>
    <s v="GCA_002701205.1"/>
    <s v="Primary Assembly"/>
    <s v="unplaced scaffold"/>
    <m/>
    <s v="MINB01000012.1"/>
    <n v="50126"/>
    <n v="50527"/>
    <s v="-"/>
    <m/>
    <m/>
    <m/>
    <m/>
    <m/>
    <m/>
    <s v="BFT35_07400"/>
    <n v="402"/>
    <m/>
    <m/>
    <n v="0"/>
  </r>
  <r>
    <x v="1"/>
    <x v="1"/>
    <s v="GCA_002701205.1"/>
    <s v="Primary Assembly"/>
    <s v="unplaced scaffold"/>
    <m/>
    <s v="MINB01000012.1"/>
    <n v="50126"/>
    <n v="50527"/>
    <s v="-"/>
    <s v="PHO07178.1"/>
    <m/>
    <m/>
    <s v="FHA domain-containing protein"/>
    <m/>
    <m/>
    <s v="BFT35_07400"/>
    <n v="402"/>
    <n v="133"/>
    <m/>
    <n v="0"/>
  </r>
  <r>
    <x v="0"/>
    <x v="0"/>
    <s v="GCA_002701205.1"/>
    <s v="Primary Assembly"/>
    <s v="unplaced scaffold"/>
    <m/>
    <s v="MINB01000009.1"/>
    <n v="50129"/>
    <n v="50584"/>
    <s v="+"/>
    <m/>
    <m/>
    <m/>
    <m/>
    <m/>
    <m/>
    <s v="BFT35_06315"/>
    <n v="456"/>
    <m/>
    <m/>
    <n v="0"/>
  </r>
  <r>
    <x v="1"/>
    <x v="1"/>
    <s v="GCA_002701205.1"/>
    <s v="Primary Assembly"/>
    <s v="unplaced scaffold"/>
    <m/>
    <s v="MINB01000009.1"/>
    <n v="50129"/>
    <n v="50584"/>
    <s v="+"/>
    <s v="PHO07381.1"/>
    <m/>
    <m/>
    <s v="prolyl-tRNA editing protein"/>
    <m/>
    <m/>
    <s v="BFT35_06315"/>
    <n v="456"/>
    <n v="151"/>
    <m/>
    <n v="0"/>
  </r>
  <r>
    <x v="0"/>
    <x v="0"/>
    <s v="GCA_002701205.1"/>
    <s v="Primary Assembly"/>
    <s v="unplaced scaffold"/>
    <m/>
    <s v="MINB01000010.1"/>
    <n v="50152"/>
    <n v="50874"/>
    <s v="-"/>
    <m/>
    <m/>
    <m/>
    <m/>
    <m/>
    <m/>
    <s v="BFT35_06695"/>
    <n v="723"/>
    <m/>
    <m/>
    <n v="0"/>
  </r>
  <r>
    <x v="1"/>
    <x v="1"/>
    <s v="GCA_002701205.1"/>
    <s v="Primary Assembly"/>
    <s v="unplaced scaffold"/>
    <m/>
    <s v="MINB01000010.1"/>
    <n v="50152"/>
    <n v="50874"/>
    <s v="-"/>
    <s v="PHO07298.1"/>
    <m/>
    <m/>
    <s v="hypothetical protein"/>
    <m/>
    <m/>
    <s v="BFT35_06695"/>
    <n v="723"/>
    <n v="240"/>
    <m/>
    <n v="0"/>
  </r>
  <r>
    <x v="0"/>
    <x v="0"/>
    <s v="GCA_002701205.1"/>
    <s v="Primary Assembly"/>
    <s v="unplaced scaffold"/>
    <m/>
    <s v="MINB01000020.1"/>
    <n v="50186"/>
    <n v="51010"/>
    <s v="-"/>
    <m/>
    <m/>
    <m/>
    <m/>
    <m/>
    <m/>
    <s v="BFT35_09805"/>
    <n v="825"/>
    <m/>
    <m/>
    <n v="0"/>
  </r>
  <r>
    <x v="1"/>
    <x v="1"/>
    <s v="GCA_002701205.1"/>
    <s v="Primary Assembly"/>
    <s v="unplaced scaffold"/>
    <m/>
    <s v="MINB01000020.1"/>
    <n v="50186"/>
    <n v="51010"/>
    <s v="-"/>
    <s v="PHO06754.1"/>
    <m/>
    <m/>
    <s v="haloacid dehalogenase"/>
    <m/>
    <m/>
    <s v="BFT35_09805"/>
    <n v="825"/>
    <n v="274"/>
    <m/>
    <n v="0"/>
  </r>
  <r>
    <x v="0"/>
    <x v="0"/>
    <s v="GCA_002701205.1"/>
    <s v="Primary Assembly"/>
    <s v="unplaced scaffold"/>
    <m/>
    <s v="MINB01000003.1"/>
    <n v="50191"/>
    <n v="50991"/>
    <s v="-"/>
    <m/>
    <m/>
    <m/>
    <m/>
    <m/>
    <m/>
    <s v="BFT35_02635"/>
    <n v="801"/>
    <m/>
    <m/>
    <n v="0"/>
  </r>
  <r>
    <x v="1"/>
    <x v="1"/>
    <s v="GCA_002701205.1"/>
    <s v="Primary Assembly"/>
    <s v="unplaced scaffold"/>
    <m/>
    <s v="MINB01000003.1"/>
    <n v="50191"/>
    <n v="50991"/>
    <s v="-"/>
    <s v="PHO07969.1"/>
    <m/>
    <m/>
    <s v="ABC transporter"/>
    <m/>
    <m/>
    <s v="BFT35_02635"/>
    <n v="801"/>
    <n v="266"/>
    <m/>
    <n v="0"/>
  </r>
  <r>
    <x v="0"/>
    <x v="0"/>
    <s v="GCA_002701205.1"/>
    <s v="Primary Assembly"/>
    <s v="unplaced scaffold"/>
    <m/>
    <s v="MINB01000004.1"/>
    <n v="50231"/>
    <n v="51508"/>
    <s v="-"/>
    <m/>
    <m/>
    <m/>
    <m/>
    <m/>
    <m/>
    <s v="BFT35_03635"/>
    <n v="1278"/>
    <m/>
    <m/>
    <n v="0"/>
  </r>
  <r>
    <x v="1"/>
    <x v="1"/>
    <s v="GCA_002701205.1"/>
    <s v="Primary Assembly"/>
    <s v="unplaced scaffold"/>
    <m/>
    <s v="MINB01000004.1"/>
    <n v="50231"/>
    <n v="51508"/>
    <s v="-"/>
    <s v="PHO07839.1"/>
    <m/>
    <m/>
    <s v="TIGR02679 family protein"/>
    <m/>
    <m/>
    <s v="BFT35_03635"/>
    <n v="1278"/>
    <n v="425"/>
    <m/>
    <n v="0"/>
  </r>
  <r>
    <x v="0"/>
    <x v="0"/>
    <s v="GCA_002701205.1"/>
    <s v="Primary Assembly"/>
    <s v="unplaced scaffold"/>
    <m/>
    <s v="MINB01000006.1"/>
    <n v="50269"/>
    <n v="51243"/>
    <s v="+"/>
    <m/>
    <m/>
    <m/>
    <m/>
    <m/>
    <m/>
    <s v="BFT35_04900"/>
    <n v="975"/>
    <m/>
    <m/>
    <n v="0"/>
  </r>
  <r>
    <x v="1"/>
    <x v="1"/>
    <s v="GCA_002701205.1"/>
    <s v="Primary Assembly"/>
    <s v="unplaced scaffold"/>
    <m/>
    <s v="MINB01000006.1"/>
    <n v="50269"/>
    <n v="51243"/>
    <s v="+"/>
    <s v="PHO07610.1"/>
    <m/>
    <m/>
    <s v="exopolysaccharide biosynthesis protein"/>
    <m/>
    <m/>
    <s v="BFT35_04900"/>
    <n v="975"/>
    <n v="324"/>
    <m/>
    <n v="0"/>
  </r>
  <r>
    <x v="0"/>
    <x v="0"/>
    <s v="GCA_002701205.1"/>
    <s v="Primary Assembly"/>
    <s v="unplaced scaffold"/>
    <m/>
    <s v="MINB01000008.1"/>
    <n v="50276"/>
    <n v="50674"/>
    <s v="-"/>
    <m/>
    <m/>
    <m/>
    <m/>
    <m/>
    <m/>
    <s v="BFT35_05930"/>
    <n v="399"/>
    <m/>
    <m/>
    <n v="0"/>
  </r>
  <r>
    <x v="1"/>
    <x v="1"/>
    <s v="GCA_002701205.1"/>
    <s v="Primary Assembly"/>
    <s v="unplaced scaffold"/>
    <m/>
    <s v="MINB01000008.1"/>
    <n v="50276"/>
    <n v="50674"/>
    <s v="-"/>
    <s v="PHO07455.1"/>
    <m/>
    <m/>
    <s v="hypothetical protein"/>
    <m/>
    <m/>
    <s v="BFT35_05930"/>
    <n v="399"/>
    <n v="132"/>
    <m/>
    <n v="0"/>
  </r>
  <r>
    <x v="0"/>
    <x v="0"/>
    <s v="GCA_002701205.1"/>
    <s v="Primary Assembly"/>
    <s v="unplaced scaffold"/>
    <m/>
    <s v="MINB01000007.1"/>
    <n v="50292"/>
    <n v="50873"/>
    <s v="-"/>
    <m/>
    <m/>
    <m/>
    <m/>
    <m/>
    <m/>
    <s v="BFT35_05425"/>
    <n v="582"/>
    <m/>
    <m/>
    <n v="0"/>
  </r>
  <r>
    <x v="1"/>
    <x v="1"/>
    <s v="GCA_002701205.1"/>
    <s v="Primary Assembly"/>
    <s v="unplaced scaffold"/>
    <m/>
    <s v="MINB01000007.1"/>
    <n v="50292"/>
    <n v="50873"/>
    <s v="-"/>
    <s v="PHO07519.1"/>
    <m/>
    <m/>
    <s v="thymidine kinase"/>
    <m/>
    <m/>
    <s v="BFT35_05425"/>
    <n v="582"/>
    <n v="193"/>
    <m/>
    <n v="0"/>
  </r>
  <r>
    <x v="0"/>
    <x v="0"/>
    <s v="GCA_002701205.1"/>
    <s v="Primary Assembly"/>
    <s v="unplaced scaffold"/>
    <m/>
    <s v="MINB01000001.1"/>
    <n v="50395"/>
    <n v="50598"/>
    <s v="-"/>
    <m/>
    <m/>
    <m/>
    <m/>
    <m/>
    <m/>
    <s v="BFT35_00255"/>
    <n v="204"/>
    <m/>
    <m/>
    <n v="0"/>
  </r>
  <r>
    <x v="1"/>
    <x v="1"/>
    <s v="GCA_002701205.1"/>
    <s v="Primary Assembly"/>
    <s v="unplaced scaffold"/>
    <m/>
    <s v="MINB01000001.1"/>
    <n v="50395"/>
    <n v="50598"/>
    <s v="-"/>
    <s v="PHO08375.1"/>
    <m/>
    <m/>
    <s v="hypothetical protein"/>
    <m/>
    <m/>
    <s v="BFT35_00255"/>
    <n v="204"/>
    <n v="67"/>
    <m/>
    <n v="0"/>
  </r>
  <r>
    <x v="0"/>
    <x v="0"/>
    <s v="GCA_002701205.1"/>
    <s v="Primary Assembly"/>
    <s v="unplaced scaffold"/>
    <m/>
    <s v="MINB01000017.1"/>
    <n v="50412"/>
    <n v="51284"/>
    <s v="-"/>
    <m/>
    <m/>
    <m/>
    <m/>
    <m/>
    <m/>
    <s v="BFT35_08945"/>
    <n v="873"/>
    <m/>
    <m/>
    <n v="0"/>
  </r>
  <r>
    <x v="1"/>
    <x v="1"/>
    <s v="GCA_002701205.1"/>
    <s v="Primary Assembly"/>
    <s v="unplaced scaffold"/>
    <m/>
    <s v="MINB01000017.1"/>
    <n v="50412"/>
    <n v="51284"/>
    <s v="-"/>
    <s v="PHO06892.1"/>
    <m/>
    <m/>
    <s v="hypothetical protein"/>
    <m/>
    <m/>
    <s v="BFT35_08945"/>
    <n v="873"/>
    <n v="290"/>
    <m/>
    <n v="0"/>
  </r>
  <r>
    <x v="0"/>
    <x v="0"/>
    <s v="GCA_002701205.1"/>
    <s v="Primary Assembly"/>
    <s v="unplaced scaffold"/>
    <m/>
    <s v="MINB01000014.1"/>
    <n v="50497"/>
    <n v="50943"/>
    <s v="-"/>
    <m/>
    <m/>
    <m/>
    <m/>
    <m/>
    <m/>
    <s v="BFT35_08005"/>
    <n v="447"/>
    <m/>
    <m/>
    <n v="0"/>
  </r>
  <r>
    <x v="1"/>
    <x v="1"/>
    <s v="GCA_002701205.1"/>
    <s v="Primary Assembly"/>
    <s v="unplaced scaffold"/>
    <m/>
    <s v="MINB01000014.1"/>
    <n v="50497"/>
    <n v="50943"/>
    <s v="-"/>
    <s v="PHO07064.1"/>
    <m/>
    <m/>
    <s v="NTP pyrophosphohydrolase"/>
    <m/>
    <m/>
    <s v="BFT35_08005"/>
    <n v="447"/>
    <n v="148"/>
    <m/>
    <n v="0"/>
  </r>
  <r>
    <x v="0"/>
    <x v="0"/>
    <s v="GCA_002701205.1"/>
    <s v="Primary Assembly"/>
    <s v="unplaced scaffold"/>
    <m/>
    <s v="MINB01000012.1"/>
    <n v="50537"/>
    <n v="53320"/>
    <s v="-"/>
    <m/>
    <m/>
    <m/>
    <m/>
    <m/>
    <m/>
    <s v="BFT35_07405"/>
    <n v="2784"/>
    <m/>
    <m/>
    <n v="0"/>
  </r>
  <r>
    <x v="1"/>
    <x v="1"/>
    <s v="GCA_002701205.1"/>
    <s v="Primary Assembly"/>
    <s v="unplaced scaffold"/>
    <m/>
    <s v="MINB01000012.1"/>
    <n v="50537"/>
    <n v="53320"/>
    <s v="-"/>
    <s v="PHO07179.1"/>
    <m/>
    <m/>
    <s v="excinuclease ABC subunit A"/>
    <m/>
    <m/>
    <s v="BFT35_07405"/>
    <n v="2784"/>
    <n v="927"/>
    <m/>
    <n v="0"/>
  </r>
  <r>
    <x v="0"/>
    <x v="0"/>
    <s v="GCA_002701205.1"/>
    <s v="Primary Assembly"/>
    <s v="unplaced scaffold"/>
    <m/>
    <s v="MINB01000015.1"/>
    <n v="50587"/>
    <n v="51171"/>
    <s v="+"/>
    <m/>
    <m/>
    <m/>
    <m/>
    <m/>
    <m/>
    <s v="BFT35_08390"/>
    <n v="585"/>
    <m/>
    <m/>
    <n v="0"/>
  </r>
  <r>
    <x v="1"/>
    <x v="1"/>
    <s v="GCA_002701205.1"/>
    <s v="Primary Assembly"/>
    <s v="unplaced scaffold"/>
    <m/>
    <s v="MINB01000015.1"/>
    <n v="50587"/>
    <n v="51171"/>
    <s v="+"/>
    <s v="PHO07008.1"/>
    <m/>
    <m/>
    <s v="siroheme synthase"/>
    <m/>
    <m/>
    <s v="BFT35_08390"/>
    <n v="585"/>
    <n v="194"/>
    <m/>
    <n v="0"/>
  </r>
  <r>
    <x v="0"/>
    <x v="0"/>
    <s v="GCA_002701205.1"/>
    <s v="Primary Assembly"/>
    <s v="unplaced scaffold"/>
    <m/>
    <s v="MINB01000001.1"/>
    <n v="50685"/>
    <n v="51869"/>
    <s v="-"/>
    <m/>
    <m/>
    <m/>
    <m/>
    <m/>
    <m/>
    <s v="BFT35_00260"/>
    <n v="1185"/>
    <m/>
    <m/>
    <n v="0"/>
  </r>
  <r>
    <x v="1"/>
    <x v="1"/>
    <s v="GCA_002701205.1"/>
    <s v="Primary Assembly"/>
    <s v="unplaced scaffold"/>
    <m/>
    <s v="MINB01000001.1"/>
    <n v="50685"/>
    <n v="51869"/>
    <s v="-"/>
    <s v="PHO08376.1"/>
    <m/>
    <m/>
    <s v="metal-dependent hydrolase"/>
    <m/>
    <m/>
    <s v="BFT35_00260"/>
    <n v="1185"/>
    <n v="394"/>
    <m/>
    <n v="0"/>
  </r>
  <r>
    <x v="0"/>
    <x v="6"/>
    <s v="GCA_002701205.1"/>
    <s v="Primary Assembly"/>
    <s v="unplaced scaffold"/>
    <m/>
    <s v="MINB01000009.1"/>
    <n v="50687"/>
    <n v="50770"/>
    <s v="+"/>
    <m/>
    <m/>
    <m/>
    <m/>
    <m/>
    <m/>
    <s v="BFT35_06320"/>
    <n v="84"/>
    <m/>
    <m/>
    <n v="0"/>
  </r>
  <r>
    <x v="3"/>
    <x v="5"/>
    <s v="GCA_002701205.1"/>
    <s v="Primary Assembly"/>
    <s v="unplaced scaffold"/>
    <m/>
    <s v="MINB01000009.1"/>
    <n v="50687"/>
    <n v="50770"/>
    <s v="+"/>
    <m/>
    <m/>
    <m/>
    <s v="tRNA-Leu"/>
    <m/>
    <m/>
    <s v="BFT35_06320"/>
    <n v="84"/>
    <m/>
    <s v="anticodon=TAG"/>
    <s v="rna"/>
  </r>
  <r>
    <x v="0"/>
    <x v="0"/>
    <s v="GCA_002701205.1"/>
    <s v="Primary Assembly"/>
    <s v="unplaced scaffold"/>
    <m/>
    <s v="MINB01000008.1"/>
    <n v="50746"/>
    <n v="50907"/>
    <s v="+"/>
    <m/>
    <m/>
    <m/>
    <m/>
    <m/>
    <m/>
    <s v="BFT35_05935"/>
    <n v="162"/>
    <m/>
    <m/>
    <n v="0"/>
  </r>
  <r>
    <x v="1"/>
    <x v="1"/>
    <s v="GCA_002701205.1"/>
    <s v="Primary Assembly"/>
    <s v="unplaced scaffold"/>
    <m/>
    <s v="MINB01000008.1"/>
    <n v="50746"/>
    <n v="50907"/>
    <s v="+"/>
    <s v="PHO07456.1"/>
    <m/>
    <m/>
    <s v="DUF3787 domain-containing protein"/>
    <m/>
    <m/>
    <s v="BFT35_05935"/>
    <n v="162"/>
    <n v="53"/>
    <m/>
    <n v="0"/>
  </r>
  <r>
    <x v="0"/>
    <x v="0"/>
    <s v="GCA_002701205.1"/>
    <s v="Primary Assembly"/>
    <s v="unplaced scaffold"/>
    <m/>
    <s v="MINB01000013.1"/>
    <n v="50879"/>
    <n v="52165"/>
    <s v="-"/>
    <m/>
    <m/>
    <m/>
    <m/>
    <m/>
    <m/>
    <s v="BFT35_07735"/>
    <n v="1287"/>
    <m/>
    <m/>
    <n v="0"/>
  </r>
  <r>
    <x v="1"/>
    <x v="1"/>
    <s v="GCA_002701205.1"/>
    <s v="Primary Assembly"/>
    <s v="unplaced scaffold"/>
    <m/>
    <s v="MINB01000013.1"/>
    <n v="50879"/>
    <n v="52165"/>
    <s v="-"/>
    <s v="PHO07126.1"/>
    <m/>
    <m/>
    <s v="histidinol dehydrogenase"/>
    <m/>
    <m/>
    <s v="BFT35_07735"/>
    <n v="1287"/>
    <n v="428"/>
    <m/>
    <n v="0"/>
  </r>
  <r>
    <x v="0"/>
    <x v="0"/>
    <s v="GCA_002701205.1"/>
    <s v="Primary Assembly"/>
    <s v="unplaced scaffold"/>
    <m/>
    <s v="MINB01000009.1"/>
    <n v="50912"/>
    <n v="52384"/>
    <s v="+"/>
    <m/>
    <m/>
    <m/>
    <m/>
    <m/>
    <m/>
    <s v="BFT35_06325"/>
    <n v="1473"/>
    <m/>
    <m/>
    <n v="0"/>
  </r>
  <r>
    <x v="1"/>
    <x v="1"/>
    <s v="GCA_002701205.1"/>
    <s v="Primary Assembly"/>
    <s v="unplaced scaffold"/>
    <m/>
    <s v="MINB01000009.1"/>
    <n v="50912"/>
    <n v="52384"/>
    <s v="+"/>
    <s v="PHO07382.1"/>
    <m/>
    <m/>
    <s v="chemotaxis protein"/>
    <m/>
    <m/>
    <s v="BFT35_06325"/>
    <n v="1473"/>
    <n v="490"/>
    <m/>
    <n v="0"/>
  </r>
  <r>
    <x v="0"/>
    <x v="0"/>
    <s v="GCA_002701205.1"/>
    <s v="Primary Assembly"/>
    <s v="unplaced scaffold"/>
    <m/>
    <s v="MINB01000010.1"/>
    <n v="50937"/>
    <n v="51689"/>
    <s v="-"/>
    <m/>
    <m/>
    <m/>
    <m/>
    <m/>
    <m/>
    <s v="BFT35_06700"/>
    <n v="753"/>
    <m/>
    <m/>
    <n v="0"/>
  </r>
  <r>
    <x v="1"/>
    <x v="1"/>
    <s v="GCA_002701205.1"/>
    <s v="Primary Assembly"/>
    <s v="unplaced scaffold"/>
    <m/>
    <s v="MINB01000010.1"/>
    <n v="50937"/>
    <n v="51689"/>
    <s v="-"/>
    <s v="PHO07299.1"/>
    <m/>
    <m/>
    <s v="hypothetical protein"/>
    <m/>
    <m/>
    <s v="BFT35_06700"/>
    <n v="753"/>
    <n v="250"/>
    <m/>
    <n v="0"/>
  </r>
  <r>
    <x v="0"/>
    <x v="0"/>
    <s v="GCA_002701205.1"/>
    <s v="Primary Assembly"/>
    <s v="unplaced scaffold"/>
    <m/>
    <s v="MINB01000008.1"/>
    <n v="50941"/>
    <n v="54459"/>
    <s v="-"/>
    <m/>
    <m/>
    <m/>
    <m/>
    <m/>
    <m/>
    <s v="BFT35_05940"/>
    <n v="3519"/>
    <m/>
    <m/>
    <n v="0"/>
  </r>
  <r>
    <x v="1"/>
    <x v="1"/>
    <s v="GCA_002701205.1"/>
    <s v="Primary Assembly"/>
    <s v="unplaced scaffold"/>
    <m/>
    <s v="MINB01000008.1"/>
    <n v="50941"/>
    <n v="54459"/>
    <s v="-"/>
    <s v="PHO07457.1"/>
    <m/>
    <m/>
    <s v="pyruvate:ferredoxin (flavodoxin) oxidoreductase"/>
    <m/>
    <m/>
    <s v="BFT35_05940"/>
    <n v="3519"/>
    <n v="1172"/>
    <m/>
    <n v="0"/>
  </r>
  <r>
    <x v="0"/>
    <x v="0"/>
    <s v="GCA_002701205.1"/>
    <s v="Primary Assembly"/>
    <s v="unplaced scaffold"/>
    <m/>
    <s v="MINB01000011.1"/>
    <n v="50954"/>
    <n v="51790"/>
    <s v="-"/>
    <m/>
    <m/>
    <m/>
    <m/>
    <m/>
    <m/>
    <s v="BFT35_07125"/>
    <n v="837"/>
    <m/>
    <m/>
    <n v="0"/>
  </r>
  <r>
    <x v="1"/>
    <x v="1"/>
    <s v="GCA_002701205.1"/>
    <s v="Primary Assembly"/>
    <s v="unplaced scaffold"/>
    <m/>
    <s v="MINB01000011.1"/>
    <n v="50954"/>
    <n v="51790"/>
    <s v="-"/>
    <s v="PHO07245.1"/>
    <m/>
    <m/>
    <s v="transketolase"/>
    <m/>
    <m/>
    <s v="BFT35_07125"/>
    <n v="837"/>
    <n v="278"/>
    <m/>
    <n v="0"/>
  </r>
  <r>
    <x v="0"/>
    <x v="0"/>
    <s v="GCA_002701205.1"/>
    <s v="Primary Assembly"/>
    <s v="unplaced scaffold"/>
    <m/>
    <s v="MINB01000014.1"/>
    <n v="50961"/>
    <n v="51683"/>
    <s v="-"/>
    <m/>
    <m/>
    <m/>
    <m/>
    <m/>
    <m/>
    <s v="BFT35_08010"/>
    <n v="723"/>
    <m/>
    <m/>
    <n v="0"/>
  </r>
  <r>
    <x v="1"/>
    <x v="1"/>
    <s v="GCA_002701205.1"/>
    <s v="Primary Assembly"/>
    <s v="unplaced scaffold"/>
    <m/>
    <s v="MINB01000014.1"/>
    <n v="50961"/>
    <n v="51683"/>
    <s v="-"/>
    <s v="PHO07065.1"/>
    <m/>
    <m/>
    <s v="16S rRNA methyltransferase G"/>
    <m/>
    <m/>
    <s v="BFT35_08010"/>
    <n v="723"/>
    <n v="240"/>
    <m/>
    <n v="0"/>
  </r>
  <r>
    <x v="0"/>
    <x v="0"/>
    <s v="GCA_002701205.1"/>
    <s v="Primary Assembly"/>
    <s v="unplaced scaffold"/>
    <m/>
    <s v="MINB01000003.1"/>
    <n v="50994"/>
    <n v="51983"/>
    <s v="-"/>
    <m/>
    <m/>
    <m/>
    <m/>
    <m/>
    <m/>
    <s v="BFT35_02640"/>
    <n v="990"/>
    <m/>
    <m/>
    <n v="0"/>
  </r>
  <r>
    <x v="1"/>
    <x v="1"/>
    <s v="GCA_002701205.1"/>
    <s v="Primary Assembly"/>
    <s v="unplaced scaffold"/>
    <m/>
    <s v="MINB01000003.1"/>
    <n v="50994"/>
    <n v="51983"/>
    <s v="-"/>
    <s v="PHO07970.1"/>
    <m/>
    <m/>
    <s v="iron ABC transporter"/>
    <m/>
    <m/>
    <s v="BFT35_02640"/>
    <n v="990"/>
    <n v="329"/>
    <m/>
    <n v="0"/>
  </r>
  <r>
    <x v="0"/>
    <x v="0"/>
    <s v="GCA_002701205.1"/>
    <s v="Primary Assembly"/>
    <s v="unplaced scaffold"/>
    <m/>
    <s v="MINB01000002.1"/>
    <n v="51117"/>
    <n v="51533"/>
    <s v="-"/>
    <m/>
    <m/>
    <m/>
    <m/>
    <m/>
    <m/>
    <s v="BFT35_01480"/>
    <n v="417"/>
    <m/>
    <m/>
    <n v="0"/>
  </r>
  <r>
    <x v="1"/>
    <x v="1"/>
    <s v="GCA_002701205.1"/>
    <s v="Primary Assembly"/>
    <s v="unplaced scaffold"/>
    <m/>
    <s v="MINB01000002.1"/>
    <n v="51117"/>
    <n v="51533"/>
    <s v="-"/>
    <s v="PHO08164.1"/>
    <m/>
    <m/>
    <s v="pilus assembly protein HicB"/>
    <m/>
    <m/>
    <s v="BFT35_01480"/>
    <n v="417"/>
    <n v="138"/>
    <m/>
    <n v="0"/>
  </r>
  <r>
    <x v="0"/>
    <x v="0"/>
    <s v="GCA_002701205.1"/>
    <s v="Primary Assembly"/>
    <s v="unplaced scaffold"/>
    <m/>
    <s v="MINB01000015.1"/>
    <n v="51168"/>
    <n v="52466"/>
    <s v="+"/>
    <m/>
    <m/>
    <m/>
    <m/>
    <m/>
    <m/>
    <s v="BFT35_08395"/>
    <n v="1299"/>
    <m/>
    <m/>
    <n v="0"/>
  </r>
  <r>
    <x v="1"/>
    <x v="1"/>
    <s v="GCA_002701205.1"/>
    <s v="Primary Assembly"/>
    <s v="unplaced scaffold"/>
    <m/>
    <s v="MINB01000015.1"/>
    <n v="51168"/>
    <n v="52466"/>
    <s v="+"/>
    <s v="PHO07009.1"/>
    <m/>
    <m/>
    <s v="glutamate-1-semialdehyde-2,1-aminomutase"/>
    <m/>
    <m/>
    <s v="BFT35_08395"/>
    <n v="1299"/>
    <n v="432"/>
    <m/>
    <n v="0"/>
  </r>
  <r>
    <x v="0"/>
    <x v="0"/>
    <s v="GCA_002701205.1"/>
    <s v="Primary Assembly"/>
    <s v="unplaced scaffold"/>
    <m/>
    <s v="MINB01000020.1"/>
    <n v="51213"/>
    <n v="51635"/>
    <s v="+"/>
    <m/>
    <m/>
    <m/>
    <m/>
    <m/>
    <m/>
    <s v="BFT35_09810"/>
    <n v="423"/>
    <m/>
    <m/>
    <n v="0"/>
  </r>
  <r>
    <x v="1"/>
    <x v="1"/>
    <s v="GCA_002701205.1"/>
    <s v="Primary Assembly"/>
    <s v="unplaced scaffold"/>
    <m/>
    <s v="MINB01000020.1"/>
    <n v="51213"/>
    <n v="51635"/>
    <s v="+"/>
    <s v="PHO06755.1"/>
    <m/>
    <m/>
    <s v="transcriptional repressor"/>
    <m/>
    <m/>
    <s v="BFT35_09810"/>
    <n v="423"/>
    <n v="140"/>
    <m/>
    <n v="0"/>
  </r>
  <r>
    <x v="0"/>
    <x v="0"/>
    <s v="GCA_002701205.1"/>
    <s v="Primary Assembly"/>
    <s v="unplaced scaffold"/>
    <m/>
    <s v="MINB01000007.1"/>
    <n v="51228"/>
    <n v="51437"/>
    <s v="-"/>
    <m/>
    <m/>
    <m/>
    <m/>
    <m/>
    <m/>
    <s v="BFT35_05430"/>
    <n v="210"/>
    <m/>
    <m/>
    <n v="0"/>
  </r>
  <r>
    <x v="1"/>
    <x v="1"/>
    <s v="GCA_002701205.1"/>
    <s v="Primary Assembly"/>
    <s v="unplaced scaffold"/>
    <m/>
    <s v="MINB01000007.1"/>
    <n v="51228"/>
    <n v="51437"/>
    <s v="-"/>
    <s v="PHO07520.1"/>
    <m/>
    <m/>
    <s v="50S ribosomal protein L31"/>
    <m/>
    <m/>
    <s v="BFT35_05430"/>
    <n v="210"/>
    <n v="69"/>
    <m/>
    <n v="0"/>
  </r>
  <r>
    <x v="0"/>
    <x v="0"/>
    <s v="GCA_002701205.1"/>
    <s v="Primary Assembly"/>
    <s v="unplaced scaffold"/>
    <m/>
    <s v="MINB01000005.1"/>
    <n v="51238"/>
    <n v="51945"/>
    <s v="-"/>
    <m/>
    <m/>
    <m/>
    <m/>
    <m/>
    <m/>
    <s v="BFT35_04300"/>
    <n v="708"/>
    <m/>
    <m/>
    <n v="0"/>
  </r>
  <r>
    <x v="1"/>
    <x v="1"/>
    <s v="GCA_002701205.1"/>
    <s v="Primary Assembly"/>
    <s v="unplaced scaffold"/>
    <m/>
    <s v="MINB01000005.1"/>
    <n v="51238"/>
    <n v="51945"/>
    <s v="-"/>
    <s v="PHO07718.1"/>
    <m/>
    <m/>
    <s v="polysaccharide deacetylase"/>
    <m/>
    <m/>
    <s v="BFT35_04300"/>
    <n v="708"/>
    <n v="235"/>
    <m/>
    <n v="0"/>
  </r>
  <r>
    <x v="0"/>
    <x v="0"/>
    <s v="GCA_002701205.1"/>
    <s v="Primary Assembly"/>
    <s v="unplaced scaffold"/>
    <m/>
    <s v="MINB01000019.1"/>
    <n v="51247"/>
    <n v="51954"/>
    <s v="-"/>
    <m/>
    <m/>
    <m/>
    <m/>
    <m/>
    <m/>
    <s v="BFT35_09490"/>
    <n v="708"/>
    <m/>
    <m/>
    <n v="0"/>
  </r>
  <r>
    <x v="1"/>
    <x v="1"/>
    <s v="GCA_002701205.1"/>
    <s v="Primary Assembly"/>
    <s v="unplaced scaffold"/>
    <m/>
    <s v="MINB01000019.1"/>
    <n v="51247"/>
    <n v="51954"/>
    <s v="-"/>
    <s v="PHO06807.1"/>
    <m/>
    <m/>
    <s v="GntR family transcriptional regulator"/>
    <m/>
    <m/>
    <s v="BFT35_09490"/>
    <n v="708"/>
    <n v="235"/>
    <m/>
    <n v="0"/>
  </r>
  <r>
    <x v="0"/>
    <x v="2"/>
    <s v="GCA_002701205.1"/>
    <s v="Primary Assembly"/>
    <s v="unplaced scaffold"/>
    <m/>
    <s v="MINB01000018.1"/>
    <n v="51333"/>
    <n v="52107"/>
    <s v="-"/>
    <m/>
    <m/>
    <m/>
    <m/>
    <m/>
    <m/>
    <s v="BFT35_09235"/>
    <n v="775"/>
    <m/>
    <s v="pseudo"/>
    <n v="0"/>
  </r>
  <r>
    <x v="1"/>
    <x v="3"/>
    <s v="GCA_002701205.1"/>
    <s v="Primary Assembly"/>
    <s v="unplaced scaffold"/>
    <m/>
    <s v="MINB01000018.1"/>
    <n v="51333"/>
    <n v="52107"/>
    <s v="-"/>
    <m/>
    <m/>
    <m/>
    <s v="IS110 family transposase"/>
    <m/>
    <m/>
    <s v="BFT35_09235"/>
    <n v="775"/>
    <m/>
    <s v="pseudo"/>
    <n v="0"/>
  </r>
  <r>
    <x v="0"/>
    <x v="0"/>
    <s v="GCA_002701205.1"/>
    <s v="Primary Assembly"/>
    <s v="unplaced scaffold"/>
    <m/>
    <s v="MINB01000007.1"/>
    <n v="51501"/>
    <n v="52979"/>
    <s v="-"/>
    <m/>
    <m/>
    <m/>
    <m/>
    <m/>
    <m/>
    <s v="BFT35_05435"/>
    <n v="1479"/>
    <m/>
    <m/>
    <n v="0"/>
  </r>
  <r>
    <x v="1"/>
    <x v="1"/>
    <s v="GCA_002701205.1"/>
    <s v="Primary Assembly"/>
    <s v="unplaced scaffold"/>
    <m/>
    <s v="MINB01000007.1"/>
    <n v="51501"/>
    <n v="52979"/>
    <s v="-"/>
    <s v="PHO07565.1"/>
    <m/>
    <m/>
    <s v="transcription termination factor Rho"/>
    <m/>
    <m/>
    <s v="BFT35_05435"/>
    <n v="1479"/>
    <n v="492"/>
    <m/>
    <n v="0"/>
  </r>
  <r>
    <x v="0"/>
    <x v="0"/>
    <s v="GCA_002701205.1"/>
    <s v="Primary Assembly"/>
    <s v="unplaced scaffold"/>
    <m/>
    <s v="MINB01000004.1"/>
    <n v="51509"/>
    <n v="55681"/>
    <s v="-"/>
    <m/>
    <m/>
    <m/>
    <m/>
    <m/>
    <m/>
    <s v="BFT35_03640"/>
    <n v="4173"/>
    <m/>
    <m/>
    <n v="0"/>
  </r>
  <r>
    <x v="1"/>
    <x v="1"/>
    <s v="GCA_002701205.1"/>
    <s v="Primary Assembly"/>
    <s v="unplaced scaffold"/>
    <m/>
    <s v="MINB01000004.1"/>
    <n v="51509"/>
    <n v="55681"/>
    <s v="-"/>
    <s v="PHO07840.1"/>
    <m/>
    <m/>
    <s v="TIGR02680 family protein"/>
    <m/>
    <m/>
    <s v="BFT35_03640"/>
    <n v="4173"/>
    <n v="1390"/>
    <m/>
    <n v="0"/>
  </r>
  <r>
    <x v="0"/>
    <x v="0"/>
    <s v="GCA_002701205.1"/>
    <s v="Primary Assembly"/>
    <s v="unplaced scaffold"/>
    <m/>
    <s v="MINB01000006.1"/>
    <n v="51565"/>
    <n v="53841"/>
    <s v="+"/>
    <m/>
    <m/>
    <m/>
    <m/>
    <m/>
    <m/>
    <s v="BFT35_04905"/>
    <n v="2277"/>
    <m/>
    <m/>
    <n v="0"/>
  </r>
  <r>
    <x v="1"/>
    <x v="1"/>
    <s v="GCA_002701205.1"/>
    <s v="Primary Assembly"/>
    <s v="unplaced scaffold"/>
    <m/>
    <s v="MINB01000006.1"/>
    <n v="51565"/>
    <n v="53841"/>
    <s v="+"/>
    <s v="PHO07611.1"/>
    <m/>
    <m/>
    <s v="penicillin-binding protein"/>
    <m/>
    <m/>
    <s v="BFT35_04905"/>
    <n v="2277"/>
    <n v="758"/>
    <m/>
    <n v="0"/>
  </r>
  <r>
    <x v="0"/>
    <x v="0"/>
    <s v="GCA_002701205.1"/>
    <s v="Primary Assembly"/>
    <s v="unplaced scaffold"/>
    <m/>
    <s v="MINB01000002.1"/>
    <n v="51606"/>
    <n v="51773"/>
    <s v="-"/>
    <m/>
    <m/>
    <m/>
    <m/>
    <m/>
    <m/>
    <s v="BFT35_01485"/>
    <n v="168"/>
    <m/>
    <m/>
    <n v="0"/>
  </r>
  <r>
    <x v="1"/>
    <x v="1"/>
    <s v="GCA_002701205.1"/>
    <s v="Primary Assembly"/>
    <s v="unplaced scaffold"/>
    <m/>
    <s v="MINB01000002.1"/>
    <n v="51606"/>
    <n v="51773"/>
    <s v="-"/>
    <s v="PHO08165.1"/>
    <m/>
    <m/>
    <s v="toxin-antitoxin system, toxin component, HicA family protein"/>
    <m/>
    <m/>
    <s v="BFT35_01485"/>
    <n v="168"/>
    <n v="55"/>
    <m/>
    <n v="0"/>
  </r>
  <r>
    <x v="0"/>
    <x v="0"/>
    <s v="GCA_002701205.1"/>
    <s v="Primary Assembly"/>
    <s v="unplaced scaffold"/>
    <m/>
    <s v="MINB01000017.1"/>
    <n v="51607"/>
    <n v="51909"/>
    <s v="-"/>
    <m/>
    <m/>
    <m/>
    <m/>
    <m/>
    <m/>
    <s v="BFT35_08950"/>
    <n v="303"/>
    <m/>
    <m/>
    <n v="0"/>
  </r>
  <r>
    <x v="1"/>
    <x v="1"/>
    <s v="GCA_002701205.1"/>
    <s v="Primary Assembly"/>
    <s v="unplaced scaffold"/>
    <m/>
    <s v="MINB01000017.1"/>
    <n v="51607"/>
    <n v="51909"/>
    <s v="-"/>
    <s v="PHO06893.1"/>
    <m/>
    <m/>
    <s v="hypothetical protein"/>
    <m/>
    <m/>
    <s v="BFT35_08950"/>
    <n v="303"/>
    <n v="100"/>
    <m/>
    <n v="0"/>
  </r>
  <r>
    <x v="0"/>
    <x v="0"/>
    <s v="GCA_002701205.1"/>
    <s v="Primary Assembly"/>
    <s v="unplaced scaffold"/>
    <m/>
    <s v="MINB01000014.1"/>
    <n v="51687"/>
    <n v="53558"/>
    <s v="-"/>
    <m/>
    <m/>
    <m/>
    <m/>
    <m/>
    <m/>
    <s v="BFT35_08015"/>
    <n v="1872"/>
    <m/>
    <m/>
    <n v="0"/>
  </r>
  <r>
    <x v="1"/>
    <x v="1"/>
    <s v="GCA_002701205.1"/>
    <s v="Primary Assembly"/>
    <s v="unplaced scaffold"/>
    <m/>
    <s v="MINB01000014.1"/>
    <n v="51687"/>
    <n v="53558"/>
    <s v="-"/>
    <s v="PHO07066.1"/>
    <m/>
    <m/>
    <s v="tRNA uridine-5-carboxymethylaminomethyl(34) synthesis enzyme MnmG"/>
    <m/>
    <m/>
    <s v="BFT35_08015"/>
    <n v="1872"/>
    <n v="623"/>
    <m/>
    <n v="0"/>
  </r>
  <r>
    <x v="0"/>
    <x v="0"/>
    <s v="GCA_002701205.1"/>
    <s v="Primary Assembly"/>
    <s v="unplaced scaffold"/>
    <m/>
    <s v="MINB01000010.1"/>
    <n v="51690"/>
    <n v="52526"/>
    <s v="-"/>
    <m/>
    <m/>
    <m/>
    <m/>
    <m/>
    <m/>
    <s v="BFT35_06705"/>
    <n v="837"/>
    <m/>
    <m/>
    <n v="0"/>
  </r>
  <r>
    <x v="1"/>
    <x v="1"/>
    <s v="GCA_002701205.1"/>
    <s v="Primary Assembly"/>
    <s v="unplaced scaffold"/>
    <m/>
    <s v="MINB01000010.1"/>
    <n v="51690"/>
    <n v="52526"/>
    <s v="-"/>
    <s v="PHO07300.1"/>
    <m/>
    <m/>
    <s v="hypothetical protein"/>
    <m/>
    <m/>
    <s v="BFT35_06705"/>
    <n v="837"/>
    <n v="278"/>
    <m/>
    <n v="0"/>
  </r>
  <r>
    <x v="0"/>
    <x v="0"/>
    <s v="GCA_002701205.1"/>
    <s v="Primary Assembly"/>
    <s v="unplaced scaffold"/>
    <m/>
    <s v="MINB01000001.1"/>
    <n v="51920"/>
    <n v="52792"/>
    <s v="-"/>
    <m/>
    <m/>
    <m/>
    <m/>
    <m/>
    <m/>
    <s v="BFT35_00265"/>
    <n v="873"/>
    <m/>
    <m/>
    <n v="0"/>
  </r>
  <r>
    <x v="1"/>
    <x v="1"/>
    <s v="GCA_002701205.1"/>
    <s v="Primary Assembly"/>
    <s v="unplaced scaffold"/>
    <m/>
    <s v="MINB01000001.1"/>
    <n v="51920"/>
    <n v="52792"/>
    <s v="-"/>
    <s v="PHO08377.1"/>
    <m/>
    <m/>
    <s v="branched-chain-amino-acid transaminase"/>
    <m/>
    <m/>
    <s v="BFT35_00265"/>
    <n v="873"/>
    <n v="290"/>
    <m/>
    <n v="0"/>
  </r>
  <r>
    <x v="0"/>
    <x v="0"/>
    <s v="GCA_002701205.1"/>
    <s v="Primary Assembly"/>
    <s v="unplaced scaffold"/>
    <m/>
    <s v="MINB01000011.1"/>
    <n v="51948"/>
    <n v="53321"/>
    <s v="-"/>
    <m/>
    <m/>
    <m/>
    <m/>
    <m/>
    <m/>
    <s v="BFT35_07130"/>
    <n v="1374"/>
    <m/>
    <m/>
    <n v="0"/>
  </r>
  <r>
    <x v="1"/>
    <x v="1"/>
    <s v="GCA_002701205.1"/>
    <s v="Primary Assembly"/>
    <s v="unplaced scaffold"/>
    <m/>
    <s v="MINB01000011.1"/>
    <n v="51948"/>
    <n v="53321"/>
    <s v="-"/>
    <s v="PHO07246.1"/>
    <m/>
    <m/>
    <s v="hypothetical protein"/>
    <m/>
    <m/>
    <s v="BFT35_07130"/>
    <n v="1374"/>
    <n v="457"/>
    <m/>
    <n v="0"/>
  </r>
  <r>
    <x v="0"/>
    <x v="0"/>
    <s v="GCA_002701205.1"/>
    <s v="Primary Assembly"/>
    <s v="unplaced scaffold"/>
    <m/>
    <s v="MINB01000003.1"/>
    <n v="51985"/>
    <n v="52935"/>
    <s v="-"/>
    <m/>
    <m/>
    <m/>
    <m/>
    <m/>
    <m/>
    <s v="BFT35_02645"/>
    <n v="951"/>
    <m/>
    <m/>
    <n v="0"/>
  </r>
  <r>
    <x v="1"/>
    <x v="1"/>
    <s v="GCA_002701205.1"/>
    <s v="Primary Assembly"/>
    <s v="unplaced scaffold"/>
    <m/>
    <s v="MINB01000003.1"/>
    <n v="51985"/>
    <n v="52935"/>
    <s v="-"/>
    <s v="PHO07971.1"/>
    <m/>
    <m/>
    <s v="iron ABC transporter substrate-binding protein"/>
    <m/>
    <m/>
    <s v="BFT35_02645"/>
    <n v="951"/>
    <n v="316"/>
    <m/>
    <n v="0"/>
  </r>
  <r>
    <x v="0"/>
    <x v="0"/>
    <s v="GCA_002701205.1"/>
    <s v="Primary Assembly"/>
    <s v="unplaced scaffold"/>
    <m/>
    <s v="MINB01000005.1"/>
    <n v="52082"/>
    <n v="54184"/>
    <s v="-"/>
    <m/>
    <m/>
    <m/>
    <m/>
    <m/>
    <m/>
    <s v="BFT35_04305"/>
    <n v="2103"/>
    <m/>
    <m/>
    <n v="0"/>
  </r>
  <r>
    <x v="1"/>
    <x v="1"/>
    <s v="GCA_002701205.1"/>
    <s v="Primary Assembly"/>
    <s v="unplaced scaffold"/>
    <m/>
    <s v="MINB01000005.1"/>
    <n v="52082"/>
    <n v="54184"/>
    <s v="-"/>
    <s v="PHO07719.1"/>
    <m/>
    <m/>
    <s v="polyribonucleotide nucleotidyltransferase"/>
    <m/>
    <m/>
    <s v="BFT35_04305"/>
    <n v="2103"/>
    <n v="700"/>
    <m/>
    <n v="0"/>
  </r>
  <r>
    <x v="0"/>
    <x v="0"/>
    <s v="GCA_002701205.1"/>
    <s v="Primary Assembly"/>
    <s v="unplaced scaffold"/>
    <m/>
    <s v="MINB01000002.1"/>
    <n v="52096"/>
    <n v="52278"/>
    <s v="+"/>
    <m/>
    <m/>
    <m/>
    <m/>
    <m/>
    <m/>
    <s v="BFT35_01490"/>
    <n v="183"/>
    <m/>
    <m/>
    <n v="0"/>
  </r>
  <r>
    <x v="1"/>
    <x v="1"/>
    <s v="GCA_002701205.1"/>
    <s v="Primary Assembly"/>
    <s v="unplaced scaffold"/>
    <m/>
    <s v="MINB01000002.1"/>
    <n v="52096"/>
    <n v="52278"/>
    <s v="+"/>
    <s v="PHO08166.1"/>
    <m/>
    <m/>
    <s v="spore coat associated protein CotJA"/>
    <m/>
    <m/>
    <s v="BFT35_01490"/>
    <n v="183"/>
    <n v="60"/>
    <m/>
    <n v="0"/>
  </r>
  <r>
    <x v="0"/>
    <x v="0"/>
    <s v="GCA_002701205.1"/>
    <s v="Primary Assembly"/>
    <s v="unplaced scaffold"/>
    <m/>
    <s v="MINB01000013.1"/>
    <n v="52229"/>
    <n v="52861"/>
    <s v="-"/>
    <m/>
    <m/>
    <m/>
    <m/>
    <m/>
    <m/>
    <s v="BFT35_07740"/>
    <n v="633"/>
    <m/>
    <m/>
    <n v="0"/>
  </r>
  <r>
    <x v="1"/>
    <x v="1"/>
    <s v="GCA_002701205.1"/>
    <s v="Primary Assembly"/>
    <s v="unplaced scaffold"/>
    <m/>
    <s v="MINB01000013.1"/>
    <n v="52229"/>
    <n v="52861"/>
    <s v="-"/>
    <s v="PHO07127.1"/>
    <m/>
    <m/>
    <s v="ATP phosphoribosyltransferase"/>
    <m/>
    <m/>
    <s v="BFT35_07740"/>
    <n v="633"/>
    <n v="210"/>
    <m/>
    <n v="0"/>
  </r>
  <r>
    <x v="0"/>
    <x v="0"/>
    <s v="GCA_002701205.1"/>
    <s v="Primary Assembly"/>
    <s v="unplaced scaffold"/>
    <m/>
    <s v="MINB01000017.1"/>
    <n v="52278"/>
    <n v="53477"/>
    <s v="+"/>
    <m/>
    <m/>
    <m/>
    <m/>
    <m/>
    <m/>
    <s v="BFT35_08955"/>
    <n v="1200"/>
    <m/>
    <m/>
    <n v="0"/>
  </r>
  <r>
    <x v="1"/>
    <x v="1"/>
    <s v="GCA_002701205.1"/>
    <s v="Primary Assembly"/>
    <s v="unplaced scaffold"/>
    <m/>
    <s v="MINB01000017.1"/>
    <n v="52278"/>
    <n v="53477"/>
    <s v="+"/>
    <s v="PHO06894.1"/>
    <m/>
    <m/>
    <s v="hypothetical protein"/>
    <m/>
    <m/>
    <s v="BFT35_08955"/>
    <n v="1200"/>
    <n v="399"/>
    <m/>
    <n v="0"/>
  </r>
  <r>
    <x v="0"/>
    <x v="0"/>
    <s v="GCA_002701205.1"/>
    <s v="Primary Assembly"/>
    <s v="unplaced scaffold"/>
    <m/>
    <s v="MINB01000002.1"/>
    <n v="52282"/>
    <n v="52542"/>
    <s v="+"/>
    <m/>
    <m/>
    <m/>
    <m/>
    <m/>
    <m/>
    <s v="BFT35_01495"/>
    <n v="261"/>
    <m/>
    <m/>
    <n v="0"/>
  </r>
  <r>
    <x v="1"/>
    <x v="1"/>
    <s v="GCA_002701205.1"/>
    <s v="Primary Assembly"/>
    <s v="unplaced scaffold"/>
    <m/>
    <s v="MINB01000002.1"/>
    <n v="52282"/>
    <n v="52542"/>
    <s v="+"/>
    <s v="PHO08167.1"/>
    <m/>
    <m/>
    <s v="spore coat protein CotJB"/>
    <m/>
    <m/>
    <s v="BFT35_01495"/>
    <n v="261"/>
    <n v="86"/>
    <m/>
    <n v="0"/>
  </r>
  <r>
    <x v="0"/>
    <x v="0"/>
    <s v="GCA_002701205.1"/>
    <s v="Primary Assembly"/>
    <s v="unplaced scaffold"/>
    <m/>
    <s v="MINB01000015.1"/>
    <n v="52491"/>
    <n v="53981"/>
    <s v="-"/>
    <m/>
    <m/>
    <m/>
    <m/>
    <m/>
    <m/>
    <s v="BFT35_08400"/>
    <n v="1491"/>
    <m/>
    <m/>
    <n v="0"/>
  </r>
  <r>
    <x v="1"/>
    <x v="1"/>
    <s v="GCA_002701205.1"/>
    <s v="Primary Assembly"/>
    <s v="unplaced scaffold"/>
    <m/>
    <s v="MINB01000015.1"/>
    <n v="52491"/>
    <n v="53981"/>
    <s v="-"/>
    <s v="PHO07010.1"/>
    <m/>
    <m/>
    <s v="uroporphyrinogen-III C-methyltransferase"/>
    <m/>
    <m/>
    <s v="BFT35_08400"/>
    <n v="1491"/>
    <n v="496"/>
    <m/>
    <n v="0"/>
  </r>
  <r>
    <x v="0"/>
    <x v="0"/>
    <s v="GCA_002701205.1"/>
    <s v="Primary Assembly"/>
    <s v="unplaced scaffold"/>
    <m/>
    <s v="MINB01000002.1"/>
    <n v="52555"/>
    <n v="53127"/>
    <s v="+"/>
    <m/>
    <m/>
    <m/>
    <m/>
    <m/>
    <m/>
    <s v="BFT35_01500"/>
    <n v="573"/>
    <m/>
    <m/>
    <n v="0"/>
  </r>
  <r>
    <x v="1"/>
    <x v="1"/>
    <s v="GCA_002701205.1"/>
    <s v="Primary Assembly"/>
    <s v="unplaced scaffold"/>
    <m/>
    <s v="MINB01000002.1"/>
    <n v="52555"/>
    <n v="53127"/>
    <s v="+"/>
    <s v="PHO08168.1"/>
    <m/>
    <m/>
    <s v="rubrerythrin family protein"/>
    <m/>
    <m/>
    <s v="BFT35_01500"/>
    <n v="573"/>
    <n v="190"/>
    <m/>
    <n v="0"/>
  </r>
  <r>
    <x v="0"/>
    <x v="0"/>
    <s v="GCA_002701205.1"/>
    <s v="Primary Assembly"/>
    <s v="unplaced scaffold"/>
    <m/>
    <s v="MINB01000010.1"/>
    <n v="52606"/>
    <n v="53004"/>
    <s v="-"/>
    <m/>
    <m/>
    <m/>
    <m/>
    <m/>
    <m/>
    <s v="BFT35_06710"/>
    <n v="399"/>
    <m/>
    <m/>
    <n v="0"/>
  </r>
  <r>
    <x v="1"/>
    <x v="1"/>
    <s v="GCA_002701205.1"/>
    <s v="Primary Assembly"/>
    <s v="unplaced scaffold"/>
    <m/>
    <s v="MINB01000010.1"/>
    <n v="52606"/>
    <n v="53004"/>
    <s v="-"/>
    <s v="PHO07301.1"/>
    <m/>
    <m/>
    <s v="hypothetical protein"/>
    <m/>
    <m/>
    <s v="BFT35_06710"/>
    <n v="399"/>
    <n v="132"/>
    <m/>
    <n v="0"/>
  </r>
  <r>
    <x v="0"/>
    <x v="2"/>
    <s v="GCA_002701205.1"/>
    <s v="Primary Assembly"/>
    <s v="unplaced scaffold"/>
    <m/>
    <s v="MINB01000009.1"/>
    <n v="52765"/>
    <n v="53595"/>
    <s v="-"/>
    <m/>
    <m/>
    <m/>
    <m/>
    <m/>
    <m/>
    <s v="BFT35_06330"/>
    <n v="831"/>
    <m/>
    <s v="pseudo"/>
    <n v="0"/>
  </r>
  <r>
    <x v="1"/>
    <x v="3"/>
    <s v="GCA_002701205.1"/>
    <s v="Primary Assembly"/>
    <s v="unplaced scaffold"/>
    <m/>
    <s v="MINB01000009.1"/>
    <n v="52765"/>
    <n v="53595"/>
    <s v="-"/>
    <m/>
    <m/>
    <m/>
    <s v="transposase"/>
    <m/>
    <m/>
    <s v="BFT35_06330"/>
    <n v="831"/>
    <m/>
    <s v="pseudo"/>
    <n v="0"/>
  </r>
  <r>
    <x v="0"/>
    <x v="0"/>
    <s v="GCA_002701205.1"/>
    <s v="Primary Assembly"/>
    <s v="unplaced scaffold"/>
    <m/>
    <s v="MINB01000013.1"/>
    <n v="52854"/>
    <n v="54014"/>
    <s v="-"/>
    <m/>
    <m/>
    <m/>
    <m/>
    <m/>
    <m/>
    <s v="BFT35_07745"/>
    <n v="1161"/>
    <m/>
    <m/>
    <n v="0"/>
  </r>
  <r>
    <x v="1"/>
    <x v="1"/>
    <s v="GCA_002701205.1"/>
    <s v="Primary Assembly"/>
    <s v="unplaced scaffold"/>
    <m/>
    <s v="MINB01000013.1"/>
    <n v="52854"/>
    <n v="54014"/>
    <s v="-"/>
    <s v="PHO07128.1"/>
    <m/>
    <m/>
    <s v="ATP phosphoribosyltransferase regulatory subunit"/>
    <m/>
    <m/>
    <s v="BFT35_07745"/>
    <n v="1161"/>
    <n v="386"/>
    <m/>
    <n v="0"/>
  </r>
  <r>
    <x v="0"/>
    <x v="0"/>
    <s v="GCA_002701205.1"/>
    <s v="Primary Assembly"/>
    <s v="unplaced scaffold"/>
    <m/>
    <s v="MINB01000001.1"/>
    <n v="52909"/>
    <n v="53079"/>
    <s v="-"/>
    <m/>
    <m/>
    <m/>
    <m/>
    <m/>
    <m/>
    <s v="BFT35_00270"/>
    <n v="171"/>
    <m/>
    <m/>
    <n v="0"/>
  </r>
  <r>
    <x v="1"/>
    <x v="1"/>
    <s v="GCA_002701205.1"/>
    <s v="Primary Assembly"/>
    <s v="unplaced scaffold"/>
    <m/>
    <s v="MINB01000001.1"/>
    <n v="52909"/>
    <n v="53079"/>
    <s v="-"/>
    <s v="PHO08378.1"/>
    <m/>
    <m/>
    <s v="ferredoxin"/>
    <m/>
    <m/>
    <s v="BFT35_00270"/>
    <n v="171"/>
    <n v="56"/>
    <m/>
    <n v="0"/>
  </r>
  <r>
    <x v="0"/>
    <x v="0"/>
    <s v="GCA_002701205.1"/>
    <s v="Primary Assembly"/>
    <s v="unplaced scaffold"/>
    <m/>
    <s v="MINB01000016.1"/>
    <n v="53117"/>
    <n v="53362"/>
    <s v="-"/>
    <m/>
    <m/>
    <m/>
    <m/>
    <m/>
    <m/>
    <s v="BFT35_08685"/>
    <n v="246"/>
    <m/>
    <m/>
    <n v="0"/>
  </r>
  <r>
    <x v="1"/>
    <x v="1"/>
    <s v="GCA_002701205.1"/>
    <s v="Primary Assembly"/>
    <s v="unplaced scaffold"/>
    <m/>
    <s v="MINB01000016.1"/>
    <n v="53117"/>
    <n v="53362"/>
    <s v="-"/>
    <s v="PHO06953.1"/>
    <m/>
    <m/>
    <s v="CopG family transcriptional regulator"/>
    <m/>
    <m/>
    <s v="BFT35_08685"/>
    <n v="246"/>
    <n v="81"/>
    <m/>
    <n v="0"/>
  </r>
  <r>
    <x v="0"/>
    <x v="0"/>
    <s v="GCA_002701205.1"/>
    <s v="Primary Assembly"/>
    <s v="unplaced scaffold"/>
    <m/>
    <s v="MINB01000002.1"/>
    <n v="53152"/>
    <n v="55557"/>
    <s v="-"/>
    <m/>
    <m/>
    <m/>
    <m/>
    <m/>
    <m/>
    <s v="BFT35_01505"/>
    <n v="2406"/>
    <m/>
    <m/>
    <n v="0"/>
  </r>
  <r>
    <x v="1"/>
    <x v="1"/>
    <s v="GCA_002701205.1"/>
    <s v="Primary Assembly"/>
    <s v="unplaced scaffold"/>
    <m/>
    <s v="MINB01000002.1"/>
    <n v="53152"/>
    <n v="55557"/>
    <s v="-"/>
    <s v="PHO08169.1"/>
    <m/>
    <m/>
    <s v="homocysteine methyltransferase"/>
    <m/>
    <m/>
    <s v="BFT35_01505"/>
    <n v="2406"/>
    <n v="801"/>
    <m/>
    <n v="0"/>
  </r>
  <r>
    <x v="0"/>
    <x v="0"/>
    <s v="GCA_002701205.1"/>
    <s v="Primary Assembly"/>
    <s v="unplaced scaffold"/>
    <m/>
    <s v="MINB01000016.1"/>
    <n v="53352"/>
    <n v="53840"/>
    <s v="-"/>
    <m/>
    <m/>
    <m/>
    <m/>
    <m/>
    <m/>
    <s v="BFT35_08690"/>
    <n v="489"/>
    <m/>
    <m/>
    <n v="0"/>
  </r>
  <r>
    <x v="1"/>
    <x v="1"/>
    <s v="GCA_002701205.1"/>
    <s v="Primary Assembly"/>
    <s v="unplaced scaffold"/>
    <m/>
    <s v="MINB01000016.1"/>
    <n v="53352"/>
    <n v="53840"/>
    <s v="-"/>
    <s v="PHO06945.1"/>
    <m/>
    <m/>
    <s v="septum formation initiator"/>
    <m/>
    <m/>
    <s v="BFT35_08690"/>
    <n v="489"/>
    <n v="162"/>
    <m/>
    <n v="0"/>
  </r>
  <r>
    <x v="0"/>
    <x v="0"/>
    <s v="GCA_002701205.1"/>
    <s v="Primary Assembly"/>
    <s v="unplaced scaffold"/>
    <m/>
    <s v="MINB01000012.1"/>
    <n v="53375"/>
    <n v="55360"/>
    <s v="-"/>
    <m/>
    <m/>
    <m/>
    <m/>
    <m/>
    <m/>
    <s v="BFT35_07410"/>
    <n v="1986"/>
    <m/>
    <m/>
    <n v="0"/>
  </r>
  <r>
    <x v="1"/>
    <x v="1"/>
    <s v="GCA_002701205.1"/>
    <s v="Primary Assembly"/>
    <s v="unplaced scaffold"/>
    <m/>
    <s v="MINB01000012.1"/>
    <n v="53375"/>
    <n v="55360"/>
    <s v="-"/>
    <s v="PHO07180.1"/>
    <m/>
    <m/>
    <s v="excinuclease ABC subunit B"/>
    <m/>
    <m/>
    <s v="BFT35_07410"/>
    <n v="1986"/>
    <n v="661"/>
    <m/>
    <n v="0"/>
  </r>
  <r>
    <x v="0"/>
    <x v="0"/>
    <s v="GCA_002701205.1"/>
    <s v="Primary Assembly"/>
    <s v="unplaced scaffold"/>
    <m/>
    <s v="MINB01000011.1"/>
    <n v="53386"/>
    <n v="53673"/>
    <s v="-"/>
    <m/>
    <m/>
    <m/>
    <m/>
    <m/>
    <m/>
    <s v="BFT35_07135"/>
    <n v="288"/>
    <m/>
    <m/>
    <n v="0"/>
  </r>
  <r>
    <x v="1"/>
    <x v="1"/>
    <s v="GCA_002701205.1"/>
    <s v="Primary Assembly"/>
    <s v="unplaced scaffold"/>
    <m/>
    <s v="MINB01000011.1"/>
    <n v="53386"/>
    <n v="53673"/>
    <s v="-"/>
    <s v="PHO07247.1"/>
    <m/>
    <m/>
    <s v="hypothetical protein"/>
    <m/>
    <m/>
    <s v="BFT35_07135"/>
    <n v="288"/>
    <n v="95"/>
    <m/>
    <n v="0"/>
  </r>
  <r>
    <x v="0"/>
    <x v="0"/>
    <s v="GCA_002701205.1"/>
    <s v="Primary Assembly"/>
    <s v="unplaced scaffold"/>
    <m/>
    <s v="MINB01000014.1"/>
    <n v="53567"/>
    <n v="54943"/>
    <s v="-"/>
    <m/>
    <m/>
    <m/>
    <m/>
    <m/>
    <m/>
    <s v="BFT35_08020"/>
    <n v="1377"/>
    <m/>
    <m/>
    <n v="0"/>
  </r>
  <r>
    <x v="1"/>
    <x v="1"/>
    <s v="GCA_002701205.1"/>
    <s v="Primary Assembly"/>
    <s v="unplaced scaffold"/>
    <m/>
    <s v="MINB01000014.1"/>
    <n v="53567"/>
    <n v="54943"/>
    <s v="-"/>
    <s v="PHO07067.1"/>
    <m/>
    <m/>
    <s v="tRNA uridine-5-carboxymethylaminomethyl(34) synthesis GTPase MnmE"/>
    <m/>
    <m/>
    <s v="BFT35_08020"/>
    <n v="1377"/>
    <n v="458"/>
    <m/>
    <n v="0"/>
  </r>
  <r>
    <x v="0"/>
    <x v="2"/>
    <s v="GCA_002701205.1"/>
    <s v="Primary Assembly"/>
    <s v="unplaced scaffold"/>
    <m/>
    <s v="MINB01000017.1"/>
    <n v="53572"/>
    <n v="54090"/>
    <s v="-"/>
    <m/>
    <m/>
    <m/>
    <m/>
    <m/>
    <m/>
    <s v="BFT35_08960"/>
    <n v="519"/>
    <m/>
    <s v="pseudo"/>
    <n v="0"/>
  </r>
  <r>
    <x v="1"/>
    <x v="3"/>
    <s v="GCA_002701205.1"/>
    <s v="Primary Assembly"/>
    <s v="unplaced scaffold"/>
    <m/>
    <s v="MINB01000017.1"/>
    <n v="53572"/>
    <n v="54090"/>
    <s v="-"/>
    <m/>
    <m/>
    <m/>
    <s v="two-component sensor histidine kinase"/>
    <m/>
    <m/>
    <s v="BFT35_08960"/>
    <n v="519"/>
    <m/>
    <s v="pseudo"/>
    <n v="0"/>
  </r>
  <r>
    <x v="0"/>
    <x v="0"/>
    <s v="GCA_002701205.1"/>
    <s v="Primary Assembly"/>
    <s v="unplaced scaffold"/>
    <m/>
    <s v="MINB01000003.1"/>
    <n v="53672"/>
    <n v="54334"/>
    <s v="-"/>
    <m/>
    <m/>
    <m/>
    <m/>
    <m/>
    <m/>
    <s v="BFT35_02650"/>
    <n v="663"/>
    <m/>
    <m/>
    <n v="0"/>
  </r>
  <r>
    <x v="1"/>
    <x v="1"/>
    <s v="GCA_002701205.1"/>
    <s v="Primary Assembly"/>
    <s v="unplaced scaffold"/>
    <m/>
    <s v="MINB01000003.1"/>
    <n v="53672"/>
    <n v="54334"/>
    <s v="-"/>
    <s v="PHO07972.1"/>
    <m/>
    <m/>
    <s v="hypothetical protein"/>
    <m/>
    <m/>
    <s v="BFT35_02650"/>
    <n v="663"/>
    <n v="220"/>
    <m/>
    <n v="0"/>
  </r>
  <r>
    <x v="0"/>
    <x v="0"/>
    <s v="GCA_002701205.1"/>
    <s v="Primary Assembly"/>
    <s v="unplaced scaffold"/>
    <m/>
    <s v="MINB01000011.1"/>
    <n v="53693"/>
    <n v="55831"/>
    <s v="-"/>
    <m/>
    <m/>
    <m/>
    <m/>
    <m/>
    <m/>
    <s v="BFT35_07140"/>
    <n v="2139"/>
    <m/>
    <m/>
    <n v="0"/>
  </r>
  <r>
    <x v="1"/>
    <x v="1"/>
    <s v="GCA_002701205.1"/>
    <s v="Primary Assembly"/>
    <s v="unplaced scaffold"/>
    <m/>
    <s v="MINB01000011.1"/>
    <n v="53693"/>
    <n v="55831"/>
    <s v="-"/>
    <s v="PHO07248.1"/>
    <m/>
    <m/>
    <s v="PTS mannitol transporter subunit IIBC"/>
    <m/>
    <m/>
    <s v="BFT35_07140"/>
    <n v="2139"/>
    <n v="712"/>
    <m/>
    <n v="0"/>
  </r>
  <r>
    <x v="0"/>
    <x v="0"/>
    <s v="GCA_002701205.1"/>
    <s v="Primary Assembly"/>
    <s v="unplaced scaffold"/>
    <m/>
    <s v="MINB01000010.1"/>
    <n v="53748"/>
    <n v="54236"/>
    <s v="-"/>
    <m/>
    <m/>
    <m/>
    <m/>
    <m/>
    <m/>
    <s v="BFT35_06715"/>
    <n v="489"/>
    <m/>
    <m/>
    <n v="0"/>
  </r>
  <r>
    <x v="1"/>
    <x v="1"/>
    <s v="GCA_002701205.1"/>
    <s v="Primary Assembly"/>
    <s v="unplaced scaffold"/>
    <m/>
    <s v="MINB01000010.1"/>
    <n v="53748"/>
    <n v="54236"/>
    <s v="-"/>
    <s v="PHO07302.1"/>
    <m/>
    <m/>
    <s v="hypothetical protein"/>
    <m/>
    <m/>
    <s v="BFT35_06715"/>
    <n v="489"/>
    <n v="162"/>
    <m/>
    <n v="0"/>
  </r>
  <r>
    <x v="0"/>
    <x v="0"/>
    <s v="GCA_002701205.1"/>
    <s v="Primary Assembly"/>
    <s v="unplaced scaffold"/>
    <m/>
    <s v="MINB01000007.1"/>
    <n v="53808"/>
    <n v="54455"/>
    <s v="-"/>
    <m/>
    <m/>
    <m/>
    <m/>
    <m/>
    <m/>
    <s v="BFT35_05440"/>
    <n v="648"/>
    <m/>
    <m/>
    <n v="0"/>
  </r>
  <r>
    <x v="1"/>
    <x v="1"/>
    <s v="GCA_002701205.1"/>
    <s v="Primary Assembly"/>
    <s v="unplaced scaffold"/>
    <m/>
    <s v="MINB01000007.1"/>
    <n v="53808"/>
    <n v="54455"/>
    <s v="-"/>
    <s v="PHO07521.1"/>
    <m/>
    <m/>
    <s v="fructose-6-phosphate aldolase"/>
    <m/>
    <m/>
    <s v="BFT35_05440"/>
    <n v="648"/>
    <n v="215"/>
    <m/>
    <n v="0"/>
  </r>
  <r>
    <x v="0"/>
    <x v="0"/>
    <s v="GCA_002701205.1"/>
    <s v="Primary Assembly"/>
    <s v="unplaced scaffold"/>
    <m/>
    <s v="MINB01000016.1"/>
    <n v="53866"/>
    <n v="54609"/>
    <s v="-"/>
    <m/>
    <m/>
    <m/>
    <m/>
    <m/>
    <m/>
    <s v="BFT35_08695"/>
    <n v="744"/>
    <m/>
    <m/>
    <n v="0"/>
  </r>
  <r>
    <x v="1"/>
    <x v="1"/>
    <s v="GCA_002701205.1"/>
    <s v="Primary Assembly"/>
    <s v="unplaced scaffold"/>
    <m/>
    <s v="MINB01000016.1"/>
    <n v="53866"/>
    <n v="54609"/>
    <s v="-"/>
    <s v="PHO06946.1"/>
    <m/>
    <m/>
    <s v="RNA-binding protein"/>
    <m/>
    <m/>
    <s v="BFT35_08695"/>
    <n v="744"/>
    <n v="247"/>
    <m/>
    <n v="0"/>
  </r>
  <r>
    <x v="0"/>
    <x v="0"/>
    <s v="GCA_002701205.1"/>
    <s v="Primary Assembly"/>
    <s v="unplaced scaffold"/>
    <m/>
    <s v="MINB01000006.1"/>
    <n v="53874"/>
    <n v="54257"/>
    <s v="-"/>
    <m/>
    <m/>
    <m/>
    <m/>
    <m/>
    <m/>
    <s v="BFT35_04910"/>
    <n v="384"/>
    <m/>
    <m/>
    <n v="0"/>
  </r>
  <r>
    <x v="1"/>
    <x v="1"/>
    <s v="GCA_002701205.1"/>
    <s v="Primary Assembly"/>
    <s v="unplaced scaffold"/>
    <m/>
    <s v="MINB01000006.1"/>
    <n v="53874"/>
    <n v="54257"/>
    <s v="-"/>
    <s v="PHO07612.1"/>
    <m/>
    <m/>
    <s v="hypothetical protein"/>
    <m/>
    <m/>
    <s v="BFT35_04910"/>
    <n v="384"/>
    <n v="127"/>
    <m/>
    <n v="0"/>
  </r>
  <r>
    <x v="0"/>
    <x v="0"/>
    <s v="GCA_002701205.1"/>
    <s v="Primary Assembly"/>
    <s v="unplaced scaffold"/>
    <m/>
    <s v="MINB01000009.1"/>
    <n v="53907"/>
    <n v="54185"/>
    <s v="-"/>
    <m/>
    <m/>
    <m/>
    <m/>
    <m/>
    <m/>
    <s v="BFT35_06335"/>
    <n v="279"/>
    <m/>
    <m/>
    <n v="0"/>
  </r>
  <r>
    <x v="1"/>
    <x v="1"/>
    <s v="GCA_002701205.1"/>
    <s v="Primary Assembly"/>
    <s v="unplaced scaffold"/>
    <m/>
    <s v="MINB01000009.1"/>
    <n v="53907"/>
    <n v="54185"/>
    <s v="-"/>
    <s v="PHO07383.1"/>
    <m/>
    <m/>
    <s v="hypothetical protein"/>
    <m/>
    <m/>
    <s v="BFT35_06335"/>
    <n v="279"/>
    <n v="92"/>
    <m/>
    <n v="0"/>
  </r>
  <r>
    <x v="0"/>
    <x v="6"/>
    <s v="GCA_002701205.1"/>
    <s v="Primary Assembly"/>
    <s v="unplaced scaffold"/>
    <m/>
    <s v="MINB01000001.1"/>
    <n v="53917"/>
    <n v="53990"/>
    <s v="+"/>
    <m/>
    <m/>
    <m/>
    <m/>
    <m/>
    <m/>
    <s v="BFT35_00275"/>
    <n v="74"/>
    <m/>
    <m/>
    <n v="0"/>
  </r>
  <r>
    <x v="3"/>
    <x v="5"/>
    <s v="GCA_002701205.1"/>
    <s v="Primary Assembly"/>
    <s v="unplaced scaffold"/>
    <m/>
    <s v="MINB01000001.1"/>
    <n v="53917"/>
    <n v="53990"/>
    <s v="+"/>
    <m/>
    <m/>
    <m/>
    <s v="tRNA-Gln"/>
    <m/>
    <m/>
    <s v="BFT35_00275"/>
    <n v="74"/>
    <m/>
    <s v="anticodon=CTG"/>
    <s v="rna"/>
  </r>
  <r>
    <x v="0"/>
    <x v="0"/>
    <s v="GCA_002701205.1"/>
    <s v="Primary Assembly"/>
    <s v="unplaced scaffold"/>
    <m/>
    <s v="MINB01000015.1"/>
    <n v="53981"/>
    <n v="54874"/>
    <s v="-"/>
    <m/>
    <m/>
    <m/>
    <m/>
    <m/>
    <m/>
    <s v="BFT35_08405"/>
    <n v="894"/>
    <m/>
    <m/>
    <n v="0"/>
  </r>
  <r>
    <x v="1"/>
    <x v="1"/>
    <s v="GCA_002701205.1"/>
    <s v="Primary Assembly"/>
    <s v="unplaced scaffold"/>
    <m/>
    <s v="MINB01000015.1"/>
    <n v="53981"/>
    <n v="54874"/>
    <s v="-"/>
    <s v="PHO07011.1"/>
    <m/>
    <m/>
    <s v="hydroxymethylbilane synthase"/>
    <m/>
    <m/>
    <s v="BFT35_08405"/>
    <n v="894"/>
    <n v="297"/>
    <m/>
    <n v="0"/>
  </r>
  <r>
    <x v="0"/>
    <x v="6"/>
    <s v="GCA_002701205.1"/>
    <s v="Primary Assembly"/>
    <s v="unplaced scaffold"/>
    <m/>
    <s v="MINB01000001.1"/>
    <n v="53998"/>
    <n v="54073"/>
    <s v="+"/>
    <m/>
    <m/>
    <m/>
    <m/>
    <m/>
    <m/>
    <s v="BFT35_00280"/>
    <n v="76"/>
    <m/>
    <m/>
    <n v="0"/>
  </r>
  <r>
    <x v="3"/>
    <x v="5"/>
    <s v="GCA_002701205.1"/>
    <s v="Primary Assembly"/>
    <s v="unplaced scaffold"/>
    <m/>
    <s v="MINB01000001.1"/>
    <n v="53998"/>
    <n v="54073"/>
    <s v="+"/>
    <m/>
    <m/>
    <m/>
    <s v="tRNA-Glu"/>
    <m/>
    <m/>
    <s v="BFT35_00280"/>
    <n v="76"/>
    <m/>
    <s v="anticodon=CTC"/>
    <s v="rna"/>
  </r>
  <r>
    <x v="0"/>
    <x v="0"/>
    <s v="GCA_002701205.1"/>
    <s v="Primary Assembly"/>
    <s v="unplaced scaffold"/>
    <m/>
    <s v="MINB01000013.1"/>
    <n v="54119"/>
    <n v="54817"/>
    <s v="-"/>
    <m/>
    <m/>
    <m/>
    <m/>
    <m/>
    <m/>
    <s v="BFT35_07750"/>
    <n v="699"/>
    <m/>
    <m/>
    <n v="0"/>
  </r>
  <r>
    <x v="1"/>
    <x v="1"/>
    <s v="GCA_002701205.1"/>
    <s v="Primary Assembly"/>
    <s v="unplaced scaffold"/>
    <m/>
    <s v="MINB01000013.1"/>
    <n v="54119"/>
    <n v="54817"/>
    <s v="-"/>
    <s v="PHO07129.1"/>
    <m/>
    <m/>
    <s v="endonuclease"/>
    <m/>
    <m/>
    <s v="BFT35_07750"/>
    <n v="699"/>
    <n v="232"/>
    <m/>
    <n v="0"/>
  </r>
  <r>
    <x v="0"/>
    <x v="0"/>
    <s v="GCA_002701205.1"/>
    <s v="Primary Assembly"/>
    <s v="unplaced scaffold"/>
    <m/>
    <s v="MINB01000017.1"/>
    <n v="54248"/>
    <n v="54970"/>
    <s v="+"/>
    <m/>
    <m/>
    <m/>
    <m/>
    <m/>
    <m/>
    <s v="BFT35_08965"/>
    <n v="723"/>
    <m/>
    <m/>
    <n v="0"/>
  </r>
  <r>
    <x v="1"/>
    <x v="1"/>
    <s v="GCA_002701205.1"/>
    <s v="Primary Assembly"/>
    <s v="unplaced scaffold"/>
    <m/>
    <s v="MINB01000017.1"/>
    <n v="54248"/>
    <n v="54970"/>
    <s v="+"/>
    <s v="PHO06895.1"/>
    <m/>
    <m/>
    <s v="peptidase M4"/>
    <m/>
    <m/>
    <s v="BFT35_08965"/>
    <n v="723"/>
    <n v="240"/>
    <m/>
    <n v="0"/>
  </r>
  <r>
    <x v="0"/>
    <x v="0"/>
    <s v="GCA_002701205.1"/>
    <s v="Primary Assembly"/>
    <s v="unplaced scaffold"/>
    <m/>
    <s v="MINB01000005.1"/>
    <n v="54265"/>
    <n v="54531"/>
    <s v="-"/>
    <m/>
    <m/>
    <m/>
    <m/>
    <m/>
    <m/>
    <s v="BFT35_04310"/>
    <n v="267"/>
    <m/>
    <m/>
    <n v="0"/>
  </r>
  <r>
    <x v="1"/>
    <x v="1"/>
    <s v="GCA_002701205.1"/>
    <s v="Primary Assembly"/>
    <s v="unplaced scaffold"/>
    <m/>
    <s v="MINB01000005.1"/>
    <n v="54265"/>
    <n v="54531"/>
    <s v="-"/>
    <s v="PHO07720.1"/>
    <m/>
    <m/>
    <s v="30S ribosomal protein S15"/>
    <m/>
    <m/>
    <s v="BFT35_04310"/>
    <n v="267"/>
    <n v="88"/>
    <m/>
    <n v="0"/>
  </r>
  <r>
    <x v="0"/>
    <x v="0"/>
    <s v="GCA_002701205.1"/>
    <s v="Primary Assembly"/>
    <s v="unplaced scaffold"/>
    <m/>
    <s v="MINB01000001.1"/>
    <n v="54390"/>
    <n v="55781"/>
    <s v="-"/>
    <m/>
    <m/>
    <m/>
    <m/>
    <m/>
    <m/>
    <s v="BFT35_00285"/>
    <n v="1392"/>
    <m/>
    <m/>
    <n v="0"/>
  </r>
  <r>
    <x v="1"/>
    <x v="1"/>
    <s v="GCA_002701205.1"/>
    <s v="Primary Assembly"/>
    <s v="unplaced scaffold"/>
    <m/>
    <s v="MINB01000001.1"/>
    <n v="54390"/>
    <n v="55781"/>
    <s v="-"/>
    <s v="PHO08379.1"/>
    <m/>
    <m/>
    <s v="glutamate synthase (NADPH), homotetrameric"/>
    <m/>
    <m/>
    <s v="BFT35_00285"/>
    <n v="1392"/>
    <n v="463"/>
    <m/>
    <n v="0"/>
  </r>
  <r>
    <x v="0"/>
    <x v="0"/>
    <s v="GCA_002701205.1"/>
    <s v="Primary Assembly"/>
    <s v="unplaced scaffold"/>
    <m/>
    <s v="MINB01000003.1"/>
    <n v="54402"/>
    <n v="55019"/>
    <s v="-"/>
    <m/>
    <m/>
    <m/>
    <m/>
    <m/>
    <m/>
    <s v="BFT35_02655"/>
    <n v="618"/>
    <m/>
    <m/>
    <n v="0"/>
  </r>
  <r>
    <x v="1"/>
    <x v="1"/>
    <s v="GCA_002701205.1"/>
    <s v="Primary Assembly"/>
    <s v="unplaced scaffold"/>
    <m/>
    <s v="MINB01000003.1"/>
    <n v="54402"/>
    <n v="55019"/>
    <s v="-"/>
    <s v="PHO07973.1"/>
    <m/>
    <m/>
    <s v="hypothetical protein"/>
    <m/>
    <m/>
    <s v="BFT35_02655"/>
    <n v="618"/>
    <n v="205"/>
    <m/>
    <n v="0"/>
  </r>
  <r>
    <x v="0"/>
    <x v="2"/>
    <s v="GCA_002701205.1"/>
    <s v="Primary Assembly"/>
    <s v="unplaced scaffold"/>
    <m/>
    <s v="MINB01000006.1"/>
    <n v="54431"/>
    <n v="55239"/>
    <s v="-"/>
    <m/>
    <m/>
    <m/>
    <m/>
    <m/>
    <m/>
    <s v="BFT35_04915"/>
    <n v="809"/>
    <m/>
    <s v="pseudo"/>
    <n v="0"/>
  </r>
  <r>
    <x v="1"/>
    <x v="3"/>
    <s v="GCA_002701205.1"/>
    <s v="Primary Assembly"/>
    <s v="unplaced scaffold"/>
    <m/>
    <s v="MINB01000006.1"/>
    <n v="54431"/>
    <n v="55239"/>
    <s v="-"/>
    <m/>
    <m/>
    <m/>
    <s v="transcriptional regulator"/>
    <m/>
    <m/>
    <s v="BFT35_04915"/>
    <n v="809"/>
    <m/>
    <s v="pseudo"/>
    <n v="0"/>
  </r>
  <r>
    <x v="0"/>
    <x v="0"/>
    <s v="GCA_002701205.1"/>
    <s v="Primary Assembly"/>
    <s v="unplaced scaffold"/>
    <m/>
    <s v="MINB01000010.1"/>
    <n v="54465"/>
    <n v="55532"/>
    <s v="+"/>
    <m/>
    <m/>
    <m/>
    <m/>
    <m/>
    <m/>
    <s v="BFT35_06720"/>
    <n v="1068"/>
    <m/>
    <m/>
    <n v="0"/>
  </r>
  <r>
    <x v="1"/>
    <x v="1"/>
    <s v="GCA_002701205.1"/>
    <s v="Primary Assembly"/>
    <s v="unplaced scaffold"/>
    <m/>
    <s v="MINB01000010.1"/>
    <n v="54465"/>
    <n v="55532"/>
    <s v="+"/>
    <s v="PHO07303.1"/>
    <m/>
    <m/>
    <s v="hypothetical protein"/>
    <m/>
    <m/>
    <s v="BFT35_06720"/>
    <n v="1068"/>
    <n v="355"/>
    <m/>
    <n v="0"/>
  </r>
  <r>
    <x v="0"/>
    <x v="0"/>
    <s v="GCA_002701205.1"/>
    <s v="Primary Assembly"/>
    <s v="unplaced scaffold"/>
    <m/>
    <s v="MINB01000007.1"/>
    <n v="54523"/>
    <n v="55374"/>
    <s v="-"/>
    <m/>
    <m/>
    <m/>
    <m/>
    <m/>
    <m/>
    <s v="BFT35_05445"/>
    <n v="852"/>
    <m/>
    <m/>
    <n v="0"/>
  </r>
  <r>
    <x v="1"/>
    <x v="1"/>
    <s v="GCA_002701205.1"/>
    <s v="Primary Assembly"/>
    <s v="unplaced scaffold"/>
    <m/>
    <s v="MINB01000007.1"/>
    <n v="54523"/>
    <n v="55374"/>
    <s v="-"/>
    <s v="PHO07522.1"/>
    <m/>
    <m/>
    <s v="fructose-1,6-bisphosphate aldolase, class II"/>
    <m/>
    <m/>
    <s v="BFT35_05445"/>
    <n v="852"/>
    <n v="283"/>
    <m/>
    <n v="0"/>
  </r>
  <r>
    <x v="0"/>
    <x v="0"/>
    <s v="GCA_002701205.1"/>
    <s v="Primary Assembly"/>
    <s v="unplaced scaffold"/>
    <m/>
    <s v="MINB01000009.1"/>
    <n v="54612"/>
    <n v="55523"/>
    <s v="-"/>
    <m/>
    <m/>
    <m/>
    <m/>
    <m/>
    <m/>
    <s v="BFT35_06340"/>
    <n v="912"/>
    <m/>
    <m/>
    <n v="0"/>
  </r>
  <r>
    <x v="1"/>
    <x v="1"/>
    <s v="GCA_002701205.1"/>
    <s v="Primary Assembly"/>
    <s v="unplaced scaffold"/>
    <m/>
    <s v="MINB01000009.1"/>
    <n v="54612"/>
    <n v="55523"/>
    <s v="-"/>
    <s v="PHO07384.1"/>
    <m/>
    <m/>
    <s v="alpha/beta hydrolase"/>
    <m/>
    <m/>
    <s v="BFT35_06340"/>
    <n v="912"/>
    <n v="303"/>
    <m/>
    <n v="0"/>
  </r>
  <r>
    <x v="0"/>
    <x v="0"/>
    <s v="GCA_002701205.1"/>
    <s v="Primary Assembly"/>
    <s v="unplaced scaffold"/>
    <m/>
    <s v="MINB01000005.1"/>
    <n v="54632"/>
    <n v="55564"/>
    <s v="-"/>
    <m/>
    <m/>
    <m/>
    <m/>
    <m/>
    <m/>
    <s v="BFT35_04315"/>
    <n v="933"/>
    <m/>
    <m/>
    <n v="0"/>
  </r>
  <r>
    <x v="1"/>
    <x v="1"/>
    <s v="GCA_002701205.1"/>
    <s v="Primary Assembly"/>
    <s v="unplaced scaffold"/>
    <m/>
    <s v="MINB01000005.1"/>
    <n v="54632"/>
    <n v="55564"/>
    <s v="-"/>
    <s v="PHO07721.1"/>
    <m/>
    <m/>
    <s v="riboflavin biosynthesis protein RibF"/>
    <m/>
    <m/>
    <s v="BFT35_04315"/>
    <n v="933"/>
    <n v="310"/>
    <m/>
    <n v="0"/>
  </r>
  <r>
    <x v="0"/>
    <x v="0"/>
    <s v="GCA_002701205.1"/>
    <s v="Primary Assembly"/>
    <s v="unplaced scaffold"/>
    <m/>
    <s v="MINB01000016.1"/>
    <n v="54634"/>
    <n v="54924"/>
    <s v="-"/>
    <m/>
    <m/>
    <m/>
    <m/>
    <m/>
    <m/>
    <s v="BFT35_08700"/>
    <n v="291"/>
    <m/>
    <m/>
    <n v="0"/>
  </r>
  <r>
    <x v="1"/>
    <x v="1"/>
    <s v="GCA_002701205.1"/>
    <s v="Primary Assembly"/>
    <s v="unplaced scaffold"/>
    <m/>
    <s v="MINB01000016.1"/>
    <n v="54634"/>
    <n v="54924"/>
    <s v="-"/>
    <s v="PHO06947.1"/>
    <m/>
    <m/>
    <s v="hypothetical protein"/>
    <m/>
    <m/>
    <s v="BFT35_08700"/>
    <n v="291"/>
    <n v="96"/>
    <m/>
    <n v="0"/>
  </r>
  <r>
    <x v="0"/>
    <x v="0"/>
    <s v="GCA_002701205.1"/>
    <s v="Primary Assembly"/>
    <s v="unplaced scaffold"/>
    <m/>
    <s v="MINB01000008.1"/>
    <n v="54679"/>
    <n v="55293"/>
    <s v="+"/>
    <m/>
    <m/>
    <m/>
    <m/>
    <m/>
    <m/>
    <s v="BFT35_05945"/>
    <n v="615"/>
    <m/>
    <m/>
    <n v="0"/>
  </r>
  <r>
    <x v="1"/>
    <x v="1"/>
    <s v="GCA_002701205.1"/>
    <s v="Primary Assembly"/>
    <s v="unplaced scaffold"/>
    <m/>
    <s v="MINB01000008.1"/>
    <n v="54679"/>
    <n v="55293"/>
    <s v="+"/>
    <s v="PHO07458.1"/>
    <m/>
    <m/>
    <s v="TetR family transcriptional regulator"/>
    <m/>
    <m/>
    <s v="BFT35_05945"/>
    <n v="615"/>
    <n v="204"/>
    <m/>
    <n v="0"/>
  </r>
  <r>
    <x v="0"/>
    <x v="0"/>
    <s v="GCA_002701205.1"/>
    <s v="Primary Assembly"/>
    <s v="unplaced scaffold"/>
    <m/>
    <s v="MINB01000015.1"/>
    <n v="54871"/>
    <n v="56109"/>
    <s v="-"/>
    <m/>
    <m/>
    <m/>
    <m/>
    <m/>
    <m/>
    <s v="BFT35_08410"/>
    <n v="1239"/>
    <m/>
    <m/>
    <n v="0"/>
  </r>
  <r>
    <x v="1"/>
    <x v="1"/>
    <s v="GCA_002701205.1"/>
    <s v="Primary Assembly"/>
    <s v="unplaced scaffold"/>
    <m/>
    <s v="MINB01000015.1"/>
    <n v="54871"/>
    <n v="56109"/>
    <s v="-"/>
    <s v="PHO07012.1"/>
    <m/>
    <m/>
    <s v="glutamyl-tRNA reductase"/>
    <m/>
    <m/>
    <s v="BFT35_08410"/>
    <n v="1239"/>
    <n v="412"/>
    <m/>
    <n v="0"/>
  </r>
  <r>
    <x v="0"/>
    <x v="0"/>
    <s v="GCA_002701205.1"/>
    <s v="Primary Assembly"/>
    <s v="unplaced scaffold"/>
    <m/>
    <s v="MINB01000017.1"/>
    <n v="54915"/>
    <n v="55751"/>
    <s v="+"/>
    <m/>
    <m/>
    <m/>
    <m/>
    <m/>
    <m/>
    <s v="BFT35_08970"/>
    <n v="837"/>
    <m/>
    <m/>
    <n v="0"/>
  </r>
  <r>
    <x v="1"/>
    <x v="1"/>
    <s v="GCA_002701205.1"/>
    <s v="Primary Assembly"/>
    <s v="unplaced scaffold"/>
    <m/>
    <s v="MINB01000017.1"/>
    <n v="54915"/>
    <n v="55751"/>
    <s v="+"/>
    <s v="PHO06896.1"/>
    <m/>
    <m/>
    <s v="hypothetical protein"/>
    <m/>
    <m/>
    <s v="BFT35_08970"/>
    <n v="837"/>
    <n v="278"/>
    <m/>
    <n v="0"/>
  </r>
  <r>
    <x v="0"/>
    <x v="0"/>
    <s v="GCA_002701205.1"/>
    <s v="Primary Assembly"/>
    <s v="unplaced scaffold"/>
    <m/>
    <s v="MINB01000013.1"/>
    <n v="54922"/>
    <n v="55878"/>
    <s v="-"/>
    <m/>
    <m/>
    <m/>
    <m/>
    <m/>
    <m/>
    <s v="BFT35_07755"/>
    <n v="957"/>
    <m/>
    <m/>
    <n v="0"/>
  </r>
  <r>
    <x v="1"/>
    <x v="1"/>
    <s v="GCA_002701205.1"/>
    <s v="Primary Assembly"/>
    <s v="unplaced scaffold"/>
    <m/>
    <s v="MINB01000013.1"/>
    <n v="54922"/>
    <n v="55878"/>
    <s v="-"/>
    <s v="PHO07130.1"/>
    <m/>
    <m/>
    <s v="membrane protease subunit, stomatin/prohibitin"/>
    <m/>
    <m/>
    <s v="BFT35_07755"/>
    <n v="957"/>
    <n v="318"/>
    <m/>
    <n v="0"/>
  </r>
  <r>
    <x v="0"/>
    <x v="0"/>
    <s v="GCA_002701205.1"/>
    <s v="Primary Assembly"/>
    <s v="unplaced scaffold"/>
    <m/>
    <s v="MINB01000016.1"/>
    <n v="54941"/>
    <n v="55351"/>
    <s v="-"/>
    <m/>
    <m/>
    <m/>
    <m/>
    <m/>
    <m/>
    <s v="BFT35_08705"/>
    <n v="411"/>
    <m/>
    <m/>
    <n v="0"/>
  </r>
  <r>
    <x v="1"/>
    <x v="1"/>
    <s v="GCA_002701205.1"/>
    <s v="Primary Assembly"/>
    <s v="unplaced scaffold"/>
    <m/>
    <s v="MINB01000016.1"/>
    <n v="54941"/>
    <n v="55351"/>
    <s v="-"/>
    <s v="PHO06948.1"/>
    <m/>
    <m/>
    <s v="cell division protein SepF"/>
    <m/>
    <m/>
    <s v="BFT35_08705"/>
    <n v="411"/>
    <n v="136"/>
    <m/>
    <n v="0"/>
  </r>
  <r>
    <x v="0"/>
    <x v="0"/>
    <s v="GCA_002701205.1"/>
    <s v="Primary Assembly"/>
    <s v="unplaced scaffold"/>
    <m/>
    <s v="MINB01000014.1"/>
    <n v="55040"/>
    <n v="55660"/>
    <s v="-"/>
    <m/>
    <m/>
    <m/>
    <m/>
    <m/>
    <m/>
    <s v="BFT35_08025"/>
    <n v="621"/>
    <m/>
    <m/>
    <n v="0"/>
  </r>
  <r>
    <x v="1"/>
    <x v="1"/>
    <s v="GCA_002701205.1"/>
    <s v="Primary Assembly"/>
    <s v="unplaced scaffold"/>
    <m/>
    <s v="MINB01000014.1"/>
    <n v="55040"/>
    <n v="55660"/>
    <s v="-"/>
    <s v="PHO07068.1"/>
    <m/>
    <m/>
    <s v="DNA-binding protein"/>
    <m/>
    <m/>
    <s v="BFT35_08025"/>
    <n v="621"/>
    <n v="206"/>
    <m/>
    <n v="0"/>
  </r>
  <r>
    <x v="0"/>
    <x v="0"/>
    <s v="GCA_002701205.1"/>
    <s v="Primary Assembly"/>
    <s v="unplaced scaffold"/>
    <m/>
    <s v="MINB01000008.1"/>
    <n v="55300"/>
    <n v="56043"/>
    <s v="+"/>
    <m/>
    <m/>
    <m/>
    <m/>
    <m/>
    <m/>
    <s v="BFT35_05950"/>
    <n v="744"/>
    <m/>
    <m/>
    <n v="0"/>
  </r>
  <r>
    <x v="1"/>
    <x v="1"/>
    <s v="GCA_002701205.1"/>
    <s v="Primary Assembly"/>
    <s v="unplaced scaffold"/>
    <m/>
    <s v="MINB01000008.1"/>
    <n v="55300"/>
    <n v="56043"/>
    <s v="+"/>
    <s v="PHO07459.1"/>
    <m/>
    <m/>
    <s v="efflux transporter periplasmic adaptor subunit"/>
    <m/>
    <m/>
    <s v="BFT35_05950"/>
    <n v="744"/>
    <n v="247"/>
    <m/>
    <n v="0"/>
  </r>
  <r>
    <x v="0"/>
    <x v="0"/>
    <s v="GCA_002701205.1"/>
    <s v="Primary Assembly"/>
    <s v="unplaced scaffold"/>
    <m/>
    <s v="MINB01000016.1"/>
    <n v="55352"/>
    <n v="55963"/>
    <s v="-"/>
    <m/>
    <m/>
    <m/>
    <m/>
    <m/>
    <m/>
    <s v="BFT35_08710"/>
    <n v="612"/>
    <m/>
    <m/>
    <n v="0"/>
  </r>
  <r>
    <x v="1"/>
    <x v="1"/>
    <s v="GCA_002701205.1"/>
    <s v="Primary Assembly"/>
    <s v="unplaced scaffold"/>
    <m/>
    <s v="MINB01000016.1"/>
    <n v="55352"/>
    <n v="55963"/>
    <s v="-"/>
    <s v="PHO06954.1"/>
    <m/>
    <m/>
    <s v="YggS family pyridoxal phosphate enzyme"/>
    <m/>
    <m/>
    <s v="BFT35_08710"/>
    <n v="612"/>
    <n v="203"/>
    <m/>
    <n v="0"/>
  </r>
  <r>
    <x v="0"/>
    <x v="0"/>
    <s v="GCA_002701205.1"/>
    <s v="Primary Assembly"/>
    <s v="unplaced scaffold"/>
    <m/>
    <s v="MINB01000007.1"/>
    <n v="55448"/>
    <n v="55801"/>
    <s v="-"/>
    <m/>
    <m/>
    <m/>
    <m/>
    <m/>
    <m/>
    <s v="BFT35_05450"/>
    <n v="354"/>
    <m/>
    <m/>
    <n v="0"/>
  </r>
  <r>
    <x v="1"/>
    <x v="1"/>
    <s v="GCA_002701205.1"/>
    <s v="Primary Assembly"/>
    <s v="unplaced scaffold"/>
    <m/>
    <s v="MINB01000007.1"/>
    <n v="55448"/>
    <n v="55801"/>
    <s v="-"/>
    <s v="PHO07523.1"/>
    <m/>
    <m/>
    <s v="histidine kinase"/>
    <m/>
    <m/>
    <s v="BFT35_05450"/>
    <n v="354"/>
    <n v="117"/>
    <m/>
    <n v="0"/>
  </r>
  <r>
    <x v="0"/>
    <x v="0"/>
    <s v="GCA_002701205.1"/>
    <s v="Primary Assembly"/>
    <s v="unplaced scaffold"/>
    <m/>
    <s v="MINB01000012.1"/>
    <n v="55461"/>
    <n v="56177"/>
    <s v="-"/>
    <m/>
    <m/>
    <m/>
    <m/>
    <m/>
    <m/>
    <s v="BFT35_07415"/>
    <n v="717"/>
    <m/>
    <m/>
    <n v="0"/>
  </r>
  <r>
    <x v="1"/>
    <x v="1"/>
    <s v="GCA_002701205.1"/>
    <s v="Primary Assembly"/>
    <s v="unplaced scaffold"/>
    <m/>
    <s v="MINB01000012.1"/>
    <n v="55461"/>
    <n v="56177"/>
    <s v="-"/>
    <s v="PHO07181.1"/>
    <m/>
    <m/>
    <s v="2-phosphosulfolactate phosphatase"/>
    <m/>
    <m/>
    <s v="BFT35_07415"/>
    <n v="717"/>
    <n v="238"/>
    <m/>
    <n v="0"/>
  </r>
  <r>
    <x v="0"/>
    <x v="0"/>
    <s v="GCA_002701205.1"/>
    <s v="Primary Assembly"/>
    <s v="unplaced scaffold"/>
    <m/>
    <s v="MINB01000003.1"/>
    <n v="55486"/>
    <n v="56193"/>
    <s v="-"/>
    <m/>
    <m/>
    <m/>
    <m/>
    <m/>
    <m/>
    <s v="BFT35_02660"/>
    <n v="708"/>
    <m/>
    <m/>
    <n v="0"/>
  </r>
  <r>
    <x v="1"/>
    <x v="1"/>
    <s v="GCA_002701205.1"/>
    <s v="Primary Assembly"/>
    <s v="unplaced scaffold"/>
    <m/>
    <s v="MINB01000003.1"/>
    <n v="55486"/>
    <n v="56193"/>
    <s v="-"/>
    <s v="PHO07974.1"/>
    <m/>
    <m/>
    <s v="hypothetical protein"/>
    <m/>
    <m/>
    <s v="BFT35_02660"/>
    <n v="708"/>
    <n v="235"/>
    <m/>
    <n v="0"/>
  </r>
  <r>
    <x v="0"/>
    <x v="0"/>
    <s v="GCA_002701205.1"/>
    <s v="Primary Assembly"/>
    <s v="unplaced scaffold"/>
    <m/>
    <s v="MINB01000009.1"/>
    <n v="55520"/>
    <n v="56131"/>
    <s v="-"/>
    <m/>
    <m/>
    <m/>
    <m/>
    <m/>
    <m/>
    <s v="BFT35_06345"/>
    <n v="612"/>
    <m/>
    <m/>
    <n v="0"/>
  </r>
  <r>
    <x v="1"/>
    <x v="1"/>
    <s v="GCA_002701205.1"/>
    <s v="Primary Assembly"/>
    <s v="unplaced scaffold"/>
    <m/>
    <s v="MINB01000009.1"/>
    <n v="55520"/>
    <n v="56131"/>
    <s v="-"/>
    <s v="PHO07385.1"/>
    <m/>
    <m/>
    <s v="glycerol acyltransferase"/>
    <m/>
    <m/>
    <s v="BFT35_06345"/>
    <n v="612"/>
    <n v="203"/>
    <m/>
    <n v="0"/>
  </r>
  <r>
    <x v="0"/>
    <x v="0"/>
    <s v="GCA_002701205.1"/>
    <s v="Primary Assembly"/>
    <s v="unplaced scaffold"/>
    <m/>
    <s v="MINB01000010.1"/>
    <n v="55563"/>
    <n v="55961"/>
    <s v="-"/>
    <m/>
    <m/>
    <m/>
    <m/>
    <m/>
    <m/>
    <s v="BFT35_06725"/>
    <n v="399"/>
    <m/>
    <m/>
    <n v="0"/>
  </r>
  <r>
    <x v="1"/>
    <x v="1"/>
    <s v="GCA_002701205.1"/>
    <s v="Primary Assembly"/>
    <s v="unplaced scaffold"/>
    <m/>
    <s v="MINB01000010.1"/>
    <n v="55563"/>
    <n v="55961"/>
    <s v="-"/>
    <s v="PHO07304.1"/>
    <m/>
    <m/>
    <s v="twitching motility protein PilT"/>
    <m/>
    <m/>
    <s v="BFT35_06725"/>
    <n v="399"/>
    <n v="132"/>
    <m/>
    <n v="0"/>
  </r>
  <r>
    <x v="0"/>
    <x v="0"/>
    <s v="GCA_002701205.1"/>
    <s v="Primary Assembly"/>
    <s v="unplaced scaffold"/>
    <m/>
    <s v="MINB01000005.1"/>
    <n v="55565"/>
    <n v="56434"/>
    <s v="-"/>
    <m/>
    <m/>
    <m/>
    <m/>
    <m/>
    <m/>
    <s v="BFT35_04320"/>
    <n v="870"/>
    <m/>
    <m/>
    <n v="0"/>
  </r>
  <r>
    <x v="1"/>
    <x v="1"/>
    <s v="GCA_002701205.1"/>
    <s v="Primary Assembly"/>
    <s v="unplaced scaffold"/>
    <m/>
    <s v="MINB01000005.1"/>
    <n v="55565"/>
    <n v="56434"/>
    <s v="-"/>
    <s v="PHO07722.1"/>
    <m/>
    <m/>
    <s v="tRNA pseudouridine(55) synthase TruB"/>
    <m/>
    <m/>
    <s v="BFT35_04320"/>
    <n v="870"/>
    <n v="289"/>
    <m/>
    <n v="0"/>
  </r>
  <r>
    <x v="0"/>
    <x v="0"/>
    <s v="GCA_002701205.1"/>
    <s v="Primary Assembly"/>
    <s v="unplaced scaffold"/>
    <m/>
    <s v="MINB01000002.1"/>
    <n v="55580"/>
    <n v="56482"/>
    <s v="-"/>
    <m/>
    <m/>
    <m/>
    <m/>
    <m/>
    <m/>
    <s v="BFT35_01510"/>
    <n v="903"/>
    <m/>
    <m/>
    <n v="0"/>
  </r>
  <r>
    <x v="1"/>
    <x v="1"/>
    <s v="GCA_002701205.1"/>
    <s v="Primary Assembly"/>
    <s v="unplaced scaffold"/>
    <m/>
    <s v="MINB01000002.1"/>
    <n v="55580"/>
    <n v="56482"/>
    <s v="-"/>
    <s v="PHO08323.1"/>
    <m/>
    <m/>
    <s v="5,10-methylenetetrahydrofolate reductase"/>
    <m/>
    <m/>
    <s v="BFT35_01510"/>
    <n v="903"/>
    <n v="300"/>
    <m/>
    <n v="0"/>
  </r>
  <r>
    <x v="0"/>
    <x v="0"/>
    <s v="GCA_002701205.1"/>
    <s v="Primary Assembly"/>
    <s v="unplaced scaffold"/>
    <m/>
    <s v="MINB01000014.1"/>
    <n v="55626"/>
    <n v="56282"/>
    <s v="-"/>
    <m/>
    <m/>
    <m/>
    <m/>
    <m/>
    <m/>
    <s v="BFT35_08030"/>
    <n v="657"/>
    <m/>
    <m/>
    <n v="0"/>
  </r>
  <r>
    <x v="1"/>
    <x v="1"/>
    <s v="GCA_002701205.1"/>
    <s v="Primary Assembly"/>
    <s v="unplaced scaffold"/>
    <m/>
    <s v="MINB01000014.1"/>
    <n v="55626"/>
    <n v="56282"/>
    <s v="-"/>
    <s v="PHO07069.1"/>
    <m/>
    <m/>
    <s v="preprotein translocase YidC"/>
    <m/>
    <m/>
    <s v="BFT35_08030"/>
    <n v="657"/>
    <n v="218"/>
    <m/>
    <n v="0"/>
  </r>
  <r>
    <x v="0"/>
    <x v="0"/>
    <s v="GCA_002701205.1"/>
    <s v="Primary Assembly"/>
    <s v="unplaced scaffold"/>
    <m/>
    <s v="MINB01000004.1"/>
    <n v="55674"/>
    <n v="56810"/>
    <s v="-"/>
    <m/>
    <m/>
    <m/>
    <m/>
    <m/>
    <m/>
    <s v="BFT35_03645"/>
    <n v="1137"/>
    <m/>
    <m/>
    <n v="0"/>
  </r>
  <r>
    <x v="1"/>
    <x v="1"/>
    <s v="GCA_002701205.1"/>
    <s v="Primary Assembly"/>
    <s v="unplaced scaffold"/>
    <m/>
    <s v="MINB01000004.1"/>
    <n v="55674"/>
    <n v="56810"/>
    <s v="-"/>
    <s v="PHO07841.1"/>
    <m/>
    <m/>
    <s v="TIGR02678 family protein"/>
    <m/>
    <m/>
    <s v="BFT35_03645"/>
    <n v="1137"/>
    <n v="378"/>
    <m/>
    <n v="0"/>
  </r>
  <r>
    <x v="0"/>
    <x v="0"/>
    <s v="GCA_002701205.1"/>
    <s v="Primary Assembly"/>
    <s v="unplaced scaffold"/>
    <m/>
    <s v="MINB01000006.1"/>
    <n v="55737"/>
    <n v="56243"/>
    <s v="-"/>
    <m/>
    <m/>
    <m/>
    <m/>
    <m/>
    <m/>
    <s v="BFT35_04920"/>
    <n v="507"/>
    <m/>
    <m/>
    <n v="0"/>
  </r>
  <r>
    <x v="1"/>
    <x v="1"/>
    <s v="GCA_002701205.1"/>
    <s v="Primary Assembly"/>
    <s v="unplaced scaffold"/>
    <m/>
    <s v="MINB01000006.1"/>
    <n v="55737"/>
    <n v="56243"/>
    <s v="-"/>
    <s v="PHO07613.1"/>
    <m/>
    <m/>
    <s v="rubrerythrin"/>
    <m/>
    <m/>
    <s v="BFT35_04920"/>
    <n v="507"/>
    <n v="168"/>
    <m/>
    <n v="0"/>
  </r>
  <r>
    <x v="0"/>
    <x v="0"/>
    <s v="GCA_002701205.1"/>
    <s v="Primary Assembly"/>
    <s v="unplaced scaffold"/>
    <m/>
    <s v="MINB01000001.1"/>
    <n v="55774"/>
    <n v="56628"/>
    <s v="-"/>
    <m/>
    <m/>
    <m/>
    <m/>
    <m/>
    <m/>
    <s v="BFT35_00290"/>
    <n v="855"/>
    <m/>
    <m/>
    <n v="0"/>
  </r>
  <r>
    <x v="1"/>
    <x v="1"/>
    <s v="GCA_002701205.1"/>
    <s v="Primary Assembly"/>
    <s v="unplaced scaffold"/>
    <m/>
    <s v="MINB01000001.1"/>
    <n v="55774"/>
    <n v="56628"/>
    <s v="-"/>
    <s v="PHO08380.1"/>
    <m/>
    <m/>
    <s v="ferredoxin-NADP reductase"/>
    <m/>
    <m/>
    <s v="BFT35_00290"/>
    <n v="855"/>
    <n v="284"/>
    <m/>
    <n v="0"/>
  </r>
  <r>
    <x v="0"/>
    <x v="0"/>
    <s v="GCA_002701205.1"/>
    <s v="Primary Assembly"/>
    <s v="unplaced scaffold"/>
    <m/>
    <s v="MINB01000017.1"/>
    <n v="55895"/>
    <n v="57316"/>
    <s v="+"/>
    <m/>
    <m/>
    <m/>
    <m/>
    <m/>
    <m/>
    <s v="BFT35_08975"/>
    <n v="1422"/>
    <m/>
    <m/>
    <n v="0"/>
  </r>
  <r>
    <x v="1"/>
    <x v="1"/>
    <s v="GCA_002701205.1"/>
    <s v="Primary Assembly"/>
    <s v="unplaced scaffold"/>
    <m/>
    <s v="MINB01000017.1"/>
    <n v="55895"/>
    <n v="57316"/>
    <s v="+"/>
    <s v="PHO06897.1"/>
    <m/>
    <m/>
    <s v="LmbE family protein"/>
    <m/>
    <m/>
    <s v="BFT35_08975"/>
    <n v="1422"/>
    <n v="473"/>
    <m/>
    <n v="0"/>
  </r>
  <r>
    <x v="0"/>
    <x v="0"/>
    <s v="GCA_002701205.1"/>
    <s v="Primary Assembly"/>
    <s v="unplaced scaffold"/>
    <m/>
    <s v="MINB01000010.1"/>
    <n v="55948"/>
    <n v="56157"/>
    <s v="-"/>
    <m/>
    <m/>
    <m/>
    <m/>
    <m/>
    <m/>
    <s v="BFT35_06730"/>
    <n v="210"/>
    <m/>
    <m/>
    <n v="0"/>
  </r>
  <r>
    <x v="1"/>
    <x v="1"/>
    <s v="GCA_002701205.1"/>
    <s v="Primary Assembly"/>
    <s v="unplaced scaffold"/>
    <m/>
    <s v="MINB01000010.1"/>
    <n v="55948"/>
    <n v="56157"/>
    <s v="-"/>
    <s v="PHO07305.1"/>
    <m/>
    <m/>
    <s v="hypothetical protein"/>
    <m/>
    <m/>
    <s v="BFT35_06730"/>
    <n v="210"/>
    <n v="69"/>
    <m/>
    <n v="0"/>
  </r>
  <r>
    <x v="0"/>
    <x v="0"/>
    <s v="GCA_002701205.1"/>
    <s v="Primary Assembly"/>
    <s v="unplaced scaffold"/>
    <m/>
    <s v="MINB01000013.1"/>
    <n v="56041"/>
    <n v="56811"/>
    <s v="-"/>
    <m/>
    <m/>
    <m/>
    <m/>
    <m/>
    <m/>
    <s v="BFT35_07760"/>
    <n v="771"/>
    <m/>
    <m/>
    <n v="0"/>
  </r>
  <r>
    <x v="1"/>
    <x v="1"/>
    <s v="GCA_002701205.1"/>
    <s v="Primary Assembly"/>
    <s v="unplaced scaffold"/>
    <m/>
    <s v="MINB01000013.1"/>
    <n v="56041"/>
    <n v="56811"/>
    <s v="-"/>
    <s v="PHO07131.1"/>
    <m/>
    <m/>
    <s v="hypothetical protein"/>
    <m/>
    <m/>
    <s v="BFT35_07760"/>
    <n v="771"/>
    <n v="256"/>
    <m/>
    <n v="0"/>
  </r>
  <r>
    <x v="0"/>
    <x v="0"/>
    <s v="GCA_002701205.1"/>
    <s v="Primary Assembly"/>
    <s v="unplaced scaffold"/>
    <m/>
    <s v="MINB01000008.1"/>
    <n v="56057"/>
    <n v="56800"/>
    <s v="+"/>
    <m/>
    <m/>
    <m/>
    <m/>
    <m/>
    <m/>
    <s v="BFT35_05955"/>
    <n v="744"/>
    <m/>
    <m/>
    <n v="0"/>
  </r>
  <r>
    <x v="1"/>
    <x v="1"/>
    <s v="GCA_002701205.1"/>
    <s v="Primary Assembly"/>
    <s v="unplaced scaffold"/>
    <m/>
    <s v="MINB01000008.1"/>
    <n v="56057"/>
    <n v="56800"/>
    <s v="+"/>
    <s v="PHO07460.1"/>
    <m/>
    <m/>
    <s v="ABC transporter ATP-binding protein"/>
    <m/>
    <m/>
    <s v="BFT35_05955"/>
    <n v="744"/>
    <n v="247"/>
    <m/>
    <n v="0"/>
  </r>
  <r>
    <x v="0"/>
    <x v="0"/>
    <s v="GCA_002701205.1"/>
    <s v="Primary Assembly"/>
    <s v="unplaced scaffold"/>
    <m/>
    <s v="MINB01000016.1"/>
    <n v="56065"/>
    <n v="57252"/>
    <s v="-"/>
    <m/>
    <m/>
    <m/>
    <m/>
    <m/>
    <m/>
    <s v="BFT35_08715"/>
    <n v="1188"/>
    <m/>
    <m/>
    <n v="0"/>
  </r>
  <r>
    <x v="1"/>
    <x v="1"/>
    <s v="GCA_002701205.1"/>
    <s v="Primary Assembly"/>
    <s v="unplaced scaffold"/>
    <m/>
    <s v="MINB01000016.1"/>
    <n v="56065"/>
    <n v="57252"/>
    <s v="-"/>
    <s v="PHO06949.1"/>
    <m/>
    <m/>
    <s v="hypothetical protein"/>
    <m/>
    <m/>
    <s v="BFT35_08715"/>
    <n v="1188"/>
    <n v="395"/>
    <m/>
    <n v="0"/>
  </r>
  <r>
    <x v="0"/>
    <x v="0"/>
    <s v="GCA_002701205.1"/>
    <s v="Primary Assembly"/>
    <s v="unplaced scaffold"/>
    <m/>
    <s v="MINB01000011.1"/>
    <n v="56075"/>
    <n v="57010"/>
    <s v="-"/>
    <m/>
    <m/>
    <m/>
    <m/>
    <m/>
    <m/>
    <s v="BFT35_07145"/>
    <n v="936"/>
    <m/>
    <m/>
    <n v="0"/>
  </r>
  <r>
    <x v="1"/>
    <x v="1"/>
    <s v="GCA_002701205.1"/>
    <s v="Primary Assembly"/>
    <s v="unplaced scaffold"/>
    <m/>
    <s v="MINB01000011.1"/>
    <n v="56075"/>
    <n v="57010"/>
    <s v="-"/>
    <s v="PHO07249.1"/>
    <m/>
    <m/>
    <s v="2-dehydro-3-deoxygluconokinase"/>
    <m/>
    <m/>
    <s v="BFT35_07145"/>
    <n v="936"/>
    <n v="311"/>
    <m/>
    <n v="0"/>
  </r>
  <r>
    <x v="0"/>
    <x v="0"/>
    <s v="GCA_002701205.1"/>
    <s v="Primary Assembly"/>
    <s v="unplaced scaffold"/>
    <m/>
    <s v="MINB01000007.1"/>
    <n v="56092"/>
    <n v="57522"/>
    <s v="-"/>
    <m/>
    <m/>
    <m/>
    <m/>
    <m/>
    <m/>
    <s v="BFT35_05455"/>
    <n v="1431"/>
    <m/>
    <m/>
    <n v="0"/>
  </r>
  <r>
    <x v="1"/>
    <x v="1"/>
    <s v="GCA_002701205.1"/>
    <s v="Primary Assembly"/>
    <s v="unplaced scaffold"/>
    <m/>
    <s v="MINB01000007.1"/>
    <n v="56092"/>
    <n v="57522"/>
    <s v="-"/>
    <s v="PHO07524.1"/>
    <m/>
    <m/>
    <s v="N-acetylmuramoyl-L-alanine amidase"/>
    <m/>
    <m/>
    <s v="BFT35_05455"/>
    <n v="1431"/>
    <n v="476"/>
    <m/>
    <n v="0"/>
  </r>
  <r>
    <x v="0"/>
    <x v="0"/>
    <s v="GCA_002701205.1"/>
    <s v="Primary Assembly"/>
    <s v="unplaced scaffold"/>
    <m/>
    <s v="MINB01000009.1"/>
    <n v="56152"/>
    <n v="56724"/>
    <s v="-"/>
    <m/>
    <m/>
    <m/>
    <m/>
    <m/>
    <m/>
    <s v="BFT35_06350"/>
    <n v="573"/>
    <m/>
    <m/>
    <n v="0"/>
  </r>
  <r>
    <x v="1"/>
    <x v="1"/>
    <s v="GCA_002701205.1"/>
    <s v="Primary Assembly"/>
    <s v="unplaced scaffold"/>
    <m/>
    <s v="MINB01000009.1"/>
    <n v="56152"/>
    <n v="56724"/>
    <s v="-"/>
    <s v="PHO07386.1"/>
    <m/>
    <m/>
    <s v="AcrR family transcriptional regulator"/>
    <m/>
    <m/>
    <s v="BFT35_06350"/>
    <n v="573"/>
    <n v="190"/>
    <m/>
    <n v="0"/>
  </r>
  <r>
    <x v="0"/>
    <x v="0"/>
    <s v="GCA_002701205.1"/>
    <s v="Primary Assembly"/>
    <s v="unplaced scaffold"/>
    <m/>
    <s v="MINB01000012.1"/>
    <n v="56190"/>
    <n v="57422"/>
    <s v="-"/>
    <m/>
    <m/>
    <m/>
    <m/>
    <m/>
    <m/>
    <s v="BFT35_07420"/>
    <n v="1233"/>
    <m/>
    <m/>
    <n v="0"/>
  </r>
  <r>
    <x v="1"/>
    <x v="1"/>
    <s v="GCA_002701205.1"/>
    <s v="Primary Assembly"/>
    <s v="unplaced scaffold"/>
    <m/>
    <s v="MINB01000012.1"/>
    <n v="56190"/>
    <n v="57422"/>
    <s v="-"/>
    <s v="PHO07182.1"/>
    <m/>
    <m/>
    <s v="serine protease"/>
    <m/>
    <m/>
    <s v="BFT35_07420"/>
    <n v="1233"/>
    <n v="410"/>
    <m/>
    <n v="0"/>
  </r>
  <r>
    <x v="0"/>
    <x v="0"/>
    <s v="GCA_002701205.1"/>
    <s v="Primary Assembly"/>
    <s v="unplaced scaffold"/>
    <m/>
    <s v="MINB01000010.1"/>
    <n v="56271"/>
    <n v="56987"/>
    <s v="-"/>
    <m/>
    <m/>
    <m/>
    <m/>
    <m/>
    <m/>
    <s v="BFT35_06735"/>
    <n v="717"/>
    <m/>
    <m/>
    <n v="0"/>
  </r>
  <r>
    <x v="1"/>
    <x v="1"/>
    <s v="GCA_002701205.1"/>
    <s v="Primary Assembly"/>
    <s v="unplaced scaffold"/>
    <m/>
    <s v="MINB01000010.1"/>
    <n v="56271"/>
    <n v="56987"/>
    <s v="-"/>
    <s v="PHO07306.1"/>
    <m/>
    <m/>
    <s v="hypothetical protein"/>
    <m/>
    <m/>
    <s v="BFT35_06735"/>
    <n v="717"/>
    <n v="238"/>
    <m/>
    <n v="0"/>
  </r>
  <r>
    <x v="0"/>
    <x v="0"/>
    <s v="GCA_002701205.1"/>
    <s v="Primary Assembly"/>
    <s v="unplaced scaffold"/>
    <m/>
    <s v="MINB01000014.1"/>
    <n v="56298"/>
    <n v="56507"/>
    <s v="-"/>
    <m/>
    <m/>
    <m/>
    <m/>
    <m/>
    <m/>
    <s v="BFT35_08035"/>
    <n v="210"/>
    <m/>
    <m/>
    <n v="0"/>
  </r>
  <r>
    <x v="1"/>
    <x v="1"/>
    <s v="GCA_002701205.1"/>
    <s v="Primary Assembly"/>
    <s v="unplaced scaffold"/>
    <m/>
    <s v="MINB01000014.1"/>
    <n v="56298"/>
    <n v="56507"/>
    <s v="-"/>
    <s v="PHO07070.1"/>
    <m/>
    <m/>
    <s v="membrane protein insertion efficiency factor YidD"/>
    <m/>
    <m/>
    <s v="BFT35_08035"/>
    <n v="210"/>
    <n v="69"/>
    <m/>
    <n v="0"/>
  </r>
  <r>
    <x v="0"/>
    <x v="0"/>
    <s v="GCA_002701205.1"/>
    <s v="Primary Assembly"/>
    <s v="unplaced scaffold"/>
    <m/>
    <s v="MINB01000015.1"/>
    <n v="56320"/>
    <n v="57117"/>
    <s v="-"/>
    <m/>
    <m/>
    <m/>
    <m/>
    <m/>
    <m/>
    <s v="BFT35_08415"/>
    <n v="798"/>
    <m/>
    <m/>
    <n v="0"/>
  </r>
  <r>
    <x v="1"/>
    <x v="1"/>
    <s v="GCA_002701205.1"/>
    <s v="Primary Assembly"/>
    <s v="unplaced scaffold"/>
    <m/>
    <s v="MINB01000015.1"/>
    <n v="56320"/>
    <n v="57117"/>
    <s v="-"/>
    <s v="PHO07013.1"/>
    <m/>
    <m/>
    <s v="dipeptide/oligopeptide/nickel ABC transporter ATP-binding protein"/>
    <m/>
    <m/>
    <s v="BFT35_08415"/>
    <n v="798"/>
    <n v="265"/>
    <m/>
    <n v="0"/>
  </r>
  <r>
    <x v="0"/>
    <x v="0"/>
    <s v="GCA_002701205.1"/>
    <s v="Primary Assembly"/>
    <s v="unplaced scaffold"/>
    <m/>
    <s v="MINB01000006.1"/>
    <n v="56373"/>
    <n v="56804"/>
    <s v="+"/>
    <m/>
    <m/>
    <m/>
    <m/>
    <m/>
    <m/>
    <s v="BFT35_04925"/>
    <n v="432"/>
    <m/>
    <m/>
    <n v="0"/>
  </r>
  <r>
    <x v="1"/>
    <x v="1"/>
    <s v="GCA_002701205.1"/>
    <s v="Primary Assembly"/>
    <s v="unplaced scaffold"/>
    <m/>
    <s v="MINB01000006.1"/>
    <n v="56373"/>
    <n v="56804"/>
    <s v="+"/>
    <s v="PHO07614.1"/>
    <m/>
    <m/>
    <s v="hypothetical protein"/>
    <m/>
    <m/>
    <s v="BFT35_04925"/>
    <n v="432"/>
    <n v="143"/>
    <m/>
    <n v="0"/>
  </r>
  <r>
    <x v="0"/>
    <x v="2"/>
    <s v="GCA_002701205.1"/>
    <s v="Primary Assembly"/>
    <s v="unplaced scaffold"/>
    <m/>
    <s v="MINB01000003.1"/>
    <n v="56417"/>
    <n v="57216"/>
    <s v="-"/>
    <m/>
    <m/>
    <m/>
    <m/>
    <m/>
    <m/>
    <s v="BFT35_02665"/>
    <n v="800"/>
    <m/>
    <s v="pseudo"/>
    <n v="0"/>
  </r>
  <r>
    <x v="1"/>
    <x v="3"/>
    <s v="GCA_002701205.1"/>
    <s v="Primary Assembly"/>
    <s v="unplaced scaffold"/>
    <m/>
    <s v="MINB01000003.1"/>
    <n v="56417"/>
    <n v="57216"/>
    <s v="-"/>
    <m/>
    <m/>
    <m/>
    <s v="transcriptional regulator"/>
    <m/>
    <m/>
    <s v="BFT35_02665"/>
    <n v="800"/>
    <m/>
    <s v="pseudo"/>
    <n v="0"/>
  </r>
  <r>
    <x v="0"/>
    <x v="0"/>
    <s v="GCA_002701205.1"/>
    <s v="Primary Assembly"/>
    <s v="unplaced scaffold"/>
    <m/>
    <s v="MINB01000005.1"/>
    <n v="56440"/>
    <n v="57393"/>
    <s v="-"/>
    <m/>
    <m/>
    <m/>
    <m/>
    <m/>
    <m/>
    <s v="BFT35_04325"/>
    <n v="954"/>
    <m/>
    <m/>
    <n v="0"/>
  </r>
  <r>
    <x v="1"/>
    <x v="1"/>
    <s v="GCA_002701205.1"/>
    <s v="Primary Assembly"/>
    <s v="unplaced scaffold"/>
    <m/>
    <s v="MINB01000005.1"/>
    <n v="56440"/>
    <n v="57393"/>
    <s v="-"/>
    <s v="PHO07723.1"/>
    <m/>
    <m/>
    <s v="exopolyphosphatase"/>
    <m/>
    <m/>
    <s v="BFT35_04325"/>
    <n v="954"/>
    <n v="317"/>
    <m/>
    <n v="0"/>
  </r>
  <r>
    <x v="0"/>
    <x v="0"/>
    <s v="GCA_002701205.1"/>
    <s v="Primary Assembly"/>
    <s v="unplaced scaffold"/>
    <m/>
    <s v="MINB01000014.1"/>
    <n v="56507"/>
    <n v="56881"/>
    <s v="-"/>
    <m/>
    <m/>
    <m/>
    <m/>
    <m/>
    <m/>
    <s v="BFT35_08040"/>
    <n v="375"/>
    <m/>
    <m/>
    <n v="0"/>
  </r>
  <r>
    <x v="1"/>
    <x v="1"/>
    <s v="GCA_002701205.1"/>
    <s v="Primary Assembly"/>
    <s v="unplaced scaffold"/>
    <m/>
    <s v="MINB01000014.1"/>
    <n v="56507"/>
    <n v="56881"/>
    <s v="-"/>
    <s v="PHO07071.1"/>
    <m/>
    <m/>
    <s v="ribonuclease P protein component"/>
    <m/>
    <m/>
    <s v="BFT35_08040"/>
    <n v="375"/>
    <n v="124"/>
    <m/>
    <n v="0"/>
  </r>
  <r>
    <x v="0"/>
    <x v="0"/>
    <s v="GCA_002701205.1"/>
    <s v="Primary Assembly"/>
    <s v="unplaced scaffold"/>
    <m/>
    <s v="MINB01000002.1"/>
    <n v="56790"/>
    <n v="57719"/>
    <s v="+"/>
    <m/>
    <m/>
    <m/>
    <m/>
    <m/>
    <m/>
    <s v="BFT35_01515"/>
    <n v="930"/>
    <m/>
    <m/>
    <n v="0"/>
  </r>
  <r>
    <x v="1"/>
    <x v="1"/>
    <s v="GCA_002701205.1"/>
    <s v="Primary Assembly"/>
    <s v="unplaced scaffold"/>
    <m/>
    <s v="MINB01000002.1"/>
    <n v="56790"/>
    <n v="57719"/>
    <s v="+"/>
    <s v="PHO08170.1"/>
    <m/>
    <m/>
    <s v="(Fe-S)-binding protein"/>
    <m/>
    <m/>
    <s v="BFT35_01515"/>
    <n v="930"/>
    <n v="309"/>
    <m/>
    <n v="0"/>
  </r>
  <r>
    <x v="0"/>
    <x v="0"/>
    <s v="GCA_002701205.1"/>
    <s v="Primary Assembly"/>
    <s v="unplaced scaffold"/>
    <m/>
    <s v="MINB01000006.1"/>
    <n v="56801"/>
    <n v="57343"/>
    <s v="-"/>
    <m/>
    <m/>
    <m/>
    <m/>
    <m/>
    <m/>
    <s v="BFT35_04930"/>
    <n v="543"/>
    <m/>
    <m/>
    <n v="0"/>
  </r>
  <r>
    <x v="1"/>
    <x v="1"/>
    <s v="GCA_002701205.1"/>
    <s v="Primary Assembly"/>
    <s v="unplaced scaffold"/>
    <m/>
    <s v="MINB01000006.1"/>
    <n v="56801"/>
    <n v="57343"/>
    <s v="-"/>
    <s v="PHO07615.1"/>
    <m/>
    <m/>
    <s v="phosphatase PAP2 family protein"/>
    <m/>
    <m/>
    <s v="BFT35_04930"/>
    <n v="543"/>
    <n v="180"/>
    <m/>
    <n v="0"/>
  </r>
  <r>
    <x v="0"/>
    <x v="0"/>
    <s v="GCA_002701205.1"/>
    <s v="Primary Assembly"/>
    <s v="unplaced scaffold"/>
    <m/>
    <s v="MINB01000008.1"/>
    <n v="56817"/>
    <n v="57941"/>
    <s v="+"/>
    <m/>
    <m/>
    <m/>
    <m/>
    <m/>
    <m/>
    <s v="BFT35_05960"/>
    <n v="1125"/>
    <m/>
    <m/>
    <n v="0"/>
  </r>
  <r>
    <x v="1"/>
    <x v="1"/>
    <s v="GCA_002701205.1"/>
    <s v="Primary Assembly"/>
    <s v="unplaced scaffold"/>
    <m/>
    <s v="MINB01000008.1"/>
    <n v="56817"/>
    <n v="57941"/>
    <s v="+"/>
    <s v="PHO07476.1"/>
    <m/>
    <m/>
    <s v="transporter"/>
    <m/>
    <m/>
    <s v="BFT35_05960"/>
    <n v="1125"/>
    <n v="374"/>
    <m/>
    <n v="0"/>
  </r>
  <r>
    <x v="0"/>
    <x v="0"/>
    <s v="GCA_002701205.1"/>
    <s v="Primary Assembly"/>
    <s v="unplaced scaffold"/>
    <m/>
    <s v="MINB01000004.1"/>
    <n v="56828"/>
    <n v="58312"/>
    <s v="-"/>
    <m/>
    <m/>
    <m/>
    <m/>
    <m/>
    <m/>
    <s v="BFT35_03650"/>
    <n v="1485"/>
    <m/>
    <m/>
    <n v="0"/>
  </r>
  <r>
    <x v="1"/>
    <x v="1"/>
    <s v="GCA_002701205.1"/>
    <s v="Primary Assembly"/>
    <s v="unplaced scaffold"/>
    <m/>
    <s v="MINB01000004.1"/>
    <n v="56828"/>
    <n v="58312"/>
    <s v="-"/>
    <s v="PHO07842.1"/>
    <m/>
    <m/>
    <s v="TIGR02677 family protein"/>
    <m/>
    <m/>
    <s v="BFT35_03650"/>
    <n v="1485"/>
    <n v="494"/>
    <m/>
    <n v="0"/>
  </r>
  <r>
    <x v="0"/>
    <x v="0"/>
    <s v="GCA_002701205.1"/>
    <s v="Primary Assembly"/>
    <s v="unplaced scaffold"/>
    <m/>
    <s v="MINB01000013.1"/>
    <n v="56834"/>
    <n v="57937"/>
    <s v="-"/>
    <m/>
    <m/>
    <m/>
    <m/>
    <m/>
    <m/>
    <s v="BFT35_07765"/>
    <n v="1104"/>
    <m/>
    <m/>
    <n v="0"/>
  </r>
  <r>
    <x v="1"/>
    <x v="1"/>
    <s v="GCA_002701205.1"/>
    <s v="Primary Assembly"/>
    <s v="unplaced scaffold"/>
    <m/>
    <s v="MINB01000013.1"/>
    <n v="56834"/>
    <n v="57937"/>
    <s v="-"/>
    <s v="PHO07132.1"/>
    <m/>
    <m/>
    <s v="hypothetical protein"/>
    <m/>
    <m/>
    <s v="BFT35_07765"/>
    <n v="1104"/>
    <n v="367"/>
    <m/>
    <n v="0"/>
  </r>
  <r>
    <x v="0"/>
    <x v="0"/>
    <s v="GCA_002701205.1"/>
    <s v="Primary Assembly"/>
    <s v="unplaced scaffold"/>
    <m/>
    <s v="MINB01000001.1"/>
    <n v="56835"/>
    <n v="58034"/>
    <s v="-"/>
    <m/>
    <m/>
    <m/>
    <m/>
    <m/>
    <m/>
    <s v="BFT35_00295"/>
    <n v="1200"/>
    <m/>
    <m/>
    <n v="0"/>
  </r>
  <r>
    <x v="1"/>
    <x v="1"/>
    <s v="GCA_002701205.1"/>
    <s v="Primary Assembly"/>
    <s v="unplaced scaffold"/>
    <m/>
    <s v="MINB01000001.1"/>
    <n v="56835"/>
    <n v="58034"/>
    <s v="-"/>
    <s v="PHO08381.1"/>
    <m/>
    <m/>
    <s v="alcohol dehydrogenase"/>
    <m/>
    <m/>
    <s v="BFT35_00295"/>
    <n v="1200"/>
    <n v="399"/>
    <m/>
    <n v="0"/>
  </r>
  <r>
    <x v="0"/>
    <x v="0"/>
    <s v="GCA_002701205.1"/>
    <s v="Primary Assembly"/>
    <s v="unplaced scaffold"/>
    <m/>
    <s v="MINB01000014.1"/>
    <n v="56893"/>
    <n v="57027"/>
    <s v="-"/>
    <m/>
    <m/>
    <m/>
    <m/>
    <m/>
    <m/>
    <s v="BFT35_08045"/>
    <n v="135"/>
    <m/>
    <m/>
    <n v="0"/>
  </r>
  <r>
    <x v="1"/>
    <x v="1"/>
    <s v="GCA_002701205.1"/>
    <s v="Primary Assembly"/>
    <s v="unplaced scaffold"/>
    <m/>
    <s v="MINB01000014.1"/>
    <n v="56893"/>
    <n v="57027"/>
    <s v="-"/>
    <s v="PHO07072.1"/>
    <m/>
    <m/>
    <s v="50S ribosomal protein L34"/>
    <m/>
    <m/>
    <s v="BFT35_08045"/>
    <n v="135"/>
    <n v="44"/>
    <m/>
    <n v="0"/>
  </r>
  <r>
    <x v="0"/>
    <x v="0"/>
    <s v="GCA_002701205.1"/>
    <s v="Primary Assembly"/>
    <s v="unplaced scaffold"/>
    <m/>
    <s v="MINB01000011.1"/>
    <n v="57032"/>
    <n v="57652"/>
    <s v="-"/>
    <m/>
    <m/>
    <m/>
    <m/>
    <m/>
    <m/>
    <s v="BFT35_07150"/>
    <n v="621"/>
    <m/>
    <m/>
    <n v="0"/>
  </r>
  <r>
    <x v="1"/>
    <x v="1"/>
    <s v="GCA_002701205.1"/>
    <s v="Primary Assembly"/>
    <s v="unplaced scaffold"/>
    <m/>
    <s v="MINB01000011.1"/>
    <n v="57032"/>
    <n v="57652"/>
    <s v="-"/>
    <s v="PHO07250.1"/>
    <m/>
    <m/>
    <s v="2-dehydro-3-deoxyphosphogluconate aldolase"/>
    <m/>
    <m/>
    <s v="BFT35_07150"/>
    <n v="621"/>
    <n v="206"/>
    <m/>
    <n v="0"/>
  </r>
  <r>
    <x v="0"/>
    <x v="0"/>
    <s v="GCA_002701205.1"/>
    <s v="Primary Assembly"/>
    <s v="unplaced scaffold"/>
    <m/>
    <s v="MINB01000015.1"/>
    <n v="57092"/>
    <n v="58117"/>
    <s v="-"/>
    <m/>
    <m/>
    <m/>
    <m/>
    <m/>
    <m/>
    <s v="BFT35_08420"/>
    <n v="1026"/>
    <m/>
    <m/>
    <n v="0"/>
  </r>
  <r>
    <x v="1"/>
    <x v="1"/>
    <s v="GCA_002701205.1"/>
    <s v="Primary Assembly"/>
    <s v="unplaced scaffold"/>
    <m/>
    <s v="MINB01000015.1"/>
    <n v="57092"/>
    <n v="58117"/>
    <s v="-"/>
    <s v="PHO07014.1"/>
    <m/>
    <m/>
    <s v="dipeptide/oligopeptide/nickel ABC transporter ATP-binding protein"/>
    <m/>
    <m/>
    <s v="BFT35_08420"/>
    <n v="1026"/>
    <n v="341"/>
    <m/>
    <n v="0"/>
  </r>
  <r>
    <x v="0"/>
    <x v="6"/>
    <s v="GCA_002701205.1"/>
    <s v="Primary Assembly"/>
    <s v="unplaced scaffold"/>
    <m/>
    <s v="MINB01000009.1"/>
    <n v="57108"/>
    <n v="57183"/>
    <s v="-"/>
    <m/>
    <m/>
    <m/>
    <m/>
    <m/>
    <m/>
    <s v="BFT35_06355"/>
    <n v="76"/>
    <m/>
    <m/>
    <n v="0"/>
  </r>
  <r>
    <x v="3"/>
    <x v="5"/>
    <s v="GCA_002701205.1"/>
    <s v="Primary Assembly"/>
    <s v="unplaced scaffold"/>
    <m/>
    <s v="MINB01000009.1"/>
    <n v="57108"/>
    <n v="57183"/>
    <s v="-"/>
    <m/>
    <m/>
    <m/>
    <s v="tRNA-Lys"/>
    <m/>
    <m/>
    <s v="BFT35_06355"/>
    <n v="76"/>
    <m/>
    <s v="anticodon=CTT"/>
    <s v="rna"/>
  </r>
  <r>
    <x v="0"/>
    <x v="0"/>
    <s v="GCA_002701205.1"/>
    <s v="Primary Assembly"/>
    <s v="unplaced scaffold"/>
    <m/>
    <s v="MINB01000010.1"/>
    <n v="57180"/>
    <n v="57491"/>
    <s v="-"/>
    <m/>
    <m/>
    <m/>
    <m/>
    <m/>
    <m/>
    <s v="BFT35_06740"/>
    <n v="312"/>
    <m/>
    <m/>
    <n v="0"/>
  </r>
  <r>
    <x v="1"/>
    <x v="1"/>
    <s v="GCA_002701205.1"/>
    <s v="Primary Assembly"/>
    <s v="unplaced scaffold"/>
    <m/>
    <s v="MINB01000010.1"/>
    <n v="57180"/>
    <n v="57491"/>
    <s v="-"/>
    <s v="PHO07330.1"/>
    <m/>
    <m/>
    <s v="DNA-binding protein"/>
    <m/>
    <m/>
    <s v="BFT35_06740"/>
    <n v="312"/>
    <n v="103"/>
    <m/>
    <n v="0"/>
  </r>
  <r>
    <x v="0"/>
    <x v="6"/>
    <s v="GCA_002701205.1"/>
    <s v="Primary Assembly"/>
    <s v="unplaced scaffold"/>
    <m/>
    <s v="MINB01000009.1"/>
    <n v="57192"/>
    <n v="57267"/>
    <s v="-"/>
    <m/>
    <m/>
    <m/>
    <m/>
    <m/>
    <m/>
    <s v="BFT35_06360"/>
    <n v="76"/>
    <m/>
    <m/>
    <n v="0"/>
  </r>
  <r>
    <x v="3"/>
    <x v="5"/>
    <s v="GCA_002701205.1"/>
    <s v="Primary Assembly"/>
    <s v="unplaced scaffold"/>
    <m/>
    <s v="MINB01000009.1"/>
    <n v="57192"/>
    <n v="57267"/>
    <s v="-"/>
    <m/>
    <m/>
    <m/>
    <s v="tRNA-Gly"/>
    <m/>
    <m/>
    <s v="BFT35_06360"/>
    <n v="76"/>
    <m/>
    <s v="anticodon=GCC"/>
    <s v="rna"/>
  </r>
  <r>
    <x v="0"/>
    <x v="6"/>
    <s v="GCA_002701205.1"/>
    <s v="Primary Assembly"/>
    <s v="unplaced scaffold"/>
    <m/>
    <s v="MINB01000009.1"/>
    <n v="57276"/>
    <n v="57361"/>
    <s v="-"/>
    <m/>
    <m/>
    <m/>
    <m/>
    <m/>
    <m/>
    <s v="BFT35_06365"/>
    <n v="86"/>
    <m/>
    <m/>
    <n v="0"/>
  </r>
  <r>
    <x v="3"/>
    <x v="5"/>
    <s v="GCA_002701205.1"/>
    <s v="Primary Assembly"/>
    <s v="unplaced scaffold"/>
    <m/>
    <s v="MINB01000009.1"/>
    <n v="57276"/>
    <n v="57361"/>
    <s v="-"/>
    <m/>
    <m/>
    <m/>
    <s v="tRNA-Leu"/>
    <m/>
    <m/>
    <s v="BFT35_06365"/>
    <n v="86"/>
    <m/>
    <s v="anticodon=CAG"/>
    <s v="rna"/>
  </r>
  <r>
    <x v="0"/>
    <x v="0"/>
    <s v="GCA_002701205.1"/>
    <s v="Primary Assembly"/>
    <s v="unplaced scaffold"/>
    <m/>
    <s v="MINB01000017.1"/>
    <n v="57348"/>
    <n v="59264"/>
    <s v="+"/>
    <m/>
    <m/>
    <m/>
    <m/>
    <m/>
    <m/>
    <s v="BFT35_08980"/>
    <n v="1917"/>
    <m/>
    <m/>
    <n v="0"/>
  </r>
  <r>
    <x v="1"/>
    <x v="1"/>
    <s v="GCA_002701205.1"/>
    <s v="Primary Assembly"/>
    <s v="unplaced scaffold"/>
    <m/>
    <s v="MINB01000017.1"/>
    <n v="57348"/>
    <n v="59264"/>
    <s v="+"/>
    <s v="PHO06898.1"/>
    <m/>
    <m/>
    <s v="thiamine biosynthesis protein"/>
    <m/>
    <m/>
    <s v="BFT35_08980"/>
    <n v="1917"/>
    <n v="638"/>
    <m/>
    <n v="0"/>
  </r>
  <r>
    <x v="0"/>
    <x v="0"/>
    <s v="GCA_002701205.1"/>
    <s v="Primary Assembly"/>
    <s v="unplaced scaffold"/>
    <m/>
    <s v="MINB01000006.1"/>
    <n v="57358"/>
    <n v="58473"/>
    <s v="-"/>
    <m/>
    <m/>
    <m/>
    <m/>
    <m/>
    <m/>
    <s v="BFT35_04935"/>
    <n v="1116"/>
    <m/>
    <m/>
    <n v="0"/>
  </r>
  <r>
    <x v="1"/>
    <x v="1"/>
    <s v="GCA_002701205.1"/>
    <s v="Primary Assembly"/>
    <s v="unplaced scaffold"/>
    <m/>
    <s v="MINB01000006.1"/>
    <n v="57358"/>
    <n v="58473"/>
    <s v="-"/>
    <s v="PHO07616.1"/>
    <m/>
    <m/>
    <s v="galactosyldiacylglycerol synthase"/>
    <m/>
    <m/>
    <s v="BFT35_04935"/>
    <n v="1116"/>
    <n v="371"/>
    <m/>
    <n v="0"/>
  </r>
  <r>
    <x v="0"/>
    <x v="0"/>
    <s v="GCA_002701205.1"/>
    <s v="Primary Assembly"/>
    <s v="unplaced scaffold"/>
    <m/>
    <s v="MINB01000005.1"/>
    <n v="57390"/>
    <n v="57749"/>
    <s v="-"/>
    <m/>
    <m/>
    <m/>
    <m/>
    <m/>
    <m/>
    <s v="BFT35_04330"/>
    <n v="360"/>
    <m/>
    <m/>
    <n v="0"/>
  </r>
  <r>
    <x v="1"/>
    <x v="1"/>
    <s v="GCA_002701205.1"/>
    <s v="Primary Assembly"/>
    <s v="unplaced scaffold"/>
    <m/>
    <s v="MINB01000005.1"/>
    <n v="57390"/>
    <n v="57749"/>
    <s v="-"/>
    <s v="PHO07724.1"/>
    <m/>
    <m/>
    <s v="ribosome-binding factor A"/>
    <m/>
    <m/>
    <s v="BFT35_04330"/>
    <n v="360"/>
    <n v="119"/>
    <m/>
    <n v="0"/>
  </r>
  <r>
    <x v="0"/>
    <x v="2"/>
    <s v="GCA_002701205.1"/>
    <s v="Primary Assembly"/>
    <s v="unplaced scaffold"/>
    <m/>
    <s v="MINB01000016.1"/>
    <n v="57415"/>
    <n v="58343"/>
    <s v="-"/>
    <m/>
    <m/>
    <m/>
    <m/>
    <m/>
    <m/>
    <s v="BFT35_08720"/>
    <n v="929"/>
    <m/>
    <s v="pseudo"/>
    <n v="0"/>
  </r>
  <r>
    <x v="1"/>
    <x v="3"/>
    <s v="GCA_002701205.1"/>
    <s v="Primary Assembly"/>
    <s v="unplaced scaffold"/>
    <m/>
    <s v="MINB01000016.1"/>
    <n v="57415"/>
    <n v="58343"/>
    <s v="-"/>
    <m/>
    <m/>
    <m/>
    <s v="dehydrogenase"/>
    <m/>
    <m/>
    <s v="BFT35_08720"/>
    <n v="929"/>
    <m/>
    <s v="pseudo"/>
    <n v="0"/>
  </r>
  <r>
    <x v="0"/>
    <x v="6"/>
    <s v="GCA_002701205.1"/>
    <s v="Primary Assembly"/>
    <s v="unplaced scaffold"/>
    <m/>
    <s v="MINB01000009.1"/>
    <n v="57417"/>
    <n v="57489"/>
    <s v="-"/>
    <m/>
    <m/>
    <m/>
    <m/>
    <m/>
    <m/>
    <s v="BFT35_06370"/>
    <n v="73"/>
    <m/>
    <m/>
    <n v="0"/>
  </r>
  <r>
    <x v="3"/>
    <x v="5"/>
    <s v="GCA_002701205.1"/>
    <s v="Primary Assembly"/>
    <s v="unplaced scaffold"/>
    <m/>
    <s v="MINB01000009.1"/>
    <n v="57417"/>
    <n v="57489"/>
    <s v="-"/>
    <m/>
    <m/>
    <m/>
    <s v="tRNA-Lys"/>
    <m/>
    <m/>
    <s v="BFT35_06370"/>
    <n v="73"/>
    <m/>
    <s v="anticodon=TTT"/>
    <s v="rna"/>
  </r>
  <r>
    <x v="0"/>
    <x v="0"/>
    <s v="GCA_002701205.1"/>
    <s v="Primary Assembly"/>
    <s v="unplaced scaffold"/>
    <m/>
    <s v="MINB01000012.1"/>
    <n v="57432"/>
    <n v="58631"/>
    <s v="-"/>
    <m/>
    <m/>
    <m/>
    <m/>
    <m/>
    <m/>
    <s v="BFT35_07425"/>
    <n v="1200"/>
    <m/>
    <m/>
    <n v="0"/>
  </r>
  <r>
    <x v="1"/>
    <x v="1"/>
    <s v="GCA_002701205.1"/>
    <s v="Primary Assembly"/>
    <s v="unplaced scaffold"/>
    <m/>
    <s v="MINB01000012.1"/>
    <n v="57432"/>
    <n v="58631"/>
    <s v="-"/>
    <s v="PHO07183.1"/>
    <m/>
    <m/>
    <s v="peptidase S41"/>
    <m/>
    <m/>
    <s v="BFT35_07425"/>
    <n v="1200"/>
    <n v="399"/>
    <m/>
    <n v="0"/>
  </r>
  <r>
    <x v="0"/>
    <x v="0"/>
    <s v="GCA_002701205.1"/>
    <s v="Primary Assembly"/>
    <s v="unplaced scaffold"/>
    <m/>
    <s v="MINB01000003.1"/>
    <n v="57469"/>
    <n v="58020"/>
    <s v="-"/>
    <m/>
    <m/>
    <m/>
    <m/>
    <m/>
    <m/>
    <s v="BFT35_02670"/>
    <n v="552"/>
    <m/>
    <m/>
    <n v="0"/>
  </r>
  <r>
    <x v="1"/>
    <x v="1"/>
    <s v="GCA_002701205.1"/>
    <s v="Primary Assembly"/>
    <s v="unplaced scaffold"/>
    <m/>
    <s v="MINB01000003.1"/>
    <n v="57469"/>
    <n v="58020"/>
    <s v="-"/>
    <s v="PHO07975.1"/>
    <m/>
    <m/>
    <s v="hypothetical protein"/>
    <m/>
    <m/>
    <s v="BFT35_02670"/>
    <n v="552"/>
    <n v="183"/>
    <m/>
    <n v="0"/>
  </r>
  <r>
    <x v="0"/>
    <x v="6"/>
    <s v="GCA_002701205.1"/>
    <s v="Primary Assembly"/>
    <s v="unplaced scaffold"/>
    <m/>
    <s v="MINB01000009.1"/>
    <n v="57494"/>
    <n v="57569"/>
    <s v="-"/>
    <m/>
    <m/>
    <m/>
    <m/>
    <m/>
    <m/>
    <s v="BFT35_06375"/>
    <n v="76"/>
    <m/>
    <m/>
    <n v="0"/>
  </r>
  <r>
    <x v="3"/>
    <x v="5"/>
    <s v="GCA_002701205.1"/>
    <s v="Primary Assembly"/>
    <s v="unplaced scaffold"/>
    <m/>
    <s v="MINB01000009.1"/>
    <n v="57494"/>
    <n v="57569"/>
    <s v="-"/>
    <m/>
    <m/>
    <m/>
    <s v="tRNA-Gln"/>
    <m/>
    <m/>
    <s v="BFT35_06375"/>
    <n v="76"/>
    <m/>
    <s v="anticodon=TTG"/>
    <s v="rna"/>
  </r>
  <r>
    <x v="0"/>
    <x v="0"/>
    <s v="GCA_002701205.1"/>
    <s v="Primary Assembly"/>
    <s v="unplaced scaffold"/>
    <m/>
    <s v="MINB01000014.1"/>
    <n v="57517"/>
    <n v="58848"/>
    <s v="+"/>
    <m/>
    <m/>
    <m/>
    <m/>
    <m/>
    <m/>
    <s v="BFT35_08050"/>
    <n v="1332"/>
    <m/>
    <m/>
    <n v="0"/>
  </r>
  <r>
    <x v="1"/>
    <x v="1"/>
    <s v="GCA_002701205.1"/>
    <s v="Primary Assembly"/>
    <s v="unplaced scaffold"/>
    <m/>
    <s v="MINB01000014.1"/>
    <n v="57517"/>
    <n v="58848"/>
    <s v="+"/>
    <s v="PHO07073.1"/>
    <m/>
    <m/>
    <s v="chromosomal replication initiation protein DnaA"/>
    <m/>
    <m/>
    <s v="BFT35_08050"/>
    <n v="1332"/>
    <n v="443"/>
    <m/>
    <n v="0"/>
  </r>
  <r>
    <x v="0"/>
    <x v="6"/>
    <s v="GCA_002701205.1"/>
    <s v="Primary Assembly"/>
    <s v="unplaced scaffold"/>
    <m/>
    <s v="MINB01000009.1"/>
    <n v="57574"/>
    <n v="57650"/>
    <s v="-"/>
    <m/>
    <m/>
    <m/>
    <m/>
    <m/>
    <m/>
    <s v="BFT35_06380"/>
    <n v="77"/>
    <m/>
    <m/>
    <n v="0"/>
  </r>
  <r>
    <x v="3"/>
    <x v="5"/>
    <s v="GCA_002701205.1"/>
    <s v="Primary Assembly"/>
    <s v="unplaced scaffold"/>
    <m/>
    <s v="MINB01000009.1"/>
    <n v="57574"/>
    <n v="57650"/>
    <s v="-"/>
    <m/>
    <m/>
    <m/>
    <s v="tRNA-His"/>
    <m/>
    <m/>
    <s v="BFT35_06380"/>
    <n v="77"/>
    <m/>
    <s v="anticodon=GTG"/>
    <s v="rna"/>
  </r>
  <r>
    <x v="0"/>
    <x v="6"/>
    <s v="GCA_002701205.1"/>
    <s v="Primary Assembly"/>
    <s v="unplaced scaffold"/>
    <m/>
    <s v="MINB01000009.1"/>
    <n v="57684"/>
    <n v="57760"/>
    <s v="-"/>
    <m/>
    <m/>
    <m/>
    <m/>
    <m/>
    <m/>
    <s v="BFT35_06385"/>
    <n v="77"/>
    <m/>
    <m/>
    <n v="0"/>
  </r>
  <r>
    <x v="3"/>
    <x v="5"/>
    <s v="GCA_002701205.1"/>
    <s v="Primary Assembly"/>
    <s v="unplaced scaffold"/>
    <m/>
    <s v="MINB01000009.1"/>
    <n v="57684"/>
    <n v="57760"/>
    <s v="-"/>
    <m/>
    <m/>
    <m/>
    <s v="tRNA-Arg"/>
    <m/>
    <m/>
    <s v="BFT35_06385"/>
    <n v="77"/>
    <m/>
    <s v="anticodon=TCT"/>
    <s v="rna"/>
  </r>
  <r>
    <x v="0"/>
    <x v="0"/>
    <s v="GCA_002701205.1"/>
    <s v="Primary Assembly"/>
    <s v="unplaced scaffold"/>
    <m/>
    <s v="MINB01000011.1"/>
    <n v="57684"/>
    <n v="58709"/>
    <s v="-"/>
    <m/>
    <m/>
    <m/>
    <m/>
    <m/>
    <m/>
    <s v="BFT35_07155"/>
    <n v="1026"/>
    <m/>
    <m/>
    <n v="0"/>
  </r>
  <r>
    <x v="1"/>
    <x v="1"/>
    <s v="GCA_002701205.1"/>
    <s v="Primary Assembly"/>
    <s v="unplaced scaffold"/>
    <m/>
    <s v="MINB01000011.1"/>
    <n v="57684"/>
    <n v="58709"/>
    <s v="-"/>
    <s v="PHO07251.1"/>
    <m/>
    <m/>
    <s v="KDG operon repressor"/>
    <m/>
    <m/>
    <s v="BFT35_07155"/>
    <n v="1026"/>
    <n v="341"/>
    <m/>
    <n v="0"/>
  </r>
  <r>
    <x v="0"/>
    <x v="0"/>
    <s v="GCA_002701205.1"/>
    <s v="Primary Assembly"/>
    <s v="unplaced scaffold"/>
    <m/>
    <s v="MINB01000010.1"/>
    <n v="57695"/>
    <n v="58318"/>
    <s v="+"/>
    <m/>
    <m/>
    <m/>
    <m/>
    <m/>
    <m/>
    <s v="BFT35_06745"/>
    <n v="624"/>
    <m/>
    <m/>
    <n v="0"/>
  </r>
  <r>
    <x v="1"/>
    <x v="1"/>
    <s v="GCA_002701205.1"/>
    <s v="Primary Assembly"/>
    <s v="unplaced scaffold"/>
    <m/>
    <s v="MINB01000010.1"/>
    <n v="57695"/>
    <n v="58318"/>
    <s v="+"/>
    <s v="PHO07307.1"/>
    <m/>
    <m/>
    <s v="hypothetical protein"/>
    <m/>
    <m/>
    <s v="BFT35_06745"/>
    <n v="624"/>
    <n v="207"/>
    <m/>
    <n v="0"/>
  </r>
  <r>
    <x v="0"/>
    <x v="2"/>
    <s v="GCA_002701205.1"/>
    <s v="Primary Assembly"/>
    <s v="unplaced scaffold"/>
    <m/>
    <s v="MINB01000007.1"/>
    <n v="57732"/>
    <n v="59645"/>
    <s v="-"/>
    <m/>
    <m/>
    <m/>
    <m/>
    <m/>
    <m/>
    <s v="BFT35_05460"/>
    <n v="1914"/>
    <m/>
    <s v="pseudo"/>
    <n v="0"/>
  </r>
  <r>
    <x v="1"/>
    <x v="3"/>
    <s v="GCA_002701205.1"/>
    <s v="Primary Assembly"/>
    <s v="unplaced scaffold"/>
    <m/>
    <s v="MINB01000007.1"/>
    <n v="57732"/>
    <n v="59645"/>
    <s v="-"/>
    <m/>
    <m/>
    <m/>
    <s v="thiamine biosynthesis protein"/>
    <m/>
    <m/>
    <s v="BFT35_05460"/>
    <n v="1914"/>
    <m/>
    <s v="pseudo"/>
    <n v="0"/>
  </r>
  <r>
    <x v="0"/>
    <x v="0"/>
    <s v="GCA_002701205.1"/>
    <s v="Primary Assembly"/>
    <s v="unplaced scaffold"/>
    <m/>
    <s v="MINB01000005.1"/>
    <n v="57764"/>
    <n v="59824"/>
    <s v="-"/>
    <m/>
    <m/>
    <m/>
    <m/>
    <m/>
    <m/>
    <s v="BFT35_04335"/>
    <n v="2061"/>
    <m/>
    <m/>
    <n v="0"/>
  </r>
  <r>
    <x v="1"/>
    <x v="1"/>
    <s v="GCA_002701205.1"/>
    <s v="Primary Assembly"/>
    <s v="unplaced scaffold"/>
    <m/>
    <s v="MINB01000005.1"/>
    <n v="57764"/>
    <n v="59824"/>
    <s v="-"/>
    <s v="PHO07725.1"/>
    <m/>
    <m/>
    <s v="translation initiation factor IF-2"/>
    <m/>
    <m/>
    <s v="BFT35_04335"/>
    <n v="2061"/>
    <n v="686"/>
    <m/>
    <n v="0"/>
  </r>
  <r>
    <x v="0"/>
    <x v="6"/>
    <s v="GCA_002701205.1"/>
    <s v="Primary Assembly"/>
    <s v="unplaced scaffold"/>
    <m/>
    <s v="MINB01000009.1"/>
    <n v="57765"/>
    <n v="57838"/>
    <s v="-"/>
    <m/>
    <m/>
    <m/>
    <m/>
    <m/>
    <m/>
    <s v="BFT35_06390"/>
    <n v="74"/>
    <m/>
    <m/>
    <n v="0"/>
  </r>
  <r>
    <x v="3"/>
    <x v="5"/>
    <s v="GCA_002701205.1"/>
    <s v="Primary Assembly"/>
    <s v="unplaced scaffold"/>
    <m/>
    <s v="MINB01000009.1"/>
    <n v="57765"/>
    <n v="57838"/>
    <s v="-"/>
    <m/>
    <m/>
    <m/>
    <s v="tRNA-Gly"/>
    <m/>
    <m/>
    <s v="BFT35_06390"/>
    <n v="74"/>
    <m/>
    <s v="anticodon=TCC"/>
    <s v="rna"/>
  </r>
  <r>
    <x v="0"/>
    <x v="0"/>
    <s v="GCA_002701205.1"/>
    <s v="Primary Assembly"/>
    <s v="unplaced scaffold"/>
    <m/>
    <s v="MINB01000002.1"/>
    <n v="57903"/>
    <n v="58316"/>
    <s v="-"/>
    <m/>
    <m/>
    <m/>
    <m/>
    <m/>
    <m/>
    <s v="BFT35_01520"/>
    <n v="414"/>
    <m/>
    <m/>
    <n v="0"/>
  </r>
  <r>
    <x v="1"/>
    <x v="1"/>
    <s v="GCA_002701205.1"/>
    <s v="Primary Assembly"/>
    <s v="unplaced scaffold"/>
    <m/>
    <s v="MINB01000002.1"/>
    <n v="57903"/>
    <n v="58316"/>
    <s v="-"/>
    <s v="PHO08171.1"/>
    <m/>
    <m/>
    <s v="Fis family transcriptional regulator"/>
    <m/>
    <m/>
    <s v="BFT35_01520"/>
    <n v="414"/>
    <n v="137"/>
    <m/>
    <n v="0"/>
  </r>
  <r>
    <x v="0"/>
    <x v="0"/>
    <s v="GCA_002701205.1"/>
    <s v="Primary Assembly"/>
    <s v="unplaced scaffold"/>
    <m/>
    <s v="MINB01000009.1"/>
    <n v="57926"/>
    <n v="58447"/>
    <s v="-"/>
    <m/>
    <m/>
    <m/>
    <m/>
    <m/>
    <m/>
    <s v="BFT35_06395"/>
    <n v="522"/>
    <m/>
    <m/>
    <n v="0"/>
  </r>
  <r>
    <x v="1"/>
    <x v="1"/>
    <s v="GCA_002701205.1"/>
    <s v="Primary Assembly"/>
    <s v="unplaced scaffold"/>
    <m/>
    <s v="MINB01000009.1"/>
    <n v="57926"/>
    <n v="58447"/>
    <s v="-"/>
    <s v="PHO07387.1"/>
    <m/>
    <m/>
    <s v="YfcE family phosphodiesterase"/>
    <m/>
    <m/>
    <s v="BFT35_06395"/>
    <n v="522"/>
    <n v="173"/>
    <m/>
    <n v="0"/>
  </r>
  <r>
    <x v="0"/>
    <x v="0"/>
    <s v="GCA_002701205.1"/>
    <s v="Primary Assembly"/>
    <s v="unplaced scaffold"/>
    <m/>
    <s v="MINB01000013.1"/>
    <n v="57951"/>
    <n v="58331"/>
    <s v="-"/>
    <m/>
    <m/>
    <m/>
    <m/>
    <m/>
    <m/>
    <s v="BFT35_07770"/>
    <n v="381"/>
    <m/>
    <m/>
    <n v="0"/>
  </r>
  <r>
    <x v="1"/>
    <x v="1"/>
    <s v="GCA_002701205.1"/>
    <s v="Primary Assembly"/>
    <s v="unplaced scaffold"/>
    <m/>
    <s v="MINB01000013.1"/>
    <n v="57951"/>
    <n v="58331"/>
    <s v="-"/>
    <s v="PHO07133.1"/>
    <m/>
    <m/>
    <s v="GntR family transcriptional regulator"/>
    <m/>
    <m/>
    <s v="BFT35_07770"/>
    <n v="381"/>
    <n v="126"/>
    <m/>
    <n v="0"/>
  </r>
  <r>
    <x v="0"/>
    <x v="2"/>
    <s v="GCA_002701205.1"/>
    <s v="Primary Assembly"/>
    <s v="unplaced scaffold"/>
    <m/>
    <s v="MINB01000008.1"/>
    <n v="57955"/>
    <n v="58481"/>
    <s v="-"/>
    <m/>
    <m/>
    <m/>
    <m/>
    <m/>
    <m/>
    <s v="BFT35_05965"/>
    <n v="527"/>
    <m/>
    <s v="pseudo"/>
    <n v="0"/>
  </r>
  <r>
    <x v="1"/>
    <x v="3"/>
    <s v="GCA_002701205.1"/>
    <s v="Primary Assembly"/>
    <s v="unplaced scaffold"/>
    <m/>
    <s v="MINB01000008.1"/>
    <n v="57955"/>
    <n v="58481"/>
    <s v="-"/>
    <m/>
    <m/>
    <m/>
    <s v="hypothetical protein"/>
    <m/>
    <m/>
    <s v="BFT35_05965"/>
    <n v="527"/>
    <m/>
    <s v="pseudo"/>
    <n v="0"/>
  </r>
  <r>
    <x v="0"/>
    <x v="0"/>
    <s v="GCA_002701205.1"/>
    <s v="Primary Assembly"/>
    <s v="unplaced scaffold"/>
    <m/>
    <s v="MINB01000003.1"/>
    <n v="58091"/>
    <n v="58474"/>
    <s v="-"/>
    <m/>
    <m/>
    <m/>
    <m/>
    <m/>
    <m/>
    <s v="BFT35_02675"/>
    <n v="384"/>
    <m/>
    <m/>
    <n v="0"/>
  </r>
  <r>
    <x v="1"/>
    <x v="1"/>
    <s v="GCA_002701205.1"/>
    <s v="Primary Assembly"/>
    <s v="unplaced scaffold"/>
    <m/>
    <s v="MINB01000003.1"/>
    <n v="58091"/>
    <n v="58474"/>
    <s v="-"/>
    <s v="PHO07976.1"/>
    <m/>
    <m/>
    <s v="hypothetical protein"/>
    <m/>
    <m/>
    <s v="BFT35_02675"/>
    <n v="384"/>
    <n v="127"/>
    <m/>
    <n v="0"/>
  </r>
  <r>
    <x v="0"/>
    <x v="0"/>
    <s v="GCA_002701205.1"/>
    <s v="Primary Assembly"/>
    <s v="unplaced scaffold"/>
    <m/>
    <s v="MINB01000015.1"/>
    <n v="58123"/>
    <n v="58959"/>
    <s v="-"/>
    <m/>
    <m/>
    <m/>
    <m/>
    <m/>
    <m/>
    <s v="BFT35_08425"/>
    <n v="837"/>
    <m/>
    <m/>
    <n v="0"/>
  </r>
  <r>
    <x v="1"/>
    <x v="1"/>
    <s v="GCA_002701205.1"/>
    <s v="Primary Assembly"/>
    <s v="unplaced scaffold"/>
    <m/>
    <s v="MINB01000015.1"/>
    <n v="58123"/>
    <n v="58959"/>
    <s v="-"/>
    <s v="PHO07015.1"/>
    <m/>
    <m/>
    <s v="ABC transporter permease"/>
    <m/>
    <m/>
    <s v="BFT35_08425"/>
    <n v="837"/>
    <n v="278"/>
    <m/>
    <n v="0"/>
  </r>
  <r>
    <x v="0"/>
    <x v="2"/>
    <s v="GCA_002701205.1"/>
    <s v="Primary Assembly"/>
    <s v="unplaced scaffold"/>
    <m/>
    <s v="MINB01000001.1"/>
    <n v="58257"/>
    <n v="58904"/>
    <s v="+"/>
    <m/>
    <m/>
    <m/>
    <m/>
    <m/>
    <m/>
    <s v="BFT35_00300"/>
    <n v="648"/>
    <m/>
    <s v="pseudo"/>
    <n v="0"/>
  </r>
  <r>
    <x v="1"/>
    <x v="3"/>
    <s v="GCA_002701205.1"/>
    <s v="Primary Assembly"/>
    <s v="unplaced scaffold"/>
    <m/>
    <s v="MINB01000001.1"/>
    <n v="58257"/>
    <n v="58904"/>
    <s v="+"/>
    <m/>
    <m/>
    <m/>
    <s v="transposase"/>
    <m/>
    <m/>
    <s v="BFT35_00300"/>
    <n v="648"/>
    <m/>
    <s v="pseudo"/>
    <n v="0"/>
  </r>
  <r>
    <x v="0"/>
    <x v="0"/>
    <s v="GCA_002701205.1"/>
    <s v="Primary Assembly"/>
    <s v="unplaced scaffold"/>
    <m/>
    <s v="MINB01000004.1"/>
    <n v="58326"/>
    <n v="58676"/>
    <s v="-"/>
    <m/>
    <m/>
    <m/>
    <m/>
    <m/>
    <m/>
    <s v="BFT35_03655"/>
    <n v="351"/>
    <m/>
    <m/>
    <n v="0"/>
  </r>
  <r>
    <x v="1"/>
    <x v="1"/>
    <s v="GCA_002701205.1"/>
    <s v="Primary Assembly"/>
    <s v="unplaced scaffold"/>
    <m/>
    <s v="MINB01000004.1"/>
    <n v="58326"/>
    <n v="58676"/>
    <s v="-"/>
    <s v="PHO07843.1"/>
    <m/>
    <m/>
    <s v="4-oxalocrotonate tautomerase"/>
    <m/>
    <m/>
    <s v="BFT35_03655"/>
    <n v="351"/>
    <n v="116"/>
    <m/>
    <n v="0"/>
  </r>
  <r>
    <x v="0"/>
    <x v="0"/>
    <s v="GCA_002701205.1"/>
    <s v="Primary Assembly"/>
    <s v="unplaced scaffold"/>
    <m/>
    <s v="MINB01000010.1"/>
    <n v="58326"/>
    <n v="58805"/>
    <s v="-"/>
    <m/>
    <m/>
    <m/>
    <m/>
    <m/>
    <m/>
    <s v="BFT35_06750"/>
    <n v="480"/>
    <m/>
    <m/>
    <n v="0"/>
  </r>
  <r>
    <x v="1"/>
    <x v="1"/>
    <s v="GCA_002701205.1"/>
    <s v="Primary Assembly"/>
    <s v="unplaced scaffold"/>
    <m/>
    <s v="MINB01000010.1"/>
    <n v="58326"/>
    <n v="58805"/>
    <s v="-"/>
    <s v="PHO07308.1"/>
    <m/>
    <m/>
    <s v="23S rRNA (pseudouridine(1915)-N(3))-methyltransferase RlmH"/>
    <m/>
    <m/>
    <s v="BFT35_06750"/>
    <n v="480"/>
    <n v="159"/>
    <m/>
    <n v="0"/>
  </r>
  <r>
    <x v="0"/>
    <x v="0"/>
    <s v="GCA_002701205.1"/>
    <s v="Primary Assembly"/>
    <s v="unplaced scaffold"/>
    <m/>
    <s v="MINB01000002.1"/>
    <n v="58352"/>
    <n v="59191"/>
    <s v="-"/>
    <m/>
    <m/>
    <m/>
    <m/>
    <m/>
    <m/>
    <s v="BFT35_01525"/>
    <n v="840"/>
    <m/>
    <m/>
    <n v="0"/>
  </r>
  <r>
    <x v="1"/>
    <x v="1"/>
    <s v="GCA_002701205.1"/>
    <s v="Primary Assembly"/>
    <s v="unplaced scaffold"/>
    <m/>
    <s v="MINB01000002.1"/>
    <n v="58352"/>
    <n v="59191"/>
    <s v="-"/>
    <s v="PHO08172.1"/>
    <m/>
    <m/>
    <s v="ferredoxin"/>
    <m/>
    <m/>
    <s v="BFT35_01525"/>
    <n v="840"/>
    <n v="279"/>
    <m/>
    <n v="0"/>
  </r>
  <r>
    <x v="0"/>
    <x v="0"/>
    <s v="GCA_002701205.1"/>
    <s v="Primary Assembly"/>
    <s v="unplaced scaffold"/>
    <m/>
    <s v="MINB01000009.1"/>
    <n v="58444"/>
    <n v="59040"/>
    <s v="-"/>
    <m/>
    <m/>
    <m/>
    <m/>
    <m/>
    <m/>
    <s v="BFT35_06400"/>
    <n v="597"/>
    <m/>
    <m/>
    <n v="0"/>
  </r>
  <r>
    <x v="1"/>
    <x v="1"/>
    <s v="GCA_002701205.1"/>
    <s v="Primary Assembly"/>
    <s v="unplaced scaffold"/>
    <m/>
    <s v="MINB01000009.1"/>
    <n v="58444"/>
    <n v="59040"/>
    <s v="-"/>
    <s v="PHO07388.1"/>
    <m/>
    <m/>
    <s v="non-canonical purine NTP pyrophosphatase, RdgB/HAM1 family"/>
    <m/>
    <m/>
    <s v="BFT35_06400"/>
    <n v="597"/>
    <n v="198"/>
    <m/>
    <n v="0"/>
  </r>
  <r>
    <x v="0"/>
    <x v="0"/>
    <s v="GCA_002701205.1"/>
    <s v="Primary Assembly"/>
    <s v="unplaced scaffold"/>
    <m/>
    <s v="MINB01000013.1"/>
    <n v="58460"/>
    <n v="67084"/>
    <s v="-"/>
    <m/>
    <m/>
    <m/>
    <m/>
    <m/>
    <m/>
    <s v="BFT35_07775"/>
    <n v="8625"/>
    <m/>
    <m/>
    <n v="0"/>
  </r>
  <r>
    <x v="1"/>
    <x v="1"/>
    <s v="GCA_002701205.1"/>
    <s v="Primary Assembly"/>
    <s v="unplaced scaffold"/>
    <m/>
    <s v="MINB01000013.1"/>
    <n v="58460"/>
    <n v="67084"/>
    <s v="-"/>
    <s v="PHO07134.1"/>
    <m/>
    <m/>
    <s v="glycosyl transferase"/>
    <m/>
    <m/>
    <s v="BFT35_07775"/>
    <n v="8625"/>
    <n v="2874"/>
    <m/>
    <n v="0"/>
  </r>
  <r>
    <x v="0"/>
    <x v="0"/>
    <s v="GCA_002701205.1"/>
    <s v="Primary Assembly"/>
    <s v="unplaced scaffold"/>
    <m/>
    <s v="MINB01000003.1"/>
    <n v="58471"/>
    <n v="58782"/>
    <s v="-"/>
    <m/>
    <m/>
    <m/>
    <m/>
    <m/>
    <m/>
    <s v="BFT35_02680"/>
    <n v="312"/>
    <m/>
    <m/>
    <n v="0"/>
  </r>
  <r>
    <x v="1"/>
    <x v="1"/>
    <s v="GCA_002701205.1"/>
    <s v="Primary Assembly"/>
    <s v="unplaced scaffold"/>
    <m/>
    <s v="MINB01000003.1"/>
    <n v="58471"/>
    <n v="58782"/>
    <s v="-"/>
    <s v="PHO07977.1"/>
    <m/>
    <m/>
    <s v="hypothetical protein"/>
    <m/>
    <m/>
    <s v="BFT35_02680"/>
    <n v="312"/>
    <n v="103"/>
    <m/>
    <n v="0"/>
  </r>
  <r>
    <x v="0"/>
    <x v="0"/>
    <s v="GCA_002701205.1"/>
    <s v="Primary Assembly"/>
    <s v="unplaced scaffold"/>
    <m/>
    <s v="MINB01000016.1"/>
    <n v="58670"/>
    <n v="60772"/>
    <s v="+"/>
    <m/>
    <m/>
    <m/>
    <m/>
    <m/>
    <m/>
    <s v="BFT35_08725"/>
    <n v="2103"/>
    <m/>
    <m/>
    <n v="0"/>
  </r>
  <r>
    <x v="1"/>
    <x v="1"/>
    <s v="GCA_002701205.1"/>
    <s v="Primary Assembly"/>
    <s v="unplaced scaffold"/>
    <m/>
    <s v="MINB01000016.1"/>
    <n v="58670"/>
    <n v="60772"/>
    <s v="+"/>
    <s v="PHO06950.1"/>
    <m/>
    <m/>
    <s v="glutamine synthetase"/>
    <m/>
    <m/>
    <s v="BFT35_08725"/>
    <n v="2103"/>
    <n v="700"/>
    <m/>
    <n v="0"/>
  </r>
  <r>
    <x v="0"/>
    <x v="0"/>
    <s v="GCA_002701205.1"/>
    <s v="Primary Assembly"/>
    <s v="unplaced scaffold"/>
    <m/>
    <s v="MINB01000006.1"/>
    <n v="58679"/>
    <n v="59317"/>
    <s v="-"/>
    <m/>
    <m/>
    <m/>
    <m/>
    <m/>
    <m/>
    <s v="BFT35_04940"/>
    <n v="639"/>
    <m/>
    <m/>
    <n v="0"/>
  </r>
  <r>
    <x v="1"/>
    <x v="1"/>
    <s v="GCA_002701205.1"/>
    <s v="Primary Assembly"/>
    <s v="unplaced scaffold"/>
    <m/>
    <s v="MINB01000006.1"/>
    <n v="58679"/>
    <n v="59317"/>
    <s v="-"/>
    <s v="PHO07617.1"/>
    <m/>
    <m/>
    <s v="energy-coupled thiamine transporter ThiT"/>
    <m/>
    <m/>
    <s v="BFT35_04940"/>
    <n v="639"/>
    <n v="212"/>
    <m/>
    <n v="0"/>
  </r>
  <r>
    <x v="0"/>
    <x v="0"/>
    <s v="GCA_002701205.1"/>
    <s v="Primary Assembly"/>
    <s v="unplaced scaffold"/>
    <m/>
    <s v="MINB01000012.1"/>
    <n v="58762"/>
    <n v="59901"/>
    <s v="-"/>
    <m/>
    <m/>
    <m/>
    <m/>
    <m/>
    <m/>
    <s v="BFT35_07430"/>
    <n v="1140"/>
    <m/>
    <m/>
    <n v="0"/>
  </r>
  <r>
    <x v="1"/>
    <x v="1"/>
    <s v="GCA_002701205.1"/>
    <s v="Primary Assembly"/>
    <s v="unplaced scaffold"/>
    <m/>
    <s v="MINB01000012.1"/>
    <n v="58762"/>
    <n v="59901"/>
    <s v="-"/>
    <s v="PHO07184.1"/>
    <m/>
    <m/>
    <s v="metalloendopeptidase"/>
    <m/>
    <m/>
    <s v="BFT35_07430"/>
    <n v="1140"/>
    <n v="379"/>
    <m/>
    <n v="0"/>
  </r>
  <r>
    <x v="0"/>
    <x v="0"/>
    <s v="GCA_002701205.1"/>
    <s v="Primary Assembly"/>
    <s v="unplaced scaffold"/>
    <m/>
    <s v="MINB01000008.1"/>
    <n v="58786"/>
    <n v="60063"/>
    <s v="+"/>
    <m/>
    <m/>
    <m/>
    <m/>
    <m/>
    <m/>
    <s v="BFT35_05970"/>
    <n v="1278"/>
    <m/>
    <m/>
    <n v="0"/>
  </r>
  <r>
    <x v="1"/>
    <x v="1"/>
    <s v="GCA_002701205.1"/>
    <s v="Primary Assembly"/>
    <s v="unplaced scaffold"/>
    <m/>
    <s v="MINB01000008.1"/>
    <n v="58786"/>
    <n v="60063"/>
    <s v="+"/>
    <s v="PHO07461.1"/>
    <m/>
    <m/>
    <s v="uracil permease"/>
    <m/>
    <m/>
    <s v="BFT35_05970"/>
    <n v="1278"/>
    <n v="425"/>
    <m/>
    <n v="0"/>
  </r>
  <r>
    <x v="0"/>
    <x v="0"/>
    <s v="GCA_002701205.1"/>
    <s v="Primary Assembly"/>
    <s v="unplaced scaffold"/>
    <m/>
    <s v="MINB01000004.1"/>
    <n v="58816"/>
    <n v="62067"/>
    <s v="-"/>
    <m/>
    <m/>
    <m/>
    <m/>
    <m/>
    <m/>
    <s v="BFT35_03660"/>
    <n v="3252"/>
    <m/>
    <m/>
    <n v="0"/>
  </r>
  <r>
    <x v="1"/>
    <x v="1"/>
    <s v="GCA_002701205.1"/>
    <s v="Primary Assembly"/>
    <s v="unplaced scaffold"/>
    <m/>
    <s v="MINB01000004.1"/>
    <n v="58816"/>
    <n v="62067"/>
    <s v="-"/>
    <s v="PHO07844.1"/>
    <m/>
    <m/>
    <s v="hypothetical protein"/>
    <m/>
    <m/>
    <s v="BFT35_03660"/>
    <n v="3252"/>
    <n v="1083"/>
    <m/>
    <n v="0"/>
  </r>
  <r>
    <x v="0"/>
    <x v="0"/>
    <s v="GCA_002701205.1"/>
    <s v="Primary Assembly"/>
    <s v="unplaced scaffold"/>
    <m/>
    <s v="MINB01000010.1"/>
    <n v="58819"/>
    <n v="58986"/>
    <s v="-"/>
    <m/>
    <m/>
    <m/>
    <m/>
    <m/>
    <m/>
    <s v="BFT35_06755"/>
    <n v="168"/>
    <m/>
    <m/>
    <n v="0"/>
  </r>
  <r>
    <x v="1"/>
    <x v="1"/>
    <s v="GCA_002701205.1"/>
    <s v="Primary Assembly"/>
    <s v="unplaced scaffold"/>
    <m/>
    <s v="MINB01000010.1"/>
    <n v="58819"/>
    <n v="58986"/>
    <s v="-"/>
    <s v="PHO07309.1"/>
    <m/>
    <m/>
    <s v="CxxH/CxxC protein"/>
    <m/>
    <m/>
    <s v="BFT35_06755"/>
    <n v="168"/>
    <n v="55"/>
    <m/>
    <n v="0"/>
  </r>
  <r>
    <x v="0"/>
    <x v="0"/>
    <s v="GCA_002701205.1"/>
    <s v="Primary Assembly"/>
    <s v="unplaced scaffold"/>
    <m/>
    <s v="MINB01000011.1"/>
    <n v="58843"/>
    <n v="60456"/>
    <s v="-"/>
    <m/>
    <m/>
    <m/>
    <m/>
    <m/>
    <m/>
    <s v="BFT35_07160"/>
    <n v="1614"/>
    <m/>
    <m/>
    <n v="0"/>
  </r>
  <r>
    <x v="1"/>
    <x v="1"/>
    <s v="GCA_002701205.1"/>
    <s v="Primary Assembly"/>
    <s v="unplaced scaffold"/>
    <m/>
    <s v="MINB01000011.1"/>
    <n v="58843"/>
    <n v="60456"/>
    <s v="-"/>
    <s v="PHO07252.1"/>
    <m/>
    <m/>
    <s v="MBL fold hydrolase"/>
    <m/>
    <m/>
    <s v="BFT35_07160"/>
    <n v="1614"/>
    <n v="537"/>
    <m/>
    <n v="0"/>
  </r>
  <r>
    <x v="0"/>
    <x v="0"/>
    <s v="GCA_002701205.1"/>
    <s v="Primary Assembly"/>
    <s v="unplaced scaffold"/>
    <m/>
    <s v="MINB01000015.1"/>
    <n v="58966"/>
    <n v="59970"/>
    <s v="-"/>
    <m/>
    <m/>
    <m/>
    <m/>
    <m/>
    <m/>
    <s v="BFT35_08430"/>
    <n v="1005"/>
    <m/>
    <m/>
    <n v="0"/>
  </r>
  <r>
    <x v="1"/>
    <x v="1"/>
    <s v="GCA_002701205.1"/>
    <s v="Primary Assembly"/>
    <s v="unplaced scaffold"/>
    <m/>
    <s v="MINB01000015.1"/>
    <n v="58966"/>
    <n v="59970"/>
    <s v="-"/>
    <s v="PHO07016.1"/>
    <m/>
    <m/>
    <s v="peptide ABC transporter permease"/>
    <m/>
    <m/>
    <s v="BFT35_08430"/>
    <n v="1005"/>
    <n v="334"/>
    <m/>
    <n v="0"/>
  </r>
  <r>
    <x v="0"/>
    <x v="0"/>
    <s v="GCA_002701205.1"/>
    <s v="Primary Assembly"/>
    <s v="unplaced scaffold"/>
    <m/>
    <s v="MINB01000010.1"/>
    <n v="58999"/>
    <n v="60120"/>
    <s v="-"/>
    <m/>
    <m/>
    <m/>
    <m/>
    <m/>
    <m/>
    <s v="BFT35_06760"/>
    <n v="1122"/>
    <m/>
    <m/>
    <n v="0"/>
  </r>
  <r>
    <x v="1"/>
    <x v="1"/>
    <s v="GCA_002701205.1"/>
    <s v="Primary Assembly"/>
    <s v="unplaced scaffold"/>
    <m/>
    <s v="MINB01000010.1"/>
    <n v="58999"/>
    <n v="60120"/>
    <s v="-"/>
    <s v="PHO07310.1"/>
    <m/>
    <m/>
    <s v="peptidase S1"/>
    <m/>
    <m/>
    <s v="BFT35_06760"/>
    <n v="1122"/>
    <n v="373"/>
    <m/>
    <n v="0"/>
  </r>
  <r>
    <x v="0"/>
    <x v="0"/>
    <s v="GCA_002701205.1"/>
    <s v="Primary Assembly"/>
    <s v="unplaced scaffold"/>
    <m/>
    <s v="MINB01000009.1"/>
    <n v="59006"/>
    <n v="59785"/>
    <s v="-"/>
    <m/>
    <m/>
    <m/>
    <m/>
    <m/>
    <m/>
    <s v="BFT35_06405"/>
    <n v="780"/>
    <m/>
    <m/>
    <n v="0"/>
  </r>
  <r>
    <x v="1"/>
    <x v="1"/>
    <s v="GCA_002701205.1"/>
    <s v="Primary Assembly"/>
    <s v="unplaced scaffold"/>
    <m/>
    <s v="MINB01000009.1"/>
    <n v="59006"/>
    <n v="59785"/>
    <s v="-"/>
    <s v="PHO07389.1"/>
    <m/>
    <m/>
    <s v="ribonuclease PH"/>
    <m/>
    <m/>
    <s v="BFT35_06405"/>
    <n v="780"/>
    <n v="259"/>
    <m/>
    <n v="0"/>
  </r>
  <r>
    <x v="0"/>
    <x v="0"/>
    <s v="GCA_002701205.1"/>
    <s v="Primary Assembly"/>
    <s v="unplaced scaffold"/>
    <m/>
    <s v="MINB01000003.1"/>
    <n v="59041"/>
    <n v="59844"/>
    <s v="-"/>
    <m/>
    <m/>
    <m/>
    <m/>
    <m/>
    <m/>
    <s v="BFT35_02685"/>
    <n v="804"/>
    <m/>
    <m/>
    <n v="0"/>
  </r>
  <r>
    <x v="1"/>
    <x v="1"/>
    <s v="GCA_002701205.1"/>
    <s v="Primary Assembly"/>
    <s v="unplaced scaffold"/>
    <m/>
    <s v="MINB01000003.1"/>
    <n v="59041"/>
    <n v="59844"/>
    <s v="-"/>
    <s v="PHO07978.1"/>
    <m/>
    <m/>
    <s v="transposase"/>
    <m/>
    <m/>
    <s v="BFT35_02685"/>
    <n v="804"/>
    <n v="267"/>
    <m/>
    <n v="0"/>
  </r>
  <r>
    <x v="0"/>
    <x v="0"/>
    <s v="GCA_002701205.1"/>
    <s v="Primary Assembly"/>
    <s v="unplaced scaffold"/>
    <m/>
    <s v="MINB01000014.1"/>
    <n v="59071"/>
    <n v="60183"/>
    <s v="+"/>
    <m/>
    <m/>
    <m/>
    <m/>
    <m/>
    <m/>
    <s v="BFT35_08055"/>
    <n v="1113"/>
    <m/>
    <m/>
    <n v="0"/>
  </r>
  <r>
    <x v="1"/>
    <x v="1"/>
    <s v="GCA_002701205.1"/>
    <s v="Primary Assembly"/>
    <s v="unplaced scaffold"/>
    <m/>
    <s v="MINB01000014.1"/>
    <n v="59071"/>
    <n v="60183"/>
    <s v="+"/>
    <s v="PHO07074.1"/>
    <m/>
    <m/>
    <s v="DNA polymerase III subunit beta"/>
    <m/>
    <m/>
    <s v="BFT35_08055"/>
    <n v="1113"/>
    <n v="370"/>
    <m/>
    <n v="0"/>
  </r>
  <r>
    <x v="0"/>
    <x v="0"/>
    <s v="GCA_002701205.1"/>
    <s v="Primary Assembly"/>
    <s v="unplaced scaffold"/>
    <m/>
    <s v="MINB01000001.1"/>
    <n v="59087"/>
    <n v="59500"/>
    <s v="-"/>
    <m/>
    <m/>
    <m/>
    <m/>
    <m/>
    <m/>
    <s v="BFT35_00305"/>
    <n v="414"/>
    <m/>
    <m/>
    <n v="0"/>
  </r>
  <r>
    <x v="1"/>
    <x v="1"/>
    <s v="GCA_002701205.1"/>
    <s v="Primary Assembly"/>
    <s v="unplaced scaffold"/>
    <m/>
    <s v="MINB01000001.1"/>
    <n v="59087"/>
    <n v="59500"/>
    <s v="-"/>
    <s v="PHO08382.1"/>
    <m/>
    <m/>
    <s v="gamma-glutamylcyclotransferase"/>
    <m/>
    <m/>
    <s v="BFT35_00305"/>
    <n v="414"/>
    <n v="137"/>
    <m/>
    <n v="0"/>
  </r>
  <r>
    <x v="0"/>
    <x v="0"/>
    <s v="GCA_002701205.1"/>
    <s v="Primary Assembly"/>
    <s v="unplaced scaffold"/>
    <m/>
    <s v="MINB01000002.1"/>
    <n v="59205"/>
    <n v="59783"/>
    <s v="-"/>
    <m/>
    <m/>
    <m/>
    <m/>
    <m/>
    <m/>
    <s v="BFT35_01530"/>
    <n v="579"/>
    <m/>
    <m/>
    <n v="0"/>
  </r>
  <r>
    <x v="1"/>
    <x v="1"/>
    <s v="GCA_002701205.1"/>
    <s v="Primary Assembly"/>
    <s v="unplaced scaffold"/>
    <m/>
    <s v="MINB01000002.1"/>
    <n v="59205"/>
    <n v="59783"/>
    <s v="-"/>
    <s v="PHO08173.1"/>
    <m/>
    <m/>
    <s v="electron transport complex subunit RsxA"/>
    <m/>
    <m/>
    <s v="BFT35_01530"/>
    <n v="579"/>
    <n v="192"/>
    <m/>
    <n v="0"/>
  </r>
  <r>
    <x v="0"/>
    <x v="0"/>
    <s v="GCA_002701205.1"/>
    <s v="Primary Assembly"/>
    <s v="unplaced scaffold"/>
    <m/>
    <s v="MINB01000006.1"/>
    <n v="59511"/>
    <n v="59978"/>
    <s v="-"/>
    <m/>
    <m/>
    <m/>
    <m/>
    <m/>
    <m/>
    <s v="BFT35_04945"/>
    <n v="468"/>
    <m/>
    <m/>
    <n v="0"/>
  </r>
  <r>
    <x v="1"/>
    <x v="1"/>
    <s v="GCA_002701205.1"/>
    <s v="Primary Assembly"/>
    <s v="unplaced scaffold"/>
    <m/>
    <s v="MINB01000006.1"/>
    <n v="59511"/>
    <n v="59978"/>
    <s v="-"/>
    <s v="PHO07665.1"/>
    <m/>
    <m/>
    <s v="cysteine methyltransferase"/>
    <m/>
    <m/>
    <s v="BFT35_04945"/>
    <n v="468"/>
    <n v="155"/>
    <m/>
    <n v="0"/>
  </r>
  <r>
    <x v="0"/>
    <x v="0"/>
    <s v="GCA_002701205.1"/>
    <s v="Primary Assembly"/>
    <s v="unplaced scaffold"/>
    <m/>
    <s v="MINB01000001.1"/>
    <n v="59599"/>
    <n v="61041"/>
    <s v="-"/>
    <m/>
    <m/>
    <m/>
    <m/>
    <m/>
    <m/>
    <s v="BFT35_00310"/>
    <n v="1443"/>
    <m/>
    <m/>
    <n v="0"/>
  </r>
  <r>
    <x v="1"/>
    <x v="1"/>
    <s v="GCA_002701205.1"/>
    <s v="Primary Assembly"/>
    <s v="unplaced scaffold"/>
    <m/>
    <s v="MINB01000001.1"/>
    <n v="59599"/>
    <n v="61041"/>
    <s v="-"/>
    <s v="PHO08383.1"/>
    <m/>
    <m/>
    <s v="glutamate--tRNA ligase"/>
    <m/>
    <m/>
    <s v="BFT35_00310"/>
    <n v="1443"/>
    <n v="480"/>
    <m/>
    <n v="0"/>
  </r>
  <r>
    <x v="0"/>
    <x v="0"/>
    <s v="GCA_002701205.1"/>
    <s v="Primary Assembly"/>
    <s v="unplaced scaffold"/>
    <m/>
    <s v="MINB01000002.1"/>
    <n v="59752"/>
    <n v="60426"/>
    <s v="-"/>
    <m/>
    <m/>
    <m/>
    <m/>
    <m/>
    <m/>
    <s v="BFT35_01535"/>
    <n v="675"/>
    <m/>
    <m/>
    <n v="0"/>
  </r>
  <r>
    <x v="1"/>
    <x v="1"/>
    <s v="GCA_002701205.1"/>
    <s v="Primary Assembly"/>
    <s v="unplaced scaffold"/>
    <m/>
    <s v="MINB01000002.1"/>
    <n v="59752"/>
    <n v="60426"/>
    <s v="-"/>
    <s v="PHO08174.1"/>
    <m/>
    <m/>
    <s v="electron transport complex subunit RsxE"/>
    <m/>
    <m/>
    <s v="BFT35_01535"/>
    <n v="675"/>
    <n v="224"/>
    <m/>
    <n v="0"/>
  </r>
  <r>
    <x v="0"/>
    <x v="0"/>
    <s v="GCA_002701205.1"/>
    <s v="Primary Assembly"/>
    <s v="unplaced scaffold"/>
    <m/>
    <s v="MINB01000005.1"/>
    <n v="59811"/>
    <n v="60131"/>
    <s v="-"/>
    <m/>
    <m/>
    <m/>
    <m/>
    <m/>
    <m/>
    <s v="BFT35_04340"/>
    <n v="321"/>
    <m/>
    <m/>
    <n v="0"/>
  </r>
  <r>
    <x v="1"/>
    <x v="1"/>
    <s v="GCA_002701205.1"/>
    <s v="Primary Assembly"/>
    <s v="unplaced scaffold"/>
    <m/>
    <s v="MINB01000005.1"/>
    <n v="59811"/>
    <n v="60131"/>
    <s v="-"/>
    <s v="PHO07726.1"/>
    <m/>
    <m/>
    <s v="50S ribosomal protein L7ae"/>
    <m/>
    <m/>
    <s v="BFT35_04340"/>
    <n v="321"/>
    <n v="106"/>
    <m/>
    <n v="0"/>
  </r>
  <r>
    <x v="0"/>
    <x v="0"/>
    <s v="GCA_002701205.1"/>
    <s v="Primary Assembly"/>
    <s v="unplaced scaffold"/>
    <m/>
    <s v="MINB01000012.1"/>
    <n v="59915"/>
    <n v="60802"/>
    <s v="-"/>
    <m/>
    <m/>
    <m/>
    <m/>
    <m/>
    <m/>
    <s v="BFT35_07435"/>
    <n v="888"/>
    <m/>
    <m/>
    <n v="0"/>
  </r>
  <r>
    <x v="1"/>
    <x v="1"/>
    <s v="GCA_002701205.1"/>
    <s v="Primary Assembly"/>
    <s v="unplaced scaffold"/>
    <m/>
    <s v="MINB01000012.1"/>
    <n v="59915"/>
    <n v="60802"/>
    <s v="-"/>
    <s v="PHO07185.1"/>
    <m/>
    <m/>
    <s v="cell division protein"/>
    <m/>
    <m/>
    <s v="BFT35_07435"/>
    <n v="888"/>
    <n v="295"/>
    <m/>
    <n v="0"/>
  </r>
  <r>
    <x v="0"/>
    <x v="0"/>
    <s v="GCA_002701205.1"/>
    <s v="Primary Assembly"/>
    <s v="unplaced scaffold"/>
    <m/>
    <s v="MINB01000009.1"/>
    <n v="59933"/>
    <n v="61687"/>
    <s v="-"/>
    <m/>
    <m/>
    <m/>
    <m/>
    <m/>
    <m/>
    <s v="BFT35_06410"/>
    <n v="1755"/>
    <m/>
    <m/>
    <n v="0"/>
  </r>
  <r>
    <x v="1"/>
    <x v="1"/>
    <s v="GCA_002701205.1"/>
    <s v="Primary Assembly"/>
    <s v="unplaced scaffold"/>
    <m/>
    <s v="MINB01000009.1"/>
    <n v="59933"/>
    <n v="61687"/>
    <s v="-"/>
    <s v="PHO07390.1"/>
    <m/>
    <m/>
    <s v="N-acetylmuramoyl-L-alanine amidase"/>
    <m/>
    <m/>
    <s v="BFT35_06410"/>
    <n v="1755"/>
    <n v="584"/>
    <m/>
    <n v="0"/>
  </r>
  <r>
    <x v="0"/>
    <x v="0"/>
    <s v="GCA_002701205.1"/>
    <s v="Primary Assembly"/>
    <s v="unplaced scaffold"/>
    <m/>
    <s v="MINB01000007.1"/>
    <n v="59939"/>
    <n v="61723"/>
    <s v="-"/>
    <m/>
    <m/>
    <m/>
    <m/>
    <m/>
    <m/>
    <s v="BFT35_05465"/>
    <n v="1785"/>
    <m/>
    <m/>
    <n v="0"/>
  </r>
  <r>
    <x v="1"/>
    <x v="1"/>
    <s v="GCA_002701205.1"/>
    <s v="Primary Assembly"/>
    <s v="unplaced scaffold"/>
    <m/>
    <s v="MINB01000007.1"/>
    <n v="59939"/>
    <n v="61723"/>
    <s v="-"/>
    <s v="PHO07525.1"/>
    <m/>
    <m/>
    <s v="multidrug ABC transporter ATP-binding protein"/>
    <m/>
    <m/>
    <s v="BFT35_05465"/>
    <n v="1785"/>
    <n v="594"/>
    <m/>
    <n v="0"/>
  </r>
  <r>
    <x v="0"/>
    <x v="0"/>
    <s v="GCA_002701205.1"/>
    <s v="Primary Assembly"/>
    <s v="unplaced scaffold"/>
    <m/>
    <s v="MINB01000015.1"/>
    <n v="59991"/>
    <n v="61799"/>
    <s v="-"/>
    <m/>
    <m/>
    <m/>
    <m/>
    <m/>
    <m/>
    <s v="BFT35_08435"/>
    <n v="1809"/>
    <m/>
    <m/>
    <n v="0"/>
  </r>
  <r>
    <x v="1"/>
    <x v="1"/>
    <s v="GCA_002701205.1"/>
    <s v="Primary Assembly"/>
    <s v="unplaced scaffold"/>
    <m/>
    <s v="MINB01000015.1"/>
    <n v="59991"/>
    <n v="61799"/>
    <s v="-"/>
    <s v="PHO07017.1"/>
    <m/>
    <m/>
    <s v="ABC transporter substrate-binding protein"/>
    <m/>
    <m/>
    <s v="BFT35_08435"/>
    <n v="1809"/>
    <n v="602"/>
    <m/>
    <n v="0"/>
  </r>
  <r>
    <x v="0"/>
    <x v="0"/>
    <s v="GCA_002701205.1"/>
    <s v="Primary Assembly"/>
    <s v="unplaced scaffold"/>
    <m/>
    <s v="MINB01000003.1"/>
    <n v="60021"/>
    <n v="60461"/>
    <s v="+"/>
    <m/>
    <m/>
    <m/>
    <m/>
    <m/>
    <m/>
    <s v="BFT35_02690"/>
    <n v="441"/>
    <m/>
    <m/>
    <n v="0"/>
  </r>
  <r>
    <x v="1"/>
    <x v="1"/>
    <s v="GCA_002701205.1"/>
    <s v="Primary Assembly"/>
    <s v="unplaced scaffold"/>
    <m/>
    <s v="MINB01000003.1"/>
    <n v="60021"/>
    <n v="60461"/>
    <s v="+"/>
    <s v="PHO07979.1"/>
    <m/>
    <m/>
    <s v="hypothetical protein"/>
    <m/>
    <m/>
    <s v="BFT35_02690"/>
    <n v="441"/>
    <n v="146"/>
    <m/>
    <n v="0"/>
  </r>
  <r>
    <x v="0"/>
    <x v="0"/>
    <s v="GCA_002701205.1"/>
    <s v="Primary Assembly"/>
    <s v="unplaced scaffold"/>
    <m/>
    <s v="MINB01000006.1"/>
    <n v="60023"/>
    <n v="60265"/>
    <s v="-"/>
    <m/>
    <m/>
    <m/>
    <m/>
    <m/>
    <m/>
    <s v="BFT35_04950"/>
    <n v="243"/>
    <m/>
    <m/>
    <n v="0"/>
  </r>
  <r>
    <x v="1"/>
    <x v="1"/>
    <s v="GCA_002701205.1"/>
    <s v="Primary Assembly"/>
    <s v="unplaced scaffold"/>
    <m/>
    <s v="MINB01000006.1"/>
    <n v="60023"/>
    <n v="60265"/>
    <s v="-"/>
    <s v="PHO07618.1"/>
    <m/>
    <m/>
    <s v="hypothetical protein"/>
    <m/>
    <m/>
    <s v="BFT35_04950"/>
    <n v="243"/>
    <n v="80"/>
    <m/>
    <n v="0"/>
  </r>
  <r>
    <x v="0"/>
    <x v="0"/>
    <s v="GCA_002701205.1"/>
    <s v="Primary Assembly"/>
    <s v="unplaced scaffold"/>
    <m/>
    <s v="MINB01000008.1"/>
    <n v="60114"/>
    <n v="60449"/>
    <s v="-"/>
    <m/>
    <m/>
    <m/>
    <m/>
    <m/>
    <m/>
    <s v="BFT35_05975"/>
    <n v="336"/>
    <m/>
    <m/>
    <n v="0"/>
  </r>
  <r>
    <x v="1"/>
    <x v="1"/>
    <s v="GCA_002701205.1"/>
    <s v="Primary Assembly"/>
    <s v="unplaced scaffold"/>
    <m/>
    <s v="MINB01000008.1"/>
    <n v="60114"/>
    <n v="60449"/>
    <s v="-"/>
    <s v="PHO07462.1"/>
    <m/>
    <m/>
    <s v="phage holin"/>
    <m/>
    <m/>
    <s v="BFT35_05975"/>
    <n v="336"/>
    <n v="111"/>
    <m/>
    <n v="0"/>
  </r>
  <r>
    <x v="0"/>
    <x v="0"/>
    <s v="GCA_002701205.1"/>
    <s v="Primary Assembly"/>
    <s v="unplaced scaffold"/>
    <m/>
    <s v="MINB01000005.1"/>
    <n v="60124"/>
    <n v="60393"/>
    <s v="-"/>
    <m/>
    <m/>
    <m/>
    <m/>
    <m/>
    <m/>
    <s v="BFT35_04345"/>
    <n v="270"/>
    <m/>
    <m/>
    <n v="0"/>
  </r>
  <r>
    <x v="1"/>
    <x v="1"/>
    <s v="GCA_002701205.1"/>
    <s v="Primary Assembly"/>
    <s v="unplaced scaffold"/>
    <m/>
    <s v="MINB01000005.1"/>
    <n v="60124"/>
    <n v="60393"/>
    <s v="-"/>
    <s v="PHO07727.1"/>
    <m/>
    <m/>
    <s v="nucleic acid-binding protein"/>
    <m/>
    <m/>
    <s v="BFT35_04345"/>
    <n v="270"/>
    <n v="89"/>
    <m/>
    <n v="0"/>
  </r>
  <r>
    <x v="0"/>
    <x v="0"/>
    <s v="GCA_002701205.1"/>
    <s v="Primary Assembly"/>
    <s v="unplaced scaffold"/>
    <m/>
    <s v="MINB01000010.1"/>
    <n v="60204"/>
    <n v="61454"/>
    <s v="-"/>
    <m/>
    <m/>
    <m/>
    <m/>
    <m/>
    <m/>
    <s v="BFT35_06765"/>
    <n v="1251"/>
    <m/>
    <m/>
    <n v="0"/>
  </r>
  <r>
    <x v="1"/>
    <x v="1"/>
    <s v="GCA_002701205.1"/>
    <s v="Primary Assembly"/>
    <s v="unplaced scaffold"/>
    <m/>
    <s v="MINB01000010.1"/>
    <n v="60204"/>
    <n v="61454"/>
    <s v="-"/>
    <s v="PHO07311.1"/>
    <m/>
    <m/>
    <s v="UDP-N-acetylglucosamine 1-carboxyvinyltransferase"/>
    <m/>
    <m/>
    <s v="BFT35_06765"/>
    <n v="1251"/>
    <n v="416"/>
    <m/>
    <n v="0"/>
  </r>
  <r>
    <x v="0"/>
    <x v="0"/>
    <s v="GCA_002701205.1"/>
    <s v="Primary Assembly"/>
    <s v="unplaced scaffold"/>
    <m/>
    <s v="MINB01000014.1"/>
    <n v="60204"/>
    <n v="60410"/>
    <s v="+"/>
    <m/>
    <m/>
    <m/>
    <m/>
    <m/>
    <m/>
    <s v="BFT35_08060"/>
    <n v="207"/>
    <m/>
    <m/>
    <n v="0"/>
  </r>
  <r>
    <x v="1"/>
    <x v="1"/>
    <s v="GCA_002701205.1"/>
    <s v="Primary Assembly"/>
    <s v="unplaced scaffold"/>
    <m/>
    <s v="MINB01000014.1"/>
    <n v="60204"/>
    <n v="60410"/>
    <s v="+"/>
    <s v="PHO07075.1"/>
    <m/>
    <m/>
    <s v="RNA-binding protein"/>
    <m/>
    <m/>
    <s v="BFT35_08060"/>
    <n v="207"/>
    <n v="68"/>
    <m/>
    <n v="0"/>
  </r>
  <r>
    <x v="0"/>
    <x v="0"/>
    <s v="GCA_002701205.1"/>
    <s v="Primary Assembly"/>
    <s v="unplaced scaffold"/>
    <m/>
    <s v="MINB01000005.1"/>
    <n v="60410"/>
    <n v="61447"/>
    <s v="-"/>
    <m/>
    <m/>
    <m/>
    <m/>
    <s v="nusA"/>
    <m/>
    <s v="BFT35_04350"/>
    <n v="1038"/>
    <m/>
    <m/>
    <n v="0"/>
  </r>
  <r>
    <x v="1"/>
    <x v="1"/>
    <s v="GCA_002701205.1"/>
    <s v="Primary Assembly"/>
    <s v="unplaced scaffold"/>
    <m/>
    <s v="MINB01000005.1"/>
    <n v="60410"/>
    <n v="61447"/>
    <s v="-"/>
    <s v="PHO07728.1"/>
    <m/>
    <m/>
    <s v="transcription termination/antitermination protein NusA"/>
    <s v="nusA"/>
    <m/>
    <s v="BFT35_04350"/>
    <n v="1038"/>
    <n v="345"/>
    <m/>
    <n v="0"/>
  </r>
  <r>
    <x v="0"/>
    <x v="0"/>
    <s v="GCA_002701205.1"/>
    <s v="Primary Assembly"/>
    <s v="unplaced scaffold"/>
    <m/>
    <s v="MINB01000002.1"/>
    <n v="60437"/>
    <n v="61054"/>
    <s v="-"/>
    <m/>
    <m/>
    <m/>
    <m/>
    <m/>
    <m/>
    <s v="BFT35_01540"/>
    <n v="618"/>
    <m/>
    <m/>
    <n v="0"/>
  </r>
  <r>
    <x v="1"/>
    <x v="1"/>
    <s v="GCA_002701205.1"/>
    <s v="Primary Assembly"/>
    <s v="unplaced scaffold"/>
    <m/>
    <s v="MINB01000002.1"/>
    <n v="60437"/>
    <n v="61054"/>
    <s v="-"/>
    <s v="PHO08175.1"/>
    <m/>
    <m/>
    <s v="electron transporter RnfG"/>
    <m/>
    <m/>
    <s v="BFT35_01540"/>
    <n v="618"/>
    <n v="205"/>
    <m/>
    <n v="0"/>
  </r>
  <r>
    <x v="0"/>
    <x v="0"/>
    <s v="GCA_002701205.1"/>
    <s v="Primary Assembly"/>
    <s v="unplaced scaffold"/>
    <m/>
    <s v="MINB01000008.1"/>
    <n v="60454"/>
    <n v="61107"/>
    <s v="-"/>
    <m/>
    <m/>
    <m/>
    <m/>
    <m/>
    <m/>
    <s v="BFT35_05980"/>
    <n v="654"/>
    <m/>
    <m/>
    <n v="0"/>
  </r>
  <r>
    <x v="1"/>
    <x v="1"/>
    <s v="GCA_002701205.1"/>
    <s v="Primary Assembly"/>
    <s v="unplaced scaffold"/>
    <m/>
    <s v="MINB01000008.1"/>
    <n v="60454"/>
    <n v="61107"/>
    <s v="-"/>
    <s v="PHO07463.1"/>
    <m/>
    <m/>
    <s v="N-acetylmuramoyl-L-alanine amidase"/>
    <m/>
    <m/>
    <s v="BFT35_05980"/>
    <n v="654"/>
    <n v="217"/>
    <m/>
    <n v="0"/>
  </r>
  <r>
    <x v="0"/>
    <x v="0"/>
    <s v="GCA_002701205.1"/>
    <s v="Primary Assembly"/>
    <s v="unplaced scaffold"/>
    <m/>
    <s v="MINB01000014.1"/>
    <n v="60470"/>
    <n v="61558"/>
    <s v="+"/>
    <m/>
    <m/>
    <m/>
    <m/>
    <m/>
    <m/>
    <s v="BFT35_08065"/>
    <n v="1089"/>
    <m/>
    <m/>
    <n v="0"/>
  </r>
  <r>
    <x v="1"/>
    <x v="1"/>
    <s v="GCA_002701205.1"/>
    <s v="Primary Assembly"/>
    <s v="unplaced scaffold"/>
    <m/>
    <s v="MINB01000014.1"/>
    <n v="60470"/>
    <n v="61558"/>
    <s v="+"/>
    <s v="PHO07076.1"/>
    <m/>
    <m/>
    <s v="DNA recombination protein RecF"/>
    <m/>
    <m/>
    <s v="BFT35_08065"/>
    <n v="1089"/>
    <n v="362"/>
    <m/>
    <n v="0"/>
  </r>
  <r>
    <x v="0"/>
    <x v="0"/>
    <s v="GCA_002701205.1"/>
    <s v="Primary Assembly"/>
    <s v="unplaced scaffold"/>
    <m/>
    <s v="MINB01000006.1"/>
    <n v="60505"/>
    <n v="60792"/>
    <s v="+"/>
    <m/>
    <m/>
    <m/>
    <m/>
    <m/>
    <m/>
    <s v="BFT35_04955"/>
    <n v="288"/>
    <m/>
    <m/>
    <n v="0"/>
  </r>
  <r>
    <x v="1"/>
    <x v="1"/>
    <s v="GCA_002701205.1"/>
    <s v="Primary Assembly"/>
    <s v="unplaced scaffold"/>
    <m/>
    <s v="MINB01000006.1"/>
    <n v="60505"/>
    <n v="60792"/>
    <s v="+"/>
    <s v="PHO07619.1"/>
    <m/>
    <m/>
    <s v="hypothetical protein"/>
    <m/>
    <m/>
    <s v="BFT35_04955"/>
    <n v="288"/>
    <n v="95"/>
    <m/>
    <n v="0"/>
  </r>
  <r>
    <x v="0"/>
    <x v="0"/>
    <s v="GCA_002701205.1"/>
    <s v="Primary Assembly"/>
    <s v="unplaced scaffold"/>
    <m/>
    <s v="MINB01000011.1"/>
    <n v="60598"/>
    <n v="61800"/>
    <s v="-"/>
    <m/>
    <m/>
    <m/>
    <m/>
    <m/>
    <m/>
    <s v="BFT35_07165"/>
    <n v="1203"/>
    <m/>
    <m/>
    <n v="0"/>
  </r>
  <r>
    <x v="1"/>
    <x v="1"/>
    <s v="GCA_002701205.1"/>
    <s v="Primary Assembly"/>
    <s v="unplaced scaffold"/>
    <m/>
    <s v="MINB01000011.1"/>
    <n v="60598"/>
    <n v="61800"/>
    <s v="-"/>
    <s v="PHO07253.1"/>
    <m/>
    <m/>
    <s v="XylR family transcriptional regulator"/>
    <m/>
    <m/>
    <s v="BFT35_07165"/>
    <n v="1203"/>
    <n v="400"/>
    <m/>
    <n v="0"/>
  </r>
  <r>
    <x v="0"/>
    <x v="0"/>
    <s v="GCA_002701205.1"/>
    <s v="Primary Assembly"/>
    <s v="unplaced scaffold"/>
    <m/>
    <s v="MINB01000003.1"/>
    <n v="60630"/>
    <n v="61133"/>
    <s v="-"/>
    <m/>
    <m/>
    <m/>
    <m/>
    <m/>
    <m/>
    <s v="BFT35_02695"/>
    <n v="504"/>
    <m/>
    <m/>
    <n v="0"/>
  </r>
  <r>
    <x v="1"/>
    <x v="1"/>
    <s v="GCA_002701205.1"/>
    <s v="Primary Assembly"/>
    <s v="unplaced scaffold"/>
    <m/>
    <s v="MINB01000003.1"/>
    <n v="60630"/>
    <n v="61133"/>
    <s v="-"/>
    <s v="PHO07980.1"/>
    <m/>
    <m/>
    <s v="hypothetical protein"/>
    <m/>
    <m/>
    <s v="BFT35_02695"/>
    <n v="504"/>
    <n v="167"/>
    <m/>
    <n v="0"/>
  </r>
  <r>
    <x v="0"/>
    <x v="0"/>
    <s v="GCA_002701205.1"/>
    <s v="Primary Assembly"/>
    <s v="unplaced scaffold"/>
    <m/>
    <s v="MINB01000012.1"/>
    <n v="60792"/>
    <n v="61478"/>
    <s v="-"/>
    <m/>
    <m/>
    <m/>
    <m/>
    <m/>
    <m/>
    <s v="BFT35_07440"/>
    <n v="687"/>
    <m/>
    <m/>
    <n v="0"/>
  </r>
  <r>
    <x v="1"/>
    <x v="1"/>
    <s v="GCA_002701205.1"/>
    <s v="Primary Assembly"/>
    <s v="unplaced scaffold"/>
    <m/>
    <s v="MINB01000012.1"/>
    <n v="60792"/>
    <n v="61478"/>
    <s v="-"/>
    <s v="PHO07186.1"/>
    <m/>
    <m/>
    <s v="cell division ATP-binding protein FtsE"/>
    <m/>
    <m/>
    <s v="BFT35_07440"/>
    <n v="687"/>
    <n v="228"/>
    <m/>
    <n v="0"/>
  </r>
  <r>
    <x v="0"/>
    <x v="0"/>
    <s v="GCA_002701205.1"/>
    <s v="Primary Assembly"/>
    <s v="unplaced scaffold"/>
    <m/>
    <s v="MINB01000006.1"/>
    <n v="61003"/>
    <n v="61311"/>
    <s v="+"/>
    <m/>
    <m/>
    <m/>
    <m/>
    <m/>
    <m/>
    <s v="BFT35_04960"/>
    <n v="309"/>
    <m/>
    <m/>
    <n v="0"/>
  </r>
  <r>
    <x v="1"/>
    <x v="1"/>
    <s v="GCA_002701205.1"/>
    <s v="Primary Assembly"/>
    <s v="unplaced scaffold"/>
    <m/>
    <s v="MINB01000006.1"/>
    <n v="61003"/>
    <n v="61311"/>
    <s v="+"/>
    <s v="PHO07620.1"/>
    <m/>
    <m/>
    <s v="hypothetical protein"/>
    <m/>
    <m/>
    <s v="BFT35_04960"/>
    <n v="309"/>
    <n v="102"/>
    <m/>
    <n v="0"/>
  </r>
  <r>
    <x v="0"/>
    <x v="0"/>
    <s v="GCA_002701205.1"/>
    <s v="Primary Assembly"/>
    <s v="unplaced scaffold"/>
    <m/>
    <s v="MINB01000002.1"/>
    <n v="61047"/>
    <n v="61991"/>
    <s v="-"/>
    <m/>
    <m/>
    <m/>
    <m/>
    <m/>
    <m/>
    <s v="BFT35_01545"/>
    <n v="945"/>
    <m/>
    <m/>
    <n v="0"/>
  </r>
  <r>
    <x v="1"/>
    <x v="1"/>
    <s v="GCA_002701205.1"/>
    <s v="Primary Assembly"/>
    <s v="unplaced scaffold"/>
    <m/>
    <s v="MINB01000002.1"/>
    <n v="61047"/>
    <n v="61991"/>
    <s v="-"/>
    <s v="PHO08176.1"/>
    <m/>
    <m/>
    <s v="NADH:ubiquinone oxidoreductase"/>
    <m/>
    <m/>
    <s v="BFT35_01545"/>
    <n v="945"/>
    <n v="314"/>
    <m/>
    <n v="0"/>
  </r>
  <r>
    <x v="0"/>
    <x v="0"/>
    <s v="GCA_002701205.1"/>
    <s v="Primary Assembly"/>
    <s v="unplaced scaffold"/>
    <m/>
    <s v="MINB01000001.1"/>
    <n v="61171"/>
    <n v="61647"/>
    <s v="+"/>
    <m/>
    <m/>
    <m/>
    <m/>
    <m/>
    <m/>
    <s v="BFT35_00315"/>
    <n v="477"/>
    <m/>
    <m/>
    <n v="0"/>
  </r>
  <r>
    <x v="1"/>
    <x v="1"/>
    <s v="GCA_002701205.1"/>
    <s v="Primary Assembly"/>
    <s v="unplaced scaffold"/>
    <m/>
    <s v="MINB01000001.1"/>
    <n v="61171"/>
    <n v="61647"/>
    <s v="+"/>
    <s v="PHO08384.1"/>
    <m/>
    <m/>
    <s v="phosphatidylglycerophosphatase"/>
    <m/>
    <m/>
    <s v="BFT35_00315"/>
    <n v="477"/>
    <n v="158"/>
    <m/>
    <n v="0"/>
  </r>
  <r>
    <x v="0"/>
    <x v="0"/>
    <s v="GCA_002701205.1"/>
    <s v="Primary Assembly"/>
    <s v="unplaced scaffold"/>
    <m/>
    <s v="MINB01000008.1"/>
    <n v="61250"/>
    <n v="62902"/>
    <s v="-"/>
    <m/>
    <m/>
    <m/>
    <m/>
    <m/>
    <m/>
    <s v="BFT35_05985"/>
    <n v="1653"/>
    <m/>
    <m/>
    <n v="0"/>
  </r>
  <r>
    <x v="1"/>
    <x v="1"/>
    <s v="GCA_002701205.1"/>
    <s v="Primary Assembly"/>
    <s v="unplaced scaffold"/>
    <m/>
    <s v="MINB01000008.1"/>
    <n v="61250"/>
    <n v="62902"/>
    <s v="-"/>
    <s v="PHO07464.1"/>
    <m/>
    <m/>
    <s v="methionine synthase"/>
    <m/>
    <m/>
    <s v="BFT35_05985"/>
    <n v="1653"/>
    <n v="550"/>
    <m/>
    <n v="0"/>
  </r>
  <r>
    <x v="0"/>
    <x v="0"/>
    <s v="GCA_002701205.1"/>
    <s v="Primary Assembly"/>
    <s v="unplaced scaffold"/>
    <m/>
    <s v="MINB01000003.1"/>
    <n v="61392"/>
    <n v="62207"/>
    <s v="-"/>
    <m/>
    <m/>
    <m/>
    <m/>
    <m/>
    <m/>
    <s v="BFT35_02700"/>
    <n v="816"/>
    <m/>
    <m/>
    <n v="0"/>
  </r>
  <r>
    <x v="1"/>
    <x v="1"/>
    <s v="GCA_002701205.1"/>
    <s v="Primary Assembly"/>
    <s v="unplaced scaffold"/>
    <m/>
    <s v="MINB01000003.1"/>
    <n v="61392"/>
    <n v="62207"/>
    <s v="-"/>
    <s v="PHO08105.1"/>
    <m/>
    <m/>
    <s v="transposase"/>
    <m/>
    <m/>
    <s v="BFT35_02700"/>
    <n v="816"/>
    <n v="271"/>
    <m/>
    <n v="0"/>
  </r>
  <r>
    <x v="0"/>
    <x v="0"/>
    <s v="GCA_002701205.1"/>
    <s v="Primary Assembly"/>
    <s v="unplaced scaffold"/>
    <m/>
    <s v="MINB01000005.1"/>
    <n v="61466"/>
    <n v="61921"/>
    <s v="-"/>
    <m/>
    <m/>
    <m/>
    <m/>
    <m/>
    <m/>
    <s v="BFT35_04355"/>
    <n v="456"/>
    <m/>
    <m/>
    <n v="0"/>
  </r>
  <r>
    <x v="1"/>
    <x v="1"/>
    <s v="GCA_002701205.1"/>
    <s v="Primary Assembly"/>
    <s v="unplaced scaffold"/>
    <m/>
    <s v="MINB01000005.1"/>
    <n v="61466"/>
    <n v="61921"/>
    <s v="-"/>
    <s v="PHO07729.1"/>
    <m/>
    <m/>
    <s v="ribosome maturation factor RimP"/>
    <m/>
    <m/>
    <s v="BFT35_04355"/>
    <n v="456"/>
    <n v="151"/>
    <m/>
    <n v="0"/>
  </r>
  <r>
    <x v="0"/>
    <x v="0"/>
    <s v="GCA_002701205.1"/>
    <s v="Primary Assembly"/>
    <s v="unplaced scaffold"/>
    <m/>
    <s v="MINB01000012.1"/>
    <n v="61518"/>
    <n v="62567"/>
    <s v="-"/>
    <m/>
    <m/>
    <m/>
    <m/>
    <m/>
    <m/>
    <s v="BFT35_07445"/>
    <n v="1050"/>
    <m/>
    <m/>
    <n v="0"/>
  </r>
  <r>
    <x v="1"/>
    <x v="1"/>
    <s v="GCA_002701205.1"/>
    <s v="Primary Assembly"/>
    <s v="unplaced scaffold"/>
    <m/>
    <s v="MINB01000012.1"/>
    <n v="61518"/>
    <n v="62567"/>
    <s v="-"/>
    <s v="PHO07187.1"/>
    <m/>
    <m/>
    <s v="CdaR family transcriptional regulator"/>
    <m/>
    <m/>
    <s v="BFT35_07445"/>
    <n v="1050"/>
    <n v="349"/>
    <m/>
    <n v="0"/>
  </r>
  <r>
    <x v="0"/>
    <x v="0"/>
    <s v="GCA_002701205.1"/>
    <s v="Primary Assembly"/>
    <s v="unplaced scaffold"/>
    <m/>
    <s v="MINB01000014.1"/>
    <n v="61569"/>
    <n v="61826"/>
    <s v="+"/>
    <m/>
    <m/>
    <m/>
    <m/>
    <m/>
    <m/>
    <s v="BFT35_08070"/>
    <n v="258"/>
    <m/>
    <m/>
    <n v="0"/>
  </r>
  <r>
    <x v="1"/>
    <x v="1"/>
    <s v="GCA_002701205.1"/>
    <s v="Primary Assembly"/>
    <s v="unplaced scaffold"/>
    <m/>
    <s v="MINB01000014.1"/>
    <n v="61569"/>
    <n v="61826"/>
    <s v="+"/>
    <s v="PHO07077.1"/>
    <m/>
    <m/>
    <s v="DUF370 domain-containing protein"/>
    <m/>
    <m/>
    <s v="BFT35_08070"/>
    <n v="258"/>
    <n v="85"/>
    <m/>
    <n v="0"/>
  </r>
  <r>
    <x v="0"/>
    <x v="0"/>
    <s v="GCA_002701205.1"/>
    <s v="Primary Assembly"/>
    <s v="unplaced scaffold"/>
    <m/>
    <s v="MINB01000010.1"/>
    <n v="61576"/>
    <n v="62394"/>
    <s v="-"/>
    <m/>
    <m/>
    <m/>
    <m/>
    <m/>
    <m/>
    <s v="BFT35_06770"/>
    <n v="819"/>
    <m/>
    <m/>
    <n v="0"/>
  </r>
  <r>
    <x v="1"/>
    <x v="1"/>
    <s v="GCA_002701205.1"/>
    <s v="Primary Assembly"/>
    <s v="unplaced scaffold"/>
    <m/>
    <s v="MINB01000010.1"/>
    <n v="61576"/>
    <n v="62394"/>
    <s v="-"/>
    <s v="PHO07312.1"/>
    <m/>
    <m/>
    <s v="hypothetical protein"/>
    <m/>
    <m/>
    <s v="BFT35_06770"/>
    <n v="819"/>
    <n v="272"/>
    <m/>
    <n v="0"/>
  </r>
  <r>
    <x v="0"/>
    <x v="0"/>
    <s v="GCA_002701205.1"/>
    <s v="Primary Assembly"/>
    <s v="unplaced scaffold"/>
    <m/>
    <s v="MINB01000006.1"/>
    <n v="61632"/>
    <n v="62768"/>
    <s v="-"/>
    <m/>
    <m/>
    <m/>
    <m/>
    <m/>
    <m/>
    <s v="BFT35_04965"/>
    <n v="1137"/>
    <m/>
    <m/>
    <n v="0"/>
  </r>
  <r>
    <x v="1"/>
    <x v="1"/>
    <s v="GCA_002701205.1"/>
    <s v="Primary Assembly"/>
    <s v="unplaced scaffold"/>
    <m/>
    <s v="MINB01000006.1"/>
    <n v="61632"/>
    <n v="62768"/>
    <s v="-"/>
    <s v="PHO07621.1"/>
    <m/>
    <m/>
    <s v="aldo/keto reductase"/>
    <m/>
    <m/>
    <s v="BFT35_04965"/>
    <n v="1137"/>
    <n v="378"/>
    <m/>
    <n v="0"/>
  </r>
  <r>
    <x v="0"/>
    <x v="0"/>
    <s v="GCA_002701205.1"/>
    <s v="Primary Assembly"/>
    <s v="unplaced scaffold"/>
    <m/>
    <s v="MINB01000001.1"/>
    <n v="61692"/>
    <n v="62177"/>
    <s v="-"/>
    <m/>
    <m/>
    <m/>
    <m/>
    <m/>
    <m/>
    <s v="BFT35_00320"/>
    <n v="486"/>
    <m/>
    <m/>
    <n v="0"/>
  </r>
  <r>
    <x v="1"/>
    <x v="1"/>
    <s v="GCA_002701205.1"/>
    <s v="Primary Assembly"/>
    <s v="unplaced scaffold"/>
    <m/>
    <s v="MINB01000001.1"/>
    <n v="61692"/>
    <n v="62177"/>
    <s v="-"/>
    <s v="PHO08385.1"/>
    <m/>
    <m/>
    <s v="peptide-methionine (S)-S-oxide reductase"/>
    <m/>
    <m/>
    <s v="BFT35_00320"/>
    <n v="486"/>
    <n v="161"/>
    <m/>
    <n v="0"/>
  </r>
  <r>
    <x v="0"/>
    <x v="0"/>
    <s v="GCA_002701205.1"/>
    <s v="Primary Assembly"/>
    <s v="unplaced scaffold"/>
    <m/>
    <s v="MINB01000007.1"/>
    <n v="61760"/>
    <n v="63508"/>
    <s v="-"/>
    <m/>
    <m/>
    <m/>
    <m/>
    <m/>
    <m/>
    <s v="BFT35_05470"/>
    <n v="1749"/>
    <m/>
    <m/>
    <n v="0"/>
  </r>
  <r>
    <x v="1"/>
    <x v="1"/>
    <s v="GCA_002701205.1"/>
    <s v="Primary Assembly"/>
    <s v="unplaced scaffold"/>
    <m/>
    <s v="MINB01000007.1"/>
    <n v="61760"/>
    <n v="63508"/>
    <s v="-"/>
    <s v="PHO07526.1"/>
    <m/>
    <m/>
    <s v="ABC transporter"/>
    <m/>
    <m/>
    <s v="BFT35_05470"/>
    <n v="1749"/>
    <n v="582"/>
    <m/>
    <n v="0"/>
  </r>
  <r>
    <x v="0"/>
    <x v="0"/>
    <s v="GCA_002701205.1"/>
    <s v="Primary Assembly"/>
    <s v="unplaced scaffold"/>
    <m/>
    <s v="MINB01000014.1"/>
    <n v="61844"/>
    <n v="62575"/>
    <s v="-"/>
    <m/>
    <m/>
    <m/>
    <m/>
    <m/>
    <m/>
    <s v="BFT35_08075"/>
    <n v="732"/>
    <m/>
    <m/>
    <n v="0"/>
  </r>
  <r>
    <x v="1"/>
    <x v="1"/>
    <s v="GCA_002701205.1"/>
    <s v="Primary Assembly"/>
    <s v="unplaced scaffold"/>
    <m/>
    <s v="MINB01000014.1"/>
    <n v="61844"/>
    <n v="62575"/>
    <s v="-"/>
    <s v="PHO07078.1"/>
    <m/>
    <m/>
    <s v="glutamine amidotransferase"/>
    <m/>
    <m/>
    <s v="BFT35_08075"/>
    <n v="732"/>
    <n v="243"/>
    <m/>
    <n v="0"/>
  </r>
  <r>
    <x v="0"/>
    <x v="0"/>
    <s v="GCA_002701205.1"/>
    <s v="Primary Assembly"/>
    <s v="unplaced scaffold"/>
    <m/>
    <s v="MINB01000015.1"/>
    <n v="61867"/>
    <n v="62073"/>
    <s v="-"/>
    <m/>
    <m/>
    <m/>
    <m/>
    <m/>
    <m/>
    <s v="BFT35_08440"/>
    <n v="207"/>
    <m/>
    <m/>
    <n v="0"/>
  </r>
  <r>
    <x v="1"/>
    <x v="1"/>
    <s v="GCA_002701205.1"/>
    <s v="Primary Assembly"/>
    <s v="unplaced scaffold"/>
    <m/>
    <s v="MINB01000015.1"/>
    <n v="61867"/>
    <n v="62073"/>
    <s v="-"/>
    <s v="PHO07018.1"/>
    <m/>
    <m/>
    <s v="hypothetical protein"/>
    <m/>
    <m/>
    <s v="BFT35_08440"/>
    <n v="207"/>
    <n v="68"/>
    <m/>
    <n v="0"/>
  </r>
  <r>
    <x v="0"/>
    <x v="0"/>
    <s v="GCA_002701205.1"/>
    <s v="Primary Assembly"/>
    <s v="unplaced scaffold"/>
    <m/>
    <s v="MINB01000011.1"/>
    <n v="61983"/>
    <n v="64097"/>
    <s v="-"/>
    <m/>
    <m/>
    <m/>
    <m/>
    <m/>
    <m/>
    <s v="BFT35_07170"/>
    <n v="2115"/>
    <m/>
    <m/>
    <n v="0"/>
  </r>
  <r>
    <x v="1"/>
    <x v="1"/>
    <s v="GCA_002701205.1"/>
    <s v="Primary Assembly"/>
    <s v="unplaced scaffold"/>
    <m/>
    <s v="MINB01000011.1"/>
    <n v="61983"/>
    <n v="64097"/>
    <s v="-"/>
    <s v="PHO07254.1"/>
    <m/>
    <m/>
    <s v="glycosyl hydrolase"/>
    <m/>
    <m/>
    <s v="BFT35_07170"/>
    <n v="2115"/>
    <n v="704"/>
    <m/>
    <n v="0"/>
  </r>
  <r>
    <x v="0"/>
    <x v="0"/>
    <s v="GCA_002701205.1"/>
    <s v="Primary Assembly"/>
    <s v="unplaced scaffold"/>
    <m/>
    <s v="MINB01000002.1"/>
    <n v="62053"/>
    <n v="63378"/>
    <s v="-"/>
    <m/>
    <m/>
    <m/>
    <m/>
    <m/>
    <m/>
    <s v="BFT35_01550"/>
    <n v="1326"/>
    <m/>
    <m/>
    <n v="0"/>
  </r>
  <r>
    <x v="1"/>
    <x v="1"/>
    <s v="GCA_002701205.1"/>
    <s v="Primary Assembly"/>
    <s v="unplaced scaffold"/>
    <m/>
    <s v="MINB01000002.1"/>
    <n v="62053"/>
    <n v="63378"/>
    <s v="-"/>
    <s v="PHO08177.1"/>
    <m/>
    <m/>
    <s v="electron transporter RnfC"/>
    <m/>
    <m/>
    <s v="BFT35_01550"/>
    <n v="1326"/>
    <n v="441"/>
    <m/>
    <n v="0"/>
  </r>
  <r>
    <x v="0"/>
    <x v="0"/>
    <s v="GCA_002701205.1"/>
    <s v="Primary Assembly"/>
    <s v="unplaced scaffold"/>
    <m/>
    <s v="MINB01000004.1"/>
    <n v="62068"/>
    <n v="62772"/>
    <s v="-"/>
    <m/>
    <m/>
    <m/>
    <m/>
    <m/>
    <m/>
    <s v="BFT35_03665"/>
    <n v="705"/>
    <m/>
    <m/>
    <n v="0"/>
  </r>
  <r>
    <x v="1"/>
    <x v="1"/>
    <s v="GCA_002701205.1"/>
    <s v="Primary Assembly"/>
    <s v="unplaced scaffold"/>
    <m/>
    <s v="MINB01000004.1"/>
    <n v="62068"/>
    <n v="62772"/>
    <s v="-"/>
    <s v="PHO07845.1"/>
    <m/>
    <m/>
    <s v="macrolide ABC transporter ATP-binding protein"/>
    <m/>
    <m/>
    <s v="BFT35_03665"/>
    <n v="705"/>
    <n v="234"/>
    <m/>
    <n v="0"/>
  </r>
  <r>
    <x v="0"/>
    <x v="0"/>
    <s v="GCA_002701205.1"/>
    <s v="Primary Assembly"/>
    <s v="unplaced scaffold"/>
    <m/>
    <s v="MINB01000005.1"/>
    <n v="62069"/>
    <n v="66301"/>
    <s v="-"/>
    <m/>
    <m/>
    <m/>
    <m/>
    <s v="polC"/>
    <m/>
    <s v="BFT35_04360"/>
    <n v="4233"/>
    <m/>
    <m/>
    <n v="0"/>
  </r>
  <r>
    <x v="1"/>
    <x v="1"/>
    <s v="GCA_002701205.1"/>
    <s v="Primary Assembly"/>
    <s v="unplaced scaffold"/>
    <m/>
    <s v="MINB01000005.1"/>
    <n v="62069"/>
    <n v="66301"/>
    <s v="-"/>
    <s v="PHO07730.1"/>
    <m/>
    <m/>
    <s v="PolC-type DNA polymerase III"/>
    <s v="polC"/>
    <m/>
    <s v="BFT35_04360"/>
    <n v="4233"/>
    <n v="1410"/>
    <m/>
    <n v="0"/>
  </r>
  <r>
    <x v="0"/>
    <x v="0"/>
    <s v="GCA_002701205.1"/>
    <s v="Primary Assembly"/>
    <s v="unplaced scaffold"/>
    <m/>
    <s v="MINB01000009.1"/>
    <n v="62075"/>
    <n v="63652"/>
    <s v="-"/>
    <m/>
    <m/>
    <m/>
    <m/>
    <m/>
    <m/>
    <s v="BFT35_06415"/>
    <n v="1578"/>
    <m/>
    <m/>
    <n v="0"/>
  </r>
  <r>
    <x v="1"/>
    <x v="1"/>
    <s v="GCA_002701205.1"/>
    <s v="Primary Assembly"/>
    <s v="unplaced scaffold"/>
    <m/>
    <s v="MINB01000009.1"/>
    <n v="62075"/>
    <n v="63652"/>
    <s v="-"/>
    <s v="PHO07391.1"/>
    <m/>
    <m/>
    <s v="hypothetical protein"/>
    <m/>
    <m/>
    <s v="BFT35_06415"/>
    <n v="1578"/>
    <n v="525"/>
    <m/>
    <n v="0"/>
  </r>
  <r>
    <x v="0"/>
    <x v="0"/>
    <s v="GCA_002701205.1"/>
    <s v="Primary Assembly"/>
    <s v="unplaced scaffold"/>
    <m/>
    <s v="MINB01000001.1"/>
    <n v="62295"/>
    <n v="63353"/>
    <s v="-"/>
    <m/>
    <m/>
    <m/>
    <m/>
    <m/>
    <m/>
    <s v="BFT35_00325"/>
    <n v="1059"/>
    <m/>
    <m/>
    <n v="0"/>
  </r>
  <r>
    <x v="1"/>
    <x v="1"/>
    <s v="GCA_002701205.1"/>
    <s v="Primary Assembly"/>
    <s v="unplaced scaffold"/>
    <m/>
    <s v="MINB01000001.1"/>
    <n v="62295"/>
    <n v="63353"/>
    <s v="-"/>
    <s v="PHO08386.1"/>
    <m/>
    <m/>
    <s v="hypothetical protein"/>
    <m/>
    <m/>
    <s v="BFT35_00325"/>
    <n v="1059"/>
    <n v="352"/>
    <m/>
    <n v="0"/>
  </r>
  <r>
    <x v="0"/>
    <x v="0"/>
    <s v="GCA_002701205.1"/>
    <s v="Primary Assembly"/>
    <s v="unplaced scaffold"/>
    <m/>
    <s v="MINB01000003.1"/>
    <n v="62401"/>
    <n v="62952"/>
    <s v="-"/>
    <m/>
    <m/>
    <m/>
    <m/>
    <m/>
    <m/>
    <s v="BFT35_02705"/>
    <n v="552"/>
    <m/>
    <m/>
    <n v="0"/>
  </r>
  <r>
    <x v="1"/>
    <x v="1"/>
    <s v="GCA_002701205.1"/>
    <s v="Primary Assembly"/>
    <s v="unplaced scaffold"/>
    <m/>
    <s v="MINB01000003.1"/>
    <n v="62401"/>
    <n v="62952"/>
    <s v="-"/>
    <s v="PHO07981.1"/>
    <m/>
    <m/>
    <s v="hypothetical protein"/>
    <m/>
    <m/>
    <s v="BFT35_02705"/>
    <n v="552"/>
    <n v="183"/>
    <m/>
    <n v="0"/>
  </r>
  <r>
    <x v="0"/>
    <x v="0"/>
    <s v="GCA_002701205.1"/>
    <s v="Primary Assembly"/>
    <s v="unplaced scaffold"/>
    <m/>
    <s v="MINB01000010.1"/>
    <n v="62410"/>
    <n v="63663"/>
    <s v="-"/>
    <m/>
    <m/>
    <m/>
    <m/>
    <m/>
    <m/>
    <s v="BFT35_06775"/>
    <n v="1254"/>
    <m/>
    <m/>
    <n v="0"/>
  </r>
  <r>
    <x v="1"/>
    <x v="1"/>
    <s v="GCA_002701205.1"/>
    <s v="Primary Assembly"/>
    <s v="unplaced scaffold"/>
    <m/>
    <s v="MINB01000010.1"/>
    <n v="62410"/>
    <n v="63663"/>
    <s v="-"/>
    <s v="PHO07313.1"/>
    <m/>
    <m/>
    <s v="hypothetical protein"/>
    <m/>
    <m/>
    <s v="BFT35_06775"/>
    <n v="1254"/>
    <n v="417"/>
    <m/>
    <n v="0"/>
  </r>
  <r>
    <x v="0"/>
    <x v="0"/>
    <s v="GCA_002701205.1"/>
    <s v="Primary Assembly"/>
    <s v="unplaced scaffold"/>
    <m/>
    <s v="MINB01000014.1"/>
    <n v="62572"/>
    <n v="63933"/>
    <s v="-"/>
    <m/>
    <m/>
    <m/>
    <m/>
    <m/>
    <m/>
    <s v="BFT35_08080"/>
    <n v="1362"/>
    <m/>
    <m/>
    <n v="0"/>
  </r>
  <r>
    <x v="1"/>
    <x v="1"/>
    <s v="GCA_002701205.1"/>
    <s v="Primary Assembly"/>
    <s v="unplaced scaffold"/>
    <m/>
    <s v="MINB01000014.1"/>
    <n v="62572"/>
    <n v="63933"/>
    <s v="-"/>
    <s v="PHO07079.1"/>
    <m/>
    <m/>
    <s v="UDP-N-acetylmuramyl peptide synthase"/>
    <m/>
    <m/>
    <s v="BFT35_08080"/>
    <n v="1362"/>
    <n v="453"/>
    <m/>
    <n v="0"/>
  </r>
  <r>
    <x v="0"/>
    <x v="0"/>
    <s v="GCA_002701205.1"/>
    <s v="Primary Assembly"/>
    <s v="unplaced scaffold"/>
    <m/>
    <s v="MINB01000012.1"/>
    <n v="62883"/>
    <n v="64007"/>
    <s v="+"/>
    <m/>
    <m/>
    <m/>
    <m/>
    <m/>
    <m/>
    <s v="BFT35_07450"/>
    <n v="1125"/>
    <m/>
    <m/>
    <n v="0"/>
  </r>
  <r>
    <x v="1"/>
    <x v="1"/>
    <s v="GCA_002701205.1"/>
    <s v="Primary Assembly"/>
    <s v="unplaced scaffold"/>
    <m/>
    <s v="MINB01000012.1"/>
    <n v="62883"/>
    <n v="64007"/>
    <s v="+"/>
    <s v="PHO07188.1"/>
    <m/>
    <m/>
    <s v="hypothetical protein"/>
    <m/>
    <m/>
    <s v="BFT35_07450"/>
    <n v="1125"/>
    <n v="374"/>
    <m/>
    <n v="0"/>
  </r>
  <r>
    <x v="0"/>
    <x v="0"/>
    <s v="GCA_002701205.1"/>
    <s v="Primary Assembly"/>
    <s v="unplaced scaffold"/>
    <m/>
    <s v="MINB01000008.1"/>
    <n v="62899"/>
    <n v="63999"/>
    <s v="-"/>
    <m/>
    <m/>
    <m/>
    <m/>
    <m/>
    <m/>
    <s v="BFT35_05990"/>
    <n v="1101"/>
    <m/>
    <m/>
    <n v="0"/>
  </r>
  <r>
    <x v="1"/>
    <x v="1"/>
    <s v="GCA_002701205.1"/>
    <s v="Primary Assembly"/>
    <s v="unplaced scaffold"/>
    <m/>
    <s v="MINB01000008.1"/>
    <n v="62899"/>
    <n v="63999"/>
    <s v="-"/>
    <s v="PHO07465.1"/>
    <m/>
    <m/>
    <s v="NADP transhydrogenase subunit alpha"/>
    <m/>
    <m/>
    <s v="BFT35_05990"/>
    <n v="1101"/>
    <n v="366"/>
    <m/>
    <n v="0"/>
  </r>
  <r>
    <x v="0"/>
    <x v="0"/>
    <s v="GCA_002701205.1"/>
    <s v="Primary Assembly"/>
    <s v="unplaced scaffold"/>
    <m/>
    <s v="MINB01000006.1"/>
    <n v="62928"/>
    <n v="63965"/>
    <s v="+"/>
    <m/>
    <m/>
    <m/>
    <m/>
    <m/>
    <m/>
    <s v="BFT35_04970"/>
    <n v="1038"/>
    <m/>
    <m/>
    <n v="0"/>
  </r>
  <r>
    <x v="1"/>
    <x v="1"/>
    <s v="GCA_002701205.1"/>
    <s v="Primary Assembly"/>
    <s v="unplaced scaffold"/>
    <m/>
    <s v="MINB01000006.1"/>
    <n v="62928"/>
    <n v="63965"/>
    <s v="+"/>
    <s v="PHO07622.1"/>
    <m/>
    <m/>
    <s v="threonine aldolase"/>
    <m/>
    <m/>
    <s v="BFT35_04970"/>
    <n v="1038"/>
    <n v="345"/>
    <m/>
    <n v="0"/>
  </r>
  <r>
    <x v="0"/>
    <x v="0"/>
    <s v="GCA_002701205.1"/>
    <s v="Primary Assembly"/>
    <s v="unplaced scaffold"/>
    <m/>
    <s v="MINB01000004.1"/>
    <n v="62933"/>
    <n v="63535"/>
    <s v="-"/>
    <m/>
    <m/>
    <m/>
    <m/>
    <m/>
    <m/>
    <s v="BFT35_03670"/>
    <n v="603"/>
    <m/>
    <m/>
    <n v="0"/>
  </r>
  <r>
    <x v="1"/>
    <x v="1"/>
    <s v="GCA_002701205.1"/>
    <s v="Primary Assembly"/>
    <s v="unplaced scaffold"/>
    <m/>
    <s v="MINB01000004.1"/>
    <n v="62933"/>
    <n v="63535"/>
    <s v="-"/>
    <s v="PHO07846.1"/>
    <m/>
    <m/>
    <s v="TetR family transcriptional regulator"/>
    <m/>
    <m/>
    <s v="BFT35_03670"/>
    <n v="603"/>
    <n v="200"/>
    <m/>
    <n v="0"/>
  </r>
  <r>
    <x v="0"/>
    <x v="0"/>
    <s v="GCA_002701205.1"/>
    <s v="Primary Assembly"/>
    <s v="unplaced scaffold"/>
    <m/>
    <s v="MINB01000001.1"/>
    <n v="63396"/>
    <n v="64013"/>
    <s v="-"/>
    <m/>
    <m/>
    <m/>
    <m/>
    <m/>
    <m/>
    <s v="BFT35_00330"/>
    <n v="618"/>
    <m/>
    <m/>
    <n v="0"/>
  </r>
  <r>
    <x v="1"/>
    <x v="1"/>
    <s v="GCA_002701205.1"/>
    <s v="Primary Assembly"/>
    <s v="unplaced scaffold"/>
    <m/>
    <s v="MINB01000001.1"/>
    <n v="63396"/>
    <n v="64013"/>
    <s v="-"/>
    <s v="PHO08387.1"/>
    <m/>
    <m/>
    <s v="transporter"/>
    <m/>
    <m/>
    <s v="BFT35_00330"/>
    <n v="618"/>
    <n v="205"/>
    <m/>
    <n v="0"/>
  </r>
  <r>
    <x v="0"/>
    <x v="0"/>
    <s v="GCA_002701205.1"/>
    <s v="Primary Assembly"/>
    <s v="unplaced scaffold"/>
    <m/>
    <s v="MINB01000003.1"/>
    <n v="63403"/>
    <n v="64692"/>
    <s v="+"/>
    <m/>
    <m/>
    <m/>
    <m/>
    <m/>
    <m/>
    <s v="BFT35_02710"/>
    <n v="1290"/>
    <m/>
    <m/>
    <n v="0"/>
  </r>
  <r>
    <x v="1"/>
    <x v="1"/>
    <s v="GCA_002701205.1"/>
    <s v="Primary Assembly"/>
    <s v="unplaced scaffold"/>
    <m/>
    <s v="MINB01000003.1"/>
    <n v="63403"/>
    <n v="64692"/>
    <s v="+"/>
    <s v="PHO07982.1"/>
    <m/>
    <m/>
    <s v="IS110 family transposase"/>
    <m/>
    <m/>
    <s v="BFT35_02710"/>
    <n v="1290"/>
    <n v="429"/>
    <m/>
    <n v="0"/>
  </r>
  <r>
    <x v="0"/>
    <x v="0"/>
    <s v="GCA_002701205.1"/>
    <s v="Primary Assembly"/>
    <s v="unplaced scaffold"/>
    <m/>
    <s v="MINB01000010.1"/>
    <n v="63676"/>
    <n v="64071"/>
    <s v="-"/>
    <m/>
    <m/>
    <m/>
    <m/>
    <m/>
    <m/>
    <s v="BFT35_06780"/>
    <n v="396"/>
    <m/>
    <m/>
    <n v="0"/>
  </r>
  <r>
    <x v="1"/>
    <x v="1"/>
    <s v="GCA_002701205.1"/>
    <s v="Primary Assembly"/>
    <s v="unplaced scaffold"/>
    <m/>
    <s v="MINB01000010.1"/>
    <n v="63676"/>
    <n v="64071"/>
    <s v="-"/>
    <s v="PHO07314.1"/>
    <m/>
    <m/>
    <s v="hypothetical protein"/>
    <m/>
    <m/>
    <s v="BFT35_06780"/>
    <n v="396"/>
    <n v="131"/>
    <m/>
    <n v="0"/>
  </r>
  <r>
    <x v="0"/>
    <x v="0"/>
    <s v="GCA_002701205.1"/>
    <s v="Primary Assembly"/>
    <s v="unplaced scaffold"/>
    <m/>
    <s v="MINB01000009.1"/>
    <n v="63715"/>
    <n v="64674"/>
    <s v="-"/>
    <m/>
    <m/>
    <m/>
    <m/>
    <m/>
    <m/>
    <s v="BFT35_06420"/>
    <n v="960"/>
    <m/>
    <m/>
    <n v="0"/>
  </r>
  <r>
    <x v="1"/>
    <x v="1"/>
    <s v="GCA_002701205.1"/>
    <s v="Primary Assembly"/>
    <s v="unplaced scaffold"/>
    <m/>
    <s v="MINB01000009.1"/>
    <n v="63715"/>
    <n v="64674"/>
    <s v="-"/>
    <s v="PHO07392.1"/>
    <m/>
    <m/>
    <s v="oligopeptide ABC transporter ATP-binding protein OppF"/>
    <m/>
    <m/>
    <s v="BFT35_06420"/>
    <n v="960"/>
    <n v="319"/>
    <m/>
    <n v="0"/>
  </r>
  <r>
    <x v="0"/>
    <x v="0"/>
    <s v="GCA_002701205.1"/>
    <s v="Primary Assembly"/>
    <s v="unplaced scaffold"/>
    <m/>
    <s v="MINB01000004.1"/>
    <n v="63746"/>
    <n v="63991"/>
    <s v="+"/>
    <m/>
    <m/>
    <m/>
    <m/>
    <m/>
    <m/>
    <s v="BFT35_03675"/>
    <n v="246"/>
    <m/>
    <m/>
    <n v="0"/>
  </r>
  <r>
    <x v="1"/>
    <x v="1"/>
    <s v="GCA_002701205.1"/>
    <s v="Primary Assembly"/>
    <s v="unplaced scaffold"/>
    <m/>
    <s v="MINB01000004.1"/>
    <n v="63746"/>
    <n v="63991"/>
    <s v="+"/>
    <s v="PHO07847.1"/>
    <m/>
    <m/>
    <s v="CopG family transcriptional regulator"/>
    <m/>
    <m/>
    <s v="BFT35_03675"/>
    <n v="246"/>
    <n v="81"/>
    <m/>
    <n v="0"/>
  </r>
  <r>
    <x v="0"/>
    <x v="0"/>
    <s v="GCA_002701205.1"/>
    <s v="Primary Assembly"/>
    <s v="unplaced scaffold"/>
    <m/>
    <s v="MINB01000002.1"/>
    <n v="63798"/>
    <n v="65231"/>
    <s v="-"/>
    <m/>
    <m/>
    <m/>
    <m/>
    <m/>
    <m/>
    <s v="BFT35_01555"/>
    <n v="1434"/>
    <m/>
    <m/>
    <n v="0"/>
  </r>
  <r>
    <x v="1"/>
    <x v="1"/>
    <s v="GCA_002701205.1"/>
    <s v="Primary Assembly"/>
    <s v="unplaced scaffold"/>
    <m/>
    <s v="MINB01000002.1"/>
    <n v="63798"/>
    <n v="65231"/>
    <s v="-"/>
    <s v="PHO08178.1"/>
    <m/>
    <m/>
    <s v="carbon starvation protein CstA"/>
    <m/>
    <m/>
    <s v="BFT35_01555"/>
    <n v="1434"/>
    <n v="477"/>
    <m/>
    <n v="0"/>
  </r>
  <r>
    <x v="0"/>
    <x v="0"/>
    <s v="GCA_002701205.1"/>
    <s v="Primary Assembly"/>
    <s v="unplaced scaffold"/>
    <m/>
    <s v="MINB01000007.1"/>
    <n v="63856"/>
    <n v="64089"/>
    <s v="-"/>
    <m/>
    <m/>
    <m/>
    <m/>
    <m/>
    <m/>
    <s v="BFT35_05475"/>
    <n v="234"/>
    <m/>
    <m/>
    <n v="0"/>
  </r>
  <r>
    <x v="1"/>
    <x v="1"/>
    <s v="GCA_002701205.1"/>
    <s v="Primary Assembly"/>
    <s v="unplaced scaffold"/>
    <m/>
    <s v="MINB01000007.1"/>
    <n v="63856"/>
    <n v="64089"/>
    <s v="-"/>
    <s v="PHO07527.1"/>
    <m/>
    <m/>
    <s v="YgiT-type zinc finger domain-containing protein"/>
    <m/>
    <m/>
    <s v="BFT35_05475"/>
    <n v="234"/>
    <n v="77"/>
    <m/>
    <n v="0"/>
  </r>
  <r>
    <x v="0"/>
    <x v="0"/>
    <s v="GCA_002701205.1"/>
    <s v="Primary Assembly"/>
    <s v="unplaced scaffold"/>
    <m/>
    <s v="MINB01000004.1"/>
    <n v="63981"/>
    <n v="64409"/>
    <s v="+"/>
    <m/>
    <m/>
    <m/>
    <m/>
    <m/>
    <m/>
    <s v="BFT35_03680"/>
    <n v="429"/>
    <m/>
    <m/>
    <n v="0"/>
  </r>
  <r>
    <x v="1"/>
    <x v="1"/>
    <s v="GCA_002701205.1"/>
    <s v="Primary Assembly"/>
    <s v="unplaced scaffold"/>
    <m/>
    <s v="MINB01000004.1"/>
    <n v="63981"/>
    <n v="64409"/>
    <s v="+"/>
    <s v="PHO07848.1"/>
    <m/>
    <m/>
    <s v="twitching motility protein PilT"/>
    <m/>
    <m/>
    <s v="BFT35_03680"/>
    <n v="429"/>
    <n v="142"/>
    <m/>
    <n v="0"/>
  </r>
  <r>
    <x v="0"/>
    <x v="0"/>
    <s v="GCA_002701205.1"/>
    <s v="Primary Assembly"/>
    <s v="unplaced scaffold"/>
    <m/>
    <s v="MINB01000006.1"/>
    <n v="63987"/>
    <n v="65837"/>
    <s v="-"/>
    <m/>
    <m/>
    <m/>
    <m/>
    <m/>
    <m/>
    <s v="BFT35_04975"/>
    <n v="1851"/>
    <m/>
    <m/>
    <n v="0"/>
  </r>
  <r>
    <x v="1"/>
    <x v="1"/>
    <s v="GCA_002701205.1"/>
    <s v="Primary Assembly"/>
    <s v="unplaced scaffold"/>
    <m/>
    <s v="MINB01000006.1"/>
    <n v="63987"/>
    <n v="65837"/>
    <s v="-"/>
    <s v="PHO07623.1"/>
    <m/>
    <m/>
    <s v="amino acid permease"/>
    <m/>
    <m/>
    <s v="BFT35_04975"/>
    <n v="1851"/>
    <n v="616"/>
    <m/>
    <n v="0"/>
  </r>
  <r>
    <x v="0"/>
    <x v="0"/>
    <s v="GCA_002701205.1"/>
    <s v="Primary Assembly"/>
    <s v="unplaced scaffold"/>
    <m/>
    <s v="MINB01000012.1"/>
    <n v="64004"/>
    <n v="65509"/>
    <s v="+"/>
    <m/>
    <m/>
    <m/>
    <m/>
    <m/>
    <m/>
    <s v="BFT35_07455"/>
    <n v="1506"/>
    <m/>
    <m/>
    <n v="0"/>
  </r>
  <r>
    <x v="1"/>
    <x v="1"/>
    <s v="GCA_002701205.1"/>
    <s v="Primary Assembly"/>
    <s v="unplaced scaffold"/>
    <m/>
    <s v="MINB01000012.1"/>
    <n v="64004"/>
    <n v="65509"/>
    <s v="+"/>
    <s v="PHO07189.1"/>
    <m/>
    <m/>
    <s v="glutamate synthase"/>
    <m/>
    <m/>
    <s v="BFT35_07455"/>
    <n v="1506"/>
    <n v="501"/>
    <m/>
    <n v="0"/>
  </r>
  <r>
    <x v="0"/>
    <x v="0"/>
    <s v="GCA_002701205.1"/>
    <s v="Primary Assembly"/>
    <s v="unplaced scaffold"/>
    <m/>
    <s v="MINB01000007.1"/>
    <n v="64121"/>
    <n v="64405"/>
    <s v="-"/>
    <m/>
    <m/>
    <m/>
    <m/>
    <m/>
    <m/>
    <s v="BFT35_05480"/>
    <n v="285"/>
    <m/>
    <m/>
    <n v="0"/>
  </r>
  <r>
    <x v="1"/>
    <x v="1"/>
    <s v="GCA_002701205.1"/>
    <s v="Primary Assembly"/>
    <s v="unplaced scaffold"/>
    <m/>
    <s v="MINB01000007.1"/>
    <n v="64121"/>
    <n v="64405"/>
    <s v="-"/>
    <s v="PHO07528.1"/>
    <m/>
    <m/>
    <s v="hypothetical protein"/>
    <m/>
    <m/>
    <s v="BFT35_05480"/>
    <n v="285"/>
    <n v="94"/>
    <m/>
    <n v="0"/>
  </r>
  <r>
    <x v="0"/>
    <x v="0"/>
    <s v="GCA_002701205.1"/>
    <s v="Primary Assembly"/>
    <s v="unplaced scaffold"/>
    <m/>
    <s v="MINB01000001.1"/>
    <n v="64134"/>
    <n v="65390"/>
    <s v="+"/>
    <m/>
    <m/>
    <m/>
    <m/>
    <m/>
    <m/>
    <s v="BFT35_00335"/>
    <n v="1257"/>
    <m/>
    <m/>
    <n v="0"/>
  </r>
  <r>
    <x v="1"/>
    <x v="1"/>
    <s v="GCA_002701205.1"/>
    <s v="Primary Assembly"/>
    <s v="unplaced scaffold"/>
    <m/>
    <s v="MINB01000001.1"/>
    <n v="64134"/>
    <n v="65390"/>
    <s v="+"/>
    <s v="PHO08388.1"/>
    <m/>
    <m/>
    <s v="D-alanyl-D-alanine carboxypeptidase"/>
    <m/>
    <m/>
    <s v="BFT35_00335"/>
    <n v="1257"/>
    <n v="418"/>
    <m/>
    <n v="0"/>
  </r>
  <r>
    <x v="0"/>
    <x v="0"/>
    <s v="GCA_002701205.1"/>
    <s v="Primary Assembly"/>
    <s v="unplaced scaffold"/>
    <m/>
    <s v="MINB01000011.1"/>
    <n v="64200"/>
    <n v="65702"/>
    <s v="-"/>
    <m/>
    <m/>
    <m/>
    <m/>
    <m/>
    <m/>
    <s v="BFT35_07175"/>
    <n v="1503"/>
    <m/>
    <m/>
    <n v="0"/>
  </r>
  <r>
    <x v="1"/>
    <x v="1"/>
    <s v="GCA_002701205.1"/>
    <s v="Primary Assembly"/>
    <s v="unplaced scaffold"/>
    <m/>
    <s v="MINB01000011.1"/>
    <n v="64200"/>
    <n v="65702"/>
    <s v="-"/>
    <s v="PHO07255.1"/>
    <m/>
    <m/>
    <s v="xylulokinase"/>
    <m/>
    <m/>
    <s v="BFT35_07175"/>
    <n v="1503"/>
    <n v="500"/>
    <m/>
    <n v="0"/>
  </r>
  <r>
    <x v="0"/>
    <x v="0"/>
    <s v="GCA_002701205.1"/>
    <s v="Primary Assembly"/>
    <s v="unplaced scaffold"/>
    <m/>
    <s v="MINB01000010.1"/>
    <n v="64218"/>
    <n v="65915"/>
    <s v="-"/>
    <m/>
    <m/>
    <m/>
    <m/>
    <m/>
    <m/>
    <s v="BFT35_06785"/>
    <n v="1698"/>
    <m/>
    <m/>
    <n v="0"/>
  </r>
  <r>
    <x v="1"/>
    <x v="1"/>
    <s v="GCA_002701205.1"/>
    <s v="Primary Assembly"/>
    <s v="unplaced scaffold"/>
    <m/>
    <s v="MINB01000010.1"/>
    <n v="64218"/>
    <n v="65915"/>
    <s v="-"/>
    <s v="PHO07331.1"/>
    <m/>
    <m/>
    <s v="PAS domain-containing sensor histidine kinase"/>
    <m/>
    <m/>
    <s v="BFT35_06785"/>
    <n v="1698"/>
    <n v="565"/>
    <m/>
    <n v="0"/>
  </r>
  <r>
    <x v="0"/>
    <x v="0"/>
    <s v="GCA_002701205.1"/>
    <s v="Primary Assembly"/>
    <s v="unplaced scaffold"/>
    <m/>
    <s v="MINB01000008.1"/>
    <n v="64410"/>
    <n v="65702"/>
    <s v="+"/>
    <m/>
    <m/>
    <m/>
    <m/>
    <m/>
    <m/>
    <s v="BFT35_05995"/>
    <n v="1293"/>
    <m/>
    <m/>
    <n v="0"/>
  </r>
  <r>
    <x v="1"/>
    <x v="1"/>
    <s v="GCA_002701205.1"/>
    <s v="Primary Assembly"/>
    <s v="unplaced scaffold"/>
    <m/>
    <s v="MINB01000008.1"/>
    <n v="64410"/>
    <n v="65702"/>
    <s v="+"/>
    <s v="PHO07466.1"/>
    <m/>
    <m/>
    <s v="zinc-binding protein"/>
    <m/>
    <m/>
    <s v="BFT35_05995"/>
    <n v="1293"/>
    <n v="430"/>
    <m/>
    <n v="0"/>
  </r>
  <r>
    <x v="0"/>
    <x v="0"/>
    <s v="GCA_002701205.1"/>
    <s v="Primary Assembly"/>
    <s v="unplaced scaffold"/>
    <m/>
    <s v="MINB01000004.1"/>
    <n v="64465"/>
    <n v="65115"/>
    <s v="-"/>
    <m/>
    <m/>
    <m/>
    <m/>
    <m/>
    <m/>
    <s v="BFT35_03685"/>
    <n v="651"/>
    <m/>
    <m/>
    <n v="0"/>
  </r>
  <r>
    <x v="1"/>
    <x v="1"/>
    <s v="GCA_002701205.1"/>
    <s v="Primary Assembly"/>
    <s v="unplaced scaffold"/>
    <m/>
    <s v="MINB01000004.1"/>
    <n v="64465"/>
    <n v="65115"/>
    <s v="-"/>
    <s v="PHO07849.1"/>
    <m/>
    <m/>
    <s v="copper amine oxidase"/>
    <m/>
    <m/>
    <s v="BFT35_03685"/>
    <n v="651"/>
    <n v="216"/>
    <m/>
    <n v="0"/>
  </r>
  <r>
    <x v="0"/>
    <x v="0"/>
    <s v="GCA_002701205.1"/>
    <s v="Primary Assembly"/>
    <s v="unplaced scaffold"/>
    <m/>
    <s v="MINB01000007.1"/>
    <n v="64514"/>
    <n v="65872"/>
    <s v="-"/>
    <m/>
    <m/>
    <m/>
    <m/>
    <m/>
    <m/>
    <s v="BFT35_05485"/>
    <n v="1359"/>
    <m/>
    <m/>
    <n v="0"/>
  </r>
  <r>
    <x v="1"/>
    <x v="1"/>
    <s v="GCA_002701205.1"/>
    <s v="Primary Assembly"/>
    <s v="unplaced scaffold"/>
    <m/>
    <s v="MINB01000007.1"/>
    <n v="64514"/>
    <n v="65872"/>
    <s v="-"/>
    <s v="PHO07566.1"/>
    <m/>
    <m/>
    <s v="PTS fructose transporter subunit IIBC"/>
    <m/>
    <m/>
    <s v="BFT35_05485"/>
    <n v="1359"/>
    <n v="452"/>
    <m/>
    <n v="0"/>
  </r>
  <r>
    <x v="0"/>
    <x v="2"/>
    <s v="GCA_002701205.1"/>
    <s v="Primary Assembly"/>
    <s v="unplaced scaffold"/>
    <m/>
    <s v="MINB01000009.1"/>
    <n v="64664"/>
    <n v="65704"/>
    <s v="-"/>
    <m/>
    <m/>
    <m/>
    <m/>
    <m/>
    <m/>
    <s v="BFT35_06425"/>
    <n v="1041"/>
    <m/>
    <s v="pseudo"/>
    <n v="0"/>
  </r>
  <r>
    <x v="1"/>
    <x v="3"/>
    <s v="GCA_002701205.1"/>
    <s v="Primary Assembly"/>
    <s v="unplaced scaffold"/>
    <m/>
    <s v="MINB01000009.1"/>
    <n v="64664"/>
    <n v="65704"/>
    <s v="-"/>
    <m/>
    <m/>
    <m/>
    <s v="peptide ABC transporter ATP-binding protein"/>
    <m/>
    <m/>
    <s v="BFT35_06425"/>
    <n v="1041"/>
    <m/>
    <s v="pseudo"/>
    <n v="0"/>
  </r>
  <r>
    <x v="0"/>
    <x v="0"/>
    <s v="GCA_002701205.1"/>
    <s v="Primary Assembly"/>
    <s v="unplaced scaffold"/>
    <m/>
    <s v="MINB01000003.1"/>
    <n v="64889"/>
    <n v="65119"/>
    <s v="-"/>
    <m/>
    <m/>
    <m/>
    <m/>
    <m/>
    <m/>
    <s v="BFT35_02715"/>
    <n v="231"/>
    <m/>
    <m/>
    <n v="0"/>
  </r>
  <r>
    <x v="1"/>
    <x v="1"/>
    <s v="GCA_002701205.1"/>
    <s v="Primary Assembly"/>
    <s v="unplaced scaffold"/>
    <m/>
    <s v="MINB01000003.1"/>
    <n v="64889"/>
    <n v="65119"/>
    <s v="-"/>
    <s v="PHO07983.1"/>
    <m/>
    <m/>
    <s v="hypothetical protein"/>
    <m/>
    <m/>
    <s v="BFT35_02715"/>
    <n v="231"/>
    <n v="76"/>
    <m/>
    <n v="0"/>
  </r>
  <r>
    <x v="0"/>
    <x v="0"/>
    <s v="GCA_002701205.1"/>
    <s v="Primary Assembly"/>
    <s v="unplaced scaffold"/>
    <m/>
    <s v="MINB01000004.1"/>
    <n v="65234"/>
    <n v="65983"/>
    <s v="-"/>
    <m/>
    <m/>
    <m/>
    <m/>
    <m/>
    <m/>
    <s v="BFT35_03690"/>
    <n v="750"/>
    <m/>
    <m/>
    <n v="0"/>
  </r>
  <r>
    <x v="1"/>
    <x v="1"/>
    <s v="GCA_002701205.1"/>
    <s v="Primary Assembly"/>
    <s v="unplaced scaffold"/>
    <m/>
    <s v="MINB01000004.1"/>
    <n v="65234"/>
    <n v="65983"/>
    <s v="-"/>
    <s v="PHO07916.1"/>
    <m/>
    <m/>
    <s v="polysaccharide deacetylase"/>
    <m/>
    <m/>
    <s v="BFT35_03690"/>
    <n v="750"/>
    <n v="249"/>
    <m/>
    <n v="0"/>
  </r>
  <r>
    <x v="0"/>
    <x v="2"/>
    <s v="GCA_002701205.1"/>
    <s v="Primary Assembly"/>
    <s v="unplaced scaffold"/>
    <m/>
    <s v="MINB01000003.1"/>
    <n v="65303"/>
    <n v="65937"/>
    <s v="-"/>
    <m/>
    <m/>
    <m/>
    <m/>
    <m/>
    <m/>
    <s v="BFT35_02720"/>
    <n v="635"/>
    <m/>
    <s v="pseudo"/>
    <n v="0"/>
  </r>
  <r>
    <x v="1"/>
    <x v="3"/>
    <s v="GCA_002701205.1"/>
    <s v="Primary Assembly"/>
    <s v="unplaced scaffold"/>
    <m/>
    <s v="MINB01000003.1"/>
    <n v="65303"/>
    <n v="65937"/>
    <s v="-"/>
    <m/>
    <m/>
    <m/>
    <s v="hypothetical protein"/>
    <m/>
    <m/>
    <s v="BFT35_02720"/>
    <n v="635"/>
    <m/>
    <s v="pseudo"/>
    <n v="0"/>
  </r>
  <r>
    <x v="0"/>
    <x v="0"/>
    <s v="GCA_002701205.1"/>
    <s v="Primary Assembly"/>
    <s v="unplaced scaffold"/>
    <m/>
    <s v="MINB01000002.1"/>
    <n v="65356"/>
    <n v="66063"/>
    <s v="-"/>
    <m/>
    <m/>
    <m/>
    <m/>
    <m/>
    <m/>
    <s v="BFT35_01560"/>
    <n v="708"/>
    <m/>
    <m/>
    <n v="0"/>
  </r>
  <r>
    <x v="1"/>
    <x v="1"/>
    <s v="GCA_002701205.1"/>
    <s v="Primary Assembly"/>
    <s v="unplaced scaffold"/>
    <m/>
    <s v="MINB01000002.1"/>
    <n v="65356"/>
    <n v="66063"/>
    <s v="-"/>
    <s v="PHO08179.1"/>
    <m/>
    <m/>
    <s v="hypothetical protein"/>
    <m/>
    <m/>
    <s v="BFT35_01560"/>
    <n v="708"/>
    <n v="235"/>
    <m/>
    <n v="0"/>
  </r>
  <r>
    <x v="0"/>
    <x v="0"/>
    <s v="GCA_002701205.1"/>
    <s v="Primary Assembly"/>
    <s v="unplaced scaffold"/>
    <m/>
    <s v="MINB01000001.1"/>
    <n v="65410"/>
    <n v="66549"/>
    <s v="-"/>
    <m/>
    <m/>
    <m/>
    <m/>
    <m/>
    <m/>
    <s v="BFT35_00340"/>
    <n v="1140"/>
    <m/>
    <m/>
    <n v="0"/>
  </r>
  <r>
    <x v="1"/>
    <x v="1"/>
    <s v="GCA_002701205.1"/>
    <s v="Primary Assembly"/>
    <s v="unplaced scaffold"/>
    <m/>
    <s v="MINB01000001.1"/>
    <n v="65410"/>
    <n v="66549"/>
    <s v="-"/>
    <s v="PHO08546.1"/>
    <m/>
    <m/>
    <s v="iron-sulfur protein"/>
    <m/>
    <m/>
    <s v="BFT35_00340"/>
    <n v="1140"/>
    <n v="379"/>
    <m/>
    <n v="0"/>
  </r>
  <r>
    <x v="0"/>
    <x v="0"/>
    <s v="GCA_002701205.1"/>
    <s v="Primary Assembly"/>
    <s v="unplaced scaffold"/>
    <m/>
    <s v="MINB01000012.1"/>
    <n v="65585"/>
    <n v="66028"/>
    <s v="+"/>
    <m/>
    <m/>
    <m/>
    <m/>
    <m/>
    <m/>
    <s v="BFT35_07460"/>
    <n v="444"/>
    <m/>
    <m/>
    <n v="0"/>
  </r>
  <r>
    <x v="1"/>
    <x v="1"/>
    <s v="GCA_002701205.1"/>
    <s v="Primary Assembly"/>
    <s v="unplaced scaffold"/>
    <m/>
    <s v="MINB01000012.1"/>
    <n v="65585"/>
    <n v="66028"/>
    <s v="+"/>
    <s v="PHO07190.1"/>
    <m/>
    <m/>
    <s v="4Fe-4S ferredoxin"/>
    <m/>
    <m/>
    <s v="BFT35_07460"/>
    <n v="444"/>
    <n v="147"/>
    <m/>
    <n v="0"/>
  </r>
  <r>
    <x v="0"/>
    <x v="0"/>
    <s v="GCA_002701205.1"/>
    <s v="Primary Assembly"/>
    <s v="unplaced scaffold"/>
    <m/>
    <s v="MINB01000009.1"/>
    <n v="65713"/>
    <n v="66630"/>
    <s v="-"/>
    <m/>
    <m/>
    <m/>
    <m/>
    <m/>
    <m/>
    <s v="BFT35_06430"/>
    <n v="918"/>
    <m/>
    <m/>
    <n v="0"/>
  </r>
  <r>
    <x v="1"/>
    <x v="1"/>
    <s v="GCA_002701205.1"/>
    <s v="Primary Assembly"/>
    <s v="unplaced scaffold"/>
    <m/>
    <s v="MINB01000009.1"/>
    <n v="65713"/>
    <n v="66630"/>
    <s v="-"/>
    <s v="PHO07393.1"/>
    <m/>
    <m/>
    <s v="diguanylate cyclase"/>
    <m/>
    <m/>
    <s v="BFT35_06430"/>
    <n v="918"/>
    <n v="305"/>
    <m/>
    <n v="0"/>
  </r>
  <r>
    <x v="0"/>
    <x v="0"/>
    <s v="GCA_002701205.1"/>
    <s v="Primary Assembly"/>
    <s v="unplaced scaffold"/>
    <m/>
    <s v="MINB01000011.1"/>
    <n v="65770"/>
    <n v="67089"/>
    <s v="-"/>
    <m/>
    <m/>
    <m/>
    <m/>
    <m/>
    <m/>
    <s v="BFT35_07180"/>
    <n v="1320"/>
    <m/>
    <m/>
    <n v="0"/>
  </r>
  <r>
    <x v="1"/>
    <x v="1"/>
    <s v="GCA_002701205.1"/>
    <s v="Primary Assembly"/>
    <s v="unplaced scaffold"/>
    <m/>
    <s v="MINB01000011.1"/>
    <n v="65770"/>
    <n v="67089"/>
    <s v="-"/>
    <s v="PHO07256.1"/>
    <m/>
    <m/>
    <s v="xylose isomerase"/>
    <m/>
    <m/>
    <s v="BFT35_07180"/>
    <n v="1320"/>
    <n v="439"/>
    <m/>
    <n v="0"/>
  </r>
  <r>
    <x v="0"/>
    <x v="0"/>
    <s v="GCA_002701205.1"/>
    <s v="Primary Assembly"/>
    <s v="unplaced scaffold"/>
    <m/>
    <s v="MINB01000007.1"/>
    <n v="65886"/>
    <n v="66335"/>
    <s v="-"/>
    <m/>
    <m/>
    <m/>
    <m/>
    <m/>
    <m/>
    <s v="BFT35_05490"/>
    <n v="450"/>
    <m/>
    <m/>
    <n v="0"/>
  </r>
  <r>
    <x v="1"/>
    <x v="1"/>
    <s v="GCA_002701205.1"/>
    <s v="Primary Assembly"/>
    <s v="unplaced scaffold"/>
    <m/>
    <s v="MINB01000007.1"/>
    <n v="65886"/>
    <n v="66335"/>
    <s v="-"/>
    <s v="PHO07529.1"/>
    <m/>
    <m/>
    <s v="PTS fructose transporter subunit IIA"/>
    <m/>
    <m/>
    <s v="BFT35_05490"/>
    <n v="450"/>
    <n v="149"/>
    <m/>
    <n v="0"/>
  </r>
  <r>
    <x v="0"/>
    <x v="0"/>
    <s v="GCA_002701205.1"/>
    <s v="Primary Assembly"/>
    <s v="unplaced scaffold"/>
    <m/>
    <s v="MINB01000010.1"/>
    <n v="65905"/>
    <n v="66603"/>
    <s v="-"/>
    <m/>
    <m/>
    <m/>
    <m/>
    <m/>
    <m/>
    <s v="BFT35_06790"/>
    <n v="699"/>
    <m/>
    <m/>
    <n v="0"/>
  </r>
  <r>
    <x v="1"/>
    <x v="1"/>
    <s v="GCA_002701205.1"/>
    <s v="Primary Assembly"/>
    <s v="unplaced scaffold"/>
    <m/>
    <s v="MINB01000010.1"/>
    <n v="65905"/>
    <n v="66603"/>
    <s v="-"/>
    <s v="PHO07315.1"/>
    <m/>
    <m/>
    <s v="DNA-binding response regulator"/>
    <m/>
    <m/>
    <s v="BFT35_06790"/>
    <n v="699"/>
    <n v="232"/>
    <m/>
    <n v="0"/>
  </r>
  <r>
    <x v="0"/>
    <x v="0"/>
    <s v="GCA_002701205.1"/>
    <s v="Primary Assembly"/>
    <s v="unplaced scaffold"/>
    <m/>
    <s v="MINB01000006.1"/>
    <n v="65927"/>
    <n v="66601"/>
    <s v="-"/>
    <m/>
    <m/>
    <m/>
    <m/>
    <m/>
    <m/>
    <s v="BFT35_04980"/>
    <n v="675"/>
    <m/>
    <m/>
    <n v="0"/>
  </r>
  <r>
    <x v="1"/>
    <x v="1"/>
    <s v="GCA_002701205.1"/>
    <s v="Primary Assembly"/>
    <s v="unplaced scaffold"/>
    <m/>
    <s v="MINB01000006.1"/>
    <n v="65927"/>
    <n v="66601"/>
    <s v="-"/>
    <s v="PHO07666.1"/>
    <m/>
    <m/>
    <s v="hydrolase"/>
    <m/>
    <m/>
    <s v="BFT35_04980"/>
    <n v="675"/>
    <n v="224"/>
    <m/>
    <n v="0"/>
  </r>
  <r>
    <x v="0"/>
    <x v="0"/>
    <s v="GCA_002701205.1"/>
    <s v="Primary Assembly"/>
    <s v="unplaced scaffold"/>
    <m/>
    <s v="MINB01000012.1"/>
    <n v="66029"/>
    <n v="67294"/>
    <s v="+"/>
    <m/>
    <m/>
    <m/>
    <m/>
    <m/>
    <m/>
    <s v="BFT35_07465"/>
    <n v="1266"/>
    <m/>
    <m/>
    <n v="0"/>
  </r>
  <r>
    <x v="1"/>
    <x v="1"/>
    <s v="GCA_002701205.1"/>
    <s v="Primary Assembly"/>
    <s v="unplaced scaffold"/>
    <m/>
    <s v="MINB01000012.1"/>
    <n v="66029"/>
    <n v="67294"/>
    <s v="+"/>
    <s v="PHO07191.1"/>
    <m/>
    <m/>
    <s v="pyridine nucleotide-disulfide oxidoreductase"/>
    <m/>
    <m/>
    <s v="BFT35_07465"/>
    <n v="1266"/>
    <n v="421"/>
    <m/>
    <n v="0"/>
  </r>
  <r>
    <x v="0"/>
    <x v="0"/>
    <s v="GCA_002701205.1"/>
    <s v="Primary Assembly"/>
    <s v="unplaced scaffold"/>
    <m/>
    <s v="MINB01000002.1"/>
    <n v="66044"/>
    <n v="67759"/>
    <s v="-"/>
    <m/>
    <m/>
    <m/>
    <m/>
    <m/>
    <m/>
    <s v="BFT35_01565"/>
    <n v="1716"/>
    <m/>
    <m/>
    <n v="0"/>
  </r>
  <r>
    <x v="1"/>
    <x v="1"/>
    <s v="GCA_002701205.1"/>
    <s v="Primary Assembly"/>
    <s v="unplaced scaffold"/>
    <m/>
    <s v="MINB01000002.1"/>
    <n v="66044"/>
    <n v="67759"/>
    <s v="-"/>
    <s v="PHO08180.1"/>
    <m/>
    <m/>
    <s v="hypothetical protein"/>
    <m/>
    <m/>
    <s v="BFT35_01565"/>
    <n v="1716"/>
    <n v="571"/>
    <m/>
    <n v="0"/>
  </r>
  <r>
    <x v="0"/>
    <x v="0"/>
    <s v="GCA_002701205.1"/>
    <s v="Primary Assembly"/>
    <s v="unplaced scaffold"/>
    <m/>
    <s v="MINB01000004.1"/>
    <n v="66098"/>
    <n v="66958"/>
    <s v="-"/>
    <m/>
    <m/>
    <m/>
    <m/>
    <m/>
    <m/>
    <s v="BFT35_03695"/>
    <n v="861"/>
    <m/>
    <m/>
    <n v="0"/>
  </r>
  <r>
    <x v="1"/>
    <x v="1"/>
    <s v="GCA_002701205.1"/>
    <s v="Primary Assembly"/>
    <s v="unplaced scaffold"/>
    <m/>
    <s v="MINB01000004.1"/>
    <n v="66098"/>
    <n v="66958"/>
    <s v="-"/>
    <s v="PHO07850.1"/>
    <m/>
    <m/>
    <s v="sugar ABC transporter permease"/>
    <m/>
    <m/>
    <s v="BFT35_03695"/>
    <n v="861"/>
    <n v="286"/>
    <m/>
    <n v="0"/>
  </r>
  <r>
    <x v="0"/>
    <x v="0"/>
    <s v="GCA_002701205.1"/>
    <s v="Primary Assembly"/>
    <s v="unplaced scaffold"/>
    <m/>
    <s v="MINB01000008.1"/>
    <n v="66180"/>
    <n v="69269"/>
    <s v="-"/>
    <m/>
    <m/>
    <m/>
    <m/>
    <m/>
    <m/>
    <s v="BFT35_06000"/>
    <n v="3090"/>
    <m/>
    <m/>
    <n v="0"/>
  </r>
  <r>
    <x v="1"/>
    <x v="1"/>
    <s v="GCA_002701205.1"/>
    <s v="Primary Assembly"/>
    <s v="unplaced scaffold"/>
    <m/>
    <s v="MINB01000008.1"/>
    <n v="66180"/>
    <n v="69269"/>
    <s v="-"/>
    <s v="PHO07467.1"/>
    <m/>
    <m/>
    <s v="restriction endonuclease subunit R"/>
    <m/>
    <m/>
    <s v="BFT35_06000"/>
    <n v="3090"/>
    <n v="1029"/>
    <m/>
    <n v="0"/>
  </r>
  <r>
    <x v="0"/>
    <x v="0"/>
    <s v="GCA_002701205.1"/>
    <s v="Primary Assembly"/>
    <s v="unplaced scaffold"/>
    <m/>
    <s v="MINB01000005.1"/>
    <n v="66315"/>
    <n v="66944"/>
    <s v="-"/>
    <m/>
    <m/>
    <m/>
    <m/>
    <m/>
    <m/>
    <s v="BFT35_04365"/>
    <n v="630"/>
    <m/>
    <m/>
    <n v="0"/>
  </r>
  <r>
    <x v="1"/>
    <x v="1"/>
    <s v="GCA_002701205.1"/>
    <s v="Primary Assembly"/>
    <s v="unplaced scaffold"/>
    <m/>
    <s v="MINB01000005.1"/>
    <n v="66315"/>
    <n v="66944"/>
    <s v="-"/>
    <s v="PHO07731.1"/>
    <m/>
    <m/>
    <s v="glycosyl transferase family 2"/>
    <m/>
    <m/>
    <s v="BFT35_04365"/>
    <n v="630"/>
    <n v="209"/>
    <m/>
    <n v="0"/>
  </r>
  <r>
    <x v="0"/>
    <x v="0"/>
    <s v="GCA_002701205.1"/>
    <s v="Primary Assembly"/>
    <s v="unplaced scaffold"/>
    <m/>
    <s v="MINB01000007.1"/>
    <n v="66339"/>
    <n v="67274"/>
    <s v="-"/>
    <m/>
    <m/>
    <m/>
    <m/>
    <m/>
    <m/>
    <s v="BFT35_05495"/>
    <n v="936"/>
    <m/>
    <m/>
    <n v="0"/>
  </r>
  <r>
    <x v="1"/>
    <x v="1"/>
    <s v="GCA_002701205.1"/>
    <s v="Primary Assembly"/>
    <s v="unplaced scaffold"/>
    <m/>
    <s v="MINB01000007.1"/>
    <n v="66339"/>
    <n v="67274"/>
    <s v="-"/>
    <s v="PHO07530.1"/>
    <m/>
    <m/>
    <s v="1-phosphofructokinase"/>
    <m/>
    <m/>
    <s v="BFT35_05495"/>
    <n v="936"/>
    <n v="311"/>
    <m/>
    <n v="0"/>
  </r>
  <r>
    <x v="0"/>
    <x v="0"/>
    <s v="GCA_002701205.1"/>
    <s v="Primary Assembly"/>
    <s v="unplaced scaffold"/>
    <m/>
    <s v="MINB01000003.1"/>
    <n v="66350"/>
    <n v="67051"/>
    <s v="-"/>
    <m/>
    <m/>
    <m/>
    <m/>
    <m/>
    <m/>
    <s v="BFT35_02725"/>
    <n v="702"/>
    <m/>
    <m/>
    <n v="0"/>
  </r>
  <r>
    <x v="1"/>
    <x v="1"/>
    <s v="GCA_002701205.1"/>
    <s v="Primary Assembly"/>
    <s v="unplaced scaffold"/>
    <m/>
    <s v="MINB01000003.1"/>
    <n v="66350"/>
    <n v="67051"/>
    <s v="-"/>
    <s v="PHO07984.1"/>
    <m/>
    <m/>
    <s v="hypothetical protein"/>
    <m/>
    <m/>
    <s v="BFT35_02725"/>
    <n v="702"/>
    <n v="233"/>
    <m/>
    <n v="0"/>
  </r>
  <r>
    <x v="0"/>
    <x v="0"/>
    <s v="GCA_002701205.1"/>
    <s v="Primary Assembly"/>
    <s v="unplaced scaffold"/>
    <m/>
    <s v="MINB01000010.1"/>
    <n v="66610"/>
    <n v="67425"/>
    <s v="-"/>
    <m/>
    <m/>
    <m/>
    <m/>
    <m/>
    <m/>
    <s v="BFT35_06795"/>
    <n v="816"/>
    <m/>
    <m/>
    <n v="0"/>
  </r>
  <r>
    <x v="1"/>
    <x v="1"/>
    <s v="GCA_002701205.1"/>
    <s v="Primary Assembly"/>
    <s v="unplaced scaffold"/>
    <m/>
    <s v="MINB01000010.1"/>
    <n v="66610"/>
    <n v="67425"/>
    <s v="-"/>
    <s v="PHO07316.1"/>
    <m/>
    <m/>
    <s v="hypothetical protein"/>
    <m/>
    <m/>
    <s v="BFT35_06795"/>
    <n v="816"/>
    <n v="271"/>
    <m/>
    <n v="0"/>
  </r>
  <r>
    <x v="0"/>
    <x v="0"/>
    <s v="GCA_002701205.1"/>
    <s v="Primary Assembly"/>
    <s v="unplaced scaffold"/>
    <m/>
    <s v="MINB01000009.1"/>
    <n v="66632"/>
    <n v="67561"/>
    <s v="-"/>
    <m/>
    <m/>
    <m/>
    <m/>
    <m/>
    <m/>
    <s v="BFT35_06435"/>
    <n v="930"/>
    <m/>
    <m/>
    <n v="0"/>
  </r>
  <r>
    <x v="1"/>
    <x v="1"/>
    <s v="GCA_002701205.1"/>
    <s v="Primary Assembly"/>
    <s v="unplaced scaffold"/>
    <m/>
    <s v="MINB01000009.1"/>
    <n v="66632"/>
    <n v="67561"/>
    <s v="-"/>
    <s v="PHO07394.1"/>
    <m/>
    <m/>
    <s v="peptide ABC transporter permease"/>
    <m/>
    <m/>
    <s v="BFT35_06435"/>
    <n v="930"/>
    <n v="309"/>
    <m/>
    <n v="0"/>
  </r>
  <r>
    <x v="0"/>
    <x v="0"/>
    <s v="GCA_002701205.1"/>
    <s v="Primary Assembly"/>
    <s v="unplaced scaffold"/>
    <m/>
    <s v="MINB01000001.1"/>
    <n v="66683"/>
    <n v="67306"/>
    <s v="-"/>
    <m/>
    <m/>
    <m/>
    <m/>
    <m/>
    <m/>
    <s v="BFT35_00345"/>
    <n v="624"/>
    <m/>
    <m/>
    <n v="0"/>
  </r>
  <r>
    <x v="1"/>
    <x v="1"/>
    <s v="GCA_002701205.1"/>
    <s v="Primary Assembly"/>
    <s v="unplaced scaffold"/>
    <m/>
    <s v="MINB01000001.1"/>
    <n v="66683"/>
    <n v="67306"/>
    <s v="-"/>
    <s v="PHO08547.1"/>
    <m/>
    <m/>
    <s v="hypothetical protein"/>
    <m/>
    <m/>
    <s v="BFT35_00345"/>
    <n v="624"/>
    <n v="207"/>
    <m/>
    <n v="0"/>
  </r>
  <r>
    <x v="0"/>
    <x v="0"/>
    <s v="GCA_002701205.1"/>
    <s v="Primary Assembly"/>
    <s v="unplaced scaffold"/>
    <m/>
    <s v="MINB01000006.1"/>
    <n v="66749"/>
    <n v="66949"/>
    <s v="-"/>
    <m/>
    <m/>
    <m/>
    <m/>
    <m/>
    <m/>
    <s v="BFT35_04985"/>
    <n v="201"/>
    <m/>
    <m/>
    <n v="0"/>
  </r>
  <r>
    <x v="1"/>
    <x v="1"/>
    <s v="GCA_002701205.1"/>
    <s v="Primary Assembly"/>
    <s v="unplaced scaffold"/>
    <m/>
    <s v="MINB01000006.1"/>
    <n v="66749"/>
    <n v="66949"/>
    <s v="-"/>
    <s v="PHO07624.1"/>
    <m/>
    <m/>
    <s v="hypothetical protein"/>
    <m/>
    <m/>
    <s v="BFT35_04985"/>
    <n v="201"/>
    <n v="66"/>
    <m/>
    <n v="0"/>
  </r>
  <r>
    <x v="0"/>
    <x v="0"/>
    <s v="GCA_002701205.1"/>
    <s v="Primary Assembly"/>
    <s v="unplaced scaffold"/>
    <m/>
    <s v="MINB01000005.1"/>
    <n v="66941"/>
    <n v="68005"/>
    <s v="-"/>
    <m/>
    <m/>
    <m/>
    <m/>
    <m/>
    <m/>
    <s v="BFT35_04370"/>
    <n v="1065"/>
    <m/>
    <m/>
    <n v="0"/>
  </r>
  <r>
    <x v="1"/>
    <x v="1"/>
    <s v="GCA_002701205.1"/>
    <s v="Primary Assembly"/>
    <s v="unplaced scaffold"/>
    <m/>
    <s v="MINB01000005.1"/>
    <n v="66941"/>
    <n v="68005"/>
    <s v="-"/>
    <s v="PHO07732.1"/>
    <m/>
    <m/>
    <s v="4-hydroxy-3-methylbut-2-en-1-yl diphosphate synthase"/>
    <m/>
    <m/>
    <s v="BFT35_04370"/>
    <n v="1065"/>
    <n v="354"/>
    <m/>
    <n v="0"/>
  </r>
  <r>
    <x v="0"/>
    <x v="0"/>
    <s v="GCA_002701205.1"/>
    <s v="Primary Assembly"/>
    <s v="unplaced scaffold"/>
    <m/>
    <s v="MINB01000004.1"/>
    <n v="66972"/>
    <n v="67856"/>
    <s v="-"/>
    <m/>
    <m/>
    <m/>
    <m/>
    <m/>
    <m/>
    <s v="BFT35_03700"/>
    <n v="885"/>
    <m/>
    <m/>
    <n v="0"/>
  </r>
  <r>
    <x v="1"/>
    <x v="1"/>
    <s v="GCA_002701205.1"/>
    <s v="Primary Assembly"/>
    <s v="unplaced scaffold"/>
    <m/>
    <s v="MINB01000004.1"/>
    <n v="66972"/>
    <n v="67856"/>
    <s v="-"/>
    <s v="PHO07851.1"/>
    <m/>
    <m/>
    <s v="ABC transporter permease"/>
    <m/>
    <m/>
    <s v="BFT35_03700"/>
    <n v="885"/>
    <n v="294"/>
    <m/>
    <n v="0"/>
  </r>
  <r>
    <x v="0"/>
    <x v="0"/>
    <s v="GCA_002701205.1"/>
    <s v="Primary Assembly"/>
    <s v="unplaced scaffold"/>
    <m/>
    <s v="MINB01000013.1"/>
    <n v="67212"/>
    <n v="68576"/>
    <s v="-"/>
    <m/>
    <m/>
    <m/>
    <m/>
    <m/>
    <m/>
    <s v="BFT35_07780"/>
    <n v="1365"/>
    <m/>
    <m/>
    <n v="0"/>
  </r>
  <r>
    <x v="1"/>
    <x v="1"/>
    <s v="GCA_002701205.1"/>
    <s v="Primary Assembly"/>
    <s v="unplaced scaffold"/>
    <m/>
    <s v="MINB01000013.1"/>
    <n v="67212"/>
    <n v="68576"/>
    <s v="-"/>
    <s v="PHO07138.1"/>
    <m/>
    <m/>
    <s v="RNA methyltransferase"/>
    <m/>
    <m/>
    <s v="BFT35_07780"/>
    <n v="1365"/>
    <n v="454"/>
    <m/>
    <n v="0"/>
  </r>
  <r>
    <x v="0"/>
    <x v="0"/>
    <s v="GCA_002701205.1"/>
    <s v="Primary Assembly"/>
    <s v="unplaced scaffold"/>
    <m/>
    <s v="MINB01000007.1"/>
    <n v="67222"/>
    <n v="68046"/>
    <s v="-"/>
    <m/>
    <m/>
    <m/>
    <m/>
    <m/>
    <m/>
    <s v="BFT35_05500"/>
    <n v="825"/>
    <m/>
    <m/>
    <n v="0"/>
  </r>
  <r>
    <x v="1"/>
    <x v="1"/>
    <s v="GCA_002701205.1"/>
    <s v="Primary Assembly"/>
    <s v="unplaced scaffold"/>
    <m/>
    <s v="MINB01000007.1"/>
    <n v="67222"/>
    <n v="68046"/>
    <s v="-"/>
    <s v="PHO07531.1"/>
    <m/>
    <m/>
    <s v="DeoR family transcriptional regulator"/>
    <m/>
    <m/>
    <s v="BFT35_05500"/>
    <n v="825"/>
    <n v="274"/>
    <m/>
    <n v="0"/>
  </r>
  <r>
    <x v="0"/>
    <x v="0"/>
    <s v="GCA_002701205.1"/>
    <s v="Primary Assembly"/>
    <s v="unplaced scaffold"/>
    <m/>
    <s v="MINB01000012.1"/>
    <n v="67296"/>
    <n v="68024"/>
    <s v="+"/>
    <m/>
    <m/>
    <m/>
    <m/>
    <m/>
    <m/>
    <s v="BFT35_07470"/>
    <n v="729"/>
    <m/>
    <m/>
    <n v="0"/>
  </r>
  <r>
    <x v="1"/>
    <x v="1"/>
    <s v="GCA_002701205.1"/>
    <s v="Primary Assembly"/>
    <s v="unplaced scaffold"/>
    <m/>
    <s v="MINB01000012.1"/>
    <n v="67296"/>
    <n v="68024"/>
    <s v="+"/>
    <s v="PHO07192.1"/>
    <m/>
    <m/>
    <s v="hypothetical protein"/>
    <m/>
    <m/>
    <s v="BFT35_07470"/>
    <n v="729"/>
    <n v="242"/>
    <m/>
    <n v="0"/>
  </r>
  <r>
    <x v="0"/>
    <x v="0"/>
    <s v="GCA_002701205.1"/>
    <s v="Primary Assembly"/>
    <s v="unplaced scaffold"/>
    <m/>
    <s v="MINB01000003.1"/>
    <n v="67307"/>
    <n v="67504"/>
    <s v="-"/>
    <m/>
    <m/>
    <m/>
    <m/>
    <m/>
    <m/>
    <s v="BFT35_02730"/>
    <n v="198"/>
    <m/>
    <m/>
    <n v="0"/>
  </r>
  <r>
    <x v="1"/>
    <x v="1"/>
    <s v="GCA_002701205.1"/>
    <s v="Primary Assembly"/>
    <s v="unplaced scaffold"/>
    <m/>
    <s v="MINB01000003.1"/>
    <n v="67307"/>
    <n v="67504"/>
    <s v="-"/>
    <s v="PHO07985.1"/>
    <m/>
    <m/>
    <s v="hypothetical protein"/>
    <m/>
    <m/>
    <s v="BFT35_02730"/>
    <n v="198"/>
    <n v="65"/>
    <m/>
    <n v="0"/>
  </r>
  <r>
    <x v="0"/>
    <x v="0"/>
    <s v="GCA_002701205.1"/>
    <s v="Primary Assembly"/>
    <s v="unplaced scaffold"/>
    <m/>
    <s v="MINB01000001.1"/>
    <n v="67475"/>
    <n v="67837"/>
    <s v="-"/>
    <m/>
    <m/>
    <m/>
    <m/>
    <m/>
    <m/>
    <s v="BFT35_00350"/>
    <n v="363"/>
    <m/>
    <m/>
    <n v="0"/>
  </r>
  <r>
    <x v="1"/>
    <x v="1"/>
    <s v="GCA_002701205.1"/>
    <s v="Primary Assembly"/>
    <s v="unplaced scaffold"/>
    <m/>
    <s v="MINB01000001.1"/>
    <n v="67475"/>
    <n v="67837"/>
    <s v="-"/>
    <s v="PHO08389.1"/>
    <m/>
    <m/>
    <s v="ribosome silencing factor"/>
    <m/>
    <m/>
    <s v="BFT35_00350"/>
    <n v="363"/>
    <n v="120"/>
    <m/>
    <n v="0"/>
  </r>
  <r>
    <x v="0"/>
    <x v="0"/>
    <s v="GCA_002701205.1"/>
    <s v="Primary Assembly"/>
    <s v="unplaced scaffold"/>
    <m/>
    <s v="MINB01000010.1"/>
    <n v="67584"/>
    <n v="68849"/>
    <s v="-"/>
    <m/>
    <m/>
    <m/>
    <m/>
    <m/>
    <m/>
    <s v="BFT35_06800"/>
    <n v="1266"/>
    <m/>
    <m/>
    <n v="0"/>
  </r>
  <r>
    <x v="1"/>
    <x v="1"/>
    <s v="GCA_002701205.1"/>
    <s v="Primary Assembly"/>
    <s v="unplaced scaffold"/>
    <m/>
    <s v="MINB01000010.1"/>
    <n v="67584"/>
    <n v="68849"/>
    <s v="-"/>
    <s v="PHO07317.1"/>
    <m/>
    <m/>
    <s v="metalloendopeptidase"/>
    <m/>
    <m/>
    <s v="BFT35_06800"/>
    <n v="1266"/>
    <n v="421"/>
    <m/>
    <n v="0"/>
  </r>
  <r>
    <x v="0"/>
    <x v="0"/>
    <s v="GCA_002701205.1"/>
    <s v="Primary Assembly"/>
    <s v="unplaced scaffold"/>
    <m/>
    <s v="MINB01000006.1"/>
    <n v="67586"/>
    <n v="68221"/>
    <s v="-"/>
    <m/>
    <m/>
    <m/>
    <m/>
    <m/>
    <m/>
    <s v="BFT35_04990"/>
    <n v="636"/>
    <m/>
    <m/>
    <n v="0"/>
  </r>
  <r>
    <x v="1"/>
    <x v="1"/>
    <s v="GCA_002701205.1"/>
    <s v="Primary Assembly"/>
    <s v="unplaced scaffold"/>
    <m/>
    <s v="MINB01000006.1"/>
    <n v="67586"/>
    <n v="68221"/>
    <s v="-"/>
    <s v="PHO07625.1"/>
    <m/>
    <m/>
    <s v="MBL fold metallo-hydrolase"/>
    <m/>
    <m/>
    <s v="BFT35_04990"/>
    <n v="636"/>
    <n v="211"/>
    <m/>
    <n v="0"/>
  </r>
  <r>
    <x v="0"/>
    <x v="0"/>
    <s v="GCA_002701205.1"/>
    <s v="Primary Assembly"/>
    <s v="unplaced scaffold"/>
    <m/>
    <s v="MINB01000003.1"/>
    <n v="67593"/>
    <n v="68237"/>
    <s v="-"/>
    <m/>
    <m/>
    <m/>
    <m/>
    <m/>
    <m/>
    <s v="BFT35_02735"/>
    <n v="645"/>
    <m/>
    <m/>
    <n v="0"/>
  </r>
  <r>
    <x v="1"/>
    <x v="1"/>
    <s v="GCA_002701205.1"/>
    <s v="Primary Assembly"/>
    <s v="unplaced scaffold"/>
    <m/>
    <s v="MINB01000003.1"/>
    <n v="67593"/>
    <n v="68237"/>
    <s v="-"/>
    <s v="PHO07986.1"/>
    <m/>
    <m/>
    <s v="multidrug ABC transporter ATP-binding protein"/>
    <m/>
    <m/>
    <s v="BFT35_02735"/>
    <n v="645"/>
    <n v="214"/>
    <m/>
    <n v="0"/>
  </r>
  <r>
    <x v="0"/>
    <x v="0"/>
    <s v="GCA_002701205.1"/>
    <s v="Primary Assembly"/>
    <s v="unplaced scaffold"/>
    <m/>
    <s v="MINB01000009.1"/>
    <n v="67656"/>
    <n v="69296"/>
    <s v="-"/>
    <m/>
    <m/>
    <m/>
    <m/>
    <m/>
    <m/>
    <s v="BFT35_06440"/>
    <n v="1641"/>
    <m/>
    <m/>
    <n v="0"/>
  </r>
  <r>
    <x v="1"/>
    <x v="1"/>
    <s v="GCA_002701205.1"/>
    <s v="Primary Assembly"/>
    <s v="unplaced scaffold"/>
    <m/>
    <s v="MINB01000009.1"/>
    <n v="67656"/>
    <n v="69296"/>
    <s v="-"/>
    <s v="PHO07395.1"/>
    <m/>
    <m/>
    <s v="peptide ABC transporter substrate-binding protein"/>
    <m/>
    <m/>
    <s v="BFT35_06440"/>
    <n v="1641"/>
    <n v="546"/>
    <m/>
    <n v="0"/>
  </r>
  <r>
    <x v="0"/>
    <x v="2"/>
    <s v="GCA_002701205.1"/>
    <s v="Primary Assembly"/>
    <s v="unplaced scaffold"/>
    <m/>
    <s v="MINB01000011.1"/>
    <n v="67803"/>
    <n v="70038"/>
    <s v="-"/>
    <m/>
    <m/>
    <m/>
    <m/>
    <m/>
    <m/>
    <s v="BFT35_07185"/>
    <n v="2236"/>
    <m/>
    <s v="pseudo"/>
    <n v="0"/>
  </r>
  <r>
    <x v="1"/>
    <x v="3"/>
    <s v="GCA_002701205.1"/>
    <s v="Primary Assembly"/>
    <s v="unplaced scaffold"/>
    <m/>
    <s v="MINB01000011.1"/>
    <n v="67803"/>
    <n v="70038"/>
    <s v="-"/>
    <m/>
    <m/>
    <m/>
    <s v="DNA helicase UvrD"/>
    <m/>
    <m/>
    <s v="BFT35_07185"/>
    <n v="2236"/>
    <m/>
    <s v="pseudo"/>
    <n v="0"/>
  </r>
  <r>
    <x v="0"/>
    <x v="0"/>
    <s v="GCA_002701205.1"/>
    <s v="Primary Assembly"/>
    <s v="unplaced scaffold"/>
    <m/>
    <s v="MINB01000001.1"/>
    <n v="67854"/>
    <n v="68444"/>
    <s v="-"/>
    <m/>
    <m/>
    <m/>
    <m/>
    <m/>
    <m/>
    <s v="BFT35_00355"/>
    <n v="591"/>
    <m/>
    <m/>
    <n v="0"/>
  </r>
  <r>
    <x v="1"/>
    <x v="1"/>
    <s v="GCA_002701205.1"/>
    <s v="Primary Assembly"/>
    <s v="unplaced scaffold"/>
    <m/>
    <s v="MINB01000001.1"/>
    <n v="67854"/>
    <n v="68444"/>
    <s v="-"/>
    <s v="PHO08390.1"/>
    <m/>
    <m/>
    <s v="phosphohydrolase"/>
    <m/>
    <m/>
    <s v="BFT35_00355"/>
    <n v="591"/>
    <n v="196"/>
    <m/>
    <n v="0"/>
  </r>
  <r>
    <x v="0"/>
    <x v="0"/>
    <s v="GCA_002701205.1"/>
    <s v="Primary Assembly"/>
    <s v="unplaced scaffold"/>
    <m/>
    <s v="MINB01000002.1"/>
    <n v="67985"/>
    <n v="68788"/>
    <s v="-"/>
    <m/>
    <m/>
    <m/>
    <m/>
    <m/>
    <m/>
    <s v="BFT35_01570"/>
    <n v="804"/>
    <m/>
    <m/>
    <n v="0"/>
  </r>
  <r>
    <x v="1"/>
    <x v="1"/>
    <s v="GCA_002701205.1"/>
    <s v="Primary Assembly"/>
    <s v="unplaced scaffold"/>
    <m/>
    <s v="MINB01000002.1"/>
    <n v="67985"/>
    <n v="68788"/>
    <s v="-"/>
    <s v="PHO08181.1"/>
    <m/>
    <m/>
    <s v="xylose isomerase"/>
    <m/>
    <m/>
    <s v="BFT35_01570"/>
    <n v="804"/>
    <n v="267"/>
    <m/>
    <n v="0"/>
  </r>
  <r>
    <x v="0"/>
    <x v="0"/>
    <s v="GCA_002701205.1"/>
    <s v="Primary Assembly"/>
    <s v="unplaced scaffold"/>
    <m/>
    <s v="MINB01000004.1"/>
    <n v="67985"/>
    <n v="69310"/>
    <s v="-"/>
    <m/>
    <m/>
    <m/>
    <m/>
    <m/>
    <m/>
    <s v="BFT35_03705"/>
    <n v="1326"/>
    <m/>
    <m/>
    <n v="0"/>
  </r>
  <r>
    <x v="1"/>
    <x v="1"/>
    <s v="GCA_002701205.1"/>
    <s v="Primary Assembly"/>
    <s v="unplaced scaffold"/>
    <m/>
    <s v="MINB01000004.1"/>
    <n v="67985"/>
    <n v="69310"/>
    <s v="-"/>
    <s v="PHO07852.1"/>
    <m/>
    <m/>
    <s v="ABC transporter substrate-binding protein"/>
    <m/>
    <m/>
    <s v="BFT35_03705"/>
    <n v="1326"/>
    <n v="441"/>
    <m/>
    <n v="0"/>
  </r>
  <r>
    <x v="0"/>
    <x v="0"/>
    <s v="GCA_002701205.1"/>
    <s v="Primary Assembly"/>
    <s v="unplaced scaffold"/>
    <m/>
    <s v="MINB01000005.1"/>
    <n v="68017"/>
    <n v="69033"/>
    <s v="-"/>
    <m/>
    <m/>
    <m/>
    <m/>
    <m/>
    <m/>
    <s v="BFT35_04375"/>
    <n v="1017"/>
    <m/>
    <m/>
    <n v="0"/>
  </r>
  <r>
    <x v="1"/>
    <x v="1"/>
    <s v="GCA_002701205.1"/>
    <s v="Primary Assembly"/>
    <s v="unplaced scaffold"/>
    <m/>
    <s v="MINB01000005.1"/>
    <n v="68017"/>
    <n v="69033"/>
    <s v="-"/>
    <s v="PHO07733.1"/>
    <m/>
    <m/>
    <s v="RIP metalloprotease RseP"/>
    <m/>
    <m/>
    <s v="BFT35_04375"/>
    <n v="1017"/>
    <n v="338"/>
    <m/>
    <n v="0"/>
  </r>
  <r>
    <x v="0"/>
    <x v="0"/>
    <s v="GCA_002701205.1"/>
    <s v="Primary Assembly"/>
    <s v="unplaced scaffold"/>
    <m/>
    <s v="MINB01000012.1"/>
    <n v="68079"/>
    <n v="69194"/>
    <s v="-"/>
    <m/>
    <m/>
    <m/>
    <m/>
    <m/>
    <m/>
    <s v="BFT35_07475"/>
    <n v="1116"/>
    <m/>
    <m/>
    <n v="0"/>
  </r>
  <r>
    <x v="1"/>
    <x v="1"/>
    <s v="GCA_002701205.1"/>
    <s v="Primary Assembly"/>
    <s v="unplaced scaffold"/>
    <m/>
    <s v="MINB01000012.1"/>
    <n v="68079"/>
    <n v="69194"/>
    <s v="-"/>
    <s v="PHO07193.1"/>
    <m/>
    <m/>
    <s v="sugar ABC transporter ATP-binding protein"/>
    <m/>
    <m/>
    <s v="BFT35_07475"/>
    <n v="1116"/>
    <n v="371"/>
    <m/>
    <n v="0"/>
  </r>
  <r>
    <x v="0"/>
    <x v="0"/>
    <s v="GCA_002701205.1"/>
    <s v="Primary Assembly"/>
    <s v="unplaced scaffold"/>
    <m/>
    <s v="MINB01000003.1"/>
    <n v="68250"/>
    <n v="69047"/>
    <s v="-"/>
    <m/>
    <m/>
    <m/>
    <m/>
    <m/>
    <m/>
    <s v="BFT35_02740"/>
    <n v="798"/>
    <m/>
    <m/>
    <n v="0"/>
  </r>
  <r>
    <x v="1"/>
    <x v="1"/>
    <s v="GCA_002701205.1"/>
    <s v="Primary Assembly"/>
    <s v="unplaced scaffold"/>
    <m/>
    <s v="MINB01000003.1"/>
    <n v="68250"/>
    <n v="69047"/>
    <s v="-"/>
    <s v="PHO07987.1"/>
    <m/>
    <m/>
    <s v="hypothetical protein"/>
    <m/>
    <m/>
    <s v="BFT35_02740"/>
    <n v="798"/>
    <n v="265"/>
    <m/>
    <n v="0"/>
  </r>
  <r>
    <x v="0"/>
    <x v="0"/>
    <s v="GCA_002701205.1"/>
    <s v="Primary Assembly"/>
    <s v="unplaced scaffold"/>
    <m/>
    <s v="MINB01000006.1"/>
    <n v="68357"/>
    <n v="70045"/>
    <s v="-"/>
    <m/>
    <m/>
    <m/>
    <m/>
    <m/>
    <m/>
    <s v="BFT35_04995"/>
    <n v="1689"/>
    <m/>
    <m/>
    <n v="0"/>
  </r>
  <r>
    <x v="1"/>
    <x v="1"/>
    <s v="GCA_002701205.1"/>
    <s v="Primary Assembly"/>
    <s v="unplaced scaffold"/>
    <m/>
    <s v="MINB01000006.1"/>
    <n v="68357"/>
    <n v="70045"/>
    <s v="-"/>
    <s v="PHO07626.1"/>
    <m/>
    <m/>
    <s v="arginine--tRNA ligase"/>
    <m/>
    <m/>
    <s v="BFT35_04995"/>
    <n v="1689"/>
    <n v="562"/>
    <m/>
    <n v="0"/>
  </r>
  <r>
    <x v="0"/>
    <x v="0"/>
    <s v="GCA_002701205.1"/>
    <s v="Primary Assembly"/>
    <s v="unplaced scaffold"/>
    <m/>
    <s v="MINB01000007.1"/>
    <n v="68409"/>
    <n v="69341"/>
    <s v="+"/>
    <m/>
    <m/>
    <m/>
    <m/>
    <m/>
    <m/>
    <s v="BFT35_05505"/>
    <n v="933"/>
    <m/>
    <m/>
    <n v="0"/>
  </r>
  <r>
    <x v="1"/>
    <x v="1"/>
    <s v="GCA_002701205.1"/>
    <s v="Primary Assembly"/>
    <s v="unplaced scaffold"/>
    <m/>
    <s v="MINB01000007.1"/>
    <n v="68409"/>
    <n v="69341"/>
    <s v="+"/>
    <s v="PHO07532.1"/>
    <m/>
    <m/>
    <s v="hypothetical protein"/>
    <m/>
    <m/>
    <s v="BFT35_05505"/>
    <n v="933"/>
    <n v="310"/>
    <m/>
    <n v="0"/>
  </r>
  <r>
    <x v="0"/>
    <x v="0"/>
    <s v="GCA_002701205.1"/>
    <s v="Primary Assembly"/>
    <s v="unplaced scaffold"/>
    <m/>
    <s v="MINB01000001.1"/>
    <n v="68449"/>
    <n v="69072"/>
    <s v="-"/>
    <m/>
    <m/>
    <m/>
    <m/>
    <m/>
    <m/>
    <s v="BFT35_00360"/>
    <n v="624"/>
    <m/>
    <m/>
    <n v="0"/>
  </r>
  <r>
    <x v="1"/>
    <x v="1"/>
    <s v="GCA_002701205.1"/>
    <s v="Primary Assembly"/>
    <s v="unplaced scaffold"/>
    <m/>
    <s v="MINB01000001.1"/>
    <n v="68449"/>
    <n v="69072"/>
    <s v="-"/>
    <s v="PHO08391.1"/>
    <m/>
    <m/>
    <s v="nicotinic acid mononucleotide adenylyltransferase"/>
    <m/>
    <m/>
    <s v="BFT35_00360"/>
    <n v="624"/>
    <n v="207"/>
    <m/>
    <n v="0"/>
  </r>
  <r>
    <x v="0"/>
    <x v="0"/>
    <s v="GCA_002701205.1"/>
    <s v="Primary Assembly"/>
    <s v="unplaced scaffold"/>
    <m/>
    <s v="MINB01000002.1"/>
    <n v="68893"/>
    <n v="70248"/>
    <s v="-"/>
    <m/>
    <m/>
    <m/>
    <m/>
    <m/>
    <m/>
    <s v="BFT35_01575"/>
    <n v="1356"/>
    <m/>
    <m/>
    <n v="0"/>
  </r>
  <r>
    <x v="1"/>
    <x v="1"/>
    <s v="GCA_002701205.1"/>
    <s v="Primary Assembly"/>
    <s v="unplaced scaffold"/>
    <m/>
    <s v="MINB01000002.1"/>
    <n v="68893"/>
    <n v="70248"/>
    <s v="-"/>
    <s v="PHO08182.1"/>
    <m/>
    <m/>
    <s v="glucose-6-phosphate isomerase"/>
    <m/>
    <m/>
    <s v="BFT35_01575"/>
    <n v="1356"/>
    <n v="451"/>
    <m/>
    <n v="0"/>
  </r>
  <r>
    <x v="0"/>
    <x v="0"/>
    <s v="GCA_002701205.1"/>
    <s v="Primary Assembly"/>
    <s v="unplaced scaffold"/>
    <m/>
    <s v="MINB01000010.1"/>
    <n v="69036"/>
    <n v="70007"/>
    <s v="+"/>
    <m/>
    <m/>
    <m/>
    <m/>
    <m/>
    <m/>
    <s v="BFT35_06805"/>
    <n v="972"/>
    <m/>
    <m/>
    <n v="0"/>
  </r>
  <r>
    <x v="1"/>
    <x v="1"/>
    <s v="GCA_002701205.1"/>
    <s v="Primary Assembly"/>
    <s v="unplaced scaffold"/>
    <m/>
    <s v="MINB01000010.1"/>
    <n v="69036"/>
    <n v="70007"/>
    <s v="+"/>
    <s v="PHO07318.1"/>
    <m/>
    <m/>
    <s v="DNA replication protein DnaD"/>
    <m/>
    <m/>
    <s v="BFT35_06805"/>
    <n v="972"/>
    <n v="323"/>
    <m/>
    <n v="0"/>
  </r>
  <r>
    <x v="0"/>
    <x v="0"/>
    <s v="GCA_002701205.1"/>
    <s v="Primary Assembly"/>
    <s v="unplaced scaffold"/>
    <m/>
    <s v="MINB01000005.1"/>
    <n v="69041"/>
    <n v="70189"/>
    <s v="-"/>
    <m/>
    <m/>
    <m/>
    <m/>
    <m/>
    <m/>
    <s v="BFT35_04380"/>
    <n v="1149"/>
    <m/>
    <m/>
    <n v="0"/>
  </r>
  <r>
    <x v="1"/>
    <x v="1"/>
    <s v="GCA_002701205.1"/>
    <s v="Primary Assembly"/>
    <s v="unplaced scaffold"/>
    <m/>
    <s v="MINB01000005.1"/>
    <n v="69041"/>
    <n v="70189"/>
    <s v="-"/>
    <s v="PHO07734.1"/>
    <m/>
    <m/>
    <s v="1-deoxy-D-xylulose-5-phosphate reductoisomerase"/>
    <m/>
    <m/>
    <s v="BFT35_04380"/>
    <n v="1149"/>
    <n v="382"/>
    <m/>
    <n v="0"/>
  </r>
  <r>
    <x v="0"/>
    <x v="0"/>
    <s v="GCA_002701205.1"/>
    <s v="Primary Assembly"/>
    <s v="unplaced scaffold"/>
    <m/>
    <s v="MINB01000003.1"/>
    <n v="69050"/>
    <n v="69850"/>
    <s v="-"/>
    <m/>
    <m/>
    <m/>
    <m/>
    <m/>
    <m/>
    <s v="BFT35_02745"/>
    <n v="801"/>
    <m/>
    <m/>
    <n v="0"/>
  </r>
  <r>
    <x v="1"/>
    <x v="1"/>
    <s v="GCA_002701205.1"/>
    <s v="Primary Assembly"/>
    <s v="unplaced scaffold"/>
    <m/>
    <s v="MINB01000003.1"/>
    <n v="69050"/>
    <n v="69850"/>
    <s v="-"/>
    <s v="PHO07988.1"/>
    <m/>
    <m/>
    <s v="hypothetical protein"/>
    <m/>
    <m/>
    <s v="BFT35_02745"/>
    <n v="801"/>
    <n v="266"/>
    <m/>
    <n v="0"/>
  </r>
  <r>
    <x v="0"/>
    <x v="0"/>
    <s v="GCA_002701205.1"/>
    <s v="Primary Assembly"/>
    <s v="unplaced scaffold"/>
    <m/>
    <s v="MINB01000001.1"/>
    <n v="69180"/>
    <n v="70451"/>
    <s v="-"/>
    <m/>
    <m/>
    <m/>
    <m/>
    <m/>
    <m/>
    <s v="BFT35_00365"/>
    <n v="1272"/>
    <m/>
    <m/>
    <n v="0"/>
  </r>
  <r>
    <x v="1"/>
    <x v="1"/>
    <s v="GCA_002701205.1"/>
    <s v="Primary Assembly"/>
    <s v="unplaced scaffold"/>
    <m/>
    <s v="MINB01000001.1"/>
    <n v="69180"/>
    <n v="70451"/>
    <s v="-"/>
    <s v="PHO08392.1"/>
    <m/>
    <m/>
    <s v="GTPase CgtA"/>
    <m/>
    <m/>
    <s v="BFT35_00365"/>
    <n v="1272"/>
    <n v="423"/>
    <m/>
    <n v="0"/>
  </r>
  <r>
    <x v="0"/>
    <x v="2"/>
    <s v="GCA_002701205.1"/>
    <s v="Primary Assembly"/>
    <s v="unplaced scaffold"/>
    <m/>
    <s v="MINB01000008.1"/>
    <n v="69284"/>
    <n v="70111"/>
    <s v="-"/>
    <m/>
    <m/>
    <m/>
    <m/>
    <m/>
    <m/>
    <s v="BFT35_06005"/>
    <n v="828"/>
    <m/>
    <s v="pseudo"/>
    <n v="0"/>
  </r>
  <r>
    <x v="1"/>
    <x v="3"/>
    <s v="GCA_002701205.1"/>
    <s v="Primary Assembly"/>
    <s v="unplaced scaffold"/>
    <m/>
    <s v="MINB01000008.1"/>
    <n v="69284"/>
    <n v="70111"/>
    <s v="-"/>
    <m/>
    <m/>
    <m/>
    <s v="DNA methyltransferase"/>
    <m/>
    <m/>
    <s v="BFT35_06005"/>
    <n v="828"/>
    <m/>
    <s v="pseudo"/>
    <n v="0"/>
  </r>
  <r>
    <x v="0"/>
    <x v="0"/>
    <s v="GCA_002701205.1"/>
    <s v="Primary Assembly"/>
    <s v="unplaced scaffold"/>
    <m/>
    <s v="MINB01000007.1"/>
    <n v="69342"/>
    <n v="70526"/>
    <s v="-"/>
    <m/>
    <m/>
    <m/>
    <m/>
    <m/>
    <m/>
    <s v="BFT35_05510"/>
    <n v="1185"/>
    <m/>
    <m/>
    <n v="0"/>
  </r>
  <r>
    <x v="1"/>
    <x v="1"/>
    <s v="GCA_002701205.1"/>
    <s v="Primary Assembly"/>
    <s v="unplaced scaffold"/>
    <m/>
    <s v="MINB01000007.1"/>
    <n v="69342"/>
    <n v="70526"/>
    <s v="-"/>
    <s v="PHO07533.1"/>
    <m/>
    <m/>
    <s v="oligosaccharyl transferase STT3 subunit"/>
    <m/>
    <m/>
    <s v="BFT35_05510"/>
    <n v="1185"/>
    <n v="394"/>
    <m/>
    <n v="0"/>
  </r>
  <r>
    <x v="0"/>
    <x v="0"/>
    <s v="GCA_002701205.1"/>
    <s v="Primary Assembly"/>
    <s v="unplaced scaffold"/>
    <m/>
    <s v="MINB01000012.1"/>
    <n v="69412"/>
    <n v="69882"/>
    <s v="-"/>
    <m/>
    <m/>
    <m/>
    <m/>
    <m/>
    <m/>
    <s v="BFT35_07480"/>
    <n v="471"/>
    <m/>
    <m/>
    <n v="0"/>
  </r>
  <r>
    <x v="1"/>
    <x v="1"/>
    <s v="GCA_002701205.1"/>
    <s v="Primary Assembly"/>
    <s v="unplaced scaffold"/>
    <m/>
    <s v="MINB01000012.1"/>
    <n v="69412"/>
    <n v="69882"/>
    <s v="-"/>
    <s v="PHO07194.1"/>
    <m/>
    <m/>
    <s v="hypothetical protein"/>
    <m/>
    <m/>
    <s v="BFT35_07480"/>
    <n v="471"/>
    <n v="156"/>
    <m/>
    <n v="0"/>
  </r>
  <r>
    <x v="0"/>
    <x v="0"/>
    <s v="GCA_002701205.1"/>
    <s v="Primary Assembly"/>
    <s v="unplaced scaffold"/>
    <m/>
    <s v="MINB01000004.1"/>
    <n v="69610"/>
    <n v="71358"/>
    <s v="+"/>
    <m/>
    <m/>
    <m/>
    <m/>
    <m/>
    <m/>
    <s v="BFT35_03710"/>
    <n v="1749"/>
    <m/>
    <m/>
    <n v="0"/>
  </r>
  <r>
    <x v="1"/>
    <x v="1"/>
    <s v="GCA_002701205.1"/>
    <s v="Primary Assembly"/>
    <s v="unplaced scaffold"/>
    <m/>
    <s v="MINB01000004.1"/>
    <n v="69610"/>
    <n v="71358"/>
    <s v="+"/>
    <s v="PHO07853.1"/>
    <m/>
    <m/>
    <s v="two-component sensor histidine kinase"/>
    <m/>
    <m/>
    <s v="BFT35_03710"/>
    <n v="1749"/>
    <n v="582"/>
    <m/>
    <n v="0"/>
  </r>
  <r>
    <x v="0"/>
    <x v="0"/>
    <s v="GCA_002701205.1"/>
    <s v="Primary Assembly"/>
    <s v="unplaced scaffold"/>
    <m/>
    <s v="MINB01000009.1"/>
    <n v="69749"/>
    <n v="71422"/>
    <s v="-"/>
    <m/>
    <m/>
    <m/>
    <m/>
    <m/>
    <m/>
    <s v="BFT35_06445"/>
    <n v="1674"/>
    <m/>
    <m/>
    <n v="0"/>
  </r>
  <r>
    <x v="1"/>
    <x v="1"/>
    <s v="GCA_002701205.1"/>
    <s v="Primary Assembly"/>
    <s v="unplaced scaffold"/>
    <m/>
    <s v="MINB01000009.1"/>
    <n v="69749"/>
    <n v="71422"/>
    <s v="-"/>
    <s v="PHO07396.1"/>
    <m/>
    <m/>
    <s v="peptide ABC transporter substrate-binding protein"/>
    <m/>
    <m/>
    <s v="BFT35_06445"/>
    <n v="1674"/>
    <n v="557"/>
    <m/>
    <n v="0"/>
  </r>
  <r>
    <x v="0"/>
    <x v="0"/>
    <s v="GCA_002701205.1"/>
    <s v="Primary Assembly"/>
    <s v="unplaced scaffold"/>
    <m/>
    <s v="MINB01000003.1"/>
    <n v="69843"/>
    <n v="70667"/>
    <s v="-"/>
    <m/>
    <m/>
    <m/>
    <m/>
    <m/>
    <m/>
    <s v="BFT35_02750"/>
    <n v="825"/>
    <m/>
    <m/>
    <n v="0"/>
  </r>
  <r>
    <x v="1"/>
    <x v="1"/>
    <s v="GCA_002701205.1"/>
    <s v="Primary Assembly"/>
    <s v="unplaced scaffold"/>
    <m/>
    <s v="MINB01000003.1"/>
    <n v="69843"/>
    <n v="70667"/>
    <s v="-"/>
    <s v="PHO07989.1"/>
    <m/>
    <m/>
    <s v="hypothetical protein"/>
    <m/>
    <m/>
    <s v="BFT35_02750"/>
    <n v="825"/>
    <n v="274"/>
    <m/>
    <n v="0"/>
  </r>
  <r>
    <x v="0"/>
    <x v="0"/>
    <s v="GCA_002701205.1"/>
    <s v="Primary Assembly"/>
    <s v="unplaced scaffold"/>
    <m/>
    <s v="MINB01000010.1"/>
    <n v="70039"/>
    <n v="70980"/>
    <s v="+"/>
    <m/>
    <m/>
    <m/>
    <m/>
    <m/>
    <m/>
    <s v="BFT35_06810"/>
    <n v="942"/>
    <m/>
    <m/>
    <n v="0"/>
  </r>
  <r>
    <x v="1"/>
    <x v="1"/>
    <s v="GCA_002701205.1"/>
    <s v="Primary Assembly"/>
    <s v="unplaced scaffold"/>
    <m/>
    <s v="MINB01000010.1"/>
    <n v="70039"/>
    <n v="70980"/>
    <s v="+"/>
    <s v="PHO07332.1"/>
    <m/>
    <m/>
    <s v="DNA replication protein DnaC"/>
    <m/>
    <m/>
    <s v="BFT35_06810"/>
    <n v="942"/>
    <n v="313"/>
    <m/>
    <n v="0"/>
  </r>
  <r>
    <x v="0"/>
    <x v="0"/>
    <s v="GCA_002701205.1"/>
    <s v="Primary Assembly"/>
    <s v="unplaced scaffold"/>
    <m/>
    <s v="MINB01000006.1"/>
    <n v="70047"/>
    <n v="70469"/>
    <s v="-"/>
    <m/>
    <m/>
    <m/>
    <m/>
    <m/>
    <m/>
    <s v="BFT35_05000"/>
    <n v="423"/>
    <m/>
    <m/>
    <n v="0"/>
  </r>
  <r>
    <x v="1"/>
    <x v="1"/>
    <s v="GCA_002701205.1"/>
    <s v="Primary Assembly"/>
    <s v="unplaced scaffold"/>
    <m/>
    <s v="MINB01000006.1"/>
    <n v="70047"/>
    <n v="70469"/>
    <s v="-"/>
    <s v="PHO07627.1"/>
    <m/>
    <m/>
    <s v="hypothetical protein"/>
    <m/>
    <m/>
    <s v="BFT35_05000"/>
    <n v="423"/>
    <n v="140"/>
    <m/>
    <n v="0"/>
  </r>
  <r>
    <x v="0"/>
    <x v="0"/>
    <s v="GCA_002701205.1"/>
    <s v="Primary Assembly"/>
    <s v="unplaced scaffold"/>
    <m/>
    <s v="MINB01000005.1"/>
    <n v="70202"/>
    <n v="70984"/>
    <s v="-"/>
    <m/>
    <m/>
    <m/>
    <m/>
    <m/>
    <m/>
    <s v="BFT35_04385"/>
    <n v="783"/>
    <m/>
    <m/>
    <n v="0"/>
  </r>
  <r>
    <x v="1"/>
    <x v="1"/>
    <s v="GCA_002701205.1"/>
    <s v="Primary Assembly"/>
    <s v="unplaced scaffold"/>
    <m/>
    <s v="MINB01000005.1"/>
    <n v="70202"/>
    <n v="70984"/>
    <s v="-"/>
    <s v="PHO07735.1"/>
    <m/>
    <m/>
    <s v="CDP-diglyceride synthetase"/>
    <m/>
    <m/>
    <s v="BFT35_04385"/>
    <n v="783"/>
    <n v="260"/>
    <m/>
    <n v="0"/>
  </r>
  <r>
    <x v="0"/>
    <x v="0"/>
    <s v="GCA_002701205.1"/>
    <s v="Primary Assembly"/>
    <s v="unplaced scaffold"/>
    <m/>
    <s v="MINB01000002.1"/>
    <n v="70313"/>
    <n v="70810"/>
    <s v="-"/>
    <m/>
    <m/>
    <m/>
    <m/>
    <m/>
    <m/>
    <s v="BFT35_01580"/>
    <n v="498"/>
    <m/>
    <m/>
    <n v="0"/>
  </r>
  <r>
    <x v="1"/>
    <x v="1"/>
    <s v="GCA_002701205.1"/>
    <s v="Primary Assembly"/>
    <s v="unplaced scaffold"/>
    <m/>
    <s v="MINB01000002.1"/>
    <n v="70313"/>
    <n v="70810"/>
    <s v="-"/>
    <s v="PHO08324.1"/>
    <m/>
    <m/>
    <s v="phosphohydrolase"/>
    <m/>
    <m/>
    <s v="BFT35_01580"/>
    <n v="498"/>
    <n v="165"/>
    <m/>
    <n v="0"/>
  </r>
  <r>
    <x v="0"/>
    <x v="0"/>
    <s v="GCA_002701205.1"/>
    <s v="Primary Assembly"/>
    <s v="unplaced scaffold"/>
    <m/>
    <s v="MINB01000011.1"/>
    <n v="70344"/>
    <n v="70934"/>
    <s v="-"/>
    <m/>
    <m/>
    <m/>
    <m/>
    <m/>
    <m/>
    <s v="BFT35_07190"/>
    <n v="591"/>
    <m/>
    <m/>
    <n v="0"/>
  </r>
  <r>
    <x v="1"/>
    <x v="1"/>
    <s v="GCA_002701205.1"/>
    <s v="Primary Assembly"/>
    <s v="unplaced scaffold"/>
    <m/>
    <s v="MINB01000011.1"/>
    <n v="70344"/>
    <n v="70934"/>
    <s v="-"/>
    <s v="PHO07257.1"/>
    <m/>
    <m/>
    <s v="alpha/beta hydrolase"/>
    <m/>
    <m/>
    <s v="BFT35_07190"/>
    <n v="591"/>
    <n v="196"/>
    <m/>
    <n v="0"/>
  </r>
  <r>
    <x v="0"/>
    <x v="0"/>
    <s v="GCA_002701205.1"/>
    <s v="Primary Assembly"/>
    <s v="unplaced scaffold"/>
    <m/>
    <s v="MINB01000001.1"/>
    <n v="70470"/>
    <n v="70697"/>
    <s v="-"/>
    <m/>
    <m/>
    <m/>
    <m/>
    <m/>
    <m/>
    <s v="BFT35_00370"/>
    <n v="228"/>
    <m/>
    <m/>
    <n v="0"/>
  </r>
  <r>
    <x v="1"/>
    <x v="1"/>
    <s v="GCA_002701205.1"/>
    <s v="Primary Assembly"/>
    <s v="unplaced scaffold"/>
    <m/>
    <s v="MINB01000001.1"/>
    <n v="70470"/>
    <n v="70697"/>
    <s v="-"/>
    <s v="PHO08393.1"/>
    <m/>
    <m/>
    <s v="histidine kinase"/>
    <m/>
    <m/>
    <s v="BFT35_00370"/>
    <n v="228"/>
    <n v="75"/>
    <m/>
    <n v="0"/>
  </r>
  <r>
    <x v="0"/>
    <x v="0"/>
    <s v="GCA_002701205.1"/>
    <s v="Primary Assembly"/>
    <s v="unplaced scaffold"/>
    <m/>
    <s v="MINB01000006.1"/>
    <n v="70484"/>
    <n v="71569"/>
    <s v="-"/>
    <m/>
    <m/>
    <m/>
    <m/>
    <m/>
    <m/>
    <s v="BFT35_05005"/>
    <n v="1086"/>
    <m/>
    <m/>
    <n v="0"/>
  </r>
  <r>
    <x v="1"/>
    <x v="1"/>
    <s v="GCA_002701205.1"/>
    <s v="Primary Assembly"/>
    <s v="unplaced scaffold"/>
    <m/>
    <s v="MINB01000006.1"/>
    <n v="70484"/>
    <n v="71569"/>
    <s v="-"/>
    <s v="PHO07628.1"/>
    <m/>
    <m/>
    <s v="D-alanine--D-alanine ligase A"/>
    <m/>
    <m/>
    <s v="BFT35_05005"/>
    <n v="1086"/>
    <n v="361"/>
    <m/>
    <n v="0"/>
  </r>
  <r>
    <x v="0"/>
    <x v="0"/>
    <s v="GCA_002701205.1"/>
    <s v="Primary Assembly"/>
    <s v="unplaced scaffold"/>
    <m/>
    <s v="MINB01000007.1"/>
    <n v="70536"/>
    <n v="70874"/>
    <s v="-"/>
    <m/>
    <m/>
    <m/>
    <m/>
    <m/>
    <m/>
    <s v="BFT35_05515"/>
    <n v="339"/>
    <m/>
    <m/>
    <n v="0"/>
  </r>
  <r>
    <x v="1"/>
    <x v="1"/>
    <s v="GCA_002701205.1"/>
    <s v="Primary Assembly"/>
    <s v="unplaced scaffold"/>
    <m/>
    <s v="MINB01000007.1"/>
    <n v="70536"/>
    <n v="70874"/>
    <s v="-"/>
    <s v="PHO07534.1"/>
    <m/>
    <m/>
    <s v="hypothetical protein"/>
    <m/>
    <m/>
    <s v="BFT35_05515"/>
    <n v="339"/>
    <n v="112"/>
    <m/>
    <n v="0"/>
  </r>
  <r>
    <x v="0"/>
    <x v="2"/>
    <s v="GCA_002701205.1"/>
    <s v="Primary Assembly"/>
    <s v="unplaced scaffold"/>
    <m/>
    <s v="MINB01000008.1"/>
    <n v="70572"/>
    <n v="71231"/>
    <s v="-"/>
    <m/>
    <m/>
    <m/>
    <m/>
    <m/>
    <m/>
    <s v="BFT35_06010"/>
    <n v="660"/>
    <m/>
    <s v="pseudo"/>
    <n v="0"/>
  </r>
  <r>
    <x v="1"/>
    <x v="3"/>
    <s v="GCA_002701205.1"/>
    <s v="Primary Assembly"/>
    <s v="unplaced scaffold"/>
    <m/>
    <s v="MINB01000008.1"/>
    <n v="70572"/>
    <n v="71231"/>
    <s v="-"/>
    <m/>
    <m/>
    <m/>
    <s v="DNA methyltransferase"/>
    <m/>
    <m/>
    <s v="BFT35_06010"/>
    <n v="660"/>
    <m/>
    <s v="pseudo"/>
    <n v="0"/>
  </r>
  <r>
    <x v="0"/>
    <x v="0"/>
    <s v="GCA_002701205.1"/>
    <s v="Primary Assembly"/>
    <s v="unplaced scaffold"/>
    <m/>
    <s v="MINB01000003.1"/>
    <n v="70766"/>
    <n v="71470"/>
    <s v="-"/>
    <m/>
    <m/>
    <m/>
    <m/>
    <m/>
    <m/>
    <s v="BFT35_02755"/>
    <n v="705"/>
    <m/>
    <m/>
    <n v="0"/>
  </r>
  <r>
    <x v="1"/>
    <x v="1"/>
    <s v="GCA_002701205.1"/>
    <s v="Primary Assembly"/>
    <s v="unplaced scaffold"/>
    <m/>
    <s v="MINB01000003.1"/>
    <n v="70766"/>
    <n v="71470"/>
    <s v="-"/>
    <s v="PHO07990.1"/>
    <m/>
    <m/>
    <s v="hypothetical protein"/>
    <m/>
    <m/>
    <s v="BFT35_02755"/>
    <n v="705"/>
    <n v="234"/>
    <m/>
    <n v="0"/>
  </r>
  <r>
    <x v="0"/>
    <x v="0"/>
    <s v="GCA_002701205.1"/>
    <s v="Primary Assembly"/>
    <s v="unplaced scaffold"/>
    <m/>
    <s v="MINB01000001.1"/>
    <n v="70776"/>
    <n v="71063"/>
    <s v="-"/>
    <m/>
    <m/>
    <m/>
    <m/>
    <m/>
    <m/>
    <s v="BFT35_00375"/>
    <n v="288"/>
    <m/>
    <m/>
    <n v="0"/>
  </r>
  <r>
    <x v="1"/>
    <x v="1"/>
    <s v="GCA_002701205.1"/>
    <s v="Primary Assembly"/>
    <s v="unplaced scaffold"/>
    <m/>
    <s v="MINB01000001.1"/>
    <n v="70776"/>
    <n v="71063"/>
    <s v="-"/>
    <s v="PHO08394.1"/>
    <m/>
    <m/>
    <s v="50S ribosomal protein L27"/>
    <m/>
    <m/>
    <s v="BFT35_00375"/>
    <n v="288"/>
    <n v="95"/>
    <m/>
    <n v="0"/>
  </r>
  <r>
    <x v="0"/>
    <x v="0"/>
    <s v="GCA_002701205.1"/>
    <s v="Primary Assembly"/>
    <s v="unplaced scaffold"/>
    <m/>
    <s v="MINB01000002.1"/>
    <n v="70844"/>
    <n v="71344"/>
    <s v="-"/>
    <m/>
    <m/>
    <m/>
    <m/>
    <m/>
    <m/>
    <s v="BFT35_01585"/>
    <n v="501"/>
    <m/>
    <m/>
    <n v="0"/>
  </r>
  <r>
    <x v="1"/>
    <x v="1"/>
    <s v="GCA_002701205.1"/>
    <s v="Primary Assembly"/>
    <s v="unplaced scaffold"/>
    <m/>
    <s v="MINB01000002.1"/>
    <n v="70844"/>
    <n v="71344"/>
    <s v="-"/>
    <s v="PHO08183.1"/>
    <m/>
    <m/>
    <s v="hypothetical protein"/>
    <m/>
    <m/>
    <s v="BFT35_01585"/>
    <n v="501"/>
    <n v="166"/>
    <m/>
    <n v="0"/>
  </r>
  <r>
    <x v="0"/>
    <x v="0"/>
    <s v="GCA_002701205.1"/>
    <s v="Primary Assembly"/>
    <s v="unplaced scaffold"/>
    <m/>
    <s v="MINB01000007.1"/>
    <n v="70871"/>
    <n v="71245"/>
    <s v="-"/>
    <m/>
    <m/>
    <m/>
    <m/>
    <m/>
    <m/>
    <s v="BFT35_05520"/>
    <n v="375"/>
    <m/>
    <m/>
    <n v="0"/>
  </r>
  <r>
    <x v="1"/>
    <x v="1"/>
    <s v="GCA_002701205.1"/>
    <s v="Primary Assembly"/>
    <s v="unplaced scaffold"/>
    <m/>
    <s v="MINB01000007.1"/>
    <n v="70871"/>
    <n v="71245"/>
    <s v="-"/>
    <s v="PHO07535.1"/>
    <m/>
    <m/>
    <s v="hypothetical protein"/>
    <m/>
    <m/>
    <s v="BFT35_05520"/>
    <n v="375"/>
    <n v="124"/>
    <m/>
    <n v="0"/>
  </r>
  <r>
    <x v="0"/>
    <x v="2"/>
    <s v="GCA_002701205.1"/>
    <s v="Primary Assembly"/>
    <s v="unplaced scaffold"/>
    <m/>
    <s v="MINB01000011.1"/>
    <n v="70952"/>
    <n v="72758"/>
    <s v="-"/>
    <m/>
    <m/>
    <m/>
    <m/>
    <m/>
    <m/>
    <s v="BFT35_07195"/>
    <n v="1807"/>
    <m/>
    <s v="pseudo"/>
    <n v="0"/>
  </r>
  <r>
    <x v="1"/>
    <x v="3"/>
    <s v="GCA_002701205.1"/>
    <s v="Primary Assembly"/>
    <s v="unplaced scaffold"/>
    <m/>
    <s v="MINB01000011.1"/>
    <n v="70952"/>
    <n v="72758"/>
    <s v="-"/>
    <m/>
    <m/>
    <m/>
    <s v="NADH:flavin oxidoreductase"/>
    <m/>
    <m/>
    <s v="BFT35_07195"/>
    <n v="1807"/>
    <m/>
    <s v="pseudo"/>
    <n v="0"/>
  </r>
  <r>
    <x v="0"/>
    <x v="0"/>
    <s v="GCA_002701205.1"/>
    <s v="Primary Assembly"/>
    <s v="unplaced scaffold"/>
    <m/>
    <s v="MINB01000010.1"/>
    <n v="70977"/>
    <n v="72419"/>
    <s v="-"/>
    <m/>
    <m/>
    <m/>
    <m/>
    <m/>
    <m/>
    <s v="BFT35_06815"/>
    <n v="1443"/>
    <m/>
    <m/>
    <n v="0"/>
  </r>
  <r>
    <x v="1"/>
    <x v="1"/>
    <s v="GCA_002701205.1"/>
    <s v="Primary Assembly"/>
    <s v="unplaced scaffold"/>
    <m/>
    <s v="MINB01000010.1"/>
    <n v="70977"/>
    <n v="72419"/>
    <s v="-"/>
    <s v="PHO07319.1"/>
    <m/>
    <m/>
    <s v="peptidase M1"/>
    <m/>
    <m/>
    <s v="BFT35_06815"/>
    <n v="1443"/>
    <n v="480"/>
    <m/>
    <n v="0"/>
  </r>
  <r>
    <x v="0"/>
    <x v="0"/>
    <s v="GCA_002701205.1"/>
    <s v="Primary Assembly"/>
    <s v="unplaced scaffold"/>
    <m/>
    <s v="MINB01000005.1"/>
    <n v="71002"/>
    <n v="71763"/>
    <s v="-"/>
    <m/>
    <m/>
    <m/>
    <m/>
    <m/>
    <m/>
    <s v="BFT35_04390"/>
    <n v="762"/>
    <m/>
    <m/>
    <n v="0"/>
  </r>
  <r>
    <x v="1"/>
    <x v="1"/>
    <s v="GCA_002701205.1"/>
    <s v="Primary Assembly"/>
    <s v="unplaced scaffold"/>
    <m/>
    <s v="MINB01000005.1"/>
    <n v="71002"/>
    <n v="71763"/>
    <s v="-"/>
    <s v="PHO07736.1"/>
    <m/>
    <m/>
    <s v="isoprenyl transferase"/>
    <m/>
    <m/>
    <s v="BFT35_04390"/>
    <n v="762"/>
    <n v="253"/>
    <m/>
    <n v="0"/>
  </r>
  <r>
    <x v="0"/>
    <x v="0"/>
    <s v="GCA_002701205.1"/>
    <s v="Primary Assembly"/>
    <s v="unplaced scaffold"/>
    <m/>
    <s v="MINB01000001.1"/>
    <n v="71063"/>
    <n v="71398"/>
    <s v="-"/>
    <m/>
    <m/>
    <m/>
    <m/>
    <m/>
    <m/>
    <s v="BFT35_00380"/>
    <n v="336"/>
    <m/>
    <m/>
    <n v="0"/>
  </r>
  <r>
    <x v="1"/>
    <x v="1"/>
    <s v="GCA_002701205.1"/>
    <s v="Primary Assembly"/>
    <s v="unplaced scaffold"/>
    <m/>
    <s v="MINB01000001.1"/>
    <n v="71063"/>
    <n v="71398"/>
    <s v="-"/>
    <s v="PHO08395.1"/>
    <m/>
    <m/>
    <s v="ribosomal protein"/>
    <m/>
    <m/>
    <s v="BFT35_00380"/>
    <n v="336"/>
    <n v="111"/>
    <m/>
    <n v="0"/>
  </r>
  <r>
    <x v="0"/>
    <x v="0"/>
    <s v="GCA_002701205.1"/>
    <s v="Primary Assembly"/>
    <s v="unplaced scaffold"/>
    <m/>
    <s v="MINB01000008.1"/>
    <n v="71247"/>
    <n v="71969"/>
    <s v="-"/>
    <m/>
    <m/>
    <m/>
    <m/>
    <m/>
    <m/>
    <s v="BFT35_06015"/>
    <n v="723"/>
    <m/>
    <m/>
    <n v="0"/>
  </r>
  <r>
    <x v="1"/>
    <x v="1"/>
    <s v="GCA_002701205.1"/>
    <s v="Primary Assembly"/>
    <s v="unplaced scaffold"/>
    <m/>
    <s v="MINB01000008.1"/>
    <n v="71247"/>
    <n v="71969"/>
    <s v="-"/>
    <s v="PHO07468.1"/>
    <m/>
    <m/>
    <s v="hypothetical protein"/>
    <m/>
    <m/>
    <s v="BFT35_06015"/>
    <n v="723"/>
    <n v="240"/>
    <m/>
    <n v="0"/>
  </r>
  <r>
    <x v="0"/>
    <x v="0"/>
    <s v="GCA_002701205.1"/>
    <s v="Primary Assembly"/>
    <s v="unplaced scaffold"/>
    <m/>
    <s v="MINB01000007.1"/>
    <n v="71257"/>
    <n v="71964"/>
    <s v="-"/>
    <m/>
    <m/>
    <m/>
    <m/>
    <m/>
    <m/>
    <s v="BFT35_05525"/>
    <n v="708"/>
    <m/>
    <m/>
    <n v="0"/>
  </r>
  <r>
    <x v="1"/>
    <x v="1"/>
    <s v="GCA_002701205.1"/>
    <s v="Primary Assembly"/>
    <s v="unplaced scaffold"/>
    <m/>
    <s v="MINB01000007.1"/>
    <n v="71257"/>
    <n v="71964"/>
    <s v="-"/>
    <s v="PHO07536.1"/>
    <m/>
    <m/>
    <s v="glycosyl transferase family 2"/>
    <m/>
    <m/>
    <s v="BFT35_05525"/>
    <n v="708"/>
    <n v="235"/>
    <m/>
    <n v="0"/>
  </r>
  <r>
    <x v="0"/>
    <x v="0"/>
    <s v="GCA_002701205.1"/>
    <s v="Primary Assembly"/>
    <s v="unplaced scaffold"/>
    <m/>
    <s v="MINB01000004.1"/>
    <n v="71360"/>
    <n v="72967"/>
    <s v="+"/>
    <m/>
    <m/>
    <m/>
    <m/>
    <m/>
    <m/>
    <s v="BFT35_03715"/>
    <n v="1608"/>
    <m/>
    <m/>
    <n v="0"/>
  </r>
  <r>
    <x v="1"/>
    <x v="1"/>
    <s v="GCA_002701205.1"/>
    <s v="Primary Assembly"/>
    <s v="unplaced scaffold"/>
    <m/>
    <s v="MINB01000004.1"/>
    <n v="71360"/>
    <n v="72967"/>
    <s v="+"/>
    <s v="PHO07854.1"/>
    <m/>
    <m/>
    <s v="DNA-binding response regulator"/>
    <m/>
    <m/>
    <s v="BFT35_03715"/>
    <n v="1608"/>
    <n v="535"/>
    <m/>
    <n v="0"/>
  </r>
  <r>
    <x v="0"/>
    <x v="0"/>
    <s v="GCA_002701205.1"/>
    <s v="Primary Assembly"/>
    <s v="unplaced scaffold"/>
    <m/>
    <s v="MINB01000001.1"/>
    <n v="71404"/>
    <n v="71715"/>
    <s v="-"/>
    <m/>
    <m/>
    <m/>
    <m/>
    <m/>
    <m/>
    <s v="BFT35_00385"/>
    <n v="312"/>
    <m/>
    <m/>
    <n v="0"/>
  </r>
  <r>
    <x v="1"/>
    <x v="1"/>
    <s v="GCA_002701205.1"/>
    <s v="Primary Assembly"/>
    <s v="unplaced scaffold"/>
    <m/>
    <s v="MINB01000001.1"/>
    <n v="71404"/>
    <n v="71715"/>
    <s v="-"/>
    <s v="PHO08396.1"/>
    <m/>
    <m/>
    <s v="50S ribosomal protein L21"/>
    <m/>
    <m/>
    <s v="BFT35_00385"/>
    <n v="312"/>
    <n v="103"/>
    <m/>
    <n v="0"/>
  </r>
  <r>
    <x v="0"/>
    <x v="0"/>
    <s v="GCA_002701205.1"/>
    <s v="Primary Assembly"/>
    <s v="unplaced scaffold"/>
    <m/>
    <s v="MINB01000002.1"/>
    <n v="71469"/>
    <n v="71966"/>
    <s v="+"/>
    <m/>
    <m/>
    <m/>
    <m/>
    <m/>
    <m/>
    <s v="BFT35_01590"/>
    <n v="498"/>
    <m/>
    <m/>
    <n v="0"/>
  </r>
  <r>
    <x v="1"/>
    <x v="1"/>
    <s v="GCA_002701205.1"/>
    <s v="Primary Assembly"/>
    <s v="unplaced scaffold"/>
    <m/>
    <s v="MINB01000002.1"/>
    <n v="71469"/>
    <n v="71966"/>
    <s v="+"/>
    <s v="PHO08184.1"/>
    <m/>
    <m/>
    <s v="nitroreductase"/>
    <m/>
    <m/>
    <s v="BFT35_01590"/>
    <n v="498"/>
    <n v="165"/>
    <m/>
    <n v="0"/>
  </r>
  <r>
    <x v="0"/>
    <x v="0"/>
    <s v="GCA_002701205.1"/>
    <s v="Primary Assembly"/>
    <s v="unplaced scaffold"/>
    <m/>
    <s v="MINB01000003.1"/>
    <n v="71489"/>
    <n v="72121"/>
    <s v="-"/>
    <m/>
    <m/>
    <m/>
    <m/>
    <m/>
    <m/>
    <s v="BFT35_02760"/>
    <n v="633"/>
    <m/>
    <m/>
    <n v="0"/>
  </r>
  <r>
    <x v="1"/>
    <x v="1"/>
    <s v="GCA_002701205.1"/>
    <s v="Primary Assembly"/>
    <s v="unplaced scaffold"/>
    <m/>
    <s v="MINB01000003.1"/>
    <n v="71489"/>
    <n v="72121"/>
    <s v="-"/>
    <s v="PHO07991.1"/>
    <m/>
    <m/>
    <s v="multidrug ABC transporter ATP-binding protein"/>
    <m/>
    <m/>
    <s v="BFT35_02760"/>
    <n v="633"/>
    <n v="210"/>
    <m/>
    <n v="0"/>
  </r>
  <r>
    <x v="0"/>
    <x v="0"/>
    <s v="GCA_002701205.1"/>
    <s v="Primary Assembly"/>
    <s v="unplaced scaffold"/>
    <m/>
    <s v="MINB01000006.1"/>
    <n v="71730"/>
    <n v="71915"/>
    <s v="-"/>
    <m/>
    <m/>
    <m/>
    <m/>
    <m/>
    <m/>
    <s v="BFT35_05010"/>
    <n v="186"/>
    <m/>
    <m/>
    <n v="0"/>
  </r>
  <r>
    <x v="1"/>
    <x v="1"/>
    <s v="GCA_002701205.1"/>
    <s v="Primary Assembly"/>
    <s v="unplaced scaffold"/>
    <m/>
    <s v="MINB01000006.1"/>
    <n v="71730"/>
    <n v="71915"/>
    <s v="-"/>
    <s v="PHO07629.1"/>
    <m/>
    <m/>
    <s v="small, acid-soluble spore protein, alpha/beta type"/>
    <m/>
    <m/>
    <s v="BFT35_05010"/>
    <n v="186"/>
    <n v="61"/>
    <m/>
    <n v="0"/>
  </r>
  <r>
    <x v="0"/>
    <x v="0"/>
    <s v="GCA_002701205.1"/>
    <s v="Primary Assembly"/>
    <s v="unplaced scaffold"/>
    <m/>
    <s v="MINB01000001.1"/>
    <n v="71846"/>
    <n v="73273"/>
    <s v="-"/>
    <m/>
    <m/>
    <m/>
    <m/>
    <m/>
    <m/>
    <s v="BFT35_00390"/>
    <n v="1428"/>
    <m/>
    <m/>
    <n v="0"/>
  </r>
  <r>
    <x v="1"/>
    <x v="1"/>
    <s v="GCA_002701205.1"/>
    <s v="Primary Assembly"/>
    <s v="unplaced scaffold"/>
    <m/>
    <s v="MINB01000001.1"/>
    <n v="71846"/>
    <n v="73273"/>
    <s v="-"/>
    <s v="PHO08397.1"/>
    <m/>
    <m/>
    <s v="ribonuclease G"/>
    <m/>
    <m/>
    <s v="BFT35_00390"/>
    <n v="1428"/>
    <n v="475"/>
    <m/>
    <n v="0"/>
  </r>
  <r>
    <x v="0"/>
    <x v="0"/>
    <s v="GCA_002701205.1"/>
    <s v="Primary Assembly"/>
    <s v="unplaced scaffold"/>
    <m/>
    <s v="MINB01000009.1"/>
    <n v="71898"/>
    <n v="73328"/>
    <s v="-"/>
    <m/>
    <m/>
    <m/>
    <m/>
    <m/>
    <m/>
    <s v="BFT35_06450"/>
    <n v="1431"/>
    <m/>
    <m/>
    <n v="0"/>
  </r>
  <r>
    <x v="1"/>
    <x v="1"/>
    <s v="GCA_002701205.1"/>
    <s v="Primary Assembly"/>
    <s v="unplaced scaffold"/>
    <m/>
    <s v="MINB01000009.1"/>
    <n v="71898"/>
    <n v="73328"/>
    <s v="-"/>
    <s v="PHO07397.1"/>
    <m/>
    <m/>
    <s v="aspartyl/glutamyl-tRNA amidotransferase subunit B"/>
    <m/>
    <m/>
    <s v="BFT35_06450"/>
    <n v="1431"/>
    <n v="476"/>
    <m/>
    <n v="0"/>
  </r>
  <r>
    <x v="0"/>
    <x v="2"/>
    <s v="GCA_002701205.1"/>
    <s v="Primary Assembly"/>
    <s v="unplaced scaffold"/>
    <m/>
    <s v="MINB01000008.1"/>
    <n v="71983"/>
    <n v="75149"/>
    <s v="-"/>
    <m/>
    <m/>
    <m/>
    <m/>
    <m/>
    <m/>
    <s v="BFT35_06020"/>
    <n v="3167"/>
    <m/>
    <s v="pseudo"/>
    <n v="0"/>
  </r>
  <r>
    <x v="1"/>
    <x v="3"/>
    <s v="GCA_002701205.1"/>
    <s v="Primary Assembly"/>
    <s v="unplaced scaffold"/>
    <m/>
    <s v="MINB01000008.1"/>
    <n v="71983"/>
    <n v="75149"/>
    <s v="-"/>
    <m/>
    <m/>
    <m/>
    <s v="helicase"/>
    <m/>
    <m/>
    <s v="BFT35_06020"/>
    <n v="3167"/>
    <m/>
    <s v="pseudo"/>
    <n v="0"/>
  </r>
  <r>
    <x v="0"/>
    <x v="0"/>
    <s v="GCA_002701205.1"/>
    <s v="Primary Assembly"/>
    <s v="unplaced scaffold"/>
    <m/>
    <s v="MINB01000005.1"/>
    <n v="71984"/>
    <n v="72538"/>
    <s v="-"/>
    <m/>
    <m/>
    <m/>
    <m/>
    <m/>
    <m/>
    <s v="BFT35_04395"/>
    <n v="555"/>
    <m/>
    <m/>
    <n v="0"/>
  </r>
  <r>
    <x v="1"/>
    <x v="1"/>
    <s v="GCA_002701205.1"/>
    <s v="Primary Assembly"/>
    <s v="unplaced scaffold"/>
    <m/>
    <s v="MINB01000005.1"/>
    <n v="71984"/>
    <n v="72538"/>
    <s v="-"/>
    <s v="PHO07737.1"/>
    <m/>
    <m/>
    <s v="ribosome recycling factor"/>
    <m/>
    <m/>
    <s v="BFT35_04395"/>
    <n v="555"/>
    <n v="184"/>
    <m/>
    <n v="0"/>
  </r>
  <r>
    <x v="0"/>
    <x v="0"/>
    <s v="GCA_002701205.1"/>
    <s v="Primary Assembly"/>
    <s v="unplaced scaffold"/>
    <m/>
    <s v="MINB01000006.1"/>
    <n v="71996"/>
    <n v="73330"/>
    <s v="-"/>
    <m/>
    <m/>
    <m/>
    <m/>
    <m/>
    <m/>
    <s v="BFT35_05015"/>
    <n v="1335"/>
    <m/>
    <m/>
    <n v="0"/>
  </r>
  <r>
    <x v="1"/>
    <x v="1"/>
    <s v="GCA_002701205.1"/>
    <s v="Primary Assembly"/>
    <s v="unplaced scaffold"/>
    <m/>
    <s v="MINB01000006.1"/>
    <n v="71996"/>
    <n v="73330"/>
    <s v="-"/>
    <s v="PHO07630.1"/>
    <m/>
    <m/>
    <s v="germination protein YpeB"/>
    <m/>
    <m/>
    <s v="BFT35_05015"/>
    <n v="1335"/>
    <n v="444"/>
    <m/>
    <n v="0"/>
  </r>
  <r>
    <x v="0"/>
    <x v="0"/>
    <s v="GCA_002701205.1"/>
    <s v="Primary Assembly"/>
    <s v="unplaced scaffold"/>
    <m/>
    <s v="MINB01000007.1"/>
    <n v="72085"/>
    <n v="72498"/>
    <s v="-"/>
    <m/>
    <m/>
    <m/>
    <m/>
    <m/>
    <m/>
    <s v="BFT35_05530"/>
    <n v="414"/>
    <m/>
    <m/>
    <n v="0"/>
  </r>
  <r>
    <x v="1"/>
    <x v="1"/>
    <s v="GCA_002701205.1"/>
    <s v="Primary Assembly"/>
    <s v="unplaced scaffold"/>
    <m/>
    <s v="MINB01000007.1"/>
    <n v="72085"/>
    <n v="72498"/>
    <s v="-"/>
    <s v="PHO07537.1"/>
    <m/>
    <m/>
    <s v="polysaccharide synthesis protein GtrA"/>
    <m/>
    <m/>
    <s v="BFT35_05530"/>
    <n v="414"/>
    <n v="137"/>
    <m/>
    <n v="0"/>
  </r>
  <r>
    <x v="0"/>
    <x v="0"/>
    <s v="GCA_002701205.1"/>
    <s v="Primary Assembly"/>
    <s v="unplaced scaffold"/>
    <m/>
    <s v="MINB01000002.1"/>
    <n v="72119"/>
    <n v="72715"/>
    <s v="+"/>
    <m/>
    <m/>
    <m/>
    <m/>
    <m/>
    <m/>
    <s v="BFT35_01595"/>
    <n v="597"/>
    <m/>
    <m/>
    <n v="0"/>
  </r>
  <r>
    <x v="1"/>
    <x v="1"/>
    <s v="GCA_002701205.1"/>
    <s v="Primary Assembly"/>
    <s v="unplaced scaffold"/>
    <m/>
    <s v="MINB01000002.1"/>
    <n v="72119"/>
    <n v="72715"/>
    <s v="+"/>
    <s v="PHO08185.1"/>
    <m/>
    <m/>
    <s v="30S ribosomal protein S4"/>
    <m/>
    <m/>
    <s v="BFT35_01595"/>
    <n v="597"/>
    <n v="198"/>
    <m/>
    <n v="0"/>
  </r>
  <r>
    <x v="0"/>
    <x v="0"/>
    <s v="GCA_002701205.1"/>
    <s v="Primary Assembly"/>
    <s v="unplaced scaffold"/>
    <m/>
    <s v="MINB01000003.1"/>
    <n v="72136"/>
    <n v="72936"/>
    <s v="-"/>
    <m/>
    <m/>
    <m/>
    <m/>
    <m/>
    <m/>
    <s v="BFT35_02765"/>
    <n v="801"/>
    <m/>
    <m/>
    <n v="0"/>
  </r>
  <r>
    <x v="1"/>
    <x v="1"/>
    <s v="GCA_002701205.1"/>
    <s v="Primary Assembly"/>
    <s v="unplaced scaffold"/>
    <m/>
    <s v="MINB01000003.1"/>
    <n v="72136"/>
    <n v="72936"/>
    <s v="-"/>
    <s v="PHO07992.1"/>
    <m/>
    <m/>
    <s v="hypothetical protein"/>
    <m/>
    <m/>
    <s v="BFT35_02765"/>
    <n v="801"/>
    <n v="266"/>
    <m/>
    <n v="0"/>
  </r>
  <r>
    <x v="0"/>
    <x v="0"/>
    <s v="GCA_002701205.1"/>
    <s v="Primary Assembly"/>
    <s v="unplaced scaffold"/>
    <m/>
    <s v="MINB01000007.1"/>
    <n v="72473"/>
    <n v="73438"/>
    <s v="-"/>
    <m/>
    <m/>
    <m/>
    <m/>
    <m/>
    <m/>
    <s v="BFT35_05535"/>
    <n v="966"/>
    <m/>
    <m/>
    <n v="0"/>
  </r>
  <r>
    <x v="1"/>
    <x v="1"/>
    <s v="GCA_002701205.1"/>
    <s v="Primary Assembly"/>
    <s v="unplaced scaffold"/>
    <m/>
    <s v="MINB01000007.1"/>
    <n v="72473"/>
    <n v="73438"/>
    <s v="-"/>
    <s v="PHO07567.1"/>
    <m/>
    <m/>
    <s v="glycosyltransferase"/>
    <m/>
    <m/>
    <s v="BFT35_05535"/>
    <n v="966"/>
    <n v="321"/>
    <m/>
    <n v="0"/>
  </r>
  <r>
    <x v="0"/>
    <x v="0"/>
    <s v="GCA_002701205.1"/>
    <s v="Primary Assembly"/>
    <s v="unplaced scaffold"/>
    <m/>
    <s v="MINB01000005.1"/>
    <n v="72543"/>
    <n v="73253"/>
    <s v="-"/>
    <m/>
    <m/>
    <m/>
    <m/>
    <m/>
    <m/>
    <s v="BFT35_04400"/>
    <n v="711"/>
    <m/>
    <m/>
    <n v="0"/>
  </r>
  <r>
    <x v="1"/>
    <x v="1"/>
    <s v="GCA_002701205.1"/>
    <s v="Primary Assembly"/>
    <s v="unplaced scaffold"/>
    <m/>
    <s v="MINB01000005.1"/>
    <n v="72543"/>
    <n v="73253"/>
    <s v="-"/>
    <s v="PHO07738.1"/>
    <m/>
    <m/>
    <s v="UMP kinase"/>
    <m/>
    <m/>
    <s v="BFT35_04400"/>
    <n v="711"/>
    <n v="236"/>
    <m/>
    <n v="0"/>
  </r>
  <r>
    <x v="0"/>
    <x v="0"/>
    <s v="GCA_002701205.1"/>
    <s v="Primary Assembly"/>
    <s v="unplaced scaffold"/>
    <m/>
    <s v="MINB01000010.1"/>
    <n v="72594"/>
    <n v="73208"/>
    <s v="+"/>
    <m/>
    <m/>
    <m/>
    <m/>
    <m/>
    <m/>
    <s v="BFT35_06820"/>
    <n v="615"/>
    <m/>
    <m/>
    <n v="0"/>
  </r>
  <r>
    <x v="1"/>
    <x v="1"/>
    <s v="GCA_002701205.1"/>
    <s v="Primary Assembly"/>
    <s v="unplaced scaffold"/>
    <m/>
    <s v="MINB01000010.1"/>
    <n v="72594"/>
    <n v="73208"/>
    <s v="+"/>
    <s v="PHO07320.1"/>
    <m/>
    <m/>
    <s v="sporulation membrane protein YtaF"/>
    <m/>
    <m/>
    <s v="BFT35_06820"/>
    <n v="615"/>
    <n v="204"/>
    <m/>
    <n v="0"/>
  </r>
  <r>
    <x v="0"/>
    <x v="0"/>
    <s v="GCA_002701205.1"/>
    <s v="Primary Assembly"/>
    <s v="unplaced scaffold"/>
    <m/>
    <s v="MINB01000002.1"/>
    <n v="72809"/>
    <n v="74035"/>
    <s v="+"/>
    <m/>
    <m/>
    <m/>
    <m/>
    <m/>
    <m/>
    <s v="BFT35_01600"/>
    <n v="1227"/>
    <m/>
    <m/>
    <n v="0"/>
  </r>
  <r>
    <x v="1"/>
    <x v="1"/>
    <s v="GCA_002701205.1"/>
    <s v="Primary Assembly"/>
    <s v="unplaced scaffold"/>
    <m/>
    <s v="MINB01000002.1"/>
    <n v="72809"/>
    <n v="74035"/>
    <s v="+"/>
    <s v="PHO08186.1"/>
    <m/>
    <m/>
    <s v="peptidase T"/>
    <m/>
    <m/>
    <s v="BFT35_01600"/>
    <n v="1227"/>
    <n v="408"/>
    <m/>
    <n v="0"/>
  </r>
  <r>
    <x v="0"/>
    <x v="0"/>
    <s v="GCA_002701205.1"/>
    <s v="Primary Assembly"/>
    <s v="unplaced scaffold"/>
    <m/>
    <s v="MINB01000003.1"/>
    <n v="72938"/>
    <n v="73711"/>
    <s v="-"/>
    <m/>
    <m/>
    <m/>
    <m/>
    <m/>
    <m/>
    <s v="BFT35_02770"/>
    <n v="774"/>
    <m/>
    <m/>
    <n v="0"/>
  </r>
  <r>
    <x v="1"/>
    <x v="1"/>
    <s v="GCA_002701205.1"/>
    <s v="Primary Assembly"/>
    <s v="unplaced scaffold"/>
    <m/>
    <s v="MINB01000003.1"/>
    <n v="72938"/>
    <n v="73711"/>
    <s v="-"/>
    <s v="PHO07993.1"/>
    <m/>
    <m/>
    <s v="hypothetical protein"/>
    <m/>
    <m/>
    <s v="BFT35_02770"/>
    <n v="774"/>
    <n v="257"/>
    <m/>
    <n v="0"/>
  </r>
  <r>
    <x v="0"/>
    <x v="0"/>
    <s v="GCA_002701205.1"/>
    <s v="Primary Assembly"/>
    <s v="unplaced scaffold"/>
    <m/>
    <s v="MINB01000004.1"/>
    <n v="73008"/>
    <n v="73964"/>
    <s v="-"/>
    <m/>
    <m/>
    <m/>
    <m/>
    <m/>
    <m/>
    <s v="BFT35_03720"/>
    <n v="957"/>
    <m/>
    <m/>
    <n v="0"/>
  </r>
  <r>
    <x v="1"/>
    <x v="1"/>
    <s v="GCA_002701205.1"/>
    <s v="Primary Assembly"/>
    <s v="unplaced scaffold"/>
    <m/>
    <s v="MINB01000004.1"/>
    <n v="73008"/>
    <n v="73964"/>
    <s v="-"/>
    <s v="PHO07855.1"/>
    <m/>
    <m/>
    <s v="acetylesterase"/>
    <m/>
    <m/>
    <s v="BFT35_03720"/>
    <n v="957"/>
    <n v="318"/>
    <m/>
    <n v="0"/>
  </r>
  <r>
    <x v="0"/>
    <x v="0"/>
    <s v="GCA_002701205.1"/>
    <s v="Primary Assembly"/>
    <s v="unplaced scaffold"/>
    <m/>
    <s v="MINB01000001.1"/>
    <n v="73284"/>
    <n v="73952"/>
    <s v="-"/>
    <m/>
    <m/>
    <m/>
    <m/>
    <m/>
    <m/>
    <s v="BFT35_00395"/>
    <n v="669"/>
    <m/>
    <m/>
    <n v="0"/>
  </r>
  <r>
    <x v="1"/>
    <x v="1"/>
    <s v="GCA_002701205.1"/>
    <s v="Primary Assembly"/>
    <s v="unplaced scaffold"/>
    <m/>
    <s v="MINB01000001.1"/>
    <n v="73284"/>
    <n v="73952"/>
    <s v="-"/>
    <s v="PHO08398.1"/>
    <m/>
    <m/>
    <s v="radical SAM-linked protein"/>
    <m/>
    <m/>
    <s v="BFT35_00395"/>
    <n v="669"/>
    <n v="222"/>
    <m/>
    <n v="0"/>
  </r>
  <r>
    <x v="0"/>
    <x v="0"/>
    <s v="GCA_002701205.1"/>
    <s v="Primary Assembly"/>
    <s v="unplaced scaffold"/>
    <m/>
    <s v="MINB01000009.1"/>
    <n v="73328"/>
    <n v="74797"/>
    <s v="-"/>
    <m/>
    <m/>
    <m/>
    <m/>
    <s v="gatA"/>
    <m/>
    <s v="BFT35_06455"/>
    <n v="1470"/>
    <m/>
    <m/>
    <n v="0"/>
  </r>
  <r>
    <x v="1"/>
    <x v="1"/>
    <s v="GCA_002701205.1"/>
    <s v="Primary Assembly"/>
    <s v="unplaced scaffold"/>
    <m/>
    <s v="MINB01000009.1"/>
    <n v="73328"/>
    <n v="74797"/>
    <s v="-"/>
    <s v="PHO07398.1"/>
    <m/>
    <m/>
    <s v="aspartyl/glutamyl-tRNA amidotransferase subunit A"/>
    <s v="gatA"/>
    <m/>
    <s v="BFT35_06455"/>
    <n v="1470"/>
    <n v="489"/>
    <m/>
    <n v="0"/>
  </r>
  <r>
    <x v="0"/>
    <x v="0"/>
    <s v="GCA_002701205.1"/>
    <s v="Primary Assembly"/>
    <s v="unplaced scaffold"/>
    <m/>
    <s v="MINB01000006.1"/>
    <n v="73340"/>
    <n v="74056"/>
    <s v="-"/>
    <m/>
    <m/>
    <m/>
    <m/>
    <m/>
    <m/>
    <s v="BFT35_05020"/>
    <n v="717"/>
    <m/>
    <m/>
    <n v="0"/>
  </r>
  <r>
    <x v="1"/>
    <x v="1"/>
    <s v="GCA_002701205.1"/>
    <s v="Primary Assembly"/>
    <s v="unplaced scaffold"/>
    <m/>
    <s v="MINB01000006.1"/>
    <n v="73340"/>
    <n v="74056"/>
    <s v="-"/>
    <s v="PHO07631.1"/>
    <m/>
    <m/>
    <s v="spore cortex-lytic enzyme"/>
    <m/>
    <m/>
    <s v="BFT35_05020"/>
    <n v="717"/>
    <n v="238"/>
    <m/>
    <n v="0"/>
  </r>
  <r>
    <x v="0"/>
    <x v="0"/>
    <s v="GCA_002701205.1"/>
    <s v="Primary Assembly"/>
    <s v="unplaced scaffold"/>
    <m/>
    <s v="MINB01000005.1"/>
    <n v="73356"/>
    <n v="73973"/>
    <s v="-"/>
    <m/>
    <m/>
    <m/>
    <m/>
    <s v="tsf"/>
    <m/>
    <s v="BFT35_04405"/>
    <n v="618"/>
    <m/>
    <m/>
    <n v="0"/>
  </r>
  <r>
    <x v="1"/>
    <x v="1"/>
    <s v="GCA_002701205.1"/>
    <s v="Primary Assembly"/>
    <s v="unplaced scaffold"/>
    <m/>
    <s v="MINB01000005.1"/>
    <n v="73356"/>
    <n v="73973"/>
    <s v="-"/>
    <s v="PHO07739.1"/>
    <m/>
    <m/>
    <s v="elongation factor Ts"/>
    <s v="tsf"/>
    <m/>
    <s v="BFT35_04405"/>
    <n v="618"/>
    <n v="205"/>
    <m/>
    <n v="0"/>
  </r>
  <r>
    <x v="0"/>
    <x v="0"/>
    <s v="GCA_002701205.1"/>
    <s v="Primary Assembly"/>
    <s v="unplaced scaffold"/>
    <m/>
    <s v="MINB01000010.1"/>
    <n v="73484"/>
    <n v="75154"/>
    <s v="+"/>
    <m/>
    <m/>
    <m/>
    <m/>
    <m/>
    <m/>
    <s v="BFT35_06825"/>
    <n v="1671"/>
    <m/>
    <m/>
    <n v="0"/>
  </r>
  <r>
    <x v="1"/>
    <x v="1"/>
    <s v="GCA_002701205.1"/>
    <s v="Primary Assembly"/>
    <s v="unplaced scaffold"/>
    <m/>
    <s v="MINB01000010.1"/>
    <n v="73484"/>
    <n v="75154"/>
    <s v="+"/>
    <s v="PHO07321.1"/>
    <m/>
    <m/>
    <s v="metallophosphoesterase"/>
    <m/>
    <m/>
    <s v="BFT35_06825"/>
    <n v="1671"/>
    <n v="556"/>
    <m/>
    <n v="0"/>
  </r>
  <r>
    <x v="0"/>
    <x v="0"/>
    <s v="GCA_002701205.1"/>
    <s v="Primary Assembly"/>
    <s v="unplaced scaffold"/>
    <m/>
    <s v="MINB01000007.1"/>
    <n v="73494"/>
    <n v="75701"/>
    <s v="-"/>
    <m/>
    <m/>
    <m/>
    <m/>
    <m/>
    <m/>
    <s v="BFT35_05540"/>
    <n v="2208"/>
    <m/>
    <m/>
    <n v="0"/>
  </r>
  <r>
    <x v="1"/>
    <x v="1"/>
    <s v="GCA_002701205.1"/>
    <s v="Primary Assembly"/>
    <s v="unplaced scaffold"/>
    <m/>
    <s v="MINB01000007.1"/>
    <n v="73494"/>
    <n v="75701"/>
    <s v="-"/>
    <s v="PHO07538.1"/>
    <m/>
    <m/>
    <s v="dolichyl-phosphate-mannose--protein mannosyltransferase"/>
    <m/>
    <m/>
    <s v="BFT35_05540"/>
    <n v="2208"/>
    <n v="735"/>
    <m/>
    <n v="0"/>
  </r>
  <r>
    <x v="0"/>
    <x v="0"/>
    <s v="GCA_002701205.1"/>
    <s v="Primary Assembly"/>
    <s v="unplaced scaffold"/>
    <m/>
    <s v="MINB01000003.1"/>
    <n v="73729"/>
    <n v="74550"/>
    <s v="-"/>
    <m/>
    <m/>
    <m/>
    <m/>
    <m/>
    <m/>
    <s v="BFT35_02775"/>
    <n v="822"/>
    <m/>
    <m/>
    <n v="0"/>
  </r>
  <r>
    <x v="1"/>
    <x v="1"/>
    <s v="GCA_002701205.1"/>
    <s v="Primary Assembly"/>
    <s v="unplaced scaffold"/>
    <m/>
    <s v="MINB01000003.1"/>
    <n v="73729"/>
    <n v="74550"/>
    <s v="-"/>
    <s v="PHO07994.1"/>
    <m/>
    <m/>
    <s v="hypothetical protein"/>
    <m/>
    <m/>
    <s v="BFT35_02775"/>
    <n v="822"/>
    <n v="273"/>
    <m/>
    <n v="0"/>
  </r>
  <r>
    <x v="0"/>
    <x v="0"/>
    <s v="GCA_002701205.1"/>
    <s v="Primary Assembly"/>
    <s v="unplaced scaffold"/>
    <m/>
    <s v="MINB01000001.1"/>
    <n v="73912"/>
    <n v="75768"/>
    <s v="-"/>
    <m/>
    <m/>
    <m/>
    <m/>
    <m/>
    <m/>
    <s v="BFT35_00400"/>
    <n v="1857"/>
    <m/>
    <m/>
    <n v="0"/>
  </r>
  <r>
    <x v="1"/>
    <x v="1"/>
    <s v="GCA_002701205.1"/>
    <s v="Primary Assembly"/>
    <s v="unplaced scaffold"/>
    <m/>
    <s v="MINB01000001.1"/>
    <n v="73912"/>
    <n v="75768"/>
    <s v="-"/>
    <s v="PHO08399.1"/>
    <m/>
    <m/>
    <s v="B12-binding domain-containing radical SAM protein"/>
    <m/>
    <m/>
    <s v="BFT35_00400"/>
    <n v="1857"/>
    <n v="618"/>
    <m/>
    <n v="0"/>
  </r>
  <r>
    <x v="0"/>
    <x v="0"/>
    <s v="GCA_002701205.1"/>
    <s v="Primary Assembly"/>
    <s v="unplaced scaffold"/>
    <m/>
    <s v="MINB01000004.1"/>
    <n v="73985"/>
    <n v="75490"/>
    <s v="-"/>
    <m/>
    <m/>
    <m/>
    <m/>
    <m/>
    <m/>
    <s v="BFT35_03725"/>
    <n v="1506"/>
    <m/>
    <m/>
    <n v="0"/>
  </r>
  <r>
    <x v="1"/>
    <x v="1"/>
    <s v="GCA_002701205.1"/>
    <s v="Primary Assembly"/>
    <s v="unplaced scaffold"/>
    <m/>
    <s v="MINB01000004.1"/>
    <n v="73985"/>
    <n v="75490"/>
    <s v="-"/>
    <s v="PHO07856.1"/>
    <m/>
    <m/>
    <s v="xylan 1,4-beta-xylosidase"/>
    <m/>
    <m/>
    <s v="BFT35_03725"/>
    <n v="1506"/>
    <n v="501"/>
    <m/>
    <n v="0"/>
  </r>
  <r>
    <x v="0"/>
    <x v="0"/>
    <s v="GCA_002701205.1"/>
    <s v="Primary Assembly"/>
    <s v="unplaced scaffold"/>
    <m/>
    <s v="MINB01000005.1"/>
    <n v="74037"/>
    <n v="74744"/>
    <s v="-"/>
    <m/>
    <m/>
    <m/>
    <m/>
    <m/>
    <m/>
    <s v="BFT35_04410"/>
    <n v="708"/>
    <m/>
    <m/>
    <n v="0"/>
  </r>
  <r>
    <x v="1"/>
    <x v="1"/>
    <s v="GCA_002701205.1"/>
    <s v="Primary Assembly"/>
    <s v="unplaced scaffold"/>
    <m/>
    <s v="MINB01000005.1"/>
    <n v="74037"/>
    <n v="74744"/>
    <s v="-"/>
    <s v="PHO07740.1"/>
    <m/>
    <m/>
    <s v="30S ribosomal protein S2"/>
    <m/>
    <m/>
    <s v="BFT35_04410"/>
    <n v="708"/>
    <n v="235"/>
    <m/>
    <n v="0"/>
  </r>
  <r>
    <x v="0"/>
    <x v="0"/>
    <s v="GCA_002701205.1"/>
    <s v="Primary Assembly"/>
    <s v="unplaced scaffold"/>
    <m/>
    <s v="MINB01000002.1"/>
    <n v="74068"/>
    <n v="74841"/>
    <s v="-"/>
    <m/>
    <m/>
    <m/>
    <m/>
    <m/>
    <m/>
    <s v="BFT35_01605"/>
    <n v="774"/>
    <m/>
    <m/>
    <n v="0"/>
  </r>
  <r>
    <x v="1"/>
    <x v="1"/>
    <s v="GCA_002701205.1"/>
    <s v="Primary Assembly"/>
    <s v="unplaced scaffold"/>
    <m/>
    <s v="MINB01000002.1"/>
    <n v="74068"/>
    <n v="74841"/>
    <s v="-"/>
    <s v="PHO08187.1"/>
    <m/>
    <m/>
    <s v="alpha/beta hydrolase"/>
    <m/>
    <m/>
    <s v="BFT35_01605"/>
    <n v="774"/>
    <n v="257"/>
    <m/>
    <n v="0"/>
  </r>
  <r>
    <x v="0"/>
    <x v="0"/>
    <s v="GCA_002701205.1"/>
    <s v="Primary Assembly"/>
    <s v="unplaced scaffold"/>
    <m/>
    <s v="MINB01000006.1"/>
    <n v="74106"/>
    <n v="75560"/>
    <s v="-"/>
    <m/>
    <m/>
    <m/>
    <m/>
    <m/>
    <m/>
    <s v="BFT35_05025"/>
    <n v="1455"/>
    <m/>
    <m/>
    <n v="0"/>
  </r>
  <r>
    <x v="1"/>
    <x v="1"/>
    <s v="GCA_002701205.1"/>
    <s v="Primary Assembly"/>
    <s v="unplaced scaffold"/>
    <m/>
    <s v="MINB01000006.1"/>
    <n v="74106"/>
    <n v="75560"/>
    <s v="-"/>
    <s v="PHO07632.1"/>
    <m/>
    <m/>
    <s v="arginine decarboxylase"/>
    <m/>
    <m/>
    <s v="BFT35_05025"/>
    <n v="1455"/>
    <n v="484"/>
    <m/>
    <n v="0"/>
  </r>
  <r>
    <x v="0"/>
    <x v="0"/>
    <s v="GCA_002701205.1"/>
    <s v="Primary Assembly"/>
    <s v="unplaced scaffold"/>
    <m/>
    <s v="MINB01000003.1"/>
    <n v="74637"/>
    <n v="75041"/>
    <s v="-"/>
    <m/>
    <m/>
    <m/>
    <m/>
    <m/>
    <m/>
    <s v="BFT35_02780"/>
    <n v="405"/>
    <m/>
    <m/>
    <n v="0"/>
  </r>
  <r>
    <x v="1"/>
    <x v="1"/>
    <s v="GCA_002701205.1"/>
    <s v="Primary Assembly"/>
    <s v="unplaced scaffold"/>
    <m/>
    <s v="MINB01000003.1"/>
    <n v="74637"/>
    <n v="75041"/>
    <s v="-"/>
    <s v="PHO07995.1"/>
    <m/>
    <m/>
    <s v="hypothetical protein"/>
    <m/>
    <m/>
    <s v="BFT35_02780"/>
    <n v="405"/>
    <n v="134"/>
    <m/>
    <n v="0"/>
  </r>
  <r>
    <x v="0"/>
    <x v="0"/>
    <s v="GCA_002701205.1"/>
    <s v="Primary Assembly"/>
    <s v="unplaced scaffold"/>
    <m/>
    <s v="MINB01000009.1"/>
    <n v="74808"/>
    <n v="75095"/>
    <s v="-"/>
    <m/>
    <m/>
    <m/>
    <m/>
    <m/>
    <m/>
    <s v="BFT35_06460"/>
    <n v="288"/>
    <m/>
    <m/>
    <n v="0"/>
  </r>
  <r>
    <x v="1"/>
    <x v="1"/>
    <s v="GCA_002701205.1"/>
    <s v="Primary Assembly"/>
    <s v="unplaced scaffold"/>
    <m/>
    <s v="MINB01000009.1"/>
    <n v="74808"/>
    <n v="75095"/>
    <s v="-"/>
    <s v="PHO07399.1"/>
    <m/>
    <m/>
    <s v="asparaginyl/glutamyl-tRNA amidotransferase subunit C"/>
    <m/>
    <m/>
    <s v="BFT35_06460"/>
    <n v="288"/>
    <n v="95"/>
    <m/>
    <n v="0"/>
  </r>
  <r>
    <x v="0"/>
    <x v="0"/>
    <s v="GCA_002701205.1"/>
    <s v="Primary Assembly"/>
    <s v="unplaced scaffold"/>
    <m/>
    <s v="MINB01000005.1"/>
    <n v="74880"/>
    <n v="75152"/>
    <s v="-"/>
    <m/>
    <m/>
    <m/>
    <m/>
    <m/>
    <m/>
    <s v="BFT35_04415"/>
    <n v="273"/>
    <m/>
    <m/>
    <n v="0"/>
  </r>
  <r>
    <x v="1"/>
    <x v="1"/>
    <s v="GCA_002701205.1"/>
    <s v="Primary Assembly"/>
    <s v="unplaced scaffold"/>
    <m/>
    <s v="MINB01000005.1"/>
    <n v="74880"/>
    <n v="75152"/>
    <s v="-"/>
    <s v="PHO07741.1"/>
    <m/>
    <m/>
    <s v="hypothetical protein"/>
    <m/>
    <m/>
    <s v="BFT35_04415"/>
    <n v="273"/>
    <n v="90"/>
    <m/>
    <n v="0"/>
  </r>
  <r>
    <x v="0"/>
    <x v="0"/>
    <s v="GCA_002701205.1"/>
    <s v="Primary Assembly"/>
    <s v="unplaced scaffold"/>
    <m/>
    <s v="MINB01000002.1"/>
    <n v="74881"/>
    <n v="75561"/>
    <s v="-"/>
    <m/>
    <m/>
    <m/>
    <m/>
    <m/>
    <m/>
    <s v="BFT35_01610"/>
    <n v="681"/>
    <m/>
    <m/>
    <n v="0"/>
  </r>
  <r>
    <x v="1"/>
    <x v="1"/>
    <s v="GCA_002701205.1"/>
    <s v="Primary Assembly"/>
    <s v="unplaced scaffold"/>
    <m/>
    <s v="MINB01000002.1"/>
    <n v="74881"/>
    <n v="75561"/>
    <s v="-"/>
    <s v="PHO08188.1"/>
    <m/>
    <m/>
    <s v="4-phosphopantetheinyl transferase"/>
    <m/>
    <m/>
    <s v="BFT35_01610"/>
    <n v="681"/>
    <n v="226"/>
    <m/>
    <n v="0"/>
  </r>
  <r>
    <x v="0"/>
    <x v="0"/>
    <s v="GCA_002701205.1"/>
    <s v="Primary Assembly"/>
    <s v="unplaced scaffold"/>
    <m/>
    <s v="MINB01000005.1"/>
    <n v="75167"/>
    <n v="76531"/>
    <s v="-"/>
    <m/>
    <m/>
    <m/>
    <m/>
    <m/>
    <m/>
    <s v="BFT35_04420"/>
    <n v="1365"/>
    <m/>
    <m/>
    <n v="0"/>
  </r>
  <r>
    <x v="1"/>
    <x v="1"/>
    <s v="GCA_002701205.1"/>
    <s v="Primary Assembly"/>
    <s v="unplaced scaffold"/>
    <m/>
    <s v="MINB01000005.1"/>
    <n v="75167"/>
    <n v="76531"/>
    <s v="-"/>
    <s v="PHO07742.1"/>
    <m/>
    <m/>
    <s v="polymerase"/>
    <m/>
    <m/>
    <s v="BFT35_04420"/>
    <n v="1365"/>
    <n v="454"/>
    <m/>
    <n v="0"/>
  </r>
  <r>
    <x v="0"/>
    <x v="0"/>
    <s v="GCA_002701205.1"/>
    <s v="Primary Assembly"/>
    <s v="unplaced scaffold"/>
    <m/>
    <s v="MINB01000009.1"/>
    <n v="75169"/>
    <n v="77148"/>
    <s v="-"/>
    <m/>
    <m/>
    <m/>
    <m/>
    <m/>
    <m/>
    <s v="BFT35_06465"/>
    <n v="1980"/>
    <m/>
    <m/>
    <n v="0"/>
  </r>
  <r>
    <x v="1"/>
    <x v="1"/>
    <s v="GCA_002701205.1"/>
    <s v="Primary Assembly"/>
    <s v="unplaced scaffold"/>
    <m/>
    <s v="MINB01000009.1"/>
    <n v="75169"/>
    <n v="77148"/>
    <s v="-"/>
    <s v="PHO07400.1"/>
    <m/>
    <m/>
    <s v="DNA ligase (NAD(+)) LigA"/>
    <m/>
    <m/>
    <s v="BFT35_06465"/>
    <n v="1980"/>
    <n v="659"/>
    <m/>
    <n v="0"/>
  </r>
  <r>
    <x v="0"/>
    <x v="0"/>
    <s v="GCA_002701205.1"/>
    <s v="Primary Assembly"/>
    <s v="unplaced scaffold"/>
    <m/>
    <s v="MINB01000003.1"/>
    <n v="75252"/>
    <n v="76001"/>
    <s v="-"/>
    <m/>
    <m/>
    <m/>
    <m/>
    <m/>
    <m/>
    <s v="BFT35_02785"/>
    <n v="750"/>
    <m/>
    <m/>
    <n v="0"/>
  </r>
  <r>
    <x v="1"/>
    <x v="1"/>
    <s v="GCA_002701205.1"/>
    <s v="Primary Assembly"/>
    <s v="unplaced scaffold"/>
    <m/>
    <s v="MINB01000003.1"/>
    <n v="75252"/>
    <n v="76001"/>
    <s v="-"/>
    <s v="PHO07996.1"/>
    <m/>
    <m/>
    <s v="GAF sensor protein"/>
    <m/>
    <m/>
    <s v="BFT35_02785"/>
    <n v="750"/>
    <n v="249"/>
    <m/>
    <n v="0"/>
  </r>
  <r>
    <x v="0"/>
    <x v="0"/>
    <s v="GCA_002701205.1"/>
    <s v="Primary Assembly"/>
    <s v="unplaced scaffold"/>
    <m/>
    <s v="MINB01000008.1"/>
    <n v="75306"/>
    <n v="76142"/>
    <s v="-"/>
    <m/>
    <m/>
    <m/>
    <m/>
    <m/>
    <m/>
    <s v="BFT35_06025"/>
    <n v="837"/>
    <m/>
    <m/>
    <n v="0"/>
  </r>
  <r>
    <x v="1"/>
    <x v="1"/>
    <s v="GCA_002701205.1"/>
    <s v="Primary Assembly"/>
    <s v="unplaced scaffold"/>
    <m/>
    <s v="MINB01000008.1"/>
    <n v="75306"/>
    <n v="76142"/>
    <s v="-"/>
    <s v="PHO07469.1"/>
    <m/>
    <m/>
    <s v="hypothetical protein"/>
    <m/>
    <m/>
    <s v="BFT35_06025"/>
    <n v="837"/>
    <n v="278"/>
    <m/>
    <n v="0"/>
  </r>
  <r>
    <x v="0"/>
    <x v="0"/>
    <s v="GCA_002701205.1"/>
    <s v="Primary Assembly"/>
    <s v="unplaced scaffold"/>
    <m/>
    <s v="MINB01000010.1"/>
    <n v="75374"/>
    <n v="76426"/>
    <s v="+"/>
    <m/>
    <m/>
    <m/>
    <m/>
    <m/>
    <m/>
    <s v="BFT35_06830"/>
    <n v="1053"/>
    <m/>
    <m/>
    <n v="0"/>
  </r>
  <r>
    <x v="1"/>
    <x v="1"/>
    <s v="GCA_002701205.1"/>
    <s v="Primary Assembly"/>
    <s v="unplaced scaffold"/>
    <m/>
    <s v="MINB01000010.1"/>
    <n v="75374"/>
    <n v="76426"/>
    <s v="+"/>
    <s v="PHO07322.1"/>
    <m/>
    <m/>
    <s v="cation transporter"/>
    <m/>
    <m/>
    <s v="BFT35_06830"/>
    <n v="1053"/>
    <n v="350"/>
    <m/>
    <n v="0"/>
  </r>
  <r>
    <x v="0"/>
    <x v="0"/>
    <s v="GCA_002701205.1"/>
    <s v="Primary Assembly"/>
    <s v="unplaced scaffold"/>
    <m/>
    <s v="MINB01000004.1"/>
    <n v="75529"/>
    <n v="77571"/>
    <s v="-"/>
    <m/>
    <m/>
    <m/>
    <m/>
    <m/>
    <m/>
    <s v="BFT35_03730"/>
    <n v="2043"/>
    <m/>
    <m/>
    <n v="0"/>
  </r>
  <r>
    <x v="1"/>
    <x v="1"/>
    <s v="GCA_002701205.1"/>
    <s v="Primary Assembly"/>
    <s v="unplaced scaffold"/>
    <m/>
    <s v="MINB01000004.1"/>
    <n v="75529"/>
    <n v="77571"/>
    <s v="-"/>
    <s v="PHO07857.1"/>
    <m/>
    <m/>
    <s v="xylan 1,4-beta-xylosidase"/>
    <m/>
    <m/>
    <s v="BFT35_03730"/>
    <n v="2043"/>
    <n v="680"/>
    <m/>
    <n v="0"/>
  </r>
  <r>
    <x v="0"/>
    <x v="0"/>
    <s v="GCA_002701205.1"/>
    <s v="Primary Assembly"/>
    <s v="unplaced scaffold"/>
    <m/>
    <s v="MINB01000002.1"/>
    <n v="75561"/>
    <n v="77900"/>
    <s v="-"/>
    <m/>
    <m/>
    <m/>
    <m/>
    <m/>
    <m/>
    <s v="BFT35_01615"/>
    <n v="2340"/>
    <m/>
    <m/>
    <n v="0"/>
  </r>
  <r>
    <x v="1"/>
    <x v="1"/>
    <s v="GCA_002701205.1"/>
    <s v="Primary Assembly"/>
    <s v="unplaced scaffold"/>
    <m/>
    <s v="MINB01000002.1"/>
    <n v="75561"/>
    <n v="77900"/>
    <s v="-"/>
    <s v="PHO08325.1"/>
    <m/>
    <m/>
    <s v="ATP-dependent helicase"/>
    <m/>
    <m/>
    <s v="BFT35_01615"/>
    <n v="2340"/>
    <n v="779"/>
    <m/>
    <n v="0"/>
  </r>
  <r>
    <x v="0"/>
    <x v="0"/>
    <s v="GCA_002701205.1"/>
    <s v="Primary Assembly"/>
    <s v="unplaced scaffold"/>
    <m/>
    <s v="MINB01000006.1"/>
    <n v="75579"/>
    <n v="76211"/>
    <s v="-"/>
    <m/>
    <m/>
    <m/>
    <m/>
    <m/>
    <m/>
    <s v="BFT35_05030"/>
    <n v="633"/>
    <m/>
    <m/>
    <n v="0"/>
  </r>
  <r>
    <x v="1"/>
    <x v="1"/>
    <s v="GCA_002701205.1"/>
    <s v="Primary Assembly"/>
    <s v="unplaced scaffold"/>
    <m/>
    <s v="MINB01000006.1"/>
    <n v="75579"/>
    <n v="76211"/>
    <s v="-"/>
    <s v="PHO07633.1"/>
    <m/>
    <m/>
    <s v="stage II sporulation protein R"/>
    <m/>
    <m/>
    <s v="BFT35_05030"/>
    <n v="633"/>
    <n v="210"/>
    <m/>
    <n v="0"/>
  </r>
  <r>
    <x v="0"/>
    <x v="0"/>
    <s v="GCA_002701205.1"/>
    <s v="Primary Assembly"/>
    <s v="unplaced scaffold"/>
    <m/>
    <s v="MINB01000001.1"/>
    <n v="75778"/>
    <n v="76641"/>
    <s v="-"/>
    <m/>
    <m/>
    <m/>
    <m/>
    <m/>
    <m/>
    <s v="BFT35_00405"/>
    <n v="864"/>
    <m/>
    <m/>
    <n v="0"/>
  </r>
  <r>
    <x v="1"/>
    <x v="1"/>
    <s v="GCA_002701205.1"/>
    <s v="Primary Assembly"/>
    <s v="unplaced scaffold"/>
    <m/>
    <s v="MINB01000001.1"/>
    <n v="75778"/>
    <n v="76641"/>
    <s v="-"/>
    <s v="PHO08400.1"/>
    <m/>
    <m/>
    <s v="peptidase"/>
    <m/>
    <m/>
    <s v="BFT35_00405"/>
    <n v="864"/>
    <n v="287"/>
    <m/>
    <n v="0"/>
  </r>
  <r>
    <x v="0"/>
    <x v="0"/>
    <s v="GCA_002701205.1"/>
    <s v="Primary Assembly"/>
    <s v="unplaced scaffold"/>
    <m/>
    <s v="MINB01000007.1"/>
    <n v="75898"/>
    <n v="77505"/>
    <s v="-"/>
    <m/>
    <m/>
    <m/>
    <m/>
    <m/>
    <m/>
    <s v="BFT35_05545"/>
    <n v="1608"/>
    <m/>
    <m/>
    <n v="0"/>
  </r>
  <r>
    <x v="1"/>
    <x v="1"/>
    <s v="GCA_002701205.1"/>
    <s v="Primary Assembly"/>
    <s v="unplaced scaffold"/>
    <m/>
    <s v="MINB01000007.1"/>
    <n v="75898"/>
    <n v="77505"/>
    <s v="-"/>
    <s v="PHO07539.1"/>
    <m/>
    <m/>
    <s v="hypothetical protein"/>
    <m/>
    <m/>
    <s v="BFT35_05545"/>
    <n v="1608"/>
    <n v="535"/>
    <m/>
    <n v="0"/>
  </r>
  <r>
    <x v="0"/>
    <x v="0"/>
    <s v="GCA_002701205.1"/>
    <s v="Primary Assembly"/>
    <s v="unplaced scaffold"/>
    <m/>
    <s v="MINB01000008.1"/>
    <n v="76135"/>
    <n v="76533"/>
    <s v="-"/>
    <m/>
    <m/>
    <m/>
    <m/>
    <m/>
    <m/>
    <s v="BFT35_06030"/>
    <n v="399"/>
    <m/>
    <m/>
    <n v="0"/>
  </r>
  <r>
    <x v="1"/>
    <x v="1"/>
    <s v="GCA_002701205.1"/>
    <s v="Primary Assembly"/>
    <s v="unplaced scaffold"/>
    <m/>
    <s v="MINB01000008.1"/>
    <n v="76135"/>
    <n v="76533"/>
    <s v="-"/>
    <s v="PHO07470.1"/>
    <m/>
    <m/>
    <s v="hypothetical protein"/>
    <m/>
    <m/>
    <s v="BFT35_06030"/>
    <n v="399"/>
    <n v="132"/>
    <m/>
    <n v="0"/>
  </r>
  <r>
    <x v="0"/>
    <x v="0"/>
    <s v="GCA_002701205.1"/>
    <s v="Primary Assembly"/>
    <s v="unplaced scaffold"/>
    <m/>
    <s v="MINB01000003.1"/>
    <n v="76233"/>
    <n v="76790"/>
    <s v="+"/>
    <m/>
    <m/>
    <m/>
    <m/>
    <m/>
    <m/>
    <s v="BFT35_02790"/>
    <n v="558"/>
    <m/>
    <m/>
    <n v="0"/>
  </r>
  <r>
    <x v="1"/>
    <x v="1"/>
    <s v="GCA_002701205.1"/>
    <s v="Primary Assembly"/>
    <s v="unplaced scaffold"/>
    <m/>
    <s v="MINB01000003.1"/>
    <n v="76233"/>
    <n v="76790"/>
    <s v="+"/>
    <s v="PHO07997.1"/>
    <m/>
    <m/>
    <s v="RNA polymerase subunit sigma-24"/>
    <m/>
    <m/>
    <s v="BFT35_02790"/>
    <n v="558"/>
    <n v="185"/>
    <m/>
    <n v="0"/>
  </r>
  <r>
    <x v="0"/>
    <x v="0"/>
    <s v="GCA_002701205.1"/>
    <s v="Primary Assembly"/>
    <s v="unplaced scaffold"/>
    <m/>
    <s v="MINB01000006.1"/>
    <n v="76311"/>
    <n v="77462"/>
    <s v="-"/>
    <m/>
    <m/>
    <m/>
    <m/>
    <m/>
    <m/>
    <s v="BFT35_05035"/>
    <n v="1152"/>
    <m/>
    <m/>
    <n v="0"/>
  </r>
  <r>
    <x v="1"/>
    <x v="1"/>
    <s v="GCA_002701205.1"/>
    <s v="Primary Assembly"/>
    <s v="unplaced scaffold"/>
    <m/>
    <s v="MINB01000006.1"/>
    <n v="76311"/>
    <n v="77462"/>
    <s v="-"/>
    <s v="PHO07634.1"/>
    <m/>
    <m/>
    <s v="spore gernimation protein"/>
    <m/>
    <m/>
    <s v="BFT35_05035"/>
    <n v="1152"/>
    <n v="383"/>
    <m/>
    <n v="0"/>
  </r>
  <r>
    <x v="0"/>
    <x v="0"/>
    <s v="GCA_002701205.1"/>
    <s v="Primary Assembly"/>
    <s v="unplaced scaffold"/>
    <m/>
    <s v="MINB01000008.1"/>
    <n v="76517"/>
    <n v="77617"/>
    <s v="-"/>
    <m/>
    <m/>
    <m/>
    <m/>
    <m/>
    <m/>
    <s v="BFT35_06035"/>
    <n v="1101"/>
    <m/>
    <m/>
    <n v="0"/>
  </r>
  <r>
    <x v="1"/>
    <x v="1"/>
    <s v="GCA_002701205.1"/>
    <s v="Primary Assembly"/>
    <s v="unplaced scaffold"/>
    <m/>
    <s v="MINB01000008.1"/>
    <n v="76517"/>
    <n v="77617"/>
    <s v="-"/>
    <s v="PHO07471.1"/>
    <m/>
    <m/>
    <s v="hypothetical protein"/>
    <m/>
    <m/>
    <s v="BFT35_06035"/>
    <n v="1101"/>
    <n v="366"/>
    <m/>
    <n v="0"/>
  </r>
  <r>
    <x v="0"/>
    <x v="0"/>
    <s v="GCA_002701205.1"/>
    <s v="Primary Assembly"/>
    <s v="unplaced scaffold"/>
    <m/>
    <s v="MINB01000010.1"/>
    <n v="76528"/>
    <n v="77199"/>
    <s v="-"/>
    <m/>
    <m/>
    <m/>
    <m/>
    <m/>
    <m/>
    <s v="BFT35_06835"/>
    <n v="672"/>
    <m/>
    <m/>
    <n v="0"/>
  </r>
  <r>
    <x v="1"/>
    <x v="1"/>
    <s v="GCA_002701205.1"/>
    <s v="Primary Assembly"/>
    <s v="unplaced scaffold"/>
    <m/>
    <s v="MINB01000010.1"/>
    <n v="76528"/>
    <n v="77199"/>
    <s v="-"/>
    <s v="PHO07323.1"/>
    <m/>
    <m/>
    <s v="hypothetical protein"/>
    <m/>
    <m/>
    <s v="BFT35_06835"/>
    <n v="672"/>
    <n v="223"/>
    <m/>
    <n v="0"/>
  </r>
  <r>
    <x v="0"/>
    <x v="0"/>
    <s v="GCA_002701205.1"/>
    <s v="Primary Assembly"/>
    <s v="unplaced scaffold"/>
    <m/>
    <s v="MINB01000005.1"/>
    <n v="76558"/>
    <n v="77298"/>
    <s v="-"/>
    <m/>
    <m/>
    <m/>
    <m/>
    <m/>
    <m/>
    <s v="BFT35_04425"/>
    <n v="741"/>
    <m/>
    <m/>
    <n v="0"/>
  </r>
  <r>
    <x v="1"/>
    <x v="1"/>
    <s v="GCA_002701205.1"/>
    <s v="Primary Assembly"/>
    <s v="unplaced scaffold"/>
    <m/>
    <s v="MINB01000005.1"/>
    <n v="76558"/>
    <n v="77298"/>
    <s v="-"/>
    <s v="PHO07743.1"/>
    <m/>
    <m/>
    <s v="RNA polymerase subunit sigma"/>
    <m/>
    <m/>
    <s v="BFT35_04425"/>
    <n v="741"/>
    <n v="246"/>
    <m/>
    <n v="0"/>
  </r>
  <r>
    <x v="0"/>
    <x v="0"/>
    <s v="GCA_002701205.1"/>
    <s v="Primary Assembly"/>
    <s v="unplaced scaffold"/>
    <m/>
    <s v="MINB01000001.1"/>
    <n v="76631"/>
    <n v="77377"/>
    <s v="-"/>
    <m/>
    <m/>
    <m/>
    <m/>
    <m/>
    <m/>
    <s v="BFT35_00410"/>
    <n v="747"/>
    <m/>
    <m/>
    <n v="0"/>
  </r>
  <r>
    <x v="1"/>
    <x v="1"/>
    <s v="GCA_002701205.1"/>
    <s v="Primary Assembly"/>
    <s v="unplaced scaffold"/>
    <m/>
    <s v="MINB01000001.1"/>
    <n v="76631"/>
    <n v="77377"/>
    <s v="-"/>
    <s v="PHO08401.1"/>
    <m/>
    <m/>
    <s v="histidine phosphatase family protein"/>
    <m/>
    <m/>
    <s v="BFT35_00410"/>
    <n v="747"/>
    <n v="248"/>
    <m/>
    <n v="0"/>
  </r>
  <r>
    <x v="0"/>
    <x v="0"/>
    <s v="GCA_002701205.1"/>
    <s v="Primary Assembly"/>
    <s v="unplaced scaffold"/>
    <m/>
    <s v="MINB01000003.1"/>
    <n v="76787"/>
    <n v="77539"/>
    <s v="+"/>
    <m/>
    <m/>
    <m/>
    <m/>
    <m/>
    <m/>
    <s v="BFT35_02795"/>
    <n v="753"/>
    <m/>
    <m/>
    <n v="0"/>
  </r>
  <r>
    <x v="1"/>
    <x v="1"/>
    <s v="GCA_002701205.1"/>
    <s v="Primary Assembly"/>
    <s v="unplaced scaffold"/>
    <m/>
    <s v="MINB01000003.1"/>
    <n v="76787"/>
    <n v="77539"/>
    <s v="+"/>
    <s v="PHO07998.1"/>
    <m/>
    <m/>
    <s v="hypothetical protein"/>
    <m/>
    <m/>
    <s v="BFT35_02795"/>
    <n v="753"/>
    <n v="250"/>
    <m/>
    <n v="0"/>
  </r>
  <r>
    <x v="0"/>
    <x v="0"/>
    <s v="GCA_002701205.1"/>
    <s v="Primary Assembly"/>
    <s v="unplaced scaffold"/>
    <m/>
    <s v="MINB01000009.1"/>
    <n v="77162"/>
    <n v="79312"/>
    <s v="-"/>
    <m/>
    <m/>
    <m/>
    <m/>
    <m/>
    <m/>
    <s v="BFT35_06470"/>
    <n v="2151"/>
    <m/>
    <m/>
    <n v="0"/>
  </r>
  <r>
    <x v="1"/>
    <x v="1"/>
    <s v="GCA_002701205.1"/>
    <s v="Primary Assembly"/>
    <s v="unplaced scaffold"/>
    <m/>
    <s v="MINB01000009.1"/>
    <n v="77162"/>
    <n v="79312"/>
    <s v="-"/>
    <s v="PHO07401.1"/>
    <m/>
    <m/>
    <s v="ATP-dependent DNA helicase PcrA"/>
    <m/>
    <m/>
    <s v="BFT35_06470"/>
    <n v="2151"/>
    <n v="716"/>
    <m/>
    <n v="0"/>
  </r>
  <r>
    <x v="0"/>
    <x v="0"/>
    <s v="GCA_002701205.1"/>
    <s v="Primary Assembly"/>
    <s v="unplaced scaffold"/>
    <m/>
    <s v="MINB01000010.1"/>
    <n v="77300"/>
    <n v="77551"/>
    <s v="-"/>
    <m/>
    <m/>
    <m/>
    <m/>
    <m/>
    <m/>
    <s v="BFT35_06840"/>
    <n v="252"/>
    <m/>
    <m/>
    <n v="0"/>
  </r>
  <r>
    <x v="1"/>
    <x v="1"/>
    <s v="GCA_002701205.1"/>
    <s v="Primary Assembly"/>
    <s v="unplaced scaffold"/>
    <m/>
    <s v="MINB01000010.1"/>
    <n v="77300"/>
    <n v="77551"/>
    <s v="-"/>
    <s v="PHO07324.1"/>
    <m/>
    <m/>
    <s v="hypothetical protein"/>
    <m/>
    <m/>
    <s v="BFT35_06840"/>
    <n v="252"/>
    <n v="83"/>
    <m/>
    <n v="0"/>
  </r>
  <r>
    <x v="0"/>
    <x v="0"/>
    <s v="GCA_002701205.1"/>
    <s v="Primary Assembly"/>
    <s v="unplaced scaffold"/>
    <m/>
    <s v="MINB01000005.1"/>
    <n v="77321"/>
    <n v="77809"/>
    <s v="-"/>
    <m/>
    <m/>
    <m/>
    <m/>
    <m/>
    <m/>
    <s v="BFT35_04430"/>
    <n v="489"/>
    <m/>
    <m/>
    <n v="0"/>
  </r>
  <r>
    <x v="1"/>
    <x v="1"/>
    <s v="GCA_002701205.1"/>
    <s v="Primary Assembly"/>
    <s v="unplaced scaffold"/>
    <m/>
    <s v="MINB01000005.1"/>
    <n v="77321"/>
    <n v="77809"/>
    <s v="-"/>
    <s v="PHO07744.1"/>
    <m/>
    <m/>
    <s v="chemotaxis protein CheD"/>
    <m/>
    <m/>
    <s v="BFT35_04430"/>
    <n v="489"/>
    <n v="162"/>
    <m/>
    <n v="0"/>
  </r>
  <r>
    <x v="0"/>
    <x v="0"/>
    <s v="GCA_002701205.1"/>
    <s v="Primary Assembly"/>
    <s v="unplaced scaffold"/>
    <m/>
    <s v="MINB01000001.1"/>
    <n v="77436"/>
    <n v="77831"/>
    <s v="-"/>
    <m/>
    <m/>
    <m/>
    <m/>
    <m/>
    <m/>
    <s v="BFT35_00415"/>
    <n v="396"/>
    <m/>
    <m/>
    <n v="0"/>
  </r>
  <r>
    <x v="1"/>
    <x v="1"/>
    <s v="GCA_002701205.1"/>
    <s v="Primary Assembly"/>
    <s v="unplaced scaffold"/>
    <m/>
    <s v="MINB01000001.1"/>
    <n v="77436"/>
    <n v="77831"/>
    <s v="-"/>
    <s v="PHO08402.1"/>
    <m/>
    <m/>
    <s v="methylglyoxal synthase"/>
    <m/>
    <m/>
    <s v="BFT35_00415"/>
    <n v="396"/>
    <n v="131"/>
    <m/>
    <n v="0"/>
  </r>
  <r>
    <x v="0"/>
    <x v="0"/>
    <s v="GCA_002701205.1"/>
    <s v="Primary Assembly"/>
    <s v="unplaced scaffold"/>
    <m/>
    <s v="MINB01000006.1"/>
    <n v="77449"/>
    <n v="78555"/>
    <s v="-"/>
    <m/>
    <m/>
    <m/>
    <m/>
    <m/>
    <m/>
    <s v="BFT35_05040"/>
    <n v="1107"/>
    <m/>
    <m/>
    <n v="0"/>
  </r>
  <r>
    <x v="1"/>
    <x v="1"/>
    <s v="GCA_002701205.1"/>
    <s v="Primary Assembly"/>
    <s v="unplaced scaffold"/>
    <m/>
    <s v="MINB01000006.1"/>
    <n v="77449"/>
    <n v="78555"/>
    <s v="-"/>
    <s v="PHO07635.1"/>
    <m/>
    <m/>
    <s v="spore gernimation protein"/>
    <m/>
    <m/>
    <s v="BFT35_05040"/>
    <n v="1107"/>
    <n v="368"/>
    <m/>
    <n v="0"/>
  </r>
  <r>
    <x v="0"/>
    <x v="0"/>
    <s v="GCA_002701205.1"/>
    <s v="Primary Assembly"/>
    <s v="unplaced scaffold"/>
    <m/>
    <s v="MINB01000004.1"/>
    <n v="77602"/>
    <n v="78672"/>
    <s v="-"/>
    <m/>
    <m/>
    <m/>
    <m/>
    <m/>
    <m/>
    <s v="BFT35_03735"/>
    <n v="1071"/>
    <m/>
    <m/>
    <n v="0"/>
  </r>
  <r>
    <x v="1"/>
    <x v="1"/>
    <s v="GCA_002701205.1"/>
    <s v="Primary Assembly"/>
    <s v="unplaced scaffold"/>
    <m/>
    <s v="MINB01000004.1"/>
    <n v="77602"/>
    <n v="78672"/>
    <s v="-"/>
    <s v="PHO07858.1"/>
    <m/>
    <m/>
    <s v="oxidoreductase"/>
    <m/>
    <m/>
    <s v="BFT35_03735"/>
    <n v="1071"/>
    <n v="356"/>
    <m/>
    <n v="0"/>
  </r>
  <r>
    <x v="0"/>
    <x v="0"/>
    <s v="GCA_002701205.1"/>
    <s v="Primary Assembly"/>
    <s v="unplaced scaffold"/>
    <m/>
    <s v="MINB01000008.1"/>
    <n v="77627"/>
    <n v="81130"/>
    <s v="-"/>
    <m/>
    <m/>
    <m/>
    <m/>
    <m/>
    <m/>
    <s v="BFT35_06040"/>
    <n v="3504"/>
    <m/>
    <m/>
    <n v="0"/>
  </r>
  <r>
    <x v="1"/>
    <x v="1"/>
    <s v="GCA_002701205.1"/>
    <s v="Primary Assembly"/>
    <s v="unplaced scaffold"/>
    <m/>
    <s v="MINB01000008.1"/>
    <n v="77627"/>
    <n v="81130"/>
    <s v="-"/>
    <s v="PHO07472.1"/>
    <m/>
    <m/>
    <s v="CRISPR-associated protein Csx11"/>
    <m/>
    <m/>
    <s v="BFT35_06040"/>
    <n v="3504"/>
    <n v="1167"/>
    <m/>
    <n v="0"/>
  </r>
  <r>
    <x v="0"/>
    <x v="0"/>
    <s v="GCA_002701205.1"/>
    <s v="Primary Assembly"/>
    <s v="unplaced scaffold"/>
    <m/>
    <s v="MINB01000007.1"/>
    <n v="77716"/>
    <n v="78030"/>
    <s v="-"/>
    <m/>
    <m/>
    <m/>
    <m/>
    <m/>
    <m/>
    <s v="BFT35_05550"/>
    <n v="315"/>
    <m/>
    <m/>
    <n v="0"/>
  </r>
  <r>
    <x v="1"/>
    <x v="1"/>
    <s v="GCA_002701205.1"/>
    <s v="Primary Assembly"/>
    <s v="unplaced scaffold"/>
    <m/>
    <s v="MINB01000007.1"/>
    <n v="77716"/>
    <n v="78030"/>
    <s v="-"/>
    <s v="PHO07568.1"/>
    <m/>
    <m/>
    <s v="hypothetical protein"/>
    <m/>
    <m/>
    <s v="BFT35_05550"/>
    <n v="315"/>
    <n v="104"/>
    <m/>
    <n v="0"/>
  </r>
  <r>
    <x v="0"/>
    <x v="0"/>
    <s v="GCA_002701205.1"/>
    <s v="Primary Assembly"/>
    <s v="unplaced scaffold"/>
    <m/>
    <s v="MINB01000010.1"/>
    <n v="77789"/>
    <n v="78604"/>
    <s v="-"/>
    <m/>
    <m/>
    <m/>
    <m/>
    <m/>
    <m/>
    <s v="BFT35_06845"/>
    <n v="816"/>
    <m/>
    <m/>
    <n v="0"/>
  </r>
  <r>
    <x v="1"/>
    <x v="1"/>
    <s v="GCA_002701205.1"/>
    <s v="Primary Assembly"/>
    <s v="unplaced scaffold"/>
    <m/>
    <s v="MINB01000010.1"/>
    <n v="77789"/>
    <n v="78604"/>
    <s v="-"/>
    <s v="PHO07325.1"/>
    <m/>
    <m/>
    <s v="transposase"/>
    <m/>
    <m/>
    <s v="BFT35_06845"/>
    <n v="816"/>
    <n v="271"/>
    <m/>
    <n v="0"/>
  </r>
  <r>
    <x v="0"/>
    <x v="0"/>
    <s v="GCA_002701205.1"/>
    <s v="Primary Assembly"/>
    <s v="unplaced scaffold"/>
    <m/>
    <s v="MINB01000005.1"/>
    <n v="77802"/>
    <n v="78416"/>
    <s v="-"/>
    <m/>
    <m/>
    <m/>
    <m/>
    <m/>
    <m/>
    <s v="BFT35_04435"/>
    <n v="615"/>
    <m/>
    <m/>
    <n v="0"/>
  </r>
  <r>
    <x v="1"/>
    <x v="1"/>
    <s v="GCA_002701205.1"/>
    <s v="Primary Assembly"/>
    <s v="unplaced scaffold"/>
    <m/>
    <s v="MINB01000005.1"/>
    <n v="77802"/>
    <n v="78416"/>
    <s v="-"/>
    <s v="PHO07745.1"/>
    <m/>
    <m/>
    <s v="CheY-P-specific phosphatase CheC"/>
    <m/>
    <m/>
    <s v="BFT35_04435"/>
    <n v="615"/>
    <n v="204"/>
    <m/>
    <n v="0"/>
  </r>
  <r>
    <x v="0"/>
    <x v="0"/>
    <s v="GCA_002701205.1"/>
    <s v="Primary Assembly"/>
    <s v="unplaced scaffold"/>
    <m/>
    <s v="MINB01000003.1"/>
    <n v="77837"/>
    <n v="79240"/>
    <s v="-"/>
    <m/>
    <m/>
    <m/>
    <m/>
    <m/>
    <m/>
    <s v="BFT35_02800"/>
    <n v="1404"/>
    <m/>
    <m/>
    <n v="0"/>
  </r>
  <r>
    <x v="1"/>
    <x v="1"/>
    <s v="GCA_002701205.1"/>
    <s v="Primary Assembly"/>
    <s v="unplaced scaffold"/>
    <m/>
    <s v="MINB01000003.1"/>
    <n v="77837"/>
    <n v="79240"/>
    <s v="-"/>
    <s v="PHO08106.1"/>
    <m/>
    <m/>
    <s v="amino acid permease"/>
    <m/>
    <m/>
    <s v="BFT35_02800"/>
    <n v="1404"/>
    <n v="467"/>
    <m/>
    <n v="0"/>
  </r>
  <r>
    <x v="0"/>
    <x v="0"/>
    <s v="GCA_002701205.1"/>
    <s v="Primary Assembly"/>
    <s v="unplaced scaffold"/>
    <m/>
    <s v="MINB01000001.1"/>
    <n v="77856"/>
    <n v="78953"/>
    <s v="-"/>
    <m/>
    <m/>
    <m/>
    <m/>
    <m/>
    <m/>
    <s v="BFT35_00420"/>
    <n v="1098"/>
    <m/>
    <m/>
    <n v="0"/>
  </r>
  <r>
    <x v="1"/>
    <x v="1"/>
    <s v="GCA_002701205.1"/>
    <s v="Primary Assembly"/>
    <s v="unplaced scaffold"/>
    <m/>
    <s v="MINB01000001.1"/>
    <n v="77856"/>
    <n v="78953"/>
    <s v="-"/>
    <s v="PHO08403.1"/>
    <m/>
    <m/>
    <s v="rod shape-determining protein RodA"/>
    <m/>
    <m/>
    <s v="BFT35_00420"/>
    <n v="1098"/>
    <n v="365"/>
    <m/>
    <n v="0"/>
  </r>
  <r>
    <x v="0"/>
    <x v="0"/>
    <s v="GCA_002701205.1"/>
    <s v="Primary Assembly"/>
    <s v="unplaced scaffold"/>
    <m/>
    <s v="MINB01000002.1"/>
    <n v="78023"/>
    <n v="78988"/>
    <s v="+"/>
    <m/>
    <m/>
    <m/>
    <m/>
    <m/>
    <m/>
    <s v="BFT35_01620"/>
    <n v="966"/>
    <m/>
    <m/>
    <n v="0"/>
  </r>
  <r>
    <x v="1"/>
    <x v="1"/>
    <s v="GCA_002701205.1"/>
    <s v="Primary Assembly"/>
    <s v="unplaced scaffold"/>
    <m/>
    <s v="MINB01000002.1"/>
    <n v="78023"/>
    <n v="78988"/>
    <s v="+"/>
    <s v="PHO08189.1"/>
    <m/>
    <m/>
    <s v="ribosomal small subunit Rsm22"/>
    <m/>
    <m/>
    <s v="BFT35_01620"/>
    <n v="966"/>
    <n v="321"/>
    <m/>
    <n v="0"/>
  </r>
  <r>
    <x v="0"/>
    <x v="0"/>
    <s v="GCA_002701205.1"/>
    <s v="Primary Assembly"/>
    <s v="unplaced scaffold"/>
    <m/>
    <s v="MINB01000007.1"/>
    <n v="78085"/>
    <n v="78666"/>
    <s v="-"/>
    <m/>
    <m/>
    <m/>
    <m/>
    <m/>
    <m/>
    <s v="BFT35_05555"/>
    <n v="582"/>
    <m/>
    <m/>
    <n v="0"/>
  </r>
  <r>
    <x v="1"/>
    <x v="1"/>
    <s v="GCA_002701205.1"/>
    <s v="Primary Assembly"/>
    <s v="unplaced scaffold"/>
    <m/>
    <s v="MINB01000007.1"/>
    <n v="78085"/>
    <n v="78666"/>
    <s v="-"/>
    <s v="PHO07540.1"/>
    <m/>
    <m/>
    <s v="hypothetical protein"/>
    <m/>
    <m/>
    <s v="BFT35_05555"/>
    <n v="582"/>
    <n v="193"/>
    <m/>
    <n v="0"/>
  </r>
  <r>
    <x v="0"/>
    <x v="0"/>
    <s v="GCA_002701205.1"/>
    <s v="Primary Assembly"/>
    <s v="unplaced scaffold"/>
    <m/>
    <s v="MINB01000005.1"/>
    <n v="78413"/>
    <n v="78847"/>
    <s v="-"/>
    <m/>
    <m/>
    <m/>
    <m/>
    <m/>
    <m/>
    <s v="BFT35_04440"/>
    <n v="435"/>
    <m/>
    <m/>
    <n v="0"/>
  </r>
  <r>
    <x v="1"/>
    <x v="1"/>
    <s v="GCA_002701205.1"/>
    <s v="Primary Assembly"/>
    <s v="unplaced scaffold"/>
    <m/>
    <s v="MINB01000005.1"/>
    <n v="78413"/>
    <n v="78847"/>
    <s v="-"/>
    <s v="PHO07746.1"/>
    <m/>
    <m/>
    <s v="chemotaxis protein CheW"/>
    <m/>
    <m/>
    <s v="BFT35_04440"/>
    <n v="435"/>
    <n v="144"/>
    <m/>
    <n v="0"/>
  </r>
  <r>
    <x v="0"/>
    <x v="0"/>
    <s v="GCA_002701205.1"/>
    <s v="Primary Assembly"/>
    <s v="unplaced scaffold"/>
    <m/>
    <s v="MINB01000006.1"/>
    <n v="78539"/>
    <n v="80185"/>
    <s v="-"/>
    <m/>
    <m/>
    <m/>
    <m/>
    <m/>
    <m/>
    <s v="BFT35_05045"/>
    <n v="1647"/>
    <m/>
    <m/>
    <n v="0"/>
  </r>
  <r>
    <x v="1"/>
    <x v="1"/>
    <s v="GCA_002701205.1"/>
    <s v="Primary Assembly"/>
    <s v="unplaced scaffold"/>
    <m/>
    <s v="MINB01000006.1"/>
    <n v="78539"/>
    <n v="80185"/>
    <s v="-"/>
    <s v="PHO07667.1"/>
    <m/>
    <m/>
    <s v="spore gernimation protein"/>
    <m/>
    <m/>
    <s v="BFT35_05045"/>
    <n v="1647"/>
    <n v="548"/>
    <m/>
    <n v="0"/>
  </r>
  <r>
    <x v="0"/>
    <x v="0"/>
    <s v="GCA_002701205.1"/>
    <s v="Primary Assembly"/>
    <s v="unplaced scaffold"/>
    <m/>
    <s v="MINB01000004.1"/>
    <n v="78691"/>
    <n v="79851"/>
    <s v="-"/>
    <m/>
    <m/>
    <m/>
    <m/>
    <m/>
    <m/>
    <s v="BFT35_03740"/>
    <n v="1161"/>
    <m/>
    <m/>
    <n v="0"/>
  </r>
  <r>
    <x v="1"/>
    <x v="1"/>
    <s v="GCA_002701205.1"/>
    <s v="Primary Assembly"/>
    <s v="unplaced scaffold"/>
    <m/>
    <s v="MINB01000004.1"/>
    <n v="78691"/>
    <n v="79851"/>
    <s v="-"/>
    <s v="PHO07859.1"/>
    <m/>
    <m/>
    <s v="oxidoreductase"/>
    <m/>
    <m/>
    <s v="BFT35_03740"/>
    <n v="1161"/>
    <n v="386"/>
    <m/>
    <n v="0"/>
  </r>
  <r>
    <x v="0"/>
    <x v="2"/>
    <s v="GCA_002701205.1"/>
    <s v="Primary Assembly"/>
    <s v="unplaced scaffold"/>
    <m/>
    <s v="MINB01000010.1"/>
    <n v="78729"/>
    <n v="79118"/>
    <s v="+"/>
    <m/>
    <m/>
    <m/>
    <m/>
    <m/>
    <m/>
    <s v="BFT35_06850"/>
    <n v="390"/>
    <m/>
    <s v="pseudo"/>
    <n v="0"/>
  </r>
  <r>
    <x v="1"/>
    <x v="3"/>
    <s v="GCA_002701205.1"/>
    <s v="Primary Assembly"/>
    <s v="unplaced scaffold"/>
    <m/>
    <s v="MINB01000010.1"/>
    <n v="78729"/>
    <n v="79118"/>
    <s v="+"/>
    <m/>
    <m/>
    <m/>
    <s v="IS30 family transposase"/>
    <m/>
    <m/>
    <s v="BFT35_06850"/>
    <n v="390"/>
    <m/>
    <s v="pseudo"/>
    <n v="0"/>
  </r>
  <r>
    <x v="0"/>
    <x v="2"/>
    <s v="GCA_002701205.1"/>
    <s v="Primary Assembly"/>
    <s v="unplaced scaffold"/>
    <m/>
    <s v="MINB01000007.1"/>
    <n v="78807"/>
    <n v="79681"/>
    <s v="-"/>
    <m/>
    <m/>
    <m/>
    <m/>
    <m/>
    <m/>
    <s v="BFT35_05560"/>
    <n v="875"/>
    <m/>
    <s v="pseudo"/>
    <n v="0"/>
  </r>
  <r>
    <x v="1"/>
    <x v="3"/>
    <s v="GCA_002701205.1"/>
    <s v="Primary Assembly"/>
    <s v="unplaced scaffold"/>
    <m/>
    <s v="MINB01000007.1"/>
    <n v="78807"/>
    <n v="79681"/>
    <s v="-"/>
    <m/>
    <m/>
    <m/>
    <s v="transposase"/>
    <m/>
    <m/>
    <s v="BFT35_05560"/>
    <n v="875"/>
    <m/>
    <s v="pseudo"/>
    <n v="0"/>
  </r>
  <r>
    <x v="0"/>
    <x v="0"/>
    <s v="GCA_002701205.1"/>
    <s v="Primary Assembly"/>
    <s v="unplaced scaffold"/>
    <m/>
    <s v="MINB01000005.1"/>
    <n v="78863"/>
    <n v="80818"/>
    <s v="-"/>
    <m/>
    <m/>
    <m/>
    <m/>
    <m/>
    <m/>
    <s v="BFT35_04445"/>
    <n v="1956"/>
    <m/>
    <m/>
    <n v="0"/>
  </r>
  <r>
    <x v="1"/>
    <x v="1"/>
    <s v="GCA_002701205.1"/>
    <s v="Primary Assembly"/>
    <s v="unplaced scaffold"/>
    <m/>
    <s v="MINB01000005.1"/>
    <n v="78863"/>
    <n v="80818"/>
    <s v="-"/>
    <s v="PHO07747.1"/>
    <m/>
    <m/>
    <s v="chemotaxis protein CheA"/>
    <m/>
    <m/>
    <s v="BFT35_04445"/>
    <n v="1956"/>
    <n v="651"/>
    <m/>
    <n v="0"/>
  </r>
  <r>
    <x v="0"/>
    <x v="0"/>
    <s v="GCA_002701205.1"/>
    <s v="Primary Assembly"/>
    <s v="unplaced scaffold"/>
    <m/>
    <s v="MINB01000002.1"/>
    <n v="79026"/>
    <n v="79427"/>
    <s v="-"/>
    <m/>
    <m/>
    <m/>
    <m/>
    <m/>
    <m/>
    <s v="BFT35_01625"/>
    <n v="402"/>
    <m/>
    <m/>
    <n v="0"/>
  </r>
  <r>
    <x v="1"/>
    <x v="1"/>
    <s v="GCA_002701205.1"/>
    <s v="Primary Assembly"/>
    <s v="unplaced scaffold"/>
    <m/>
    <s v="MINB01000002.1"/>
    <n v="79026"/>
    <n v="79427"/>
    <s v="-"/>
    <s v="PHO08190.1"/>
    <m/>
    <m/>
    <s v="putative toxin-antitoxin system toxin component, PIN family"/>
    <m/>
    <m/>
    <s v="BFT35_01625"/>
    <n v="402"/>
    <n v="133"/>
    <m/>
    <n v="0"/>
  </r>
  <r>
    <x v="0"/>
    <x v="0"/>
    <s v="GCA_002701205.1"/>
    <s v="Primary Assembly"/>
    <s v="unplaced scaffold"/>
    <m/>
    <s v="MINB01000001.1"/>
    <n v="79105"/>
    <n v="79380"/>
    <s v="-"/>
    <m/>
    <m/>
    <m/>
    <m/>
    <m/>
    <m/>
    <s v="BFT35_00425"/>
    <n v="276"/>
    <m/>
    <m/>
    <n v="0"/>
  </r>
  <r>
    <x v="1"/>
    <x v="1"/>
    <s v="GCA_002701205.1"/>
    <s v="Primary Assembly"/>
    <s v="unplaced scaffold"/>
    <m/>
    <s v="MINB01000001.1"/>
    <n v="79105"/>
    <n v="79380"/>
    <s v="-"/>
    <s v="PHO08404.1"/>
    <m/>
    <m/>
    <s v="cell division topological specificity factor MinE"/>
    <m/>
    <m/>
    <s v="BFT35_00425"/>
    <n v="276"/>
    <n v="91"/>
    <m/>
    <n v="0"/>
  </r>
  <r>
    <x v="0"/>
    <x v="0"/>
    <s v="GCA_002701205.1"/>
    <s v="Primary Assembly"/>
    <s v="unplaced scaffold"/>
    <m/>
    <s v="MINB01000010.1"/>
    <n v="79252"/>
    <n v="81027"/>
    <s v="-"/>
    <m/>
    <m/>
    <m/>
    <m/>
    <m/>
    <m/>
    <s v="BFT35_06855"/>
    <n v="1776"/>
    <m/>
    <m/>
    <n v="0"/>
  </r>
  <r>
    <x v="1"/>
    <x v="1"/>
    <s v="GCA_002701205.1"/>
    <s v="Primary Assembly"/>
    <s v="unplaced scaffold"/>
    <m/>
    <s v="MINB01000010.1"/>
    <n v="79252"/>
    <n v="81027"/>
    <s v="-"/>
    <s v="PHO07326.1"/>
    <m/>
    <m/>
    <s v="glycosyl hydrolase family 2"/>
    <m/>
    <m/>
    <s v="BFT35_06855"/>
    <n v="1776"/>
    <n v="591"/>
    <m/>
    <n v="0"/>
  </r>
  <r>
    <x v="0"/>
    <x v="0"/>
    <s v="GCA_002701205.1"/>
    <s v="Primary Assembly"/>
    <s v="unplaced scaffold"/>
    <m/>
    <s v="MINB01000001.1"/>
    <n v="79399"/>
    <n v="80202"/>
    <s v="-"/>
    <m/>
    <m/>
    <m/>
    <m/>
    <m/>
    <m/>
    <s v="BFT35_00430"/>
    <n v="804"/>
    <m/>
    <m/>
    <n v="0"/>
  </r>
  <r>
    <x v="1"/>
    <x v="1"/>
    <s v="GCA_002701205.1"/>
    <s v="Primary Assembly"/>
    <s v="unplaced scaffold"/>
    <m/>
    <s v="MINB01000001.1"/>
    <n v="79399"/>
    <n v="80202"/>
    <s v="-"/>
    <s v="PHO08405.1"/>
    <m/>
    <m/>
    <s v="septum site-determining protein MinD"/>
    <m/>
    <m/>
    <s v="BFT35_00430"/>
    <n v="804"/>
    <n v="267"/>
    <m/>
    <n v="0"/>
  </r>
  <r>
    <x v="0"/>
    <x v="0"/>
    <s v="GCA_002701205.1"/>
    <s v="Primary Assembly"/>
    <s v="unplaced scaffold"/>
    <m/>
    <s v="MINB01000002.1"/>
    <n v="79411"/>
    <n v="79686"/>
    <s v="-"/>
    <m/>
    <m/>
    <m/>
    <m/>
    <m/>
    <m/>
    <s v="BFT35_01630"/>
    <n v="276"/>
    <m/>
    <m/>
    <n v="0"/>
  </r>
  <r>
    <x v="1"/>
    <x v="1"/>
    <s v="GCA_002701205.1"/>
    <s v="Primary Assembly"/>
    <s v="unplaced scaffold"/>
    <m/>
    <s v="MINB01000002.1"/>
    <n v="79411"/>
    <n v="79686"/>
    <s v="-"/>
    <s v="PHO08191.1"/>
    <m/>
    <m/>
    <s v="regulator"/>
    <m/>
    <m/>
    <s v="BFT35_01630"/>
    <n v="276"/>
    <n v="91"/>
    <m/>
    <n v="0"/>
  </r>
  <r>
    <x v="0"/>
    <x v="0"/>
    <s v="GCA_002701205.1"/>
    <s v="Primary Assembly"/>
    <s v="unplaced scaffold"/>
    <m/>
    <s v="MINB01000009.1"/>
    <n v="79433"/>
    <n v="79732"/>
    <s v="-"/>
    <m/>
    <m/>
    <m/>
    <m/>
    <m/>
    <m/>
    <s v="BFT35_06475"/>
    <n v="300"/>
    <m/>
    <m/>
    <n v="0"/>
  </r>
  <r>
    <x v="1"/>
    <x v="1"/>
    <s v="GCA_002701205.1"/>
    <s v="Primary Assembly"/>
    <s v="unplaced scaffold"/>
    <m/>
    <s v="MINB01000009.1"/>
    <n v="79433"/>
    <n v="79732"/>
    <s v="-"/>
    <s v="PHO07402.1"/>
    <m/>
    <m/>
    <s v="hypothetical protein"/>
    <m/>
    <m/>
    <s v="BFT35_06475"/>
    <n v="300"/>
    <n v="99"/>
    <m/>
    <n v="0"/>
  </r>
  <r>
    <x v="0"/>
    <x v="0"/>
    <s v="GCA_002701205.1"/>
    <s v="Primary Assembly"/>
    <s v="unplaced scaffold"/>
    <m/>
    <s v="MINB01000003.1"/>
    <n v="79481"/>
    <n v="80629"/>
    <s v="-"/>
    <m/>
    <m/>
    <m/>
    <m/>
    <m/>
    <m/>
    <s v="BFT35_02805"/>
    <n v="1149"/>
    <m/>
    <m/>
    <n v="0"/>
  </r>
  <r>
    <x v="1"/>
    <x v="1"/>
    <s v="GCA_002701205.1"/>
    <s v="Primary Assembly"/>
    <s v="unplaced scaffold"/>
    <m/>
    <s v="MINB01000003.1"/>
    <n v="79481"/>
    <n v="80629"/>
    <s v="-"/>
    <s v="PHO07999.1"/>
    <m/>
    <m/>
    <s v="N-6 DNA methylase"/>
    <m/>
    <m/>
    <s v="BFT35_02805"/>
    <n v="1149"/>
    <n v="382"/>
    <m/>
    <n v="0"/>
  </r>
  <r>
    <x v="0"/>
    <x v="0"/>
    <s v="GCA_002701205.1"/>
    <s v="Primary Assembly"/>
    <s v="unplaced scaffold"/>
    <m/>
    <s v="MINB01000007.1"/>
    <n v="79773"/>
    <n v="81149"/>
    <s v="-"/>
    <m/>
    <m/>
    <m/>
    <m/>
    <m/>
    <m/>
    <s v="BFT35_05565"/>
    <n v="1377"/>
    <m/>
    <m/>
    <n v="0"/>
  </r>
  <r>
    <x v="1"/>
    <x v="1"/>
    <s v="GCA_002701205.1"/>
    <s v="Primary Assembly"/>
    <s v="unplaced scaffold"/>
    <m/>
    <s v="MINB01000007.1"/>
    <n v="79773"/>
    <n v="81149"/>
    <s v="-"/>
    <s v="PHO07541.1"/>
    <m/>
    <m/>
    <s v="two-component sensor histidine kinase"/>
    <m/>
    <m/>
    <s v="BFT35_05565"/>
    <n v="1377"/>
    <n v="458"/>
    <m/>
    <n v="0"/>
  </r>
  <r>
    <x v="0"/>
    <x v="0"/>
    <s v="GCA_002701205.1"/>
    <s v="Primary Assembly"/>
    <s v="unplaced scaffold"/>
    <m/>
    <s v="MINB01000002.1"/>
    <n v="79847"/>
    <n v="80746"/>
    <s v="-"/>
    <m/>
    <m/>
    <m/>
    <m/>
    <m/>
    <m/>
    <s v="BFT35_01635"/>
    <n v="900"/>
    <m/>
    <m/>
    <n v="0"/>
  </r>
  <r>
    <x v="1"/>
    <x v="1"/>
    <s v="GCA_002701205.1"/>
    <s v="Primary Assembly"/>
    <s v="unplaced scaffold"/>
    <m/>
    <s v="MINB01000002.1"/>
    <n v="79847"/>
    <n v="80746"/>
    <s v="-"/>
    <s v="PHO08192.1"/>
    <m/>
    <m/>
    <s v="hypothetical protein"/>
    <m/>
    <m/>
    <s v="BFT35_01635"/>
    <n v="900"/>
    <n v="299"/>
    <m/>
    <n v="0"/>
  </r>
  <r>
    <x v="0"/>
    <x v="0"/>
    <s v="GCA_002701205.1"/>
    <s v="Primary Assembly"/>
    <s v="unplaced scaffold"/>
    <m/>
    <s v="MINB01000009.1"/>
    <n v="79917"/>
    <n v="80234"/>
    <s v="-"/>
    <m/>
    <m/>
    <m/>
    <m/>
    <m/>
    <m/>
    <s v="BFT35_06480"/>
    <n v="318"/>
    <m/>
    <m/>
    <n v="0"/>
  </r>
  <r>
    <x v="1"/>
    <x v="1"/>
    <s v="GCA_002701205.1"/>
    <s v="Primary Assembly"/>
    <s v="unplaced scaffold"/>
    <m/>
    <s v="MINB01000009.1"/>
    <n v="79917"/>
    <n v="80234"/>
    <s v="-"/>
    <s v="PHO07403.1"/>
    <m/>
    <m/>
    <s v="PTS beta-glucoside transporter subunit IIA"/>
    <m/>
    <m/>
    <s v="BFT35_06480"/>
    <n v="318"/>
    <n v="105"/>
    <m/>
    <n v="0"/>
  </r>
  <r>
    <x v="0"/>
    <x v="0"/>
    <s v="GCA_002701205.1"/>
    <s v="Primary Assembly"/>
    <s v="unplaced scaffold"/>
    <m/>
    <s v="MINB01000004.1"/>
    <n v="79941"/>
    <n v="82010"/>
    <s v="-"/>
    <m/>
    <m/>
    <m/>
    <m/>
    <m/>
    <m/>
    <s v="BFT35_03745"/>
    <n v="2070"/>
    <m/>
    <m/>
    <n v="0"/>
  </r>
  <r>
    <x v="1"/>
    <x v="1"/>
    <s v="GCA_002701205.1"/>
    <s v="Primary Assembly"/>
    <s v="unplaced scaffold"/>
    <m/>
    <s v="MINB01000004.1"/>
    <n v="79941"/>
    <n v="82010"/>
    <s v="-"/>
    <s v="PHO07860.1"/>
    <m/>
    <m/>
    <s v="alpha-glucuronidase"/>
    <m/>
    <m/>
    <s v="BFT35_03745"/>
    <n v="2070"/>
    <n v="689"/>
    <m/>
    <n v="0"/>
  </r>
  <r>
    <x v="0"/>
    <x v="0"/>
    <s v="GCA_002701205.1"/>
    <s v="Primary Assembly"/>
    <s v="unplaced scaffold"/>
    <m/>
    <s v="MINB01000006.1"/>
    <n v="80185"/>
    <n v="80397"/>
    <s v="-"/>
    <m/>
    <m/>
    <m/>
    <m/>
    <m/>
    <m/>
    <s v="BFT35_05050"/>
    <n v="213"/>
    <m/>
    <m/>
    <n v="0"/>
  </r>
  <r>
    <x v="1"/>
    <x v="1"/>
    <s v="GCA_002701205.1"/>
    <s v="Primary Assembly"/>
    <s v="unplaced scaffold"/>
    <m/>
    <s v="MINB01000006.1"/>
    <n v="80185"/>
    <n v="80397"/>
    <s v="-"/>
    <s v="PHO07668.1"/>
    <m/>
    <m/>
    <s v="hypothetical protein"/>
    <m/>
    <m/>
    <s v="BFT35_05050"/>
    <n v="213"/>
    <n v="70"/>
    <m/>
    <n v="0"/>
  </r>
  <r>
    <x v="0"/>
    <x v="0"/>
    <s v="GCA_002701205.1"/>
    <s v="Primary Assembly"/>
    <s v="unplaced scaffold"/>
    <m/>
    <s v="MINB01000001.1"/>
    <n v="80247"/>
    <n v="80891"/>
    <s v="-"/>
    <m/>
    <m/>
    <m/>
    <m/>
    <m/>
    <m/>
    <s v="BFT35_00435"/>
    <n v="645"/>
    <m/>
    <m/>
    <n v="0"/>
  </r>
  <r>
    <x v="1"/>
    <x v="1"/>
    <s v="GCA_002701205.1"/>
    <s v="Primary Assembly"/>
    <s v="unplaced scaffold"/>
    <m/>
    <s v="MINB01000001.1"/>
    <n v="80247"/>
    <n v="80891"/>
    <s v="-"/>
    <s v="PHO08406.1"/>
    <m/>
    <m/>
    <s v="septum site-determining protein MinC"/>
    <m/>
    <m/>
    <s v="BFT35_00435"/>
    <n v="645"/>
    <n v="214"/>
    <m/>
    <n v="0"/>
  </r>
  <r>
    <x v="0"/>
    <x v="0"/>
    <s v="GCA_002701205.1"/>
    <s v="Primary Assembly"/>
    <s v="unplaced scaffold"/>
    <m/>
    <s v="MINB01000009.1"/>
    <n v="80255"/>
    <n v="81577"/>
    <s v="-"/>
    <m/>
    <m/>
    <m/>
    <m/>
    <m/>
    <m/>
    <s v="BFT35_06485"/>
    <n v="1323"/>
    <m/>
    <m/>
    <n v="0"/>
  </r>
  <r>
    <x v="1"/>
    <x v="1"/>
    <s v="GCA_002701205.1"/>
    <s v="Primary Assembly"/>
    <s v="unplaced scaffold"/>
    <m/>
    <s v="MINB01000009.1"/>
    <n v="80255"/>
    <n v="81577"/>
    <s v="-"/>
    <s v="PHO07404.1"/>
    <m/>
    <m/>
    <s v="PTS cellobiose transporter subunit IIC"/>
    <m/>
    <m/>
    <s v="BFT35_06485"/>
    <n v="1323"/>
    <n v="440"/>
    <m/>
    <n v="0"/>
  </r>
  <r>
    <x v="0"/>
    <x v="0"/>
    <s v="GCA_002701205.1"/>
    <s v="Primary Assembly"/>
    <s v="unplaced scaffold"/>
    <m/>
    <s v="MINB01000006.1"/>
    <n v="80487"/>
    <n v="81209"/>
    <s v="-"/>
    <m/>
    <m/>
    <m/>
    <m/>
    <m/>
    <m/>
    <s v="BFT35_05055"/>
    <n v="723"/>
    <m/>
    <m/>
    <n v="0"/>
  </r>
  <r>
    <x v="1"/>
    <x v="1"/>
    <s v="GCA_002701205.1"/>
    <s v="Primary Assembly"/>
    <s v="unplaced scaffold"/>
    <m/>
    <s v="MINB01000006.1"/>
    <n v="80487"/>
    <n v="81209"/>
    <s v="-"/>
    <s v="PHO07636.1"/>
    <m/>
    <m/>
    <s v="molybdopterin-guanine dinucleotide biosynthesis protein A"/>
    <m/>
    <m/>
    <s v="BFT35_05055"/>
    <n v="723"/>
    <n v="240"/>
    <m/>
    <n v="0"/>
  </r>
  <r>
    <x v="0"/>
    <x v="0"/>
    <s v="GCA_002701205.1"/>
    <s v="Primary Assembly"/>
    <s v="unplaced scaffold"/>
    <m/>
    <s v="MINB01000003.1"/>
    <n v="80706"/>
    <n v="81440"/>
    <s v="-"/>
    <m/>
    <m/>
    <m/>
    <m/>
    <m/>
    <m/>
    <s v="BFT35_02810"/>
    <n v="735"/>
    <m/>
    <m/>
    <n v="0"/>
  </r>
  <r>
    <x v="1"/>
    <x v="1"/>
    <s v="GCA_002701205.1"/>
    <s v="Primary Assembly"/>
    <s v="unplaced scaffold"/>
    <m/>
    <s v="MINB01000003.1"/>
    <n v="80706"/>
    <n v="81440"/>
    <s v="-"/>
    <s v="PHO08000.1"/>
    <m/>
    <m/>
    <s v="methyltransferase type 12"/>
    <m/>
    <m/>
    <s v="BFT35_02810"/>
    <n v="735"/>
    <n v="244"/>
    <m/>
    <n v="0"/>
  </r>
  <r>
    <x v="0"/>
    <x v="0"/>
    <s v="GCA_002701205.1"/>
    <s v="Primary Assembly"/>
    <s v="unplaced scaffold"/>
    <m/>
    <s v="MINB01000005.1"/>
    <n v="80840"/>
    <n v="81469"/>
    <s v="-"/>
    <m/>
    <m/>
    <m/>
    <m/>
    <m/>
    <m/>
    <s v="BFT35_04450"/>
    <n v="630"/>
    <m/>
    <m/>
    <n v="0"/>
  </r>
  <r>
    <x v="1"/>
    <x v="1"/>
    <s v="GCA_002701205.1"/>
    <s v="Primary Assembly"/>
    <s v="unplaced scaffold"/>
    <m/>
    <s v="MINB01000005.1"/>
    <n v="80840"/>
    <n v="81469"/>
    <s v="-"/>
    <s v="PHO07748.1"/>
    <m/>
    <m/>
    <s v="pilus assembly protein PilZ"/>
    <m/>
    <m/>
    <s v="BFT35_04450"/>
    <n v="630"/>
    <n v="209"/>
    <m/>
    <n v="0"/>
  </r>
  <r>
    <x v="0"/>
    <x v="0"/>
    <s v="GCA_002701205.1"/>
    <s v="Primary Assembly"/>
    <s v="unplaced scaffold"/>
    <m/>
    <s v="MINB01000001.1"/>
    <n v="81014"/>
    <n v="83338"/>
    <s v="-"/>
    <m/>
    <m/>
    <m/>
    <m/>
    <m/>
    <m/>
    <s v="BFT35_00440"/>
    <n v="2325"/>
    <m/>
    <m/>
    <n v="0"/>
  </r>
  <r>
    <x v="1"/>
    <x v="1"/>
    <s v="GCA_002701205.1"/>
    <s v="Primary Assembly"/>
    <s v="unplaced scaffold"/>
    <m/>
    <s v="MINB01000001.1"/>
    <n v="81014"/>
    <n v="83338"/>
    <s v="-"/>
    <s v="PHO08407.1"/>
    <m/>
    <m/>
    <s v="penicillin-binding protein"/>
    <m/>
    <m/>
    <s v="BFT35_00440"/>
    <n v="2325"/>
    <n v="774"/>
    <m/>
    <n v="0"/>
  </r>
  <r>
    <x v="0"/>
    <x v="0"/>
    <s v="GCA_002701205.1"/>
    <s v="Primary Assembly"/>
    <s v="unplaced scaffold"/>
    <m/>
    <s v="MINB01000002.1"/>
    <n v="81080"/>
    <n v="81955"/>
    <s v="+"/>
    <m/>
    <m/>
    <m/>
    <m/>
    <m/>
    <m/>
    <s v="BFT35_01640"/>
    <n v="876"/>
    <m/>
    <m/>
    <n v="0"/>
  </r>
  <r>
    <x v="1"/>
    <x v="1"/>
    <s v="GCA_002701205.1"/>
    <s v="Primary Assembly"/>
    <s v="unplaced scaffold"/>
    <m/>
    <s v="MINB01000002.1"/>
    <n v="81080"/>
    <n v="81955"/>
    <s v="+"/>
    <s v="PHO08193.1"/>
    <m/>
    <m/>
    <s v="nitroreductase"/>
    <m/>
    <m/>
    <s v="BFT35_01640"/>
    <n v="876"/>
    <n v="291"/>
    <m/>
    <n v="0"/>
  </r>
  <r>
    <x v="0"/>
    <x v="0"/>
    <s v="GCA_002701205.1"/>
    <s v="Primary Assembly"/>
    <s v="unplaced scaffold"/>
    <m/>
    <s v="MINB01000008.1"/>
    <n v="81117"/>
    <n v="82043"/>
    <s v="-"/>
    <m/>
    <m/>
    <m/>
    <m/>
    <m/>
    <m/>
    <s v="BFT35_06045"/>
    <n v="927"/>
    <m/>
    <m/>
    <n v="0"/>
  </r>
  <r>
    <x v="1"/>
    <x v="1"/>
    <s v="GCA_002701205.1"/>
    <s v="Primary Assembly"/>
    <s v="unplaced scaffold"/>
    <m/>
    <s v="MINB01000008.1"/>
    <n v="81117"/>
    <n v="82043"/>
    <s v="-"/>
    <s v="PHO07477.1"/>
    <m/>
    <m/>
    <s v="type III-B CRISPR module RAMP protein Cmr6"/>
    <m/>
    <m/>
    <s v="BFT35_06045"/>
    <n v="927"/>
    <n v="308"/>
    <m/>
    <n v="0"/>
  </r>
  <r>
    <x v="0"/>
    <x v="0"/>
    <s v="GCA_002701205.1"/>
    <s v="Primary Assembly"/>
    <s v="unplaced scaffold"/>
    <m/>
    <s v="MINB01000007.1"/>
    <n v="81146"/>
    <n v="81823"/>
    <s v="-"/>
    <m/>
    <m/>
    <m/>
    <m/>
    <m/>
    <m/>
    <s v="BFT35_05570"/>
    <n v="678"/>
    <m/>
    <m/>
    <n v="0"/>
  </r>
  <r>
    <x v="1"/>
    <x v="1"/>
    <s v="GCA_002701205.1"/>
    <s v="Primary Assembly"/>
    <s v="unplaced scaffold"/>
    <m/>
    <s v="MINB01000007.1"/>
    <n v="81146"/>
    <n v="81823"/>
    <s v="-"/>
    <s v="PHO07542.1"/>
    <m/>
    <m/>
    <s v="DNA-binding response regulator"/>
    <m/>
    <m/>
    <s v="BFT35_05570"/>
    <n v="678"/>
    <n v="225"/>
    <m/>
    <n v="0"/>
  </r>
  <r>
    <x v="0"/>
    <x v="0"/>
    <s v="GCA_002701205.1"/>
    <s v="Primary Assembly"/>
    <s v="unplaced scaffold"/>
    <m/>
    <s v="MINB01000006.1"/>
    <n v="81218"/>
    <n v="81895"/>
    <s v="-"/>
    <m/>
    <m/>
    <m/>
    <m/>
    <m/>
    <m/>
    <s v="BFT35_05060"/>
    <n v="678"/>
    <m/>
    <m/>
    <n v="0"/>
  </r>
  <r>
    <x v="1"/>
    <x v="1"/>
    <s v="GCA_002701205.1"/>
    <s v="Primary Assembly"/>
    <s v="unplaced scaffold"/>
    <m/>
    <s v="MINB01000006.1"/>
    <n v="81218"/>
    <n v="81895"/>
    <s v="-"/>
    <s v="PHO07637.1"/>
    <m/>
    <m/>
    <s v="GntR family transcriptional regulator"/>
    <m/>
    <m/>
    <s v="BFT35_05060"/>
    <n v="678"/>
    <n v="225"/>
    <m/>
    <n v="0"/>
  </r>
  <r>
    <x v="0"/>
    <x v="0"/>
    <s v="GCA_002701205.1"/>
    <s v="Primary Assembly"/>
    <s v="unplaced scaffold"/>
    <m/>
    <s v="MINB01000005.1"/>
    <n v="81438"/>
    <n v="82319"/>
    <s v="-"/>
    <m/>
    <m/>
    <m/>
    <m/>
    <m/>
    <m/>
    <s v="BFT35_04455"/>
    <n v="882"/>
    <m/>
    <m/>
    <n v="0"/>
  </r>
  <r>
    <x v="1"/>
    <x v="1"/>
    <s v="GCA_002701205.1"/>
    <s v="Primary Assembly"/>
    <s v="unplaced scaffold"/>
    <m/>
    <s v="MINB01000005.1"/>
    <n v="81438"/>
    <n v="82319"/>
    <s v="-"/>
    <s v="PHO07749.1"/>
    <m/>
    <m/>
    <s v="chromosome partitioning protein"/>
    <m/>
    <m/>
    <s v="BFT35_04455"/>
    <n v="882"/>
    <n v="293"/>
    <m/>
    <n v="0"/>
  </r>
  <r>
    <x v="0"/>
    <x v="0"/>
    <s v="GCA_002701205.1"/>
    <s v="Primary Assembly"/>
    <s v="unplaced scaffold"/>
    <m/>
    <s v="MINB01000009.1"/>
    <n v="81590"/>
    <n v="81916"/>
    <s v="-"/>
    <m/>
    <m/>
    <m/>
    <m/>
    <m/>
    <m/>
    <s v="BFT35_06490"/>
    <n v="327"/>
    <m/>
    <m/>
    <n v="0"/>
  </r>
  <r>
    <x v="1"/>
    <x v="1"/>
    <s v="GCA_002701205.1"/>
    <s v="Primary Assembly"/>
    <s v="unplaced scaffold"/>
    <m/>
    <s v="MINB01000009.1"/>
    <n v="81590"/>
    <n v="81916"/>
    <s v="-"/>
    <s v="PHO07405.1"/>
    <m/>
    <m/>
    <s v="PTS sugar transporter subunit IIB"/>
    <m/>
    <m/>
    <s v="BFT35_06490"/>
    <n v="327"/>
    <n v="108"/>
    <m/>
    <n v="0"/>
  </r>
  <r>
    <x v="0"/>
    <x v="0"/>
    <s v="GCA_002701205.1"/>
    <s v="Primary Assembly"/>
    <s v="unplaced scaffold"/>
    <m/>
    <s v="MINB01000003.1"/>
    <n v="81603"/>
    <n v="82460"/>
    <s v="+"/>
    <m/>
    <m/>
    <m/>
    <m/>
    <m/>
    <m/>
    <s v="BFT35_02815"/>
    <n v="858"/>
    <m/>
    <m/>
    <n v="0"/>
  </r>
  <r>
    <x v="1"/>
    <x v="1"/>
    <s v="GCA_002701205.1"/>
    <s v="Primary Assembly"/>
    <s v="unplaced scaffold"/>
    <m/>
    <s v="MINB01000003.1"/>
    <n v="81603"/>
    <n v="82460"/>
    <s v="+"/>
    <s v="PHO08001.1"/>
    <m/>
    <m/>
    <s v="hypothetical protein"/>
    <m/>
    <m/>
    <s v="BFT35_02815"/>
    <n v="858"/>
    <n v="285"/>
    <m/>
    <n v="0"/>
  </r>
  <r>
    <x v="0"/>
    <x v="0"/>
    <s v="GCA_002701205.1"/>
    <s v="Primary Assembly"/>
    <s v="unplaced scaffold"/>
    <m/>
    <s v="MINB01000006.1"/>
    <n v="81888"/>
    <n v="82754"/>
    <s v="-"/>
    <m/>
    <m/>
    <m/>
    <m/>
    <m/>
    <m/>
    <s v="BFT35_05065"/>
    <n v="867"/>
    <m/>
    <m/>
    <n v="0"/>
  </r>
  <r>
    <x v="1"/>
    <x v="1"/>
    <s v="GCA_002701205.1"/>
    <s v="Primary Assembly"/>
    <s v="unplaced scaffold"/>
    <m/>
    <s v="MINB01000006.1"/>
    <n v="81888"/>
    <n v="82754"/>
    <s v="-"/>
    <s v="PHO07638.1"/>
    <m/>
    <m/>
    <s v="4-(cytidine 5'-diphospho)-2-C-methyl-D-erythritol kinase"/>
    <m/>
    <m/>
    <s v="BFT35_05065"/>
    <n v="867"/>
    <n v="288"/>
    <m/>
    <n v="0"/>
  </r>
  <r>
    <x v="0"/>
    <x v="0"/>
    <s v="GCA_002701205.1"/>
    <s v="Primary Assembly"/>
    <s v="unplaced scaffold"/>
    <m/>
    <s v="MINB01000002.1"/>
    <n v="82002"/>
    <n v="84626"/>
    <s v="-"/>
    <m/>
    <m/>
    <m/>
    <m/>
    <m/>
    <m/>
    <s v="BFT35_01645"/>
    <n v="2625"/>
    <m/>
    <m/>
    <n v="0"/>
  </r>
  <r>
    <x v="1"/>
    <x v="1"/>
    <s v="GCA_002701205.1"/>
    <s v="Primary Assembly"/>
    <s v="unplaced scaffold"/>
    <m/>
    <s v="MINB01000002.1"/>
    <n v="82002"/>
    <n v="84626"/>
    <s v="-"/>
    <s v="PHO08194.1"/>
    <m/>
    <m/>
    <s v="phosphoenolpyruvate synthase"/>
    <m/>
    <m/>
    <s v="BFT35_01645"/>
    <n v="2625"/>
    <n v="874"/>
    <m/>
    <n v="0"/>
  </r>
  <r>
    <x v="0"/>
    <x v="0"/>
    <s v="GCA_002701205.1"/>
    <s v="Primary Assembly"/>
    <s v="unplaced scaffold"/>
    <m/>
    <s v="MINB01000004.1"/>
    <n v="82044"/>
    <n v="83078"/>
    <s v="-"/>
    <m/>
    <m/>
    <m/>
    <m/>
    <m/>
    <m/>
    <s v="BFT35_03750"/>
    <n v="1035"/>
    <m/>
    <m/>
    <n v="0"/>
  </r>
  <r>
    <x v="1"/>
    <x v="1"/>
    <s v="GCA_002701205.1"/>
    <s v="Primary Assembly"/>
    <s v="unplaced scaffold"/>
    <m/>
    <s v="MINB01000004.1"/>
    <n v="82044"/>
    <n v="83078"/>
    <s v="-"/>
    <s v="PHO07861.1"/>
    <m/>
    <m/>
    <s v="1,4-beta-xylanase"/>
    <m/>
    <m/>
    <s v="BFT35_03750"/>
    <n v="1035"/>
    <n v="344"/>
    <m/>
    <n v="0"/>
  </r>
  <r>
    <x v="0"/>
    <x v="0"/>
    <s v="GCA_002701205.1"/>
    <s v="Primary Assembly"/>
    <s v="unplaced scaffold"/>
    <m/>
    <s v="MINB01000007.1"/>
    <n v="82083"/>
    <n v="84437"/>
    <s v="-"/>
    <m/>
    <m/>
    <m/>
    <m/>
    <m/>
    <m/>
    <s v="BFT35_05575"/>
    <n v="2355"/>
    <m/>
    <m/>
    <n v="0"/>
  </r>
  <r>
    <x v="1"/>
    <x v="1"/>
    <s v="GCA_002701205.1"/>
    <s v="Primary Assembly"/>
    <s v="unplaced scaffold"/>
    <m/>
    <s v="MINB01000007.1"/>
    <n v="82083"/>
    <n v="84437"/>
    <s v="-"/>
    <s v="PHO07543.1"/>
    <m/>
    <m/>
    <s v="hypothetical protein"/>
    <m/>
    <m/>
    <s v="BFT35_05575"/>
    <n v="2355"/>
    <n v="784"/>
    <m/>
    <n v="0"/>
  </r>
  <r>
    <x v="0"/>
    <x v="0"/>
    <s v="GCA_002701205.1"/>
    <s v="Primary Assembly"/>
    <s v="unplaced scaffold"/>
    <m/>
    <s v="MINB01000008.1"/>
    <n v="82198"/>
    <n v="83289"/>
    <s v="-"/>
    <m/>
    <m/>
    <m/>
    <m/>
    <m/>
    <m/>
    <s v="BFT35_06050"/>
    <n v="1092"/>
    <m/>
    <m/>
    <n v="0"/>
  </r>
  <r>
    <x v="1"/>
    <x v="1"/>
    <s v="GCA_002701205.1"/>
    <s v="Primary Assembly"/>
    <s v="unplaced scaffold"/>
    <m/>
    <s v="MINB01000008.1"/>
    <n v="82198"/>
    <n v="83289"/>
    <s v="-"/>
    <s v="PHO07473.1"/>
    <m/>
    <m/>
    <s v="type III-B CRISPR module RAMP protein Cmr1"/>
    <m/>
    <m/>
    <s v="BFT35_06050"/>
    <n v="1092"/>
    <n v="363"/>
    <m/>
    <n v="0"/>
  </r>
  <r>
    <x v="0"/>
    <x v="0"/>
    <s v="GCA_002701205.1"/>
    <s v="Primary Assembly"/>
    <s v="unplaced scaffold"/>
    <m/>
    <s v="MINB01000005.1"/>
    <n v="82321"/>
    <n v="83334"/>
    <s v="-"/>
    <m/>
    <m/>
    <m/>
    <m/>
    <m/>
    <m/>
    <s v="BFT35_04460"/>
    <n v="1014"/>
    <m/>
    <m/>
    <n v="0"/>
  </r>
  <r>
    <x v="1"/>
    <x v="1"/>
    <s v="GCA_002701205.1"/>
    <s v="Primary Assembly"/>
    <s v="unplaced scaffold"/>
    <m/>
    <s v="MINB01000005.1"/>
    <n v="82321"/>
    <n v="83334"/>
    <s v="-"/>
    <s v="PHO07750.1"/>
    <m/>
    <m/>
    <s v="flagellar biosynthesis protein FlhF"/>
    <m/>
    <m/>
    <s v="BFT35_04460"/>
    <n v="1014"/>
    <n v="337"/>
    <m/>
    <n v="0"/>
  </r>
  <r>
    <x v="0"/>
    <x v="0"/>
    <s v="GCA_002701205.1"/>
    <s v="Primary Assembly"/>
    <s v="unplaced scaffold"/>
    <m/>
    <s v="MINB01000003.1"/>
    <n v="82540"/>
    <n v="83028"/>
    <s v="+"/>
    <m/>
    <m/>
    <m/>
    <m/>
    <m/>
    <m/>
    <s v="BFT35_02820"/>
    <n v="489"/>
    <m/>
    <m/>
    <n v="0"/>
  </r>
  <r>
    <x v="1"/>
    <x v="1"/>
    <s v="GCA_002701205.1"/>
    <s v="Primary Assembly"/>
    <s v="unplaced scaffold"/>
    <m/>
    <s v="MINB01000003.1"/>
    <n v="82540"/>
    <n v="83028"/>
    <s v="+"/>
    <s v="PHO08002.1"/>
    <m/>
    <m/>
    <s v="AsnC family transcriptional regulator"/>
    <m/>
    <m/>
    <s v="BFT35_02820"/>
    <n v="489"/>
    <n v="162"/>
    <m/>
    <n v="0"/>
  </r>
  <r>
    <x v="0"/>
    <x v="0"/>
    <s v="GCA_002701205.1"/>
    <s v="Primary Assembly"/>
    <s v="unplaced scaffold"/>
    <m/>
    <s v="MINB01000006.1"/>
    <n v="82909"/>
    <n v="84441"/>
    <s v="-"/>
    <m/>
    <m/>
    <m/>
    <m/>
    <m/>
    <m/>
    <s v="BFT35_05070"/>
    <n v="1533"/>
    <m/>
    <m/>
    <n v="0"/>
  </r>
  <r>
    <x v="1"/>
    <x v="1"/>
    <s v="GCA_002701205.1"/>
    <s v="Primary Assembly"/>
    <s v="unplaced scaffold"/>
    <m/>
    <s v="MINB01000006.1"/>
    <n v="82909"/>
    <n v="84441"/>
    <s v="-"/>
    <s v="PHO07639.1"/>
    <m/>
    <m/>
    <s v="peptidoglycan-binding protein"/>
    <m/>
    <m/>
    <s v="BFT35_05070"/>
    <n v="1533"/>
    <n v="510"/>
    <m/>
    <n v="0"/>
  </r>
  <r>
    <x v="0"/>
    <x v="0"/>
    <s v="GCA_002701205.1"/>
    <s v="Primary Assembly"/>
    <s v="unplaced scaffold"/>
    <m/>
    <s v="MINB01000003.1"/>
    <n v="83025"/>
    <n v="84191"/>
    <s v="+"/>
    <m/>
    <m/>
    <m/>
    <m/>
    <m/>
    <m/>
    <s v="BFT35_02825"/>
    <n v="1167"/>
    <m/>
    <m/>
    <n v="0"/>
  </r>
  <r>
    <x v="1"/>
    <x v="1"/>
    <s v="GCA_002701205.1"/>
    <s v="Primary Assembly"/>
    <s v="unplaced scaffold"/>
    <m/>
    <s v="MINB01000003.1"/>
    <n v="83025"/>
    <n v="84191"/>
    <s v="+"/>
    <s v="PHO08003.1"/>
    <m/>
    <m/>
    <s v="aromatic amino acid aminotransferase"/>
    <m/>
    <m/>
    <s v="BFT35_02825"/>
    <n v="1167"/>
    <n v="388"/>
    <m/>
    <n v="0"/>
  </r>
  <r>
    <x v="0"/>
    <x v="0"/>
    <s v="GCA_002701205.1"/>
    <s v="Primary Assembly"/>
    <s v="unplaced scaffold"/>
    <m/>
    <s v="MINB01000004.1"/>
    <n v="83135"/>
    <n v="84808"/>
    <s v="-"/>
    <m/>
    <m/>
    <m/>
    <m/>
    <m/>
    <m/>
    <s v="BFT35_03755"/>
    <n v="1674"/>
    <m/>
    <m/>
    <n v="0"/>
  </r>
  <r>
    <x v="1"/>
    <x v="1"/>
    <s v="GCA_002701205.1"/>
    <s v="Primary Assembly"/>
    <s v="unplaced scaffold"/>
    <m/>
    <s v="MINB01000004.1"/>
    <n v="83135"/>
    <n v="84808"/>
    <s v="-"/>
    <s v="PHO07862.1"/>
    <m/>
    <m/>
    <s v="sugar ABC transporter substrate-binding protein"/>
    <m/>
    <m/>
    <s v="BFT35_03755"/>
    <n v="1674"/>
    <n v="557"/>
    <m/>
    <n v="0"/>
  </r>
  <r>
    <x v="0"/>
    <x v="0"/>
    <s v="GCA_002701205.1"/>
    <s v="Primary Assembly"/>
    <s v="unplaced scaffold"/>
    <m/>
    <s v="MINB01000005.1"/>
    <n v="83324"/>
    <n v="85345"/>
    <s v="-"/>
    <m/>
    <m/>
    <m/>
    <m/>
    <m/>
    <m/>
    <s v="BFT35_04465"/>
    <n v="2022"/>
    <m/>
    <m/>
    <n v="0"/>
  </r>
  <r>
    <x v="1"/>
    <x v="1"/>
    <s v="GCA_002701205.1"/>
    <s v="Primary Assembly"/>
    <s v="unplaced scaffold"/>
    <m/>
    <s v="MINB01000005.1"/>
    <n v="83324"/>
    <n v="85345"/>
    <s v="-"/>
    <s v="PHO07751.1"/>
    <m/>
    <m/>
    <s v="flagellar biosynthesis protein FlhA"/>
    <m/>
    <m/>
    <s v="BFT35_04465"/>
    <n v="2022"/>
    <n v="673"/>
    <m/>
    <n v="0"/>
  </r>
  <r>
    <x v="0"/>
    <x v="0"/>
    <s v="GCA_002701205.1"/>
    <s v="Primary Assembly"/>
    <s v="unplaced scaffold"/>
    <m/>
    <s v="MINB01000001.1"/>
    <n v="83350"/>
    <n v="83853"/>
    <s v="-"/>
    <m/>
    <m/>
    <m/>
    <m/>
    <m/>
    <m/>
    <s v="BFT35_00445"/>
    <n v="504"/>
    <m/>
    <m/>
    <n v="0"/>
  </r>
  <r>
    <x v="1"/>
    <x v="1"/>
    <s v="GCA_002701205.1"/>
    <s v="Primary Assembly"/>
    <s v="unplaced scaffold"/>
    <m/>
    <s v="MINB01000001.1"/>
    <n v="83350"/>
    <n v="83853"/>
    <s v="-"/>
    <s v="PHO08408.1"/>
    <m/>
    <m/>
    <s v="rod shape-determining protein MreD"/>
    <m/>
    <m/>
    <s v="BFT35_00445"/>
    <n v="504"/>
    <n v="167"/>
    <m/>
    <n v="0"/>
  </r>
  <r>
    <x v="0"/>
    <x v="0"/>
    <s v="GCA_002701205.1"/>
    <s v="Primary Assembly"/>
    <s v="unplaced scaffold"/>
    <m/>
    <s v="MINB01000001.1"/>
    <n v="83908"/>
    <n v="84738"/>
    <s v="-"/>
    <m/>
    <m/>
    <m/>
    <m/>
    <m/>
    <m/>
    <s v="BFT35_00450"/>
    <n v="831"/>
    <m/>
    <m/>
    <n v="0"/>
  </r>
  <r>
    <x v="1"/>
    <x v="1"/>
    <s v="GCA_002701205.1"/>
    <s v="Primary Assembly"/>
    <s v="unplaced scaffold"/>
    <m/>
    <s v="MINB01000001.1"/>
    <n v="83908"/>
    <n v="84738"/>
    <s v="-"/>
    <s v="PHO08409.1"/>
    <m/>
    <m/>
    <s v="rod shape-determining protein MreC"/>
    <m/>
    <m/>
    <s v="BFT35_00450"/>
    <n v="831"/>
    <n v="276"/>
    <m/>
    <n v="0"/>
  </r>
  <r>
    <x v="0"/>
    <x v="0"/>
    <s v="GCA_002701205.1"/>
    <s v="Primary Assembly"/>
    <s v="unplaced scaffold"/>
    <m/>
    <s v="MINB01000003.1"/>
    <n v="84376"/>
    <n v="86166"/>
    <s v="-"/>
    <m/>
    <m/>
    <m/>
    <m/>
    <m/>
    <m/>
    <s v="BFT35_02830"/>
    <n v="1791"/>
    <m/>
    <m/>
    <n v="0"/>
  </r>
  <r>
    <x v="1"/>
    <x v="1"/>
    <s v="GCA_002701205.1"/>
    <s v="Primary Assembly"/>
    <s v="unplaced scaffold"/>
    <m/>
    <s v="MINB01000003.1"/>
    <n v="84376"/>
    <n v="86166"/>
    <s v="-"/>
    <s v="PHO08004.1"/>
    <m/>
    <m/>
    <s v="ferrous iron transport protein B"/>
    <m/>
    <m/>
    <s v="BFT35_02830"/>
    <n v="1791"/>
    <n v="596"/>
    <m/>
    <n v="0"/>
  </r>
  <r>
    <x v="0"/>
    <x v="0"/>
    <s v="GCA_002701205.1"/>
    <s v="Primary Assembly"/>
    <s v="unplaced scaffold"/>
    <m/>
    <s v="MINB01000006.1"/>
    <n v="84580"/>
    <n v="84843"/>
    <s v="-"/>
    <m/>
    <m/>
    <m/>
    <m/>
    <m/>
    <m/>
    <s v="BFT35_05075"/>
    <n v="264"/>
    <m/>
    <m/>
    <n v="0"/>
  </r>
  <r>
    <x v="1"/>
    <x v="1"/>
    <s v="GCA_002701205.1"/>
    <s v="Primary Assembly"/>
    <s v="unplaced scaffold"/>
    <m/>
    <s v="MINB01000006.1"/>
    <n v="84580"/>
    <n v="84843"/>
    <s v="-"/>
    <s v="PHO07640.1"/>
    <m/>
    <m/>
    <s v="protein veg"/>
    <m/>
    <m/>
    <s v="BFT35_05075"/>
    <n v="264"/>
    <n v="87"/>
    <m/>
    <n v="0"/>
  </r>
  <r>
    <x v="0"/>
    <x v="0"/>
    <s v="GCA_002701205.1"/>
    <s v="Primary Assembly"/>
    <s v="unplaced scaffold"/>
    <m/>
    <s v="MINB01000002.1"/>
    <n v="84668"/>
    <n v="85297"/>
    <s v="-"/>
    <m/>
    <m/>
    <m/>
    <m/>
    <m/>
    <m/>
    <s v="BFT35_01650"/>
    <n v="630"/>
    <m/>
    <m/>
    <n v="0"/>
  </r>
  <r>
    <x v="1"/>
    <x v="1"/>
    <s v="GCA_002701205.1"/>
    <s v="Primary Assembly"/>
    <s v="unplaced scaffold"/>
    <m/>
    <s v="MINB01000002.1"/>
    <n v="84668"/>
    <n v="85297"/>
    <s v="-"/>
    <s v="PHO08195.1"/>
    <m/>
    <m/>
    <s v="transcriptional regulator"/>
    <m/>
    <m/>
    <s v="BFT35_01650"/>
    <n v="630"/>
    <n v="209"/>
    <m/>
    <n v="0"/>
  </r>
  <r>
    <x v="0"/>
    <x v="0"/>
    <s v="GCA_002701205.1"/>
    <s v="Primary Assembly"/>
    <s v="unplaced scaffold"/>
    <m/>
    <s v="MINB01000001.1"/>
    <n v="84752"/>
    <n v="85774"/>
    <s v="-"/>
    <m/>
    <m/>
    <m/>
    <m/>
    <m/>
    <m/>
    <s v="BFT35_00455"/>
    <n v="1023"/>
    <m/>
    <m/>
    <n v="0"/>
  </r>
  <r>
    <x v="1"/>
    <x v="1"/>
    <s v="GCA_002701205.1"/>
    <s v="Primary Assembly"/>
    <s v="unplaced scaffold"/>
    <m/>
    <s v="MINB01000001.1"/>
    <n v="84752"/>
    <n v="85774"/>
    <s v="-"/>
    <s v="PHO08548.1"/>
    <m/>
    <m/>
    <s v="rod shape-determining protein"/>
    <m/>
    <m/>
    <s v="BFT35_00455"/>
    <n v="1023"/>
    <n v="340"/>
    <m/>
    <n v="0"/>
  </r>
  <r>
    <x v="0"/>
    <x v="0"/>
    <s v="GCA_002701205.1"/>
    <s v="Primary Assembly"/>
    <s v="unplaced scaffold"/>
    <m/>
    <s v="MINB01000007.1"/>
    <n v="84923"/>
    <n v="86461"/>
    <s v="-"/>
    <m/>
    <m/>
    <m/>
    <m/>
    <m/>
    <m/>
    <s v="BFT35_05580"/>
    <n v="1539"/>
    <m/>
    <m/>
    <n v="0"/>
  </r>
  <r>
    <x v="1"/>
    <x v="1"/>
    <s v="GCA_002701205.1"/>
    <s v="Primary Assembly"/>
    <s v="unplaced scaffold"/>
    <m/>
    <s v="MINB01000007.1"/>
    <n v="84923"/>
    <n v="86461"/>
    <s v="-"/>
    <s v="PHO07544.1"/>
    <m/>
    <m/>
    <s v="hypothetical protein"/>
    <m/>
    <m/>
    <s v="BFT35_05580"/>
    <n v="1539"/>
    <n v="512"/>
    <m/>
    <n v="0"/>
  </r>
  <r>
    <x v="0"/>
    <x v="0"/>
    <s v="GCA_002701205.1"/>
    <s v="Primary Assembly"/>
    <s v="unplaced scaffold"/>
    <m/>
    <s v="MINB01000004.1"/>
    <n v="84949"/>
    <n v="85821"/>
    <s v="-"/>
    <m/>
    <m/>
    <m/>
    <m/>
    <m/>
    <m/>
    <s v="BFT35_03760"/>
    <n v="873"/>
    <m/>
    <m/>
    <n v="0"/>
  </r>
  <r>
    <x v="1"/>
    <x v="1"/>
    <s v="GCA_002701205.1"/>
    <s v="Primary Assembly"/>
    <s v="unplaced scaffold"/>
    <m/>
    <s v="MINB01000004.1"/>
    <n v="84949"/>
    <n v="85821"/>
    <s v="-"/>
    <s v="PHO07863.1"/>
    <m/>
    <m/>
    <s v="sugar ABC transporter permease"/>
    <m/>
    <m/>
    <s v="BFT35_03760"/>
    <n v="873"/>
    <n v="290"/>
    <m/>
    <n v="0"/>
  </r>
  <r>
    <x v="0"/>
    <x v="0"/>
    <s v="GCA_002701205.1"/>
    <s v="Primary Assembly"/>
    <s v="unplaced scaffold"/>
    <m/>
    <s v="MINB01000006.1"/>
    <n v="85039"/>
    <n v="85887"/>
    <s v="-"/>
    <m/>
    <m/>
    <m/>
    <m/>
    <m/>
    <m/>
    <s v="BFT35_05080"/>
    <n v="849"/>
    <m/>
    <m/>
    <n v="0"/>
  </r>
  <r>
    <x v="1"/>
    <x v="1"/>
    <s v="GCA_002701205.1"/>
    <s v="Primary Assembly"/>
    <s v="unplaced scaffold"/>
    <m/>
    <s v="MINB01000006.1"/>
    <n v="85039"/>
    <n v="85887"/>
    <s v="-"/>
    <s v="PHO07641.1"/>
    <m/>
    <m/>
    <s v="sporulation peptidase YabG"/>
    <m/>
    <m/>
    <s v="BFT35_05080"/>
    <n v="849"/>
    <n v="282"/>
    <m/>
    <n v="0"/>
  </r>
  <r>
    <x v="0"/>
    <x v="0"/>
    <s v="GCA_002701205.1"/>
    <s v="Primary Assembly"/>
    <s v="unplaced scaffold"/>
    <m/>
    <s v="MINB01000005.1"/>
    <n v="85356"/>
    <n v="86429"/>
    <s v="-"/>
    <m/>
    <m/>
    <m/>
    <m/>
    <m/>
    <m/>
    <s v="BFT35_04470"/>
    <n v="1074"/>
    <m/>
    <m/>
    <n v="0"/>
  </r>
  <r>
    <x v="1"/>
    <x v="1"/>
    <s v="GCA_002701205.1"/>
    <s v="Primary Assembly"/>
    <s v="unplaced scaffold"/>
    <m/>
    <s v="MINB01000005.1"/>
    <n v="85356"/>
    <n v="86429"/>
    <s v="-"/>
    <s v="PHO07752.1"/>
    <m/>
    <m/>
    <s v="flagellar biosynthesis protein FlhB"/>
    <m/>
    <m/>
    <s v="BFT35_04470"/>
    <n v="1074"/>
    <n v="357"/>
    <m/>
    <n v="0"/>
  </r>
  <r>
    <x v="0"/>
    <x v="0"/>
    <s v="GCA_002701205.1"/>
    <s v="Primary Assembly"/>
    <s v="unplaced scaffold"/>
    <m/>
    <s v="MINB01000001.1"/>
    <n v="85794"/>
    <n v="86498"/>
    <s v="-"/>
    <m/>
    <m/>
    <m/>
    <m/>
    <m/>
    <m/>
    <s v="BFT35_00460"/>
    <n v="705"/>
    <m/>
    <m/>
    <n v="0"/>
  </r>
  <r>
    <x v="1"/>
    <x v="1"/>
    <s v="GCA_002701205.1"/>
    <s v="Primary Assembly"/>
    <s v="unplaced scaffold"/>
    <m/>
    <s v="MINB01000001.1"/>
    <n v="85794"/>
    <n v="86498"/>
    <s v="-"/>
    <s v="PHO08410.1"/>
    <m/>
    <m/>
    <s v="hypothetical protein"/>
    <m/>
    <m/>
    <s v="BFT35_00460"/>
    <n v="705"/>
    <n v="234"/>
    <m/>
    <n v="0"/>
  </r>
  <r>
    <x v="0"/>
    <x v="0"/>
    <s v="GCA_002701205.1"/>
    <s v="Primary Assembly"/>
    <s v="unplaced scaffold"/>
    <m/>
    <s v="MINB01000004.1"/>
    <n v="85837"/>
    <n v="86808"/>
    <s v="-"/>
    <m/>
    <m/>
    <m/>
    <m/>
    <m/>
    <m/>
    <s v="BFT35_03765"/>
    <n v="972"/>
    <m/>
    <m/>
    <n v="0"/>
  </r>
  <r>
    <x v="1"/>
    <x v="1"/>
    <s v="GCA_002701205.1"/>
    <s v="Primary Assembly"/>
    <s v="unplaced scaffold"/>
    <m/>
    <s v="MINB01000004.1"/>
    <n v="85837"/>
    <n v="86808"/>
    <s v="-"/>
    <s v="PHO07864.1"/>
    <m/>
    <m/>
    <s v="protein lplB"/>
    <m/>
    <m/>
    <s v="BFT35_03765"/>
    <n v="972"/>
    <n v="323"/>
    <m/>
    <n v="0"/>
  </r>
  <r>
    <x v="0"/>
    <x v="0"/>
    <s v="GCA_002701205.1"/>
    <s v="Primary Assembly"/>
    <s v="unplaced scaffold"/>
    <m/>
    <s v="MINB01000002.1"/>
    <n v="85843"/>
    <n v="86430"/>
    <s v="-"/>
    <m/>
    <m/>
    <m/>
    <m/>
    <m/>
    <m/>
    <s v="BFT35_01655"/>
    <n v="588"/>
    <m/>
    <m/>
    <n v="0"/>
  </r>
  <r>
    <x v="1"/>
    <x v="1"/>
    <s v="GCA_002701205.1"/>
    <s v="Primary Assembly"/>
    <s v="unplaced scaffold"/>
    <m/>
    <s v="MINB01000002.1"/>
    <n v="85843"/>
    <n v="86430"/>
    <s v="-"/>
    <s v="PHO08196.1"/>
    <m/>
    <m/>
    <s v="hypothetical protein"/>
    <m/>
    <m/>
    <s v="BFT35_01655"/>
    <n v="588"/>
    <n v="195"/>
    <m/>
    <n v="0"/>
  </r>
  <r>
    <x v="0"/>
    <x v="0"/>
    <s v="GCA_002701205.1"/>
    <s v="Primary Assembly"/>
    <s v="unplaced scaffold"/>
    <m/>
    <s v="MINB01000006.1"/>
    <n v="85961"/>
    <n v="86512"/>
    <s v="-"/>
    <m/>
    <m/>
    <m/>
    <m/>
    <m/>
    <m/>
    <s v="BFT35_05085"/>
    <n v="552"/>
    <m/>
    <m/>
    <n v="0"/>
  </r>
  <r>
    <x v="1"/>
    <x v="1"/>
    <s v="GCA_002701205.1"/>
    <s v="Primary Assembly"/>
    <s v="unplaced scaffold"/>
    <m/>
    <s v="MINB01000006.1"/>
    <n v="85961"/>
    <n v="86512"/>
    <s v="-"/>
    <s v="PHO07642.1"/>
    <m/>
    <m/>
    <s v="stage V sporulation protein T"/>
    <m/>
    <m/>
    <s v="BFT35_05085"/>
    <n v="552"/>
    <n v="183"/>
    <m/>
    <n v="0"/>
  </r>
  <r>
    <x v="0"/>
    <x v="0"/>
    <s v="GCA_002701205.1"/>
    <s v="Primary Assembly"/>
    <s v="unplaced scaffold"/>
    <m/>
    <s v="MINB01000003.1"/>
    <n v="86201"/>
    <n v="86428"/>
    <s v="-"/>
    <m/>
    <m/>
    <m/>
    <m/>
    <m/>
    <m/>
    <s v="BFT35_02835"/>
    <n v="228"/>
    <m/>
    <m/>
    <n v="0"/>
  </r>
  <r>
    <x v="1"/>
    <x v="1"/>
    <s v="GCA_002701205.1"/>
    <s v="Primary Assembly"/>
    <s v="unplaced scaffold"/>
    <m/>
    <s v="MINB01000003.1"/>
    <n v="86201"/>
    <n v="86428"/>
    <s v="-"/>
    <s v="PHO08005.1"/>
    <m/>
    <m/>
    <s v="iron transporter FeoA"/>
    <m/>
    <m/>
    <s v="BFT35_02835"/>
    <n v="228"/>
    <n v="75"/>
    <m/>
    <n v="0"/>
  </r>
  <r>
    <x v="0"/>
    <x v="0"/>
    <s v="GCA_002701205.1"/>
    <s v="Primary Assembly"/>
    <s v="unplaced scaffold"/>
    <m/>
    <s v="MINB01000002.1"/>
    <n v="86420"/>
    <n v="86740"/>
    <s v="-"/>
    <m/>
    <m/>
    <m/>
    <m/>
    <m/>
    <m/>
    <s v="BFT35_01660"/>
    <n v="321"/>
    <m/>
    <m/>
    <n v="0"/>
  </r>
  <r>
    <x v="1"/>
    <x v="1"/>
    <s v="GCA_002701205.1"/>
    <s v="Primary Assembly"/>
    <s v="unplaced scaffold"/>
    <m/>
    <s v="MINB01000002.1"/>
    <n v="86420"/>
    <n v="86740"/>
    <s v="-"/>
    <s v="PHO08326.1"/>
    <m/>
    <m/>
    <s v="PadR family transcriptional regulator"/>
    <m/>
    <m/>
    <s v="BFT35_01660"/>
    <n v="321"/>
    <n v="106"/>
    <m/>
    <n v="0"/>
  </r>
  <r>
    <x v="0"/>
    <x v="0"/>
    <s v="GCA_002701205.1"/>
    <s v="Primary Assembly"/>
    <s v="unplaced scaffold"/>
    <m/>
    <s v="MINB01000005.1"/>
    <n v="86436"/>
    <n v="87218"/>
    <s v="-"/>
    <m/>
    <m/>
    <m/>
    <m/>
    <m/>
    <m/>
    <s v="BFT35_04475"/>
    <n v="783"/>
    <m/>
    <m/>
    <n v="0"/>
  </r>
  <r>
    <x v="1"/>
    <x v="1"/>
    <s v="GCA_002701205.1"/>
    <s v="Primary Assembly"/>
    <s v="unplaced scaffold"/>
    <m/>
    <s v="MINB01000005.1"/>
    <n v="86436"/>
    <n v="87218"/>
    <s v="-"/>
    <s v="PHO07753.1"/>
    <m/>
    <m/>
    <s v="flagellar biosynthetic protein FliR"/>
    <m/>
    <m/>
    <s v="BFT35_04475"/>
    <n v="783"/>
    <n v="260"/>
    <m/>
    <n v="0"/>
  </r>
  <r>
    <x v="0"/>
    <x v="0"/>
    <s v="GCA_002701205.1"/>
    <s v="Primary Assembly"/>
    <s v="unplaced scaffold"/>
    <m/>
    <s v="MINB01000001.1"/>
    <n v="86510"/>
    <n v="87085"/>
    <s v="-"/>
    <m/>
    <m/>
    <m/>
    <m/>
    <m/>
    <m/>
    <s v="BFT35_00465"/>
    <n v="576"/>
    <m/>
    <m/>
    <n v="0"/>
  </r>
  <r>
    <x v="1"/>
    <x v="1"/>
    <s v="GCA_002701205.1"/>
    <s v="Primary Assembly"/>
    <s v="unplaced scaffold"/>
    <m/>
    <s v="MINB01000001.1"/>
    <n v="86510"/>
    <n v="87085"/>
    <s v="-"/>
    <s v="PHO08411.1"/>
    <m/>
    <m/>
    <s v="septum formation protein Maf"/>
    <m/>
    <m/>
    <s v="BFT35_00465"/>
    <n v="576"/>
    <n v="191"/>
    <m/>
    <n v="0"/>
  </r>
  <r>
    <x v="0"/>
    <x v="0"/>
    <s v="GCA_002701205.1"/>
    <s v="Primary Assembly"/>
    <s v="unplaced scaffold"/>
    <m/>
    <s v="MINB01000003.1"/>
    <n v="86526"/>
    <n v="87077"/>
    <s v="-"/>
    <m/>
    <m/>
    <m/>
    <m/>
    <m/>
    <m/>
    <s v="BFT35_02840"/>
    <n v="552"/>
    <m/>
    <m/>
    <n v="0"/>
  </r>
  <r>
    <x v="1"/>
    <x v="1"/>
    <s v="GCA_002701205.1"/>
    <s v="Primary Assembly"/>
    <s v="unplaced scaffold"/>
    <m/>
    <s v="MINB01000003.1"/>
    <n v="86526"/>
    <n v="87077"/>
    <s v="-"/>
    <s v="PHO08006.1"/>
    <m/>
    <m/>
    <s v="phosphatase PAP2 family protein"/>
    <m/>
    <m/>
    <s v="BFT35_02840"/>
    <n v="552"/>
    <n v="183"/>
    <m/>
    <n v="0"/>
  </r>
  <r>
    <x v="0"/>
    <x v="0"/>
    <s v="GCA_002701205.1"/>
    <s v="Primary Assembly"/>
    <s v="unplaced scaffold"/>
    <m/>
    <s v="MINB01000007.1"/>
    <n v="86577"/>
    <n v="87437"/>
    <s v="+"/>
    <m/>
    <m/>
    <m/>
    <m/>
    <m/>
    <m/>
    <s v="BFT35_05585"/>
    <n v="861"/>
    <m/>
    <m/>
    <n v="0"/>
  </r>
  <r>
    <x v="1"/>
    <x v="1"/>
    <s v="GCA_002701205.1"/>
    <s v="Primary Assembly"/>
    <s v="unplaced scaffold"/>
    <m/>
    <s v="MINB01000007.1"/>
    <n v="86577"/>
    <n v="87437"/>
    <s v="+"/>
    <s v="PHO07545.1"/>
    <m/>
    <m/>
    <s v="polysaccharide deacetylase"/>
    <m/>
    <m/>
    <s v="BFT35_05585"/>
    <n v="861"/>
    <n v="286"/>
    <m/>
    <n v="0"/>
  </r>
  <r>
    <x v="0"/>
    <x v="0"/>
    <s v="GCA_002701205.1"/>
    <s v="Primary Assembly"/>
    <s v="unplaced scaffold"/>
    <m/>
    <s v="MINB01000006.1"/>
    <n v="86877"/>
    <n v="87545"/>
    <s v="+"/>
    <m/>
    <m/>
    <m/>
    <m/>
    <m/>
    <m/>
    <s v="BFT35_05090"/>
    <n v="669"/>
    <m/>
    <m/>
    <n v="0"/>
  </r>
  <r>
    <x v="1"/>
    <x v="1"/>
    <s v="GCA_002701205.1"/>
    <s v="Primary Assembly"/>
    <s v="unplaced scaffold"/>
    <m/>
    <s v="MINB01000006.1"/>
    <n v="86877"/>
    <n v="87545"/>
    <s v="+"/>
    <s v="PHO07643.1"/>
    <m/>
    <m/>
    <s v="hypothetical protein"/>
    <m/>
    <m/>
    <s v="BFT35_05090"/>
    <n v="669"/>
    <n v="222"/>
    <m/>
    <n v="0"/>
  </r>
  <r>
    <x v="0"/>
    <x v="0"/>
    <s v="GCA_002701205.1"/>
    <s v="Primary Assembly"/>
    <s v="unplaced scaffold"/>
    <m/>
    <s v="MINB01000004.1"/>
    <n v="86964"/>
    <n v="88034"/>
    <s v="-"/>
    <m/>
    <m/>
    <m/>
    <m/>
    <m/>
    <m/>
    <s v="BFT35_03770"/>
    <n v="1071"/>
    <m/>
    <m/>
    <n v="0"/>
  </r>
  <r>
    <x v="1"/>
    <x v="1"/>
    <s v="GCA_002701205.1"/>
    <s v="Primary Assembly"/>
    <s v="unplaced scaffold"/>
    <m/>
    <s v="MINB01000004.1"/>
    <n v="86964"/>
    <n v="88034"/>
    <s v="-"/>
    <s v="PHO07865.1"/>
    <m/>
    <m/>
    <s v="mannonate dehydratase"/>
    <m/>
    <m/>
    <s v="BFT35_03770"/>
    <n v="1071"/>
    <n v="356"/>
    <m/>
    <n v="0"/>
  </r>
  <r>
    <x v="0"/>
    <x v="0"/>
    <s v="GCA_002701205.1"/>
    <s v="Primary Assembly"/>
    <s v="unplaced scaffold"/>
    <m/>
    <s v="MINB01000001.1"/>
    <n v="87117"/>
    <n v="87368"/>
    <s v="-"/>
    <m/>
    <m/>
    <m/>
    <m/>
    <m/>
    <m/>
    <s v="BFT35_00470"/>
    <n v="252"/>
    <m/>
    <m/>
    <n v="0"/>
  </r>
  <r>
    <x v="1"/>
    <x v="1"/>
    <s v="GCA_002701205.1"/>
    <s v="Primary Assembly"/>
    <s v="unplaced scaffold"/>
    <m/>
    <s v="MINB01000001.1"/>
    <n v="87117"/>
    <n v="87368"/>
    <s v="-"/>
    <s v="PHO08412.1"/>
    <m/>
    <m/>
    <s v="hypothetical protein"/>
    <m/>
    <m/>
    <s v="BFT35_00470"/>
    <n v="252"/>
    <n v="83"/>
    <m/>
    <n v="0"/>
  </r>
  <r>
    <x v="0"/>
    <x v="0"/>
    <s v="GCA_002701205.1"/>
    <s v="Primary Assembly"/>
    <s v="unplaced scaffold"/>
    <m/>
    <s v="MINB01000005.1"/>
    <n v="87225"/>
    <n v="87494"/>
    <s v="-"/>
    <m/>
    <m/>
    <m/>
    <m/>
    <m/>
    <m/>
    <s v="BFT35_04480"/>
    <n v="270"/>
    <m/>
    <m/>
    <n v="0"/>
  </r>
  <r>
    <x v="1"/>
    <x v="1"/>
    <s v="GCA_002701205.1"/>
    <s v="Primary Assembly"/>
    <s v="unplaced scaffold"/>
    <m/>
    <s v="MINB01000005.1"/>
    <n v="87225"/>
    <n v="87494"/>
    <s v="-"/>
    <s v="PHO07754.1"/>
    <m/>
    <m/>
    <s v="EscS/YscS/HrcS family type III secretion system export apparatus protein"/>
    <m/>
    <m/>
    <s v="BFT35_04480"/>
    <n v="270"/>
    <n v="89"/>
    <m/>
    <n v="0"/>
  </r>
  <r>
    <x v="0"/>
    <x v="0"/>
    <s v="GCA_002701205.1"/>
    <s v="Primary Assembly"/>
    <s v="unplaced scaffold"/>
    <m/>
    <s v="MINB01000003.1"/>
    <n v="87230"/>
    <n v="87658"/>
    <s v="+"/>
    <m/>
    <m/>
    <m/>
    <m/>
    <m/>
    <m/>
    <s v="BFT35_02845"/>
    <n v="429"/>
    <m/>
    <m/>
    <n v="0"/>
  </r>
  <r>
    <x v="1"/>
    <x v="1"/>
    <s v="GCA_002701205.1"/>
    <s v="Primary Assembly"/>
    <s v="unplaced scaffold"/>
    <m/>
    <s v="MINB01000003.1"/>
    <n v="87230"/>
    <n v="87658"/>
    <s v="+"/>
    <s v="PHO08007.1"/>
    <m/>
    <m/>
    <s v="transcriptional repressor"/>
    <m/>
    <m/>
    <s v="BFT35_02845"/>
    <n v="429"/>
    <n v="142"/>
    <m/>
    <n v="0"/>
  </r>
  <r>
    <x v="0"/>
    <x v="2"/>
    <s v="GCA_002701205.1"/>
    <s v="Primary Assembly"/>
    <s v="unplaced scaffold"/>
    <m/>
    <s v="MINB01000002.1"/>
    <n v="87273"/>
    <n v="88462"/>
    <s v="-"/>
    <m/>
    <m/>
    <m/>
    <m/>
    <m/>
    <m/>
    <s v="BFT35_01665"/>
    <n v="1190"/>
    <m/>
    <s v="pseudo"/>
    <n v="0"/>
  </r>
  <r>
    <x v="1"/>
    <x v="3"/>
    <s v="GCA_002701205.1"/>
    <s v="Primary Assembly"/>
    <s v="unplaced scaffold"/>
    <m/>
    <s v="MINB01000002.1"/>
    <n v="87273"/>
    <n v="88462"/>
    <s v="-"/>
    <m/>
    <m/>
    <m/>
    <s v="dipeptidyl aminopeptidase"/>
    <m/>
    <m/>
    <s v="BFT35_01665"/>
    <n v="1190"/>
    <m/>
    <s v="pseudo"/>
    <n v="0"/>
  </r>
  <r>
    <x v="0"/>
    <x v="0"/>
    <s v="GCA_002701205.1"/>
    <s v="Primary Assembly"/>
    <s v="unplaced scaffold"/>
    <m/>
    <s v="MINB01000007.1"/>
    <n v="87445"/>
    <n v="88485"/>
    <s v="-"/>
    <m/>
    <m/>
    <m/>
    <m/>
    <m/>
    <m/>
    <s v="BFT35_05590"/>
    <n v="1041"/>
    <m/>
    <m/>
    <n v="0"/>
  </r>
  <r>
    <x v="1"/>
    <x v="1"/>
    <s v="GCA_002701205.1"/>
    <s v="Primary Assembly"/>
    <s v="unplaced scaffold"/>
    <m/>
    <s v="MINB01000007.1"/>
    <n v="87445"/>
    <n v="88485"/>
    <s v="-"/>
    <s v="PHO07546.1"/>
    <m/>
    <m/>
    <s v="acyltransferase"/>
    <m/>
    <m/>
    <s v="BFT35_05590"/>
    <n v="1041"/>
    <n v="346"/>
    <m/>
    <n v="0"/>
  </r>
  <r>
    <x v="0"/>
    <x v="0"/>
    <s v="GCA_002701205.1"/>
    <s v="Primary Assembly"/>
    <s v="unplaced scaffold"/>
    <m/>
    <s v="MINB01000005.1"/>
    <n v="87506"/>
    <n v="88255"/>
    <s v="-"/>
    <m/>
    <m/>
    <m/>
    <m/>
    <m/>
    <m/>
    <s v="BFT35_04485"/>
    <n v="750"/>
    <m/>
    <m/>
    <n v="0"/>
  </r>
  <r>
    <x v="1"/>
    <x v="1"/>
    <s v="GCA_002701205.1"/>
    <s v="Primary Assembly"/>
    <s v="unplaced scaffold"/>
    <m/>
    <s v="MINB01000005.1"/>
    <n v="87506"/>
    <n v="88255"/>
    <s v="-"/>
    <s v="PHO07755.1"/>
    <m/>
    <m/>
    <s v="flagellar biosynthetic protein FliP"/>
    <m/>
    <m/>
    <s v="BFT35_04485"/>
    <n v="750"/>
    <n v="249"/>
    <m/>
    <n v="0"/>
  </r>
  <r>
    <x v="0"/>
    <x v="0"/>
    <s v="GCA_002701205.1"/>
    <s v="Primary Assembly"/>
    <s v="unplaced scaffold"/>
    <m/>
    <s v="MINB01000001.1"/>
    <n v="87525"/>
    <n v="89270"/>
    <s v="-"/>
    <m/>
    <m/>
    <m/>
    <m/>
    <m/>
    <m/>
    <s v="BFT35_00475"/>
    <n v="1746"/>
    <m/>
    <m/>
    <n v="0"/>
  </r>
  <r>
    <x v="1"/>
    <x v="1"/>
    <s v="GCA_002701205.1"/>
    <s v="Primary Assembly"/>
    <s v="unplaced scaffold"/>
    <m/>
    <s v="MINB01000001.1"/>
    <n v="87525"/>
    <n v="89270"/>
    <s v="-"/>
    <s v="PHO08413.1"/>
    <m/>
    <m/>
    <s v="ferredoxin"/>
    <m/>
    <m/>
    <s v="BFT35_00475"/>
    <n v="1746"/>
    <n v="581"/>
    <m/>
    <n v="0"/>
  </r>
  <r>
    <x v="0"/>
    <x v="0"/>
    <s v="GCA_002701205.1"/>
    <s v="Primary Assembly"/>
    <s v="unplaced scaffold"/>
    <m/>
    <s v="MINB01000003.1"/>
    <n v="87655"/>
    <n v="88536"/>
    <s v="+"/>
    <m/>
    <m/>
    <m/>
    <m/>
    <m/>
    <m/>
    <s v="BFT35_02850"/>
    <n v="882"/>
    <m/>
    <m/>
    <n v="0"/>
  </r>
  <r>
    <x v="1"/>
    <x v="1"/>
    <s v="GCA_002701205.1"/>
    <s v="Primary Assembly"/>
    <s v="unplaced scaffold"/>
    <m/>
    <s v="MINB01000003.1"/>
    <n v="87655"/>
    <n v="88536"/>
    <s v="+"/>
    <s v="PHO08008.1"/>
    <m/>
    <m/>
    <s v="zinc ABC transporter substrate-binding protein"/>
    <m/>
    <m/>
    <s v="BFT35_02850"/>
    <n v="882"/>
    <n v="293"/>
    <m/>
    <n v="0"/>
  </r>
  <r>
    <x v="0"/>
    <x v="0"/>
    <s v="GCA_002701205.1"/>
    <s v="Primary Assembly"/>
    <s v="unplaced scaffold"/>
    <m/>
    <s v="MINB01000006.1"/>
    <n v="87947"/>
    <n v="88861"/>
    <s v="-"/>
    <m/>
    <m/>
    <m/>
    <m/>
    <m/>
    <m/>
    <s v="BFT35_05095"/>
    <n v="915"/>
    <m/>
    <m/>
    <n v="0"/>
  </r>
  <r>
    <x v="1"/>
    <x v="1"/>
    <s v="GCA_002701205.1"/>
    <s v="Primary Assembly"/>
    <s v="unplaced scaffold"/>
    <m/>
    <s v="MINB01000006.1"/>
    <n v="87947"/>
    <n v="88861"/>
    <s v="-"/>
    <s v="PHO07644.1"/>
    <m/>
    <m/>
    <s v="foldase"/>
    <m/>
    <m/>
    <s v="BFT35_05095"/>
    <n v="915"/>
    <n v="304"/>
    <m/>
    <n v="0"/>
  </r>
  <r>
    <x v="0"/>
    <x v="0"/>
    <s v="GCA_002701205.1"/>
    <s v="Primary Assembly"/>
    <s v="unplaced scaffold"/>
    <m/>
    <s v="MINB01000004.1"/>
    <n v="88077"/>
    <n v="88844"/>
    <s v="-"/>
    <m/>
    <m/>
    <m/>
    <m/>
    <m/>
    <m/>
    <s v="BFT35_03775"/>
    <n v="768"/>
    <m/>
    <m/>
    <n v="0"/>
  </r>
  <r>
    <x v="1"/>
    <x v="1"/>
    <s v="GCA_002701205.1"/>
    <s v="Primary Assembly"/>
    <s v="unplaced scaffold"/>
    <m/>
    <s v="MINB01000004.1"/>
    <n v="88077"/>
    <n v="88844"/>
    <s v="-"/>
    <s v="PHO07866.1"/>
    <m/>
    <m/>
    <s v="GntR family transcriptional regulator"/>
    <m/>
    <m/>
    <s v="BFT35_03775"/>
    <n v="768"/>
    <n v="255"/>
    <m/>
    <n v="0"/>
  </r>
  <r>
    <x v="0"/>
    <x v="0"/>
    <s v="GCA_002701205.1"/>
    <s v="Primary Assembly"/>
    <s v="unplaced scaffold"/>
    <m/>
    <s v="MINB01000005.1"/>
    <n v="88233"/>
    <n v="88616"/>
    <s v="-"/>
    <m/>
    <m/>
    <m/>
    <m/>
    <m/>
    <m/>
    <s v="BFT35_04490"/>
    <n v="384"/>
    <m/>
    <m/>
    <n v="0"/>
  </r>
  <r>
    <x v="1"/>
    <x v="1"/>
    <s v="GCA_002701205.1"/>
    <s v="Primary Assembly"/>
    <s v="unplaced scaffold"/>
    <m/>
    <s v="MINB01000005.1"/>
    <n v="88233"/>
    <n v="88616"/>
    <s v="-"/>
    <s v="PHO07756.1"/>
    <m/>
    <m/>
    <s v="flagellar biosynthesis protein, FliO"/>
    <m/>
    <m/>
    <s v="BFT35_04490"/>
    <n v="384"/>
    <n v="127"/>
    <m/>
    <n v="0"/>
  </r>
  <r>
    <x v="0"/>
    <x v="0"/>
    <s v="GCA_002701205.1"/>
    <s v="Primary Assembly"/>
    <s v="unplaced scaffold"/>
    <m/>
    <s v="MINB01000002.1"/>
    <n v="88459"/>
    <n v="88911"/>
    <s v="-"/>
    <m/>
    <m/>
    <m/>
    <m/>
    <m/>
    <m/>
    <s v="BFT35_01670"/>
    <n v="453"/>
    <m/>
    <m/>
    <n v="0"/>
  </r>
  <r>
    <x v="1"/>
    <x v="1"/>
    <s v="GCA_002701205.1"/>
    <s v="Primary Assembly"/>
    <s v="unplaced scaffold"/>
    <m/>
    <s v="MINB01000002.1"/>
    <n v="88459"/>
    <n v="88911"/>
    <s v="-"/>
    <s v="PHO08197.1"/>
    <m/>
    <m/>
    <s v="hypothetical protein"/>
    <m/>
    <m/>
    <s v="BFT35_01670"/>
    <n v="453"/>
    <n v="150"/>
    <m/>
    <n v="0"/>
  </r>
  <r>
    <x v="0"/>
    <x v="0"/>
    <s v="GCA_002701205.1"/>
    <s v="Primary Assembly"/>
    <s v="unplaced scaffold"/>
    <m/>
    <s v="MINB01000007.1"/>
    <n v="88530"/>
    <n v="88964"/>
    <s v="-"/>
    <m/>
    <m/>
    <m/>
    <m/>
    <m/>
    <m/>
    <s v="BFT35_05595"/>
    <n v="435"/>
    <m/>
    <m/>
    <n v="0"/>
  </r>
  <r>
    <x v="1"/>
    <x v="1"/>
    <s v="GCA_002701205.1"/>
    <s v="Primary Assembly"/>
    <s v="unplaced scaffold"/>
    <m/>
    <s v="MINB01000007.1"/>
    <n v="88530"/>
    <n v="88964"/>
    <s v="-"/>
    <s v="PHO07547.1"/>
    <m/>
    <m/>
    <s v="hypothetical protein"/>
    <m/>
    <m/>
    <s v="BFT35_05595"/>
    <n v="435"/>
    <n v="144"/>
    <m/>
    <n v="0"/>
  </r>
  <r>
    <x v="0"/>
    <x v="0"/>
    <s v="GCA_002701205.1"/>
    <s v="Primary Assembly"/>
    <s v="unplaced scaffold"/>
    <m/>
    <s v="MINB01000003.1"/>
    <n v="88558"/>
    <n v="89331"/>
    <s v="+"/>
    <m/>
    <m/>
    <m/>
    <m/>
    <m/>
    <m/>
    <s v="BFT35_02855"/>
    <n v="774"/>
    <m/>
    <m/>
    <n v="0"/>
  </r>
  <r>
    <x v="1"/>
    <x v="1"/>
    <s v="GCA_002701205.1"/>
    <s v="Primary Assembly"/>
    <s v="unplaced scaffold"/>
    <m/>
    <s v="MINB01000003.1"/>
    <n v="88558"/>
    <n v="89331"/>
    <s v="+"/>
    <s v="PHO08009.1"/>
    <m/>
    <m/>
    <s v="zinc ABC transporter ATP-binding protein"/>
    <m/>
    <m/>
    <s v="BFT35_02855"/>
    <n v="774"/>
    <n v="257"/>
    <m/>
    <n v="0"/>
  </r>
  <r>
    <x v="0"/>
    <x v="0"/>
    <s v="GCA_002701205.1"/>
    <s v="Primary Assembly"/>
    <s v="unplaced scaffold"/>
    <m/>
    <s v="MINB01000005.1"/>
    <n v="88626"/>
    <n v="88985"/>
    <s v="-"/>
    <m/>
    <m/>
    <m/>
    <m/>
    <m/>
    <m/>
    <s v="BFT35_04495"/>
    <n v="360"/>
    <m/>
    <m/>
    <n v="0"/>
  </r>
  <r>
    <x v="1"/>
    <x v="1"/>
    <s v="GCA_002701205.1"/>
    <s v="Primary Assembly"/>
    <s v="unplaced scaffold"/>
    <m/>
    <s v="MINB01000005.1"/>
    <n v="88626"/>
    <n v="88985"/>
    <s v="-"/>
    <s v="PHO07757.1"/>
    <m/>
    <m/>
    <s v="two-component system response regulator"/>
    <m/>
    <m/>
    <s v="BFT35_04495"/>
    <n v="360"/>
    <n v="119"/>
    <m/>
    <n v="0"/>
  </r>
  <r>
    <x v="0"/>
    <x v="0"/>
    <s v="GCA_002701205.1"/>
    <s v="Primary Assembly"/>
    <s v="unplaced scaffold"/>
    <m/>
    <s v="MINB01000006.1"/>
    <n v="88904"/>
    <n v="92404"/>
    <s v="-"/>
    <m/>
    <m/>
    <m/>
    <m/>
    <m/>
    <m/>
    <s v="BFT35_05100"/>
    <n v="3501"/>
    <m/>
    <m/>
    <n v="0"/>
  </r>
  <r>
    <x v="1"/>
    <x v="1"/>
    <s v="GCA_002701205.1"/>
    <s v="Primary Assembly"/>
    <s v="unplaced scaffold"/>
    <m/>
    <s v="MINB01000006.1"/>
    <n v="88904"/>
    <n v="92404"/>
    <s v="-"/>
    <s v="PHO07645.1"/>
    <m/>
    <m/>
    <s v="transcription-repair coupling factor"/>
    <m/>
    <m/>
    <s v="BFT35_05100"/>
    <n v="3501"/>
    <n v="1166"/>
    <m/>
    <n v="0"/>
  </r>
  <r>
    <x v="0"/>
    <x v="0"/>
    <s v="GCA_002701205.1"/>
    <s v="Primary Assembly"/>
    <s v="unplaced scaffold"/>
    <m/>
    <s v="MINB01000005.1"/>
    <n v="89004"/>
    <n v="90116"/>
    <s v="-"/>
    <m/>
    <m/>
    <m/>
    <m/>
    <m/>
    <m/>
    <s v="BFT35_04500"/>
    <n v="1113"/>
    <m/>
    <m/>
    <n v="0"/>
  </r>
  <r>
    <x v="1"/>
    <x v="1"/>
    <s v="GCA_002701205.1"/>
    <s v="Primary Assembly"/>
    <s v="unplaced scaffold"/>
    <m/>
    <s v="MINB01000005.1"/>
    <n v="89004"/>
    <n v="90116"/>
    <s v="-"/>
    <s v="PHO07758.1"/>
    <m/>
    <m/>
    <s v="flagellar motor switch phosphatase FliY"/>
    <m/>
    <m/>
    <s v="BFT35_04500"/>
    <n v="1113"/>
    <n v="370"/>
    <m/>
    <n v="0"/>
  </r>
  <r>
    <x v="0"/>
    <x v="0"/>
    <s v="GCA_002701205.1"/>
    <s v="Primary Assembly"/>
    <s v="unplaced scaffold"/>
    <m/>
    <s v="MINB01000007.1"/>
    <n v="89054"/>
    <n v="90106"/>
    <s v="+"/>
    <m/>
    <m/>
    <m/>
    <m/>
    <m/>
    <m/>
    <s v="BFT35_05600"/>
    <n v="1053"/>
    <m/>
    <m/>
    <n v="0"/>
  </r>
  <r>
    <x v="1"/>
    <x v="1"/>
    <s v="GCA_002701205.1"/>
    <s v="Primary Assembly"/>
    <s v="unplaced scaffold"/>
    <m/>
    <s v="MINB01000007.1"/>
    <n v="89054"/>
    <n v="90106"/>
    <s v="+"/>
    <s v="PHO07548.1"/>
    <m/>
    <m/>
    <s v="IS30 family transposase"/>
    <m/>
    <m/>
    <s v="BFT35_05600"/>
    <n v="1053"/>
    <n v="350"/>
    <m/>
    <n v="0"/>
  </r>
  <r>
    <x v="0"/>
    <x v="0"/>
    <s v="GCA_002701205.1"/>
    <s v="Primary Assembly"/>
    <s v="unplaced scaffold"/>
    <m/>
    <s v="MINB01000004.1"/>
    <n v="89114"/>
    <n v="89686"/>
    <s v="-"/>
    <m/>
    <m/>
    <m/>
    <m/>
    <m/>
    <m/>
    <s v="BFT35_03780"/>
    <n v="573"/>
    <m/>
    <m/>
    <n v="0"/>
  </r>
  <r>
    <x v="1"/>
    <x v="1"/>
    <s v="GCA_002701205.1"/>
    <s v="Primary Assembly"/>
    <s v="unplaced scaffold"/>
    <m/>
    <s v="MINB01000004.1"/>
    <n v="89114"/>
    <n v="89686"/>
    <s v="-"/>
    <s v="PHO07867.1"/>
    <m/>
    <m/>
    <s v="hypothetical protein"/>
    <m/>
    <m/>
    <s v="BFT35_03780"/>
    <n v="573"/>
    <n v="190"/>
    <m/>
    <n v="0"/>
  </r>
  <r>
    <x v="0"/>
    <x v="0"/>
    <s v="GCA_002701205.1"/>
    <s v="Primary Assembly"/>
    <s v="unplaced scaffold"/>
    <m/>
    <s v="MINB01000001.1"/>
    <n v="89291"/>
    <n v="91081"/>
    <s v="-"/>
    <m/>
    <m/>
    <m/>
    <m/>
    <m/>
    <m/>
    <s v="BFT35_00480"/>
    <n v="1791"/>
    <m/>
    <m/>
    <n v="0"/>
  </r>
  <r>
    <x v="1"/>
    <x v="1"/>
    <s v="GCA_002701205.1"/>
    <s v="Primary Assembly"/>
    <s v="unplaced scaffold"/>
    <m/>
    <s v="MINB01000001.1"/>
    <n v="89291"/>
    <n v="91081"/>
    <s v="-"/>
    <s v="PHO08414.1"/>
    <m/>
    <m/>
    <s v="NADH dehydrogenase"/>
    <m/>
    <m/>
    <s v="BFT35_00480"/>
    <n v="1791"/>
    <n v="596"/>
    <m/>
    <n v="0"/>
  </r>
  <r>
    <x v="0"/>
    <x v="0"/>
    <s v="GCA_002701205.1"/>
    <s v="Primary Assembly"/>
    <s v="unplaced scaffold"/>
    <m/>
    <s v="MINB01000003.1"/>
    <n v="89346"/>
    <n v="90146"/>
    <s v="+"/>
    <m/>
    <m/>
    <m/>
    <m/>
    <m/>
    <m/>
    <s v="BFT35_02860"/>
    <n v="801"/>
    <m/>
    <m/>
    <n v="0"/>
  </r>
  <r>
    <x v="1"/>
    <x v="1"/>
    <s v="GCA_002701205.1"/>
    <s v="Primary Assembly"/>
    <s v="unplaced scaffold"/>
    <m/>
    <s v="MINB01000003.1"/>
    <n v="89346"/>
    <n v="90146"/>
    <s v="+"/>
    <s v="PHO08010.1"/>
    <m/>
    <m/>
    <s v="metal ABC transporter permease"/>
    <m/>
    <m/>
    <s v="BFT35_02860"/>
    <n v="801"/>
    <n v="266"/>
    <m/>
    <n v="0"/>
  </r>
  <r>
    <x v="0"/>
    <x v="0"/>
    <s v="GCA_002701205.1"/>
    <s v="Primary Assembly"/>
    <s v="unplaced scaffold"/>
    <m/>
    <s v="MINB01000002.1"/>
    <n v="89399"/>
    <n v="90763"/>
    <s v="-"/>
    <m/>
    <m/>
    <m/>
    <m/>
    <m/>
    <m/>
    <s v="BFT35_01675"/>
    <n v="1365"/>
    <m/>
    <m/>
    <n v="0"/>
  </r>
  <r>
    <x v="1"/>
    <x v="1"/>
    <s v="GCA_002701205.1"/>
    <s v="Primary Assembly"/>
    <s v="unplaced scaffold"/>
    <m/>
    <s v="MINB01000002.1"/>
    <n v="89399"/>
    <n v="90763"/>
    <s v="-"/>
    <s v="PHO08198.1"/>
    <m/>
    <m/>
    <s v="hypothetical protein"/>
    <m/>
    <m/>
    <s v="BFT35_01675"/>
    <n v="1365"/>
    <n v="454"/>
    <m/>
    <n v="0"/>
  </r>
  <r>
    <x v="0"/>
    <x v="0"/>
    <s v="GCA_002701205.1"/>
    <s v="Primary Assembly"/>
    <s v="unplaced scaffold"/>
    <m/>
    <s v="MINB01000004.1"/>
    <n v="89774"/>
    <n v="90076"/>
    <s v="-"/>
    <m/>
    <m/>
    <m/>
    <m/>
    <m/>
    <m/>
    <s v="BFT35_03785"/>
    <n v="303"/>
    <m/>
    <m/>
    <n v="0"/>
  </r>
  <r>
    <x v="1"/>
    <x v="1"/>
    <s v="GCA_002701205.1"/>
    <s v="Primary Assembly"/>
    <s v="unplaced scaffold"/>
    <m/>
    <s v="MINB01000004.1"/>
    <n v="89774"/>
    <n v="90076"/>
    <s v="-"/>
    <s v="PHO07868.1"/>
    <m/>
    <m/>
    <s v="rubrerythrin"/>
    <m/>
    <m/>
    <s v="BFT35_03785"/>
    <n v="303"/>
    <n v="100"/>
    <m/>
    <n v="0"/>
  </r>
  <r>
    <x v="0"/>
    <x v="0"/>
    <s v="GCA_002701205.1"/>
    <s v="Primary Assembly"/>
    <s v="unplaced scaffold"/>
    <m/>
    <s v="MINB01000005.1"/>
    <n v="90109"/>
    <n v="91098"/>
    <s v="-"/>
    <m/>
    <m/>
    <m/>
    <m/>
    <m/>
    <m/>
    <s v="BFT35_04505"/>
    <n v="990"/>
    <m/>
    <m/>
    <n v="0"/>
  </r>
  <r>
    <x v="1"/>
    <x v="1"/>
    <s v="GCA_002701205.1"/>
    <s v="Primary Assembly"/>
    <s v="unplaced scaffold"/>
    <m/>
    <s v="MINB01000005.1"/>
    <n v="90109"/>
    <n v="91098"/>
    <s v="-"/>
    <s v="PHO07759.1"/>
    <m/>
    <m/>
    <s v="flagellar motor switch protein FliM"/>
    <m/>
    <m/>
    <s v="BFT35_04505"/>
    <n v="990"/>
    <n v="329"/>
    <m/>
    <n v="0"/>
  </r>
  <r>
    <x v="0"/>
    <x v="0"/>
    <s v="GCA_002701205.1"/>
    <s v="Primary Assembly"/>
    <s v="unplaced scaffold"/>
    <m/>
    <s v="MINB01000004.1"/>
    <n v="90153"/>
    <n v="90635"/>
    <s v="-"/>
    <m/>
    <m/>
    <m/>
    <m/>
    <m/>
    <m/>
    <s v="BFT35_03790"/>
    <n v="483"/>
    <m/>
    <m/>
    <n v="0"/>
  </r>
  <r>
    <x v="1"/>
    <x v="1"/>
    <s v="GCA_002701205.1"/>
    <s v="Primary Assembly"/>
    <s v="unplaced scaffold"/>
    <m/>
    <s v="MINB01000004.1"/>
    <n v="90153"/>
    <n v="90635"/>
    <s v="-"/>
    <s v="PHO07869.1"/>
    <m/>
    <m/>
    <s v="energy coupling factor transporter S component ThiW"/>
    <m/>
    <m/>
    <s v="BFT35_03790"/>
    <n v="483"/>
    <n v="160"/>
    <m/>
    <n v="0"/>
  </r>
  <r>
    <x v="0"/>
    <x v="0"/>
    <s v="GCA_002701205.1"/>
    <s v="Primary Assembly"/>
    <s v="unplaced scaffold"/>
    <m/>
    <s v="MINB01000003.1"/>
    <n v="90242"/>
    <n v="90802"/>
    <s v="-"/>
    <m/>
    <m/>
    <m/>
    <m/>
    <m/>
    <m/>
    <s v="BFT35_02865"/>
    <n v="561"/>
    <m/>
    <m/>
    <n v="0"/>
  </r>
  <r>
    <x v="1"/>
    <x v="1"/>
    <s v="GCA_002701205.1"/>
    <s v="Primary Assembly"/>
    <s v="unplaced scaffold"/>
    <m/>
    <s v="MINB01000003.1"/>
    <n v="90242"/>
    <n v="90802"/>
    <s v="-"/>
    <s v="PHO08011.1"/>
    <m/>
    <m/>
    <s v="hypothetical protein"/>
    <m/>
    <m/>
    <s v="BFT35_02865"/>
    <n v="561"/>
    <n v="186"/>
    <m/>
    <n v="0"/>
  </r>
  <r>
    <x v="0"/>
    <x v="0"/>
    <s v="GCA_002701205.1"/>
    <s v="Primary Assembly"/>
    <s v="unplaced scaffold"/>
    <m/>
    <s v="MINB01000007.1"/>
    <n v="90265"/>
    <n v="90705"/>
    <s v="-"/>
    <m/>
    <m/>
    <m/>
    <m/>
    <m/>
    <m/>
    <s v="BFT35_05605"/>
    <n v="441"/>
    <m/>
    <m/>
    <n v="0"/>
  </r>
  <r>
    <x v="1"/>
    <x v="1"/>
    <s v="GCA_002701205.1"/>
    <s v="Primary Assembly"/>
    <s v="unplaced scaffold"/>
    <m/>
    <s v="MINB01000007.1"/>
    <n v="90265"/>
    <n v="90705"/>
    <s v="-"/>
    <s v="PHO07549.1"/>
    <m/>
    <m/>
    <s v="nucleotidyltransferase"/>
    <m/>
    <m/>
    <s v="BFT35_05605"/>
    <n v="441"/>
    <n v="146"/>
    <m/>
    <n v="0"/>
  </r>
  <r>
    <x v="0"/>
    <x v="0"/>
    <s v="GCA_002701205.1"/>
    <s v="Primary Assembly"/>
    <s v="unplaced scaffold"/>
    <m/>
    <s v="MINB01000004.1"/>
    <n v="90670"/>
    <n v="91971"/>
    <s v="-"/>
    <m/>
    <m/>
    <m/>
    <m/>
    <m/>
    <m/>
    <s v="BFT35_03795"/>
    <n v="1302"/>
    <m/>
    <m/>
    <n v="0"/>
  </r>
  <r>
    <x v="1"/>
    <x v="1"/>
    <s v="GCA_002701205.1"/>
    <s v="Primary Assembly"/>
    <s v="unplaced scaffold"/>
    <m/>
    <s v="MINB01000004.1"/>
    <n v="90670"/>
    <n v="91971"/>
    <s v="-"/>
    <s v="PHO07917.1"/>
    <m/>
    <m/>
    <s v="phosphomethylpyrimidine synthase"/>
    <m/>
    <m/>
    <s v="BFT35_03795"/>
    <n v="1302"/>
    <n v="433"/>
    <m/>
    <n v="0"/>
  </r>
  <r>
    <x v="0"/>
    <x v="0"/>
    <s v="GCA_002701205.1"/>
    <s v="Primary Assembly"/>
    <s v="unplaced scaffold"/>
    <m/>
    <s v="MINB01000002.1"/>
    <n v="90750"/>
    <n v="91241"/>
    <s v="-"/>
    <m/>
    <m/>
    <m/>
    <m/>
    <m/>
    <m/>
    <s v="BFT35_01680"/>
    <n v="492"/>
    <m/>
    <m/>
    <n v="0"/>
  </r>
  <r>
    <x v="1"/>
    <x v="1"/>
    <s v="GCA_002701205.1"/>
    <s v="Primary Assembly"/>
    <s v="unplaced scaffold"/>
    <m/>
    <s v="MINB01000002.1"/>
    <n v="90750"/>
    <n v="91241"/>
    <s v="-"/>
    <s v="PHO08199.1"/>
    <m/>
    <m/>
    <s v="hypothetical protein"/>
    <m/>
    <m/>
    <s v="BFT35_01680"/>
    <n v="492"/>
    <n v="163"/>
    <m/>
    <n v="0"/>
  </r>
  <r>
    <x v="0"/>
    <x v="0"/>
    <s v="GCA_002701205.1"/>
    <s v="Primary Assembly"/>
    <s v="unplaced scaffold"/>
    <m/>
    <s v="MINB01000007.1"/>
    <n v="90789"/>
    <n v="92387"/>
    <s v="-"/>
    <m/>
    <m/>
    <m/>
    <m/>
    <m/>
    <m/>
    <s v="BFT35_05610"/>
    <n v="1599"/>
    <m/>
    <m/>
    <n v="0"/>
  </r>
  <r>
    <x v="1"/>
    <x v="1"/>
    <s v="GCA_002701205.1"/>
    <s v="Primary Assembly"/>
    <s v="unplaced scaffold"/>
    <m/>
    <s v="MINB01000007.1"/>
    <n v="90789"/>
    <n v="92387"/>
    <s v="-"/>
    <s v="PHO07550.1"/>
    <m/>
    <m/>
    <s v="CTP synthase"/>
    <m/>
    <m/>
    <s v="BFT35_05610"/>
    <n v="1599"/>
    <n v="532"/>
    <m/>
    <n v="0"/>
  </r>
  <r>
    <x v="0"/>
    <x v="0"/>
    <s v="GCA_002701205.1"/>
    <s v="Primary Assembly"/>
    <s v="unplaced scaffold"/>
    <m/>
    <s v="MINB01000001.1"/>
    <n v="91095"/>
    <n v="91460"/>
    <s v="-"/>
    <m/>
    <m/>
    <m/>
    <m/>
    <m/>
    <m/>
    <s v="BFT35_00485"/>
    <n v="366"/>
    <m/>
    <m/>
    <n v="0"/>
  </r>
  <r>
    <x v="1"/>
    <x v="1"/>
    <s v="GCA_002701205.1"/>
    <s v="Primary Assembly"/>
    <s v="unplaced scaffold"/>
    <m/>
    <s v="MINB01000001.1"/>
    <n v="91095"/>
    <n v="91460"/>
    <s v="-"/>
    <s v="PHO08415.1"/>
    <m/>
    <m/>
    <s v="ferredoxin"/>
    <m/>
    <m/>
    <s v="BFT35_00485"/>
    <n v="366"/>
    <n v="121"/>
    <m/>
    <n v="0"/>
  </r>
  <r>
    <x v="0"/>
    <x v="0"/>
    <s v="GCA_002701205.1"/>
    <s v="Primary Assembly"/>
    <s v="unplaced scaffold"/>
    <m/>
    <s v="MINB01000005.1"/>
    <n v="91113"/>
    <n v="91511"/>
    <s v="-"/>
    <m/>
    <m/>
    <m/>
    <m/>
    <m/>
    <m/>
    <s v="BFT35_04510"/>
    <n v="399"/>
    <m/>
    <m/>
    <n v="0"/>
  </r>
  <r>
    <x v="1"/>
    <x v="1"/>
    <s v="GCA_002701205.1"/>
    <s v="Primary Assembly"/>
    <s v="unplaced scaffold"/>
    <m/>
    <s v="MINB01000005.1"/>
    <n v="91113"/>
    <n v="91511"/>
    <s v="-"/>
    <s v="PHO07760.1"/>
    <m/>
    <m/>
    <s v="flagellar basal body protein FliL"/>
    <m/>
    <m/>
    <s v="BFT35_04510"/>
    <n v="399"/>
    <n v="132"/>
    <m/>
    <n v="0"/>
  </r>
  <r>
    <x v="0"/>
    <x v="0"/>
    <s v="GCA_002701205.1"/>
    <s v="Primary Assembly"/>
    <s v="unplaced scaffold"/>
    <m/>
    <s v="MINB01000003.1"/>
    <n v="91260"/>
    <n v="92006"/>
    <s v="-"/>
    <m/>
    <m/>
    <m/>
    <m/>
    <m/>
    <m/>
    <s v="BFT35_02870"/>
    <n v="747"/>
    <m/>
    <m/>
    <n v="0"/>
  </r>
  <r>
    <x v="1"/>
    <x v="1"/>
    <s v="GCA_002701205.1"/>
    <s v="Primary Assembly"/>
    <s v="unplaced scaffold"/>
    <m/>
    <s v="MINB01000003.1"/>
    <n v="91260"/>
    <n v="92006"/>
    <s v="-"/>
    <s v="PHO08012.1"/>
    <m/>
    <m/>
    <s v="endonuclease/exonuclease/phosphatase"/>
    <m/>
    <m/>
    <s v="BFT35_02870"/>
    <n v="747"/>
    <n v="248"/>
    <m/>
    <n v="0"/>
  </r>
  <r>
    <x v="0"/>
    <x v="0"/>
    <s v="GCA_002701205.1"/>
    <s v="Primary Assembly"/>
    <s v="unplaced scaffold"/>
    <m/>
    <s v="MINB01000001.1"/>
    <n v="91463"/>
    <n v="92008"/>
    <s v="-"/>
    <m/>
    <m/>
    <m/>
    <m/>
    <m/>
    <m/>
    <s v="BFT35_00490"/>
    <n v="546"/>
    <m/>
    <m/>
    <n v="0"/>
  </r>
  <r>
    <x v="1"/>
    <x v="1"/>
    <s v="GCA_002701205.1"/>
    <s v="Primary Assembly"/>
    <s v="unplaced scaffold"/>
    <m/>
    <s v="MINB01000001.1"/>
    <n v="91463"/>
    <n v="92008"/>
    <s v="-"/>
    <s v="PHO08416.1"/>
    <m/>
    <m/>
    <s v="histidine kinase"/>
    <m/>
    <m/>
    <s v="BFT35_00490"/>
    <n v="546"/>
    <n v="181"/>
    <m/>
    <n v="0"/>
  </r>
  <r>
    <x v="0"/>
    <x v="0"/>
    <s v="GCA_002701205.1"/>
    <s v="Primary Assembly"/>
    <s v="unplaced scaffold"/>
    <m/>
    <s v="MINB01000005.1"/>
    <n v="91583"/>
    <n v="91768"/>
    <s v="-"/>
    <m/>
    <m/>
    <m/>
    <m/>
    <m/>
    <m/>
    <s v="BFT35_04515"/>
    <n v="186"/>
    <m/>
    <m/>
    <n v="0"/>
  </r>
  <r>
    <x v="1"/>
    <x v="1"/>
    <s v="GCA_002701205.1"/>
    <s v="Primary Assembly"/>
    <s v="unplaced scaffold"/>
    <m/>
    <s v="MINB01000005.1"/>
    <n v="91583"/>
    <n v="91768"/>
    <s v="-"/>
    <s v="PHO07761.1"/>
    <m/>
    <m/>
    <s v="flagellar protein FlbD"/>
    <m/>
    <m/>
    <s v="BFT35_04515"/>
    <n v="186"/>
    <n v="61"/>
    <m/>
    <n v="0"/>
  </r>
  <r>
    <x v="0"/>
    <x v="0"/>
    <s v="GCA_002701205.1"/>
    <s v="Primary Assembly"/>
    <s v="unplaced scaffold"/>
    <m/>
    <s v="MINB01000002.1"/>
    <n v="91587"/>
    <n v="91859"/>
    <s v="-"/>
    <m/>
    <m/>
    <m/>
    <m/>
    <m/>
    <m/>
    <s v="BFT35_01685"/>
    <n v="273"/>
    <m/>
    <m/>
    <n v="0"/>
  </r>
  <r>
    <x v="1"/>
    <x v="1"/>
    <s v="GCA_002701205.1"/>
    <s v="Primary Assembly"/>
    <s v="unplaced scaffold"/>
    <m/>
    <s v="MINB01000002.1"/>
    <n v="91587"/>
    <n v="91859"/>
    <s v="-"/>
    <s v="PHO08200.1"/>
    <m/>
    <m/>
    <s v="hypothetical protein"/>
    <m/>
    <m/>
    <s v="BFT35_01685"/>
    <n v="273"/>
    <n v="90"/>
    <m/>
    <n v="0"/>
  </r>
  <r>
    <x v="0"/>
    <x v="0"/>
    <s v="GCA_002701205.1"/>
    <s v="Primary Assembly"/>
    <s v="unplaced scaffold"/>
    <m/>
    <s v="MINB01000005.1"/>
    <n v="91807"/>
    <n v="93084"/>
    <s v="-"/>
    <m/>
    <m/>
    <m/>
    <m/>
    <m/>
    <m/>
    <s v="BFT35_04520"/>
    <n v="1278"/>
    <m/>
    <m/>
    <n v="0"/>
  </r>
  <r>
    <x v="1"/>
    <x v="1"/>
    <s v="GCA_002701205.1"/>
    <s v="Primary Assembly"/>
    <s v="unplaced scaffold"/>
    <m/>
    <s v="MINB01000005.1"/>
    <n v="91807"/>
    <n v="93084"/>
    <s v="-"/>
    <s v="PHO07762.1"/>
    <m/>
    <m/>
    <s v="flagellar basal-body rod protein FlgF"/>
    <m/>
    <m/>
    <s v="BFT35_04520"/>
    <n v="1278"/>
    <n v="425"/>
    <m/>
    <n v="0"/>
  </r>
  <r>
    <x v="0"/>
    <x v="0"/>
    <s v="GCA_002701205.1"/>
    <s v="Primary Assembly"/>
    <s v="unplaced scaffold"/>
    <m/>
    <s v="MINB01000001.1"/>
    <n v="92014"/>
    <n v="92496"/>
    <s v="-"/>
    <m/>
    <m/>
    <m/>
    <m/>
    <m/>
    <m/>
    <s v="BFT35_00495"/>
    <n v="483"/>
    <m/>
    <m/>
    <n v="0"/>
  </r>
  <r>
    <x v="1"/>
    <x v="1"/>
    <s v="GCA_002701205.1"/>
    <s v="Primary Assembly"/>
    <s v="unplaced scaffold"/>
    <m/>
    <s v="MINB01000001.1"/>
    <n v="92014"/>
    <n v="92496"/>
    <s v="-"/>
    <s v="PHO08417.1"/>
    <m/>
    <m/>
    <s v="NADH dehydrogenase"/>
    <m/>
    <m/>
    <s v="BFT35_00495"/>
    <n v="483"/>
    <n v="160"/>
    <m/>
    <n v="0"/>
  </r>
  <r>
    <x v="0"/>
    <x v="0"/>
    <s v="GCA_002701205.1"/>
    <s v="Primary Assembly"/>
    <s v="unplaced scaffold"/>
    <m/>
    <s v="MINB01000002.1"/>
    <n v="92027"/>
    <n v="93325"/>
    <s v="-"/>
    <m/>
    <m/>
    <m/>
    <m/>
    <m/>
    <m/>
    <s v="BFT35_01690"/>
    <n v="1299"/>
    <m/>
    <m/>
    <n v="0"/>
  </r>
  <r>
    <x v="1"/>
    <x v="1"/>
    <s v="GCA_002701205.1"/>
    <s v="Primary Assembly"/>
    <s v="unplaced scaffold"/>
    <m/>
    <s v="MINB01000002.1"/>
    <n v="92027"/>
    <n v="93325"/>
    <s v="-"/>
    <s v="PHO08201.1"/>
    <m/>
    <m/>
    <s v="two-component sensor histidine kinase"/>
    <m/>
    <m/>
    <s v="BFT35_01690"/>
    <n v="1299"/>
    <n v="432"/>
    <m/>
    <n v="0"/>
  </r>
  <r>
    <x v="0"/>
    <x v="0"/>
    <s v="GCA_002701205.1"/>
    <s v="Primary Assembly"/>
    <s v="unplaced scaffold"/>
    <m/>
    <s v="MINB01000003.1"/>
    <n v="92034"/>
    <n v="93785"/>
    <s v="-"/>
    <m/>
    <m/>
    <m/>
    <m/>
    <m/>
    <m/>
    <s v="BFT35_02875"/>
    <n v="1752"/>
    <m/>
    <m/>
    <n v="0"/>
  </r>
  <r>
    <x v="1"/>
    <x v="1"/>
    <s v="GCA_002701205.1"/>
    <s v="Primary Assembly"/>
    <s v="unplaced scaffold"/>
    <m/>
    <s v="MINB01000003.1"/>
    <n v="92034"/>
    <n v="93785"/>
    <s v="-"/>
    <s v="PHO08013.1"/>
    <m/>
    <m/>
    <s v="ABC transporter ATP-binding protein"/>
    <m/>
    <m/>
    <s v="BFT35_02875"/>
    <n v="1752"/>
    <n v="583"/>
    <m/>
    <n v="0"/>
  </r>
  <r>
    <x v="0"/>
    <x v="0"/>
    <s v="GCA_002701205.1"/>
    <s v="Primary Assembly"/>
    <s v="unplaced scaffold"/>
    <m/>
    <s v="MINB01000004.1"/>
    <n v="92365"/>
    <n v="92742"/>
    <s v="-"/>
    <m/>
    <m/>
    <m/>
    <m/>
    <m/>
    <m/>
    <s v="BFT35_03800"/>
    <n v="378"/>
    <m/>
    <m/>
    <n v="0"/>
  </r>
  <r>
    <x v="1"/>
    <x v="1"/>
    <s v="GCA_002701205.1"/>
    <s v="Primary Assembly"/>
    <s v="unplaced scaffold"/>
    <m/>
    <s v="MINB01000004.1"/>
    <n v="92365"/>
    <n v="92742"/>
    <s v="-"/>
    <s v="PHO07870.1"/>
    <m/>
    <m/>
    <s v="DNA polymerase subunit beta"/>
    <m/>
    <m/>
    <s v="BFT35_03800"/>
    <n v="378"/>
    <n v="125"/>
    <m/>
    <n v="0"/>
  </r>
  <r>
    <x v="0"/>
    <x v="0"/>
    <s v="GCA_002701205.1"/>
    <s v="Primary Assembly"/>
    <s v="unplaced scaffold"/>
    <m/>
    <s v="MINB01000006.1"/>
    <n v="92410"/>
    <n v="92778"/>
    <s v="-"/>
    <m/>
    <m/>
    <m/>
    <m/>
    <m/>
    <m/>
    <s v="BFT35_05105"/>
    <n v="369"/>
    <m/>
    <m/>
    <n v="0"/>
  </r>
  <r>
    <x v="1"/>
    <x v="1"/>
    <s v="GCA_002701205.1"/>
    <s v="Primary Assembly"/>
    <s v="unplaced scaffold"/>
    <m/>
    <s v="MINB01000006.1"/>
    <n v="92410"/>
    <n v="92778"/>
    <s v="-"/>
    <s v="PHO07646.1"/>
    <m/>
    <m/>
    <s v="hypothetical protein"/>
    <m/>
    <m/>
    <s v="BFT35_05105"/>
    <n v="369"/>
    <n v="122"/>
    <m/>
    <n v="0"/>
  </r>
  <r>
    <x v="0"/>
    <x v="0"/>
    <s v="GCA_002701205.1"/>
    <s v="Primary Assembly"/>
    <s v="unplaced scaffold"/>
    <m/>
    <s v="MINB01000001.1"/>
    <n v="92642"/>
    <n v="93337"/>
    <s v="-"/>
    <m/>
    <m/>
    <m/>
    <m/>
    <m/>
    <m/>
    <s v="BFT35_00500"/>
    <n v="696"/>
    <m/>
    <m/>
    <n v="0"/>
  </r>
  <r>
    <x v="1"/>
    <x v="1"/>
    <s v="GCA_002701205.1"/>
    <s v="Primary Assembly"/>
    <s v="unplaced scaffold"/>
    <m/>
    <s v="MINB01000001.1"/>
    <n v="92642"/>
    <n v="93337"/>
    <s v="-"/>
    <s v="PHO08418.1"/>
    <m/>
    <m/>
    <s v="phosphoesterase"/>
    <m/>
    <m/>
    <s v="BFT35_00500"/>
    <n v="696"/>
    <n v="231"/>
    <m/>
    <n v="0"/>
  </r>
  <r>
    <x v="0"/>
    <x v="0"/>
    <s v="GCA_002701205.1"/>
    <s v="Primary Assembly"/>
    <s v="unplaced scaffold"/>
    <m/>
    <s v="MINB01000006.1"/>
    <n v="92766"/>
    <n v="93338"/>
    <s v="-"/>
    <m/>
    <m/>
    <m/>
    <m/>
    <m/>
    <m/>
    <s v="BFT35_05110"/>
    <n v="573"/>
    <m/>
    <m/>
    <n v="0"/>
  </r>
  <r>
    <x v="1"/>
    <x v="1"/>
    <s v="GCA_002701205.1"/>
    <s v="Primary Assembly"/>
    <s v="unplaced scaffold"/>
    <m/>
    <s v="MINB01000006.1"/>
    <n v="92766"/>
    <n v="93338"/>
    <s v="-"/>
    <s v="PHO07647.1"/>
    <m/>
    <m/>
    <s v="aminoacyl-tRNA hydrolase"/>
    <m/>
    <m/>
    <s v="BFT35_05110"/>
    <n v="573"/>
    <n v="190"/>
    <m/>
    <n v="0"/>
  </r>
  <r>
    <x v="0"/>
    <x v="0"/>
    <s v="GCA_002701205.1"/>
    <s v="Primary Assembly"/>
    <s v="unplaced scaffold"/>
    <m/>
    <s v="MINB01000004.1"/>
    <n v="92861"/>
    <n v="93874"/>
    <s v="-"/>
    <m/>
    <m/>
    <m/>
    <m/>
    <m/>
    <m/>
    <s v="BFT35_03805"/>
    <n v="1014"/>
    <m/>
    <m/>
    <n v="0"/>
  </r>
  <r>
    <x v="1"/>
    <x v="1"/>
    <s v="GCA_002701205.1"/>
    <s v="Primary Assembly"/>
    <s v="unplaced scaffold"/>
    <m/>
    <s v="MINB01000004.1"/>
    <n v="92861"/>
    <n v="93874"/>
    <s v="-"/>
    <s v="PHO07871.1"/>
    <m/>
    <m/>
    <s v="sulfite reductase subunit C"/>
    <m/>
    <m/>
    <s v="BFT35_03805"/>
    <n v="1014"/>
    <n v="337"/>
    <m/>
    <n v="0"/>
  </r>
  <r>
    <x v="0"/>
    <x v="0"/>
    <s v="GCA_002701205.1"/>
    <s v="Primary Assembly"/>
    <s v="unplaced scaffold"/>
    <m/>
    <s v="MINB01000005.1"/>
    <n v="93115"/>
    <n v="93522"/>
    <s v="-"/>
    <m/>
    <m/>
    <m/>
    <m/>
    <m/>
    <m/>
    <s v="BFT35_04525"/>
    <n v="408"/>
    <m/>
    <m/>
    <n v="0"/>
  </r>
  <r>
    <x v="1"/>
    <x v="1"/>
    <s v="GCA_002701205.1"/>
    <s v="Primary Assembly"/>
    <s v="unplaced scaffold"/>
    <m/>
    <s v="MINB01000005.1"/>
    <n v="93115"/>
    <n v="93522"/>
    <s v="-"/>
    <s v="PHO07763.1"/>
    <m/>
    <m/>
    <s v="flagellar hook capping protein"/>
    <m/>
    <m/>
    <s v="BFT35_04525"/>
    <n v="408"/>
    <n v="135"/>
    <m/>
    <n v="0"/>
  </r>
  <r>
    <x v="0"/>
    <x v="0"/>
    <s v="GCA_002701205.1"/>
    <s v="Primary Assembly"/>
    <s v="unplaced scaffold"/>
    <m/>
    <s v="MINB01000002.1"/>
    <n v="93327"/>
    <n v="94010"/>
    <s v="-"/>
    <m/>
    <m/>
    <m/>
    <m/>
    <m/>
    <m/>
    <s v="BFT35_01695"/>
    <n v="684"/>
    <m/>
    <m/>
    <n v="0"/>
  </r>
  <r>
    <x v="1"/>
    <x v="1"/>
    <s v="GCA_002701205.1"/>
    <s v="Primary Assembly"/>
    <s v="unplaced scaffold"/>
    <m/>
    <s v="MINB01000002.1"/>
    <n v="93327"/>
    <n v="94010"/>
    <s v="-"/>
    <s v="PHO08202.1"/>
    <m/>
    <m/>
    <s v="DNA-binding response regulator"/>
    <m/>
    <m/>
    <s v="BFT35_01695"/>
    <n v="684"/>
    <n v="227"/>
    <m/>
    <n v="0"/>
  </r>
  <r>
    <x v="0"/>
    <x v="0"/>
    <s v="GCA_002701205.1"/>
    <s v="Primary Assembly"/>
    <s v="unplaced scaffold"/>
    <m/>
    <s v="MINB01000001.1"/>
    <n v="93334"/>
    <n v="93663"/>
    <s v="-"/>
    <m/>
    <m/>
    <m/>
    <m/>
    <m/>
    <m/>
    <s v="BFT35_00505"/>
    <n v="330"/>
    <m/>
    <m/>
    <n v="0"/>
  </r>
  <r>
    <x v="1"/>
    <x v="1"/>
    <s v="GCA_002701205.1"/>
    <s v="Primary Assembly"/>
    <s v="unplaced scaffold"/>
    <m/>
    <s v="MINB01000001.1"/>
    <n v="93334"/>
    <n v="93663"/>
    <s v="-"/>
    <s v="PHO08419.1"/>
    <m/>
    <m/>
    <s v="AraC family transcriptional regulator"/>
    <m/>
    <m/>
    <s v="BFT35_00505"/>
    <n v="330"/>
    <n v="109"/>
    <m/>
    <n v="0"/>
  </r>
  <r>
    <x v="0"/>
    <x v="0"/>
    <s v="GCA_002701205.1"/>
    <s v="Primary Assembly"/>
    <s v="unplaced scaffold"/>
    <m/>
    <s v="MINB01000007.1"/>
    <n v="93407"/>
    <n v="93685"/>
    <s v="+"/>
    <m/>
    <m/>
    <m/>
    <m/>
    <m/>
    <m/>
    <s v="BFT35_05615"/>
    <n v="279"/>
    <m/>
    <m/>
    <n v="0"/>
  </r>
  <r>
    <x v="1"/>
    <x v="1"/>
    <s v="GCA_002701205.1"/>
    <s v="Primary Assembly"/>
    <s v="unplaced scaffold"/>
    <m/>
    <s v="MINB01000007.1"/>
    <n v="93407"/>
    <n v="93685"/>
    <s v="+"/>
    <s v="PHO07551.1"/>
    <m/>
    <m/>
    <s v="hypothetical protein"/>
    <m/>
    <m/>
    <s v="BFT35_05615"/>
    <n v="279"/>
    <n v="92"/>
    <m/>
    <n v="0"/>
  </r>
  <r>
    <x v="0"/>
    <x v="0"/>
    <s v="GCA_002701205.1"/>
    <s v="Primary Assembly"/>
    <s v="unplaced scaffold"/>
    <m/>
    <s v="MINB01000006.1"/>
    <n v="93475"/>
    <n v="94833"/>
    <s v="-"/>
    <m/>
    <m/>
    <m/>
    <m/>
    <m/>
    <m/>
    <s v="BFT35_05115"/>
    <n v="1359"/>
    <m/>
    <m/>
    <n v="0"/>
  </r>
  <r>
    <x v="1"/>
    <x v="1"/>
    <s v="GCA_002701205.1"/>
    <s v="Primary Assembly"/>
    <s v="unplaced scaffold"/>
    <m/>
    <s v="MINB01000006.1"/>
    <n v="93475"/>
    <n v="94833"/>
    <s v="-"/>
    <s v="PHO07648.1"/>
    <m/>
    <m/>
    <s v="serine protease"/>
    <m/>
    <m/>
    <s v="BFT35_05115"/>
    <n v="1359"/>
    <n v="452"/>
    <m/>
    <n v="0"/>
  </r>
  <r>
    <x v="0"/>
    <x v="0"/>
    <s v="GCA_002701205.1"/>
    <s v="Primary Assembly"/>
    <s v="unplaced scaffold"/>
    <m/>
    <s v="MINB01000005.1"/>
    <n v="93536"/>
    <n v="94861"/>
    <s v="-"/>
    <m/>
    <m/>
    <m/>
    <m/>
    <m/>
    <m/>
    <s v="BFT35_04530"/>
    <n v="1326"/>
    <m/>
    <m/>
    <n v="0"/>
  </r>
  <r>
    <x v="1"/>
    <x v="1"/>
    <s v="GCA_002701205.1"/>
    <s v="Primary Assembly"/>
    <s v="unplaced scaffold"/>
    <m/>
    <s v="MINB01000005.1"/>
    <n v="93536"/>
    <n v="94861"/>
    <s v="-"/>
    <s v="PHO07764.1"/>
    <m/>
    <m/>
    <s v="flagellar hook-length control protein"/>
    <m/>
    <m/>
    <s v="BFT35_04530"/>
    <n v="1326"/>
    <n v="441"/>
    <m/>
    <n v="0"/>
  </r>
  <r>
    <x v="0"/>
    <x v="0"/>
    <s v="GCA_002701205.1"/>
    <s v="Primary Assembly"/>
    <s v="unplaced scaffold"/>
    <m/>
    <s v="MINB01000001.1"/>
    <n v="93660"/>
    <n v="94970"/>
    <s v="-"/>
    <m/>
    <m/>
    <m/>
    <m/>
    <m/>
    <m/>
    <s v="BFT35_00510"/>
    <n v="1311"/>
    <m/>
    <m/>
    <n v="0"/>
  </r>
  <r>
    <x v="1"/>
    <x v="1"/>
    <s v="GCA_002701205.1"/>
    <s v="Primary Assembly"/>
    <s v="unplaced scaffold"/>
    <m/>
    <s v="MINB01000001.1"/>
    <n v="93660"/>
    <n v="94970"/>
    <s v="-"/>
    <s v="PHO08420.1"/>
    <m/>
    <m/>
    <s v="ferredoxin"/>
    <m/>
    <m/>
    <s v="BFT35_00510"/>
    <n v="1311"/>
    <n v="436"/>
    <m/>
    <n v="0"/>
  </r>
  <r>
    <x v="0"/>
    <x v="2"/>
    <s v="GCA_002701205.1"/>
    <s v="Primary Assembly"/>
    <s v="unplaced scaffold"/>
    <m/>
    <s v="MINB01000007.1"/>
    <n v="93669"/>
    <n v="94952"/>
    <s v="-"/>
    <m/>
    <m/>
    <m/>
    <m/>
    <m/>
    <m/>
    <s v="BFT35_05620"/>
    <n v="1284"/>
    <m/>
    <s v="pseudo"/>
    <n v="0"/>
  </r>
  <r>
    <x v="1"/>
    <x v="3"/>
    <s v="GCA_002701205.1"/>
    <s v="Primary Assembly"/>
    <s v="unplaced scaffold"/>
    <m/>
    <s v="MINB01000007.1"/>
    <n v="93669"/>
    <n v="94952"/>
    <s v="-"/>
    <m/>
    <m/>
    <m/>
    <s v="IS110 family transposase"/>
    <m/>
    <m/>
    <s v="BFT35_05620"/>
    <n v="1284"/>
    <m/>
    <s v="pseudo"/>
    <n v="0"/>
  </r>
  <r>
    <x v="0"/>
    <x v="0"/>
    <s v="GCA_002701205.1"/>
    <s v="Primary Assembly"/>
    <s v="unplaced scaffold"/>
    <m/>
    <s v="MINB01000003.1"/>
    <n v="93817"/>
    <n v="94833"/>
    <s v="-"/>
    <m/>
    <m/>
    <m/>
    <m/>
    <m/>
    <m/>
    <s v="BFT35_02880"/>
    <n v="1017"/>
    <m/>
    <m/>
    <n v="0"/>
  </r>
  <r>
    <x v="1"/>
    <x v="1"/>
    <s v="GCA_002701205.1"/>
    <s v="Primary Assembly"/>
    <s v="unplaced scaffold"/>
    <m/>
    <s v="MINB01000003.1"/>
    <n v="93817"/>
    <n v="94833"/>
    <s v="-"/>
    <s v="PHO08014.1"/>
    <m/>
    <m/>
    <s v="serine protease"/>
    <m/>
    <m/>
    <s v="BFT35_02880"/>
    <n v="1017"/>
    <n v="338"/>
    <m/>
    <n v="0"/>
  </r>
  <r>
    <x v="0"/>
    <x v="0"/>
    <s v="GCA_002701205.1"/>
    <s v="Primary Assembly"/>
    <s v="unplaced scaffold"/>
    <m/>
    <s v="MINB01000004.1"/>
    <n v="93892"/>
    <n v="94680"/>
    <s v="-"/>
    <m/>
    <m/>
    <m/>
    <m/>
    <m/>
    <m/>
    <s v="BFT35_03810"/>
    <n v="789"/>
    <m/>
    <m/>
    <n v="0"/>
  </r>
  <r>
    <x v="1"/>
    <x v="1"/>
    <s v="GCA_002701205.1"/>
    <s v="Primary Assembly"/>
    <s v="unplaced scaffold"/>
    <m/>
    <s v="MINB01000004.1"/>
    <n v="93892"/>
    <n v="94680"/>
    <s v="-"/>
    <s v="PHO07872.1"/>
    <m/>
    <m/>
    <s v="anaerobic sulfite reductase subunit B"/>
    <m/>
    <m/>
    <s v="BFT35_03810"/>
    <n v="789"/>
    <n v="262"/>
    <m/>
    <n v="0"/>
  </r>
  <r>
    <x v="0"/>
    <x v="0"/>
    <s v="GCA_002701205.1"/>
    <s v="Primary Assembly"/>
    <s v="unplaced scaffold"/>
    <m/>
    <s v="MINB01000002.1"/>
    <n v="94170"/>
    <n v="94574"/>
    <s v="-"/>
    <m/>
    <m/>
    <m/>
    <m/>
    <m/>
    <m/>
    <s v="BFT35_01700"/>
    <n v="405"/>
    <m/>
    <m/>
    <n v="0"/>
  </r>
  <r>
    <x v="1"/>
    <x v="1"/>
    <s v="GCA_002701205.1"/>
    <s v="Primary Assembly"/>
    <s v="unplaced scaffold"/>
    <m/>
    <s v="MINB01000002.1"/>
    <n v="94170"/>
    <n v="94574"/>
    <s v="-"/>
    <s v="PHO08203.1"/>
    <m/>
    <m/>
    <s v="hypothetical protein"/>
    <m/>
    <m/>
    <s v="BFT35_01700"/>
    <n v="405"/>
    <n v="134"/>
    <m/>
    <n v="0"/>
  </r>
  <r>
    <x v="0"/>
    <x v="0"/>
    <s v="GCA_002701205.1"/>
    <s v="Primary Assembly"/>
    <s v="unplaced scaffold"/>
    <m/>
    <s v="MINB01000004.1"/>
    <n v="94673"/>
    <n v="95719"/>
    <s v="-"/>
    <m/>
    <m/>
    <m/>
    <m/>
    <m/>
    <m/>
    <s v="BFT35_03815"/>
    <n v="1047"/>
    <m/>
    <m/>
    <n v="0"/>
  </r>
  <r>
    <x v="1"/>
    <x v="1"/>
    <s v="GCA_002701205.1"/>
    <s v="Primary Assembly"/>
    <s v="unplaced scaffold"/>
    <m/>
    <s v="MINB01000004.1"/>
    <n v="94673"/>
    <n v="95719"/>
    <s v="-"/>
    <s v="PHO07873.1"/>
    <m/>
    <m/>
    <s v="anaerobic sulfite reductase subunit A"/>
    <m/>
    <m/>
    <s v="BFT35_03815"/>
    <n v="1047"/>
    <n v="348"/>
    <m/>
    <n v="0"/>
  </r>
  <r>
    <x v="0"/>
    <x v="0"/>
    <s v="GCA_002701205.1"/>
    <s v="Primary Assembly"/>
    <s v="unplaced scaffold"/>
    <m/>
    <s v="MINB01000003.1"/>
    <n v="94861"/>
    <n v="96111"/>
    <s v="-"/>
    <m/>
    <m/>
    <m/>
    <m/>
    <m/>
    <m/>
    <s v="BFT35_02885"/>
    <n v="1251"/>
    <m/>
    <m/>
    <n v="0"/>
  </r>
  <r>
    <x v="1"/>
    <x v="1"/>
    <s v="GCA_002701205.1"/>
    <s v="Primary Assembly"/>
    <s v="unplaced scaffold"/>
    <m/>
    <s v="MINB01000003.1"/>
    <n v="94861"/>
    <n v="96111"/>
    <s v="-"/>
    <s v="PHO08015.1"/>
    <m/>
    <m/>
    <s v="radical SAM/SPASM domain-containing protein"/>
    <m/>
    <m/>
    <s v="BFT35_02885"/>
    <n v="1251"/>
    <n v="416"/>
    <m/>
    <n v="0"/>
  </r>
  <r>
    <x v="0"/>
    <x v="0"/>
    <s v="GCA_002701205.1"/>
    <s v="Primary Assembly"/>
    <s v="unplaced scaffold"/>
    <m/>
    <s v="MINB01000005.1"/>
    <n v="94877"/>
    <n v="95458"/>
    <s v="-"/>
    <m/>
    <m/>
    <m/>
    <m/>
    <m/>
    <m/>
    <s v="BFT35_04535"/>
    <n v="582"/>
    <m/>
    <m/>
    <n v="0"/>
  </r>
  <r>
    <x v="1"/>
    <x v="1"/>
    <s v="GCA_002701205.1"/>
    <s v="Primary Assembly"/>
    <s v="unplaced scaffold"/>
    <m/>
    <s v="MINB01000005.1"/>
    <n v="94877"/>
    <n v="95458"/>
    <s v="-"/>
    <s v="PHO07765.1"/>
    <m/>
    <m/>
    <s v="hypothetical protein"/>
    <m/>
    <m/>
    <s v="BFT35_04535"/>
    <n v="582"/>
    <n v="193"/>
    <m/>
    <n v="0"/>
  </r>
  <r>
    <x v="0"/>
    <x v="0"/>
    <s v="GCA_002701205.1"/>
    <s v="Primary Assembly"/>
    <s v="unplaced scaffold"/>
    <m/>
    <s v="MINB01000001.1"/>
    <n v="94985"/>
    <n v="95404"/>
    <s v="-"/>
    <m/>
    <m/>
    <m/>
    <m/>
    <m/>
    <m/>
    <s v="BFT35_00515"/>
    <n v="420"/>
    <m/>
    <m/>
    <n v="0"/>
  </r>
  <r>
    <x v="1"/>
    <x v="1"/>
    <s v="GCA_002701205.1"/>
    <s v="Primary Assembly"/>
    <s v="unplaced scaffold"/>
    <m/>
    <s v="MINB01000001.1"/>
    <n v="94985"/>
    <n v="95404"/>
    <s v="-"/>
    <s v="PHO08421.1"/>
    <m/>
    <m/>
    <s v="anti-sigma regulatory factor"/>
    <m/>
    <m/>
    <s v="BFT35_00515"/>
    <n v="420"/>
    <n v="139"/>
    <m/>
    <n v="0"/>
  </r>
  <r>
    <x v="0"/>
    <x v="0"/>
    <s v="GCA_002701205.1"/>
    <s v="Primary Assembly"/>
    <s v="unplaced scaffold"/>
    <m/>
    <s v="MINB01000006.1"/>
    <n v="95092"/>
    <n v="96513"/>
    <s v="-"/>
    <m/>
    <m/>
    <m/>
    <m/>
    <m/>
    <m/>
    <s v="BFT35_05120"/>
    <n v="1422"/>
    <m/>
    <m/>
    <n v="0"/>
  </r>
  <r>
    <x v="1"/>
    <x v="1"/>
    <s v="GCA_002701205.1"/>
    <s v="Primary Assembly"/>
    <s v="unplaced scaffold"/>
    <m/>
    <s v="MINB01000006.1"/>
    <n v="95092"/>
    <n v="96513"/>
    <s v="-"/>
    <s v="PHO07649.1"/>
    <m/>
    <m/>
    <s v="two-component sensor histidine kinase"/>
    <m/>
    <m/>
    <s v="BFT35_05120"/>
    <n v="1422"/>
    <n v="473"/>
    <m/>
    <n v="0"/>
  </r>
  <r>
    <x v="0"/>
    <x v="0"/>
    <s v="GCA_002701205.1"/>
    <s v="Primary Assembly"/>
    <s v="unplaced scaffold"/>
    <m/>
    <s v="MINB01000007.1"/>
    <n v="95171"/>
    <n v="95989"/>
    <s v="+"/>
    <m/>
    <m/>
    <m/>
    <m/>
    <m/>
    <m/>
    <s v="BFT35_05625"/>
    <n v="819"/>
    <m/>
    <m/>
    <n v="0"/>
  </r>
  <r>
    <x v="1"/>
    <x v="1"/>
    <s v="GCA_002701205.1"/>
    <s v="Primary Assembly"/>
    <s v="unplaced scaffold"/>
    <m/>
    <s v="MINB01000007.1"/>
    <n v="95171"/>
    <n v="95989"/>
    <s v="+"/>
    <s v="PHO07552.1"/>
    <m/>
    <m/>
    <s v="histidinol-phosphatase"/>
    <m/>
    <m/>
    <s v="BFT35_05625"/>
    <n v="819"/>
    <n v="272"/>
    <m/>
    <n v="0"/>
  </r>
  <r>
    <x v="0"/>
    <x v="0"/>
    <s v="GCA_002701205.1"/>
    <s v="Primary Assembly"/>
    <s v="unplaced scaffold"/>
    <m/>
    <s v="MINB01000002.1"/>
    <n v="95208"/>
    <n v="95873"/>
    <s v="-"/>
    <m/>
    <m/>
    <m/>
    <m/>
    <m/>
    <m/>
    <s v="BFT35_01705"/>
    <n v="666"/>
    <m/>
    <m/>
    <n v="0"/>
  </r>
  <r>
    <x v="1"/>
    <x v="1"/>
    <s v="GCA_002701205.1"/>
    <s v="Primary Assembly"/>
    <s v="unplaced scaffold"/>
    <m/>
    <s v="MINB01000002.1"/>
    <n v="95208"/>
    <n v="95873"/>
    <s v="-"/>
    <s v="PHO08204.1"/>
    <m/>
    <m/>
    <s v="transcriptional regulator"/>
    <m/>
    <m/>
    <s v="BFT35_01705"/>
    <n v="666"/>
    <n v="221"/>
    <m/>
    <n v="0"/>
  </r>
  <r>
    <x v="0"/>
    <x v="0"/>
    <s v="GCA_002701205.1"/>
    <s v="Primary Assembly"/>
    <s v="unplaced scaffold"/>
    <m/>
    <s v="MINB01000001.1"/>
    <n v="95407"/>
    <n v="95760"/>
    <s v="-"/>
    <m/>
    <m/>
    <m/>
    <m/>
    <m/>
    <m/>
    <s v="BFT35_00520"/>
    <n v="354"/>
    <m/>
    <m/>
    <n v="0"/>
  </r>
  <r>
    <x v="1"/>
    <x v="1"/>
    <s v="GCA_002701205.1"/>
    <s v="Primary Assembly"/>
    <s v="unplaced scaffold"/>
    <m/>
    <s v="MINB01000001.1"/>
    <n v="95407"/>
    <n v="95760"/>
    <s v="-"/>
    <s v="PHO08422.1"/>
    <m/>
    <m/>
    <s v="hypothetical protein"/>
    <m/>
    <m/>
    <s v="BFT35_00520"/>
    <n v="354"/>
    <n v="117"/>
    <m/>
    <n v="0"/>
  </r>
  <r>
    <x v="0"/>
    <x v="0"/>
    <s v="GCA_002701205.1"/>
    <s v="Primary Assembly"/>
    <s v="unplaced scaffold"/>
    <m/>
    <s v="MINB01000005.1"/>
    <n v="95462"/>
    <n v="95914"/>
    <s v="-"/>
    <m/>
    <m/>
    <m/>
    <m/>
    <m/>
    <m/>
    <s v="BFT35_04540"/>
    <n v="453"/>
    <m/>
    <m/>
    <n v="0"/>
  </r>
  <r>
    <x v="1"/>
    <x v="1"/>
    <s v="GCA_002701205.1"/>
    <s v="Primary Assembly"/>
    <s v="unplaced scaffold"/>
    <m/>
    <s v="MINB01000005.1"/>
    <n v="95462"/>
    <n v="95914"/>
    <s v="-"/>
    <s v="PHO07766.1"/>
    <m/>
    <m/>
    <s v="flagellar export protein FliJ"/>
    <m/>
    <m/>
    <s v="BFT35_04540"/>
    <n v="453"/>
    <n v="150"/>
    <m/>
    <n v="0"/>
  </r>
  <r>
    <x v="0"/>
    <x v="0"/>
    <s v="GCA_002701205.1"/>
    <s v="Primary Assembly"/>
    <s v="unplaced scaffold"/>
    <m/>
    <s v="MINB01000001.1"/>
    <n v="95772"/>
    <n v="96566"/>
    <s v="-"/>
    <m/>
    <m/>
    <m/>
    <m/>
    <m/>
    <m/>
    <s v="BFT35_00525"/>
    <n v="795"/>
    <m/>
    <m/>
    <n v="0"/>
  </r>
  <r>
    <x v="1"/>
    <x v="1"/>
    <s v="GCA_002701205.1"/>
    <s v="Primary Assembly"/>
    <s v="unplaced scaffold"/>
    <m/>
    <s v="MINB01000001.1"/>
    <n v="95772"/>
    <n v="96566"/>
    <s v="-"/>
    <s v="PHO08423.1"/>
    <m/>
    <m/>
    <s v="sporulation protein"/>
    <m/>
    <m/>
    <s v="BFT35_00525"/>
    <n v="795"/>
    <n v="264"/>
    <m/>
    <n v="0"/>
  </r>
  <r>
    <x v="0"/>
    <x v="0"/>
    <s v="GCA_002701205.1"/>
    <s v="Primary Assembly"/>
    <s v="unplaced scaffold"/>
    <m/>
    <s v="MINB01000002.1"/>
    <n v="95866"/>
    <n v="97359"/>
    <s v="-"/>
    <m/>
    <m/>
    <m/>
    <m/>
    <m/>
    <m/>
    <s v="BFT35_01710"/>
    <n v="1494"/>
    <m/>
    <m/>
    <n v="0"/>
  </r>
  <r>
    <x v="1"/>
    <x v="1"/>
    <s v="GCA_002701205.1"/>
    <s v="Primary Assembly"/>
    <s v="unplaced scaffold"/>
    <m/>
    <s v="MINB01000002.1"/>
    <n v="95866"/>
    <n v="97359"/>
    <s v="-"/>
    <s v="PHO08205.1"/>
    <m/>
    <m/>
    <s v="hypothetical protein"/>
    <m/>
    <m/>
    <s v="BFT35_01710"/>
    <n v="1494"/>
    <n v="497"/>
    <m/>
    <n v="0"/>
  </r>
  <r>
    <x v="0"/>
    <x v="0"/>
    <s v="GCA_002701205.1"/>
    <s v="Primary Assembly"/>
    <s v="unplaced scaffold"/>
    <m/>
    <s v="MINB01000005.1"/>
    <n v="95919"/>
    <n v="97235"/>
    <s v="-"/>
    <m/>
    <m/>
    <m/>
    <m/>
    <m/>
    <m/>
    <s v="BFT35_04545"/>
    <n v="1317"/>
    <m/>
    <m/>
    <n v="0"/>
  </r>
  <r>
    <x v="1"/>
    <x v="1"/>
    <s v="GCA_002701205.1"/>
    <s v="Primary Assembly"/>
    <s v="unplaced scaffold"/>
    <m/>
    <s v="MINB01000005.1"/>
    <n v="95919"/>
    <n v="97235"/>
    <s v="-"/>
    <s v="PHO07767.1"/>
    <m/>
    <m/>
    <s v="flagellar protein export ATPase FliI"/>
    <m/>
    <m/>
    <s v="BFT35_04545"/>
    <n v="1317"/>
    <n v="438"/>
    <m/>
    <n v="0"/>
  </r>
  <r>
    <x v="0"/>
    <x v="0"/>
    <s v="GCA_002701205.1"/>
    <s v="Primary Assembly"/>
    <s v="unplaced scaffold"/>
    <m/>
    <s v="MINB01000004.1"/>
    <n v="95981"/>
    <n v="96364"/>
    <s v="+"/>
    <m/>
    <m/>
    <m/>
    <m/>
    <m/>
    <m/>
    <s v="BFT35_03820"/>
    <n v="384"/>
    <m/>
    <m/>
    <n v="0"/>
  </r>
  <r>
    <x v="1"/>
    <x v="1"/>
    <s v="GCA_002701205.1"/>
    <s v="Primary Assembly"/>
    <s v="unplaced scaffold"/>
    <m/>
    <s v="MINB01000004.1"/>
    <n v="95981"/>
    <n v="96364"/>
    <s v="+"/>
    <s v="PHO07874.1"/>
    <m/>
    <m/>
    <s v="alkylhydroperoxidase"/>
    <m/>
    <m/>
    <s v="BFT35_03820"/>
    <n v="384"/>
    <n v="127"/>
    <m/>
    <n v="0"/>
  </r>
  <r>
    <x v="0"/>
    <x v="0"/>
    <s v="GCA_002701205.1"/>
    <s v="Primary Assembly"/>
    <s v="unplaced scaffold"/>
    <m/>
    <s v="MINB01000007.1"/>
    <n v="96097"/>
    <n v="96450"/>
    <s v="-"/>
    <m/>
    <m/>
    <m/>
    <m/>
    <m/>
    <m/>
    <s v="BFT35_05630"/>
    <n v="354"/>
    <m/>
    <m/>
    <n v="0"/>
  </r>
  <r>
    <x v="1"/>
    <x v="1"/>
    <s v="GCA_002701205.1"/>
    <s v="Primary Assembly"/>
    <s v="unplaced scaffold"/>
    <m/>
    <s v="MINB01000007.1"/>
    <n v="96097"/>
    <n v="96450"/>
    <s v="-"/>
    <s v="PHO07553.1"/>
    <m/>
    <m/>
    <s v="hypothetical protein"/>
    <m/>
    <m/>
    <s v="BFT35_05630"/>
    <n v="354"/>
    <n v="117"/>
    <m/>
    <n v="0"/>
  </r>
  <r>
    <x v="0"/>
    <x v="0"/>
    <s v="GCA_002701205.1"/>
    <s v="Primary Assembly"/>
    <s v="unplaced scaffold"/>
    <m/>
    <s v="MINB01000003.1"/>
    <n v="96124"/>
    <n v="96801"/>
    <s v="-"/>
    <m/>
    <m/>
    <m/>
    <m/>
    <m/>
    <m/>
    <s v="BFT35_02890"/>
    <n v="678"/>
    <m/>
    <m/>
    <n v="0"/>
  </r>
  <r>
    <x v="1"/>
    <x v="1"/>
    <s v="GCA_002701205.1"/>
    <s v="Primary Assembly"/>
    <s v="unplaced scaffold"/>
    <m/>
    <s v="MINB01000003.1"/>
    <n v="96124"/>
    <n v="96801"/>
    <s v="-"/>
    <s v="PHO08016.1"/>
    <m/>
    <m/>
    <s v="ABC transporter ATP-binding protein"/>
    <m/>
    <m/>
    <s v="BFT35_02890"/>
    <n v="678"/>
    <n v="225"/>
    <m/>
    <n v="0"/>
  </r>
  <r>
    <x v="0"/>
    <x v="0"/>
    <s v="GCA_002701205.1"/>
    <s v="Primary Assembly"/>
    <s v="unplaced scaffold"/>
    <m/>
    <s v="MINB01000004.1"/>
    <n v="96429"/>
    <n v="97595"/>
    <s v="-"/>
    <m/>
    <m/>
    <m/>
    <m/>
    <m/>
    <m/>
    <s v="BFT35_03825"/>
    <n v="1167"/>
    <m/>
    <m/>
    <n v="0"/>
  </r>
  <r>
    <x v="1"/>
    <x v="1"/>
    <s v="GCA_002701205.1"/>
    <s v="Primary Assembly"/>
    <s v="unplaced scaffold"/>
    <m/>
    <s v="MINB01000004.1"/>
    <n v="96429"/>
    <n v="97595"/>
    <s v="-"/>
    <s v="PHO07875.1"/>
    <m/>
    <m/>
    <s v="transcriptional regulator"/>
    <m/>
    <m/>
    <s v="BFT35_03825"/>
    <n v="1167"/>
    <n v="388"/>
    <m/>
    <n v="0"/>
  </r>
  <r>
    <x v="0"/>
    <x v="0"/>
    <s v="GCA_002701205.1"/>
    <s v="Primary Assembly"/>
    <s v="unplaced scaffold"/>
    <m/>
    <s v="MINB01000006.1"/>
    <n v="96515"/>
    <n v="97198"/>
    <s v="-"/>
    <m/>
    <m/>
    <m/>
    <m/>
    <m/>
    <m/>
    <s v="BFT35_05125"/>
    <n v="684"/>
    <m/>
    <m/>
    <n v="0"/>
  </r>
  <r>
    <x v="1"/>
    <x v="1"/>
    <s v="GCA_002701205.1"/>
    <s v="Primary Assembly"/>
    <s v="unplaced scaffold"/>
    <m/>
    <s v="MINB01000006.1"/>
    <n v="96515"/>
    <n v="97198"/>
    <s v="-"/>
    <s v="PHO07650.1"/>
    <m/>
    <m/>
    <s v="DNA-binding response regulator"/>
    <m/>
    <m/>
    <s v="BFT35_05125"/>
    <n v="684"/>
    <n v="227"/>
    <m/>
    <n v="0"/>
  </r>
  <r>
    <x v="0"/>
    <x v="0"/>
    <s v="GCA_002701205.1"/>
    <s v="Primary Assembly"/>
    <s v="unplaced scaffold"/>
    <m/>
    <s v="MINB01000001.1"/>
    <n v="96716"/>
    <n v="97297"/>
    <s v="+"/>
    <m/>
    <m/>
    <m/>
    <m/>
    <m/>
    <m/>
    <s v="BFT35_00530"/>
    <n v="582"/>
    <m/>
    <m/>
    <n v="0"/>
  </r>
  <r>
    <x v="1"/>
    <x v="1"/>
    <s v="GCA_002701205.1"/>
    <s v="Primary Assembly"/>
    <s v="unplaced scaffold"/>
    <m/>
    <s v="MINB01000001.1"/>
    <n v="96716"/>
    <n v="97297"/>
    <s v="+"/>
    <s v="PHO08424.1"/>
    <m/>
    <m/>
    <s v="lytic murein transglycosylase"/>
    <m/>
    <m/>
    <s v="BFT35_00530"/>
    <n v="582"/>
    <n v="193"/>
    <m/>
    <n v="0"/>
  </r>
  <r>
    <x v="0"/>
    <x v="0"/>
    <s v="GCA_002701205.1"/>
    <s v="Primary Assembly"/>
    <s v="unplaced scaffold"/>
    <m/>
    <s v="MINB01000003.1"/>
    <n v="96819"/>
    <n v="99383"/>
    <s v="-"/>
    <m/>
    <m/>
    <m/>
    <m/>
    <m/>
    <m/>
    <s v="BFT35_02895"/>
    <n v="2565"/>
    <m/>
    <m/>
    <n v="0"/>
  </r>
  <r>
    <x v="1"/>
    <x v="1"/>
    <s v="GCA_002701205.1"/>
    <s v="Primary Assembly"/>
    <s v="unplaced scaffold"/>
    <m/>
    <s v="MINB01000003.1"/>
    <n v="96819"/>
    <n v="99383"/>
    <s v="-"/>
    <s v="PHO08017.1"/>
    <m/>
    <m/>
    <s v="ABC transporter permease"/>
    <m/>
    <m/>
    <s v="BFT35_02895"/>
    <n v="2565"/>
    <n v="854"/>
    <m/>
    <n v="0"/>
  </r>
  <r>
    <x v="0"/>
    <x v="0"/>
    <s v="GCA_002701205.1"/>
    <s v="Primary Assembly"/>
    <s v="unplaced scaffold"/>
    <m/>
    <s v="MINB01000007.1"/>
    <n v="96822"/>
    <n v="99125"/>
    <s v="-"/>
    <m/>
    <m/>
    <m/>
    <m/>
    <m/>
    <m/>
    <s v="BFT35_05635"/>
    <n v="2304"/>
    <m/>
    <m/>
    <n v="0"/>
  </r>
  <r>
    <x v="1"/>
    <x v="1"/>
    <s v="GCA_002701205.1"/>
    <s v="Primary Assembly"/>
    <s v="unplaced scaffold"/>
    <m/>
    <s v="MINB01000007.1"/>
    <n v="96822"/>
    <n v="99125"/>
    <s v="-"/>
    <s v="PHO07554.1"/>
    <m/>
    <m/>
    <s v="hypothetical protein"/>
    <m/>
    <m/>
    <s v="BFT35_05635"/>
    <n v="2304"/>
    <n v="767"/>
    <m/>
    <n v="0"/>
  </r>
  <r>
    <x v="0"/>
    <x v="0"/>
    <s v="GCA_002701205.1"/>
    <s v="Primary Assembly"/>
    <s v="unplaced scaffold"/>
    <m/>
    <s v="MINB01000005.1"/>
    <n v="97225"/>
    <n v="97992"/>
    <s v="-"/>
    <m/>
    <m/>
    <m/>
    <m/>
    <m/>
    <m/>
    <s v="BFT35_04550"/>
    <n v="768"/>
    <m/>
    <m/>
    <n v="0"/>
  </r>
  <r>
    <x v="1"/>
    <x v="1"/>
    <s v="GCA_002701205.1"/>
    <s v="Primary Assembly"/>
    <s v="unplaced scaffold"/>
    <m/>
    <s v="MINB01000005.1"/>
    <n v="97225"/>
    <n v="97992"/>
    <s v="-"/>
    <s v="PHO07768.1"/>
    <m/>
    <m/>
    <s v="flagellar biosynthesis protein"/>
    <m/>
    <m/>
    <s v="BFT35_04550"/>
    <n v="768"/>
    <n v="255"/>
    <m/>
    <n v="0"/>
  </r>
  <r>
    <x v="0"/>
    <x v="0"/>
    <s v="GCA_002701205.1"/>
    <s v="Primary Assembly"/>
    <s v="unplaced scaffold"/>
    <m/>
    <s v="MINB01000006.1"/>
    <n v="97300"/>
    <n v="98250"/>
    <s v="-"/>
    <m/>
    <m/>
    <m/>
    <m/>
    <m/>
    <m/>
    <s v="BFT35_05130"/>
    <n v="951"/>
    <m/>
    <m/>
    <n v="0"/>
  </r>
  <r>
    <x v="1"/>
    <x v="1"/>
    <s v="GCA_002701205.1"/>
    <s v="Primary Assembly"/>
    <s v="unplaced scaffold"/>
    <m/>
    <s v="MINB01000006.1"/>
    <n v="97300"/>
    <n v="98250"/>
    <s v="-"/>
    <s v="PHO07651.1"/>
    <m/>
    <m/>
    <s v="ribose-phosphate pyrophosphokinase"/>
    <m/>
    <m/>
    <s v="BFT35_05130"/>
    <n v="951"/>
    <n v="316"/>
    <m/>
    <n v="0"/>
  </r>
  <r>
    <x v="0"/>
    <x v="0"/>
    <s v="GCA_002701205.1"/>
    <s v="Primary Assembly"/>
    <s v="unplaced scaffold"/>
    <m/>
    <s v="MINB01000001.1"/>
    <n v="97337"/>
    <n v="99160"/>
    <s v="-"/>
    <m/>
    <m/>
    <m/>
    <m/>
    <m/>
    <m/>
    <s v="BFT35_00535"/>
    <n v="1824"/>
    <m/>
    <m/>
    <n v="0"/>
  </r>
  <r>
    <x v="1"/>
    <x v="1"/>
    <s v="GCA_002701205.1"/>
    <s v="Primary Assembly"/>
    <s v="unplaced scaffold"/>
    <m/>
    <s v="MINB01000001.1"/>
    <n v="97337"/>
    <n v="99160"/>
    <s v="-"/>
    <s v="PHO08425.1"/>
    <m/>
    <m/>
    <s v="GTP-binding protein TypA"/>
    <m/>
    <m/>
    <s v="BFT35_00535"/>
    <n v="1824"/>
    <n v="607"/>
    <m/>
    <n v="0"/>
  </r>
  <r>
    <x v="0"/>
    <x v="0"/>
    <s v="GCA_002701205.1"/>
    <s v="Primary Assembly"/>
    <s v="unplaced scaffold"/>
    <m/>
    <s v="MINB01000002.1"/>
    <n v="97383"/>
    <n v="97952"/>
    <s v="-"/>
    <m/>
    <m/>
    <m/>
    <m/>
    <m/>
    <m/>
    <s v="BFT35_01715"/>
    <n v="570"/>
    <m/>
    <m/>
    <n v="0"/>
  </r>
  <r>
    <x v="1"/>
    <x v="1"/>
    <s v="GCA_002701205.1"/>
    <s v="Primary Assembly"/>
    <s v="unplaced scaffold"/>
    <m/>
    <s v="MINB01000002.1"/>
    <n v="97383"/>
    <n v="97952"/>
    <s v="-"/>
    <s v="PHO08206.1"/>
    <m/>
    <m/>
    <s v="hypothetical protein"/>
    <m/>
    <m/>
    <s v="BFT35_01715"/>
    <n v="570"/>
    <n v="189"/>
    <m/>
    <n v="0"/>
  </r>
  <r>
    <x v="0"/>
    <x v="0"/>
    <s v="GCA_002701205.1"/>
    <s v="Primary Assembly"/>
    <s v="unplaced scaffold"/>
    <m/>
    <s v="MINB01000004.1"/>
    <n v="97652"/>
    <n v="98227"/>
    <s v="-"/>
    <m/>
    <m/>
    <m/>
    <m/>
    <m/>
    <m/>
    <s v="BFT35_03830"/>
    <n v="576"/>
    <m/>
    <m/>
    <n v="0"/>
  </r>
  <r>
    <x v="1"/>
    <x v="1"/>
    <s v="GCA_002701205.1"/>
    <s v="Primary Assembly"/>
    <s v="unplaced scaffold"/>
    <m/>
    <s v="MINB01000004.1"/>
    <n v="97652"/>
    <n v="98227"/>
    <s v="-"/>
    <s v="PHO07876.1"/>
    <m/>
    <m/>
    <s v="hypothetical protein"/>
    <m/>
    <m/>
    <s v="BFT35_03830"/>
    <n v="576"/>
    <n v="191"/>
    <m/>
    <n v="0"/>
  </r>
  <r>
    <x v="0"/>
    <x v="0"/>
    <s v="GCA_002701205.1"/>
    <s v="Primary Assembly"/>
    <s v="unplaced scaffold"/>
    <m/>
    <s v="MINB01000005.1"/>
    <n v="97985"/>
    <n v="98992"/>
    <s v="-"/>
    <m/>
    <m/>
    <m/>
    <m/>
    <m/>
    <m/>
    <s v="BFT35_04555"/>
    <n v="1008"/>
    <m/>
    <m/>
    <n v="0"/>
  </r>
  <r>
    <x v="1"/>
    <x v="1"/>
    <s v="GCA_002701205.1"/>
    <s v="Primary Assembly"/>
    <s v="unplaced scaffold"/>
    <m/>
    <s v="MINB01000005.1"/>
    <n v="97985"/>
    <n v="98992"/>
    <s v="-"/>
    <s v="PHO07769.1"/>
    <m/>
    <m/>
    <s v="flagellar motor switch protein FliG"/>
    <m/>
    <m/>
    <s v="BFT35_04555"/>
    <n v="1008"/>
    <n v="335"/>
    <m/>
    <n v="0"/>
  </r>
  <r>
    <x v="0"/>
    <x v="0"/>
    <s v="GCA_002701205.1"/>
    <s v="Primary Assembly"/>
    <s v="unplaced scaffold"/>
    <m/>
    <s v="MINB01000002.1"/>
    <n v="98009"/>
    <n v="98743"/>
    <s v="-"/>
    <m/>
    <m/>
    <m/>
    <m/>
    <m/>
    <m/>
    <s v="BFT35_01720"/>
    <n v="735"/>
    <m/>
    <m/>
    <n v="0"/>
  </r>
  <r>
    <x v="1"/>
    <x v="1"/>
    <s v="GCA_002701205.1"/>
    <s v="Primary Assembly"/>
    <s v="unplaced scaffold"/>
    <m/>
    <s v="MINB01000002.1"/>
    <n v="98009"/>
    <n v="98743"/>
    <s v="-"/>
    <s v="PHO08207.1"/>
    <m/>
    <m/>
    <s v="iron-sulfur cluster loop"/>
    <m/>
    <m/>
    <s v="BFT35_01720"/>
    <n v="735"/>
    <n v="244"/>
    <m/>
    <n v="0"/>
  </r>
  <r>
    <x v="0"/>
    <x v="0"/>
    <s v="GCA_002701205.1"/>
    <s v="Primary Assembly"/>
    <s v="unplaced scaffold"/>
    <m/>
    <s v="MINB01000006.1"/>
    <n v="98253"/>
    <n v="99626"/>
    <s v="-"/>
    <m/>
    <m/>
    <m/>
    <m/>
    <m/>
    <m/>
    <s v="BFT35_05135"/>
    <n v="1374"/>
    <m/>
    <m/>
    <n v="0"/>
  </r>
  <r>
    <x v="1"/>
    <x v="1"/>
    <s v="GCA_002701205.1"/>
    <s v="Primary Assembly"/>
    <s v="unplaced scaffold"/>
    <m/>
    <s v="MINB01000006.1"/>
    <n v="98253"/>
    <n v="99626"/>
    <s v="-"/>
    <s v="PHO07652.1"/>
    <m/>
    <m/>
    <s v="UDP-N-acetylglucosamine diphosphorylase/glucosamine-1-phosphate N-acetyltransferase"/>
    <m/>
    <m/>
    <s v="BFT35_05135"/>
    <n v="1374"/>
    <n v="457"/>
    <m/>
    <n v="0"/>
  </r>
  <r>
    <x v="0"/>
    <x v="0"/>
    <s v="GCA_002701205.1"/>
    <s v="Primary Assembly"/>
    <s v="unplaced scaffold"/>
    <m/>
    <s v="MINB01000004.1"/>
    <n v="98332"/>
    <n v="100038"/>
    <s v="-"/>
    <m/>
    <m/>
    <m/>
    <m/>
    <m/>
    <m/>
    <s v="BFT35_03835"/>
    <n v="1707"/>
    <m/>
    <m/>
    <n v="0"/>
  </r>
  <r>
    <x v="1"/>
    <x v="1"/>
    <s v="GCA_002701205.1"/>
    <s v="Primary Assembly"/>
    <s v="unplaced scaffold"/>
    <m/>
    <s v="MINB01000004.1"/>
    <n v="98332"/>
    <n v="100038"/>
    <s v="-"/>
    <s v="PHO07918.1"/>
    <m/>
    <m/>
    <s v="3-hydroxyacyl-ACP dehydratase"/>
    <m/>
    <m/>
    <s v="BFT35_03835"/>
    <n v="1707"/>
    <n v="568"/>
    <m/>
    <n v="0"/>
  </r>
  <r>
    <x v="0"/>
    <x v="0"/>
    <s v="GCA_002701205.1"/>
    <s v="Primary Assembly"/>
    <s v="unplaced scaffold"/>
    <m/>
    <s v="MINB01000002.1"/>
    <n v="98840"/>
    <n v="99208"/>
    <s v="-"/>
    <m/>
    <m/>
    <m/>
    <m/>
    <m/>
    <m/>
    <s v="BFT35_01725"/>
    <n v="369"/>
    <m/>
    <m/>
    <n v="0"/>
  </r>
  <r>
    <x v="1"/>
    <x v="1"/>
    <s v="GCA_002701205.1"/>
    <s v="Primary Assembly"/>
    <s v="unplaced scaffold"/>
    <m/>
    <s v="MINB01000002.1"/>
    <n v="98840"/>
    <n v="99208"/>
    <s v="-"/>
    <s v="PHO08327.1"/>
    <m/>
    <m/>
    <s v="hypothetical protein"/>
    <m/>
    <m/>
    <s v="BFT35_01725"/>
    <n v="369"/>
    <n v="122"/>
    <m/>
    <n v="0"/>
  </r>
  <r>
    <x v="0"/>
    <x v="0"/>
    <s v="GCA_002701205.1"/>
    <s v="Primary Assembly"/>
    <s v="unplaced scaffold"/>
    <m/>
    <s v="MINB01000005.1"/>
    <n v="99009"/>
    <n v="100526"/>
    <s v="-"/>
    <m/>
    <m/>
    <m/>
    <m/>
    <m/>
    <m/>
    <s v="BFT35_04560"/>
    <n v="1518"/>
    <m/>
    <m/>
    <n v="0"/>
  </r>
  <r>
    <x v="1"/>
    <x v="1"/>
    <s v="GCA_002701205.1"/>
    <s v="Primary Assembly"/>
    <s v="unplaced scaffold"/>
    <m/>
    <s v="MINB01000005.1"/>
    <n v="99009"/>
    <n v="100526"/>
    <s v="-"/>
    <s v="PHO07770.1"/>
    <m/>
    <m/>
    <s v="flagellar M-ring protein FliF"/>
    <m/>
    <m/>
    <s v="BFT35_04560"/>
    <n v="1518"/>
    <n v="505"/>
    <m/>
    <n v="0"/>
  </r>
  <r>
    <x v="0"/>
    <x v="0"/>
    <s v="GCA_002701205.1"/>
    <s v="Primary Assembly"/>
    <s v="unplaced scaffold"/>
    <m/>
    <s v="MINB01000001.1"/>
    <n v="99324"/>
    <n v="100022"/>
    <s v="-"/>
    <m/>
    <m/>
    <m/>
    <m/>
    <m/>
    <m/>
    <s v="BFT35_00540"/>
    <n v="699"/>
    <m/>
    <m/>
    <n v="0"/>
  </r>
  <r>
    <x v="1"/>
    <x v="1"/>
    <s v="GCA_002701205.1"/>
    <s v="Primary Assembly"/>
    <s v="unplaced scaffold"/>
    <m/>
    <s v="MINB01000001.1"/>
    <n v="99324"/>
    <n v="100022"/>
    <s v="-"/>
    <s v="PHO08426.1"/>
    <m/>
    <m/>
    <s v="glycoside hydrolase"/>
    <m/>
    <m/>
    <s v="BFT35_00540"/>
    <n v="699"/>
    <n v="232"/>
    <m/>
    <n v="0"/>
  </r>
  <r>
    <x v="0"/>
    <x v="0"/>
    <s v="GCA_002701205.1"/>
    <s v="Primary Assembly"/>
    <s v="unplaced scaffold"/>
    <m/>
    <s v="MINB01000003.1"/>
    <n v="99514"/>
    <n v="99750"/>
    <s v="-"/>
    <m/>
    <m/>
    <m/>
    <m/>
    <m/>
    <m/>
    <s v="BFT35_02900"/>
    <n v="237"/>
    <m/>
    <m/>
    <n v="0"/>
  </r>
  <r>
    <x v="1"/>
    <x v="1"/>
    <s v="GCA_002701205.1"/>
    <s v="Primary Assembly"/>
    <s v="unplaced scaffold"/>
    <m/>
    <s v="MINB01000003.1"/>
    <n v="99514"/>
    <n v="99750"/>
    <s v="-"/>
    <s v="PHO08018.1"/>
    <m/>
    <m/>
    <s v="hypothetical protein"/>
    <m/>
    <m/>
    <s v="BFT35_02900"/>
    <n v="237"/>
    <n v="78"/>
    <m/>
    <n v="0"/>
  </r>
  <r>
    <x v="0"/>
    <x v="0"/>
    <s v="GCA_002701205.1"/>
    <s v="Primary Assembly"/>
    <s v="unplaced scaffold"/>
    <m/>
    <s v="MINB01000007.1"/>
    <n v="99520"/>
    <n v="101121"/>
    <s v="-"/>
    <m/>
    <m/>
    <m/>
    <m/>
    <m/>
    <m/>
    <s v="BFT35_05640"/>
    <n v="1602"/>
    <m/>
    <m/>
    <n v="0"/>
  </r>
  <r>
    <x v="1"/>
    <x v="1"/>
    <s v="GCA_002701205.1"/>
    <s v="Primary Assembly"/>
    <s v="unplaced scaffold"/>
    <m/>
    <s v="MINB01000007.1"/>
    <n v="99520"/>
    <n v="101121"/>
    <s v="-"/>
    <s v="PHO07555.1"/>
    <m/>
    <m/>
    <s v="phosphoglycerate dehydrogenase"/>
    <m/>
    <m/>
    <s v="BFT35_05640"/>
    <n v="1602"/>
    <n v="533"/>
    <m/>
    <n v="0"/>
  </r>
  <r>
    <x v="0"/>
    <x v="0"/>
    <s v="GCA_002701205.1"/>
    <s v="Primary Assembly"/>
    <s v="unplaced scaffold"/>
    <m/>
    <s v="MINB01000002.1"/>
    <n v="99604"/>
    <n v="100008"/>
    <s v="-"/>
    <m/>
    <m/>
    <m/>
    <m/>
    <m/>
    <m/>
    <s v="BFT35_01730"/>
    <n v="405"/>
    <m/>
    <m/>
    <n v="0"/>
  </r>
  <r>
    <x v="1"/>
    <x v="1"/>
    <s v="GCA_002701205.1"/>
    <s v="Primary Assembly"/>
    <s v="unplaced scaffold"/>
    <m/>
    <s v="MINB01000002.1"/>
    <n v="99604"/>
    <n v="100008"/>
    <s v="-"/>
    <s v="PHO08208.1"/>
    <m/>
    <m/>
    <s v="hypothetical protein"/>
    <m/>
    <m/>
    <s v="BFT35_01730"/>
    <n v="405"/>
    <n v="134"/>
    <m/>
    <n v="0"/>
  </r>
  <r>
    <x v="0"/>
    <x v="0"/>
    <s v="GCA_002701205.1"/>
    <s v="Primary Assembly"/>
    <s v="unplaced scaffold"/>
    <m/>
    <s v="MINB01000006.1"/>
    <n v="99733"/>
    <n v="100014"/>
    <s v="-"/>
    <m/>
    <m/>
    <m/>
    <m/>
    <m/>
    <m/>
    <s v="BFT35_05140"/>
    <n v="282"/>
    <m/>
    <m/>
    <n v="0"/>
  </r>
  <r>
    <x v="1"/>
    <x v="1"/>
    <s v="GCA_002701205.1"/>
    <s v="Primary Assembly"/>
    <s v="unplaced scaffold"/>
    <m/>
    <s v="MINB01000006.1"/>
    <n v="99733"/>
    <n v="100014"/>
    <s v="-"/>
    <s v="PHO07653.1"/>
    <m/>
    <m/>
    <s v="septation protein SpoVG"/>
    <m/>
    <m/>
    <s v="BFT35_05140"/>
    <n v="282"/>
    <n v="93"/>
    <m/>
    <n v="0"/>
  </r>
  <r>
    <x v="0"/>
    <x v="0"/>
    <s v="GCA_002701205.1"/>
    <s v="Primary Assembly"/>
    <s v="unplaced scaffold"/>
    <m/>
    <s v="MINB01000003.1"/>
    <n v="99835"/>
    <n v="100866"/>
    <s v="-"/>
    <m/>
    <m/>
    <m/>
    <m/>
    <m/>
    <m/>
    <s v="BFT35_02905"/>
    <n v="1032"/>
    <m/>
    <m/>
    <n v="0"/>
  </r>
  <r>
    <x v="1"/>
    <x v="1"/>
    <s v="GCA_002701205.1"/>
    <s v="Primary Assembly"/>
    <s v="unplaced scaffold"/>
    <m/>
    <s v="MINB01000003.1"/>
    <n v="99835"/>
    <n v="100866"/>
    <s v="-"/>
    <s v="PHO08019.1"/>
    <m/>
    <m/>
    <s v="hypothetical protein"/>
    <m/>
    <m/>
    <s v="BFT35_02905"/>
    <n v="1032"/>
    <n v="343"/>
    <m/>
    <n v="0"/>
  </r>
  <r>
    <x v="0"/>
    <x v="0"/>
    <s v="GCA_002701205.1"/>
    <s v="Primary Assembly"/>
    <s v="unplaced scaffold"/>
    <m/>
    <s v="MINB01000004.1"/>
    <n v="100053"/>
    <n v="101309"/>
    <s v="-"/>
    <m/>
    <m/>
    <m/>
    <m/>
    <m/>
    <m/>
    <s v="BFT35_03840"/>
    <n v="1257"/>
    <m/>
    <m/>
    <n v="0"/>
  </r>
  <r>
    <x v="1"/>
    <x v="1"/>
    <s v="GCA_002701205.1"/>
    <s v="Primary Assembly"/>
    <s v="unplaced scaffold"/>
    <m/>
    <s v="MINB01000004.1"/>
    <n v="100053"/>
    <n v="101309"/>
    <s v="-"/>
    <s v="PHO07877.1"/>
    <m/>
    <m/>
    <s v="2-hydroxyglutaryl-CoA dehydratase"/>
    <m/>
    <m/>
    <s v="BFT35_03840"/>
    <n v="1257"/>
    <n v="418"/>
    <m/>
    <n v="0"/>
  </r>
  <r>
    <x v="0"/>
    <x v="0"/>
    <s v="GCA_002701205.1"/>
    <s v="Primary Assembly"/>
    <s v="unplaced scaffold"/>
    <m/>
    <s v="MINB01000006.1"/>
    <n v="100177"/>
    <n v="101025"/>
    <s v="-"/>
    <m/>
    <m/>
    <m/>
    <m/>
    <m/>
    <m/>
    <s v="BFT35_05145"/>
    <n v="849"/>
    <m/>
    <m/>
    <n v="0"/>
  </r>
  <r>
    <x v="1"/>
    <x v="1"/>
    <s v="GCA_002701205.1"/>
    <s v="Primary Assembly"/>
    <s v="unplaced scaffold"/>
    <m/>
    <s v="MINB01000006.1"/>
    <n v="100177"/>
    <n v="101025"/>
    <s v="-"/>
    <s v="PHO07654.1"/>
    <m/>
    <m/>
    <s v="pur operon repressor"/>
    <m/>
    <m/>
    <s v="BFT35_05145"/>
    <n v="849"/>
    <n v="282"/>
    <m/>
    <n v="0"/>
  </r>
  <r>
    <x v="0"/>
    <x v="0"/>
    <s v="GCA_002701205.1"/>
    <s v="Primary Assembly"/>
    <s v="unplaced scaffold"/>
    <m/>
    <s v="MINB01000001.1"/>
    <n v="100348"/>
    <n v="101265"/>
    <s v="+"/>
    <m/>
    <m/>
    <m/>
    <m/>
    <m/>
    <m/>
    <s v="BFT35_00545"/>
    <n v="918"/>
    <m/>
    <m/>
    <n v="0"/>
  </r>
  <r>
    <x v="1"/>
    <x v="1"/>
    <s v="GCA_002701205.1"/>
    <s v="Primary Assembly"/>
    <s v="unplaced scaffold"/>
    <m/>
    <s v="MINB01000001.1"/>
    <n v="100348"/>
    <n v="101265"/>
    <s v="+"/>
    <s v="PHO08427.1"/>
    <m/>
    <m/>
    <s v="transporter"/>
    <m/>
    <m/>
    <s v="BFT35_00545"/>
    <n v="918"/>
    <n v="305"/>
    <m/>
    <n v="0"/>
  </r>
  <r>
    <x v="0"/>
    <x v="0"/>
    <s v="GCA_002701205.1"/>
    <s v="Primary Assembly"/>
    <s v="unplaced scaffold"/>
    <m/>
    <s v="MINB01000002.1"/>
    <n v="100381"/>
    <n v="100686"/>
    <s v="-"/>
    <m/>
    <m/>
    <m/>
    <m/>
    <m/>
    <m/>
    <s v="BFT35_01735"/>
    <n v="306"/>
    <m/>
    <m/>
    <n v="0"/>
  </r>
  <r>
    <x v="1"/>
    <x v="1"/>
    <s v="GCA_002701205.1"/>
    <s v="Primary Assembly"/>
    <s v="unplaced scaffold"/>
    <m/>
    <s v="MINB01000002.1"/>
    <n v="100381"/>
    <n v="100686"/>
    <s v="-"/>
    <s v="PHO08209.1"/>
    <m/>
    <m/>
    <s v="carboxymuconolactone decarboxylase"/>
    <m/>
    <m/>
    <s v="BFT35_01735"/>
    <n v="306"/>
    <n v="101"/>
    <m/>
    <n v="0"/>
  </r>
  <r>
    <x v="0"/>
    <x v="0"/>
    <s v="GCA_002701205.1"/>
    <s v="Primary Assembly"/>
    <s v="unplaced scaffold"/>
    <m/>
    <s v="MINB01000005.1"/>
    <n v="100551"/>
    <n v="100838"/>
    <s v="-"/>
    <m/>
    <m/>
    <m/>
    <m/>
    <m/>
    <m/>
    <s v="BFT35_04565"/>
    <n v="288"/>
    <m/>
    <m/>
    <n v="0"/>
  </r>
  <r>
    <x v="1"/>
    <x v="1"/>
    <s v="GCA_002701205.1"/>
    <s v="Primary Assembly"/>
    <s v="unplaced scaffold"/>
    <m/>
    <s v="MINB01000005.1"/>
    <n v="100551"/>
    <n v="100838"/>
    <s v="-"/>
    <s v="PHO07771.1"/>
    <m/>
    <m/>
    <s v="flagellar hook-basal body complex protein FliE"/>
    <m/>
    <m/>
    <s v="BFT35_04565"/>
    <n v="288"/>
    <n v="95"/>
    <m/>
    <n v="0"/>
  </r>
  <r>
    <x v="0"/>
    <x v="0"/>
    <s v="GCA_002701205.1"/>
    <s v="Primary Assembly"/>
    <s v="unplaced scaffold"/>
    <m/>
    <s v="MINB01000002.1"/>
    <n v="100699"/>
    <n v="100950"/>
    <s v="-"/>
    <m/>
    <m/>
    <m/>
    <m/>
    <m/>
    <m/>
    <s v="BFT35_01740"/>
    <n v="252"/>
    <m/>
    <m/>
    <n v="0"/>
  </r>
  <r>
    <x v="1"/>
    <x v="1"/>
    <s v="GCA_002701205.1"/>
    <s v="Primary Assembly"/>
    <s v="unplaced scaffold"/>
    <m/>
    <s v="MINB01000002.1"/>
    <n v="100699"/>
    <n v="100950"/>
    <s v="-"/>
    <s v="PHO08210.1"/>
    <m/>
    <m/>
    <s v="competence protein TfoX"/>
    <m/>
    <m/>
    <s v="BFT35_01740"/>
    <n v="252"/>
    <n v="83"/>
    <m/>
    <n v="0"/>
  </r>
  <r>
    <x v="0"/>
    <x v="0"/>
    <s v="GCA_002701205.1"/>
    <s v="Primary Assembly"/>
    <s v="unplaced scaffold"/>
    <m/>
    <s v="MINB01000005.1"/>
    <n v="100849"/>
    <n v="101298"/>
    <s v="-"/>
    <m/>
    <m/>
    <m/>
    <m/>
    <m/>
    <m/>
    <s v="BFT35_04570"/>
    <n v="450"/>
    <m/>
    <m/>
    <n v="0"/>
  </r>
  <r>
    <x v="1"/>
    <x v="1"/>
    <s v="GCA_002701205.1"/>
    <s v="Primary Assembly"/>
    <s v="unplaced scaffold"/>
    <m/>
    <s v="MINB01000005.1"/>
    <n v="100849"/>
    <n v="101298"/>
    <s v="-"/>
    <s v="PHO07772.1"/>
    <m/>
    <m/>
    <s v="flagellar basal body rod protein FlgC"/>
    <m/>
    <m/>
    <s v="BFT35_04570"/>
    <n v="450"/>
    <n v="149"/>
    <m/>
    <n v="0"/>
  </r>
  <r>
    <x v="0"/>
    <x v="0"/>
    <s v="GCA_002701205.1"/>
    <s v="Primary Assembly"/>
    <s v="unplaced scaffold"/>
    <m/>
    <s v="MINB01000003.1"/>
    <n v="100866"/>
    <n v="102128"/>
    <s v="-"/>
    <m/>
    <m/>
    <m/>
    <m/>
    <m/>
    <m/>
    <s v="BFT35_02910"/>
    <n v="1263"/>
    <m/>
    <m/>
    <n v="0"/>
  </r>
  <r>
    <x v="1"/>
    <x v="1"/>
    <s v="GCA_002701205.1"/>
    <s v="Primary Assembly"/>
    <s v="unplaced scaffold"/>
    <m/>
    <s v="MINB01000003.1"/>
    <n v="100866"/>
    <n v="102128"/>
    <s v="-"/>
    <s v="PHO08107.1"/>
    <m/>
    <m/>
    <s v="hypothetical protein"/>
    <m/>
    <m/>
    <s v="BFT35_02910"/>
    <n v="1263"/>
    <n v="420"/>
    <m/>
    <n v="0"/>
  </r>
  <r>
    <x v="0"/>
    <x v="0"/>
    <s v="GCA_002701205.1"/>
    <s v="Primary Assembly"/>
    <s v="unplaced scaffold"/>
    <m/>
    <s v="MINB01000002.1"/>
    <n v="100965"/>
    <n v="101210"/>
    <s v="-"/>
    <m/>
    <m/>
    <m/>
    <m/>
    <m/>
    <m/>
    <s v="BFT35_01745"/>
    <n v="246"/>
    <m/>
    <m/>
    <n v="0"/>
  </r>
  <r>
    <x v="1"/>
    <x v="1"/>
    <s v="GCA_002701205.1"/>
    <s v="Primary Assembly"/>
    <s v="unplaced scaffold"/>
    <m/>
    <s v="MINB01000002.1"/>
    <n v="100965"/>
    <n v="101210"/>
    <s v="-"/>
    <s v="PHO08211.1"/>
    <m/>
    <m/>
    <s v="AraC family transcriptional regulator"/>
    <m/>
    <m/>
    <s v="BFT35_01745"/>
    <n v="246"/>
    <n v="81"/>
    <m/>
    <n v="0"/>
  </r>
  <r>
    <x v="0"/>
    <x v="0"/>
    <s v="GCA_002701205.1"/>
    <s v="Primary Assembly"/>
    <s v="unplaced scaffold"/>
    <m/>
    <s v="MINB01000007.1"/>
    <n v="101151"/>
    <n v="102236"/>
    <s v="-"/>
    <m/>
    <m/>
    <m/>
    <m/>
    <m/>
    <m/>
    <s v="BFT35_05645"/>
    <n v="1086"/>
    <m/>
    <m/>
    <n v="0"/>
  </r>
  <r>
    <x v="1"/>
    <x v="1"/>
    <s v="GCA_002701205.1"/>
    <s v="Primary Assembly"/>
    <s v="unplaced scaffold"/>
    <m/>
    <s v="MINB01000007.1"/>
    <n v="101151"/>
    <n v="102236"/>
    <s v="-"/>
    <s v="PHO07556.1"/>
    <m/>
    <m/>
    <s v="septum site-determining protein"/>
    <m/>
    <m/>
    <s v="BFT35_05645"/>
    <n v="1086"/>
    <n v="361"/>
    <m/>
    <n v="0"/>
  </r>
  <r>
    <x v="0"/>
    <x v="0"/>
    <s v="GCA_002701205.1"/>
    <s v="Primary Assembly"/>
    <s v="unplaced scaffold"/>
    <m/>
    <s v="MINB01000006.1"/>
    <n v="101183"/>
    <n v="102580"/>
    <s v="+"/>
    <m/>
    <m/>
    <m/>
    <m/>
    <m/>
    <m/>
    <s v="BFT35_05150"/>
    <n v="1398"/>
    <m/>
    <m/>
    <n v="0"/>
  </r>
  <r>
    <x v="1"/>
    <x v="1"/>
    <s v="GCA_002701205.1"/>
    <s v="Primary Assembly"/>
    <s v="unplaced scaffold"/>
    <m/>
    <s v="MINB01000006.1"/>
    <n v="101183"/>
    <n v="102580"/>
    <s v="+"/>
    <s v="PHO07669.1"/>
    <m/>
    <m/>
    <s v="UDP-N-acetylmuramate--L-alanine ligase"/>
    <m/>
    <m/>
    <s v="BFT35_05150"/>
    <n v="1398"/>
    <n v="465"/>
    <m/>
    <n v="0"/>
  </r>
  <r>
    <x v="0"/>
    <x v="2"/>
    <s v="GCA_002701205.1"/>
    <s v="Primary Assembly"/>
    <s v="unplaced scaffold"/>
    <m/>
    <s v="MINB01000002.1"/>
    <n v="101207"/>
    <n v="101812"/>
    <s v="-"/>
    <m/>
    <m/>
    <m/>
    <m/>
    <m/>
    <m/>
    <s v="BFT35_01750"/>
    <n v="606"/>
    <m/>
    <s v="pseudo"/>
    <n v="0"/>
  </r>
  <r>
    <x v="1"/>
    <x v="3"/>
    <s v="GCA_002701205.1"/>
    <s v="Primary Assembly"/>
    <s v="unplaced scaffold"/>
    <m/>
    <s v="MINB01000002.1"/>
    <n v="101207"/>
    <n v="101812"/>
    <s v="-"/>
    <m/>
    <m/>
    <m/>
    <s v="TetR family transcriptional regulator"/>
    <m/>
    <m/>
    <s v="BFT35_01750"/>
    <n v="606"/>
    <m/>
    <s v="pseudo"/>
    <n v="0"/>
  </r>
  <r>
    <x v="0"/>
    <x v="0"/>
    <s v="GCA_002701205.1"/>
    <s v="Primary Assembly"/>
    <s v="unplaced scaffold"/>
    <m/>
    <s v="MINB01000005.1"/>
    <n v="101301"/>
    <n v="101711"/>
    <s v="-"/>
    <m/>
    <m/>
    <m/>
    <m/>
    <m/>
    <m/>
    <s v="BFT35_04575"/>
    <n v="411"/>
    <m/>
    <m/>
    <n v="0"/>
  </r>
  <r>
    <x v="1"/>
    <x v="1"/>
    <s v="GCA_002701205.1"/>
    <s v="Primary Assembly"/>
    <s v="unplaced scaffold"/>
    <m/>
    <s v="MINB01000005.1"/>
    <n v="101301"/>
    <n v="101711"/>
    <s v="-"/>
    <s v="PHO07773.1"/>
    <m/>
    <m/>
    <s v="flagellar basal-body rod protein FlgB"/>
    <m/>
    <m/>
    <s v="BFT35_04575"/>
    <n v="411"/>
    <n v="136"/>
    <m/>
    <n v="0"/>
  </r>
  <r>
    <x v="0"/>
    <x v="6"/>
    <s v="GCA_002701205.1"/>
    <s v="Primary Assembly"/>
    <s v="unplaced scaffold"/>
    <m/>
    <s v="MINB01000001.1"/>
    <n v="101328"/>
    <n v="101412"/>
    <s v="-"/>
    <m/>
    <m/>
    <m/>
    <m/>
    <m/>
    <m/>
    <s v="BFT35_00550"/>
    <n v="85"/>
    <m/>
    <m/>
    <n v="0"/>
  </r>
  <r>
    <x v="3"/>
    <x v="5"/>
    <s v="GCA_002701205.1"/>
    <s v="Primary Assembly"/>
    <s v="unplaced scaffold"/>
    <m/>
    <s v="MINB01000001.1"/>
    <n v="101328"/>
    <n v="101412"/>
    <s v="-"/>
    <m/>
    <m/>
    <m/>
    <s v="tRNA-Leu"/>
    <m/>
    <m/>
    <s v="BFT35_00550"/>
    <n v="85"/>
    <m/>
    <s v="anticodon=GAG"/>
    <s v="rna"/>
  </r>
  <r>
    <x v="0"/>
    <x v="0"/>
    <s v="GCA_002701205.1"/>
    <s v="Primary Assembly"/>
    <s v="unplaced scaffold"/>
    <m/>
    <s v="MINB01000004.1"/>
    <n v="101437"/>
    <n v="103518"/>
    <s v="-"/>
    <m/>
    <m/>
    <m/>
    <m/>
    <m/>
    <m/>
    <s v="BFT35_03845"/>
    <n v="2082"/>
    <m/>
    <m/>
    <n v="0"/>
  </r>
  <r>
    <x v="1"/>
    <x v="1"/>
    <s v="GCA_002701205.1"/>
    <s v="Primary Assembly"/>
    <s v="unplaced scaffold"/>
    <m/>
    <s v="MINB01000004.1"/>
    <n v="101437"/>
    <n v="103518"/>
    <s v="-"/>
    <s v="PHO07878.1"/>
    <m/>
    <m/>
    <s v="hypothetical protein"/>
    <m/>
    <m/>
    <s v="BFT35_03845"/>
    <n v="2082"/>
    <n v="693"/>
    <m/>
    <n v="0"/>
  </r>
  <r>
    <x v="0"/>
    <x v="0"/>
    <s v="GCA_002701205.1"/>
    <s v="Primary Assembly"/>
    <s v="unplaced scaffold"/>
    <m/>
    <s v="MINB01000001.1"/>
    <n v="101552"/>
    <n v="102586"/>
    <s v="-"/>
    <m/>
    <m/>
    <m/>
    <m/>
    <m/>
    <m/>
    <s v="BFT35_00555"/>
    <n v="1035"/>
    <m/>
    <m/>
    <n v="0"/>
  </r>
  <r>
    <x v="1"/>
    <x v="1"/>
    <s v="GCA_002701205.1"/>
    <s v="Primary Assembly"/>
    <s v="unplaced scaffold"/>
    <m/>
    <s v="MINB01000001.1"/>
    <n v="101552"/>
    <n v="102586"/>
    <s v="-"/>
    <s v="PHO08428.1"/>
    <m/>
    <m/>
    <s v="nicotinate phosphoribosyltransferase"/>
    <m/>
    <m/>
    <s v="BFT35_00555"/>
    <n v="1035"/>
    <n v="344"/>
    <m/>
    <n v="0"/>
  </r>
  <r>
    <x v="0"/>
    <x v="0"/>
    <s v="GCA_002701205.1"/>
    <s v="Primary Assembly"/>
    <s v="unplaced scaffold"/>
    <m/>
    <s v="MINB01000005.1"/>
    <n v="101933"/>
    <n v="102691"/>
    <s v="-"/>
    <m/>
    <m/>
    <m/>
    <m/>
    <m/>
    <m/>
    <s v="BFT35_04580"/>
    <n v="759"/>
    <m/>
    <m/>
    <n v="0"/>
  </r>
  <r>
    <x v="1"/>
    <x v="1"/>
    <s v="GCA_002701205.1"/>
    <s v="Primary Assembly"/>
    <s v="unplaced scaffold"/>
    <m/>
    <s v="MINB01000005.1"/>
    <n v="101933"/>
    <n v="102691"/>
    <s v="-"/>
    <s v="PHO07774.1"/>
    <m/>
    <m/>
    <s v="transcriptional repressor CodY"/>
    <m/>
    <m/>
    <s v="BFT35_04580"/>
    <n v="759"/>
    <n v="252"/>
    <m/>
    <n v="0"/>
  </r>
  <r>
    <x v="0"/>
    <x v="0"/>
    <s v="GCA_002701205.1"/>
    <s v="Primary Assembly"/>
    <s v="unplaced scaffold"/>
    <m/>
    <s v="MINB01000002.1"/>
    <n v="101949"/>
    <n v="103532"/>
    <s v="-"/>
    <m/>
    <m/>
    <m/>
    <m/>
    <m/>
    <m/>
    <s v="BFT35_01755"/>
    <n v="1584"/>
    <m/>
    <m/>
    <n v="0"/>
  </r>
  <r>
    <x v="1"/>
    <x v="1"/>
    <s v="GCA_002701205.1"/>
    <s v="Primary Assembly"/>
    <s v="unplaced scaffold"/>
    <m/>
    <s v="MINB01000002.1"/>
    <n v="101949"/>
    <n v="103532"/>
    <s v="-"/>
    <s v="PHO08212.1"/>
    <m/>
    <m/>
    <s v="serine recombinase"/>
    <m/>
    <m/>
    <s v="BFT35_01755"/>
    <n v="1584"/>
    <n v="527"/>
    <m/>
    <n v="0"/>
  </r>
  <r>
    <x v="0"/>
    <x v="0"/>
    <s v="GCA_002701205.1"/>
    <s v="Primary Assembly"/>
    <s v="unplaced scaffold"/>
    <m/>
    <s v="MINB01000007.1"/>
    <n v="102374"/>
    <n v="103510"/>
    <s v="-"/>
    <m/>
    <m/>
    <m/>
    <m/>
    <m/>
    <m/>
    <s v="BFT35_05650"/>
    <n v="1137"/>
    <m/>
    <m/>
    <n v="0"/>
  </r>
  <r>
    <x v="1"/>
    <x v="1"/>
    <s v="GCA_002701205.1"/>
    <s v="Primary Assembly"/>
    <s v="unplaced scaffold"/>
    <m/>
    <s v="MINB01000007.1"/>
    <n v="102374"/>
    <n v="103510"/>
    <s v="-"/>
    <s v="PHO07557.1"/>
    <m/>
    <m/>
    <s v="glycerate kinase"/>
    <m/>
    <m/>
    <s v="BFT35_05650"/>
    <n v="1137"/>
    <n v="378"/>
    <m/>
    <n v="0"/>
  </r>
  <r>
    <x v="0"/>
    <x v="0"/>
    <s v="GCA_002701205.1"/>
    <s v="Primary Assembly"/>
    <s v="unplaced scaffold"/>
    <m/>
    <s v="MINB01000006.1"/>
    <n v="102601"/>
    <n v="103614"/>
    <s v="-"/>
    <m/>
    <m/>
    <m/>
    <m/>
    <m/>
    <m/>
    <s v="BFT35_05155"/>
    <n v="1014"/>
    <m/>
    <m/>
    <n v="0"/>
  </r>
  <r>
    <x v="1"/>
    <x v="1"/>
    <s v="GCA_002701205.1"/>
    <s v="Primary Assembly"/>
    <s v="unplaced scaffold"/>
    <m/>
    <s v="MINB01000006.1"/>
    <n v="102601"/>
    <n v="103614"/>
    <s v="-"/>
    <s v="PHO07655.1"/>
    <m/>
    <m/>
    <s v="LacI family transcriptional regulator"/>
    <m/>
    <m/>
    <s v="BFT35_05155"/>
    <n v="1014"/>
    <n v="337"/>
    <m/>
    <n v="0"/>
  </r>
  <r>
    <x v="0"/>
    <x v="0"/>
    <s v="GCA_002701205.1"/>
    <s v="Primary Assembly"/>
    <s v="unplaced scaffold"/>
    <m/>
    <s v="MINB01000001.1"/>
    <n v="102602"/>
    <n v="103051"/>
    <s v="-"/>
    <m/>
    <m/>
    <m/>
    <m/>
    <m/>
    <m/>
    <s v="BFT35_00560"/>
    <n v="450"/>
    <m/>
    <m/>
    <n v="0"/>
  </r>
  <r>
    <x v="1"/>
    <x v="1"/>
    <s v="GCA_002701205.1"/>
    <s v="Primary Assembly"/>
    <s v="unplaced scaffold"/>
    <m/>
    <s v="MINB01000001.1"/>
    <n v="102602"/>
    <n v="103051"/>
    <s v="-"/>
    <s v="PHO08429.1"/>
    <m/>
    <m/>
    <s v="hypothetical protein"/>
    <m/>
    <m/>
    <s v="BFT35_00560"/>
    <n v="450"/>
    <n v="149"/>
    <m/>
    <n v="0"/>
  </r>
  <r>
    <x v="0"/>
    <x v="0"/>
    <s v="GCA_002701205.1"/>
    <s v="Primary Assembly"/>
    <s v="unplaced scaffold"/>
    <m/>
    <s v="MINB01000005.1"/>
    <n v="102706"/>
    <n v="104088"/>
    <s v="-"/>
    <m/>
    <m/>
    <m/>
    <m/>
    <m/>
    <m/>
    <s v="BFT35_04585"/>
    <n v="1383"/>
    <m/>
    <m/>
    <n v="0"/>
  </r>
  <r>
    <x v="1"/>
    <x v="1"/>
    <s v="GCA_002701205.1"/>
    <s v="Primary Assembly"/>
    <s v="unplaced scaffold"/>
    <m/>
    <s v="MINB01000005.1"/>
    <n v="102706"/>
    <n v="104088"/>
    <s v="-"/>
    <s v="PHO07775.1"/>
    <m/>
    <m/>
    <s v="HslU--HslV peptidase ATPase subunit"/>
    <m/>
    <m/>
    <s v="BFT35_04585"/>
    <n v="1383"/>
    <n v="460"/>
    <m/>
    <n v="0"/>
  </r>
  <r>
    <x v="0"/>
    <x v="0"/>
    <s v="GCA_002701205.1"/>
    <s v="Primary Assembly"/>
    <s v="unplaced scaffold"/>
    <m/>
    <s v="MINB01000003.1"/>
    <n v="102922"/>
    <n v="103704"/>
    <s v="-"/>
    <m/>
    <m/>
    <m/>
    <m/>
    <m/>
    <m/>
    <s v="BFT35_02915"/>
    <n v="783"/>
    <m/>
    <m/>
    <n v="0"/>
  </r>
  <r>
    <x v="1"/>
    <x v="1"/>
    <s v="GCA_002701205.1"/>
    <s v="Primary Assembly"/>
    <s v="unplaced scaffold"/>
    <m/>
    <s v="MINB01000003.1"/>
    <n v="102922"/>
    <n v="103704"/>
    <s v="-"/>
    <s v="PHO08020.1"/>
    <m/>
    <m/>
    <s v="helix-turn-helix transcriptional regulator"/>
    <m/>
    <m/>
    <s v="BFT35_02915"/>
    <n v="783"/>
    <n v="260"/>
    <m/>
    <n v="0"/>
  </r>
  <r>
    <x v="0"/>
    <x v="0"/>
    <s v="GCA_002701205.1"/>
    <s v="Primary Assembly"/>
    <s v="unplaced scaffold"/>
    <m/>
    <s v="MINB01000001.1"/>
    <n v="103080"/>
    <n v="103634"/>
    <s v="-"/>
    <m/>
    <m/>
    <m/>
    <m/>
    <m/>
    <m/>
    <s v="BFT35_00565"/>
    <n v="555"/>
    <m/>
    <m/>
    <n v="0"/>
  </r>
  <r>
    <x v="1"/>
    <x v="1"/>
    <s v="GCA_002701205.1"/>
    <s v="Primary Assembly"/>
    <s v="unplaced scaffold"/>
    <m/>
    <s v="MINB01000001.1"/>
    <n v="103080"/>
    <n v="103634"/>
    <s v="-"/>
    <s v="PHO08430.1"/>
    <m/>
    <m/>
    <s v="lytic transglycosylase"/>
    <m/>
    <m/>
    <s v="BFT35_00565"/>
    <n v="555"/>
    <n v="184"/>
    <m/>
    <n v="0"/>
  </r>
  <r>
    <x v="0"/>
    <x v="0"/>
    <s v="GCA_002701205.1"/>
    <s v="Primary Assembly"/>
    <s v="unplaced scaffold"/>
    <m/>
    <s v="MINB01000002.1"/>
    <n v="103495"/>
    <n v="103950"/>
    <s v="-"/>
    <m/>
    <m/>
    <m/>
    <m/>
    <m/>
    <m/>
    <s v="BFT35_01760"/>
    <n v="456"/>
    <m/>
    <m/>
    <n v="0"/>
  </r>
  <r>
    <x v="1"/>
    <x v="1"/>
    <s v="GCA_002701205.1"/>
    <s v="Primary Assembly"/>
    <s v="unplaced scaffold"/>
    <m/>
    <s v="MINB01000002.1"/>
    <n v="103495"/>
    <n v="103950"/>
    <s v="-"/>
    <s v="PHO08213.1"/>
    <m/>
    <m/>
    <s v="recombinase"/>
    <m/>
    <m/>
    <s v="BFT35_01760"/>
    <n v="456"/>
    <n v="151"/>
    <m/>
    <n v="0"/>
  </r>
  <r>
    <x v="0"/>
    <x v="0"/>
    <s v="GCA_002701205.1"/>
    <s v="Primary Assembly"/>
    <s v="unplaced scaffold"/>
    <m/>
    <s v="MINB01000004.1"/>
    <n v="103535"/>
    <n v="104011"/>
    <s v="-"/>
    <m/>
    <m/>
    <m/>
    <m/>
    <m/>
    <m/>
    <s v="BFT35_03850"/>
    <n v="477"/>
    <m/>
    <m/>
    <n v="0"/>
  </r>
  <r>
    <x v="1"/>
    <x v="1"/>
    <s v="GCA_002701205.1"/>
    <s v="Primary Assembly"/>
    <s v="unplaced scaffold"/>
    <m/>
    <s v="MINB01000004.1"/>
    <n v="103535"/>
    <n v="104011"/>
    <s v="-"/>
    <s v="PHO07879.1"/>
    <m/>
    <m/>
    <s v="GNAT family N-acetyltransferase"/>
    <m/>
    <m/>
    <s v="BFT35_03850"/>
    <n v="477"/>
    <n v="158"/>
    <m/>
    <n v="0"/>
  </r>
  <r>
    <x v="0"/>
    <x v="0"/>
    <s v="GCA_002701205.1"/>
    <s v="Primary Assembly"/>
    <s v="unplaced scaffold"/>
    <m/>
    <s v="MINB01000001.1"/>
    <n v="103654"/>
    <n v="104250"/>
    <s v="-"/>
    <m/>
    <m/>
    <m/>
    <m/>
    <m/>
    <m/>
    <s v="BFT35_00570"/>
    <n v="597"/>
    <m/>
    <m/>
    <n v="0"/>
  </r>
  <r>
    <x v="1"/>
    <x v="1"/>
    <s v="GCA_002701205.1"/>
    <s v="Primary Assembly"/>
    <s v="unplaced scaffold"/>
    <m/>
    <s v="MINB01000001.1"/>
    <n v="103654"/>
    <n v="104250"/>
    <s v="-"/>
    <s v="PHO08431.1"/>
    <m/>
    <m/>
    <s v="dephospho-CoA kinase"/>
    <m/>
    <m/>
    <s v="BFT35_00570"/>
    <n v="597"/>
    <n v="198"/>
    <m/>
    <n v="0"/>
  </r>
  <r>
    <x v="0"/>
    <x v="0"/>
    <s v="GCA_002701205.1"/>
    <s v="Primary Assembly"/>
    <s v="unplaced scaffold"/>
    <m/>
    <s v="MINB01000007.1"/>
    <n v="103678"/>
    <n v="105045"/>
    <s v="-"/>
    <m/>
    <m/>
    <m/>
    <m/>
    <m/>
    <m/>
    <s v="BFT35_05655"/>
    <n v="1368"/>
    <m/>
    <m/>
    <n v="0"/>
  </r>
  <r>
    <x v="1"/>
    <x v="1"/>
    <s v="GCA_002701205.1"/>
    <s v="Primary Assembly"/>
    <s v="unplaced scaffold"/>
    <m/>
    <s v="MINB01000007.1"/>
    <n v="103678"/>
    <n v="105045"/>
    <s v="-"/>
    <s v="PHO07558.1"/>
    <m/>
    <m/>
    <s v="carboxyl-terminal protease"/>
    <m/>
    <m/>
    <s v="BFT35_05655"/>
    <n v="1368"/>
    <n v="455"/>
    <m/>
    <n v="0"/>
  </r>
  <r>
    <x v="0"/>
    <x v="0"/>
    <s v="GCA_002701205.1"/>
    <s v="Primary Assembly"/>
    <s v="unplaced scaffold"/>
    <m/>
    <s v="MINB01000006.1"/>
    <n v="103711"/>
    <n v="104658"/>
    <s v="-"/>
    <m/>
    <m/>
    <m/>
    <m/>
    <m/>
    <m/>
    <s v="BFT35_05160"/>
    <n v="948"/>
    <m/>
    <m/>
    <n v="0"/>
  </r>
  <r>
    <x v="1"/>
    <x v="1"/>
    <s v="GCA_002701205.1"/>
    <s v="Primary Assembly"/>
    <s v="unplaced scaffold"/>
    <m/>
    <s v="MINB01000006.1"/>
    <n v="103711"/>
    <n v="104658"/>
    <s v="-"/>
    <s v="PHO07656.1"/>
    <m/>
    <m/>
    <s v="peptidase"/>
    <m/>
    <m/>
    <s v="BFT35_05160"/>
    <n v="948"/>
    <n v="315"/>
    <m/>
    <n v="0"/>
  </r>
  <r>
    <x v="0"/>
    <x v="0"/>
    <s v="GCA_002701205.1"/>
    <s v="Primary Assembly"/>
    <s v="unplaced scaffold"/>
    <m/>
    <s v="MINB01000002.1"/>
    <n v="103950"/>
    <n v="105518"/>
    <s v="-"/>
    <m/>
    <m/>
    <m/>
    <m/>
    <m/>
    <m/>
    <s v="BFT35_01765"/>
    <n v="1569"/>
    <m/>
    <m/>
    <n v="0"/>
  </r>
  <r>
    <x v="1"/>
    <x v="1"/>
    <s v="GCA_002701205.1"/>
    <s v="Primary Assembly"/>
    <s v="unplaced scaffold"/>
    <m/>
    <s v="MINB01000002.1"/>
    <n v="103950"/>
    <n v="105518"/>
    <s v="-"/>
    <s v="PHO08214.1"/>
    <m/>
    <m/>
    <s v="recombinase"/>
    <m/>
    <m/>
    <s v="BFT35_01765"/>
    <n v="1569"/>
    <n v="522"/>
    <m/>
    <n v="0"/>
  </r>
  <r>
    <x v="0"/>
    <x v="0"/>
    <s v="GCA_002701205.1"/>
    <s v="Primary Assembly"/>
    <s v="unplaced scaffold"/>
    <m/>
    <s v="MINB01000005.1"/>
    <n v="104102"/>
    <n v="104632"/>
    <s v="-"/>
    <m/>
    <m/>
    <m/>
    <m/>
    <m/>
    <m/>
    <s v="BFT35_04590"/>
    <n v="531"/>
    <m/>
    <m/>
    <n v="0"/>
  </r>
  <r>
    <x v="1"/>
    <x v="1"/>
    <s v="GCA_002701205.1"/>
    <s v="Primary Assembly"/>
    <s v="unplaced scaffold"/>
    <m/>
    <s v="MINB01000005.1"/>
    <n v="104102"/>
    <n v="104632"/>
    <s v="-"/>
    <s v="PHO07776.1"/>
    <m/>
    <m/>
    <s v="HslU--HslV peptidase proteolytic subunit"/>
    <m/>
    <m/>
    <s v="BFT35_04590"/>
    <n v="531"/>
    <n v="176"/>
    <m/>
    <n v="0"/>
  </r>
  <r>
    <x v="0"/>
    <x v="0"/>
    <s v="GCA_002701205.1"/>
    <s v="Primary Assembly"/>
    <s v="unplaced scaffold"/>
    <m/>
    <s v="MINB01000004.1"/>
    <n v="104145"/>
    <n v="104849"/>
    <s v="-"/>
    <m/>
    <m/>
    <m/>
    <m/>
    <m/>
    <m/>
    <s v="BFT35_03855"/>
    <n v="705"/>
    <m/>
    <m/>
    <n v="0"/>
  </r>
  <r>
    <x v="1"/>
    <x v="1"/>
    <s v="GCA_002701205.1"/>
    <s v="Primary Assembly"/>
    <s v="unplaced scaffold"/>
    <m/>
    <s v="MINB01000004.1"/>
    <n v="104145"/>
    <n v="104849"/>
    <s v="-"/>
    <s v="PHO07880.1"/>
    <m/>
    <m/>
    <s v="hypothetical protein"/>
    <m/>
    <m/>
    <s v="BFT35_03855"/>
    <n v="705"/>
    <n v="234"/>
    <m/>
    <n v="0"/>
  </r>
  <r>
    <x v="0"/>
    <x v="0"/>
    <s v="GCA_002701205.1"/>
    <s v="Primary Assembly"/>
    <s v="unplaced scaffold"/>
    <m/>
    <s v="MINB01000001.1"/>
    <n v="104298"/>
    <n v="106901"/>
    <s v="-"/>
    <m/>
    <m/>
    <m/>
    <m/>
    <m/>
    <m/>
    <s v="BFT35_00575"/>
    <n v="2604"/>
    <m/>
    <m/>
    <n v="0"/>
  </r>
  <r>
    <x v="1"/>
    <x v="1"/>
    <s v="GCA_002701205.1"/>
    <s v="Primary Assembly"/>
    <s v="unplaced scaffold"/>
    <m/>
    <s v="MINB01000001.1"/>
    <n v="104298"/>
    <n v="106901"/>
    <s v="-"/>
    <s v="PHO08432.1"/>
    <m/>
    <m/>
    <s v="DNA polymerase I"/>
    <m/>
    <m/>
    <s v="BFT35_00575"/>
    <n v="2604"/>
    <n v="867"/>
    <m/>
    <n v="0"/>
  </r>
  <r>
    <x v="0"/>
    <x v="0"/>
    <s v="GCA_002701205.1"/>
    <s v="Primary Assembly"/>
    <s v="unplaced scaffold"/>
    <m/>
    <s v="MINB01000003.1"/>
    <n v="104571"/>
    <n v="104993"/>
    <s v="-"/>
    <m/>
    <m/>
    <m/>
    <m/>
    <m/>
    <m/>
    <s v="BFT35_02920"/>
    <n v="423"/>
    <m/>
    <m/>
    <n v="0"/>
  </r>
  <r>
    <x v="1"/>
    <x v="1"/>
    <s v="GCA_002701205.1"/>
    <s v="Primary Assembly"/>
    <s v="unplaced scaffold"/>
    <m/>
    <s v="MINB01000003.1"/>
    <n v="104571"/>
    <n v="104993"/>
    <s v="-"/>
    <s v="PHO08021.1"/>
    <m/>
    <m/>
    <s v="hypothetical protein"/>
    <m/>
    <m/>
    <s v="BFT35_02920"/>
    <n v="423"/>
    <n v="140"/>
    <m/>
    <n v="0"/>
  </r>
  <r>
    <x v="0"/>
    <x v="0"/>
    <s v="GCA_002701205.1"/>
    <s v="Primary Assembly"/>
    <s v="unplaced scaffold"/>
    <m/>
    <s v="MINB01000005.1"/>
    <n v="104717"/>
    <n v="106777"/>
    <s v="-"/>
    <m/>
    <m/>
    <m/>
    <m/>
    <m/>
    <m/>
    <s v="BFT35_04595"/>
    <n v="2061"/>
    <m/>
    <m/>
    <n v="0"/>
  </r>
  <r>
    <x v="1"/>
    <x v="1"/>
    <s v="GCA_002701205.1"/>
    <s v="Primary Assembly"/>
    <s v="unplaced scaffold"/>
    <m/>
    <s v="MINB01000005.1"/>
    <n v="104717"/>
    <n v="106777"/>
    <s v="-"/>
    <s v="PHO07777.1"/>
    <m/>
    <m/>
    <s v="DNA topoisomerase I"/>
    <m/>
    <m/>
    <s v="BFT35_04595"/>
    <n v="2061"/>
    <n v="686"/>
    <m/>
    <n v="0"/>
  </r>
  <r>
    <x v="0"/>
    <x v="0"/>
    <s v="GCA_002701205.1"/>
    <s v="Primary Assembly"/>
    <s v="unplaced scaffold"/>
    <m/>
    <s v="MINB01000006.1"/>
    <n v="104780"/>
    <n v="105190"/>
    <s v="+"/>
    <m/>
    <m/>
    <m/>
    <m/>
    <m/>
    <m/>
    <s v="BFT35_05165"/>
    <n v="411"/>
    <m/>
    <m/>
    <n v="0"/>
  </r>
  <r>
    <x v="1"/>
    <x v="1"/>
    <s v="GCA_002701205.1"/>
    <s v="Primary Assembly"/>
    <s v="unplaced scaffold"/>
    <m/>
    <s v="MINB01000006.1"/>
    <n v="104780"/>
    <n v="105190"/>
    <s v="+"/>
    <s v="PHO07657.1"/>
    <m/>
    <m/>
    <s v="heat-shock protein Hsp20"/>
    <m/>
    <m/>
    <s v="BFT35_05165"/>
    <n v="411"/>
    <n v="136"/>
    <m/>
    <n v="0"/>
  </r>
  <r>
    <x v="0"/>
    <x v="0"/>
    <s v="GCA_002701205.1"/>
    <s v="Primary Assembly"/>
    <s v="unplaced scaffold"/>
    <m/>
    <s v="MINB01000004.1"/>
    <n v="104906"/>
    <n v="107329"/>
    <s v="-"/>
    <m/>
    <m/>
    <m/>
    <m/>
    <m/>
    <m/>
    <s v="BFT35_03860"/>
    <n v="2424"/>
    <m/>
    <m/>
    <n v="0"/>
  </r>
  <r>
    <x v="1"/>
    <x v="1"/>
    <s v="GCA_002701205.1"/>
    <s v="Primary Assembly"/>
    <s v="unplaced scaffold"/>
    <m/>
    <s v="MINB01000004.1"/>
    <n v="104906"/>
    <n v="107329"/>
    <s v="-"/>
    <s v="PHO07881.1"/>
    <m/>
    <m/>
    <s v="hypothetical protein"/>
    <m/>
    <m/>
    <s v="BFT35_03860"/>
    <n v="2424"/>
    <n v="807"/>
    <m/>
    <n v="0"/>
  </r>
  <r>
    <x v="0"/>
    <x v="2"/>
    <s v="GCA_002701205.1"/>
    <s v="Primary Assembly"/>
    <s v="unplaced scaffold"/>
    <m/>
    <s v="MINB01000003.1"/>
    <n v="105038"/>
    <n v="105591"/>
    <s v="-"/>
    <m/>
    <m/>
    <m/>
    <m/>
    <m/>
    <m/>
    <s v="BFT35_02925"/>
    <n v="554"/>
    <m/>
    <s v="pseudo"/>
    <n v="0"/>
  </r>
  <r>
    <x v="1"/>
    <x v="3"/>
    <s v="GCA_002701205.1"/>
    <s v="Primary Assembly"/>
    <s v="unplaced scaffold"/>
    <m/>
    <s v="MINB01000003.1"/>
    <n v="105038"/>
    <n v="105591"/>
    <s v="-"/>
    <m/>
    <m/>
    <m/>
    <s v="hypothetical protein"/>
    <m/>
    <m/>
    <s v="BFT35_02925"/>
    <n v="554"/>
    <m/>
    <s v="pseudo"/>
    <n v="0"/>
  </r>
  <r>
    <x v="0"/>
    <x v="0"/>
    <s v="GCA_002701205.1"/>
    <s v="Primary Assembly"/>
    <s v="unplaced scaffold"/>
    <m/>
    <s v="MINB01000007.1"/>
    <n v="105150"/>
    <n v="106055"/>
    <s v="-"/>
    <m/>
    <m/>
    <m/>
    <m/>
    <m/>
    <m/>
    <s v="BFT35_05660"/>
    <n v="906"/>
    <m/>
    <m/>
    <n v="0"/>
  </r>
  <r>
    <x v="1"/>
    <x v="1"/>
    <s v="GCA_002701205.1"/>
    <s v="Primary Assembly"/>
    <s v="unplaced scaffold"/>
    <m/>
    <s v="MINB01000007.1"/>
    <n v="105150"/>
    <n v="106055"/>
    <s v="-"/>
    <s v="PHO07559.1"/>
    <m/>
    <m/>
    <s v="homoserine kinase"/>
    <m/>
    <m/>
    <s v="BFT35_05660"/>
    <n v="906"/>
    <n v="301"/>
    <m/>
    <n v="0"/>
  </r>
  <r>
    <x v="0"/>
    <x v="0"/>
    <s v="GCA_002701205.1"/>
    <s v="Primary Assembly"/>
    <s v="unplaced scaffold"/>
    <m/>
    <s v="MINB01000006.1"/>
    <n v="105225"/>
    <n v="105980"/>
    <s v="-"/>
    <m/>
    <m/>
    <m/>
    <m/>
    <m/>
    <m/>
    <s v="BFT35_05170"/>
    <n v="756"/>
    <m/>
    <m/>
    <n v="0"/>
  </r>
  <r>
    <x v="1"/>
    <x v="1"/>
    <s v="GCA_002701205.1"/>
    <s v="Primary Assembly"/>
    <s v="unplaced scaffold"/>
    <m/>
    <s v="MINB01000006.1"/>
    <n v="105225"/>
    <n v="105980"/>
    <s v="-"/>
    <s v="PHO07670.1"/>
    <m/>
    <m/>
    <s v="hypothetical protein"/>
    <m/>
    <m/>
    <s v="BFT35_05170"/>
    <n v="756"/>
    <n v="251"/>
    <m/>
    <n v="0"/>
  </r>
  <r>
    <x v="0"/>
    <x v="0"/>
    <s v="GCA_002701205.1"/>
    <s v="Primary Assembly"/>
    <s v="unplaced scaffold"/>
    <m/>
    <s v="MINB01000002.1"/>
    <n v="105580"/>
    <n v="105798"/>
    <s v="-"/>
    <m/>
    <m/>
    <m/>
    <m/>
    <m/>
    <m/>
    <s v="BFT35_01770"/>
    <n v="219"/>
    <m/>
    <m/>
    <n v="0"/>
  </r>
  <r>
    <x v="1"/>
    <x v="1"/>
    <s v="GCA_002701205.1"/>
    <s v="Primary Assembly"/>
    <s v="unplaced scaffold"/>
    <m/>
    <s v="MINB01000002.1"/>
    <n v="105580"/>
    <n v="105798"/>
    <s v="-"/>
    <s v="PHO08215.1"/>
    <m/>
    <m/>
    <s v="hypothetical protein"/>
    <m/>
    <m/>
    <s v="BFT35_01770"/>
    <n v="219"/>
    <n v="72"/>
    <m/>
    <n v="0"/>
  </r>
  <r>
    <x v="0"/>
    <x v="0"/>
    <s v="GCA_002701205.1"/>
    <s v="Primary Assembly"/>
    <s v="unplaced scaffold"/>
    <m/>
    <s v="MINB01000003.1"/>
    <n v="105584"/>
    <n v="105988"/>
    <s v="-"/>
    <m/>
    <m/>
    <m/>
    <m/>
    <m/>
    <m/>
    <s v="BFT35_02930"/>
    <n v="405"/>
    <m/>
    <m/>
    <n v="0"/>
  </r>
  <r>
    <x v="1"/>
    <x v="1"/>
    <s v="GCA_002701205.1"/>
    <s v="Primary Assembly"/>
    <s v="unplaced scaffold"/>
    <m/>
    <s v="MINB01000003.1"/>
    <n v="105584"/>
    <n v="105988"/>
    <s v="-"/>
    <s v="PHO08022.1"/>
    <m/>
    <m/>
    <s v="hypothetical protein"/>
    <m/>
    <m/>
    <s v="BFT35_02930"/>
    <n v="405"/>
    <n v="134"/>
    <m/>
    <n v="0"/>
  </r>
  <r>
    <x v="0"/>
    <x v="0"/>
    <s v="GCA_002701205.1"/>
    <s v="Primary Assembly"/>
    <s v="unplaced scaffold"/>
    <m/>
    <s v="MINB01000002.1"/>
    <n v="105852"/>
    <n v="106856"/>
    <s v="-"/>
    <m/>
    <m/>
    <m/>
    <m/>
    <m/>
    <m/>
    <s v="BFT35_01775"/>
    <n v="1005"/>
    <m/>
    <m/>
    <n v="0"/>
  </r>
  <r>
    <x v="1"/>
    <x v="1"/>
    <s v="GCA_002701205.1"/>
    <s v="Primary Assembly"/>
    <s v="unplaced scaffold"/>
    <m/>
    <s v="MINB01000002.1"/>
    <n v="105852"/>
    <n v="106856"/>
    <s v="-"/>
    <s v="PHO08216.1"/>
    <m/>
    <m/>
    <s v="peptidoglycan-binding protein LysM"/>
    <m/>
    <m/>
    <s v="BFT35_01775"/>
    <n v="1005"/>
    <n v="334"/>
    <m/>
    <n v="0"/>
  </r>
  <r>
    <x v="0"/>
    <x v="0"/>
    <s v="GCA_002701205.1"/>
    <s v="Primary Assembly"/>
    <s v="unplaced scaffold"/>
    <m/>
    <s v="MINB01000006.1"/>
    <n v="105994"/>
    <n v="106677"/>
    <s v="-"/>
    <m/>
    <m/>
    <m/>
    <m/>
    <m/>
    <m/>
    <s v="BFT35_05175"/>
    <n v="684"/>
    <m/>
    <m/>
    <n v="0"/>
  </r>
  <r>
    <x v="1"/>
    <x v="1"/>
    <s v="GCA_002701205.1"/>
    <s v="Primary Assembly"/>
    <s v="unplaced scaffold"/>
    <m/>
    <s v="MINB01000006.1"/>
    <n v="105994"/>
    <n v="106677"/>
    <s v="-"/>
    <s v="PHO07658.1"/>
    <m/>
    <m/>
    <s v="hypothetical protein"/>
    <m/>
    <m/>
    <s v="BFT35_05175"/>
    <n v="684"/>
    <n v="227"/>
    <m/>
    <n v="0"/>
  </r>
  <r>
    <x v="0"/>
    <x v="0"/>
    <s v="GCA_002701205.1"/>
    <s v="Primary Assembly"/>
    <s v="unplaced scaffold"/>
    <m/>
    <s v="MINB01000007.1"/>
    <n v="106048"/>
    <n v="107103"/>
    <s v="-"/>
    <m/>
    <m/>
    <m/>
    <m/>
    <m/>
    <m/>
    <s v="BFT35_05665"/>
    <n v="1056"/>
    <m/>
    <m/>
    <n v="0"/>
  </r>
  <r>
    <x v="1"/>
    <x v="1"/>
    <s v="GCA_002701205.1"/>
    <s v="Primary Assembly"/>
    <s v="unplaced scaffold"/>
    <m/>
    <s v="MINB01000007.1"/>
    <n v="106048"/>
    <n v="107103"/>
    <s v="-"/>
    <s v="PHO07560.1"/>
    <m/>
    <m/>
    <s v="threonine synthase"/>
    <m/>
    <m/>
    <s v="BFT35_05665"/>
    <n v="1056"/>
    <n v="351"/>
    <m/>
    <n v="0"/>
  </r>
  <r>
    <x v="0"/>
    <x v="2"/>
    <s v="GCA_002701205.1"/>
    <s v="Primary Assembly"/>
    <s v="unplaced scaffold"/>
    <m/>
    <s v="MINB01000003.1"/>
    <n v="106092"/>
    <n v="107387"/>
    <s v="-"/>
    <m/>
    <m/>
    <m/>
    <m/>
    <m/>
    <m/>
    <s v="BFT35_02935"/>
    <n v="1296"/>
    <m/>
    <s v="pseudo"/>
    <n v="0"/>
  </r>
  <r>
    <x v="1"/>
    <x v="3"/>
    <s v="GCA_002701205.1"/>
    <s v="Primary Assembly"/>
    <s v="unplaced scaffold"/>
    <m/>
    <s v="MINB01000003.1"/>
    <n v="106092"/>
    <n v="107387"/>
    <s v="-"/>
    <m/>
    <m/>
    <m/>
    <s v="AAA family ATPase"/>
    <m/>
    <m/>
    <s v="BFT35_02935"/>
    <n v="1296"/>
    <m/>
    <s v="pseudo"/>
    <n v="0"/>
  </r>
  <r>
    <x v="0"/>
    <x v="0"/>
    <s v="GCA_002701205.1"/>
    <s v="Primary Assembly"/>
    <s v="unplaced scaffold"/>
    <m/>
    <s v="MINB01000006.1"/>
    <n v="106667"/>
    <n v="107317"/>
    <s v="-"/>
    <m/>
    <m/>
    <m/>
    <m/>
    <m/>
    <m/>
    <s v="BFT35_05180"/>
    <n v="651"/>
    <m/>
    <m/>
    <n v="0"/>
  </r>
  <r>
    <x v="1"/>
    <x v="1"/>
    <s v="GCA_002701205.1"/>
    <s v="Primary Assembly"/>
    <s v="unplaced scaffold"/>
    <m/>
    <s v="MINB01000006.1"/>
    <n v="106667"/>
    <n v="107317"/>
    <s v="-"/>
    <s v="PHO07659.1"/>
    <m/>
    <m/>
    <s v="hypothetical protein"/>
    <m/>
    <m/>
    <s v="BFT35_05180"/>
    <n v="651"/>
    <n v="216"/>
    <m/>
    <n v="0"/>
  </r>
  <r>
    <x v="0"/>
    <x v="0"/>
    <s v="GCA_002701205.1"/>
    <s v="Primary Assembly"/>
    <s v="unplaced scaffold"/>
    <m/>
    <s v="MINB01000005.1"/>
    <n v="106823"/>
    <n v="107911"/>
    <s v="-"/>
    <m/>
    <m/>
    <m/>
    <m/>
    <m/>
    <m/>
    <s v="BFT35_04600"/>
    <n v="1089"/>
    <m/>
    <m/>
    <n v="0"/>
  </r>
  <r>
    <x v="1"/>
    <x v="1"/>
    <s v="GCA_002701205.1"/>
    <s v="Primary Assembly"/>
    <s v="unplaced scaffold"/>
    <m/>
    <s v="MINB01000005.1"/>
    <n v="106823"/>
    <n v="107911"/>
    <s v="-"/>
    <s v="PHO07778.1"/>
    <m/>
    <m/>
    <s v="DNA protecting protein DprA"/>
    <m/>
    <m/>
    <s v="BFT35_04600"/>
    <n v="1089"/>
    <n v="362"/>
    <m/>
    <n v="0"/>
  </r>
  <r>
    <x v="0"/>
    <x v="0"/>
    <s v="GCA_002701205.1"/>
    <s v="Primary Assembly"/>
    <s v="unplaced scaffold"/>
    <m/>
    <s v="MINB01000002.1"/>
    <n v="106853"/>
    <n v="107272"/>
    <s v="-"/>
    <m/>
    <m/>
    <m/>
    <m/>
    <m/>
    <m/>
    <s v="BFT35_01780"/>
    <n v="420"/>
    <m/>
    <m/>
    <n v="0"/>
  </r>
  <r>
    <x v="1"/>
    <x v="1"/>
    <s v="GCA_002701205.1"/>
    <s v="Primary Assembly"/>
    <s v="unplaced scaffold"/>
    <m/>
    <s v="MINB01000002.1"/>
    <n v="106853"/>
    <n v="107272"/>
    <s v="-"/>
    <s v="PHO08217.1"/>
    <m/>
    <m/>
    <s v="holin"/>
    <m/>
    <m/>
    <s v="BFT35_01780"/>
    <n v="420"/>
    <n v="139"/>
    <m/>
    <n v="0"/>
  </r>
  <r>
    <x v="0"/>
    <x v="0"/>
    <s v="GCA_002701205.1"/>
    <s v="Primary Assembly"/>
    <s v="unplaced scaffold"/>
    <m/>
    <s v="MINB01000001.1"/>
    <n v="106972"/>
    <n v="108138"/>
    <s v="-"/>
    <m/>
    <m/>
    <m/>
    <m/>
    <m/>
    <m/>
    <s v="BFT35_00580"/>
    <n v="1167"/>
    <m/>
    <m/>
    <n v="0"/>
  </r>
  <r>
    <x v="1"/>
    <x v="1"/>
    <s v="GCA_002701205.1"/>
    <s v="Primary Assembly"/>
    <s v="unplaced scaffold"/>
    <m/>
    <s v="MINB01000001.1"/>
    <n v="106972"/>
    <n v="108138"/>
    <s v="-"/>
    <s v="PHO08433.1"/>
    <m/>
    <m/>
    <s v="anti-sigma factor"/>
    <m/>
    <m/>
    <s v="BFT35_00580"/>
    <n v="1167"/>
    <n v="388"/>
    <m/>
    <n v="0"/>
  </r>
  <r>
    <x v="0"/>
    <x v="0"/>
    <s v="GCA_002701205.1"/>
    <s v="Primary Assembly"/>
    <s v="unplaced scaffold"/>
    <m/>
    <s v="MINB01000007.1"/>
    <n v="107103"/>
    <n v="108362"/>
    <s v="-"/>
    <m/>
    <m/>
    <m/>
    <m/>
    <m/>
    <m/>
    <s v="BFT35_05670"/>
    <n v="1260"/>
    <m/>
    <m/>
    <n v="0"/>
  </r>
  <r>
    <x v="1"/>
    <x v="1"/>
    <s v="GCA_002701205.1"/>
    <s v="Primary Assembly"/>
    <s v="unplaced scaffold"/>
    <m/>
    <s v="MINB01000007.1"/>
    <n v="107103"/>
    <n v="108362"/>
    <s v="-"/>
    <s v="PHO07561.1"/>
    <m/>
    <m/>
    <s v="homoserine dehydrogenase"/>
    <m/>
    <m/>
    <s v="BFT35_05670"/>
    <n v="1260"/>
    <n v="419"/>
    <m/>
    <n v="0"/>
  </r>
  <r>
    <x v="0"/>
    <x v="0"/>
    <s v="GCA_002701205.1"/>
    <s v="Primary Assembly"/>
    <s v="unplaced scaffold"/>
    <m/>
    <s v="MINB01000004.1"/>
    <n v="107355"/>
    <n v="108113"/>
    <s v="-"/>
    <m/>
    <m/>
    <m/>
    <m/>
    <m/>
    <m/>
    <s v="BFT35_03865"/>
    <n v="759"/>
    <m/>
    <m/>
    <n v="0"/>
  </r>
  <r>
    <x v="1"/>
    <x v="1"/>
    <s v="GCA_002701205.1"/>
    <s v="Primary Assembly"/>
    <s v="unplaced scaffold"/>
    <m/>
    <s v="MINB01000004.1"/>
    <n v="107355"/>
    <n v="108113"/>
    <s v="-"/>
    <s v="PHO07882.1"/>
    <m/>
    <m/>
    <s v="CRISPR-associated protein Cas5"/>
    <m/>
    <m/>
    <s v="BFT35_03865"/>
    <n v="759"/>
    <n v="252"/>
    <m/>
    <n v="0"/>
  </r>
  <r>
    <x v="0"/>
    <x v="2"/>
    <s v="GCA_002701205.1"/>
    <s v="Primary Assembly"/>
    <s v="unplaced scaffold"/>
    <m/>
    <s v="MINB01000002.1"/>
    <n v="107360"/>
    <n v="109045"/>
    <s v="-"/>
    <m/>
    <m/>
    <m/>
    <m/>
    <m/>
    <m/>
    <s v="BFT35_01785"/>
    <n v="1686"/>
    <m/>
    <s v="pseudo"/>
    <n v="0"/>
  </r>
  <r>
    <x v="1"/>
    <x v="3"/>
    <s v="GCA_002701205.1"/>
    <s v="Primary Assembly"/>
    <s v="unplaced scaffold"/>
    <m/>
    <s v="MINB01000002.1"/>
    <n v="107360"/>
    <n v="109045"/>
    <s v="-"/>
    <m/>
    <m/>
    <m/>
    <s v="glycosyl hydrolase"/>
    <m/>
    <m/>
    <s v="BFT35_01785"/>
    <n v="1686"/>
    <m/>
    <s v="pseudo"/>
    <n v="0"/>
  </r>
  <r>
    <x v="0"/>
    <x v="0"/>
    <s v="GCA_002701205.1"/>
    <s v="Primary Assembly"/>
    <s v="unplaced scaffold"/>
    <m/>
    <s v="MINB01000006.1"/>
    <n v="107463"/>
    <n v="107762"/>
    <s v="+"/>
    <m/>
    <m/>
    <m/>
    <m/>
    <m/>
    <m/>
    <s v="BFT35_05185"/>
    <n v="300"/>
    <m/>
    <m/>
    <n v="0"/>
  </r>
  <r>
    <x v="1"/>
    <x v="1"/>
    <s v="GCA_002701205.1"/>
    <s v="Primary Assembly"/>
    <s v="unplaced scaffold"/>
    <m/>
    <s v="MINB01000006.1"/>
    <n v="107463"/>
    <n v="107762"/>
    <s v="+"/>
    <s v="PHO07660.1"/>
    <m/>
    <m/>
    <s v="hypothetical protein"/>
    <m/>
    <m/>
    <s v="BFT35_05185"/>
    <n v="300"/>
    <n v="99"/>
    <m/>
    <n v="0"/>
  </r>
  <r>
    <x v="0"/>
    <x v="0"/>
    <s v="GCA_002701205.1"/>
    <s v="Primary Assembly"/>
    <s v="unplaced scaffold"/>
    <m/>
    <s v="MINB01000003.1"/>
    <n v="107573"/>
    <n v="108310"/>
    <s v="-"/>
    <m/>
    <m/>
    <m/>
    <m/>
    <m/>
    <m/>
    <s v="BFT35_02940"/>
    <n v="738"/>
    <m/>
    <m/>
    <n v="0"/>
  </r>
  <r>
    <x v="1"/>
    <x v="1"/>
    <s v="GCA_002701205.1"/>
    <s v="Primary Assembly"/>
    <s v="unplaced scaffold"/>
    <m/>
    <s v="MINB01000003.1"/>
    <n v="107573"/>
    <n v="108310"/>
    <s v="-"/>
    <s v="PHO08108.1"/>
    <m/>
    <m/>
    <s v="hypothetical protein"/>
    <m/>
    <m/>
    <s v="BFT35_02940"/>
    <n v="738"/>
    <n v="245"/>
    <m/>
    <n v="0"/>
  </r>
  <r>
    <x v="0"/>
    <x v="2"/>
    <s v="GCA_002701205.1"/>
    <s v="Primary Assembly"/>
    <s v="unplaced scaffold"/>
    <m/>
    <s v="MINB01000006.1"/>
    <n v="107749"/>
    <n v="107970"/>
    <s v="+"/>
    <m/>
    <m/>
    <m/>
    <m/>
    <m/>
    <m/>
    <s v="BFT35_05190"/>
    <n v="222"/>
    <m/>
    <s v="pseudo"/>
    <n v="0"/>
  </r>
  <r>
    <x v="1"/>
    <x v="3"/>
    <s v="GCA_002701205.1"/>
    <s v="Primary Assembly"/>
    <s v="unplaced scaffold"/>
    <m/>
    <s v="MINB01000006.1"/>
    <n v="107749"/>
    <n v="107970"/>
    <s v="+"/>
    <m/>
    <m/>
    <m/>
    <s v="nucleotidyltransferase"/>
    <m/>
    <m/>
    <s v="BFT35_05190"/>
    <n v="222"/>
    <m/>
    <s v="pseudo"/>
    <n v="0"/>
  </r>
  <r>
    <x v="0"/>
    <x v="0"/>
    <s v="GCA_002701205.1"/>
    <s v="Primary Assembly"/>
    <s v="unplaced scaffold"/>
    <m/>
    <s v="MINB01000005.1"/>
    <n v="108025"/>
    <n v="108762"/>
    <s v="+"/>
    <m/>
    <m/>
    <m/>
    <m/>
    <m/>
    <m/>
    <s v="BFT35_04605"/>
    <n v="738"/>
    <m/>
    <m/>
    <n v="0"/>
  </r>
  <r>
    <x v="1"/>
    <x v="1"/>
    <s v="GCA_002701205.1"/>
    <s v="Primary Assembly"/>
    <s v="unplaced scaffold"/>
    <m/>
    <s v="MINB01000005.1"/>
    <n v="108025"/>
    <n v="108762"/>
    <s v="+"/>
    <s v="PHO07779.1"/>
    <m/>
    <m/>
    <s v="ribonuclease HII"/>
    <m/>
    <m/>
    <s v="BFT35_04605"/>
    <n v="738"/>
    <n v="245"/>
    <m/>
    <n v="0"/>
  </r>
  <r>
    <x v="0"/>
    <x v="0"/>
    <s v="GCA_002701205.1"/>
    <s v="Primary Assembly"/>
    <s v="unplaced scaffold"/>
    <m/>
    <s v="MINB01000004.1"/>
    <n v="108117"/>
    <n v="109142"/>
    <s v="-"/>
    <m/>
    <m/>
    <m/>
    <m/>
    <m/>
    <m/>
    <s v="BFT35_03870"/>
    <n v="1026"/>
    <m/>
    <m/>
    <n v="0"/>
  </r>
  <r>
    <x v="1"/>
    <x v="1"/>
    <s v="GCA_002701205.1"/>
    <s v="Primary Assembly"/>
    <s v="unplaced scaffold"/>
    <m/>
    <s v="MINB01000004.1"/>
    <n v="108117"/>
    <n v="109142"/>
    <s v="-"/>
    <s v="PHO07919.1"/>
    <m/>
    <m/>
    <s v="CRISPR-associated protein"/>
    <m/>
    <m/>
    <s v="BFT35_03870"/>
    <n v="1026"/>
    <n v="341"/>
    <m/>
    <n v="0"/>
  </r>
  <r>
    <x v="0"/>
    <x v="0"/>
    <s v="GCA_002701205.1"/>
    <s v="Primary Assembly"/>
    <s v="unplaced scaffold"/>
    <m/>
    <s v="MINB01000001.1"/>
    <n v="108144"/>
    <n v="108695"/>
    <s v="-"/>
    <m/>
    <m/>
    <m/>
    <m/>
    <m/>
    <m/>
    <s v="BFT35_00585"/>
    <n v="552"/>
    <m/>
    <m/>
    <n v="0"/>
  </r>
  <r>
    <x v="1"/>
    <x v="1"/>
    <s v="GCA_002701205.1"/>
    <s v="Primary Assembly"/>
    <s v="unplaced scaffold"/>
    <m/>
    <s v="MINB01000001.1"/>
    <n v="108144"/>
    <n v="108695"/>
    <s v="-"/>
    <s v="PHO08434.1"/>
    <m/>
    <m/>
    <s v="RNA polymerase subunit sigma"/>
    <m/>
    <m/>
    <s v="BFT35_00585"/>
    <n v="552"/>
    <n v="183"/>
    <m/>
    <n v="0"/>
  </r>
  <r>
    <x v="0"/>
    <x v="0"/>
    <s v="GCA_002701205.1"/>
    <s v="Primary Assembly"/>
    <s v="unplaced scaffold"/>
    <m/>
    <s v="MINB01000006.1"/>
    <n v="108332"/>
    <n v="108703"/>
    <s v="-"/>
    <m/>
    <m/>
    <m/>
    <m/>
    <m/>
    <m/>
    <s v="BFT35_05195"/>
    <n v="372"/>
    <m/>
    <m/>
    <n v="0"/>
  </r>
  <r>
    <x v="1"/>
    <x v="1"/>
    <s v="GCA_002701205.1"/>
    <s v="Primary Assembly"/>
    <s v="unplaced scaffold"/>
    <m/>
    <s v="MINB01000006.1"/>
    <n v="108332"/>
    <n v="108703"/>
    <s v="-"/>
    <s v="PHO07661.1"/>
    <m/>
    <m/>
    <s v="hypothetical protein"/>
    <m/>
    <m/>
    <s v="BFT35_05195"/>
    <n v="372"/>
    <n v="123"/>
    <m/>
    <n v="0"/>
  </r>
  <r>
    <x v="0"/>
    <x v="0"/>
    <s v="GCA_002701205.1"/>
    <s v="Primary Assembly"/>
    <s v="unplaced scaffold"/>
    <m/>
    <s v="MINB01000007.1"/>
    <n v="108397"/>
    <n v="108837"/>
    <s v="-"/>
    <m/>
    <m/>
    <m/>
    <m/>
    <m/>
    <m/>
    <s v="BFT35_05675"/>
    <n v="441"/>
    <m/>
    <m/>
    <n v="0"/>
  </r>
  <r>
    <x v="1"/>
    <x v="1"/>
    <s v="GCA_002701205.1"/>
    <s v="Primary Assembly"/>
    <s v="unplaced scaffold"/>
    <m/>
    <s v="MINB01000007.1"/>
    <n v="108397"/>
    <n v="108837"/>
    <s v="-"/>
    <s v="PHO07562.1"/>
    <m/>
    <m/>
    <s v="hypothetical protein"/>
    <m/>
    <m/>
    <s v="BFT35_05675"/>
    <n v="441"/>
    <n v="146"/>
    <m/>
    <n v="0"/>
  </r>
  <r>
    <x v="0"/>
    <x v="0"/>
    <s v="GCA_002701205.1"/>
    <s v="Primary Assembly"/>
    <s v="unplaced scaffold"/>
    <m/>
    <s v="MINB01000003.1"/>
    <n v="108412"/>
    <n v="109170"/>
    <s v="-"/>
    <m/>
    <m/>
    <m/>
    <m/>
    <m/>
    <m/>
    <s v="BFT35_02945"/>
    <n v="759"/>
    <m/>
    <m/>
    <n v="0"/>
  </r>
  <r>
    <x v="1"/>
    <x v="1"/>
    <s v="GCA_002701205.1"/>
    <s v="Primary Assembly"/>
    <s v="unplaced scaffold"/>
    <m/>
    <s v="MINB01000003.1"/>
    <n v="108412"/>
    <n v="109170"/>
    <s v="-"/>
    <s v="PHO08023.1"/>
    <m/>
    <m/>
    <s v="hypothetical protein"/>
    <m/>
    <m/>
    <s v="BFT35_02945"/>
    <n v="759"/>
    <n v="252"/>
    <m/>
    <n v="0"/>
  </r>
  <r>
    <x v="0"/>
    <x v="0"/>
    <s v="GCA_002701205.1"/>
    <s v="Primary Assembly"/>
    <s v="unplaced scaffold"/>
    <m/>
    <s v="MINB01000005.1"/>
    <n v="108759"/>
    <n v="109127"/>
    <s v="+"/>
    <m/>
    <m/>
    <m/>
    <m/>
    <m/>
    <m/>
    <s v="BFT35_04610"/>
    <n v="369"/>
    <m/>
    <m/>
    <n v="0"/>
  </r>
  <r>
    <x v="1"/>
    <x v="1"/>
    <s v="GCA_002701205.1"/>
    <s v="Primary Assembly"/>
    <s v="unplaced scaffold"/>
    <m/>
    <s v="MINB01000005.1"/>
    <n v="108759"/>
    <n v="109127"/>
    <s v="+"/>
    <s v="PHO07780.1"/>
    <m/>
    <m/>
    <s v="YraN family protein"/>
    <m/>
    <m/>
    <s v="BFT35_04610"/>
    <n v="369"/>
    <n v="122"/>
    <m/>
    <n v="0"/>
  </r>
  <r>
    <x v="0"/>
    <x v="0"/>
    <s v="GCA_002701205.1"/>
    <s v="Primary Assembly"/>
    <s v="unplaced scaffold"/>
    <m/>
    <s v="MINB01000006.1"/>
    <n v="108802"/>
    <n v="109119"/>
    <s v="-"/>
    <m/>
    <m/>
    <m/>
    <m/>
    <m/>
    <m/>
    <s v="BFT35_05200"/>
    <n v="318"/>
    <m/>
    <m/>
    <n v="0"/>
  </r>
  <r>
    <x v="1"/>
    <x v="1"/>
    <s v="GCA_002701205.1"/>
    <s v="Primary Assembly"/>
    <s v="unplaced scaffold"/>
    <m/>
    <s v="MINB01000006.1"/>
    <n v="108802"/>
    <n v="109119"/>
    <s v="-"/>
    <s v="PHO07662.1"/>
    <m/>
    <m/>
    <s v="hypothetical protein"/>
    <m/>
    <m/>
    <s v="BFT35_05200"/>
    <n v="318"/>
    <n v="105"/>
    <m/>
    <n v="0"/>
  </r>
  <r>
    <x v="0"/>
    <x v="0"/>
    <s v="GCA_002701205.1"/>
    <s v="Primary Assembly"/>
    <s v="unplaced scaffold"/>
    <m/>
    <s v="MINB01000001.1"/>
    <n v="108806"/>
    <n v="109966"/>
    <s v="-"/>
    <m/>
    <m/>
    <m/>
    <m/>
    <m/>
    <m/>
    <s v="BFT35_00590"/>
    <n v="1161"/>
    <m/>
    <m/>
    <n v="0"/>
  </r>
  <r>
    <x v="1"/>
    <x v="1"/>
    <s v="GCA_002701205.1"/>
    <s v="Primary Assembly"/>
    <s v="unplaced scaffold"/>
    <m/>
    <s v="MINB01000001.1"/>
    <n v="108806"/>
    <n v="109966"/>
    <s v="-"/>
    <s v="PHO08435.1"/>
    <m/>
    <m/>
    <s v="hypothetical protein"/>
    <m/>
    <m/>
    <s v="BFT35_00590"/>
    <n v="1161"/>
    <n v="386"/>
    <m/>
    <n v="0"/>
  </r>
  <r>
    <x v="0"/>
    <x v="2"/>
    <s v="GCA_002701205.1"/>
    <s v="Primary Assembly"/>
    <s v="unplaced scaffold"/>
    <m/>
    <s v="MINB01000002.1"/>
    <n v="109017"/>
    <n v="109274"/>
    <s v="+"/>
    <m/>
    <m/>
    <m/>
    <m/>
    <m/>
    <m/>
    <s v="BFT35_01790"/>
    <n v="258"/>
    <m/>
    <s v="pseudo"/>
    <n v="0"/>
  </r>
  <r>
    <x v="1"/>
    <x v="3"/>
    <s v="GCA_002701205.1"/>
    <s v="Primary Assembly"/>
    <s v="unplaced scaffold"/>
    <m/>
    <s v="MINB01000002.1"/>
    <n v="109017"/>
    <n v="109274"/>
    <s v="+"/>
    <m/>
    <m/>
    <m/>
    <s v="NADPH-dependent FMN reductase"/>
    <m/>
    <m/>
    <s v="BFT35_01790"/>
    <n v="258"/>
    <m/>
    <s v="pseudo"/>
    <n v="0"/>
  </r>
  <r>
    <x v="0"/>
    <x v="0"/>
    <s v="GCA_002701205.1"/>
    <s v="Primary Assembly"/>
    <s v="unplaced scaffold"/>
    <m/>
    <s v="MINB01000005.1"/>
    <n v="109117"/>
    <n v="110100"/>
    <s v="-"/>
    <m/>
    <m/>
    <m/>
    <m/>
    <m/>
    <m/>
    <s v="BFT35_04615"/>
    <n v="984"/>
    <m/>
    <m/>
    <n v="0"/>
  </r>
  <r>
    <x v="1"/>
    <x v="1"/>
    <s v="GCA_002701205.1"/>
    <s v="Primary Assembly"/>
    <s v="unplaced scaffold"/>
    <m/>
    <s v="MINB01000005.1"/>
    <n v="109117"/>
    <n v="110100"/>
    <s v="-"/>
    <s v="PHO07781.1"/>
    <m/>
    <m/>
    <s v="tryptophan--tRNA ligase"/>
    <m/>
    <m/>
    <s v="BFT35_04615"/>
    <n v="984"/>
    <n v="327"/>
    <m/>
    <n v="0"/>
  </r>
  <r>
    <x v="0"/>
    <x v="0"/>
    <s v="GCA_002701205.1"/>
    <s v="Primary Assembly"/>
    <s v="unplaced scaffold"/>
    <m/>
    <s v="MINB01000004.1"/>
    <n v="109190"/>
    <n v="111286"/>
    <s v="-"/>
    <m/>
    <m/>
    <m/>
    <m/>
    <m/>
    <m/>
    <s v="BFT35_03875"/>
    <n v="2097"/>
    <m/>
    <m/>
    <n v="0"/>
  </r>
  <r>
    <x v="1"/>
    <x v="1"/>
    <s v="GCA_002701205.1"/>
    <s v="Primary Assembly"/>
    <s v="unplaced scaffold"/>
    <m/>
    <s v="MINB01000004.1"/>
    <n v="109190"/>
    <n v="111286"/>
    <s v="-"/>
    <s v="PHO07883.1"/>
    <m/>
    <m/>
    <s v="hypothetical protein"/>
    <m/>
    <m/>
    <s v="BFT35_03875"/>
    <n v="2097"/>
    <n v="698"/>
    <m/>
    <n v="0"/>
  </r>
  <r>
    <x v="0"/>
    <x v="0"/>
    <s v="GCA_002701205.1"/>
    <s v="Primary Assembly"/>
    <s v="unplaced scaffold"/>
    <m/>
    <s v="MINB01000003.1"/>
    <n v="109202"/>
    <n v="110161"/>
    <s v="-"/>
    <m/>
    <m/>
    <m/>
    <m/>
    <m/>
    <m/>
    <s v="BFT35_02950"/>
    <n v="960"/>
    <m/>
    <m/>
    <n v="0"/>
  </r>
  <r>
    <x v="1"/>
    <x v="1"/>
    <s v="GCA_002701205.1"/>
    <s v="Primary Assembly"/>
    <s v="unplaced scaffold"/>
    <m/>
    <s v="MINB01000003.1"/>
    <n v="109202"/>
    <n v="110161"/>
    <s v="-"/>
    <s v="PHO08109.1"/>
    <m/>
    <m/>
    <s v="tRNA dihydrouridine synthase DusB"/>
    <m/>
    <m/>
    <s v="BFT35_02950"/>
    <n v="960"/>
    <n v="319"/>
    <m/>
    <n v="0"/>
  </r>
  <r>
    <x v="0"/>
    <x v="0"/>
    <s v="GCA_002701205.1"/>
    <s v="Primary Assembly"/>
    <s v="unplaced scaffold"/>
    <m/>
    <s v="MINB01000002.1"/>
    <n v="109564"/>
    <n v="110034"/>
    <s v="+"/>
    <m/>
    <m/>
    <m/>
    <m/>
    <m/>
    <m/>
    <s v="BFT35_01795"/>
    <n v="471"/>
    <m/>
    <m/>
    <n v="0"/>
  </r>
  <r>
    <x v="1"/>
    <x v="1"/>
    <s v="GCA_002701205.1"/>
    <s v="Primary Assembly"/>
    <s v="unplaced scaffold"/>
    <m/>
    <s v="MINB01000002.1"/>
    <n v="109564"/>
    <n v="110034"/>
    <s v="+"/>
    <s v="PHO08218.1"/>
    <m/>
    <m/>
    <s v="hypothetical protein"/>
    <m/>
    <m/>
    <s v="BFT35_01795"/>
    <n v="471"/>
    <n v="156"/>
    <m/>
    <n v="0"/>
  </r>
  <r>
    <x v="0"/>
    <x v="0"/>
    <s v="GCA_002701205.1"/>
    <s v="Primary Assembly"/>
    <s v="unplaced scaffold"/>
    <m/>
    <s v="MINB01000001.1"/>
    <n v="110067"/>
    <n v="110579"/>
    <s v="-"/>
    <m/>
    <m/>
    <m/>
    <m/>
    <m/>
    <m/>
    <s v="BFT35_00595"/>
    <n v="513"/>
    <m/>
    <m/>
    <n v="0"/>
  </r>
  <r>
    <x v="1"/>
    <x v="1"/>
    <s v="GCA_002701205.1"/>
    <s v="Primary Assembly"/>
    <s v="unplaced scaffold"/>
    <m/>
    <s v="MINB01000001.1"/>
    <n v="110067"/>
    <n v="110579"/>
    <s v="-"/>
    <s v="PHO08436.1"/>
    <m/>
    <m/>
    <s v="hypothetical protein"/>
    <m/>
    <m/>
    <s v="BFT35_00595"/>
    <n v="513"/>
    <n v="170"/>
    <m/>
    <n v="0"/>
  </r>
  <r>
    <x v="0"/>
    <x v="0"/>
    <s v="GCA_002701205.1"/>
    <s v="Primary Assembly"/>
    <s v="unplaced scaffold"/>
    <m/>
    <s v="MINB01000005.1"/>
    <n v="110119"/>
    <n v="111651"/>
    <s v="-"/>
    <m/>
    <m/>
    <m/>
    <m/>
    <m/>
    <m/>
    <s v="BFT35_04620"/>
    <n v="1533"/>
    <m/>
    <m/>
    <n v="0"/>
  </r>
  <r>
    <x v="1"/>
    <x v="1"/>
    <s v="GCA_002701205.1"/>
    <s v="Primary Assembly"/>
    <s v="unplaced scaffold"/>
    <m/>
    <s v="MINB01000005.1"/>
    <n v="110119"/>
    <n v="111651"/>
    <s v="-"/>
    <s v="PHO07782.1"/>
    <m/>
    <m/>
    <s v="magnesium chelatase"/>
    <m/>
    <m/>
    <s v="BFT35_04620"/>
    <n v="1533"/>
    <n v="510"/>
    <m/>
    <n v="0"/>
  </r>
  <r>
    <x v="0"/>
    <x v="0"/>
    <s v="GCA_002701205.1"/>
    <s v="Primary Assembly"/>
    <s v="unplaced scaffold"/>
    <m/>
    <s v="MINB01000002.1"/>
    <n v="110126"/>
    <n v="110827"/>
    <s v="+"/>
    <m/>
    <m/>
    <m/>
    <m/>
    <m/>
    <m/>
    <s v="BFT35_01800"/>
    <n v="702"/>
    <m/>
    <m/>
    <n v="0"/>
  </r>
  <r>
    <x v="1"/>
    <x v="1"/>
    <s v="GCA_002701205.1"/>
    <s v="Primary Assembly"/>
    <s v="unplaced scaffold"/>
    <m/>
    <s v="MINB01000002.1"/>
    <n v="110126"/>
    <n v="110827"/>
    <s v="+"/>
    <s v="PHO08219.1"/>
    <m/>
    <m/>
    <s v="multidrug ABC transporter ATP-binding protein"/>
    <m/>
    <m/>
    <s v="BFT35_01800"/>
    <n v="702"/>
    <n v="233"/>
    <m/>
    <n v="0"/>
  </r>
  <r>
    <x v="0"/>
    <x v="0"/>
    <s v="GCA_002701205.1"/>
    <s v="Primary Assembly"/>
    <s v="unplaced scaffold"/>
    <m/>
    <s v="MINB01000003.1"/>
    <n v="110330"/>
    <n v="112384"/>
    <s v="-"/>
    <m/>
    <m/>
    <m/>
    <m/>
    <m/>
    <m/>
    <s v="BFT35_02955"/>
    <n v="2055"/>
    <m/>
    <m/>
    <n v="0"/>
  </r>
  <r>
    <x v="1"/>
    <x v="1"/>
    <s v="GCA_002701205.1"/>
    <s v="Primary Assembly"/>
    <s v="unplaced scaffold"/>
    <m/>
    <s v="MINB01000003.1"/>
    <n v="110330"/>
    <n v="112384"/>
    <s v="-"/>
    <s v="PHO08024.1"/>
    <m/>
    <m/>
    <s v="multifunctional 2',3'-cyclic-nucleotide 2'-phosphodiesterase/5'-nucleotidase/3'-nucleotidase"/>
    <m/>
    <m/>
    <s v="BFT35_02955"/>
    <n v="2055"/>
    <n v="684"/>
    <m/>
    <n v="0"/>
  </r>
  <r>
    <x v="0"/>
    <x v="0"/>
    <s v="GCA_002701205.1"/>
    <s v="Primary Assembly"/>
    <s v="unplaced scaffold"/>
    <m/>
    <s v="MINB01000001.1"/>
    <n v="110725"/>
    <n v="112074"/>
    <s v="+"/>
    <m/>
    <m/>
    <m/>
    <m/>
    <m/>
    <m/>
    <s v="BFT35_00600"/>
    <n v="1350"/>
    <m/>
    <m/>
    <n v="0"/>
  </r>
  <r>
    <x v="1"/>
    <x v="1"/>
    <s v="GCA_002701205.1"/>
    <s v="Primary Assembly"/>
    <s v="unplaced scaffold"/>
    <m/>
    <s v="MINB01000001.1"/>
    <n v="110725"/>
    <n v="112074"/>
    <s v="+"/>
    <s v="PHO08437.1"/>
    <m/>
    <m/>
    <s v="amino acid permease"/>
    <m/>
    <m/>
    <s v="BFT35_00600"/>
    <n v="1350"/>
    <n v="449"/>
    <m/>
    <n v="0"/>
  </r>
  <r>
    <x v="0"/>
    <x v="0"/>
    <s v="GCA_002701205.1"/>
    <s v="Primary Assembly"/>
    <s v="unplaced scaffold"/>
    <m/>
    <s v="MINB01000002.1"/>
    <n v="110829"/>
    <n v="114050"/>
    <s v="+"/>
    <m/>
    <m/>
    <m/>
    <m/>
    <m/>
    <m/>
    <s v="BFT35_01805"/>
    <n v="3222"/>
    <m/>
    <m/>
    <n v="0"/>
  </r>
  <r>
    <x v="1"/>
    <x v="1"/>
    <s v="GCA_002701205.1"/>
    <s v="Primary Assembly"/>
    <s v="unplaced scaffold"/>
    <m/>
    <s v="MINB01000002.1"/>
    <n v="110829"/>
    <n v="114050"/>
    <s v="+"/>
    <s v="PHO08220.1"/>
    <m/>
    <m/>
    <s v="hypothetical protein"/>
    <m/>
    <m/>
    <s v="BFT35_01805"/>
    <n v="3222"/>
    <n v="1073"/>
    <m/>
    <n v="0"/>
  </r>
  <r>
    <x v="0"/>
    <x v="0"/>
    <s v="GCA_002701205.1"/>
    <s v="Primary Assembly"/>
    <s v="unplaced scaffold"/>
    <m/>
    <s v="MINB01000004.1"/>
    <n v="111513"/>
    <n v="112124"/>
    <s v="-"/>
    <m/>
    <m/>
    <m/>
    <m/>
    <m/>
    <m/>
    <s v="BFT35_03880"/>
    <n v="612"/>
    <m/>
    <m/>
    <n v="0"/>
  </r>
  <r>
    <x v="1"/>
    <x v="1"/>
    <s v="GCA_002701205.1"/>
    <s v="Primary Assembly"/>
    <s v="unplaced scaffold"/>
    <m/>
    <s v="MINB01000004.1"/>
    <n v="111513"/>
    <n v="112124"/>
    <s v="-"/>
    <s v="PHO07884.1"/>
    <m/>
    <m/>
    <s v="hypothetical protein"/>
    <m/>
    <m/>
    <s v="BFT35_03880"/>
    <n v="612"/>
    <n v="203"/>
    <m/>
    <n v="0"/>
  </r>
  <r>
    <x v="0"/>
    <x v="0"/>
    <s v="GCA_002701205.1"/>
    <s v="Primary Assembly"/>
    <s v="unplaced scaffold"/>
    <m/>
    <s v="MINB01000005.1"/>
    <n v="111662"/>
    <n v="112498"/>
    <s v="-"/>
    <m/>
    <m/>
    <m/>
    <m/>
    <m/>
    <m/>
    <s v="BFT35_04625"/>
    <n v="837"/>
    <m/>
    <m/>
    <n v="0"/>
  </r>
  <r>
    <x v="1"/>
    <x v="1"/>
    <s v="GCA_002701205.1"/>
    <s v="Primary Assembly"/>
    <s v="unplaced scaffold"/>
    <m/>
    <s v="MINB01000005.1"/>
    <n v="111662"/>
    <n v="112498"/>
    <s v="-"/>
    <s v="PHO07783.1"/>
    <m/>
    <m/>
    <s v="ribosome biogenesis GTPase YlqF"/>
    <m/>
    <m/>
    <s v="BFT35_04625"/>
    <n v="837"/>
    <n v="278"/>
    <m/>
    <n v="0"/>
  </r>
  <r>
    <x v="0"/>
    <x v="0"/>
    <s v="GCA_002701205.1"/>
    <s v="Primary Assembly"/>
    <s v="unplaced scaffold"/>
    <m/>
    <s v="MINB01000001.1"/>
    <n v="112117"/>
    <n v="112530"/>
    <s v="-"/>
    <m/>
    <m/>
    <m/>
    <m/>
    <m/>
    <m/>
    <s v="BFT35_00605"/>
    <n v="414"/>
    <m/>
    <m/>
    <n v="0"/>
  </r>
  <r>
    <x v="1"/>
    <x v="1"/>
    <s v="GCA_002701205.1"/>
    <s v="Primary Assembly"/>
    <s v="unplaced scaffold"/>
    <m/>
    <s v="MINB01000001.1"/>
    <n v="112117"/>
    <n v="112530"/>
    <s v="-"/>
    <s v="PHO08438.1"/>
    <m/>
    <m/>
    <s v="hypothetical protein"/>
    <m/>
    <m/>
    <s v="BFT35_00605"/>
    <n v="414"/>
    <n v="137"/>
    <m/>
    <n v="0"/>
  </r>
  <r>
    <x v="0"/>
    <x v="0"/>
    <s v="GCA_002701205.1"/>
    <s v="Primary Assembly"/>
    <s v="unplaced scaffold"/>
    <m/>
    <s v="MINB01000004.1"/>
    <n v="112254"/>
    <n v="112778"/>
    <s v="-"/>
    <m/>
    <m/>
    <m/>
    <m/>
    <m/>
    <m/>
    <s v="BFT35_03885"/>
    <n v="525"/>
    <m/>
    <m/>
    <n v="0"/>
  </r>
  <r>
    <x v="1"/>
    <x v="1"/>
    <s v="GCA_002701205.1"/>
    <s v="Primary Assembly"/>
    <s v="unplaced scaffold"/>
    <m/>
    <s v="MINB01000004.1"/>
    <n v="112254"/>
    <n v="112778"/>
    <s v="-"/>
    <s v="PHO07885.1"/>
    <m/>
    <m/>
    <s v="hypothetical protein"/>
    <m/>
    <m/>
    <s v="BFT35_03885"/>
    <n v="525"/>
    <n v="174"/>
    <m/>
    <n v="0"/>
  </r>
  <r>
    <x v="0"/>
    <x v="0"/>
    <s v="GCA_002701205.1"/>
    <s v="Primary Assembly"/>
    <s v="unplaced scaffold"/>
    <m/>
    <s v="MINB01000005.1"/>
    <n v="112541"/>
    <n v="112879"/>
    <s v="-"/>
    <m/>
    <m/>
    <m/>
    <m/>
    <m/>
    <m/>
    <s v="BFT35_04630"/>
    <n v="339"/>
    <m/>
    <m/>
    <n v="0"/>
  </r>
  <r>
    <x v="1"/>
    <x v="1"/>
    <s v="GCA_002701205.1"/>
    <s v="Primary Assembly"/>
    <s v="unplaced scaffold"/>
    <m/>
    <s v="MINB01000005.1"/>
    <n v="112541"/>
    <n v="112879"/>
    <s v="-"/>
    <s v="PHO07784.1"/>
    <m/>
    <m/>
    <s v="50S ribosomal protein L19"/>
    <m/>
    <m/>
    <s v="BFT35_04630"/>
    <n v="339"/>
    <n v="112"/>
    <m/>
    <n v="0"/>
  </r>
  <r>
    <x v="0"/>
    <x v="0"/>
    <s v="GCA_002701205.1"/>
    <s v="Primary Assembly"/>
    <s v="unplaced scaffold"/>
    <m/>
    <s v="MINB01000003.1"/>
    <n v="112762"/>
    <n v="113679"/>
    <s v="-"/>
    <m/>
    <m/>
    <m/>
    <m/>
    <m/>
    <m/>
    <s v="BFT35_02960"/>
    <n v="918"/>
    <m/>
    <m/>
    <n v="0"/>
  </r>
  <r>
    <x v="1"/>
    <x v="1"/>
    <s v="GCA_002701205.1"/>
    <s v="Primary Assembly"/>
    <s v="unplaced scaffold"/>
    <m/>
    <s v="MINB01000003.1"/>
    <n v="112762"/>
    <n v="113679"/>
    <s v="-"/>
    <s v="PHO08025.1"/>
    <m/>
    <m/>
    <s v="N-acetylmuramic acid 6-phosphate etherase"/>
    <m/>
    <m/>
    <s v="BFT35_02960"/>
    <n v="918"/>
    <n v="305"/>
    <m/>
    <n v="0"/>
  </r>
  <r>
    <x v="0"/>
    <x v="0"/>
    <s v="GCA_002701205.1"/>
    <s v="Primary Assembly"/>
    <s v="unplaced scaffold"/>
    <m/>
    <s v="MINB01000004.1"/>
    <n v="112771"/>
    <n v="114033"/>
    <s v="-"/>
    <m/>
    <m/>
    <m/>
    <m/>
    <m/>
    <m/>
    <s v="BFT35_03890"/>
    <n v="1263"/>
    <m/>
    <m/>
    <n v="0"/>
  </r>
  <r>
    <x v="1"/>
    <x v="1"/>
    <s v="GCA_002701205.1"/>
    <s v="Primary Assembly"/>
    <s v="unplaced scaffold"/>
    <m/>
    <s v="MINB01000004.1"/>
    <n v="112771"/>
    <n v="114033"/>
    <s v="-"/>
    <s v="PHO07886.1"/>
    <m/>
    <m/>
    <s v="phosphohydrolase"/>
    <m/>
    <m/>
    <s v="BFT35_03890"/>
    <n v="1263"/>
    <n v="420"/>
    <m/>
    <n v="0"/>
  </r>
  <r>
    <x v="0"/>
    <x v="0"/>
    <s v="GCA_002701205.1"/>
    <s v="Primary Assembly"/>
    <s v="unplaced scaffold"/>
    <m/>
    <s v="MINB01000001.1"/>
    <n v="112817"/>
    <n v="113740"/>
    <s v="+"/>
    <m/>
    <m/>
    <m/>
    <m/>
    <m/>
    <m/>
    <s v="BFT35_00610"/>
    <n v="924"/>
    <m/>
    <m/>
    <n v="0"/>
  </r>
  <r>
    <x v="1"/>
    <x v="1"/>
    <s v="GCA_002701205.1"/>
    <s v="Primary Assembly"/>
    <s v="unplaced scaffold"/>
    <m/>
    <s v="MINB01000001.1"/>
    <n v="112817"/>
    <n v="113740"/>
    <s v="+"/>
    <s v="PHO08439.1"/>
    <m/>
    <m/>
    <s v="glycoside hydrolase"/>
    <m/>
    <m/>
    <s v="BFT35_00610"/>
    <n v="924"/>
    <n v="307"/>
    <m/>
    <n v="0"/>
  </r>
  <r>
    <x v="0"/>
    <x v="0"/>
    <s v="GCA_002701205.1"/>
    <s v="Primary Assembly"/>
    <s v="unplaced scaffold"/>
    <m/>
    <s v="MINB01000005.1"/>
    <n v="112894"/>
    <n v="113622"/>
    <s v="-"/>
    <m/>
    <m/>
    <m/>
    <m/>
    <m/>
    <m/>
    <s v="BFT35_04635"/>
    <n v="729"/>
    <m/>
    <m/>
    <n v="0"/>
  </r>
  <r>
    <x v="1"/>
    <x v="1"/>
    <s v="GCA_002701205.1"/>
    <s v="Primary Assembly"/>
    <s v="unplaced scaffold"/>
    <m/>
    <s v="MINB01000005.1"/>
    <n v="112894"/>
    <n v="113622"/>
    <s v="-"/>
    <s v="PHO07785.1"/>
    <m/>
    <m/>
    <s v="tRNA (guanosine(37)-N1)-methyltransferase TrmD"/>
    <m/>
    <m/>
    <s v="BFT35_04635"/>
    <n v="729"/>
    <n v="242"/>
    <m/>
    <n v="0"/>
  </r>
  <r>
    <x v="0"/>
    <x v="0"/>
    <s v="GCA_002701205.1"/>
    <s v="Primary Assembly"/>
    <s v="unplaced scaffold"/>
    <m/>
    <s v="MINB01000005.1"/>
    <n v="113622"/>
    <n v="114122"/>
    <s v="-"/>
    <m/>
    <m/>
    <m/>
    <m/>
    <m/>
    <m/>
    <s v="BFT35_04640"/>
    <n v="501"/>
    <m/>
    <m/>
    <n v="0"/>
  </r>
  <r>
    <x v="1"/>
    <x v="1"/>
    <s v="GCA_002701205.1"/>
    <s v="Primary Assembly"/>
    <s v="unplaced scaffold"/>
    <m/>
    <s v="MINB01000005.1"/>
    <n v="113622"/>
    <n v="114122"/>
    <s v="-"/>
    <s v="PHO07786.1"/>
    <m/>
    <m/>
    <s v="16S rRNA processing protein RimM"/>
    <m/>
    <m/>
    <s v="BFT35_04640"/>
    <n v="501"/>
    <n v="166"/>
    <m/>
    <n v="0"/>
  </r>
  <r>
    <x v="0"/>
    <x v="0"/>
    <s v="GCA_002701205.1"/>
    <s v="Primary Assembly"/>
    <s v="unplaced scaffold"/>
    <m/>
    <s v="MINB01000003.1"/>
    <n v="113684"/>
    <n v="114766"/>
    <s v="-"/>
    <m/>
    <m/>
    <m/>
    <m/>
    <m/>
    <m/>
    <s v="BFT35_02965"/>
    <n v="1083"/>
    <m/>
    <m/>
    <n v="0"/>
  </r>
  <r>
    <x v="1"/>
    <x v="1"/>
    <s v="GCA_002701205.1"/>
    <s v="Primary Assembly"/>
    <s v="unplaced scaffold"/>
    <m/>
    <s v="MINB01000003.1"/>
    <n v="113684"/>
    <n v="114766"/>
    <s v="-"/>
    <s v="PHO08026.1"/>
    <m/>
    <m/>
    <s v="hypothetical protein"/>
    <m/>
    <m/>
    <s v="BFT35_02965"/>
    <n v="1083"/>
    <n v="360"/>
    <m/>
    <n v="0"/>
  </r>
  <r>
    <x v="0"/>
    <x v="0"/>
    <s v="GCA_002701205.1"/>
    <s v="Primary Assembly"/>
    <s v="unplaced scaffold"/>
    <m/>
    <s v="MINB01000001.1"/>
    <n v="113839"/>
    <n v="115974"/>
    <s v="+"/>
    <m/>
    <m/>
    <m/>
    <m/>
    <m/>
    <m/>
    <s v="BFT35_00615"/>
    <n v="2136"/>
    <m/>
    <m/>
    <n v="0"/>
  </r>
  <r>
    <x v="1"/>
    <x v="1"/>
    <s v="GCA_002701205.1"/>
    <s v="Primary Assembly"/>
    <s v="unplaced scaffold"/>
    <m/>
    <s v="MINB01000001.1"/>
    <n v="113839"/>
    <n v="115974"/>
    <s v="+"/>
    <s v="PHO08440.1"/>
    <m/>
    <m/>
    <s v="peptidase M4"/>
    <m/>
    <m/>
    <s v="BFT35_00615"/>
    <n v="2136"/>
    <n v="711"/>
    <m/>
    <n v="0"/>
  </r>
  <r>
    <x v="0"/>
    <x v="0"/>
    <s v="GCA_002701205.1"/>
    <s v="Primary Assembly"/>
    <s v="unplaced scaffold"/>
    <m/>
    <s v="MINB01000002.1"/>
    <n v="114092"/>
    <n v="114283"/>
    <s v="+"/>
    <m/>
    <m/>
    <m/>
    <m/>
    <m/>
    <m/>
    <s v="BFT35_01810"/>
    <n v="192"/>
    <m/>
    <m/>
    <n v="0"/>
  </r>
  <r>
    <x v="1"/>
    <x v="1"/>
    <s v="GCA_002701205.1"/>
    <s v="Primary Assembly"/>
    <s v="unplaced scaffold"/>
    <m/>
    <s v="MINB01000002.1"/>
    <n v="114092"/>
    <n v="114283"/>
    <s v="+"/>
    <s v="PHO08221.1"/>
    <m/>
    <m/>
    <s v="hypothetical protein"/>
    <m/>
    <m/>
    <s v="BFT35_01810"/>
    <n v="192"/>
    <n v="63"/>
    <m/>
    <n v="0"/>
  </r>
  <r>
    <x v="0"/>
    <x v="0"/>
    <s v="GCA_002701205.1"/>
    <s v="Primary Assembly"/>
    <s v="unplaced scaffold"/>
    <m/>
    <s v="MINB01000005.1"/>
    <n v="114132"/>
    <n v="114359"/>
    <s v="-"/>
    <m/>
    <m/>
    <m/>
    <m/>
    <m/>
    <m/>
    <s v="BFT35_04645"/>
    <n v="228"/>
    <m/>
    <m/>
    <n v="0"/>
  </r>
  <r>
    <x v="1"/>
    <x v="1"/>
    <s v="GCA_002701205.1"/>
    <s v="Primary Assembly"/>
    <s v="unplaced scaffold"/>
    <m/>
    <s v="MINB01000005.1"/>
    <n v="114132"/>
    <n v="114359"/>
    <s v="-"/>
    <s v="PHO07787.1"/>
    <m/>
    <m/>
    <s v="hypothetical protein"/>
    <m/>
    <m/>
    <s v="BFT35_04645"/>
    <n v="228"/>
    <n v="75"/>
    <m/>
    <n v="0"/>
  </r>
  <r>
    <x v="0"/>
    <x v="0"/>
    <s v="GCA_002701205.1"/>
    <s v="Primary Assembly"/>
    <s v="unplaced scaffold"/>
    <m/>
    <s v="MINB01000004.1"/>
    <n v="114171"/>
    <n v="114920"/>
    <s v="-"/>
    <m/>
    <m/>
    <m/>
    <m/>
    <m/>
    <m/>
    <s v="BFT35_03895"/>
    <n v="750"/>
    <m/>
    <m/>
    <n v="0"/>
  </r>
  <r>
    <x v="1"/>
    <x v="1"/>
    <s v="GCA_002701205.1"/>
    <s v="Primary Assembly"/>
    <s v="unplaced scaffold"/>
    <m/>
    <s v="MINB01000004.1"/>
    <n v="114171"/>
    <n v="114920"/>
    <s v="-"/>
    <s v="PHO07887.1"/>
    <m/>
    <m/>
    <s v="hypothetical protein"/>
    <m/>
    <m/>
    <s v="BFT35_03895"/>
    <n v="750"/>
    <n v="249"/>
    <m/>
    <n v="0"/>
  </r>
  <r>
    <x v="0"/>
    <x v="0"/>
    <s v="GCA_002701205.1"/>
    <s v="Primary Assembly"/>
    <s v="unplaced scaffold"/>
    <m/>
    <s v="MINB01000005.1"/>
    <n v="114387"/>
    <n v="114644"/>
    <s v="-"/>
    <m/>
    <m/>
    <m/>
    <m/>
    <m/>
    <m/>
    <s v="BFT35_04650"/>
    <n v="258"/>
    <m/>
    <m/>
    <n v="0"/>
  </r>
  <r>
    <x v="1"/>
    <x v="1"/>
    <s v="GCA_002701205.1"/>
    <s v="Primary Assembly"/>
    <s v="unplaced scaffold"/>
    <m/>
    <s v="MINB01000005.1"/>
    <n v="114387"/>
    <n v="114644"/>
    <s v="-"/>
    <s v="PHO07788.1"/>
    <m/>
    <m/>
    <s v="30S ribosomal protein S16"/>
    <m/>
    <m/>
    <s v="BFT35_04650"/>
    <n v="258"/>
    <n v="85"/>
    <m/>
    <n v="0"/>
  </r>
  <r>
    <x v="0"/>
    <x v="0"/>
    <s v="GCA_002701205.1"/>
    <s v="Primary Assembly"/>
    <s v="unplaced scaffold"/>
    <m/>
    <s v="MINB01000002.1"/>
    <n v="114506"/>
    <n v="115339"/>
    <s v="+"/>
    <m/>
    <m/>
    <m/>
    <m/>
    <m/>
    <m/>
    <s v="BFT35_01815"/>
    <n v="834"/>
    <m/>
    <m/>
    <n v="0"/>
  </r>
  <r>
    <x v="1"/>
    <x v="1"/>
    <s v="GCA_002701205.1"/>
    <s v="Primary Assembly"/>
    <s v="unplaced scaffold"/>
    <m/>
    <s v="MINB01000002.1"/>
    <n v="114506"/>
    <n v="115339"/>
    <s v="+"/>
    <s v="PHO08222.1"/>
    <m/>
    <m/>
    <s v="hypothetical protein"/>
    <m/>
    <m/>
    <s v="BFT35_01815"/>
    <n v="834"/>
    <n v="277"/>
    <m/>
    <n v="0"/>
  </r>
  <r>
    <x v="0"/>
    <x v="0"/>
    <s v="GCA_002701205.1"/>
    <s v="Primary Assembly"/>
    <s v="unplaced scaffold"/>
    <m/>
    <s v="MINB01000005.1"/>
    <n v="114675"/>
    <n v="116015"/>
    <s v="-"/>
    <m/>
    <m/>
    <m/>
    <m/>
    <m/>
    <m/>
    <s v="BFT35_04655"/>
    <n v="1341"/>
    <m/>
    <m/>
    <n v="0"/>
  </r>
  <r>
    <x v="1"/>
    <x v="1"/>
    <s v="GCA_002701205.1"/>
    <s v="Primary Assembly"/>
    <s v="unplaced scaffold"/>
    <m/>
    <s v="MINB01000005.1"/>
    <n v="114675"/>
    <n v="116015"/>
    <s v="-"/>
    <s v="PHO07789.1"/>
    <m/>
    <m/>
    <s v="signal recognition particle protein"/>
    <m/>
    <m/>
    <s v="BFT35_04655"/>
    <n v="1341"/>
    <n v="446"/>
    <m/>
    <n v="0"/>
  </r>
  <r>
    <x v="0"/>
    <x v="0"/>
    <s v="GCA_002701205.1"/>
    <s v="Primary Assembly"/>
    <s v="unplaced scaffold"/>
    <m/>
    <s v="MINB01000003.1"/>
    <n v="114806"/>
    <n v="116179"/>
    <s v="-"/>
    <m/>
    <m/>
    <m/>
    <m/>
    <m/>
    <m/>
    <s v="BFT35_02970"/>
    <n v="1374"/>
    <m/>
    <m/>
    <n v="0"/>
  </r>
  <r>
    <x v="1"/>
    <x v="1"/>
    <s v="GCA_002701205.1"/>
    <s v="Primary Assembly"/>
    <s v="unplaced scaffold"/>
    <m/>
    <s v="MINB01000003.1"/>
    <n v="114806"/>
    <n v="116179"/>
    <s v="-"/>
    <s v="PHO08027.1"/>
    <m/>
    <m/>
    <s v="PTS sugar transporter subunit IIC"/>
    <m/>
    <m/>
    <s v="BFT35_02970"/>
    <n v="1374"/>
    <n v="457"/>
    <m/>
    <n v="0"/>
  </r>
  <r>
    <x v="0"/>
    <x v="0"/>
    <s v="GCA_002701205.1"/>
    <s v="Primary Assembly"/>
    <s v="unplaced scaffold"/>
    <m/>
    <s v="MINB01000004.1"/>
    <n v="115060"/>
    <n v="117852"/>
    <s v="-"/>
    <m/>
    <m/>
    <m/>
    <m/>
    <m/>
    <m/>
    <s v="BFT35_03900"/>
    <n v="2793"/>
    <m/>
    <m/>
    <n v="0"/>
  </r>
  <r>
    <x v="1"/>
    <x v="1"/>
    <s v="GCA_002701205.1"/>
    <s v="Primary Assembly"/>
    <s v="unplaced scaffold"/>
    <m/>
    <s v="MINB01000004.1"/>
    <n v="115060"/>
    <n v="117852"/>
    <s v="-"/>
    <s v="PHO07888.1"/>
    <m/>
    <m/>
    <s v="helicase SNF2"/>
    <m/>
    <m/>
    <s v="BFT35_03900"/>
    <n v="2793"/>
    <n v="930"/>
    <m/>
    <n v="0"/>
  </r>
  <r>
    <x v="0"/>
    <x v="0"/>
    <s v="GCA_002701205.1"/>
    <s v="Primary Assembly"/>
    <s v="unplaced scaffold"/>
    <m/>
    <s v="MINB01000002.1"/>
    <n v="115336"/>
    <n v="116373"/>
    <s v="+"/>
    <m/>
    <m/>
    <m/>
    <m/>
    <m/>
    <m/>
    <s v="BFT35_01820"/>
    <n v="1038"/>
    <m/>
    <m/>
    <n v="0"/>
  </r>
  <r>
    <x v="1"/>
    <x v="1"/>
    <s v="GCA_002701205.1"/>
    <s v="Primary Assembly"/>
    <s v="unplaced scaffold"/>
    <m/>
    <s v="MINB01000002.1"/>
    <n v="115336"/>
    <n v="116373"/>
    <s v="+"/>
    <s v="PHO08223.1"/>
    <m/>
    <m/>
    <s v="hypothetical protein"/>
    <m/>
    <m/>
    <s v="BFT35_01820"/>
    <n v="1038"/>
    <n v="345"/>
    <m/>
    <n v="0"/>
  </r>
  <r>
    <x v="0"/>
    <x v="0"/>
    <s v="GCA_002701205.1"/>
    <s v="Primary Assembly"/>
    <s v="unplaced scaffold"/>
    <m/>
    <s v="MINB01000001.1"/>
    <n v="115993"/>
    <n v="117831"/>
    <s v="-"/>
    <m/>
    <m/>
    <m/>
    <m/>
    <m/>
    <m/>
    <s v="BFT35_00620"/>
    <n v="1839"/>
    <m/>
    <m/>
    <n v="0"/>
  </r>
  <r>
    <x v="1"/>
    <x v="1"/>
    <s v="GCA_002701205.1"/>
    <s v="Primary Assembly"/>
    <s v="unplaced scaffold"/>
    <m/>
    <s v="MINB01000001.1"/>
    <n v="115993"/>
    <n v="117831"/>
    <s v="-"/>
    <s v="PHO08441.1"/>
    <m/>
    <m/>
    <s v="HAD family hydrolase"/>
    <m/>
    <m/>
    <s v="BFT35_00620"/>
    <n v="1839"/>
    <n v="612"/>
    <m/>
    <n v="0"/>
  </r>
  <r>
    <x v="0"/>
    <x v="0"/>
    <s v="GCA_002701205.1"/>
    <s v="Primary Assembly"/>
    <s v="unplaced scaffold"/>
    <m/>
    <s v="MINB01000005.1"/>
    <n v="116041"/>
    <n v="116394"/>
    <s v="-"/>
    <m/>
    <m/>
    <m/>
    <m/>
    <m/>
    <m/>
    <s v="BFT35_04660"/>
    <n v="354"/>
    <m/>
    <m/>
    <n v="0"/>
  </r>
  <r>
    <x v="1"/>
    <x v="1"/>
    <s v="GCA_002701205.1"/>
    <s v="Primary Assembly"/>
    <s v="unplaced scaffold"/>
    <m/>
    <s v="MINB01000005.1"/>
    <n v="116041"/>
    <n v="116394"/>
    <s v="-"/>
    <s v="PHO07790.1"/>
    <m/>
    <m/>
    <s v="DNA-binding protein"/>
    <m/>
    <m/>
    <s v="BFT35_04660"/>
    <n v="354"/>
    <n v="117"/>
    <m/>
    <n v="0"/>
  </r>
  <r>
    <x v="0"/>
    <x v="0"/>
    <s v="GCA_002701205.1"/>
    <s v="Primary Assembly"/>
    <s v="unplaced scaffold"/>
    <m/>
    <s v="MINB01000003.1"/>
    <n v="116300"/>
    <n v="116782"/>
    <s v="-"/>
    <m/>
    <m/>
    <m/>
    <m/>
    <m/>
    <m/>
    <s v="BFT35_02975"/>
    <n v="483"/>
    <m/>
    <m/>
    <n v="0"/>
  </r>
  <r>
    <x v="1"/>
    <x v="1"/>
    <s v="GCA_002701205.1"/>
    <s v="Primary Assembly"/>
    <s v="unplaced scaffold"/>
    <m/>
    <s v="MINB01000003.1"/>
    <n v="116300"/>
    <n v="116782"/>
    <s v="-"/>
    <s v="PHO08028.1"/>
    <m/>
    <m/>
    <s v="PTS sugar transporter"/>
    <m/>
    <m/>
    <s v="BFT35_02975"/>
    <n v="483"/>
    <n v="160"/>
    <m/>
    <n v="0"/>
  </r>
  <r>
    <x v="0"/>
    <x v="0"/>
    <s v="GCA_002701205.1"/>
    <s v="Primary Assembly"/>
    <s v="unplaced scaffold"/>
    <m/>
    <s v="MINB01000002.1"/>
    <n v="116395"/>
    <n v="116634"/>
    <s v="+"/>
    <m/>
    <m/>
    <m/>
    <m/>
    <m/>
    <m/>
    <s v="BFT35_01825"/>
    <n v="240"/>
    <m/>
    <m/>
    <n v="0"/>
  </r>
  <r>
    <x v="1"/>
    <x v="1"/>
    <s v="GCA_002701205.1"/>
    <s v="Primary Assembly"/>
    <s v="unplaced scaffold"/>
    <m/>
    <s v="MINB01000002.1"/>
    <n v="116395"/>
    <n v="116634"/>
    <s v="+"/>
    <s v="PHO08224.1"/>
    <m/>
    <m/>
    <s v="hypothetical protein"/>
    <m/>
    <m/>
    <s v="BFT35_01825"/>
    <n v="240"/>
    <n v="79"/>
    <m/>
    <n v="0"/>
  </r>
  <r>
    <x v="0"/>
    <x v="2"/>
    <s v="GCA_002701205.1"/>
    <s v="Primary Assembly"/>
    <s v="unplaced scaffold"/>
    <m/>
    <s v="MINB01000005.1"/>
    <n v="116677"/>
    <n v="117468"/>
    <s v="-"/>
    <m/>
    <m/>
    <m/>
    <m/>
    <m/>
    <m/>
    <s v="BFT35_04665"/>
    <n v="792"/>
    <m/>
    <s v="pseudo"/>
    <n v="0"/>
  </r>
  <r>
    <x v="1"/>
    <x v="3"/>
    <s v="GCA_002701205.1"/>
    <s v="Primary Assembly"/>
    <s v="unplaced scaffold"/>
    <m/>
    <s v="MINB01000005.1"/>
    <n v="116677"/>
    <n v="117468"/>
    <s v="-"/>
    <m/>
    <m/>
    <m/>
    <s v="endonuclease/exonuclease/phosphatase"/>
    <m/>
    <m/>
    <s v="BFT35_04665"/>
    <n v="792"/>
    <m/>
    <s v="pseudo"/>
    <n v="0"/>
  </r>
  <r>
    <x v="0"/>
    <x v="0"/>
    <s v="GCA_002701205.1"/>
    <s v="Primary Assembly"/>
    <s v="unplaced scaffold"/>
    <m/>
    <s v="MINB01000003.1"/>
    <n v="116794"/>
    <n v="117636"/>
    <s v="-"/>
    <m/>
    <m/>
    <m/>
    <m/>
    <m/>
    <m/>
    <s v="BFT35_02980"/>
    <n v="843"/>
    <m/>
    <m/>
    <n v="0"/>
  </r>
  <r>
    <x v="1"/>
    <x v="1"/>
    <s v="GCA_002701205.1"/>
    <s v="Primary Assembly"/>
    <s v="unplaced scaffold"/>
    <m/>
    <s v="MINB01000003.1"/>
    <n v="116794"/>
    <n v="117636"/>
    <s v="-"/>
    <s v="PHO08029.1"/>
    <m/>
    <m/>
    <s v="RpiR family transcriptional regulator"/>
    <m/>
    <m/>
    <s v="BFT35_02980"/>
    <n v="843"/>
    <n v="280"/>
    <m/>
    <n v="0"/>
  </r>
  <r>
    <x v="0"/>
    <x v="0"/>
    <s v="GCA_002701205.1"/>
    <s v="Primary Assembly"/>
    <s v="unplaced scaffold"/>
    <m/>
    <s v="MINB01000002.1"/>
    <n v="116842"/>
    <n v="117243"/>
    <s v="-"/>
    <m/>
    <m/>
    <m/>
    <m/>
    <m/>
    <m/>
    <s v="BFT35_01830"/>
    <n v="402"/>
    <m/>
    <m/>
    <n v="0"/>
  </r>
  <r>
    <x v="1"/>
    <x v="1"/>
    <s v="GCA_002701205.1"/>
    <s v="Primary Assembly"/>
    <s v="unplaced scaffold"/>
    <m/>
    <s v="MINB01000002.1"/>
    <n v="116842"/>
    <n v="117243"/>
    <s v="-"/>
    <s v="PHO08225.1"/>
    <m/>
    <m/>
    <s v="hypothetical protein"/>
    <m/>
    <m/>
    <s v="BFT35_01830"/>
    <n v="402"/>
    <n v="133"/>
    <m/>
    <n v="0"/>
  </r>
  <r>
    <x v="0"/>
    <x v="0"/>
    <s v="GCA_002701205.1"/>
    <s v="Primary Assembly"/>
    <s v="unplaced scaffold"/>
    <m/>
    <s v="MINB01000002.1"/>
    <n v="117257"/>
    <n v="119443"/>
    <s v="-"/>
    <m/>
    <m/>
    <m/>
    <m/>
    <m/>
    <m/>
    <s v="BFT35_01835"/>
    <n v="2187"/>
    <m/>
    <m/>
    <n v="0"/>
  </r>
  <r>
    <x v="1"/>
    <x v="1"/>
    <s v="GCA_002701205.1"/>
    <s v="Primary Assembly"/>
    <s v="unplaced scaffold"/>
    <m/>
    <s v="MINB01000002.1"/>
    <n v="117257"/>
    <n v="119443"/>
    <s v="-"/>
    <s v="PHO08226.1"/>
    <m/>
    <m/>
    <s v="phage tail protein"/>
    <m/>
    <m/>
    <s v="BFT35_01835"/>
    <n v="2187"/>
    <n v="728"/>
    <m/>
    <n v="0"/>
  </r>
  <r>
    <x v="0"/>
    <x v="0"/>
    <s v="GCA_002701205.1"/>
    <s v="Primary Assembly"/>
    <s v="unplaced scaffold"/>
    <m/>
    <s v="MINB01000003.1"/>
    <n v="117824"/>
    <n v="119134"/>
    <s v="-"/>
    <m/>
    <m/>
    <m/>
    <m/>
    <m/>
    <m/>
    <s v="BFT35_02985"/>
    <n v="1311"/>
    <m/>
    <m/>
    <n v="0"/>
  </r>
  <r>
    <x v="1"/>
    <x v="1"/>
    <s v="GCA_002701205.1"/>
    <s v="Primary Assembly"/>
    <s v="unplaced scaffold"/>
    <m/>
    <s v="MINB01000003.1"/>
    <n v="117824"/>
    <n v="119134"/>
    <s v="-"/>
    <s v="PHO08030.1"/>
    <m/>
    <m/>
    <s v="6-phospho-beta-glucosidase"/>
    <m/>
    <m/>
    <s v="BFT35_02985"/>
    <n v="1311"/>
    <n v="436"/>
    <m/>
    <n v="0"/>
  </r>
  <r>
    <x v="0"/>
    <x v="0"/>
    <s v="GCA_002701205.1"/>
    <s v="Primary Assembly"/>
    <s v="unplaced scaffold"/>
    <m/>
    <s v="MINB01000004.1"/>
    <n v="117849"/>
    <n v="119027"/>
    <s v="-"/>
    <m/>
    <m/>
    <m/>
    <m/>
    <m/>
    <m/>
    <s v="BFT35_03905"/>
    <n v="1179"/>
    <m/>
    <m/>
    <n v="0"/>
  </r>
  <r>
    <x v="1"/>
    <x v="1"/>
    <s v="GCA_002701205.1"/>
    <s v="Primary Assembly"/>
    <s v="unplaced scaffold"/>
    <m/>
    <s v="MINB01000004.1"/>
    <n v="117849"/>
    <n v="119027"/>
    <s v="-"/>
    <s v="PHO07889.1"/>
    <m/>
    <m/>
    <s v="hypothetical protein"/>
    <m/>
    <m/>
    <s v="BFT35_03905"/>
    <n v="1179"/>
    <n v="392"/>
    <m/>
    <n v="0"/>
  </r>
  <r>
    <x v="0"/>
    <x v="0"/>
    <s v="GCA_002701205.1"/>
    <s v="Primary Assembly"/>
    <s v="unplaced scaffold"/>
    <m/>
    <s v="MINB01000001.1"/>
    <n v="117888"/>
    <n v="118097"/>
    <s v="-"/>
    <m/>
    <m/>
    <m/>
    <m/>
    <m/>
    <m/>
    <s v="BFT35_00625"/>
    <n v="210"/>
    <m/>
    <m/>
    <n v="0"/>
  </r>
  <r>
    <x v="1"/>
    <x v="1"/>
    <s v="GCA_002701205.1"/>
    <s v="Primary Assembly"/>
    <s v="unplaced scaffold"/>
    <m/>
    <s v="MINB01000001.1"/>
    <n v="117888"/>
    <n v="118097"/>
    <s v="-"/>
    <s v="PHO08549.1"/>
    <m/>
    <m/>
    <s v="heavy metal transporter"/>
    <m/>
    <m/>
    <s v="BFT35_00625"/>
    <n v="210"/>
    <n v="69"/>
    <m/>
    <n v="0"/>
  </r>
  <r>
    <x v="0"/>
    <x v="0"/>
    <s v="GCA_002701205.1"/>
    <s v="Primary Assembly"/>
    <s v="unplaced scaffold"/>
    <m/>
    <s v="MINB01000001.1"/>
    <n v="118175"/>
    <n v="118852"/>
    <s v="-"/>
    <m/>
    <m/>
    <m/>
    <m/>
    <m/>
    <m/>
    <s v="BFT35_00630"/>
    <n v="678"/>
    <m/>
    <m/>
    <n v="0"/>
  </r>
  <r>
    <x v="1"/>
    <x v="1"/>
    <s v="GCA_002701205.1"/>
    <s v="Primary Assembly"/>
    <s v="unplaced scaffold"/>
    <m/>
    <s v="MINB01000001.1"/>
    <n v="118175"/>
    <n v="118852"/>
    <s v="-"/>
    <s v="PHO08442.1"/>
    <m/>
    <m/>
    <s v="hypothetical protein"/>
    <m/>
    <m/>
    <s v="BFT35_00630"/>
    <n v="678"/>
    <n v="225"/>
    <m/>
    <n v="0"/>
  </r>
  <r>
    <x v="0"/>
    <x v="0"/>
    <s v="GCA_002701205.1"/>
    <s v="Primary Assembly"/>
    <s v="unplaced scaffold"/>
    <m/>
    <s v="MINB01000001.1"/>
    <n v="118962"/>
    <n v="119516"/>
    <s v="-"/>
    <m/>
    <m/>
    <m/>
    <m/>
    <m/>
    <m/>
    <s v="BFT35_00635"/>
    <n v="555"/>
    <m/>
    <m/>
    <n v="0"/>
  </r>
  <r>
    <x v="1"/>
    <x v="1"/>
    <s v="GCA_002701205.1"/>
    <s v="Primary Assembly"/>
    <s v="unplaced scaffold"/>
    <m/>
    <s v="MINB01000001.1"/>
    <n v="118962"/>
    <n v="119516"/>
    <s v="-"/>
    <s v="PHO08550.1"/>
    <m/>
    <m/>
    <s v="TIGR01440 family protein"/>
    <m/>
    <m/>
    <s v="BFT35_00635"/>
    <n v="555"/>
    <n v="184"/>
    <m/>
    <n v="0"/>
  </r>
  <r>
    <x v="0"/>
    <x v="0"/>
    <s v="GCA_002701205.1"/>
    <s v="Primary Assembly"/>
    <s v="unplaced scaffold"/>
    <m/>
    <s v="MINB01000004.1"/>
    <n v="119024"/>
    <n v="119716"/>
    <s v="-"/>
    <m/>
    <m/>
    <m/>
    <m/>
    <m/>
    <m/>
    <s v="BFT35_03910"/>
    <n v="693"/>
    <m/>
    <m/>
    <n v="0"/>
  </r>
  <r>
    <x v="1"/>
    <x v="1"/>
    <s v="GCA_002701205.1"/>
    <s v="Primary Assembly"/>
    <s v="unplaced scaffold"/>
    <m/>
    <s v="MINB01000004.1"/>
    <n v="119024"/>
    <n v="119716"/>
    <s v="-"/>
    <s v="PHO07890.1"/>
    <m/>
    <m/>
    <s v="flagellar motor protein MotB"/>
    <m/>
    <m/>
    <s v="BFT35_03910"/>
    <n v="693"/>
    <n v="230"/>
    <m/>
    <n v="0"/>
  </r>
  <r>
    <x v="0"/>
    <x v="0"/>
    <s v="GCA_002701205.1"/>
    <s v="Primary Assembly"/>
    <s v="unplaced scaffold"/>
    <m/>
    <s v="MINB01000003.1"/>
    <n v="119513"/>
    <n v="121228"/>
    <s v="-"/>
    <m/>
    <m/>
    <m/>
    <m/>
    <m/>
    <m/>
    <s v="BFT35_02990"/>
    <n v="1716"/>
    <m/>
    <m/>
    <n v="0"/>
  </r>
  <r>
    <x v="1"/>
    <x v="1"/>
    <s v="GCA_002701205.1"/>
    <s v="Primary Assembly"/>
    <s v="unplaced scaffold"/>
    <m/>
    <s v="MINB01000003.1"/>
    <n v="119513"/>
    <n v="121228"/>
    <s v="-"/>
    <s v="PHO08031.1"/>
    <m/>
    <m/>
    <s v="glycoside hydrolase"/>
    <m/>
    <m/>
    <s v="BFT35_02990"/>
    <n v="1716"/>
    <n v="571"/>
    <m/>
    <n v="0"/>
  </r>
  <r>
    <x v="0"/>
    <x v="0"/>
    <s v="GCA_002701205.1"/>
    <s v="Primary Assembly"/>
    <s v="unplaced scaffold"/>
    <m/>
    <s v="MINB01000002.1"/>
    <n v="119577"/>
    <n v="119849"/>
    <s v="+"/>
    <m/>
    <m/>
    <m/>
    <m/>
    <m/>
    <m/>
    <s v="BFT35_01840"/>
    <n v="273"/>
    <m/>
    <m/>
    <n v="0"/>
  </r>
  <r>
    <x v="1"/>
    <x v="1"/>
    <s v="GCA_002701205.1"/>
    <s v="Primary Assembly"/>
    <s v="unplaced scaffold"/>
    <m/>
    <s v="MINB01000002.1"/>
    <n v="119577"/>
    <n v="119849"/>
    <s v="+"/>
    <s v="PHO08227.1"/>
    <m/>
    <m/>
    <s v="AbrB family transcriptional regulator"/>
    <m/>
    <m/>
    <s v="BFT35_01840"/>
    <n v="273"/>
    <n v="90"/>
    <m/>
    <n v="0"/>
  </r>
  <r>
    <x v="0"/>
    <x v="0"/>
    <s v="GCA_002701205.1"/>
    <s v="Primary Assembly"/>
    <s v="unplaced scaffold"/>
    <m/>
    <s v="MINB01000001.1"/>
    <n v="119642"/>
    <n v="120238"/>
    <s v="+"/>
    <m/>
    <m/>
    <m/>
    <m/>
    <m/>
    <m/>
    <s v="BFT35_00640"/>
    <n v="597"/>
    <m/>
    <m/>
    <n v="0"/>
  </r>
  <r>
    <x v="1"/>
    <x v="1"/>
    <s v="GCA_002701205.1"/>
    <s v="Primary Assembly"/>
    <s v="unplaced scaffold"/>
    <m/>
    <s v="MINB01000001.1"/>
    <n v="119642"/>
    <n v="120238"/>
    <s v="+"/>
    <s v="PHO08443.1"/>
    <m/>
    <m/>
    <s v="superoxide dismutase"/>
    <m/>
    <m/>
    <s v="BFT35_00640"/>
    <n v="597"/>
    <n v="198"/>
    <m/>
    <n v="0"/>
  </r>
  <r>
    <x v="0"/>
    <x v="0"/>
    <s v="GCA_002701205.1"/>
    <s v="Primary Assembly"/>
    <s v="unplaced scaffold"/>
    <m/>
    <s v="MINB01000004.1"/>
    <n v="119706"/>
    <n v="121328"/>
    <s v="-"/>
    <m/>
    <m/>
    <m/>
    <m/>
    <m/>
    <m/>
    <s v="BFT35_03915"/>
    <n v="1623"/>
    <m/>
    <m/>
    <n v="0"/>
  </r>
  <r>
    <x v="1"/>
    <x v="1"/>
    <s v="GCA_002701205.1"/>
    <s v="Primary Assembly"/>
    <s v="unplaced scaffold"/>
    <m/>
    <s v="MINB01000004.1"/>
    <n v="119706"/>
    <n v="121328"/>
    <s v="-"/>
    <s v="PHO07891.1"/>
    <m/>
    <m/>
    <s v="hypothetical protein"/>
    <m/>
    <m/>
    <s v="BFT35_03915"/>
    <n v="1623"/>
    <n v="540"/>
    <m/>
    <n v="0"/>
  </r>
  <r>
    <x v="0"/>
    <x v="0"/>
    <s v="GCA_002701205.1"/>
    <s v="Primary Assembly"/>
    <s v="unplaced scaffold"/>
    <m/>
    <s v="MINB01000002.1"/>
    <n v="119846"/>
    <n v="120250"/>
    <s v="+"/>
    <m/>
    <m/>
    <m/>
    <m/>
    <m/>
    <m/>
    <s v="BFT35_01845"/>
    <n v="405"/>
    <m/>
    <m/>
    <n v="0"/>
  </r>
  <r>
    <x v="1"/>
    <x v="1"/>
    <s v="GCA_002701205.1"/>
    <s v="Primary Assembly"/>
    <s v="unplaced scaffold"/>
    <m/>
    <s v="MINB01000002.1"/>
    <n v="119846"/>
    <n v="120250"/>
    <s v="+"/>
    <s v="PHO08228.1"/>
    <m/>
    <m/>
    <s v="putative toxin-antitoxin system toxin component, PIN family"/>
    <m/>
    <m/>
    <s v="BFT35_01845"/>
    <n v="405"/>
    <n v="134"/>
    <m/>
    <n v="0"/>
  </r>
  <r>
    <x v="0"/>
    <x v="0"/>
    <s v="GCA_002701205.1"/>
    <s v="Primary Assembly"/>
    <s v="unplaced scaffold"/>
    <m/>
    <s v="MINB01000002.1"/>
    <n v="120299"/>
    <n v="120490"/>
    <s v="-"/>
    <m/>
    <m/>
    <m/>
    <m/>
    <m/>
    <m/>
    <s v="BFT35_01850"/>
    <n v="192"/>
    <m/>
    <m/>
    <n v="0"/>
  </r>
  <r>
    <x v="1"/>
    <x v="1"/>
    <s v="GCA_002701205.1"/>
    <s v="Primary Assembly"/>
    <s v="unplaced scaffold"/>
    <m/>
    <s v="MINB01000002.1"/>
    <n v="120299"/>
    <n v="120490"/>
    <s v="-"/>
    <s v="PHO08229.1"/>
    <m/>
    <m/>
    <s v="hypothetical protein"/>
    <m/>
    <m/>
    <s v="BFT35_01850"/>
    <n v="192"/>
    <n v="63"/>
    <m/>
    <n v="0"/>
  </r>
  <r>
    <x v="0"/>
    <x v="2"/>
    <s v="GCA_002701205.1"/>
    <s v="Primary Assembly"/>
    <s v="unplaced scaffold"/>
    <m/>
    <s v="MINB01000001.1"/>
    <n v="120348"/>
    <n v="120923"/>
    <s v="-"/>
    <m/>
    <m/>
    <m/>
    <m/>
    <m/>
    <m/>
    <s v="BFT35_00645"/>
    <n v="576"/>
    <m/>
    <s v="pseudo"/>
    <n v="0"/>
  </r>
  <r>
    <x v="1"/>
    <x v="3"/>
    <s v="GCA_002701205.1"/>
    <s v="Primary Assembly"/>
    <s v="unplaced scaffold"/>
    <m/>
    <s v="MINB01000001.1"/>
    <n v="120348"/>
    <n v="120923"/>
    <s v="-"/>
    <m/>
    <m/>
    <m/>
    <s v="hypothetical protein"/>
    <m/>
    <m/>
    <s v="BFT35_00645"/>
    <n v="576"/>
    <m/>
    <s v="pseudo"/>
    <n v="0"/>
  </r>
  <r>
    <x v="0"/>
    <x v="0"/>
    <s v="GCA_002701205.1"/>
    <s v="Primary Assembly"/>
    <s v="unplaced scaffold"/>
    <m/>
    <s v="MINB01000002.1"/>
    <n v="120487"/>
    <n v="120870"/>
    <s v="-"/>
    <m/>
    <m/>
    <m/>
    <m/>
    <m/>
    <m/>
    <s v="BFT35_01855"/>
    <n v="384"/>
    <m/>
    <m/>
    <n v="0"/>
  </r>
  <r>
    <x v="1"/>
    <x v="1"/>
    <s v="GCA_002701205.1"/>
    <s v="Primary Assembly"/>
    <s v="unplaced scaffold"/>
    <m/>
    <s v="MINB01000002.1"/>
    <n v="120487"/>
    <n v="120870"/>
    <s v="-"/>
    <s v="PHO08328.1"/>
    <m/>
    <m/>
    <s v="hypothetical protein"/>
    <m/>
    <m/>
    <s v="BFT35_01855"/>
    <n v="384"/>
    <n v="127"/>
    <m/>
    <n v="0"/>
  </r>
  <r>
    <x v="0"/>
    <x v="0"/>
    <s v="GCA_002701205.1"/>
    <s v="Primary Assembly"/>
    <s v="unplaced scaffold"/>
    <m/>
    <s v="MINB01000002.1"/>
    <n v="120870"/>
    <n v="121469"/>
    <s v="-"/>
    <m/>
    <m/>
    <m/>
    <m/>
    <m/>
    <m/>
    <s v="BFT35_01860"/>
    <n v="600"/>
    <m/>
    <m/>
    <n v="0"/>
  </r>
  <r>
    <x v="1"/>
    <x v="1"/>
    <s v="GCA_002701205.1"/>
    <s v="Primary Assembly"/>
    <s v="unplaced scaffold"/>
    <m/>
    <s v="MINB01000002.1"/>
    <n v="120870"/>
    <n v="121469"/>
    <s v="-"/>
    <s v="PHO08230.1"/>
    <m/>
    <m/>
    <s v="phage tail protein"/>
    <m/>
    <m/>
    <s v="BFT35_01860"/>
    <n v="600"/>
    <n v="199"/>
    <m/>
    <n v="0"/>
  </r>
  <r>
    <x v="0"/>
    <x v="0"/>
    <s v="GCA_002701205.1"/>
    <s v="Primary Assembly"/>
    <s v="unplaced scaffold"/>
    <m/>
    <s v="MINB01000001.1"/>
    <n v="121050"/>
    <n v="122420"/>
    <s v="+"/>
    <m/>
    <m/>
    <m/>
    <m/>
    <m/>
    <m/>
    <s v="BFT35_00650"/>
    <n v="1371"/>
    <m/>
    <m/>
    <n v="0"/>
  </r>
  <r>
    <x v="1"/>
    <x v="1"/>
    <s v="GCA_002701205.1"/>
    <s v="Primary Assembly"/>
    <s v="unplaced scaffold"/>
    <m/>
    <s v="MINB01000001.1"/>
    <n v="121050"/>
    <n v="122420"/>
    <s v="+"/>
    <s v="PHO08444.1"/>
    <m/>
    <m/>
    <s v="hypothetical protein"/>
    <m/>
    <m/>
    <s v="BFT35_00650"/>
    <n v="1371"/>
    <n v="456"/>
    <m/>
    <n v="0"/>
  </r>
  <r>
    <x v="0"/>
    <x v="0"/>
    <s v="GCA_002701205.1"/>
    <s v="Primary Assembly"/>
    <s v="unplaced scaffold"/>
    <m/>
    <s v="MINB01000002.1"/>
    <n v="121475"/>
    <n v="121819"/>
    <s v="-"/>
    <m/>
    <m/>
    <m/>
    <m/>
    <m/>
    <m/>
    <s v="BFT35_01865"/>
    <n v="345"/>
    <m/>
    <m/>
    <n v="0"/>
  </r>
  <r>
    <x v="1"/>
    <x v="1"/>
    <s v="GCA_002701205.1"/>
    <s v="Primary Assembly"/>
    <s v="unplaced scaffold"/>
    <m/>
    <s v="MINB01000002.1"/>
    <n v="121475"/>
    <n v="121819"/>
    <s v="-"/>
    <s v="PHO08231.1"/>
    <m/>
    <m/>
    <s v="hypothetical protein"/>
    <m/>
    <m/>
    <s v="BFT35_01865"/>
    <n v="345"/>
    <n v="114"/>
    <m/>
    <n v="0"/>
  </r>
  <r>
    <x v="0"/>
    <x v="0"/>
    <s v="GCA_002701205.1"/>
    <s v="Primary Assembly"/>
    <s v="unplaced scaffold"/>
    <m/>
    <s v="MINB01000002.1"/>
    <n v="121816"/>
    <n v="122247"/>
    <s v="-"/>
    <m/>
    <m/>
    <m/>
    <m/>
    <m/>
    <m/>
    <s v="BFT35_01870"/>
    <n v="432"/>
    <m/>
    <m/>
    <n v="0"/>
  </r>
  <r>
    <x v="1"/>
    <x v="1"/>
    <s v="GCA_002701205.1"/>
    <s v="Primary Assembly"/>
    <s v="unplaced scaffold"/>
    <m/>
    <s v="MINB01000002.1"/>
    <n v="121816"/>
    <n v="122247"/>
    <s v="-"/>
    <s v="PHO08232.1"/>
    <m/>
    <m/>
    <s v="hypothetical protein"/>
    <m/>
    <m/>
    <s v="BFT35_01870"/>
    <n v="432"/>
    <n v="143"/>
    <m/>
    <n v="0"/>
  </r>
  <r>
    <x v="0"/>
    <x v="0"/>
    <s v="GCA_002701205.1"/>
    <s v="Primary Assembly"/>
    <s v="unplaced scaffold"/>
    <m/>
    <s v="MINB01000004.1"/>
    <n v="122089"/>
    <n v="122682"/>
    <s v="-"/>
    <m/>
    <m/>
    <m/>
    <m/>
    <m/>
    <m/>
    <s v="BFT35_03920"/>
    <n v="594"/>
    <m/>
    <m/>
    <n v="0"/>
  </r>
  <r>
    <x v="1"/>
    <x v="1"/>
    <s v="GCA_002701205.1"/>
    <s v="Primary Assembly"/>
    <s v="unplaced scaffold"/>
    <m/>
    <s v="MINB01000004.1"/>
    <n v="122089"/>
    <n v="122682"/>
    <s v="-"/>
    <s v="PHO07892.1"/>
    <m/>
    <m/>
    <s v="hypothetical protein"/>
    <m/>
    <m/>
    <s v="BFT35_03920"/>
    <n v="594"/>
    <n v="197"/>
    <m/>
    <n v="0"/>
  </r>
  <r>
    <x v="0"/>
    <x v="0"/>
    <s v="GCA_002701205.1"/>
    <s v="Primary Assembly"/>
    <s v="unplaced scaffold"/>
    <m/>
    <s v="MINB01000002.1"/>
    <n v="122264"/>
    <n v="122599"/>
    <s v="-"/>
    <m/>
    <m/>
    <m/>
    <m/>
    <m/>
    <m/>
    <s v="BFT35_01875"/>
    <n v="336"/>
    <m/>
    <m/>
    <n v="0"/>
  </r>
  <r>
    <x v="1"/>
    <x v="1"/>
    <s v="GCA_002701205.1"/>
    <s v="Primary Assembly"/>
    <s v="unplaced scaffold"/>
    <m/>
    <s v="MINB01000002.1"/>
    <n v="122264"/>
    <n v="122599"/>
    <s v="-"/>
    <s v="PHO08233.1"/>
    <m/>
    <m/>
    <s v="phage head-tail adapter protein"/>
    <m/>
    <m/>
    <s v="BFT35_01875"/>
    <n v="336"/>
    <n v="111"/>
    <m/>
    <n v="0"/>
  </r>
  <r>
    <x v="0"/>
    <x v="0"/>
    <s v="GCA_002701205.1"/>
    <s v="Primary Assembly"/>
    <s v="unplaced scaffold"/>
    <m/>
    <s v="MINB01000001.1"/>
    <n v="122404"/>
    <n v="122661"/>
    <s v="-"/>
    <m/>
    <m/>
    <m/>
    <m/>
    <m/>
    <m/>
    <s v="BFT35_00655"/>
    <n v="258"/>
    <m/>
    <m/>
    <n v="0"/>
  </r>
  <r>
    <x v="1"/>
    <x v="1"/>
    <s v="GCA_002701205.1"/>
    <s v="Primary Assembly"/>
    <s v="unplaced scaffold"/>
    <m/>
    <s v="MINB01000001.1"/>
    <n v="122404"/>
    <n v="122661"/>
    <s v="-"/>
    <s v="PHO08445.1"/>
    <m/>
    <m/>
    <s v="hypothetical protein"/>
    <m/>
    <m/>
    <s v="BFT35_00655"/>
    <n v="258"/>
    <n v="85"/>
    <m/>
    <n v="0"/>
  </r>
  <r>
    <x v="0"/>
    <x v="0"/>
    <s v="GCA_002701205.1"/>
    <s v="Primary Assembly"/>
    <s v="unplaced scaffold"/>
    <m/>
    <s v="MINB01000003.1"/>
    <n v="122436"/>
    <n v="122765"/>
    <s v="-"/>
    <m/>
    <m/>
    <m/>
    <m/>
    <m/>
    <m/>
    <s v="BFT35_02995"/>
    <n v="330"/>
    <m/>
    <m/>
    <n v="0"/>
  </r>
  <r>
    <x v="1"/>
    <x v="1"/>
    <s v="GCA_002701205.1"/>
    <s v="Primary Assembly"/>
    <s v="unplaced scaffold"/>
    <m/>
    <s v="MINB01000003.1"/>
    <n v="122436"/>
    <n v="122765"/>
    <s v="-"/>
    <s v="PHO08032.1"/>
    <m/>
    <m/>
    <s v="PTS cellobiose transporter subunit IIA"/>
    <m/>
    <m/>
    <s v="BFT35_02995"/>
    <n v="330"/>
    <n v="109"/>
    <m/>
    <n v="0"/>
  </r>
  <r>
    <x v="0"/>
    <x v="0"/>
    <s v="GCA_002701205.1"/>
    <s v="Primary Assembly"/>
    <s v="unplaced scaffold"/>
    <m/>
    <s v="MINB01000001.1"/>
    <n v="122790"/>
    <n v="123569"/>
    <s v="+"/>
    <m/>
    <m/>
    <m/>
    <m/>
    <m/>
    <m/>
    <s v="BFT35_00660"/>
    <n v="780"/>
    <m/>
    <m/>
    <n v="0"/>
  </r>
  <r>
    <x v="1"/>
    <x v="1"/>
    <s v="GCA_002701205.1"/>
    <s v="Primary Assembly"/>
    <s v="unplaced scaffold"/>
    <m/>
    <s v="MINB01000001.1"/>
    <n v="122790"/>
    <n v="123569"/>
    <s v="+"/>
    <s v="PHO08446.1"/>
    <m/>
    <m/>
    <s v="SCP-like protein extracellular"/>
    <m/>
    <m/>
    <s v="BFT35_00660"/>
    <n v="780"/>
    <n v="259"/>
    <m/>
    <n v="0"/>
  </r>
  <r>
    <x v="0"/>
    <x v="0"/>
    <s v="GCA_002701205.1"/>
    <s v="Primary Assembly"/>
    <s v="unplaced scaffold"/>
    <m/>
    <s v="MINB01000003.1"/>
    <n v="122793"/>
    <n v="123884"/>
    <s v="-"/>
    <m/>
    <m/>
    <m/>
    <m/>
    <m/>
    <m/>
    <s v="BFT35_03000"/>
    <n v="1092"/>
    <m/>
    <m/>
    <n v="0"/>
  </r>
  <r>
    <x v="1"/>
    <x v="1"/>
    <s v="GCA_002701205.1"/>
    <s v="Primary Assembly"/>
    <s v="unplaced scaffold"/>
    <m/>
    <s v="MINB01000003.1"/>
    <n v="122793"/>
    <n v="123884"/>
    <s v="-"/>
    <s v="PHO08033.1"/>
    <m/>
    <m/>
    <s v="outer surface protein"/>
    <m/>
    <m/>
    <s v="BFT35_03000"/>
    <n v="1092"/>
    <n v="363"/>
    <m/>
    <n v="0"/>
  </r>
  <r>
    <x v="0"/>
    <x v="2"/>
    <s v="GCA_002701205.1"/>
    <s v="Primary Assembly"/>
    <s v="unplaced scaffold"/>
    <m/>
    <s v="MINB01000004.1"/>
    <n v="122881"/>
    <n v="123399"/>
    <s v="-"/>
    <m/>
    <m/>
    <m/>
    <m/>
    <m/>
    <m/>
    <s v="BFT35_03925"/>
    <n v="519"/>
    <m/>
    <s v="pseudo"/>
    <n v="0"/>
  </r>
  <r>
    <x v="1"/>
    <x v="3"/>
    <s v="GCA_002701205.1"/>
    <s v="Primary Assembly"/>
    <s v="unplaced scaffold"/>
    <m/>
    <s v="MINB01000004.1"/>
    <n v="122881"/>
    <n v="123399"/>
    <s v="-"/>
    <m/>
    <m/>
    <m/>
    <s v="mannose-1-phosphate guanylyltransferase"/>
    <m/>
    <m/>
    <s v="BFT35_03925"/>
    <n v="519"/>
    <m/>
    <s v="pseudo"/>
    <n v="0"/>
  </r>
  <r>
    <x v="0"/>
    <x v="2"/>
    <s v="GCA_002701205.1"/>
    <s v="Primary Assembly"/>
    <s v="unplaced scaffold"/>
    <m/>
    <s v="MINB01000002.1"/>
    <n v="122937"/>
    <n v="124133"/>
    <s v="-"/>
    <m/>
    <m/>
    <m/>
    <m/>
    <m/>
    <m/>
    <s v="BFT35_01880"/>
    <n v="1197"/>
    <m/>
    <s v="pseudo"/>
    <n v="0"/>
  </r>
  <r>
    <x v="1"/>
    <x v="3"/>
    <s v="GCA_002701205.1"/>
    <s v="Primary Assembly"/>
    <s v="unplaced scaffold"/>
    <m/>
    <s v="MINB01000002.1"/>
    <n v="122937"/>
    <n v="124133"/>
    <s v="-"/>
    <m/>
    <m/>
    <m/>
    <s v="capsid protein"/>
    <m/>
    <m/>
    <s v="BFT35_01880"/>
    <n v="1197"/>
    <m/>
    <s v="pseudo"/>
    <n v="0"/>
  </r>
  <r>
    <x v="0"/>
    <x v="0"/>
    <s v="GCA_002701205.1"/>
    <s v="Primary Assembly"/>
    <s v="unplaced scaffold"/>
    <m/>
    <s v="MINB01000004.1"/>
    <n v="123424"/>
    <n v="125184"/>
    <s v="-"/>
    <m/>
    <m/>
    <m/>
    <m/>
    <m/>
    <m/>
    <s v="BFT35_03930"/>
    <n v="1761"/>
    <m/>
    <m/>
    <n v="0"/>
  </r>
  <r>
    <x v="1"/>
    <x v="1"/>
    <s v="GCA_002701205.1"/>
    <s v="Primary Assembly"/>
    <s v="unplaced scaffold"/>
    <m/>
    <s v="MINB01000004.1"/>
    <n v="123424"/>
    <n v="125184"/>
    <s v="-"/>
    <s v="PHO07893.1"/>
    <m/>
    <m/>
    <s v="hypothetical protein"/>
    <m/>
    <m/>
    <s v="BFT35_03930"/>
    <n v="1761"/>
    <n v="586"/>
    <m/>
    <n v="0"/>
  </r>
  <r>
    <x v="0"/>
    <x v="0"/>
    <s v="GCA_002701205.1"/>
    <s v="Primary Assembly"/>
    <s v="unplaced scaffold"/>
    <m/>
    <s v="MINB01000001.1"/>
    <n v="123683"/>
    <n v="125086"/>
    <s v="-"/>
    <m/>
    <m/>
    <m/>
    <m/>
    <m/>
    <m/>
    <s v="BFT35_00665"/>
    <n v="1404"/>
    <m/>
    <m/>
    <n v="0"/>
  </r>
  <r>
    <x v="1"/>
    <x v="1"/>
    <s v="GCA_002701205.1"/>
    <s v="Primary Assembly"/>
    <s v="unplaced scaffold"/>
    <m/>
    <s v="MINB01000001.1"/>
    <n v="123683"/>
    <n v="125086"/>
    <s v="-"/>
    <s v="PHO08447.1"/>
    <m/>
    <m/>
    <s v="aminopeptidase"/>
    <m/>
    <m/>
    <s v="BFT35_00665"/>
    <n v="1404"/>
    <n v="467"/>
    <m/>
    <n v="0"/>
  </r>
  <r>
    <x v="0"/>
    <x v="0"/>
    <s v="GCA_002701205.1"/>
    <s v="Primary Assembly"/>
    <s v="unplaced scaffold"/>
    <m/>
    <s v="MINB01000003.1"/>
    <n v="124047"/>
    <n v="125366"/>
    <s v="-"/>
    <m/>
    <m/>
    <m/>
    <m/>
    <m/>
    <m/>
    <s v="BFT35_03005"/>
    <n v="1320"/>
    <m/>
    <m/>
    <n v="0"/>
  </r>
  <r>
    <x v="1"/>
    <x v="1"/>
    <s v="GCA_002701205.1"/>
    <s v="Primary Assembly"/>
    <s v="unplaced scaffold"/>
    <m/>
    <s v="MINB01000003.1"/>
    <n v="124047"/>
    <n v="125366"/>
    <s v="-"/>
    <s v="PHO08034.1"/>
    <m/>
    <m/>
    <s v="PTS lactose transporter subunit IIC"/>
    <m/>
    <m/>
    <s v="BFT35_03005"/>
    <n v="1320"/>
    <n v="439"/>
    <m/>
    <n v="0"/>
  </r>
  <r>
    <x v="0"/>
    <x v="0"/>
    <s v="GCA_002701205.1"/>
    <s v="Primary Assembly"/>
    <s v="unplaced scaffold"/>
    <m/>
    <s v="MINB01000002.1"/>
    <n v="124147"/>
    <n v="124872"/>
    <s v="-"/>
    <m/>
    <m/>
    <m/>
    <m/>
    <m/>
    <m/>
    <s v="BFT35_01885"/>
    <n v="726"/>
    <m/>
    <m/>
    <n v="0"/>
  </r>
  <r>
    <x v="1"/>
    <x v="1"/>
    <s v="GCA_002701205.1"/>
    <s v="Primary Assembly"/>
    <s v="unplaced scaffold"/>
    <m/>
    <s v="MINB01000002.1"/>
    <n v="124147"/>
    <n v="124872"/>
    <s v="-"/>
    <s v="PHO08234.1"/>
    <m/>
    <m/>
    <s v="peptidase"/>
    <m/>
    <m/>
    <s v="BFT35_01885"/>
    <n v="726"/>
    <n v="241"/>
    <m/>
    <n v="0"/>
  </r>
  <r>
    <x v="0"/>
    <x v="2"/>
    <s v="GCA_002701205.1"/>
    <s v="Primary Assembly"/>
    <s v="unplaced scaffold"/>
    <m/>
    <s v="MINB01000002.1"/>
    <n v="124811"/>
    <n v="126133"/>
    <s v="-"/>
    <m/>
    <m/>
    <m/>
    <m/>
    <m/>
    <m/>
    <s v="BFT35_01890"/>
    <n v="1323"/>
    <m/>
    <s v="pseudo"/>
    <n v="0"/>
  </r>
  <r>
    <x v="1"/>
    <x v="3"/>
    <s v="GCA_002701205.1"/>
    <s v="Primary Assembly"/>
    <s v="unplaced scaffold"/>
    <m/>
    <s v="MINB01000002.1"/>
    <n v="124811"/>
    <n v="126133"/>
    <s v="-"/>
    <m/>
    <m/>
    <m/>
    <s v="phage portal protein"/>
    <m/>
    <m/>
    <s v="BFT35_01890"/>
    <n v="1323"/>
    <m/>
    <s v="pseudo"/>
    <n v="0"/>
  </r>
  <r>
    <x v="0"/>
    <x v="0"/>
    <s v="GCA_002701205.1"/>
    <s v="Primary Assembly"/>
    <s v="unplaced scaffold"/>
    <m/>
    <s v="MINB01000001.1"/>
    <n v="125155"/>
    <n v="125787"/>
    <s v="-"/>
    <m/>
    <m/>
    <m/>
    <m/>
    <m/>
    <m/>
    <s v="BFT35_00670"/>
    <n v="633"/>
    <m/>
    <m/>
    <n v="0"/>
  </r>
  <r>
    <x v="1"/>
    <x v="1"/>
    <s v="GCA_002701205.1"/>
    <s v="Primary Assembly"/>
    <s v="unplaced scaffold"/>
    <m/>
    <s v="MINB01000001.1"/>
    <n v="125155"/>
    <n v="125787"/>
    <s v="-"/>
    <s v="PHO08448.1"/>
    <m/>
    <m/>
    <s v="DNA-binding response regulator"/>
    <m/>
    <m/>
    <s v="BFT35_00670"/>
    <n v="633"/>
    <n v="210"/>
    <m/>
    <n v="0"/>
  </r>
  <r>
    <x v="0"/>
    <x v="0"/>
    <s v="GCA_002701205.1"/>
    <s v="Primary Assembly"/>
    <s v="unplaced scaffold"/>
    <m/>
    <s v="MINB01000004.1"/>
    <n v="125300"/>
    <n v="126793"/>
    <s v="-"/>
    <m/>
    <m/>
    <m/>
    <m/>
    <m/>
    <m/>
    <s v="BFT35_03935"/>
    <n v="1494"/>
    <m/>
    <m/>
    <n v="0"/>
  </r>
  <r>
    <x v="1"/>
    <x v="1"/>
    <s v="GCA_002701205.1"/>
    <s v="Primary Assembly"/>
    <s v="unplaced scaffold"/>
    <m/>
    <s v="MINB01000004.1"/>
    <n v="125300"/>
    <n v="126793"/>
    <s v="-"/>
    <s v="PHO07894.1"/>
    <m/>
    <m/>
    <s v="hypothetical protein"/>
    <m/>
    <m/>
    <s v="BFT35_03935"/>
    <n v="1494"/>
    <n v="497"/>
    <m/>
    <n v="0"/>
  </r>
  <r>
    <x v="0"/>
    <x v="0"/>
    <s v="GCA_002701205.1"/>
    <s v="Primary Assembly"/>
    <s v="unplaced scaffold"/>
    <m/>
    <s v="MINB01000003.1"/>
    <n v="125404"/>
    <n v="125709"/>
    <s v="-"/>
    <m/>
    <m/>
    <m/>
    <m/>
    <m/>
    <m/>
    <s v="BFT35_03010"/>
    <n v="306"/>
    <m/>
    <m/>
    <n v="0"/>
  </r>
  <r>
    <x v="1"/>
    <x v="1"/>
    <s v="GCA_002701205.1"/>
    <s v="Primary Assembly"/>
    <s v="unplaced scaffold"/>
    <m/>
    <s v="MINB01000003.1"/>
    <n v="125404"/>
    <n v="125709"/>
    <s v="-"/>
    <s v="PHO08035.1"/>
    <m/>
    <m/>
    <s v="PTS sugar transporter subunit IIB"/>
    <m/>
    <m/>
    <s v="BFT35_03010"/>
    <n v="306"/>
    <n v="101"/>
    <m/>
    <n v="0"/>
  </r>
  <r>
    <x v="0"/>
    <x v="0"/>
    <s v="GCA_002701205.1"/>
    <s v="Primary Assembly"/>
    <s v="unplaced scaffold"/>
    <m/>
    <s v="MINB01000001.1"/>
    <n v="125780"/>
    <n v="126928"/>
    <s v="-"/>
    <m/>
    <m/>
    <m/>
    <m/>
    <m/>
    <m/>
    <s v="BFT35_00675"/>
    <n v="1149"/>
    <m/>
    <m/>
    <n v="0"/>
  </r>
  <r>
    <x v="1"/>
    <x v="1"/>
    <s v="GCA_002701205.1"/>
    <s v="Primary Assembly"/>
    <s v="unplaced scaffold"/>
    <m/>
    <s v="MINB01000001.1"/>
    <n v="125780"/>
    <n v="126928"/>
    <s v="-"/>
    <s v="PHO08449.1"/>
    <m/>
    <m/>
    <s v="histidine kinase"/>
    <m/>
    <m/>
    <s v="BFT35_00675"/>
    <n v="1149"/>
    <n v="382"/>
    <m/>
    <n v="0"/>
  </r>
  <r>
    <x v="0"/>
    <x v="0"/>
    <s v="GCA_002701205.1"/>
    <s v="Primary Assembly"/>
    <s v="unplaced scaffold"/>
    <m/>
    <s v="MINB01000003.1"/>
    <n v="125878"/>
    <n v="128580"/>
    <s v="-"/>
    <m/>
    <m/>
    <m/>
    <m/>
    <m/>
    <m/>
    <s v="BFT35_03015"/>
    <n v="2703"/>
    <m/>
    <m/>
    <n v="0"/>
  </r>
  <r>
    <x v="1"/>
    <x v="1"/>
    <s v="GCA_002701205.1"/>
    <s v="Primary Assembly"/>
    <s v="unplaced scaffold"/>
    <m/>
    <s v="MINB01000003.1"/>
    <n v="125878"/>
    <n v="128580"/>
    <s v="-"/>
    <s v="PHO08036.1"/>
    <m/>
    <m/>
    <s v="transcriptional regulator"/>
    <m/>
    <m/>
    <s v="BFT35_03015"/>
    <n v="2703"/>
    <n v="900"/>
    <m/>
    <n v="0"/>
  </r>
  <r>
    <x v="0"/>
    <x v="0"/>
    <s v="GCA_002701205.1"/>
    <s v="Primary Assembly"/>
    <s v="unplaced scaffold"/>
    <m/>
    <s v="MINB01000002.1"/>
    <n v="126130"/>
    <n v="127782"/>
    <s v="-"/>
    <m/>
    <m/>
    <m/>
    <m/>
    <m/>
    <m/>
    <s v="BFT35_01895"/>
    <n v="1653"/>
    <m/>
    <m/>
    <n v="0"/>
  </r>
  <r>
    <x v="1"/>
    <x v="1"/>
    <s v="GCA_002701205.1"/>
    <s v="Primary Assembly"/>
    <s v="unplaced scaffold"/>
    <m/>
    <s v="MINB01000002.1"/>
    <n v="126130"/>
    <n v="127782"/>
    <s v="-"/>
    <s v="PHO08235.1"/>
    <m/>
    <m/>
    <s v="terminase"/>
    <m/>
    <m/>
    <s v="BFT35_01895"/>
    <n v="1653"/>
    <n v="550"/>
    <m/>
    <n v="0"/>
  </r>
  <r>
    <x v="0"/>
    <x v="6"/>
    <s v="GCA_002701205.1"/>
    <s v="Primary Assembly"/>
    <s v="unplaced scaffold"/>
    <m/>
    <s v="MINB01000001.1"/>
    <n v="127035"/>
    <n v="127108"/>
    <s v="-"/>
    <m/>
    <m/>
    <m/>
    <m/>
    <m/>
    <m/>
    <s v="BFT35_00680"/>
    <n v="74"/>
    <m/>
    <m/>
    <n v="0"/>
  </r>
  <r>
    <x v="3"/>
    <x v="5"/>
    <s v="GCA_002701205.1"/>
    <s v="Primary Assembly"/>
    <s v="unplaced scaffold"/>
    <m/>
    <s v="MINB01000001.1"/>
    <n v="127035"/>
    <n v="127108"/>
    <s v="-"/>
    <m/>
    <m/>
    <m/>
    <s v="tRNA-Ile"/>
    <m/>
    <m/>
    <s v="BFT35_00680"/>
    <n v="74"/>
    <m/>
    <s v="anticodon=GAT"/>
    <s v="rna"/>
  </r>
  <r>
    <x v="0"/>
    <x v="6"/>
    <s v="GCA_002701205.1"/>
    <s v="Primary Assembly"/>
    <s v="unplaced scaffold"/>
    <m/>
    <s v="MINB01000001.1"/>
    <n v="127110"/>
    <n v="127185"/>
    <s v="-"/>
    <m/>
    <m/>
    <m/>
    <m/>
    <m/>
    <m/>
    <s v="BFT35_00685"/>
    <n v="76"/>
    <m/>
    <m/>
    <n v="0"/>
  </r>
  <r>
    <x v="3"/>
    <x v="5"/>
    <s v="GCA_002701205.1"/>
    <s v="Primary Assembly"/>
    <s v="unplaced scaffold"/>
    <m/>
    <s v="MINB01000001.1"/>
    <n v="127110"/>
    <n v="127185"/>
    <s v="-"/>
    <m/>
    <m/>
    <m/>
    <s v="tRNA-Ala"/>
    <m/>
    <m/>
    <s v="BFT35_00685"/>
    <n v="76"/>
    <m/>
    <s v="anticodon=TGC"/>
    <s v="rna"/>
  </r>
  <r>
    <x v="0"/>
    <x v="0"/>
    <s v="GCA_002701205.1"/>
    <s v="Primary Assembly"/>
    <s v="unplaced scaffold"/>
    <m/>
    <s v="MINB01000001.1"/>
    <n v="127224"/>
    <n v="127934"/>
    <s v="-"/>
    <m/>
    <m/>
    <m/>
    <m/>
    <m/>
    <m/>
    <s v="BFT35_00690"/>
    <n v="711"/>
    <m/>
    <m/>
    <n v="0"/>
  </r>
  <r>
    <x v="1"/>
    <x v="1"/>
    <s v="GCA_002701205.1"/>
    <s v="Primary Assembly"/>
    <s v="unplaced scaffold"/>
    <m/>
    <s v="MINB01000001.1"/>
    <n v="127224"/>
    <n v="127934"/>
    <s v="-"/>
    <s v="PHO08450.1"/>
    <m/>
    <m/>
    <s v="sporulation protein YunB"/>
    <m/>
    <m/>
    <s v="BFT35_00690"/>
    <n v="711"/>
    <n v="236"/>
    <m/>
    <n v="0"/>
  </r>
  <r>
    <x v="0"/>
    <x v="2"/>
    <s v="GCA_002701205.1"/>
    <s v="Primary Assembly"/>
    <s v="unplaced scaffold"/>
    <m/>
    <s v="MINB01000004.1"/>
    <n v="127239"/>
    <n v="128057"/>
    <s v="-"/>
    <m/>
    <m/>
    <m/>
    <m/>
    <m/>
    <m/>
    <s v="BFT35_03940"/>
    <n v="819"/>
    <m/>
    <s v="pseudo"/>
    <n v="0"/>
  </r>
  <r>
    <x v="1"/>
    <x v="3"/>
    <s v="GCA_002701205.1"/>
    <s v="Primary Assembly"/>
    <s v="unplaced scaffold"/>
    <m/>
    <s v="MINB01000004.1"/>
    <n v="127239"/>
    <n v="128057"/>
    <s v="-"/>
    <m/>
    <m/>
    <m/>
    <s v="mannose-1-phosphate guanylyltransferase"/>
    <m/>
    <m/>
    <s v="BFT35_03940"/>
    <n v="819"/>
    <m/>
    <s v="pseudo"/>
    <n v="0"/>
  </r>
  <r>
    <x v="0"/>
    <x v="0"/>
    <s v="GCA_002701205.1"/>
    <s v="Primary Assembly"/>
    <s v="unplaced scaffold"/>
    <m/>
    <s v="MINB01000002.1"/>
    <n v="127837"/>
    <n v="128031"/>
    <s v="-"/>
    <m/>
    <m/>
    <m/>
    <m/>
    <m/>
    <m/>
    <s v="BFT35_01900"/>
    <n v="195"/>
    <m/>
    <m/>
    <n v="0"/>
  </r>
  <r>
    <x v="1"/>
    <x v="1"/>
    <s v="GCA_002701205.1"/>
    <s v="Primary Assembly"/>
    <s v="unplaced scaffold"/>
    <m/>
    <s v="MINB01000002.1"/>
    <n v="127837"/>
    <n v="128031"/>
    <s v="-"/>
    <s v="PHO08236.1"/>
    <m/>
    <m/>
    <s v="DUF5049 domain-containing protein"/>
    <m/>
    <m/>
    <s v="BFT35_01900"/>
    <n v="195"/>
    <n v="64"/>
    <m/>
    <n v="0"/>
  </r>
  <r>
    <x v="0"/>
    <x v="0"/>
    <s v="GCA_002701205.1"/>
    <s v="Primary Assembly"/>
    <s v="unplaced scaffold"/>
    <m/>
    <s v="MINB01000001.1"/>
    <n v="127986"/>
    <n v="130346"/>
    <s v="-"/>
    <m/>
    <m/>
    <m/>
    <m/>
    <m/>
    <m/>
    <s v="BFT35_00695"/>
    <n v="2361"/>
    <m/>
    <m/>
    <n v="0"/>
  </r>
  <r>
    <x v="1"/>
    <x v="1"/>
    <s v="GCA_002701205.1"/>
    <s v="Primary Assembly"/>
    <s v="unplaced scaffold"/>
    <m/>
    <s v="MINB01000001.1"/>
    <n v="127986"/>
    <n v="130346"/>
    <s v="-"/>
    <s v="PHO08451.1"/>
    <m/>
    <m/>
    <s v="endonuclease MutS2"/>
    <m/>
    <m/>
    <s v="BFT35_00695"/>
    <n v="2361"/>
    <n v="786"/>
    <m/>
    <n v="0"/>
  </r>
  <r>
    <x v="0"/>
    <x v="0"/>
    <s v="GCA_002701205.1"/>
    <s v="Primary Assembly"/>
    <s v="unplaced scaffold"/>
    <m/>
    <s v="MINB01000002.1"/>
    <n v="128035"/>
    <n v="128502"/>
    <s v="-"/>
    <m/>
    <m/>
    <m/>
    <m/>
    <m/>
    <m/>
    <s v="BFT35_01905"/>
    <n v="468"/>
    <m/>
    <m/>
    <n v="0"/>
  </r>
  <r>
    <x v="1"/>
    <x v="1"/>
    <s v="GCA_002701205.1"/>
    <s v="Primary Assembly"/>
    <s v="unplaced scaffold"/>
    <m/>
    <s v="MINB01000002.1"/>
    <n v="128035"/>
    <n v="128502"/>
    <s v="-"/>
    <s v="PHO08237.1"/>
    <m/>
    <m/>
    <s v="gamma-glutamylcyclotransferase"/>
    <m/>
    <m/>
    <s v="BFT35_01905"/>
    <n v="468"/>
    <n v="155"/>
    <m/>
    <n v="0"/>
  </r>
  <r>
    <x v="0"/>
    <x v="0"/>
    <s v="GCA_002701205.1"/>
    <s v="Primary Assembly"/>
    <s v="unplaced scaffold"/>
    <m/>
    <s v="MINB01000004.1"/>
    <n v="128122"/>
    <n v="128832"/>
    <s v="-"/>
    <m/>
    <m/>
    <m/>
    <m/>
    <m/>
    <m/>
    <s v="BFT35_03945"/>
    <n v="711"/>
    <m/>
    <m/>
    <n v="0"/>
  </r>
  <r>
    <x v="1"/>
    <x v="1"/>
    <s v="GCA_002701205.1"/>
    <s v="Primary Assembly"/>
    <s v="unplaced scaffold"/>
    <m/>
    <s v="MINB01000004.1"/>
    <n v="128122"/>
    <n v="128832"/>
    <s v="-"/>
    <s v="PHO07895.1"/>
    <m/>
    <m/>
    <s v="hypothetical protein"/>
    <m/>
    <m/>
    <s v="BFT35_03945"/>
    <n v="711"/>
    <n v="236"/>
    <m/>
    <n v="0"/>
  </r>
  <r>
    <x v="0"/>
    <x v="0"/>
    <s v="GCA_002701205.1"/>
    <s v="Primary Assembly"/>
    <s v="unplaced scaffold"/>
    <m/>
    <s v="MINB01000002.1"/>
    <n v="128564"/>
    <n v="129463"/>
    <s v="-"/>
    <m/>
    <m/>
    <m/>
    <m/>
    <m/>
    <m/>
    <s v="BFT35_01910"/>
    <n v="900"/>
    <m/>
    <m/>
    <n v="0"/>
  </r>
  <r>
    <x v="1"/>
    <x v="1"/>
    <s v="GCA_002701205.1"/>
    <s v="Primary Assembly"/>
    <s v="unplaced scaffold"/>
    <m/>
    <s v="MINB01000002.1"/>
    <n v="128564"/>
    <n v="129463"/>
    <s v="-"/>
    <s v="PHO08238.1"/>
    <m/>
    <m/>
    <s v="amidoligase"/>
    <m/>
    <m/>
    <s v="BFT35_01910"/>
    <n v="900"/>
    <n v="299"/>
    <m/>
    <n v="0"/>
  </r>
  <r>
    <x v="0"/>
    <x v="0"/>
    <s v="GCA_002701205.1"/>
    <s v="Primary Assembly"/>
    <s v="unplaced scaffold"/>
    <m/>
    <s v="MINB01000004.1"/>
    <n v="128807"/>
    <n v="129019"/>
    <s v="-"/>
    <m/>
    <m/>
    <m/>
    <m/>
    <m/>
    <m/>
    <s v="BFT35_03950"/>
    <n v="213"/>
    <m/>
    <m/>
    <n v="0"/>
  </r>
  <r>
    <x v="1"/>
    <x v="1"/>
    <s v="GCA_002701205.1"/>
    <s v="Primary Assembly"/>
    <s v="unplaced scaffold"/>
    <m/>
    <s v="MINB01000004.1"/>
    <n v="128807"/>
    <n v="129019"/>
    <s v="-"/>
    <s v="PHO07896.1"/>
    <m/>
    <m/>
    <s v="hypothetical protein"/>
    <m/>
    <m/>
    <s v="BFT35_03950"/>
    <n v="213"/>
    <n v="70"/>
    <m/>
    <n v="0"/>
  </r>
  <r>
    <x v="0"/>
    <x v="0"/>
    <s v="GCA_002701205.1"/>
    <s v="Primary Assembly"/>
    <s v="unplaced scaffold"/>
    <m/>
    <s v="MINB01000003.1"/>
    <n v="128900"/>
    <n v="130306"/>
    <s v="+"/>
    <m/>
    <m/>
    <m/>
    <m/>
    <m/>
    <m/>
    <s v="BFT35_03020"/>
    <n v="1407"/>
    <m/>
    <m/>
    <n v="0"/>
  </r>
  <r>
    <x v="1"/>
    <x v="1"/>
    <s v="GCA_002701205.1"/>
    <s v="Primary Assembly"/>
    <s v="unplaced scaffold"/>
    <m/>
    <s v="MINB01000003.1"/>
    <n v="128900"/>
    <n v="130306"/>
    <s v="+"/>
    <s v="PHO08037.1"/>
    <m/>
    <m/>
    <s v="amino acid permease"/>
    <m/>
    <m/>
    <s v="BFT35_03020"/>
    <n v="1407"/>
    <n v="468"/>
    <m/>
    <n v="0"/>
  </r>
  <r>
    <x v="0"/>
    <x v="0"/>
    <s v="GCA_002701205.1"/>
    <s v="Primary Assembly"/>
    <s v="unplaced scaffold"/>
    <m/>
    <s v="MINB01000004.1"/>
    <n v="129030"/>
    <n v="129668"/>
    <s v="-"/>
    <m/>
    <m/>
    <m/>
    <m/>
    <m/>
    <m/>
    <s v="BFT35_03955"/>
    <n v="639"/>
    <m/>
    <m/>
    <n v="0"/>
  </r>
  <r>
    <x v="1"/>
    <x v="1"/>
    <s v="GCA_002701205.1"/>
    <s v="Primary Assembly"/>
    <s v="unplaced scaffold"/>
    <m/>
    <s v="MINB01000004.1"/>
    <n v="129030"/>
    <n v="129668"/>
    <s v="-"/>
    <s v="PHO07897.1"/>
    <m/>
    <m/>
    <s v="hypothetical protein"/>
    <m/>
    <m/>
    <s v="BFT35_03955"/>
    <n v="639"/>
    <n v="212"/>
    <m/>
    <n v="0"/>
  </r>
  <r>
    <x v="0"/>
    <x v="0"/>
    <s v="GCA_002701205.1"/>
    <s v="Primary Assembly"/>
    <s v="unplaced scaffold"/>
    <m/>
    <s v="MINB01000002.1"/>
    <n v="129605"/>
    <n v="129835"/>
    <s v="-"/>
    <m/>
    <m/>
    <m/>
    <m/>
    <m/>
    <m/>
    <s v="BFT35_01915"/>
    <n v="231"/>
    <m/>
    <m/>
    <n v="0"/>
  </r>
  <r>
    <x v="1"/>
    <x v="1"/>
    <s v="GCA_002701205.1"/>
    <s v="Primary Assembly"/>
    <s v="unplaced scaffold"/>
    <m/>
    <s v="MINB01000002.1"/>
    <n v="129605"/>
    <n v="129835"/>
    <s v="-"/>
    <s v="PHO08239.1"/>
    <m/>
    <m/>
    <s v="DUF4314 domain-containing protein"/>
    <m/>
    <m/>
    <s v="BFT35_01915"/>
    <n v="231"/>
    <n v="76"/>
    <m/>
    <n v="0"/>
  </r>
  <r>
    <x v="0"/>
    <x v="0"/>
    <s v="GCA_002701205.1"/>
    <s v="Primary Assembly"/>
    <s v="unplaced scaffold"/>
    <m/>
    <s v="MINB01000002.1"/>
    <n v="129832"/>
    <n v="130167"/>
    <s v="-"/>
    <m/>
    <m/>
    <m/>
    <m/>
    <m/>
    <m/>
    <s v="BFT35_01920"/>
    <n v="336"/>
    <m/>
    <m/>
    <n v="0"/>
  </r>
  <r>
    <x v="1"/>
    <x v="1"/>
    <s v="GCA_002701205.1"/>
    <s v="Primary Assembly"/>
    <s v="unplaced scaffold"/>
    <m/>
    <s v="MINB01000002.1"/>
    <n v="129832"/>
    <n v="130167"/>
    <s v="-"/>
    <s v="PHO08240.1"/>
    <m/>
    <m/>
    <s v="hypothetical protein"/>
    <m/>
    <m/>
    <s v="BFT35_01920"/>
    <n v="336"/>
    <n v="111"/>
    <m/>
    <n v="0"/>
  </r>
  <r>
    <x v="0"/>
    <x v="0"/>
    <s v="GCA_002701205.1"/>
    <s v="Primary Assembly"/>
    <s v="unplaced scaffold"/>
    <m/>
    <s v="MINB01000002.1"/>
    <n v="130160"/>
    <n v="130852"/>
    <s v="-"/>
    <m/>
    <m/>
    <m/>
    <m/>
    <m/>
    <m/>
    <s v="BFT35_01925"/>
    <n v="693"/>
    <m/>
    <m/>
    <n v="0"/>
  </r>
  <r>
    <x v="1"/>
    <x v="1"/>
    <s v="GCA_002701205.1"/>
    <s v="Primary Assembly"/>
    <s v="unplaced scaffold"/>
    <m/>
    <s v="MINB01000002.1"/>
    <n v="130160"/>
    <n v="130852"/>
    <s v="-"/>
    <s v="PHO08241.1"/>
    <m/>
    <m/>
    <s v="virulence factor"/>
    <m/>
    <m/>
    <s v="BFT35_01925"/>
    <n v="693"/>
    <n v="230"/>
    <m/>
    <n v="0"/>
  </r>
  <r>
    <x v="0"/>
    <x v="0"/>
    <s v="GCA_002701205.1"/>
    <s v="Primary Assembly"/>
    <s v="unplaced scaffold"/>
    <m/>
    <s v="MINB01000004.1"/>
    <n v="130304"/>
    <n v="132175"/>
    <s v="-"/>
    <m/>
    <m/>
    <m/>
    <m/>
    <m/>
    <m/>
    <s v="BFT35_03960"/>
    <n v="1872"/>
    <m/>
    <m/>
    <n v="0"/>
  </r>
  <r>
    <x v="1"/>
    <x v="1"/>
    <s v="GCA_002701205.1"/>
    <s v="Primary Assembly"/>
    <s v="unplaced scaffold"/>
    <m/>
    <s v="MINB01000004.1"/>
    <n v="130304"/>
    <n v="132175"/>
    <s v="-"/>
    <s v="PHO07898.1"/>
    <m/>
    <m/>
    <s v="nucleoside-diphosphate sugar epimerase"/>
    <m/>
    <m/>
    <s v="BFT35_03960"/>
    <n v="1872"/>
    <n v="623"/>
    <m/>
    <n v="0"/>
  </r>
  <r>
    <x v="0"/>
    <x v="0"/>
    <s v="GCA_002701205.1"/>
    <s v="Primary Assembly"/>
    <s v="unplaced scaffold"/>
    <m/>
    <s v="MINB01000003.1"/>
    <n v="130327"/>
    <n v="131961"/>
    <s v="-"/>
    <m/>
    <m/>
    <m/>
    <m/>
    <m/>
    <m/>
    <s v="BFT35_03025"/>
    <n v="1635"/>
    <m/>
    <m/>
    <n v="0"/>
  </r>
  <r>
    <x v="1"/>
    <x v="1"/>
    <s v="GCA_002701205.1"/>
    <s v="Primary Assembly"/>
    <s v="unplaced scaffold"/>
    <m/>
    <s v="MINB01000003.1"/>
    <n v="130327"/>
    <n v="131961"/>
    <s v="-"/>
    <s v="PHO08038.1"/>
    <m/>
    <m/>
    <s v="peptide ABC transporter substrate-binding protein"/>
    <m/>
    <m/>
    <s v="BFT35_03025"/>
    <n v="1635"/>
    <n v="544"/>
    <m/>
    <n v="0"/>
  </r>
  <r>
    <x v="0"/>
    <x v="0"/>
    <s v="GCA_002701205.1"/>
    <s v="Primary Assembly"/>
    <s v="unplaced scaffold"/>
    <m/>
    <s v="MINB01000001.1"/>
    <n v="130346"/>
    <n v="132691"/>
    <s v="-"/>
    <m/>
    <m/>
    <m/>
    <m/>
    <m/>
    <m/>
    <s v="BFT35_00700"/>
    <n v="2346"/>
    <m/>
    <m/>
    <n v="0"/>
  </r>
  <r>
    <x v="1"/>
    <x v="1"/>
    <s v="GCA_002701205.1"/>
    <s v="Primary Assembly"/>
    <s v="unplaced scaffold"/>
    <m/>
    <s v="MINB01000001.1"/>
    <n v="130346"/>
    <n v="132691"/>
    <s v="-"/>
    <s v="PHO08452.1"/>
    <m/>
    <m/>
    <s v="peptidase U32"/>
    <m/>
    <m/>
    <s v="BFT35_00700"/>
    <n v="2346"/>
    <n v="781"/>
    <m/>
    <n v="0"/>
  </r>
  <r>
    <x v="0"/>
    <x v="0"/>
    <s v="GCA_002701205.1"/>
    <s v="Primary Assembly"/>
    <s v="unplaced scaffold"/>
    <m/>
    <s v="MINB01000002.1"/>
    <n v="130969"/>
    <n v="132222"/>
    <s v="-"/>
    <m/>
    <m/>
    <m/>
    <m/>
    <m/>
    <m/>
    <s v="BFT35_01930"/>
    <n v="1254"/>
    <m/>
    <m/>
    <n v="0"/>
  </r>
  <r>
    <x v="1"/>
    <x v="1"/>
    <s v="GCA_002701205.1"/>
    <s v="Primary Assembly"/>
    <s v="unplaced scaffold"/>
    <m/>
    <s v="MINB01000002.1"/>
    <n v="130969"/>
    <n v="132222"/>
    <s v="-"/>
    <s v="PHO08242.1"/>
    <m/>
    <m/>
    <s v="lactate dehydrogenase"/>
    <m/>
    <m/>
    <s v="BFT35_01930"/>
    <n v="1254"/>
    <n v="417"/>
    <m/>
    <n v="0"/>
  </r>
  <r>
    <x v="0"/>
    <x v="0"/>
    <s v="GCA_002701205.1"/>
    <s v="Primary Assembly"/>
    <s v="unplaced scaffold"/>
    <m/>
    <s v="MINB01000004.1"/>
    <n v="132202"/>
    <n v="132600"/>
    <s v="-"/>
    <m/>
    <m/>
    <m/>
    <m/>
    <m/>
    <m/>
    <s v="BFT35_03965"/>
    <n v="399"/>
    <m/>
    <m/>
    <n v="0"/>
  </r>
  <r>
    <x v="1"/>
    <x v="1"/>
    <s v="GCA_002701205.1"/>
    <s v="Primary Assembly"/>
    <s v="unplaced scaffold"/>
    <m/>
    <s v="MINB01000004.1"/>
    <n v="132202"/>
    <n v="132600"/>
    <s v="-"/>
    <s v="PHO07899.1"/>
    <m/>
    <m/>
    <s v="hypothetical protein"/>
    <m/>
    <m/>
    <s v="BFT35_03965"/>
    <n v="399"/>
    <n v="132"/>
    <m/>
    <n v="0"/>
  </r>
  <r>
    <x v="0"/>
    <x v="0"/>
    <s v="GCA_002701205.1"/>
    <s v="Primary Assembly"/>
    <s v="unplaced scaffold"/>
    <m/>
    <s v="MINB01000003.1"/>
    <n v="132213"/>
    <n v="133079"/>
    <s v="-"/>
    <m/>
    <m/>
    <m/>
    <m/>
    <m/>
    <m/>
    <s v="BFT35_03030"/>
    <n v="867"/>
    <m/>
    <m/>
    <n v="0"/>
  </r>
  <r>
    <x v="1"/>
    <x v="1"/>
    <s v="GCA_002701205.1"/>
    <s v="Primary Assembly"/>
    <s v="unplaced scaffold"/>
    <m/>
    <s v="MINB01000003.1"/>
    <n v="132213"/>
    <n v="133079"/>
    <s v="-"/>
    <s v="PHO08039.1"/>
    <m/>
    <m/>
    <s v="aldose epimerase"/>
    <m/>
    <m/>
    <s v="BFT35_03030"/>
    <n v="867"/>
    <n v="288"/>
    <m/>
    <n v="0"/>
  </r>
  <r>
    <x v="0"/>
    <x v="2"/>
    <s v="GCA_002701205.1"/>
    <s v="Primary Assembly"/>
    <s v="unplaced scaffold"/>
    <m/>
    <s v="MINB01000002.1"/>
    <n v="132228"/>
    <n v="133527"/>
    <s v="-"/>
    <m/>
    <m/>
    <m/>
    <m/>
    <m/>
    <m/>
    <s v="BFT35_01935"/>
    <n v="1300"/>
    <m/>
    <s v="pseudo"/>
    <n v="0"/>
  </r>
  <r>
    <x v="1"/>
    <x v="3"/>
    <s v="GCA_002701205.1"/>
    <s v="Primary Assembly"/>
    <s v="unplaced scaffold"/>
    <m/>
    <s v="MINB01000002.1"/>
    <n v="132228"/>
    <n v="133527"/>
    <s v="-"/>
    <m/>
    <m/>
    <m/>
    <s v="DNA methylase N-4"/>
    <m/>
    <m/>
    <s v="BFT35_01935"/>
    <n v="1300"/>
    <m/>
    <s v="pseudo"/>
    <n v="0"/>
  </r>
  <r>
    <x v="0"/>
    <x v="0"/>
    <s v="GCA_002701205.1"/>
    <s v="Primary Assembly"/>
    <s v="unplaced scaffold"/>
    <m/>
    <s v="MINB01000004.1"/>
    <n v="132698"/>
    <n v="133264"/>
    <s v="-"/>
    <m/>
    <m/>
    <m/>
    <m/>
    <m/>
    <m/>
    <s v="BFT35_03970"/>
    <n v="567"/>
    <m/>
    <m/>
    <n v="0"/>
  </r>
  <r>
    <x v="1"/>
    <x v="1"/>
    <s v="GCA_002701205.1"/>
    <s v="Primary Assembly"/>
    <s v="unplaced scaffold"/>
    <m/>
    <s v="MINB01000004.1"/>
    <n v="132698"/>
    <n v="133264"/>
    <s v="-"/>
    <s v="PHO07900.1"/>
    <m/>
    <m/>
    <s v="dTDP-4-dehydrorhamnose 3,5-epimerase"/>
    <m/>
    <m/>
    <s v="BFT35_03970"/>
    <n v="567"/>
    <n v="188"/>
    <m/>
    <n v="0"/>
  </r>
  <r>
    <x v="0"/>
    <x v="0"/>
    <s v="GCA_002701205.1"/>
    <s v="Primary Assembly"/>
    <s v="unplaced scaffold"/>
    <m/>
    <s v="MINB01000001.1"/>
    <n v="132743"/>
    <n v="133117"/>
    <s v="-"/>
    <m/>
    <m/>
    <m/>
    <m/>
    <m/>
    <m/>
    <s v="BFT35_00705"/>
    <n v="375"/>
    <m/>
    <m/>
    <n v="0"/>
  </r>
  <r>
    <x v="1"/>
    <x v="1"/>
    <s v="GCA_002701205.1"/>
    <s v="Primary Assembly"/>
    <s v="unplaced scaffold"/>
    <m/>
    <s v="MINB01000001.1"/>
    <n v="132743"/>
    <n v="133117"/>
    <s v="-"/>
    <s v="PHO08453.1"/>
    <m/>
    <m/>
    <s v="hypothetical protein"/>
    <m/>
    <m/>
    <s v="BFT35_00705"/>
    <n v="375"/>
    <n v="124"/>
    <m/>
    <n v="0"/>
  </r>
  <r>
    <x v="0"/>
    <x v="0"/>
    <s v="GCA_002701205.1"/>
    <s v="Primary Assembly"/>
    <s v="unplaced scaffold"/>
    <m/>
    <s v="MINB01000001.1"/>
    <n v="133215"/>
    <n v="135596"/>
    <s v="-"/>
    <m/>
    <m/>
    <m/>
    <m/>
    <m/>
    <m/>
    <s v="BFT35_00710"/>
    <n v="2382"/>
    <m/>
    <m/>
    <n v="0"/>
  </r>
  <r>
    <x v="1"/>
    <x v="1"/>
    <s v="GCA_002701205.1"/>
    <s v="Primary Assembly"/>
    <s v="unplaced scaffold"/>
    <m/>
    <s v="MINB01000001.1"/>
    <n v="133215"/>
    <n v="135596"/>
    <s v="-"/>
    <s v="PHO08454.1"/>
    <m/>
    <m/>
    <s v="phenylalanine--tRNA ligase subunit beta"/>
    <m/>
    <m/>
    <s v="BFT35_00710"/>
    <n v="2382"/>
    <n v="793"/>
    <m/>
    <n v="0"/>
  </r>
  <r>
    <x v="0"/>
    <x v="0"/>
    <s v="GCA_002701205.1"/>
    <s v="Primary Assembly"/>
    <s v="unplaced scaffold"/>
    <m/>
    <s v="MINB01000003.1"/>
    <n v="133219"/>
    <n v="133488"/>
    <s v="+"/>
    <m/>
    <m/>
    <m/>
    <m/>
    <m/>
    <m/>
    <s v="BFT35_03035"/>
    <n v="270"/>
    <m/>
    <m/>
    <n v="0"/>
  </r>
  <r>
    <x v="1"/>
    <x v="1"/>
    <s v="GCA_002701205.1"/>
    <s v="Primary Assembly"/>
    <s v="unplaced scaffold"/>
    <m/>
    <s v="MINB01000003.1"/>
    <n v="133219"/>
    <n v="133488"/>
    <s v="+"/>
    <s v="PHO08040.1"/>
    <m/>
    <m/>
    <s v="small acid-soluble spore protein Tlp"/>
    <m/>
    <m/>
    <s v="BFT35_03035"/>
    <n v="270"/>
    <n v="89"/>
    <m/>
    <n v="0"/>
  </r>
  <r>
    <x v="0"/>
    <x v="0"/>
    <s v="GCA_002701205.1"/>
    <s v="Primary Assembly"/>
    <s v="unplaced scaffold"/>
    <m/>
    <s v="MINB01000004.1"/>
    <n v="133279"/>
    <n v="134163"/>
    <s v="-"/>
    <m/>
    <m/>
    <m/>
    <m/>
    <m/>
    <m/>
    <s v="BFT35_03975"/>
    <n v="885"/>
    <m/>
    <m/>
    <n v="0"/>
  </r>
  <r>
    <x v="1"/>
    <x v="1"/>
    <s v="GCA_002701205.1"/>
    <s v="Primary Assembly"/>
    <s v="unplaced scaffold"/>
    <m/>
    <s v="MINB01000004.1"/>
    <n v="133279"/>
    <n v="134163"/>
    <s v="-"/>
    <s v="PHO07901.1"/>
    <m/>
    <m/>
    <s v="dTDP-4-dehydrorhamnose reductase"/>
    <m/>
    <m/>
    <s v="BFT35_03975"/>
    <n v="885"/>
    <n v="294"/>
    <m/>
    <n v="0"/>
  </r>
  <r>
    <x v="0"/>
    <x v="0"/>
    <s v="GCA_002701205.1"/>
    <s v="Primary Assembly"/>
    <s v="unplaced scaffold"/>
    <m/>
    <s v="MINB01000002.1"/>
    <n v="133502"/>
    <n v="133684"/>
    <s v="-"/>
    <m/>
    <m/>
    <m/>
    <m/>
    <m/>
    <m/>
    <s v="BFT35_01940"/>
    <n v="183"/>
    <m/>
    <m/>
    <n v="0"/>
  </r>
  <r>
    <x v="1"/>
    <x v="1"/>
    <s v="GCA_002701205.1"/>
    <s v="Primary Assembly"/>
    <s v="unplaced scaffold"/>
    <m/>
    <s v="MINB01000002.1"/>
    <n v="133502"/>
    <n v="133684"/>
    <s v="-"/>
    <s v="PHO08243.1"/>
    <m/>
    <m/>
    <s v="hypothetical protein"/>
    <m/>
    <m/>
    <s v="BFT35_01940"/>
    <n v="183"/>
    <n v="60"/>
    <m/>
    <n v="0"/>
  </r>
  <r>
    <x v="0"/>
    <x v="0"/>
    <s v="GCA_002701205.1"/>
    <s v="Primary Assembly"/>
    <s v="unplaced scaffold"/>
    <m/>
    <s v="MINB01000003.1"/>
    <n v="133541"/>
    <n v="133864"/>
    <s v="-"/>
    <m/>
    <m/>
    <m/>
    <m/>
    <m/>
    <m/>
    <s v="BFT35_03040"/>
    <n v="324"/>
    <m/>
    <m/>
    <n v="0"/>
  </r>
  <r>
    <x v="1"/>
    <x v="1"/>
    <s v="GCA_002701205.1"/>
    <s v="Primary Assembly"/>
    <s v="unplaced scaffold"/>
    <m/>
    <s v="MINB01000003.1"/>
    <n v="133541"/>
    <n v="133864"/>
    <s v="-"/>
    <s v="PHO08041.1"/>
    <m/>
    <m/>
    <s v="branched chain amino acid ABC transporter"/>
    <m/>
    <m/>
    <s v="BFT35_03040"/>
    <n v="324"/>
    <n v="107"/>
    <m/>
    <n v="0"/>
  </r>
  <r>
    <x v="0"/>
    <x v="0"/>
    <s v="GCA_002701205.1"/>
    <s v="Primary Assembly"/>
    <s v="unplaced scaffold"/>
    <m/>
    <s v="MINB01000002.1"/>
    <n v="133684"/>
    <n v="134235"/>
    <s v="-"/>
    <m/>
    <m/>
    <m/>
    <m/>
    <m/>
    <m/>
    <s v="BFT35_01945"/>
    <n v="552"/>
    <m/>
    <m/>
    <n v="0"/>
  </r>
  <r>
    <x v="1"/>
    <x v="1"/>
    <s v="GCA_002701205.1"/>
    <s v="Primary Assembly"/>
    <s v="unplaced scaffold"/>
    <m/>
    <s v="MINB01000002.1"/>
    <n v="133684"/>
    <n v="134235"/>
    <s v="-"/>
    <s v="PHO08244.1"/>
    <m/>
    <m/>
    <s v="terminase"/>
    <m/>
    <m/>
    <s v="BFT35_01945"/>
    <n v="552"/>
    <n v="183"/>
    <m/>
    <n v="0"/>
  </r>
  <r>
    <x v="0"/>
    <x v="0"/>
    <s v="GCA_002701205.1"/>
    <s v="Primary Assembly"/>
    <s v="unplaced scaffold"/>
    <m/>
    <s v="MINB01000003.1"/>
    <n v="133846"/>
    <n v="134544"/>
    <s v="-"/>
    <m/>
    <m/>
    <m/>
    <m/>
    <m/>
    <m/>
    <s v="BFT35_03045"/>
    <n v="699"/>
    <m/>
    <m/>
    <n v="0"/>
  </r>
  <r>
    <x v="1"/>
    <x v="1"/>
    <s v="GCA_002701205.1"/>
    <s v="Primary Assembly"/>
    <s v="unplaced scaffold"/>
    <m/>
    <s v="MINB01000003.1"/>
    <n v="133846"/>
    <n v="134544"/>
    <s v="-"/>
    <s v="PHO08042.1"/>
    <m/>
    <m/>
    <s v="branched-chain amino acid permease"/>
    <m/>
    <m/>
    <s v="BFT35_03045"/>
    <n v="699"/>
    <n v="232"/>
    <m/>
    <n v="0"/>
  </r>
  <r>
    <x v="0"/>
    <x v="0"/>
    <s v="GCA_002701205.1"/>
    <s v="Primary Assembly"/>
    <s v="unplaced scaffold"/>
    <m/>
    <s v="MINB01000004.1"/>
    <n v="134180"/>
    <n v="135088"/>
    <s v="-"/>
    <m/>
    <m/>
    <m/>
    <m/>
    <m/>
    <m/>
    <s v="BFT35_03980"/>
    <n v="909"/>
    <m/>
    <m/>
    <n v="0"/>
  </r>
  <r>
    <x v="1"/>
    <x v="1"/>
    <s v="GCA_002701205.1"/>
    <s v="Primary Assembly"/>
    <s v="unplaced scaffold"/>
    <m/>
    <s v="MINB01000004.1"/>
    <n v="134180"/>
    <n v="135088"/>
    <s v="-"/>
    <s v="PHO07902.1"/>
    <m/>
    <m/>
    <s v="glucose-1-phosphate thymidylyltransferase"/>
    <m/>
    <m/>
    <s v="BFT35_03980"/>
    <n v="909"/>
    <n v="302"/>
    <m/>
    <n v="0"/>
  </r>
  <r>
    <x v="0"/>
    <x v="0"/>
    <s v="GCA_002701205.1"/>
    <s v="Primary Assembly"/>
    <s v="unplaced scaffold"/>
    <m/>
    <s v="MINB01000002.1"/>
    <n v="134626"/>
    <n v="136296"/>
    <s v="+"/>
    <m/>
    <m/>
    <m/>
    <m/>
    <m/>
    <m/>
    <s v="BFT35_01950"/>
    <n v="1671"/>
    <m/>
    <m/>
    <n v="0"/>
  </r>
  <r>
    <x v="1"/>
    <x v="1"/>
    <s v="GCA_002701205.1"/>
    <s v="Primary Assembly"/>
    <s v="unplaced scaffold"/>
    <m/>
    <s v="MINB01000002.1"/>
    <n v="134626"/>
    <n v="136296"/>
    <s v="+"/>
    <s v="PHO08245.1"/>
    <m/>
    <m/>
    <s v="recombinase"/>
    <m/>
    <m/>
    <s v="BFT35_01950"/>
    <n v="1671"/>
    <n v="556"/>
    <m/>
    <n v="0"/>
  </r>
  <r>
    <x v="0"/>
    <x v="0"/>
    <s v="GCA_002701205.1"/>
    <s v="Primary Assembly"/>
    <s v="unplaced scaffold"/>
    <m/>
    <s v="MINB01000003.1"/>
    <n v="134688"/>
    <n v="137132"/>
    <s v="-"/>
    <m/>
    <m/>
    <m/>
    <m/>
    <m/>
    <m/>
    <s v="BFT35_03050"/>
    <n v="2445"/>
    <m/>
    <m/>
    <n v="0"/>
  </r>
  <r>
    <x v="1"/>
    <x v="1"/>
    <s v="GCA_002701205.1"/>
    <s v="Primary Assembly"/>
    <s v="unplaced scaffold"/>
    <m/>
    <s v="MINB01000003.1"/>
    <n v="134688"/>
    <n v="137132"/>
    <s v="-"/>
    <s v="PHO08043.1"/>
    <m/>
    <m/>
    <s v="leucine--tRNA ligase"/>
    <m/>
    <m/>
    <s v="BFT35_03050"/>
    <n v="2445"/>
    <n v="814"/>
    <m/>
    <n v="0"/>
  </r>
  <r>
    <x v="0"/>
    <x v="0"/>
    <s v="GCA_002701205.1"/>
    <s v="Primary Assembly"/>
    <s v="unplaced scaffold"/>
    <m/>
    <s v="MINB01000004.1"/>
    <n v="135104"/>
    <n v="136153"/>
    <s v="-"/>
    <m/>
    <m/>
    <m/>
    <m/>
    <m/>
    <m/>
    <s v="BFT35_03985"/>
    <n v="1050"/>
    <m/>
    <m/>
    <n v="0"/>
  </r>
  <r>
    <x v="1"/>
    <x v="1"/>
    <s v="GCA_002701205.1"/>
    <s v="Primary Assembly"/>
    <s v="unplaced scaffold"/>
    <m/>
    <s v="MINB01000004.1"/>
    <n v="135104"/>
    <n v="136153"/>
    <s v="-"/>
    <s v="PHO07903.1"/>
    <m/>
    <m/>
    <s v="dTDP-glucose 4,6-dehydratase"/>
    <m/>
    <m/>
    <s v="BFT35_03985"/>
    <n v="1050"/>
    <n v="349"/>
    <m/>
    <n v="0"/>
  </r>
  <r>
    <x v="0"/>
    <x v="0"/>
    <s v="GCA_002701205.1"/>
    <s v="Primary Assembly"/>
    <s v="unplaced scaffold"/>
    <m/>
    <s v="MINB01000001.1"/>
    <n v="135609"/>
    <n v="136628"/>
    <s v="-"/>
    <m/>
    <m/>
    <m/>
    <m/>
    <m/>
    <m/>
    <s v="BFT35_00715"/>
    <n v="1020"/>
    <m/>
    <m/>
    <n v="0"/>
  </r>
  <r>
    <x v="1"/>
    <x v="1"/>
    <s v="GCA_002701205.1"/>
    <s v="Primary Assembly"/>
    <s v="unplaced scaffold"/>
    <m/>
    <s v="MINB01000001.1"/>
    <n v="135609"/>
    <n v="136628"/>
    <s v="-"/>
    <s v="PHO08455.1"/>
    <m/>
    <m/>
    <s v="phenylalanine--tRNA ligase subunit alpha"/>
    <m/>
    <m/>
    <s v="BFT35_00715"/>
    <n v="1020"/>
    <n v="339"/>
    <m/>
    <n v="0"/>
  </r>
  <r>
    <x v="0"/>
    <x v="0"/>
    <s v="GCA_002701205.1"/>
    <s v="Primary Assembly"/>
    <s v="unplaced scaffold"/>
    <m/>
    <s v="MINB01000004.1"/>
    <n v="136428"/>
    <n v="137468"/>
    <s v="-"/>
    <m/>
    <m/>
    <m/>
    <m/>
    <m/>
    <m/>
    <s v="BFT35_03990"/>
    <n v="1041"/>
    <m/>
    <m/>
    <n v="0"/>
  </r>
  <r>
    <x v="1"/>
    <x v="1"/>
    <s v="GCA_002701205.1"/>
    <s v="Primary Assembly"/>
    <s v="unplaced scaffold"/>
    <m/>
    <s v="MINB01000004.1"/>
    <n v="136428"/>
    <n v="137468"/>
    <s v="-"/>
    <s v="PHO07904.1"/>
    <m/>
    <m/>
    <s v="hypothetical protein"/>
    <m/>
    <m/>
    <s v="BFT35_03990"/>
    <n v="1041"/>
    <n v="346"/>
    <m/>
    <n v="0"/>
  </r>
  <r>
    <x v="0"/>
    <x v="0"/>
    <s v="GCA_002701205.1"/>
    <s v="Primary Assembly"/>
    <s v="unplaced scaffold"/>
    <m/>
    <s v="MINB01000002.1"/>
    <n v="136580"/>
    <n v="137239"/>
    <s v="+"/>
    <m/>
    <m/>
    <m/>
    <m/>
    <m/>
    <m/>
    <s v="BFT35_01955"/>
    <n v="660"/>
    <m/>
    <m/>
    <n v="0"/>
  </r>
  <r>
    <x v="1"/>
    <x v="1"/>
    <s v="GCA_002701205.1"/>
    <s v="Primary Assembly"/>
    <s v="unplaced scaffold"/>
    <m/>
    <s v="MINB01000002.1"/>
    <n v="136580"/>
    <n v="137239"/>
    <s v="+"/>
    <s v="PHO08246.1"/>
    <m/>
    <m/>
    <s v="hypothetical protein"/>
    <m/>
    <m/>
    <s v="BFT35_01955"/>
    <n v="660"/>
    <n v="219"/>
    <m/>
    <n v="0"/>
  </r>
  <r>
    <x v="0"/>
    <x v="0"/>
    <s v="GCA_002701205.1"/>
    <s v="Primary Assembly"/>
    <s v="unplaced scaffold"/>
    <m/>
    <s v="MINB01000001.1"/>
    <n v="136934"/>
    <n v="137704"/>
    <s v="-"/>
    <m/>
    <m/>
    <m/>
    <m/>
    <m/>
    <m/>
    <s v="BFT35_00720"/>
    <n v="771"/>
    <m/>
    <m/>
    <n v="0"/>
  </r>
  <r>
    <x v="1"/>
    <x v="1"/>
    <s v="GCA_002701205.1"/>
    <s v="Primary Assembly"/>
    <s v="unplaced scaffold"/>
    <m/>
    <s v="MINB01000001.1"/>
    <n v="136934"/>
    <n v="137704"/>
    <s v="-"/>
    <s v="PHO08456.1"/>
    <m/>
    <m/>
    <s v="23S rRNA (guanosine(2251)-2'-O)-methyltransferase RlmB"/>
    <m/>
    <m/>
    <s v="BFT35_00720"/>
    <n v="771"/>
    <n v="256"/>
    <m/>
    <n v="0"/>
  </r>
  <r>
    <x v="0"/>
    <x v="2"/>
    <s v="GCA_002701205.1"/>
    <s v="Primary Assembly"/>
    <s v="unplaced scaffold"/>
    <m/>
    <s v="MINB01000002.1"/>
    <n v="137394"/>
    <n v="138073"/>
    <s v="+"/>
    <m/>
    <m/>
    <m/>
    <m/>
    <m/>
    <m/>
    <s v="BFT35_01960"/>
    <n v="680"/>
    <m/>
    <s v="pseudo"/>
    <n v="0"/>
  </r>
  <r>
    <x v="1"/>
    <x v="3"/>
    <s v="GCA_002701205.1"/>
    <s v="Primary Assembly"/>
    <s v="unplaced scaffold"/>
    <m/>
    <s v="MINB01000002.1"/>
    <n v="137394"/>
    <n v="138073"/>
    <s v="+"/>
    <m/>
    <m/>
    <m/>
    <s v="hypothetical protein"/>
    <m/>
    <m/>
    <s v="BFT35_01960"/>
    <n v="680"/>
    <m/>
    <s v="pseudo"/>
    <n v="0"/>
  </r>
  <r>
    <x v="0"/>
    <x v="0"/>
    <s v="GCA_002701205.1"/>
    <s v="Primary Assembly"/>
    <s v="unplaced scaffold"/>
    <m/>
    <s v="MINB01000004.1"/>
    <n v="137419"/>
    <n v="138261"/>
    <s v="-"/>
    <m/>
    <m/>
    <m/>
    <m/>
    <m/>
    <m/>
    <s v="BFT35_03995"/>
    <n v="843"/>
    <m/>
    <m/>
    <n v="0"/>
  </r>
  <r>
    <x v="1"/>
    <x v="1"/>
    <s v="GCA_002701205.1"/>
    <s v="Primary Assembly"/>
    <s v="unplaced scaffold"/>
    <m/>
    <s v="MINB01000004.1"/>
    <n v="137419"/>
    <n v="138261"/>
    <s v="-"/>
    <s v="PHO07905.1"/>
    <m/>
    <m/>
    <s v="hypothetical protein"/>
    <m/>
    <m/>
    <s v="BFT35_03995"/>
    <n v="843"/>
    <n v="280"/>
    <m/>
    <n v="0"/>
  </r>
  <r>
    <x v="0"/>
    <x v="0"/>
    <s v="GCA_002701205.1"/>
    <s v="Primary Assembly"/>
    <s v="unplaced scaffold"/>
    <m/>
    <s v="MINB01000003.1"/>
    <n v="137620"/>
    <n v="138132"/>
    <s v="+"/>
    <m/>
    <m/>
    <m/>
    <m/>
    <m/>
    <m/>
    <s v="BFT35_03055"/>
    <n v="513"/>
    <m/>
    <m/>
    <n v="0"/>
  </r>
  <r>
    <x v="1"/>
    <x v="1"/>
    <s v="GCA_002701205.1"/>
    <s v="Primary Assembly"/>
    <s v="unplaced scaffold"/>
    <m/>
    <s v="MINB01000003.1"/>
    <n v="137620"/>
    <n v="138132"/>
    <s v="+"/>
    <s v="PHO08044.1"/>
    <m/>
    <m/>
    <s v="ECF transporter S component"/>
    <m/>
    <m/>
    <s v="BFT35_03055"/>
    <n v="513"/>
    <n v="170"/>
    <m/>
    <n v="0"/>
  </r>
  <r>
    <x v="0"/>
    <x v="0"/>
    <s v="GCA_002701205.1"/>
    <s v="Primary Assembly"/>
    <s v="unplaced scaffold"/>
    <m/>
    <s v="MINB01000001.1"/>
    <n v="137762"/>
    <n v="138121"/>
    <s v="-"/>
    <m/>
    <m/>
    <m/>
    <m/>
    <m/>
    <m/>
    <s v="BFT35_00725"/>
    <n v="360"/>
    <m/>
    <m/>
    <n v="0"/>
  </r>
  <r>
    <x v="1"/>
    <x v="1"/>
    <s v="GCA_002701205.1"/>
    <s v="Primary Assembly"/>
    <s v="unplaced scaffold"/>
    <m/>
    <s v="MINB01000001.1"/>
    <n v="137762"/>
    <n v="138121"/>
    <s v="-"/>
    <s v="PHO08457.1"/>
    <m/>
    <m/>
    <s v="50S ribosomal protein L20"/>
    <m/>
    <m/>
    <s v="BFT35_00725"/>
    <n v="360"/>
    <n v="119"/>
    <m/>
    <n v="0"/>
  </r>
  <r>
    <x v="0"/>
    <x v="2"/>
    <s v="GCA_002701205.1"/>
    <s v="Primary Assembly"/>
    <s v="unplaced scaffold"/>
    <m/>
    <s v="MINB01000002.1"/>
    <n v="138051"/>
    <n v="138895"/>
    <s v="+"/>
    <m/>
    <m/>
    <m/>
    <m/>
    <m/>
    <m/>
    <s v="BFT35_01965"/>
    <n v="845"/>
    <m/>
    <s v="pseudo"/>
    <n v="0"/>
  </r>
  <r>
    <x v="1"/>
    <x v="3"/>
    <s v="GCA_002701205.1"/>
    <s v="Primary Assembly"/>
    <s v="unplaced scaffold"/>
    <m/>
    <s v="MINB01000002.1"/>
    <n v="138051"/>
    <n v="138895"/>
    <s v="+"/>
    <m/>
    <m/>
    <m/>
    <s v="bacitracin ABC transporter ATP-binding protein"/>
    <m/>
    <m/>
    <s v="BFT35_01965"/>
    <n v="845"/>
    <m/>
    <s v="pseudo"/>
    <n v="0"/>
  </r>
  <r>
    <x v="0"/>
    <x v="0"/>
    <s v="GCA_002701205.1"/>
    <s v="Primary Assembly"/>
    <s v="unplaced scaffold"/>
    <m/>
    <s v="MINB01000001.1"/>
    <n v="138142"/>
    <n v="138339"/>
    <s v="-"/>
    <m/>
    <m/>
    <m/>
    <m/>
    <m/>
    <m/>
    <s v="BFT35_00730"/>
    <n v="198"/>
    <m/>
    <m/>
    <n v="0"/>
  </r>
  <r>
    <x v="1"/>
    <x v="1"/>
    <s v="GCA_002701205.1"/>
    <s v="Primary Assembly"/>
    <s v="unplaced scaffold"/>
    <m/>
    <s v="MINB01000001.1"/>
    <n v="138142"/>
    <n v="138339"/>
    <s v="-"/>
    <s v="PHO08458.1"/>
    <m/>
    <m/>
    <s v="50S ribosomal protein L35"/>
    <m/>
    <m/>
    <s v="BFT35_00730"/>
    <n v="198"/>
    <n v="65"/>
    <m/>
    <n v="0"/>
  </r>
  <r>
    <x v="0"/>
    <x v="0"/>
    <s v="GCA_002701205.1"/>
    <s v="Primary Assembly"/>
    <s v="unplaced scaffold"/>
    <m/>
    <s v="MINB01000003.1"/>
    <n v="138145"/>
    <n v="139344"/>
    <s v="-"/>
    <m/>
    <m/>
    <m/>
    <m/>
    <m/>
    <m/>
    <s v="BFT35_03060"/>
    <n v="1200"/>
    <m/>
    <m/>
    <n v="0"/>
  </r>
  <r>
    <x v="1"/>
    <x v="1"/>
    <s v="GCA_002701205.1"/>
    <s v="Primary Assembly"/>
    <s v="unplaced scaffold"/>
    <m/>
    <s v="MINB01000003.1"/>
    <n v="138145"/>
    <n v="139344"/>
    <s v="-"/>
    <s v="PHO08045.1"/>
    <m/>
    <m/>
    <s v="peptidase"/>
    <m/>
    <m/>
    <s v="BFT35_03060"/>
    <n v="1200"/>
    <n v="399"/>
    <m/>
    <n v="0"/>
  </r>
  <r>
    <x v="0"/>
    <x v="0"/>
    <s v="GCA_002701205.1"/>
    <s v="Primary Assembly"/>
    <s v="unplaced scaffold"/>
    <m/>
    <s v="MINB01000001.1"/>
    <n v="138357"/>
    <n v="138869"/>
    <s v="-"/>
    <m/>
    <m/>
    <m/>
    <m/>
    <m/>
    <m/>
    <s v="BFT35_00735"/>
    <n v="513"/>
    <m/>
    <m/>
    <n v="0"/>
  </r>
  <r>
    <x v="1"/>
    <x v="1"/>
    <s v="GCA_002701205.1"/>
    <s v="Primary Assembly"/>
    <s v="unplaced scaffold"/>
    <m/>
    <s v="MINB01000001.1"/>
    <n v="138357"/>
    <n v="138869"/>
    <s v="-"/>
    <s v="PHO08459.1"/>
    <m/>
    <m/>
    <s v="translation initiation factor IF-3"/>
    <m/>
    <m/>
    <s v="BFT35_00735"/>
    <n v="513"/>
    <n v="170"/>
    <m/>
    <n v="0"/>
  </r>
  <r>
    <x v="0"/>
    <x v="0"/>
    <s v="GCA_002701205.1"/>
    <s v="Primary Assembly"/>
    <s v="unplaced scaffold"/>
    <m/>
    <s v="MINB01000004.1"/>
    <n v="138516"/>
    <n v="138752"/>
    <s v="-"/>
    <m/>
    <m/>
    <m/>
    <m/>
    <m/>
    <m/>
    <s v="BFT35_04000"/>
    <n v="237"/>
    <m/>
    <m/>
    <n v="0"/>
  </r>
  <r>
    <x v="1"/>
    <x v="1"/>
    <s v="GCA_002701205.1"/>
    <s v="Primary Assembly"/>
    <s v="unplaced scaffold"/>
    <m/>
    <s v="MINB01000004.1"/>
    <n v="138516"/>
    <n v="138752"/>
    <s v="-"/>
    <s v="PHO07906.1"/>
    <m/>
    <m/>
    <s v="hypothetical protein"/>
    <m/>
    <m/>
    <s v="BFT35_04000"/>
    <n v="237"/>
    <n v="78"/>
    <m/>
    <n v="0"/>
  </r>
  <r>
    <x v="0"/>
    <x v="0"/>
    <s v="GCA_002701205.1"/>
    <s v="Primary Assembly"/>
    <s v="unplaced scaffold"/>
    <m/>
    <s v="MINB01000002.1"/>
    <n v="138888"/>
    <n v="139256"/>
    <s v="+"/>
    <m/>
    <m/>
    <m/>
    <m/>
    <m/>
    <m/>
    <s v="BFT35_01970"/>
    <n v="369"/>
    <m/>
    <m/>
    <n v="0"/>
  </r>
  <r>
    <x v="1"/>
    <x v="1"/>
    <s v="GCA_002701205.1"/>
    <s v="Primary Assembly"/>
    <s v="unplaced scaffold"/>
    <m/>
    <s v="MINB01000002.1"/>
    <n v="138888"/>
    <n v="139256"/>
    <s v="+"/>
    <s v="PHO08247.1"/>
    <m/>
    <m/>
    <s v="hypothetical protein"/>
    <m/>
    <m/>
    <s v="BFT35_01970"/>
    <n v="369"/>
    <n v="122"/>
    <m/>
    <n v="0"/>
  </r>
  <r>
    <x v="0"/>
    <x v="0"/>
    <s v="GCA_002701205.1"/>
    <s v="Primary Assembly"/>
    <s v="unplaced scaffold"/>
    <m/>
    <s v="MINB01000004.1"/>
    <n v="138956"/>
    <n v="139885"/>
    <s v="-"/>
    <m/>
    <m/>
    <m/>
    <m/>
    <m/>
    <m/>
    <s v="BFT35_04005"/>
    <n v="930"/>
    <m/>
    <m/>
    <n v="0"/>
  </r>
  <r>
    <x v="1"/>
    <x v="1"/>
    <s v="GCA_002701205.1"/>
    <s v="Primary Assembly"/>
    <s v="unplaced scaffold"/>
    <m/>
    <s v="MINB01000004.1"/>
    <n v="138956"/>
    <n v="139885"/>
    <s v="-"/>
    <s v="PHO07907.1"/>
    <m/>
    <m/>
    <s v="hypothetical protein"/>
    <m/>
    <m/>
    <s v="BFT35_04005"/>
    <n v="930"/>
    <n v="309"/>
    <m/>
    <n v="0"/>
  </r>
  <r>
    <x v="0"/>
    <x v="0"/>
    <s v="GCA_002701205.1"/>
    <s v="Primary Assembly"/>
    <s v="unplaced scaffold"/>
    <m/>
    <s v="MINB01000001.1"/>
    <n v="139057"/>
    <n v="140103"/>
    <s v="-"/>
    <m/>
    <m/>
    <m/>
    <m/>
    <m/>
    <m/>
    <s v="BFT35_00740"/>
    <n v="1047"/>
    <m/>
    <m/>
    <n v="0"/>
  </r>
  <r>
    <x v="1"/>
    <x v="1"/>
    <s v="GCA_002701205.1"/>
    <s v="Primary Assembly"/>
    <s v="unplaced scaffold"/>
    <m/>
    <s v="MINB01000001.1"/>
    <n v="139057"/>
    <n v="140103"/>
    <s v="-"/>
    <s v="PHO08460.1"/>
    <m/>
    <m/>
    <s v="chorismate synthase"/>
    <m/>
    <m/>
    <s v="BFT35_00740"/>
    <n v="1047"/>
    <n v="348"/>
    <m/>
    <n v="0"/>
  </r>
  <r>
    <x v="0"/>
    <x v="0"/>
    <s v="GCA_002701205.1"/>
    <s v="Primary Assembly"/>
    <s v="unplaced scaffold"/>
    <m/>
    <s v="MINB01000003.1"/>
    <n v="139511"/>
    <n v="142084"/>
    <s v="-"/>
    <m/>
    <m/>
    <m/>
    <m/>
    <m/>
    <m/>
    <s v="BFT35_03065"/>
    <n v="2574"/>
    <m/>
    <m/>
    <n v="0"/>
  </r>
  <r>
    <x v="1"/>
    <x v="1"/>
    <s v="GCA_002701205.1"/>
    <s v="Primary Assembly"/>
    <s v="unplaced scaffold"/>
    <m/>
    <s v="MINB01000003.1"/>
    <n v="139511"/>
    <n v="142084"/>
    <s v="-"/>
    <s v="PHO08046.1"/>
    <m/>
    <m/>
    <s v="carboxypeptidase"/>
    <m/>
    <m/>
    <s v="BFT35_03065"/>
    <n v="2574"/>
    <n v="857"/>
    <m/>
    <n v="0"/>
  </r>
  <r>
    <x v="0"/>
    <x v="0"/>
    <s v="GCA_002701205.1"/>
    <s v="Primary Assembly"/>
    <s v="unplaced scaffold"/>
    <m/>
    <s v="MINB01000004.1"/>
    <n v="140079"/>
    <n v="141191"/>
    <s v="-"/>
    <m/>
    <m/>
    <m/>
    <m/>
    <m/>
    <m/>
    <s v="BFT35_04010"/>
    <n v="1113"/>
    <m/>
    <m/>
    <n v="0"/>
  </r>
  <r>
    <x v="1"/>
    <x v="1"/>
    <s v="GCA_002701205.1"/>
    <s v="Primary Assembly"/>
    <s v="unplaced scaffold"/>
    <m/>
    <s v="MINB01000004.1"/>
    <n v="140079"/>
    <n v="141191"/>
    <s v="-"/>
    <s v="PHO07908.1"/>
    <m/>
    <m/>
    <s v="hypothetical protein"/>
    <m/>
    <m/>
    <s v="BFT35_04010"/>
    <n v="1113"/>
    <n v="370"/>
    <m/>
    <n v="0"/>
  </r>
  <r>
    <x v="0"/>
    <x v="0"/>
    <s v="GCA_002701205.1"/>
    <s v="Primary Assembly"/>
    <s v="unplaced scaffold"/>
    <m/>
    <s v="MINB01000001.1"/>
    <n v="140105"/>
    <n v="141346"/>
    <s v="-"/>
    <m/>
    <m/>
    <m/>
    <m/>
    <m/>
    <m/>
    <s v="BFT35_00745"/>
    <n v="1242"/>
    <m/>
    <m/>
    <n v="0"/>
  </r>
  <r>
    <x v="1"/>
    <x v="1"/>
    <s v="GCA_002701205.1"/>
    <s v="Primary Assembly"/>
    <s v="unplaced scaffold"/>
    <m/>
    <s v="MINB01000001.1"/>
    <n v="140105"/>
    <n v="141346"/>
    <s v="-"/>
    <s v="PHO08461.1"/>
    <m/>
    <m/>
    <s v="MFS transporter permease"/>
    <m/>
    <m/>
    <s v="BFT35_00745"/>
    <n v="1242"/>
    <n v="413"/>
    <m/>
    <n v="0"/>
  </r>
  <r>
    <x v="0"/>
    <x v="0"/>
    <s v="GCA_002701205.1"/>
    <s v="Primary Assembly"/>
    <s v="unplaced scaffold"/>
    <m/>
    <s v="MINB01000002.1"/>
    <n v="140196"/>
    <n v="140672"/>
    <s v="-"/>
    <m/>
    <m/>
    <m/>
    <m/>
    <m/>
    <m/>
    <s v="BFT35_01975"/>
    <n v="477"/>
    <m/>
    <m/>
    <n v="0"/>
  </r>
  <r>
    <x v="1"/>
    <x v="1"/>
    <s v="GCA_002701205.1"/>
    <s v="Primary Assembly"/>
    <s v="unplaced scaffold"/>
    <m/>
    <s v="MINB01000002.1"/>
    <n v="140196"/>
    <n v="140672"/>
    <s v="-"/>
    <s v="PHO08248.1"/>
    <m/>
    <m/>
    <s v="hypothetical protein"/>
    <m/>
    <m/>
    <s v="BFT35_01975"/>
    <n v="477"/>
    <n v="158"/>
    <m/>
    <n v="0"/>
  </r>
  <r>
    <x v="0"/>
    <x v="0"/>
    <s v="GCA_002701205.1"/>
    <s v="Primary Assembly"/>
    <s v="unplaced scaffold"/>
    <m/>
    <s v="MINB01000002.1"/>
    <n v="140838"/>
    <n v="141290"/>
    <s v="-"/>
    <m/>
    <m/>
    <m/>
    <m/>
    <m/>
    <m/>
    <s v="BFT35_01980"/>
    <n v="453"/>
    <m/>
    <m/>
    <n v="0"/>
  </r>
  <r>
    <x v="1"/>
    <x v="1"/>
    <s v="GCA_002701205.1"/>
    <s v="Primary Assembly"/>
    <s v="unplaced scaffold"/>
    <m/>
    <s v="MINB01000002.1"/>
    <n v="140838"/>
    <n v="141290"/>
    <s v="-"/>
    <s v="PHO08249.1"/>
    <m/>
    <m/>
    <s v="hypothetical protein"/>
    <m/>
    <m/>
    <s v="BFT35_01980"/>
    <n v="453"/>
    <n v="150"/>
    <m/>
    <n v="0"/>
  </r>
  <r>
    <x v="0"/>
    <x v="0"/>
    <s v="GCA_002701205.1"/>
    <s v="Primary Assembly"/>
    <s v="unplaced scaffold"/>
    <m/>
    <s v="MINB01000004.1"/>
    <n v="141331"/>
    <n v="142305"/>
    <s v="-"/>
    <m/>
    <m/>
    <m/>
    <m/>
    <m/>
    <m/>
    <s v="BFT35_04015"/>
    <n v="975"/>
    <m/>
    <m/>
    <n v="0"/>
  </r>
  <r>
    <x v="1"/>
    <x v="1"/>
    <s v="GCA_002701205.1"/>
    <s v="Primary Assembly"/>
    <s v="unplaced scaffold"/>
    <m/>
    <s v="MINB01000004.1"/>
    <n v="141331"/>
    <n v="142305"/>
    <s v="-"/>
    <s v="PHO07909.1"/>
    <m/>
    <m/>
    <s v="Vi polysaccharide biosynthesis protein VipB/TviC"/>
    <m/>
    <m/>
    <s v="BFT35_04015"/>
    <n v="975"/>
    <n v="324"/>
    <m/>
    <n v="0"/>
  </r>
  <r>
    <x v="0"/>
    <x v="0"/>
    <s v="GCA_002701205.1"/>
    <s v="Primary Assembly"/>
    <s v="unplaced scaffold"/>
    <m/>
    <s v="MINB01000002.1"/>
    <n v="141397"/>
    <n v="142179"/>
    <s v="-"/>
    <m/>
    <m/>
    <m/>
    <m/>
    <m/>
    <m/>
    <s v="BFT35_01985"/>
    <n v="783"/>
    <m/>
    <m/>
    <n v="0"/>
  </r>
  <r>
    <x v="1"/>
    <x v="1"/>
    <s v="GCA_002701205.1"/>
    <s v="Primary Assembly"/>
    <s v="unplaced scaffold"/>
    <m/>
    <s v="MINB01000002.1"/>
    <n v="141397"/>
    <n v="142179"/>
    <s v="-"/>
    <s v="PHO08250.1"/>
    <m/>
    <m/>
    <s v="hypothetical protein"/>
    <m/>
    <m/>
    <s v="BFT35_01985"/>
    <n v="783"/>
    <n v="260"/>
    <m/>
    <n v="0"/>
  </r>
  <r>
    <x v="0"/>
    <x v="0"/>
    <s v="GCA_002701205.1"/>
    <s v="Primary Assembly"/>
    <s v="unplaced scaffold"/>
    <m/>
    <s v="MINB01000001.1"/>
    <n v="141446"/>
    <n v="143350"/>
    <s v="-"/>
    <m/>
    <m/>
    <m/>
    <m/>
    <m/>
    <m/>
    <s v="BFT35_00750"/>
    <n v="1905"/>
    <m/>
    <m/>
    <n v="0"/>
  </r>
  <r>
    <x v="1"/>
    <x v="1"/>
    <s v="GCA_002701205.1"/>
    <s v="Primary Assembly"/>
    <s v="unplaced scaffold"/>
    <m/>
    <s v="MINB01000001.1"/>
    <n v="141446"/>
    <n v="143350"/>
    <s v="-"/>
    <s v="PHO08462.1"/>
    <m/>
    <m/>
    <s v="threonine--tRNA ligase"/>
    <m/>
    <m/>
    <s v="BFT35_00750"/>
    <n v="1905"/>
    <n v="634"/>
    <m/>
    <n v="0"/>
  </r>
  <r>
    <x v="0"/>
    <x v="0"/>
    <s v="GCA_002701205.1"/>
    <s v="Primary Assembly"/>
    <s v="unplaced scaffold"/>
    <m/>
    <s v="MINB01000002.1"/>
    <n v="142166"/>
    <n v="142744"/>
    <s v="-"/>
    <m/>
    <m/>
    <m/>
    <m/>
    <m/>
    <m/>
    <s v="BFT35_01990"/>
    <n v="579"/>
    <m/>
    <m/>
    <n v="0"/>
  </r>
  <r>
    <x v="1"/>
    <x v="1"/>
    <s v="GCA_002701205.1"/>
    <s v="Primary Assembly"/>
    <s v="unplaced scaffold"/>
    <m/>
    <s v="MINB01000002.1"/>
    <n v="142166"/>
    <n v="142744"/>
    <s v="-"/>
    <s v="PHO08251.1"/>
    <m/>
    <m/>
    <s v="hypothetical protein"/>
    <m/>
    <m/>
    <s v="BFT35_01990"/>
    <n v="579"/>
    <n v="192"/>
    <m/>
    <n v="0"/>
  </r>
  <r>
    <x v="0"/>
    <x v="0"/>
    <s v="GCA_002701205.1"/>
    <s v="Primary Assembly"/>
    <s v="unplaced scaffold"/>
    <m/>
    <s v="MINB01000003.1"/>
    <n v="142274"/>
    <n v="143344"/>
    <s v="-"/>
    <m/>
    <m/>
    <m/>
    <m/>
    <m/>
    <m/>
    <s v="BFT35_03070"/>
    <n v="1071"/>
    <m/>
    <m/>
    <n v="0"/>
  </r>
  <r>
    <x v="1"/>
    <x v="1"/>
    <s v="GCA_002701205.1"/>
    <s v="Primary Assembly"/>
    <s v="unplaced scaffold"/>
    <m/>
    <s v="MINB01000003.1"/>
    <n v="142274"/>
    <n v="143344"/>
    <s v="-"/>
    <s v="PHO08047.1"/>
    <m/>
    <m/>
    <s v="transposase"/>
    <m/>
    <m/>
    <s v="BFT35_03070"/>
    <n v="1071"/>
    <n v="356"/>
    <m/>
    <n v="0"/>
  </r>
  <r>
    <x v="0"/>
    <x v="0"/>
    <s v="GCA_002701205.1"/>
    <s v="Primary Assembly"/>
    <s v="unplaced scaffold"/>
    <m/>
    <s v="MINB01000004.1"/>
    <n v="142308"/>
    <n v="143690"/>
    <s v="-"/>
    <m/>
    <m/>
    <m/>
    <m/>
    <m/>
    <m/>
    <s v="BFT35_04020"/>
    <n v="1383"/>
    <m/>
    <m/>
    <n v="0"/>
  </r>
  <r>
    <x v="1"/>
    <x v="1"/>
    <s v="GCA_002701205.1"/>
    <s v="Primary Assembly"/>
    <s v="unplaced scaffold"/>
    <m/>
    <s v="MINB01000004.1"/>
    <n v="142308"/>
    <n v="143690"/>
    <s v="-"/>
    <s v="PHO07910.1"/>
    <m/>
    <m/>
    <s v="UDP-N-acetyl-D-galactosamine dehydrogenase"/>
    <m/>
    <m/>
    <s v="BFT35_04020"/>
    <n v="1383"/>
    <n v="460"/>
    <m/>
    <n v="0"/>
  </r>
  <r>
    <x v="0"/>
    <x v="0"/>
    <s v="GCA_002701205.1"/>
    <s v="Primary Assembly"/>
    <s v="unplaced scaffold"/>
    <m/>
    <s v="MINB01000002.1"/>
    <n v="142854"/>
    <n v="143285"/>
    <s v="-"/>
    <m/>
    <m/>
    <m/>
    <m/>
    <m/>
    <m/>
    <s v="BFT35_01995"/>
    <n v="432"/>
    <m/>
    <m/>
    <n v="0"/>
  </r>
  <r>
    <x v="1"/>
    <x v="1"/>
    <s v="GCA_002701205.1"/>
    <s v="Primary Assembly"/>
    <s v="unplaced scaffold"/>
    <m/>
    <s v="MINB01000002.1"/>
    <n v="142854"/>
    <n v="143285"/>
    <s v="-"/>
    <s v="PHO08252.1"/>
    <m/>
    <m/>
    <s v="hypothetical protein"/>
    <m/>
    <m/>
    <s v="BFT35_01995"/>
    <n v="432"/>
    <n v="143"/>
    <m/>
    <n v="0"/>
  </r>
  <r>
    <x v="0"/>
    <x v="0"/>
    <s v="GCA_002701205.1"/>
    <s v="Primary Assembly"/>
    <s v="unplaced scaffold"/>
    <m/>
    <s v="MINB01000003.1"/>
    <n v="143458"/>
    <n v="144624"/>
    <s v="-"/>
    <m/>
    <m/>
    <m/>
    <m/>
    <m/>
    <m/>
    <s v="BFT35_03075"/>
    <n v="1167"/>
    <m/>
    <m/>
    <n v="0"/>
  </r>
  <r>
    <x v="1"/>
    <x v="1"/>
    <s v="GCA_002701205.1"/>
    <s v="Primary Assembly"/>
    <s v="unplaced scaffold"/>
    <m/>
    <s v="MINB01000003.1"/>
    <n v="143458"/>
    <n v="144624"/>
    <s v="-"/>
    <s v="PHO08048.1"/>
    <m/>
    <m/>
    <s v="aromatic amino acid aminotransferase"/>
    <m/>
    <m/>
    <s v="BFT35_03075"/>
    <n v="1167"/>
    <n v="388"/>
    <m/>
    <n v="0"/>
  </r>
  <r>
    <x v="0"/>
    <x v="0"/>
    <s v="GCA_002701205.1"/>
    <s v="Primary Assembly"/>
    <s v="unplaced scaffold"/>
    <m/>
    <s v="MINB01000002.1"/>
    <n v="143527"/>
    <n v="144207"/>
    <s v="-"/>
    <m/>
    <m/>
    <m/>
    <m/>
    <m/>
    <m/>
    <s v="BFT35_02000"/>
    <n v="681"/>
    <m/>
    <m/>
    <n v="0"/>
  </r>
  <r>
    <x v="1"/>
    <x v="1"/>
    <s v="GCA_002701205.1"/>
    <s v="Primary Assembly"/>
    <s v="unplaced scaffold"/>
    <m/>
    <s v="MINB01000002.1"/>
    <n v="143527"/>
    <n v="144207"/>
    <s v="-"/>
    <s v="PHO08253.1"/>
    <m/>
    <m/>
    <s v="hypothetical protein"/>
    <m/>
    <m/>
    <s v="BFT35_02000"/>
    <n v="681"/>
    <n v="226"/>
    <m/>
    <n v="0"/>
  </r>
  <r>
    <x v="0"/>
    <x v="0"/>
    <s v="GCA_002701205.1"/>
    <s v="Primary Assembly"/>
    <s v="unplaced scaffold"/>
    <m/>
    <s v="MINB01000001.1"/>
    <n v="143632"/>
    <n v="144231"/>
    <s v="-"/>
    <m/>
    <m/>
    <m/>
    <m/>
    <m/>
    <m/>
    <s v="BFT35_00755"/>
    <n v="600"/>
    <m/>
    <m/>
    <n v="0"/>
  </r>
  <r>
    <x v="1"/>
    <x v="1"/>
    <s v="GCA_002701205.1"/>
    <s v="Primary Assembly"/>
    <s v="unplaced scaffold"/>
    <m/>
    <s v="MINB01000001.1"/>
    <n v="143632"/>
    <n v="144231"/>
    <s v="-"/>
    <s v="PHO08463.1"/>
    <m/>
    <m/>
    <s v="hypothetical protein"/>
    <m/>
    <m/>
    <s v="BFT35_00755"/>
    <n v="600"/>
    <n v="199"/>
    <m/>
    <n v="0"/>
  </r>
  <r>
    <x v="0"/>
    <x v="0"/>
    <s v="GCA_002701205.1"/>
    <s v="Primary Assembly"/>
    <s v="unplaced scaffold"/>
    <m/>
    <s v="MINB01000004.1"/>
    <n v="143691"/>
    <n v="144866"/>
    <s v="-"/>
    <m/>
    <m/>
    <m/>
    <m/>
    <m/>
    <m/>
    <s v="BFT35_04025"/>
    <n v="1176"/>
    <m/>
    <m/>
    <n v="0"/>
  </r>
  <r>
    <x v="1"/>
    <x v="1"/>
    <s v="GCA_002701205.1"/>
    <s v="Primary Assembly"/>
    <s v="unplaced scaffold"/>
    <m/>
    <s v="MINB01000004.1"/>
    <n v="143691"/>
    <n v="144866"/>
    <s v="-"/>
    <s v="PHO07920.1"/>
    <m/>
    <m/>
    <s v="glycosyl transferase family 1"/>
    <m/>
    <m/>
    <s v="BFT35_04025"/>
    <n v="1176"/>
    <n v="391"/>
    <m/>
    <n v="0"/>
  </r>
  <r>
    <x v="0"/>
    <x v="0"/>
    <s v="GCA_002701205.1"/>
    <s v="Primary Assembly"/>
    <s v="unplaced scaffold"/>
    <m/>
    <s v="MINB01000002.1"/>
    <n v="144254"/>
    <n v="144748"/>
    <s v="+"/>
    <m/>
    <m/>
    <m/>
    <m/>
    <m/>
    <m/>
    <s v="BFT35_02005"/>
    <n v="495"/>
    <m/>
    <m/>
    <n v="0"/>
  </r>
  <r>
    <x v="1"/>
    <x v="1"/>
    <s v="GCA_002701205.1"/>
    <s v="Primary Assembly"/>
    <s v="unplaced scaffold"/>
    <m/>
    <s v="MINB01000002.1"/>
    <n v="144254"/>
    <n v="144748"/>
    <s v="+"/>
    <s v="PHO08254.1"/>
    <m/>
    <m/>
    <s v="hypothetical protein"/>
    <m/>
    <m/>
    <s v="BFT35_02005"/>
    <n v="495"/>
    <n v="164"/>
    <m/>
    <n v="0"/>
  </r>
  <r>
    <x v="0"/>
    <x v="0"/>
    <s v="GCA_002701205.1"/>
    <s v="Primary Assembly"/>
    <s v="unplaced scaffold"/>
    <m/>
    <s v="MINB01000001.1"/>
    <n v="144309"/>
    <n v="145187"/>
    <s v="-"/>
    <m/>
    <m/>
    <m/>
    <m/>
    <m/>
    <m/>
    <s v="BFT35_00760"/>
    <n v="879"/>
    <m/>
    <m/>
    <n v="0"/>
  </r>
  <r>
    <x v="1"/>
    <x v="1"/>
    <s v="GCA_002701205.1"/>
    <s v="Primary Assembly"/>
    <s v="unplaced scaffold"/>
    <m/>
    <s v="MINB01000001.1"/>
    <n v="144309"/>
    <n v="145187"/>
    <s v="-"/>
    <s v="PHO08464.1"/>
    <m/>
    <m/>
    <s v="sporulation protein"/>
    <m/>
    <m/>
    <s v="BFT35_00760"/>
    <n v="879"/>
    <n v="292"/>
    <m/>
    <n v="0"/>
  </r>
  <r>
    <x v="0"/>
    <x v="0"/>
    <s v="GCA_002701205.1"/>
    <s v="Primary Assembly"/>
    <s v="unplaced scaffold"/>
    <m/>
    <s v="MINB01000004.1"/>
    <n v="144927"/>
    <n v="145460"/>
    <s v="-"/>
    <m/>
    <m/>
    <m/>
    <m/>
    <m/>
    <m/>
    <s v="BFT35_04030"/>
    <n v="534"/>
    <m/>
    <m/>
    <n v="0"/>
  </r>
  <r>
    <x v="1"/>
    <x v="1"/>
    <s v="GCA_002701205.1"/>
    <s v="Primary Assembly"/>
    <s v="unplaced scaffold"/>
    <m/>
    <s v="MINB01000004.1"/>
    <n v="144927"/>
    <n v="145460"/>
    <s v="-"/>
    <s v="PHO07921.1"/>
    <m/>
    <m/>
    <s v="nucleoside-diphosphate sugar epimerase"/>
    <m/>
    <m/>
    <s v="BFT35_04030"/>
    <n v="534"/>
    <n v="177"/>
    <m/>
    <n v="0"/>
  </r>
  <r>
    <x v="0"/>
    <x v="0"/>
    <s v="GCA_002701205.1"/>
    <s v="Primary Assembly"/>
    <s v="unplaced scaffold"/>
    <m/>
    <s v="MINB01000003.1"/>
    <n v="145020"/>
    <n v="145199"/>
    <s v="-"/>
    <m/>
    <m/>
    <m/>
    <m/>
    <m/>
    <m/>
    <s v="BFT35_03080"/>
    <n v="180"/>
    <m/>
    <m/>
    <n v="0"/>
  </r>
  <r>
    <x v="1"/>
    <x v="1"/>
    <s v="GCA_002701205.1"/>
    <s v="Primary Assembly"/>
    <s v="unplaced scaffold"/>
    <m/>
    <s v="MINB01000003.1"/>
    <n v="145020"/>
    <n v="145199"/>
    <s v="-"/>
    <s v="PHO08049.1"/>
    <m/>
    <m/>
    <s v="hypothetical protein"/>
    <m/>
    <m/>
    <s v="BFT35_03080"/>
    <n v="180"/>
    <n v="59"/>
    <m/>
    <n v="0"/>
  </r>
  <r>
    <x v="0"/>
    <x v="0"/>
    <s v="GCA_002701205.1"/>
    <s v="Primary Assembly"/>
    <s v="unplaced scaffold"/>
    <m/>
    <s v="MINB01000001.1"/>
    <n v="145242"/>
    <n v="145982"/>
    <s v="-"/>
    <m/>
    <m/>
    <m/>
    <m/>
    <m/>
    <m/>
    <s v="BFT35_00765"/>
    <n v="741"/>
    <m/>
    <m/>
    <n v="0"/>
  </r>
  <r>
    <x v="1"/>
    <x v="1"/>
    <s v="GCA_002701205.1"/>
    <s v="Primary Assembly"/>
    <s v="unplaced scaffold"/>
    <m/>
    <s v="MINB01000001.1"/>
    <n v="145242"/>
    <n v="145982"/>
    <s v="-"/>
    <s v="PHO08465.1"/>
    <m/>
    <m/>
    <s v="hypothetical protein"/>
    <m/>
    <m/>
    <s v="BFT35_00765"/>
    <n v="741"/>
    <n v="246"/>
    <m/>
    <n v="0"/>
  </r>
  <r>
    <x v="0"/>
    <x v="0"/>
    <s v="GCA_002701205.1"/>
    <s v="Primary Assembly"/>
    <s v="unplaced scaffold"/>
    <m/>
    <s v="MINB01000002.1"/>
    <n v="145379"/>
    <n v="145759"/>
    <s v="-"/>
    <m/>
    <m/>
    <m/>
    <m/>
    <m/>
    <m/>
    <s v="BFT35_02010"/>
    <n v="381"/>
    <m/>
    <m/>
    <n v="0"/>
  </r>
  <r>
    <x v="1"/>
    <x v="1"/>
    <s v="GCA_002701205.1"/>
    <s v="Primary Assembly"/>
    <s v="unplaced scaffold"/>
    <m/>
    <s v="MINB01000002.1"/>
    <n v="145379"/>
    <n v="145759"/>
    <s v="-"/>
    <s v="PHO08255.1"/>
    <m/>
    <m/>
    <s v="hypothetical protein"/>
    <m/>
    <m/>
    <s v="BFT35_02010"/>
    <n v="381"/>
    <n v="126"/>
    <m/>
    <n v="0"/>
  </r>
  <r>
    <x v="0"/>
    <x v="0"/>
    <s v="GCA_002701205.1"/>
    <s v="Primary Assembly"/>
    <s v="unplaced scaffold"/>
    <m/>
    <s v="MINB01000003.1"/>
    <n v="145383"/>
    <n v="146543"/>
    <s v="-"/>
    <m/>
    <m/>
    <m/>
    <m/>
    <m/>
    <m/>
    <s v="BFT35_03085"/>
    <n v="1161"/>
    <m/>
    <m/>
    <n v="0"/>
  </r>
  <r>
    <x v="1"/>
    <x v="1"/>
    <s v="GCA_002701205.1"/>
    <s v="Primary Assembly"/>
    <s v="unplaced scaffold"/>
    <m/>
    <s v="MINB01000003.1"/>
    <n v="145383"/>
    <n v="146543"/>
    <s v="-"/>
    <s v="PHO08050.1"/>
    <m/>
    <m/>
    <s v="sugar ABC transporter permease"/>
    <m/>
    <m/>
    <s v="BFT35_03085"/>
    <n v="1161"/>
    <n v="386"/>
    <m/>
    <n v="0"/>
  </r>
  <r>
    <x v="0"/>
    <x v="0"/>
    <s v="GCA_002701205.1"/>
    <s v="Primary Assembly"/>
    <s v="unplaced scaffold"/>
    <m/>
    <s v="MINB01000004.1"/>
    <n v="145843"/>
    <n v="146475"/>
    <s v="-"/>
    <m/>
    <m/>
    <m/>
    <m/>
    <m/>
    <m/>
    <s v="BFT35_04035"/>
    <n v="633"/>
    <m/>
    <m/>
    <n v="0"/>
  </r>
  <r>
    <x v="1"/>
    <x v="1"/>
    <s v="GCA_002701205.1"/>
    <s v="Primary Assembly"/>
    <s v="unplaced scaffold"/>
    <m/>
    <s v="MINB01000004.1"/>
    <n v="145843"/>
    <n v="146475"/>
    <s v="-"/>
    <s v="PHO07911.1"/>
    <m/>
    <m/>
    <s v="capsular biosynthesis protein"/>
    <m/>
    <m/>
    <s v="BFT35_04035"/>
    <n v="633"/>
    <n v="210"/>
    <m/>
    <n v="0"/>
  </r>
  <r>
    <x v="0"/>
    <x v="0"/>
    <s v="GCA_002701205.1"/>
    <s v="Primary Assembly"/>
    <s v="unplaced scaffold"/>
    <m/>
    <s v="MINB01000001.1"/>
    <n v="146032"/>
    <n v="146964"/>
    <s v="-"/>
    <m/>
    <m/>
    <m/>
    <m/>
    <m/>
    <m/>
    <s v="BFT35_00770"/>
    <n v="933"/>
    <m/>
    <m/>
    <n v="0"/>
  </r>
  <r>
    <x v="1"/>
    <x v="1"/>
    <s v="GCA_002701205.1"/>
    <s v="Primary Assembly"/>
    <s v="unplaced scaffold"/>
    <m/>
    <s v="MINB01000001.1"/>
    <n v="146032"/>
    <n v="146964"/>
    <s v="-"/>
    <s v="PHO08466.1"/>
    <m/>
    <m/>
    <s v="diguanylate cyclase response regulator"/>
    <m/>
    <m/>
    <s v="BFT35_00770"/>
    <n v="933"/>
    <n v="310"/>
    <m/>
    <n v="0"/>
  </r>
  <r>
    <x v="0"/>
    <x v="0"/>
    <s v="GCA_002701205.1"/>
    <s v="Primary Assembly"/>
    <s v="unplaced scaffold"/>
    <m/>
    <s v="MINB01000002.1"/>
    <n v="146175"/>
    <n v="146420"/>
    <s v="-"/>
    <m/>
    <m/>
    <m/>
    <m/>
    <m/>
    <m/>
    <s v="BFT35_02015"/>
    <n v="246"/>
    <m/>
    <m/>
    <n v="0"/>
  </r>
  <r>
    <x v="1"/>
    <x v="1"/>
    <s v="GCA_002701205.1"/>
    <s v="Primary Assembly"/>
    <s v="unplaced scaffold"/>
    <m/>
    <s v="MINB01000002.1"/>
    <n v="146175"/>
    <n v="146420"/>
    <s v="-"/>
    <s v="PHO08256.1"/>
    <m/>
    <m/>
    <s v="hypothetical protein"/>
    <m/>
    <m/>
    <s v="BFT35_02015"/>
    <n v="246"/>
    <n v="81"/>
    <m/>
    <n v="0"/>
  </r>
  <r>
    <x v="0"/>
    <x v="0"/>
    <s v="GCA_002701205.1"/>
    <s v="Primary Assembly"/>
    <s v="unplaced scaffold"/>
    <m/>
    <s v="MINB01000003.1"/>
    <n v="146547"/>
    <n v="148064"/>
    <s v="-"/>
    <m/>
    <m/>
    <m/>
    <m/>
    <m/>
    <m/>
    <s v="BFT35_03090"/>
    <n v="1518"/>
    <m/>
    <m/>
    <n v="0"/>
  </r>
  <r>
    <x v="1"/>
    <x v="1"/>
    <s v="GCA_002701205.1"/>
    <s v="Primary Assembly"/>
    <s v="unplaced scaffold"/>
    <m/>
    <s v="MINB01000003.1"/>
    <n v="146547"/>
    <n v="148064"/>
    <s v="-"/>
    <s v="PHO08051.1"/>
    <m/>
    <m/>
    <s v="xylose ABC transporter ATP-binding protein"/>
    <m/>
    <m/>
    <s v="BFT35_03090"/>
    <n v="1518"/>
    <n v="505"/>
    <m/>
    <n v="0"/>
  </r>
  <r>
    <x v="0"/>
    <x v="0"/>
    <s v="GCA_002701205.1"/>
    <s v="Primary Assembly"/>
    <s v="unplaced scaffold"/>
    <m/>
    <s v="MINB01000004.1"/>
    <n v="146650"/>
    <n v="147552"/>
    <s v="-"/>
    <m/>
    <m/>
    <m/>
    <m/>
    <m/>
    <m/>
    <s v="BFT35_04040"/>
    <n v="903"/>
    <m/>
    <m/>
    <n v="0"/>
  </r>
  <r>
    <x v="1"/>
    <x v="1"/>
    <s v="GCA_002701205.1"/>
    <s v="Primary Assembly"/>
    <s v="unplaced scaffold"/>
    <m/>
    <s v="MINB01000004.1"/>
    <n v="146650"/>
    <n v="147552"/>
    <s v="-"/>
    <s v="PHO07912.1"/>
    <m/>
    <m/>
    <s v="hypothetical protein"/>
    <m/>
    <m/>
    <s v="BFT35_04040"/>
    <n v="903"/>
    <n v="300"/>
    <m/>
    <n v="0"/>
  </r>
  <r>
    <x v="0"/>
    <x v="0"/>
    <s v="GCA_002701205.1"/>
    <s v="Primary Assembly"/>
    <s v="unplaced scaffold"/>
    <m/>
    <s v="MINB01000002.1"/>
    <n v="146665"/>
    <n v="146967"/>
    <s v="-"/>
    <m/>
    <m/>
    <m/>
    <m/>
    <m/>
    <m/>
    <s v="BFT35_02020"/>
    <n v="303"/>
    <m/>
    <m/>
    <n v="0"/>
  </r>
  <r>
    <x v="1"/>
    <x v="1"/>
    <s v="GCA_002701205.1"/>
    <s v="Primary Assembly"/>
    <s v="unplaced scaffold"/>
    <m/>
    <s v="MINB01000002.1"/>
    <n v="146665"/>
    <n v="146967"/>
    <s v="-"/>
    <s v="PHO08257.1"/>
    <m/>
    <m/>
    <s v="hypothetical protein"/>
    <m/>
    <m/>
    <s v="BFT35_02020"/>
    <n v="303"/>
    <n v="100"/>
    <m/>
    <n v="0"/>
  </r>
  <r>
    <x v="0"/>
    <x v="0"/>
    <s v="GCA_002701205.1"/>
    <s v="Primary Assembly"/>
    <s v="unplaced scaffold"/>
    <m/>
    <s v="MINB01000001.1"/>
    <n v="147177"/>
    <n v="148511"/>
    <s v="-"/>
    <m/>
    <m/>
    <m/>
    <m/>
    <m/>
    <m/>
    <s v="BFT35_00775"/>
    <n v="1335"/>
    <m/>
    <m/>
    <n v="0"/>
  </r>
  <r>
    <x v="1"/>
    <x v="1"/>
    <s v="GCA_002701205.1"/>
    <s v="Primary Assembly"/>
    <s v="unplaced scaffold"/>
    <m/>
    <s v="MINB01000001.1"/>
    <n v="147177"/>
    <n v="148511"/>
    <s v="-"/>
    <s v="PHO08467.1"/>
    <m/>
    <m/>
    <s v="beta-glucosidase"/>
    <m/>
    <m/>
    <s v="BFT35_00775"/>
    <n v="1335"/>
    <n v="444"/>
    <m/>
    <n v="0"/>
  </r>
  <r>
    <x v="0"/>
    <x v="0"/>
    <s v="GCA_002701205.1"/>
    <s v="Primary Assembly"/>
    <s v="unplaced scaffold"/>
    <m/>
    <s v="MINB01000002.1"/>
    <n v="147198"/>
    <n v="147893"/>
    <s v="-"/>
    <m/>
    <m/>
    <m/>
    <m/>
    <m/>
    <m/>
    <s v="BFT35_02025"/>
    <n v="696"/>
    <m/>
    <m/>
    <n v="0"/>
  </r>
  <r>
    <x v="1"/>
    <x v="1"/>
    <s v="GCA_002701205.1"/>
    <s v="Primary Assembly"/>
    <s v="unplaced scaffold"/>
    <m/>
    <s v="MINB01000002.1"/>
    <n v="147198"/>
    <n v="147893"/>
    <s v="-"/>
    <s v="PHO08258.1"/>
    <m/>
    <m/>
    <s v="hypothetical protein"/>
    <m/>
    <m/>
    <s v="BFT35_02025"/>
    <n v="696"/>
    <n v="231"/>
    <m/>
    <n v="0"/>
  </r>
  <r>
    <x v="0"/>
    <x v="2"/>
    <s v="GCA_002701205.1"/>
    <s v="Primary Assembly"/>
    <s v="unplaced scaffold"/>
    <m/>
    <s v="MINB01000004.1"/>
    <n v="147583"/>
    <n v="147763"/>
    <s v="-"/>
    <m/>
    <m/>
    <m/>
    <m/>
    <m/>
    <m/>
    <s v="BFT35_04045"/>
    <n v="181"/>
    <m/>
    <s v="pseudo"/>
    <n v="0"/>
  </r>
  <r>
    <x v="1"/>
    <x v="3"/>
    <s v="GCA_002701205.1"/>
    <s v="Primary Assembly"/>
    <s v="unplaced scaffold"/>
    <m/>
    <s v="MINB01000004.1"/>
    <n v="147583"/>
    <n v="147763"/>
    <s v="-"/>
    <m/>
    <m/>
    <m/>
    <s v="hypothetical protein"/>
    <m/>
    <m/>
    <s v="BFT35_04045"/>
    <n v="181"/>
    <m/>
    <s v="pseudo"/>
    <n v="0"/>
  </r>
  <r>
    <x v="0"/>
    <x v="0"/>
    <s v="GCA_002701205.1"/>
    <s v="Primary Assembly"/>
    <s v="unplaced scaffold"/>
    <m/>
    <s v="MINB01000002.1"/>
    <n v="147883"/>
    <n v="148425"/>
    <s v="-"/>
    <m/>
    <m/>
    <m/>
    <m/>
    <m/>
    <m/>
    <s v="BFT35_02030"/>
    <n v="543"/>
    <m/>
    <m/>
    <n v="0"/>
  </r>
  <r>
    <x v="1"/>
    <x v="1"/>
    <s v="GCA_002701205.1"/>
    <s v="Primary Assembly"/>
    <s v="unplaced scaffold"/>
    <m/>
    <s v="MINB01000002.1"/>
    <n v="147883"/>
    <n v="148425"/>
    <s v="-"/>
    <s v="PHO08259.1"/>
    <m/>
    <m/>
    <s v="RNA polymerase subunit sigma-24"/>
    <m/>
    <m/>
    <s v="BFT35_02030"/>
    <n v="543"/>
    <n v="180"/>
    <m/>
    <n v="0"/>
  </r>
  <r>
    <x v="0"/>
    <x v="0"/>
    <s v="GCA_002701205.1"/>
    <s v="Primary Assembly"/>
    <s v="unplaced scaffold"/>
    <m/>
    <s v="MINB01000003.1"/>
    <n v="148129"/>
    <n v="149232"/>
    <s v="-"/>
    <m/>
    <m/>
    <m/>
    <m/>
    <m/>
    <m/>
    <s v="BFT35_03095"/>
    <n v="1104"/>
    <m/>
    <m/>
    <n v="0"/>
  </r>
  <r>
    <x v="1"/>
    <x v="1"/>
    <s v="GCA_002701205.1"/>
    <s v="Primary Assembly"/>
    <s v="unplaced scaffold"/>
    <m/>
    <s v="MINB01000003.1"/>
    <n v="148129"/>
    <n v="149232"/>
    <s v="-"/>
    <s v="PHO08052.1"/>
    <m/>
    <m/>
    <s v="hypothetical protein"/>
    <m/>
    <m/>
    <s v="BFT35_03095"/>
    <n v="1104"/>
    <n v="367"/>
    <m/>
    <n v="0"/>
  </r>
  <r>
    <x v="0"/>
    <x v="0"/>
    <s v="GCA_002701205.1"/>
    <s v="Primary Assembly"/>
    <s v="unplaced scaffold"/>
    <m/>
    <s v="MINB01000001.1"/>
    <n v="148661"/>
    <n v="148864"/>
    <s v="-"/>
    <m/>
    <m/>
    <m/>
    <m/>
    <m/>
    <m/>
    <s v="BFT35_00780"/>
    <n v="204"/>
    <m/>
    <m/>
    <n v="0"/>
  </r>
  <r>
    <x v="1"/>
    <x v="1"/>
    <s v="GCA_002701205.1"/>
    <s v="Primary Assembly"/>
    <s v="unplaced scaffold"/>
    <m/>
    <s v="MINB01000001.1"/>
    <n v="148661"/>
    <n v="148864"/>
    <s v="-"/>
    <s v="PHO08468.1"/>
    <m/>
    <m/>
    <s v="4Fe-4S ferredoxin"/>
    <m/>
    <m/>
    <s v="BFT35_00780"/>
    <n v="204"/>
    <n v="67"/>
    <m/>
    <n v="0"/>
  </r>
  <r>
    <x v="0"/>
    <x v="0"/>
    <s v="GCA_002701205.1"/>
    <s v="Primary Assembly"/>
    <s v="unplaced scaffold"/>
    <m/>
    <s v="MINB01000002.1"/>
    <n v="148810"/>
    <n v="150177"/>
    <s v="-"/>
    <m/>
    <m/>
    <m/>
    <m/>
    <m/>
    <m/>
    <s v="BFT35_02035"/>
    <n v="1368"/>
    <m/>
    <m/>
    <n v="0"/>
  </r>
  <r>
    <x v="1"/>
    <x v="1"/>
    <s v="GCA_002701205.1"/>
    <s v="Primary Assembly"/>
    <s v="unplaced scaffold"/>
    <m/>
    <s v="MINB01000002.1"/>
    <n v="148810"/>
    <n v="150177"/>
    <s v="-"/>
    <s v="PHO08260.1"/>
    <m/>
    <m/>
    <s v="23S rRNA (uracil-5-)-methyltransferase RumA"/>
    <m/>
    <m/>
    <s v="BFT35_02035"/>
    <n v="1368"/>
    <n v="455"/>
    <m/>
    <n v="0"/>
  </r>
  <r>
    <x v="0"/>
    <x v="0"/>
    <s v="GCA_002701205.1"/>
    <s v="Primary Assembly"/>
    <s v="unplaced scaffold"/>
    <m/>
    <s v="MINB01000001.1"/>
    <n v="149022"/>
    <n v="150863"/>
    <s v="-"/>
    <m/>
    <m/>
    <m/>
    <m/>
    <m/>
    <m/>
    <s v="BFT35_00785"/>
    <n v="1842"/>
    <m/>
    <m/>
    <n v="0"/>
  </r>
  <r>
    <x v="1"/>
    <x v="1"/>
    <s v="GCA_002701205.1"/>
    <s v="Primary Assembly"/>
    <s v="unplaced scaffold"/>
    <m/>
    <s v="MINB01000001.1"/>
    <n v="149022"/>
    <n v="150863"/>
    <s v="-"/>
    <s v="PHO08469.1"/>
    <m/>
    <m/>
    <s v="asparagine synthase (glutamine-hydrolyzing)"/>
    <m/>
    <m/>
    <s v="BFT35_00785"/>
    <n v="1842"/>
    <n v="613"/>
    <m/>
    <n v="0"/>
  </r>
  <r>
    <x v="0"/>
    <x v="0"/>
    <s v="GCA_002701205.1"/>
    <s v="Primary Assembly"/>
    <s v="unplaced scaffold"/>
    <m/>
    <s v="MINB01000003.1"/>
    <n v="149422"/>
    <n v="150486"/>
    <s v="-"/>
    <m/>
    <m/>
    <m/>
    <m/>
    <s v="xylF"/>
    <m/>
    <s v="BFT35_03100"/>
    <n v="1065"/>
    <m/>
    <m/>
    <n v="0"/>
  </r>
  <r>
    <x v="1"/>
    <x v="1"/>
    <s v="GCA_002701205.1"/>
    <s v="Primary Assembly"/>
    <s v="unplaced scaffold"/>
    <m/>
    <s v="MINB01000003.1"/>
    <n v="149422"/>
    <n v="150486"/>
    <s v="-"/>
    <s v="PHO08111.1"/>
    <m/>
    <m/>
    <s v="D-xylose transporter subunit XylF"/>
    <s v="xylF"/>
    <m/>
    <s v="BFT35_03100"/>
    <n v="1065"/>
    <n v="354"/>
    <m/>
    <n v="0"/>
  </r>
  <r>
    <x v="0"/>
    <x v="0"/>
    <s v="GCA_002701205.1"/>
    <s v="Primary Assembly"/>
    <s v="unplaced scaffold"/>
    <m/>
    <s v="MINB01000002.1"/>
    <n v="150277"/>
    <n v="152385"/>
    <s v="-"/>
    <m/>
    <m/>
    <m/>
    <m/>
    <m/>
    <m/>
    <s v="BFT35_02040"/>
    <n v="2109"/>
    <m/>
    <m/>
    <n v="0"/>
  </r>
  <r>
    <x v="1"/>
    <x v="1"/>
    <s v="GCA_002701205.1"/>
    <s v="Primary Assembly"/>
    <s v="unplaced scaffold"/>
    <m/>
    <s v="MINB01000002.1"/>
    <n v="150277"/>
    <n v="152385"/>
    <s v="-"/>
    <s v="PHO08261.1"/>
    <m/>
    <m/>
    <s v="glucan 1,4-alpha-glucosidase"/>
    <m/>
    <m/>
    <s v="BFT35_02040"/>
    <n v="2109"/>
    <n v="702"/>
    <m/>
    <n v="0"/>
  </r>
  <r>
    <x v="0"/>
    <x v="0"/>
    <s v="GCA_002701205.1"/>
    <s v="Primary Assembly"/>
    <s v="unplaced scaffold"/>
    <m/>
    <s v="MINB01000003.1"/>
    <n v="150482"/>
    <n v="152083"/>
    <s v="-"/>
    <m/>
    <m/>
    <m/>
    <m/>
    <m/>
    <m/>
    <s v="BFT35_03105"/>
    <n v="1602"/>
    <m/>
    <m/>
    <n v="0"/>
  </r>
  <r>
    <x v="1"/>
    <x v="1"/>
    <s v="GCA_002701205.1"/>
    <s v="Primary Assembly"/>
    <s v="unplaced scaffold"/>
    <m/>
    <s v="MINB01000003.1"/>
    <n v="150482"/>
    <n v="152083"/>
    <s v="-"/>
    <s v="PHO08053.1"/>
    <m/>
    <m/>
    <s v="DNA-binding response regulator"/>
    <m/>
    <m/>
    <s v="BFT35_03105"/>
    <n v="1602"/>
    <n v="533"/>
    <m/>
    <n v="0"/>
  </r>
  <r>
    <x v="0"/>
    <x v="0"/>
    <s v="GCA_002701205.1"/>
    <s v="Primary Assembly"/>
    <s v="unplaced scaffold"/>
    <m/>
    <s v="MINB01000001.1"/>
    <n v="151018"/>
    <n v="151356"/>
    <s v="-"/>
    <m/>
    <m/>
    <m/>
    <m/>
    <m/>
    <m/>
    <s v="BFT35_00790"/>
    <n v="339"/>
    <m/>
    <m/>
    <n v="0"/>
  </r>
  <r>
    <x v="1"/>
    <x v="1"/>
    <s v="GCA_002701205.1"/>
    <s v="Primary Assembly"/>
    <s v="unplaced scaffold"/>
    <m/>
    <s v="MINB01000001.1"/>
    <n v="151018"/>
    <n v="151356"/>
    <s v="-"/>
    <s v="PHO08470.1"/>
    <m/>
    <m/>
    <s v="transcriptional regulator"/>
    <m/>
    <m/>
    <s v="BFT35_00790"/>
    <n v="339"/>
    <n v="112"/>
    <m/>
    <n v="0"/>
  </r>
  <r>
    <x v="0"/>
    <x v="0"/>
    <s v="GCA_002701205.1"/>
    <s v="Primary Assembly"/>
    <s v="unplaced scaffold"/>
    <m/>
    <s v="MINB01000001.1"/>
    <n v="151356"/>
    <n v="152948"/>
    <s v="-"/>
    <m/>
    <m/>
    <m/>
    <m/>
    <m/>
    <m/>
    <s v="BFT35_00795"/>
    <n v="1593"/>
    <m/>
    <m/>
    <n v="0"/>
  </r>
  <r>
    <x v="1"/>
    <x v="1"/>
    <s v="GCA_002701205.1"/>
    <s v="Primary Assembly"/>
    <s v="unplaced scaffold"/>
    <m/>
    <s v="MINB01000001.1"/>
    <n v="151356"/>
    <n v="152948"/>
    <s v="-"/>
    <s v="PHO08471.1"/>
    <m/>
    <m/>
    <s v="ammonium transporter"/>
    <m/>
    <m/>
    <s v="BFT35_00795"/>
    <n v="1593"/>
    <n v="530"/>
    <m/>
    <n v="0"/>
  </r>
  <r>
    <x v="0"/>
    <x v="0"/>
    <s v="GCA_002701205.1"/>
    <s v="Primary Assembly"/>
    <s v="unplaced scaffold"/>
    <m/>
    <s v="MINB01000003.1"/>
    <n v="152080"/>
    <n v="153585"/>
    <s v="-"/>
    <m/>
    <m/>
    <m/>
    <m/>
    <m/>
    <m/>
    <s v="BFT35_03110"/>
    <n v="1506"/>
    <m/>
    <m/>
    <n v="0"/>
  </r>
  <r>
    <x v="1"/>
    <x v="1"/>
    <s v="GCA_002701205.1"/>
    <s v="Primary Assembly"/>
    <s v="unplaced scaffold"/>
    <m/>
    <s v="MINB01000003.1"/>
    <n v="152080"/>
    <n v="153585"/>
    <s v="-"/>
    <s v="PHO08110.1"/>
    <m/>
    <m/>
    <s v="ATPase"/>
    <m/>
    <m/>
    <s v="BFT35_03110"/>
    <n v="1506"/>
    <n v="501"/>
    <m/>
    <n v="0"/>
  </r>
  <r>
    <x v="0"/>
    <x v="0"/>
    <s v="GCA_002701205.1"/>
    <s v="Primary Assembly"/>
    <s v="unplaced scaffold"/>
    <m/>
    <s v="MINB01000002.1"/>
    <n v="152598"/>
    <n v="153038"/>
    <s v="-"/>
    <m/>
    <m/>
    <m/>
    <m/>
    <m/>
    <m/>
    <s v="BFT35_02045"/>
    <n v="441"/>
    <m/>
    <m/>
    <n v="0"/>
  </r>
  <r>
    <x v="1"/>
    <x v="1"/>
    <s v="GCA_002701205.1"/>
    <s v="Primary Assembly"/>
    <s v="unplaced scaffold"/>
    <m/>
    <s v="MINB01000002.1"/>
    <n v="152598"/>
    <n v="153038"/>
    <s v="-"/>
    <s v="PHO08262.1"/>
    <m/>
    <m/>
    <s v="thioesterase"/>
    <m/>
    <m/>
    <s v="BFT35_02045"/>
    <n v="441"/>
    <n v="146"/>
    <m/>
    <n v="0"/>
  </r>
  <r>
    <x v="0"/>
    <x v="0"/>
    <s v="GCA_002701205.1"/>
    <s v="Primary Assembly"/>
    <s v="unplaced scaffold"/>
    <m/>
    <s v="MINB01000001.1"/>
    <n v="152974"/>
    <n v="153219"/>
    <s v="-"/>
    <m/>
    <m/>
    <m/>
    <m/>
    <m/>
    <m/>
    <s v="BFT35_00800"/>
    <n v="246"/>
    <m/>
    <m/>
    <n v="0"/>
  </r>
  <r>
    <x v="1"/>
    <x v="1"/>
    <s v="GCA_002701205.1"/>
    <s v="Primary Assembly"/>
    <s v="unplaced scaffold"/>
    <m/>
    <s v="MINB01000001.1"/>
    <n v="152974"/>
    <n v="153219"/>
    <s v="-"/>
    <s v="PHO08472.1"/>
    <m/>
    <m/>
    <s v="hypothetical protein"/>
    <m/>
    <m/>
    <s v="BFT35_00800"/>
    <n v="246"/>
    <n v="81"/>
    <m/>
    <n v="0"/>
  </r>
  <r>
    <x v="0"/>
    <x v="0"/>
    <s v="GCA_002701205.1"/>
    <s v="Primary Assembly"/>
    <s v="unplaced scaffold"/>
    <m/>
    <s v="MINB01000002.1"/>
    <n v="153083"/>
    <n v="154834"/>
    <s v="-"/>
    <m/>
    <m/>
    <m/>
    <m/>
    <m/>
    <m/>
    <s v="BFT35_02050"/>
    <n v="1752"/>
    <m/>
    <m/>
    <n v="0"/>
  </r>
  <r>
    <x v="1"/>
    <x v="1"/>
    <s v="GCA_002701205.1"/>
    <s v="Primary Assembly"/>
    <s v="unplaced scaffold"/>
    <m/>
    <s v="MINB01000002.1"/>
    <n v="153083"/>
    <n v="154834"/>
    <s v="-"/>
    <s v="PHO08263.1"/>
    <m/>
    <m/>
    <s v="pyruvate kinase"/>
    <m/>
    <m/>
    <s v="BFT35_02050"/>
    <n v="1752"/>
    <n v="583"/>
    <m/>
    <n v="0"/>
  </r>
  <r>
    <x v="0"/>
    <x v="0"/>
    <s v="GCA_002701205.1"/>
    <s v="Primary Assembly"/>
    <s v="unplaced scaffold"/>
    <m/>
    <s v="MINB01000001.1"/>
    <n v="153360"/>
    <n v="154679"/>
    <s v="-"/>
    <m/>
    <m/>
    <m/>
    <m/>
    <m/>
    <m/>
    <s v="BFT35_00805"/>
    <n v="1320"/>
    <m/>
    <m/>
    <n v="0"/>
  </r>
  <r>
    <x v="1"/>
    <x v="1"/>
    <s v="GCA_002701205.1"/>
    <s v="Primary Assembly"/>
    <s v="unplaced scaffold"/>
    <m/>
    <s v="MINB01000001.1"/>
    <n v="153360"/>
    <n v="154679"/>
    <s v="-"/>
    <s v="PHO08473.1"/>
    <m/>
    <m/>
    <s v="ammonia channel protein"/>
    <m/>
    <m/>
    <s v="BFT35_00805"/>
    <n v="1320"/>
    <n v="439"/>
    <m/>
    <n v="0"/>
  </r>
  <r>
    <x v="0"/>
    <x v="0"/>
    <s v="GCA_002701205.1"/>
    <s v="Primary Assembly"/>
    <s v="unplaced scaffold"/>
    <m/>
    <s v="MINB01000003.1"/>
    <n v="153597"/>
    <n v="154604"/>
    <s v="-"/>
    <m/>
    <m/>
    <m/>
    <m/>
    <m/>
    <m/>
    <s v="BFT35_03115"/>
    <n v="1008"/>
    <m/>
    <m/>
    <n v="0"/>
  </r>
  <r>
    <x v="1"/>
    <x v="1"/>
    <s v="GCA_002701205.1"/>
    <s v="Primary Assembly"/>
    <s v="unplaced scaffold"/>
    <m/>
    <s v="MINB01000003.1"/>
    <n v="153597"/>
    <n v="154604"/>
    <s v="-"/>
    <s v="PHO08054.1"/>
    <m/>
    <m/>
    <s v="sugar ABC transporter substrate-binding protein"/>
    <m/>
    <m/>
    <s v="BFT35_03115"/>
    <n v="1008"/>
    <n v="335"/>
    <m/>
    <n v="0"/>
  </r>
  <r>
    <x v="0"/>
    <x v="0"/>
    <s v="GCA_002701205.1"/>
    <s v="Primary Assembly"/>
    <s v="unplaced scaffold"/>
    <m/>
    <s v="MINB01000003.1"/>
    <n v="154761"/>
    <n v="155288"/>
    <s v="-"/>
    <m/>
    <m/>
    <m/>
    <m/>
    <m/>
    <m/>
    <s v="BFT35_03120"/>
    <n v="528"/>
    <m/>
    <m/>
    <n v="0"/>
  </r>
  <r>
    <x v="1"/>
    <x v="1"/>
    <s v="GCA_002701205.1"/>
    <s v="Primary Assembly"/>
    <s v="unplaced scaffold"/>
    <m/>
    <s v="MINB01000003.1"/>
    <n v="154761"/>
    <n v="155288"/>
    <s v="-"/>
    <s v="PHO08055.1"/>
    <m/>
    <m/>
    <s v="tryptophan transporter"/>
    <m/>
    <m/>
    <s v="BFT35_03120"/>
    <n v="528"/>
    <n v="175"/>
    <m/>
    <n v="0"/>
  </r>
  <r>
    <x v="0"/>
    <x v="0"/>
    <s v="GCA_002701205.1"/>
    <s v="Primary Assembly"/>
    <s v="unplaced scaffold"/>
    <m/>
    <s v="MINB01000002.1"/>
    <n v="154846"/>
    <n v="155811"/>
    <s v="-"/>
    <m/>
    <m/>
    <m/>
    <m/>
    <m/>
    <m/>
    <s v="BFT35_02055"/>
    <n v="966"/>
    <m/>
    <m/>
    <n v="0"/>
  </r>
  <r>
    <x v="1"/>
    <x v="1"/>
    <s v="GCA_002701205.1"/>
    <s v="Primary Assembly"/>
    <s v="unplaced scaffold"/>
    <m/>
    <s v="MINB01000002.1"/>
    <n v="154846"/>
    <n v="155811"/>
    <s v="-"/>
    <s v="PHO08264.1"/>
    <m/>
    <m/>
    <s v="6-phosphofructokinase"/>
    <m/>
    <m/>
    <s v="BFT35_02055"/>
    <n v="966"/>
    <n v="321"/>
    <m/>
    <n v="0"/>
  </r>
  <r>
    <x v="0"/>
    <x v="2"/>
    <s v="GCA_002701205.1"/>
    <s v="Primary Assembly"/>
    <s v="unplaced scaffold"/>
    <m/>
    <s v="MINB01000001.1"/>
    <n v="155123"/>
    <n v="156059"/>
    <s v="-"/>
    <m/>
    <m/>
    <m/>
    <m/>
    <m/>
    <m/>
    <s v="BFT35_00810"/>
    <n v="937"/>
    <m/>
    <s v="pseudo"/>
    <n v="0"/>
  </r>
  <r>
    <x v="1"/>
    <x v="3"/>
    <s v="GCA_002701205.1"/>
    <s v="Primary Assembly"/>
    <s v="unplaced scaffold"/>
    <m/>
    <s v="MINB01000001.1"/>
    <n v="155123"/>
    <n v="156059"/>
    <s v="-"/>
    <m/>
    <m/>
    <m/>
    <s v="IS30 family transposase"/>
    <m/>
    <m/>
    <s v="BFT35_00810"/>
    <n v="937"/>
    <m/>
    <s v="pseudo"/>
    <n v="0"/>
  </r>
  <r>
    <x v="0"/>
    <x v="0"/>
    <s v="GCA_002701205.1"/>
    <s v="Primary Assembly"/>
    <s v="unplaced scaffold"/>
    <m/>
    <s v="MINB01000002.1"/>
    <n v="155882"/>
    <n v="156079"/>
    <s v="-"/>
    <m/>
    <m/>
    <m/>
    <m/>
    <m/>
    <m/>
    <s v="BFT35_02060"/>
    <n v="198"/>
    <m/>
    <m/>
    <n v="0"/>
  </r>
  <r>
    <x v="1"/>
    <x v="1"/>
    <s v="GCA_002701205.1"/>
    <s v="Primary Assembly"/>
    <s v="unplaced scaffold"/>
    <m/>
    <s v="MINB01000002.1"/>
    <n v="155882"/>
    <n v="156079"/>
    <s v="-"/>
    <s v="PHO08265.1"/>
    <m/>
    <m/>
    <s v="hypothetical protein"/>
    <m/>
    <m/>
    <s v="BFT35_02060"/>
    <n v="198"/>
    <n v="65"/>
    <m/>
    <n v="0"/>
  </r>
  <r>
    <x v="0"/>
    <x v="0"/>
    <s v="GCA_002701205.1"/>
    <s v="Primary Assembly"/>
    <s v="unplaced scaffold"/>
    <m/>
    <s v="MINB01000003.1"/>
    <n v="156041"/>
    <n v="156820"/>
    <s v="-"/>
    <m/>
    <m/>
    <m/>
    <m/>
    <m/>
    <m/>
    <s v="BFT35_03125"/>
    <n v="780"/>
    <m/>
    <m/>
    <n v="0"/>
  </r>
  <r>
    <x v="1"/>
    <x v="1"/>
    <s v="GCA_002701205.1"/>
    <s v="Primary Assembly"/>
    <s v="unplaced scaffold"/>
    <m/>
    <s v="MINB01000003.1"/>
    <n v="156041"/>
    <n v="156820"/>
    <s v="-"/>
    <s v="PHO08056.1"/>
    <m/>
    <m/>
    <s v="2-deoxy-D-gluconate 3-dehydrogenase"/>
    <m/>
    <m/>
    <s v="BFT35_03125"/>
    <n v="780"/>
    <n v="259"/>
    <m/>
    <n v="0"/>
  </r>
  <r>
    <x v="0"/>
    <x v="0"/>
    <s v="GCA_002701205.1"/>
    <s v="Primary Assembly"/>
    <s v="unplaced scaffold"/>
    <m/>
    <s v="MINB01000002.1"/>
    <n v="156153"/>
    <n v="159587"/>
    <s v="-"/>
    <m/>
    <m/>
    <m/>
    <m/>
    <m/>
    <m/>
    <s v="BFT35_02065"/>
    <n v="3435"/>
    <m/>
    <m/>
    <n v="0"/>
  </r>
  <r>
    <x v="1"/>
    <x v="1"/>
    <s v="GCA_002701205.1"/>
    <s v="Primary Assembly"/>
    <s v="unplaced scaffold"/>
    <m/>
    <s v="MINB01000002.1"/>
    <n v="156153"/>
    <n v="159587"/>
    <s v="-"/>
    <s v="PHO08266.1"/>
    <m/>
    <m/>
    <s v="DNA polymerase III subunit alpha"/>
    <m/>
    <m/>
    <s v="BFT35_02065"/>
    <n v="3435"/>
    <n v="1144"/>
    <m/>
    <n v="0"/>
  </r>
  <r>
    <x v="0"/>
    <x v="0"/>
    <s v="GCA_002701205.1"/>
    <s v="Primary Assembly"/>
    <s v="unplaced scaffold"/>
    <m/>
    <s v="MINB01000001.1"/>
    <n v="156441"/>
    <n v="157793"/>
    <s v="-"/>
    <m/>
    <m/>
    <m/>
    <m/>
    <m/>
    <m/>
    <s v="BFT35_00815"/>
    <n v="1353"/>
    <m/>
    <m/>
    <n v="0"/>
  </r>
  <r>
    <x v="1"/>
    <x v="1"/>
    <s v="GCA_002701205.1"/>
    <s v="Primary Assembly"/>
    <s v="unplaced scaffold"/>
    <m/>
    <s v="MINB01000001.1"/>
    <n v="156441"/>
    <n v="157793"/>
    <s v="-"/>
    <s v="PHO08474.1"/>
    <m/>
    <m/>
    <s v="nitrogenase"/>
    <m/>
    <m/>
    <s v="BFT35_00815"/>
    <n v="1353"/>
    <n v="450"/>
    <m/>
    <n v="0"/>
  </r>
  <r>
    <x v="0"/>
    <x v="0"/>
    <s v="GCA_002701205.1"/>
    <s v="Primary Assembly"/>
    <s v="unplaced scaffold"/>
    <m/>
    <s v="MINB01000003.1"/>
    <n v="156837"/>
    <n v="157667"/>
    <s v="-"/>
    <m/>
    <m/>
    <m/>
    <m/>
    <m/>
    <m/>
    <s v="BFT35_03130"/>
    <n v="831"/>
    <m/>
    <m/>
    <n v="0"/>
  </r>
  <r>
    <x v="1"/>
    <x v="1"/>
    <s v="GCA_002701205.1"/>
    <s v="Primary Assembly"/>
    <s v="unplaced scaffold"/>
    <m/>
    <s v="MINB01000003.1"/>
    <n v="156837"/>
    <n v="157667"/>
    <s v="-"/>
    <s v="PHO08057.1"/>
    <m/>
    <m/>
    <s v="5-dehydro-4-deoxy-D-glucuronate isomerase"/>
    <m/>
    <m/>
    <s v="BFT35_03130"/>
    <n v="831"/>
    <n v="276"/>
    <m/>
    <n v="0"/>
  </r>
  <r>
    <x v="0"/>
    <x v="0"/>
    <s v="GCA_002701205.1"/>
    <s v="Primary Assembly"/>
    <s v="unplaced scaffold"/>
    <m/>
    <s v="MINB01000003.1"/>
    <n v="157764"/>
    <n v="158756"/>
    <s v="-"/>
    <m/>
    <m/>
    <m/>
    <m/>
    <m/>
    <m/>
    <s v="BFT35_03135"/>
    <n v="993"/>
    <m/>
    <m/>
    <n v="0"/>
  </r>
  <r>
    <x v="1"/>
    <x v="1"/>
    <s v="GCA_002701205.1"/>
    <s v="Primary Assembly"/>
    <s v="unplaced scaffold"/>
    <m/>
    <s v="MINB01000003.1"/>
    <n v="157764"/>
    <n v="158756"/>
    <s v="-"/>
    <s v="PHO08058.1"/>
    <m/>
    <m/>
    <s v="LacI family transcriptional regulator"/>
    <m/>
    <m/>
    <s v="BFT35_03135"/>
    <n v="993"/>
    <n v="330"/>
    <m/>
    <n v="0"/>
  </r>
  <r>
    <x v="0"/>
    <x v="0"/>
    <s v="GCA_002701205.1"/>
    <s v="Primary Assembly"/>
    <s v="unplaced scaffold"/>
    <m/>
    <s v="MINB01000001.1"/>
    <n v="157786"/>
    <n v="159144"/>
    <s v="-"/>
    <m/>
    <m/>
    <m/>
    <m/>
    <m/>
    <m/>
    <s v="BFT35_00820"/>
    <n v="1359"/>
    <m/>
    <m/>
    <n v="0"/>
  </r>
  <r>
    <x v="1"/>
    <x v="1"/>
    <s v="GCA_002701205.1"/>
    <s v="Primary Assembly"/>
    <s v="unplaced scaffold"/>
    <m/>
    <s v="MINB01000001.1"/>
    <n v="157786"/>
    <n v="159144"/>
    <s v="-"/>
    <s v="PHO08475.1"/>
    <m/>
    <m/>
    <s v="nitrogenase iron-molybdenum cofactor biosynthesis protein NifE"/>
    <m/>
    <m/>
    <s v="BFT35_00820"/>
    <n v="1359"/>
    <n v="452"/>
    <m/>
    <n v="0"/>
  </r>
  <r>
    <x v="0"/>
    <x v="0"/>
    <s v="GCA_002701205.1"/>
    <s v="Primary Assembly"/>
    <s v="unplaced scaffold"/>
    <m/>
    <s v="MINB01000003.1"/>
    <n v="158797"/>
    <n v="159063"/>
    <s v="-"/>
    <m/>
    <m/>
    <m/>
    <m/>
    <m/>
    <m/>
    <s v="BFT35_03140"/>
    <n v="267"/>
    <m/>
    <m/>
    <n v="0"/>
  </r>
  <r>
    <x v="1"/>
    <x v="1"/>
    <s v="GCA_002701205.1"/>
    <s v="Primary Assembly"/>
    <s v="unplaced scaffold"/>
    <m/>
    <s v="MINB01000003.1"/>
    <n v="158797"/>
    <n v="159063"/>
    <s v="-"/>
    <s v="PHO08059.1"/>
    <m/>
    <m/>
    <s v="plasmid stabilization protein"/>
    <m/>
    <m/>
    <s v="BFT35_03140"/>
    <n v="267"/>
    <n v="88"/>
    <m/>
    <n v="0"/>
  </r>
  <r>
    <x v="0"/>
    <x v="0"/>
    <s v="GCA_002701205.1"/>
    <s v="Primary Assembly"/>
    <s v="unplaced scaffold"/>
    <m/>
    <s v="MINB01000003.1"/>
    <n v="159056"/>
    <n v="159280"/>
    <s v="-"/>
    <m/>
    <m/>
    <m/>
    <m/>
    <m/>
    <m/>
    <s v="BFT35_03145"/>
    <n v="225"/>
    <m/>
    <m/>
    <n v="0"/>
  </r>
  <r>
    <x v="1"/>
    <x v="1"/>
    <s v="GCA_002701205.1"/>
    <s v="Primary Assembly"/>
    <s v="unplaced scaffold"/>
    <m/>
    <s v="MINB01000003.1"/>
    <n v="159056"/>
    <n v="159280"/>
    <s v="-"/>
    <s v="PHO08060.1"/>
    <m/>
    <m/>
    <s v="hypothetical protein"/>
    <m/>
    <m/>
    <s v="BFT35_03145"/>
    <n v="225"/>
    <n v="74"/>
    <m/>
    <n v="0"/>
  </r>
  <r>
    <x v="0"/>
    <x v="0"/>
    <s v="GCA_002701205.1"/>
    <s v="Primary Assembly"/>
    <s v="unplaced scaffold"/>
    <m/>
    <s v="MINB01000001.1"/>
    <n v="159199"/>
    <n v="159567"/>
    <s v="-"/>
    <m/>
    <m/>
    <m/>
    <m/>
    <m/>
    <m/>
    <s v="BFT35_00825"/>
    <n v="369"/>
    <m/>
    <m/>
    <n v="0"/>
  </r>
  <r>
    <x v="1"/>
    <x v="1"/>
    <s v="GCA_002701205.1"/>
    <s v="Primary Assembly"/>
    <s v="unplaced scaffold"/>
    <m/>
    <s v="MINB01000001.1"/>
    <n v="159199"/>
    <n v="159567"/>
    <s v="-"/>
    <s v="PHO08476.1"/>
    <m/>
    <m/>
    <s v="nitrogen fixation protein NifHD"/>
    <m/>
    <m/>
    <s v="BFT35_00825"/>
    <n v="369"/>
    <n v="122"/>
    <m/>
    <n v="0"/>
  </r>
  <r>
    <x v="0"/>
    <x v="0"/>
    <s v="GCA_002701205.1"/>
    <s v="Primary Assembly"/>
    <s v="unplaced scaffold"/>
    <m/>
    <s v="MINB01000003.1"/>
    <n v="159391"/>
    <n v="161007"/>
    <s v="-"/>
    <m/>
    <m/>
    <m/>
    <m/>
    <m/>
    <m/>
    <s v="BFT35_03150"/>
    <n v="1617"/>
    <m/>
    <m/>
    <n v="0"/>
  </r>
  <r>
    <x v="1"/>
    <x v="1"/>
    <s v="GCA_002701205.1"/>
    <s v="Primary Assembly"/>
    <s v="unplaced scaffold"/>
    <m/>
    <s v="MINB01000003.1"/>
    <n v="159391"/>
    <n v="161007"/>
    <s v="-"/>
    <s v="PHO08061.1"/>
    <m/>
    <m/>
    <s v="mannitol dehydrogenase"/>
    <m/>
    <m/>
    <s v="BFT35_03150"/>
    <n v="1617"/>
    <n v="538"/>
    <m/>
    <n v="0"/>
  </r>
  <r>
    <x v="0"/>
    <x v="0"/>
    <s v="GCA_002701205.1"/>
    <s v="Primary Assembly"/>
    <s v="unplaced scaffold"/>
    <m/>
    <s v="MINB01000001.1"/>
    <n v="159580"/>
    <n v="159897"/>
    <s v="-"/>
    <m/>
    <m/>
    <m/>
    <m/>
    <m/>
    <m/>
    <s v="BFT35_00830"/>
    <n v="318"/>
    <m/>
    <m/>
    <n v="0"/>
  </r>
  <r>
    <x v="1"/>
    <x v="1"/>
    <s v="GCA_002701205.1"/>
    <s v="Primary Assembly"/>
    <s v="unplaced scaffold"/>
    <m/>
    <s v="MINB01000001.1"/>
    <n v="159580"/>
    <n v="159897"/>
    <s v="-"/>
    <s v="PHO08477.1"/>
    <m/>
    <m/>
    <s v="nitrogen fixation protein NifD"/>
    <m/>
    <m/>
    <s v="BFT35_00830"/>
    <n v="318"/>
    <n v="105"/>
    <m/>
    <n v="0"/>
  </r>
  <r>
    <x v="0"/>
    <x v="0"/>
    <s v="GCA_002701205.1"/>
    <s v="Primary Assembly"/>
    <s v="unplaced scaffold"/>
    <m/>
    <s v="MINB01000002.1"/>
    <n v="159598"/>
    <n v="160905"/>
    <s v="-"/>
    <m/>
    <m/>
    <m/>
    <m/>
    <m/>
    <m/>
    <s v="BFT35_02070"/>
    <n v="1308"/>
    <m/>
    <m/>
    <n v="0"/>
  </r>
  <r>
    <x v="1"/>
    <x v="1"/>
    <s v="GCA_002701205.1"/>
    <s v="Primary Assembly"/>
    <s v="unplaced scaffold"/>
    <m/>
    <s v="MINB01000002.1"/>
    <n v="159598"/>
    <n v="160905"/>
    <s v="-"/>
    <s v="PHO08329.1"/>
    <m/>
    <m/>
    <s v="histidine kinase"/>
    <m/>
    <m/>
    <s v="BFT35_02070"/>
    <n v="1308"/>
    <n v="435"/>
    <m/>
    <n v="0"/>
  </r>
  <r>
    <x v="0"/>
    <x v="0"/>
    <s v="GCA_002701205.1"/>
    <s v="Primary Assembly"/>
    <s v="unplaced scaffold"/>
    <m/>
    <s v="MINB01000001.1"/>
    <n v="159912"/>
    <n v="160250"/>
    <s v="-"/>
    <m/>
    <m/>
    <m/>
    <m/>
    <m/>
    <m/>
    <s v="BFT35_00835"/>
    <n v="339"/>
    <m/>
    <m/>
    <n v="0"/>
  </r>
  <r>
    <x v="1"/>
    <x v="1"/>
    <s v="GCA_002701205.1"/>
    <s v="Primary Assembly"/>
    <s v="unplaced scaffold"/>
    <m/>
    <s v="MINB01000001.1"/>
    <n v="159912"/>
    <n v="160250"/>
    <s v="-"/>
    <s v="PHO08478.1"/>
    <m/>
    <m/>
    <s v="adhesin"/>
    <m/>
    <m/>
    <s v="BFT35_00835"/>
    <n v="339"/>
    <n v="112"/>
    <m/>
    <n v="0"/>
  </r>
  <r>
    <x v="0"/>
    <x v="0"/>
    <s v="GCA_002701205.1"/>
    <s v="Primary Assembly"/>
    <s v="unplaced scaffold"/>
    <m/>
    <s v="MINB01000001.1"/>
    <n v="160270"/>
    <n v="161616"/>
    <s v="-"/>
    <m/>
    <m/>
    <m/>
    <m/>
    <m/>
    <m/>
    <s v="BFT35_00840"/>
    <n v="1347"/>
    <m/>
    <m/>
    <n v="0"/>
  </r>
  <r>
    <x v="1"/>
    <x v="1"/>
    <s v="GCA_002701205.1"/>
    <s v="Primary Assembly"/>
    <s v="unplaced scaffold"/>
    <m/>
    <s v="MINB01000001.1"/>
    <n v="160270"/>
    <n v="161616"/>
    <s v="-"/>
    <s v="PHO08551.1"/>
    <m/>
    <m/>
    <s v="nitrogenase molybdenum-iron protein subunit beta"/>
    <m/>
    <m/>
    <s v="BFT35_00840"/>
    <n v="1347"/>
    <n v="448"/>
    <m/>
    <n v="0"/>
  </r>
  <r>
    <x v="0"/>
    <x v="0"/>
    <s v="GCA_002701205.1"/>
    <s v="Primary Assembly"/>
    <s v="unplaced scaffold"/>
    <m/>
    <s v="MINB01000002.1"/>
    <n v="160958"/>
    <n v="161224"/>
    <s v="-"/>
    <m/>
    <m/>
    <m/>
    <m/>
    <m/>
    <m/>
    <s v="BFT35_02075"/>
    <n v="267"/>
    <m/>
    <m/>
    <n v="0"/>
  </r>
  <r>
    <x v="1"/>
    <x v="1"/>
    <s v="GCA_002701205.1"/>
    <s v="Primary Assembly"/>
    <s v="unplaced scaffold"/>
    <m/>
    <s v="MINB01000002.1"/>
    <n v="160958"/>
    <n v="161224"/>
    <s v="-"/>
    <s v="PHO08267.1"/>
    <m/>
    <m/>
    <s v="phosphocarrier protein HPr"/>
    <m/>
    <m/>
    <s v="BFT35_02075"/>
    <n v="267"/>
    <n v="88"/>
    <m/>
    <n v="0"/>
  </r>
  <r>
    <x v="0"/>
    <x v="0"/>
    <s v="GCA_002701205.1"/>
    <s v="Primary Assembly"/>
    <s v="unplaced scaffold"/>
    <m/>
    <s v="MINB01000003.1"/>
    <n v="161041"/>
    <n v="162447"/>
    <s v="-"/>
    <m/>
    <m/>
    <m/>
    <m/>
    <m/>
    <m/>
    <s v="BFT35_03155"/>
    <n v="1407"/>
    <m/>
    <m/>
    <n v="0"/>
  </r>
  <r>
    <x v="1"/>
    <x v="1"/>
    <s v="GCA_002701205.1"/>
    <s v="Primary Assembly"/>
    <s v="unplaced scaffold"/>
    <m/>
    <s v="MINB01000003.1"/>
    <n v="161041"/>
    <n v="162447"/>
    <s v="-"/>
    <s v="PHO08062.1"/>
    <m/>
    <m/>
    <s v="phosphogluconate dehydrogenase (NADP(+)-dependent, decarboxylating)"/>
    <m/>
    <m/>
    <s v="BFT35_03155"/>
    <n v="1407"/>
    <n v="468"/>
    <m/>
    <n v="0"/>
  </r>
  <r>
    <x v="0"/>
    <x v="0"/>
    <s v="GCA_002701205.1"/>
    <s v="Primary Assembly"/>
    <s v="unplaced scaffold"/>
    <m/>
    <s v="MINB01000002.1"/>
    <n v="161217"/>
    <n v="162182"/>
    <s v="-"/>
    <m/>
    <m/>
    <m/>
    <m/>
    <m/>
    <m/>
    <s v="BFT35_02080"/>
    <n v="966"/>
    <m/>
    <m/>
    <n v="0"/>
  </r>
  <r>
    <x v="1"/>
    <x v="1"/>
    <s v="GCA_002701205.1"/>
    <s v="Primary Assembly"/>
    <s v="unplaced scaffold"/>
    <m/>
    <s v="MINB01000002.1"/>
    <n v="161217"/>
    <n v="162182"/>
    <s v="-"/>
    <s v="PHO08268.1"/>
    <m/>
    <m/>
    <s v="DNA-binding protein WhiA"/>
    <m/>
    <m/>
    <s v="BFT35_02080"/>
    <n v="966"/>
    <n v="321"/>
    <m/>
    <n v="0"/>
  </r>
  <r>
    <x v="0"/>
    <x v="0"/>
    <s v="GCA_002701205.1"/>
    <s v="Primary Assembly"/>
    <s v="unplaced scaffold"/>
    <m/>
    <s v="MINB01000001.1"/>
    <n v="161634"/>
    <n v="163241"/>
    <s v="-"/>
    <m/>
    <m/>
    <m/>
    <m/>
    <m/>
    <m/>
    <s v="BFT35_00845"/>
    <n v="1608"/>
    <m/>
    <m/>
    <n v="0"/>
  </r>
  <r>
    <x v="1"/>
    <x v="1"/>
    <s v="GCA_002701205.1"/>
    <s v="Primary Assembly"/>
    <s v="unplaced scaffold"/>
    <m/>
    <s v="MINB01000001.1"/>
    <n v="161634"/>
    <n v="163241"/>
    <s v="-"/>
    <s v="PHO08479.1"/>
    <m/>
    <m/>
    <s v="nitrogenase molybdenum-iron protein alpha chain"/>
    <m/>
    <m/>
    <s v="BFT35_00845"/>
    <n v="1608"/>
    <n v="535"/>
    <m/>
    <n v="0"/>
  </r>
  <r>
    <x v="0"/>
    <x v="0"/>
    <s v="GCA_002701205.1"/>
    <s v="Primary Assembly"/>
    <s v="unplaced scaffold"/>
    <m/>
    <s v="MINB01000002.1"/>
    <n v="162269"/>
    <n v="162505"/>
    <s v="-"/>
    <m/>
    <m/>
    <m/>
    <m/>
    <m/>
    <m/>
    <s v="BFT35_02085"/>
    <n v="237"/>
    <m/>
    <m/>
    <n v="0"/>
  </r>
  <r>
    <x v="1"/>
    <x v="1"/>
    <s v="GCA_002701205.1"/>
    <s v="Primary Assembly"/>
    <s v="unplaced scaffold"/>
    <m/>
    <s v="MINB01000002.1"/>
    <n v="162269"/>
    <n v="162505"/>
    <s v="-"/>
    <s v="PHO08269.1"/>
    <m/>
    <m/>
    <s v="hypothetical protein"/>
    <m/>
    <m/>
    <s v="BFT35_02085"/>
    <n v="237"/>
    <n v="78"/>
    <m/>
    <n v="0"/>
  </r>
  <r>
    <x v="0"/>
    <x v="0"/>
    <s v="GCA_002701205.1"/>
    <s v="Primary Assembly"/>
    <s v="unplaced scaffold"/>
    <m/>
    <s v="MINB01000003.1"/>
    <n v="162466"/>
    <n v="163950"/>
    <s v="-"/>
    <m/>
    <m/>
    <m/>
    <m/>
    <m/>
    <m/>
    <s v="BFT35_03160"/>
    <n v="1485"/>
    <m/>
    <m/>
    <n v="0"/>
  </r>
  <r>
    <x v="1"/>
    <x v="1"/>
    <s v="GCA_002701205.1"/>
    <s v="Primary Assembly"/>
    <s v="unplaced scaffold"/>
    <m/>
    <s v="MINB01000003.1"/>
    <n v="162466"/>
    <n v="163950"/>
    <s v="-"/>
    <s v="PHO08063.1"/>
    <m/>
    <m/>
    <s v="carbohydrate kinase"/>
    <m/>
    <m/>
    <s v="BFT35_03160"/>
    <n v="1485"/>
    <n v="494"/>
    <m/>
    <n v="0"/>
  </r>
  <r>
    <x v="0"/>
    <x v="0"/>
    <s v="GCA_002701205.1"/>
    <s v="Primary Assembly"/>
    <s v="unplaced scaffold"/>
    <m/>
    <s v="MINB01000002.1"/>
    <n v="162599"/>
    <n v="164323"/>
    <s v="-"/>
    <m/>
    <m/>
    <m/>
    <m/>
    <m/>
    <m/>
    <s v="BFT35_02090"/>
    <n v="1725"/>
    <m/>
    <m/>
    <n v="0"/>
  </r>
  <r>
    <x v="1"/>
    <x v="1"/>
    <s v="GCA_002701205.1"/>
    <s v="Primary Assembly"/>
    <s v="unplaced scaffold"/>
    <m/>
    <s v="MINB01000002.1"/>
    <n v="162599"/>
    <n v="164323"/>
    <s v="-"/>
    <s v="PHO08270.1"/>
    <m/>
    <m/>
    <s v="alpha-glycosidase"/>
    <m/>
    <m/>
    <s v="BFT35_02090"/>
    <n v="1725"/>
    <n v="574"/>
    <m/>
    <n v="0"/>
  </r>
  <r>
    <x v="0"/>
    <x v="0"/>
    <s v="GCA_002701205.1"/>
    <s v="Primary Assembly"/>
    <s v="unplaced scaffold"/>
    <m/>
    <s v="MINB01000001.1"/>
    <n v="163261"/>
    <n v="164079"/>
    <s v="-"/>
    <m/>
    <m/>
    <m/>
    <m/>
    <m/>
    <m/>
    <s v="BFT35_00850"/>
    <n v="819"/>
    <m/>
    <m/>
    <n v="0"/>
  </r>
  <r>
    <x v="1"/>
    <x v="1"/>
    <s v="GCA_002701205.1"/>
    <s v="Primary Assembly"/>
    <s v="unplaced scaffold"/>
    <m/>
    <s v="MINB01000001.1"/>
    <n v="163261"/>
    <n v="164079"/>
    <s v="-"/>
    <s v="PHO08480.1"/>
    <m/>
    <m/>
    <s v="nitrogenase iron protein"/>
    <m/>
    <m/>
    <s v="BFT35_00850"/>
    <n v="819"/>
    <n v="272"/>
    <m/>
    <n v="0"/>
  </r>
  <r>
    <x v="0"/>
    <x v="0"/>
    <s v="GCA_002701205.1"/>
    <s v="Primary Assembly"/>
    <s v="unplaced scaffold"/>
    <m/>
    <s v="MINB01000003.1"/>
    <n v="163969"/>
    <n v="164946"/>
    <s v="-"/>
    <m/>
    <m/>
    <m/>
    <m/>
    <m/>
    <m/>
    <s v="BFT35_03165"/>
    <n v="978"/>
    <m/>
    <m/>
    <n v="0"/>
  </r>
  <r>
    <x v="1"/>
    <x v="1"/>
    <s v="GCA_002701205.1"/>
    <s v="Primary Assembly"/>
    <s v="unplaced scaffold"/>
    <m/>
    <s v="MINB01000003.1"/>
    <n v="163969"/>
    <n v="164946"/>
    <s v="-"/>
    <s v="PHO08064.1"/>
    <m/>
    <m/>
    <s v="hydroxyacid dehydrogenase"/>
    <m/>
    <m/>
    <s v="BFT35_03165"/>
    <n v="978"/>
    <n v="325"/>
    <m/>
    <n v="0"/>
  </r>
  <r>
    <x v="0"/>
    <x v="0"/>
    <s v="GCA_002701205.1"/>
    <s v="Primary Assembly"/>
    <s v="unplaced scaffold"/>
    <m/>
    <s v="MINB01000002.1"/>
    <n v="164339"/>
    <n v="165154"/>
    <s v="-"/>
    <m/>
    <m/>
    <m/>
    <m/>
    <m/>
    <m/>
    <s v="BFT35_02095"/>
    <n v="816"/>
    <m/>
    <m/>
    <n v="0"/>
  </r>
  <r>
    <x v="1"/>
    <x v="1"/>
    <s v="GCA_002701205.1"/>
    <s v="Primary Assembly"/>
    <s v="unplaced scaffold"/>
    <m/>
    <s v="MINB01000002.1"/>
    <n v="164339"/>
    <n v="165154"/>
    <s v="-"/>
    <s v="PHO08271.1"/>
    <m/>
    <m/>
    <s v="XRE family transcriptional regulator"/>
    <m/>
    <m/>
    <s v="BFT35_02095"/>
    <n v="816"/>
    <n v="271"/>
    <m/>
    <n v="0"/>
  </r>
  <r>
    <x v="0"/>
    <x v="0"/>
    <s v="GCA_002701205.1"/>
    <s v="Primary Assembly"/>
    <s v="unplaced scaffold"/>
    <m/>
    <s v="MINB01000001.1"/>
    <n v="164637"/>
    <n v="165458"/>
    <s v="+"/>
    <m/>
    <m/>
    <m/>
    <m/>
    <m/>
    <m/>
    <s v="BFT35_00855"/>
    <n v="822"/>
    <m/>
    <m/>
    <n v="0"/>
  </r>
  <r>
    <x v="1"/>
    <x v="1"/>
    <s v="GCA_002701205.1"/>
    <s v="Primary Assembly"/>
    <s v="unplaced scaffold"/>
    <m/>
    <s v="MINB01000001.1"/>
    <n v="164637"/>
    <n v="165458"/>
    <s v="+"/>
    <s v="PHO08552.1"/>
    <m/>
    <m/>
    <s v="nitrogenase molybdenum-iron cofactor biosynthesis protein"/>
    <m/>
    <m/>
    <s v="BFT35_00855"/>
    <n v="822"/>
    <n v="273"/>
    <m/>
    <n v="0"/>
  </r>
  <r>
    <x v="0"/>
    <x v="0"/>
    <s v="GCA_002701205.1"/>
    <s v="Primary Assembly"/>
    <s v="unplaced scaffold"/>
    <m/>
    <s v="MINB01000003.1"/>
    <n v="164965"/>
    <n v="166416"/>
    <s v="-"/>
    <m/>
    <m/>
    <m/>
    <m/>
    <m/>
    <m/>
    <s v="BFT35_03170"/>
    <n v="1452"/>
    <m/>
    <m/>
    <n v="0"/>
  </r>
  <r>
    <x v="1"/>
    <x v="1"/>
    <s v="GCA_002701205.1"/>
    <s v="Primary Assembly"/>
    <s v="unplaced scaffold"/>
    <m/>
    <s v="MINB01000003.1"/>
    <n v="164965"/>
    <n v="166416"/>
    <s v="-"/>
    <s v="PHO08065.1"/>
    <m/>
    <m/>
    <s v="hypothetical protein"/>
    <m/>
    <m/>
    <s v="BFT35_03170"/>
    <n v="1452"/>
    <n v="483"/>
    <m/>
    <n v="0"/>
  </r>
  <r>
    <x v="0"/>
    <x v="0"/>
    <s v="GCA_002701205.1"/>
    <s v="Primary Assembly"/>
    <s v="unplaced scaffold"/>
    <m/>
    <s v="MINB01000002.1"/>
    <n v="165279"/>
    <n v="166355"/>
    <s v="-"/>
    <m/>
    <m/>
    <m/>
    <m/>
    <m/>
    <m/>
    <s v="BFT35_02100"/>
    <n v="1077"/>
    <m/>
    <m/>
    <n v="0"/>
  </r>
  <r>
    <x v="1"/>
    <x v="1"/>
    <s v="GCA_002701205.1"/>
    <s v="Primary Assembly"/>
    <s v="unplaced scaffold"/>
    <m/>
    <s v="MINB01000002.1"/>
    <n v="165279"/>
    <n v="166355"/>
    <s v="-"/>
    <s v="PHO08272.1"/>
    <m/>
    <m/>
    <s v="hypothetical protein"/>
    <m/>
    <m/>
    <s v="BFT35_02100"/>
    <n v="1077"/>
    <n v="358"/>
    <m/>
    <n v="0"/>
  </r>
  <r>
    <x v="0"/>
    <x v="0"/>
    <s v="GCA_002701205.1"/>
    <s v="Primary Assembly"/>
    <s v="unplaced scaffold"/>
    <m/>
    <s v="MINB01000001.1"/>
    <n v="165455"/>
    <n v="165793"/>
    <s v="+"/>
    <m/>
    <m/>
    <m/>
    <m/>
    <m/>
    <m/>
    <s v="BFT35_00860"/>
    <n v="339"/>
    <m/>
    <m/>
    <n v="0"/>
  </r>
  <r>
    <x v="1"/>
    <x v="1"/>
    <s v="GCA_002701205.1"/>
    <s v="Primary Assembly"/>
    <s v="unplaced scaffold"/>
    <m/>
    <s v="MINB01000001.1"/>
    <n v="165455"/>
    <n v="165793"/>
    <s v="+"/>
    <s v="PHO08481.1"/>
    <m/>
    <m/>
    <s v="dinitrogenase iron-molybdenum cofactor biosynthesis protein"/>
    <m/>
    <m/>
    <s v="BFT35_00860"/>
    <n v="339"/>
    <n v="112"/>
    <m/>
    <n v="0"/>
  </r>
  <r>
    <x v="0"/>
    <x v="0"/>
    <s v="GCA_002701205.1"/>
    <s v="Primary Assembly"/>
    <s v="unplaced scaffold"/>
    <m/>
    <s v="MINB01000001.1"/>
    <n v="165796"/>
    <n v="166584"/>
    <s v="+"/>
    <m/>
    <m/>
    <m/>
    <m/>
    <m/>
    <m/>
    <s v="BFT35_00865"/>
    <n v="789"/>
    <m/>
    <m/>
    <n v="0"/>
  </r>
  <r>
    <x v="1"/>
    <x v="1"/>
    <s v="GCA_002701205.1"/>
    <s v="Primary Assembly"/>
    <s v="unplaced scaffold"/>
    <m/>
    <s v="MINB01000001.1"/>
    <n v="165796"/>
    <n v="166584"/>
    <s v="+"/>
    <s v="PHO08482.1"/>
    <m/>
    <m/>
    <s v="molybdate ABC transporter substrate-binding protein"/>
    <m/>
    <m/>
    <s v="BFT35_00865"/>
    <n v="789"/>
    <n v="262"/>
    <m/>
    <n v="0"/>
  </r>
  <r>
    <x v="0"/>
    <x v="0"/>
    <s v="GCA_002701205.1"/>
    <s v="Primary Assembly"/>
    <s v="unplaced scaffold"/>
    <m/>
    <s v="MINB01000002.1"/>
    <n v="166352"/>
    <n v="167335"/>
    <s v="-"/>
    <m/>
    <m/>
    <m/>
    <m/>
    <m/>
    <m/>
    <s v="BFT35_02105"/>
    <n v="984"/>
    <m/>
    <m/>
    <n v="0"/>
  </r>
  <r>
    <x v="1"/>
    <x v="1"/>
    <s v="GCA_002701205.1"/>
    <s v="Primary Assembly"/>
    <s v="unplaced scaffold"/>
    <m/>
    <s v="MINB01000002.1"/>
    <n v="166352"/>
    <n v="167335"/>
    <s v="-"/>
    <s v="PHO08273.1"/>
    <m/>
    <m/>
    <s v="hypothetical protein"/>
    <m/>
    <m/>
    <s v="BFT35_02105"/>
    <n v="984"/>
    <n v="327"/>
    <m/>
    <n v="0"/>
  </r>
  <r>
    <x v="0"/>
    <x v="0"/>
    <s v="GCA_002701205.1"/>
    <s v="Primary Assembly"/>
    <s v="unplaced scaffold"/>
    <m/>
    <s v="MINB01000003.1"/>
    <n v="166458"/>
    <n v="167219"/>
    <s v="-"/>
    <m/>
    <m/>
    <m/>
    <m/>
    <m/>
    <m/>
    <s v="BFT35_03175"/>
    <n v="762"/>
    <m/>
    <m/>
    <n v="0"/>
  </r>
  <r>
    <x v="1"/>
    <x v="1"/>
    <s v="GCA_002701205.1"/>
    <s v="Primary Assembly"/>
    <s v="unplaced scaffold"/>
    <m/>
    <s v="MINB01000003.1"/>
    <n v="166458"/>
    <n v="167219"/>
    <s v="-"/>
    <s v="PHO08066.1"/>
    <m/>
    <m/>
    <s v="DeoR family transcriptional regulator"/>
    <m/>
    <m/>
    <s v="BFT35_03175"/>
    <n v="762"/>
    <n v="253"/>
    <m/>
    <n v="0"/>
  </r>
  <r>
    <x v="0"/>
    <x v="0"/>
    <s v="GCA_002701205.1"/>
    <s v="Primary Assembly"/>
    <s v="unplaced scaffold"/>
    <m/>
    <s v="MINB01000001.1"/>
    <n v="166605"/>
    <n v="167378"/>
    <s v="+"/>
    <m/>
    <m/>
    <m/>
    <m/>
    <m/>
    <m/>
    <s v="BFT35_00870"/>
    <n v="774"/>
    <m/>
    <m/>
    <n v="0"/>
  </r>
  <r>
    <x v="1"/>
    <x v="1"/>
    <s v="GCA_002701205.1"/>
    <s v="Primary Assembly"/>
    <s v="unplaced scaffold"/>
    <m/>
    <s v="MINB01000001.1"/>
    <n v="166605"/>
    <n v="167378"/>
    <s v="+"/>
    <s v="PHO08483.1"/>
    <m/>
    <m/>
    <s v="molybdenum ABC transporter permease subunit"/>
    <m/>
    <m/>
    <s v="BFT35_00870"/>
    <n v="774"/>
    <n v="257"/>
    <m/>
    <n v="0"/>
  </r>
  <r>
    <x v="0"/>
    <x v="0"/>
    <s v="GCA_002701205.1"/>
    <s v="Primary Assembly"/>
    <s v="unplaced scaffold"/>
    <m/>
    <s v="MINB01000001.1"/>
    <n v="167439"/>
    <n v="167696"/>
    <s v="-"/>
    <m/>
    <m/>
    <m/>
    <m/>
    <m/>
    <m/>
    <s v="BFT35_00875"/>
    <n v="258"/>
    <m/>
    <m/>
    <n v="0"/>
  </r>
  <r>
    <x v="1"/>
    <x v="1"/>
    <s v="GCA_002701205.1"/>
    <s v="Primary Assembly"/>
    <s v="unplaced scaffold"/>
    <m/>
    <s v="MINB01000001.1"/>
    <n v="167439"/>
    <n v="167696"/>
    <s v="-"/>
    <s v="PHO08484.1"/>
    <m/>
    <m/>
    <s v="plasmid stabilization protein"/>
    <m/>
    <m/>
    <s v="BFT35_00875"/>
    <n v="258"/>
    <n v="85"/>
    <m/>
    <n v="0"/>
  </r>
  <r>
    <x v="0"/>
    <x v="0"/>
    <s v="GCA_002701205.1"/>
    <s v="Primary Assembly"/>
    <s v="unplaced scaffold"/>
    <m/>
    <s v="MINB01000002.1"/>
    <n v="167469"/>
    <n v="168365"/>
    <s v="-"/>
    <m/>
    <m/>
    <m/>
    <m/>
    <m/>
    <m/>
    <s v="BFT35_02110"/>
    <n v="897"/>
    <m/>
    <m/>
    <n v="0"/>
  </r>
  <r>
    <x v="1"/>
    <x v="1"/>
    <s v="GCA_002701205.1"/>
    <s v="Primary Assembly"/>
    <s v="unplaced scaffold"/>
    <m/>
    <s v="MINB01000002.1"/>
    <n v="167469"/>
    <n v="168365"/>
    <s v="-"/>
    <s v="PHO08274.1"/>
    <m/>
    <m/>
    <s v="sugar ABC transporter permease"/>
    <m/>
    <m/>
    <s v="BFT35_02110"/>
    <n v="897"/>
    <n v="298"/>
    <m/>
    <n v="0"/>
  </r>
  <r>
    <x v="0"/>
    <x v="0"/>
    <s v="GCA_002701205.1"/>
    <s v="Primary Assembly"/>
    <s v="unplaced scaffold"/>
    <m/>
    <s v="MINB01000003.1"/>
    <n v="167472"/>
    <n v="168308"/>
    <s v="-"/>
    <m/>
    <m/>
    <m/>
    <m/>
    <m/>
    <m/>
    <s v="BFT35_03180"/>
    <n v="837"/>
    <m/>
    <m/>
    <n v="0"/>
  </r>
  <r>
    <x v="1"/>
    <x v="1"/>
    <s v="GCA_002701205.1"/>
    <s v="Primary Assembly"/>
    <s v="unplaced scaffold"/>
    <m/>
    <s v="MINB01000003.1"/>
    <n v="167472"/>
    <n v="168308"/>
    <s v="-"/>
    <s v="PHO08112.1"/>
    <m/>
    <m/>
    <s v="AP endonuclease"/>
    <m/>
    <m/>
    <s v="BFT35_03180"/>
    <n v="837"/>
    <n v="278"/>
    <m/>
    <n v="0"/>
  </r>
  <r>
    <x v="0"/>
    <x v="0"/>
    <s v="GCA_002701205.1"/>
    <s v="Primary Assembly"/>
    <s v="unplaced scaffold"/>
    <m/>
    <s v="MINB01000001.1"/>
    <n v="167674"/>
    <n v="167916"/>
    <s v="-"/>
    <m/>
    <m/>
    <m/>
    <m/>
    <m/>
    <m/>
    <s v="BFT35_00880"/>
    <n v="243"/>
    <m/>
    <m/>
    <n v="0"/>
  </r>
  <r>
    <x v="1"/>
    <x v="1"/>
    <s v="GCA_002701205.1"/>
    <s v="Primary Assembly"/>
    <s v="unplaced scaffold"/>
    <m/>
    <s v="MINB01000001.1"/>
    <n v="167674"/>
    <n v="167916"/>
    <s v="-"/>
    <s v="PHO08485.1"/>
    <m/>
    <m/>
    <s v="hypothetical protein"/>
    <m/>
    <m/>
    <s v="BFT35_00880"/>
    <n v="243"/>
    <n v="80"/>
    <m/>
    <n v="0"/>
  </r>
  <r>
    <x v="0"/>
    <x v="0"/>
    <s v="GCA_002701205.1"/>
    <s v="Primary Assembly"/>
    <s v="unplaced scaffold"/>
    <m/>
    <s v="MINB01000001.1"/>
    <n v="168031"/>
    <n v="168660"/>
    <s v="-"/>
    <m/>
    <m/>
    <m/>
    <m/>
    <m/>
    <m/>
    <s v="BFT35_00885"/>
    <n v="630"/>
    <m/>
    <m/>
    <n v="0"/>
  </r>
  <r>
    <x v="1"/>
    <x v="1"/>
    <s v="GCA_002701205.1"/>
    <s v="Primary Assembly"/>
    <s v="unplaced scaffold"/>
    <m/>
    <s v="MINB01000001.1"/>
    <n v="168031"/>
    <n v="168660"/>
    <s v="-"/>
    <s v="PHO08486.1"/>
    <m/>
    <m/>
    <s v="thiamine-phosphate diphosphorylase"/>
    <m/>
    <m/>
    <s v="BFT35_00885"/>
    <n v="630"/>
    <n v="209"/>
    <m/>
    <n v="0"/>
  </r>
  <r>
    <x v="0"/>
    <x v="0"/>
    <s v="GCA_002701205.1"/>
    <s v="Primary Assembly"/>
    <s v="unplaced scaffold"/>
    <m/>
    <s v="MINB01000003.1"/>
    <n v="168320"/>
    <n v="169657"/>
    <s v="-"/>
    <m/>
    <m/>
    <m/>
    <m/>
    <m/>
    <m/>
    <s v="BFT35_03185"/>
    <n v="1338"/>
    <m/>
    <m/>
    <n v="0"/>
  </r>
  <r>
    <x v="1"/>
    <x v="1"/>
    <s v="GCA_002701205.1"/>
    <s v="Primary Assembly"/>
    <s v="unplaced scaffold"/>
    <m/>
    <s v="MINB01000003.1"/>
    <n v="168320"/>
    <n v="169657"/>
    <s v="-"/>
    <s v="PHO08113.1"/>
    <m/>
    <m/>
    <s v="MATE family efflux transporter"/>
    <m/>
    <m/>
    <s v="BFT35_03185"/>
    <n v="1338"/>
    <n v="445"/>
    <m/>
    <n v="0"/>
  </r>
  <r>
    <x v="0"/>
    <x v="0"/>
    <s v="GCA_002701205.1"/>
    <s v="Primary Assembly"/>
    <s v="unplaced scaffold"/>
    <m/>
    <s v="MINB01000002.1"/>
    <n v="168366"/>
    <n v="169286"/>
    <s v="-"/>
    <m/>
    <m/>
    <m/>
    <m/>
    <m/>
    <m/>
    <s v="BFT35_02115"/>
    <n v="921"/>
    <m/>
    <m/>
    <n v="0"/>
  </r>
  <r>
    <x v="1"/>
    <x v="1"/>
    <s v="GCA_002701205.1"/>
    <s v="Primary Assembly"/>
    <s v="unplaced scaffold"/>
    <m/>
    <s v="MINB01000002.1"/>
    <n v="168366"/>
    <n v="169286"/>
    <s v="-"/>
    <s v="PHO08275.1"/>
    <m/>
    <m/>
    <s v="sugar ABC transporter permease"/>
    <m/>
    <m/>
    <s v="BFT35_02115"/>
    <n v="921"/>
    <n v="306"/>
    <m/>
    <n v="0"/>
  </r>
  <r>
    <x v="0"/>
    <x v="0"/>
    <s v="GCA_002701205.1"/>
    <s v="Primary Assembly"/>
    <s v="unplaced scaffold"/>
    <m/>
    <s v="MINB01000001.1"/>
    <n v="168663"/>
    <n v="169463"/>
    <s v="-"/>
    <m/>
    <m/>
    <m/>
    <m/>
    <m/>
    <m/>
    <s v="BFT35_00890"/>
    <n v="801"/>
    <m/>
    <m/>
    <n v="0"/>
  </r>
  <r>
    <x v="1"/>
    <x v="1"/>
    <s v="GCA_002701205.1"/>
    <s v="Primary Assembly"/>
    <s v="unplaced scaffold"/>
    <m/>
    <s v="MINB01000001.1"/>
    <n v="168663"/>
    <n v="169463"/>
    <s v="-"/>
    <s v="PHO08487.1"/>
    <m/>
    <m/>
    <s v="hydroxyethylthiazole kinase"/>
    <m/>
    <m/>
    <s v="BFT35_00890"/>
    <n v="801"/>
    <n v="266"/>
    <m/>
    <n v="0"/>
  </r>
  <r>
    <x v="0"/>
    <x v="0"/>
    <s v="GCA_002701205.1"/>
    <s v="Primary Assembly"/>
    <s v="unplaced scaffold"/>
    <m/>
    <s v="MINB01000002.1"/>
    <n v="169336"/>
    <n v="170577"/>
    <s v="-"/>
    <m/>
    <m/>
    <m/>
    <m/>
    <m/>
    <m/>
    <s v="BFT35_02120"/>
    <n v="1242"/>
    <m/>
    <m/>
    <n v="0"/>
  </r>
  <r>
    <x v="1"/>
    <x v="1"/>
    <s v="GCA_002701205.1"/>
    <s v="Primary Assembly"/>
    <s v="unplaced scaffold"/>
    <m/>
    <s v="MINB01000002.1"/>
    <n v="169336"/>
    <n v="170577"/>
    <s v="-"/>
    <s v="PHO08276.1"/>
    <m/>
    <m/>
    <s v="sugar ABC transporter"/>
    <m/>
    <m/>
    <s v="BFT35_02120"/>
    <n v="1242"/>
    <n v="413"/>
    <m/>
    <n v="0"/>
  </r>
  <r>
    <x v="0"/>
    <x v="0"/>
    <s v="GCA_002701205.1"/>
    <s v="Primary Assembly"/>
    <s v="unplaced scaffold"/>
    <m/>
    <s v="MINB01000001.1"/>
    <n v="169456"/>
    <n v="170637"/>
    <s v="-"/>
    <m/>
    <m/>
    <m/>
    <m/>
    <m/>
    <m/>
    <s v="BFT35_00895"/>
    <n v="1182"/>
    <m/>
    <m/>
    <n v="0"/>
  </r>
  <r>
    <x v="1"/>
    <x v="1"/>
    <s v="GCA_002701205.1"/>
    <s v="Primary Assembly"/>
    <s v="unplaced scaffold"/>
    <m/>
    <s v="MINB01000001.1"/>
    <n v="169456"/>
    <n v="170637"/>
    <s v="-"/>
    <s v="PHO08488.1"/>
    <m/>
    <m/>
    <s v="purine-cytosine permease"/>
    <m/>
    <m/>
    <s v="BFT35_00895"/>
    <n v="1182"/>
    <n v="393"/>
    <m/>
    <n v="0"/>
  </r>
  <r>
    <x v="0"/>
    <x v="0"/>
    <s v="GCA_002701205.1"/>
    <s v="Primary Assembly"/>
    <s v="unplaced scaffold"/>
    <m/>
    <s v="MINB01000003.1"/>
    <n v="169813"/>
    <n v="171303"/>
    <s v="-"/>
    <m/>
    <m/>
    <m/>
    <m/>
    <m/>
    <m/>
    <s v="BFT35_03190"/>
    <n v="1491"/>
    <m/>
    <m/>
    <n v="0"/>
  </r>
  <r>
    <x v="1"/>
    <x v="1"/>
    <s v="GCA_002701205.1"/>
    <s v="Primary Assembly"/>
    <s v="unplaced scaffold"/>
    <m/>
    <s v="MINB01000003.1"/>
    <n v="169813"/>
    <n v="171303"/>
    <s v="-"/>
    <s v="PHO08067.1"/>
    <m/>
    <m/>
    <s v="altronate hydrolase"/>
    <m/>
    <m/>
    <s v="BFT35_03190"/>
    <n v="1491"/>
    <n v="496"/>
    <m/>
    <n v="0"/>
  </r>
  <r>
    <x v="0"/>
    <x v="0"/>
    <s v="GCA_002701205.1"/>
    <s v="Primary Assembly"/>
    <s v="unplaced scaffold"/>
    <m/>
    <s v="MINB01000001.1"/>
    <n v="170627"/>
    <n v="171436"/>
    <s v="-"/>
    <m/>
    <m/>
    <m/>
    <m/>
    <m/>
    <m/>
    <s v="BFT35_00900"/>
    <n v="810"/>
    <m/>
    <m/>
    <n v="0"/>
  </r>
  <r>
    <x v="1"/>
    <x v="1"/>
    <s v="GCA_002701205.1"/>
    <s v="Primary Assembly"/>
    <s v="unplaced scaffold"/>
    <m/>
    <s v="MINB01000001.1"/>
    <n v="170627"/>
    <n v="171436"/>
    <s v="-"/>
    <s v="PHO08489.1"/>
    <m/>
    <m/>
    <s v="bifunctional hydroxymethylpyrimidine kinase/phosphomethylpyrimidine kinase"/>
    <m/>
    <m/>
    <s v="BFT35_00900"/>
    <n v="810"/>
    <n v="269"/>
    <m/>
    <n v="0"/>
  </r>
  <r>
    <x v="0"/>
    <x v="0"/>
    <s v="GCA_002701205.1"/>
    <s v="Primary Assembly"/>
    <s v="unplaced scaffold"/>
    <m/>
    <s v="MINB01000002.1"/>
    <n v="170860"/>
    <n v="171684"/>
    <s v="-"/>
    <m/>
    <m/>
    <m/>
    <m/>
    <m/>
    <m/>
    <s v="BFT35_02125"/>
    <n v="825"/>
    <m/>
    <m/>
    <n v="0"/>
  </r>
  <r>
    <x v="1"/>
    <x v="1"/>
    <s v="GCA_002701205.1"/>
    <s v="Primary Assembly"/>
    <s v="unplaced scaffold"/>
    <m/>
    <s v="MINB01000002.1"/>
    <n v="170860"/>
    <n v="171684"/>
    <s v="-"/>
    <s v="PHO08277.1"/>
    <m/>
    <m/>
    <s v="sugar ABC transporter permease"/>
    <m/>
    <m/>
    <s v="BFT35_02125"/>
    <n v="825"/>
    <n v="274"/>
    <m/>
    <n v="0"/>
  </r>
  <r>
    <x v="0"/>
    <x v="0"/>
    <s v="GCA_002701205.1"/>
    <s v="Primary Assembly"/>
    <s v="unplaced scaffold"/>
    <m/>
    <s v="MINB01000003.1"/>
    <n v="171305"/>
    <n v="172756"/>
    <s v="-"/>
    <m/>
    <m/>
    <m/>
    <m/>
    <m/>
    <m/>
    <s v="BFT35_03195"/>
    <n v="1452"/>
    <m/>
    <m/>
    <n v="0"/>
  </r>
  <r>
    <x v="1"/>
    <x v="1"/>
    <s v="GCA_002701205.1"/>
    <s v="Primary Assembly"/>
    <s v="unplaced scaffold"/>
    <m/>
    <s v="MINB01000003.1"/>
    <n v="171305"/>
    <n v="172756"/>
    <s v="-"/>
    <s v="PHO08068.1"/>
    <m/>
    <m/>
    <s v="altronate oxidoreductase"/>
    <m/>
    <m/>
    <s v="BFT35_03195"/>
    <n v="1452"/>
    <n v="483"/>
    <m/>
    <n v="0"/>
  </r>
  <r>
    <x v="0"/>
    <x v="0"/>
    <s v="GCA_002701205.1"/>
    <s v="Primary Assembly"/>
    <s v="unplaced scaffold"/>
    <m/>
    <s v="MINB01000002.1"/>
    <n v="171684"/>
    <n v="172562"/>
    <s v="-"/>
    <m/>
    <m/>
    <m/>
    <m/>
    <m/>
    <m/>
    <s v="BFT35_02130"/>
    <n v="879"/>
    <m/>
    <m/>
    <n v="0"/>
  </r>
  <r>
    <x v="1"/>
    <x v="1"/>
    <s v="GCA_002701205.1"/>
    <s v="Primary Assembly"/>
    <s v="unplaced scaffold"/>
    <m/>
    <s v="MINB01000002.1"/>
    <n v="171684"/>
    <n v="172562"/>
    <s v="-"/>
    <s v="PHO08278.1"/>
    <m/>
    <m/>
    <s v="ABC transporter permease"/>
    <m/>
    <m/>
    <s v="BFT35_02130"/>
    <n v="879"/>
    <n v="292"/>
    <m/>
    <n v="0"/>
  </r>
  <r>
    <x v="0"/>
    <x v="0"/>
    <s v="GCA_002701205.1"/>
    <s v="Primary Assembly"/>
    <s v="unplaced scaffold"/>
    <m/>
    <s v="MINB01000001.1"/>
    <n v="171777"/>
    <n v="172016"/>
    <s v="+"/>
    <m/>
    <m/>
    <m/>
    <m/>
    <m/>
    <m/>
    <s v="BFT35_00905"/>
    <n v="240"/>
    <m/>
    <m/>
    <n v="0"/>
  </r>
  <r>
    <x v="1"/>
    <x v="1"/>
    <s v="GCA_002701205.1"/>
    <s v="Primary Assembly"/>
    <s v="unplaced scaffold"/>
    <m/>
    <s v="MINB01000001.1"/>
    <n v="171777"/>
    <n v="172016"/>
    <s v="+"/>
    <s v="PHO08490.1"/>
    <m/>
    <m/>
    <s v="toxin HicA"/>
    <m/>
    <m/>
    <s v="BFT35_00905"/>
    <n v="240"/>
    <n v="79"/>
    <m/>
    <n v="0"/>
  </r>
  <r>
    <x v="0"/>
    <x v="0"/>
    <s v="GCA_002701205.1"/>
    <s v="Primary Assembly"/>
    <s v="unplaced scaffold"/>
    <m/>
    <s v="MINB01000001.1"/>
    <n v="172030"/>
    <n v="172413"/>
    <s v="+"/>
    <m/>
    <m/>
    <m/>
    <m/>
    <m/>
    <m/>
    <s v="BFT35_00910"/>
    <n v="384"/>
    <m/>
    <m/>
    <n v="0"/>
  </r>
  <r>
    <x v="1"/>
    <x v="1"/>
    <s v="GCA_002701205.1"/>
    <s v="Primary Assembly"/>
    <s v="unplaced scaffold"/>
    <m/>
    <s v="MINB01000001.1"/>
    <n v="172030"/>
    <n v="172413"/>
    <s v="+"/>
    <s v="PHO08491.1"/>
    <m/>
    <m/>
    <s v="DNA repair protein"/>
    <m/>
    <m/>
    <s v="BFT35_00910"/>
    <n v="384"/>
    <n v="127"/>
    <m/>
    <n v="0"/>
  </r>
  <r>
    <x v="0"/>
    <x v="0"/>
    <s v="GCA_002701205.1"/>
    <s v="Primary Assembly"/>
    <s v="unplaced scaffold"/>
    <m/>
    <s v="MINB01000001.1"/>
    <n v="172483"/>
    <n v="174153"/>
    <s v="-"/>
    <m/>
    <m/>
    <m/>
    <m/>
    <m/>
    <m/>
    <s v="BFT35_00915"/>
    <n v="1671"/>
    <m/>
    <m/>
    <n v="0"/>
  </r>
  <r>
    <x v="1"/>
    <x v="1"/>
    <s v="GCA_002701205.1"/>
    <s v="Primary Assembly"/>
    <s v="unplaced scaffold"/>
    <m/>
    <s v="MINB01000001.1"/>
    <n v="172483"/>
    <n v="174153"/>
    <s v="-"/>
    <s v="PHO08553.1"/>
    <m/>
    <m/>
    <s v="thiamine ABC transporter permease"/>
    <m/>
    <m/>
    <s v="BFT35_00915"/>
    <n v="1671"/>
    <n v="556"/>
    <m/>
    <n v="0"/>
  </r>
  <r>
    <x v="0"/>
    <x v="0"/>
    <s v="GCA_002701205.1"/>
    <s v="Primary Assembly"/>
    <s v="unplaced scaffold"/>
    <m/>
    <s v="MINB01000002.1"/>
    <n v="172643"/>
    <n v="173965"/>
    <s v="-"/>
    <m/>
    <m/>
    <m/>
    <m/>
    <m/>
    <m/>
    <s v="BFT35_02135"/>
    <n v="1323"/>
    <m/>
    <m/>
    <n v="0"/>
  </r>
  <r>
    <x v="1"/>
    <x v="1"/>
    <s v="GCA_002701205.1"/>
    <s v="Primary Assembly"/>
    <s v="unplaced scaffold"/>
    <m/>
    <s v="MINB01000002.1"/>
    <n v="172643"/>
    <n v="173965"/>
    <s v="-"/>
    <s v="PHO08279.1"/>
    <m/>
    <m/>
    <s v="sugar ABC transporter substrate-binding protein"/>
    <m/>
    <m/>
    <s v="BFT35_02135"/>
    <n v="1323"/>
    <n v="440"/>
    <m/>
    <n v="0"/>
  </r>
  <r>
    <x v="0"/>
    <x v="0"/>
    <s v="GCA_002701205.1"/>
    <s v="Primary Assembly"/>
    <s v="unplaced scaffold"/>
    <m/>
    <s v="MINB01000003.1"/>
    <n v="172854"/>
    <n v="174212"/>
    <s v="-"/>
    <m/>
    <m/>
    <m/>
    <m/>
    <m/>
    <m/>
    <s v="BFT35_03200"/>
    <n v="1359"/>
    <m/>
    <m/>
    <n v="0"/>
  </r>
  <r>
    <x v="1"/>
    <x v="1"/>
    <s v="GCA_002701205.1"/>
    <s v="Primary Assembly"/>
    <s v="unplaced scaffold"/>
    <m/>
    <s v="MINB01000003.1"/>
    <n v="172854"/>
    <n v="174212"/>
    <s v="-"/>
    <s v="PHO08069.1"/>
    <m/>
    <m/>
    <s v="alpha-glucosidase/alpha-galactosidase"/>
    <m/>
    <m/>
    <s v="BFT35_03200"/>
    <n v="1359"/>
    <n v="452"/>
    <m/>
    <n v="0"/>
  </r>
  <r>
    <x v="0"/>
    <x v="0"/>
    <s v="GCA_002701205.1"/>
    <s v="Primary Assembly"/>
    <s v="unplaced scaffold"/>
    <m/>
    <s v="MINB01000003.1"/>
    <n v="174237"/>
    <n v="175796"/>
    <s v="-"/>
    <m/>
    <m/>
    <m/>
    <m/>
    <m/>
    <m/>
    <s v="BFT35_03205"/>
    <n v="1560"/>
    <m/>
    <m/>
    <n v="0"/>
  </r>
  <r>
    <x v="1"/>
    <x v="1"/>
    <s v="GCA_002701205.1"/>
    <s v="Primary Assembly"/>
    <s v="unplaced scaffold"/>
    <m/>
    <s v="MINB01000003.1"/>
    <n v="174237"/>
    <n v="175796"/>
    <s v="-"/>
    <s v="PHO08070.1"/>
    <m/>
    <m/>
    <s v="polygalacturonase"/>
    <m/>
    <m/>
    <s v="BFT35_03205"/>
    <n v="1560"/>
    <n v="519"/>
    <m/>
    <n v="0"/>
  </r>
  <r>
    <x v="0"/>
    <x v="0"/>
    <s v="GCA_002701205.1"/>
    <s v="Primary Assembly"/>
    <s v="unplaced scaffold"/>
    <m/>
    <s v="MINB01000002.1"/>
    <n v="174358"/>
    <n v="175329"/>
    <s v="-"/>
    <m/>
    <m/>
    <m/>
    <m/>
    <m/>
    <m/>
    <s v="BFT35_02140"/>
    <n v="972"/>
    <m/>
    <m/>
    <n v="0"/>
  </r>
  <r>
    <x v="1"/>
    <x v="1"/>
    <s v="GCA_002701205.1"/>
    <s v="Primary Assembly"/>
    <s v="unplaced scaffold"/>
    <m/>
    <s v="MINB01000002.1"/>
    <n v="174358"/>
    <n v="175329"/>
    <s v="-"/>
    <s v="PHO08280.1"/>
    <m/>
    <m/>
    <s v="hypothetical protein"/>
    <m/>
    <m/>
    <s v="BFT35_02140"/>
    <n v="972"/>
    <n v="323"/>
    <m/>
    <n v="0"/>
  </r>
  <r>
    <x v="0"/>
    <x v="0"/>
    <s v="GCA_002701205.1"/>
    <s v="Primary Assembly"/>
    <s v="unplaced scaffold"/>
    <m/>
    <s v="MINB01000001.1"/>
    <n v="174532"/>
    <n v="175428"/>
    <s v="+"/>
    <m/>
    <m/>
    <m/>
    <m/>
    <m/>
    <m/>
    <s v="BFT35_00920"/>
    <n v="897"/>
    <m/>
    <m/>
    <n v="0"/>
  </r>
  <r>
    <x v="1"/>
    <x v="1"/>
    <s v="GCA_002701205.1"/>
    <s v="Primary Assembly"/>
    <s v="unplaced scaffold"/>
    <m/>
    <s v="MINB01000001.1"/>
    <n v="174532"/>
    <n v="175428"/>
    <s v="+"/>
    <s v="PHO08492.1"/>
    <m/>
    <m/>
    <s v="acetamidase"/>
    <m/>
    <m/>
    <s v="BFT35_00920"/>
    <n v="897"/>
    <n v="298"/>
    <m/>
    <n v="0"/>
  </r>
  <r>
    <x v="0"/>
    <x v="0"/>
    <s v="GCA_002701205.1"/>
    <s v="Primary Assembly"/>
    <s v="unplaced scaffold"/>
    <m/>
    <s v="MINB01000002.1"/>
    <n v="175385"/>
    <n v="176239"/>
    <s v="-"/>
    <m/>
    <m/>
    <m/>
    <m/>
    <m/>
    <m/>
    <s v="BFT35_02145"/>
    <n v="855"/>
    <m/>
    <m/>
    <n v="0"/>
  </r>
  <r>
    <x v="1"/>
    <x v="1"/>
    <s v="GCA_002701205.1"/>
    <s v="Primary Assembly"/>
    <s v="unplaced scaffold"/>
    <m/>
    <s v="MINB01000002.1"/>
    <n v="175385"/>
    <n v="176239"/>
    <s v="-"/>
    <s v="PHO08281.1"/>
    <m/>
    <m/>
    <s v="RNase adaptor protein RapZ"/>
    <m/>
    <m/>
    <s v="BFT35_02145"/>
    <n v="855"/>
    <n v="284"/>
    <m/>
    <n v="0"/>
  </r>
  <r>
    <x v="0"/>
    <x v="0"/>
    <s v="GCA_002701205.1"/>
    <s v="Primary Assembly"/>
    <s v="unplaced scaffold"/>
    <m/>
    <s v="MINB01000001.1"/>
    <n v="175433"/>
    <n v="176335"/>
    <s v="-"/>
    <m/>
    <m/>
    <m/>
    <m/>
    <m/>
    <m/>
    <s v="BFT35_00925"/>
    <n v="903"/>
    <m/>
    <m/>
    <n v="0"/>
  </r>
  <r>
    <x v="1"/>
    <x v="1"/>
    <s v="GCA_002701205.1"/>
    <s v="Primary Assembly"/>
    <s v="unplaced scaffold"/>
    <m/>
    <s v="MINB01000001.1"/>
    <n v="175433"/>
    <n v="176335"/>
    <s v="-"/>
    <s v="PHO08493.1"/>
    <m/>
    <m/>
    <s v="hypothetical protein"/>
    <m/>
    <m/>
    <s v="BFT35_00925"/>
    <n v="903"/>
    <n v="300"/>
    <m/>
    <n v="0"/>
  </r>
  <r>
    <x v="0"/>
    <x v="0"/>
    <s v="GCA_002701205.1"/>
    <s v="Primary Assembly"/>
    <s v="unplaced scaffold"/>
    <m/>
    <s v="MINB01000003.1"/>
    <n v="175820"/>
    <n v="176725"/>
    <s v="-"/>
    <m/>
    <m/>
    <m/>
    <m/>
    <m/>
    <m/>
    <s v="BFT35_03210"/>
    <n v="906"/>
    <m/>
    <m/>
    <n v="0"/>
  </r>
  <r>
    <x v="1"/>
    <x v="1"/>
    <s v="GCA_002701205.1"/>
    <s v="Primary Assembly"/>
    <s v="unplaced scaffold"/>
    <m/>
    <s v="MINB01000003.1"/>
    <n v="175820"/>
    <n v="176725"/>
    <s v="-"/>
    <s v="PHO08071.1"/>
    <m/>
    <m/>
    <s v="sugar ABC transporter permease"/>
    <m/>
    <m/>
    <s v="BFT35_03210"/>
    <n v="906"/>
    <n v="301"/>
    <m/>
    <n v="0"/>
  </r>
  <r>
    <x v="0"/>
    <x v="0"/>
    <s v="GCA_002701205.1"/>
    <s v="Primary Assembly"/>
    <s v="unplaced scaffold"/>
    <m/>
    <s v="MINB01000002.1"/>
    <n v="176245"/>
    <n v="176976"/>
    <s v="-"/>
    <m/>
    <m/>
    <m/>
    <m/>
    <m/>
    <m/>
    <s v="BFT35_02150"/>
    <n v="732"/>
    <m/>
    <m/>
    <n v="0"/>
  </r>
  <r>
    <x v="1"/>
    <x v="1"/>
    <s v="GCA_002701205.1"/>
    <s v="Primary Assembly"/>
    <s v="unplaced scaffold"/>
    <m/>
    <s v="MINB01000002.1"/>
    <n v="176245"/>
    <n v="176976"/>
    <s v="-"/>
    <s v="PHO08282.1"/>
    <m/>
    <m/>
    <s v="histidinol-phosphatase"/>
    <m/>
    <m/>
    <s v="BFT35_02150"/>
    <n v="732"/>
    <n v="243"/>
    <m/>
    <n v="0"/>
  </r>
  <r>
    <x v="0"/>
    <x v="0"/>
    <s v="GCA_002701205.1"/>
    <s v="Primary Assembly"/>
    <s v="unplaced scaffold"/>
    <m/>
    <s v="MINB01000001.1"/>
    <n v="176422"/>
    <n v="177873"/>
    <s v="-"/>
    <m/>
    <m/>
    <m/>
    <m/>
    <m/>
    <m/>
    <s v="BFT35_00930"/>
    <n v="1452"/>
    <m/>
    <m/>
    <n v="0"/>
  </r>
  <r>
    <x v="1"/>
    <x v="1"/>
    <s v="GCA_002701205.1"/>
    <s v="Primary Assembly"/>
    <s v="unplaced scaffold"/>
    <m/>
    <s v="MINB01000001.1"/>
    <n v="176422"/>
    <n v="177873"/>
    <s v="-"/>
    <s v="PHO08494.1"/>
    <m/>
    <m/>
    <s v="two-component sensor histidine kinase"/>
    <m/>
    <m/>
    <s v="BFT35_00930"/>
    <n v="1452"/>
    <n v="483"/>
    <m/>
    <n v="0"/>
  </r>
  <r>
    <x v="0"/>
    <x v="0"/>
    <s v="GCA_002701205.1"/>
    <s v="Primary Assembly"/>
    <s v="unplaced scaffold"/>
    <m/>
    <s v="MINB01000003.1"/>
    <n v="176725"/>
    <n v="177606"/>
    <s v="-"/>
    <m/>
    <m/>
    <m/>
    <m/>
    <m/>
    <m/>
    <s v="BFT35_03215"/>
    <n v="882"/>
    <m/>
    <m/>
    <n v="0"/>
  </r>
  <r>
    <x v="1"/>
    <x v="1"/>
    <s v="GCA_002701205.1"/>
    <s v="Primary Assembly"/>
    <s v="unplaced scaffold"/>
    <m/>
    <s v="MINB01000003.1"/>
    <n v="176725"/>
    <n v="177606"/>
    <s v="-"/>
    <s v="PHO08072.1"/>
    <m/>
    <m/>
    <s v="sugar ABC transporter permease"/>
    <m/>
    <m/>
    <s v="BFT35_03215"/>
    <n v="882"/>
    <n v="293"/>
    <m/>
    <n v="0"/>
  </r>
  <r>
    <x v="0"/>
    <x v="0"/>
    <s v="GCA_002701205.1"/>
    <s v="Primary Assembly"/>
    <s v="unplaced scaffold"/>
    <m/>
    <s v="MINB01000002.1"/>
    <n v="177000"/>
    <n v="177905"/>
    <s v="-"/>
    <m/>
    <m/>
    <m/>
    <m/>
    <m/>
    <m/>
    <s v="BFT35_02155"/>
    <n v="906"/>
    <m/>
    <m/>
    <n v="0"/>
  </r>
  <r>
    <x v="1"/>
    <x v="1"/>
    <s v="GCA_002701205.1"/>
    <s v="Primary Assembly"/>
    <s v="unplaced scaffold"/>
    <m/>
    <s v="MINB01000002.1"/>
    <n v="177000"/>
    <n v="177905"/>
    <s v="-"/>
    <s v="PHO08283.1"/>
    <m/>
    <m/>
    <s v="UDP-N-acetylenolpyruvoylglucosamine reductase"/>
    <m/>
    <m/>
    <s v="BFT35_02155"/>
    <n v="906"/>
    <n v="301"/>
    <m/>
    <n v="0"/>
  </r>
  <r>
    <x v="0"/>
    <x v="0"/>
    <s v="GCA_002701205.1"/>
    <s v="Primary Assembly"/>
    <s v="unplaced scaffold"/>
    <m/>
    <s v="MINB01000003.1"/>
    <n v="177700"/>
    <n v="179040"/>
    <s v="-"/>
    <m/>
    <m/>
    <m/>
    <m/>
    <m/>
    <m/>
    <s v="BFT35_03220"/>
    <n v="1341"/>
    <m/>
    <m/>
    <n v="0"/>
  </r>
  <r>
    <x v="1"/>
    <x v="1"/>
    <s v="GCA_002701205.1"/>
    <s v="Primary Assembly"/>
    <s v="unplaced scaffold"/>
    <m/>
    <s v="MINB01000003.1"/>
    <n v="177700"/>
    <n v="179040"/>
    <s v="-"/>
    <s v="PHO08114.1"/>
    <m/>
    <m/>
    <s v="ABC transporter substrate-binding protein"/>
    <m/>
    <m/>
    <s v="BFT35_03220"/>
    <n v="1341"/>
    <n v="446"/>
    <m/>
    <n v="0"/>
  </r>
  <r>
    <x v="0"/>
    <x v="0"/>
    <s v="GCA_002701205.1"/>
    <s v="Primary Assembly"/>
    <s v="unplaced scaffold"/>
    <m/>
    <s v="MINB01000001.1"/>
    <n v="177870"/>
    <n v="178565"/>
    <s v="-"/>
    <m/>
    <m/>
    <m/>
    <m/>
    <m/>
    <m/>
    <s v="BFT35_00935"/>
    <n v="696"/>
    <m/>
    <m/>
    <n v="0"/>
  </r>
  <r>
    <x v="1"/>
    <x v="1"/>
    <s v="GCA_002701205.1"/>
    <s v="Primary Assembly"/>
    <s v="unplaced scaffold"/>
    <m/>
    <s v="MINB01000001.1"/>
    <n v="177870"/>
    <n v="178565"/>
    <s v="-"/>
    <s v="PHO08495.1"/>
    <m/>
    <m/>
    <s v="DNA-binding response regulator"/>
    <m/>
    <m/>
    <s v="BFT35_00935"/>
    <n v="696"/>
    <n v="231"/>
    <m/>
    <n v="0"/>
  </r>
  <r>
    <x v="0"/>
    <x v="0"/>
    <s v="GCA_002701205.1"/>
    <s v="Primary Assembly"/>
    <s v="unplaced scaffold"/>
    <m/>
    <s v="MINB01000002.1"/>
    <n v="178248"/>
    <n v="180644"/>
    <s v="-"/>
    <m/>
    <m/>
    <m/>
    <m/>
    <m/>
    <m/>
    <s v="BFT35_02160"/>
    <n v="2397"/>
    <m/>
    <m/>
    <n v="0"/>
  </r>
  <r>
    <x v="1"/>
    <x v="1"/>
    <s v="GCA_002701205.1"/>
    <s v="Primary Assembly"/>
    <s v="unplaced scaffold"/>
    <m/>
    <s v="MINB01000002.1"/>
    <n v="178248"/>
    <n v="180644"/>
    <s v="-"/>
    <s v="PHO08284.1"/>
    <m/>
    <m/>
    <s v="copper-translocating P-type ATPase"/>
    <m/>
    <m/>
    <s v="BFT35_02160"/>
    <n v="2397"/>
    <n v="798"/>
    <m/>
    <n v="0"/>
  </r>
  <r>
    <x v="0"/>
    <x v="0"/>
    <s v="GCA_002701205.1"/>
    <s v="Primary Assembly"/>
    <s v="unplaced scaffold"/>
    <m/>
    <s v="MINB01000001.1"/>
    <n v="178558"/>
    <n v="179334"/>
    <s v="-"/>
    <m/>
    <m/>
    <m/>
    <m/>
    <m/>
    <m/>
    <s v="BFT35_00940"/>
    <n v="777"/>
    <m/>
    <m/>
    <n v="0"/>
  </r>
  <r>
    <x v="1"/>
    <x v="1"/>
    <s v="GCA_002701205.1"/>
    <s v="Primary Assembly"/>
    <s v="unplaced scaffold"/>
    <m/>
    <s v="MINB01000001.1"/>
    <n v="178558"/>
    <n v="179334"/>
    <s v="-"/>
    <s v="PHO08496.1"/>
    <m/>
    <m/>
    <s v="lantibiotic ABC transporter permease"/>
    <m/>
    <m/>
    <s v="BFT35_00940"/>
    <n v="777"/>
    <n v="258"/>
    <m/>
    <n v="0"/>
  </r>
  <r>
    <x v="0"/>
    <x v="0"/>
    <s v="GCA_002701205.1"/>
    <s v="Primary Assembly"/>
    <s v="unplaced scaffold"/>
    <m/>
    <s v="MINB01000003.1"/>
    <n v="179141"/>
    <n v="180238"/>
    <s v="-"/>
    <m/>
    <m/>
    <m/>
    <m/>
    <m/>
    <m/>
    <s v="BFT35_03225"/>
    <n v="1098"/>
    <m/>
    <m/>
    <n v="0"/>
  </r>
  <r>
    <x v="1"/>
    <x v="1"/>
    <s v="GCA_002701205.1"/>
    <s v="Primary Assembly"/>
    <s v="unplaced scaffold"/>
    <m/>
    <s v="MINB01000003.1"/>
    <n v="179141"/>
    <n v="180238"/>
    <s v="-"/>
    <s v="PHO08073.1"/>
    <m/>
    <m/>
    <s v="glycosyl hydrolase family 88"/>
    <m/>
    <m/>
    <s v="BFT35_03225"/>
    <n v="1098"/>
    <n v="365"/>
    <m/>
    <n v="0"/>
  </r>
  <r>
    <x v="0"/>
    <x v="0"/>
    <s v="GCA_002701205.1"/>
    <s v="Primary Assembly"/>
    <s v="unplaced scaffold"/>
    <m/>
    <s v="MINB01000001.1"/>
    <n v="179334"/>
    <n v="180092"/>
    <s v="-"/>
    <m/>
    <m/>
    <m/>
    <m/>
    <m/>
    <m/>
    <s v="BFT35_00945"/>
    <n v="759"/>
    <m/>
    <m/>
    <n v="0"/>
  </r>
  <r>
    <x v="1"/>
    <x v="1"/>
    <s v="GCA_002701205.1"/>
    <s v="Primary Assembly"/>
    <s v="unplaced scaffold"/>
    <m/>
    <s v="MINB01000001.1"/>
    <n v="179334"/>
    <n v="180092"/>
    <s v="-"/>
    <s v="PHO08497.1"/>
    <m/>
    <m/>
    <s v="multidrug ABC transporter permease"/>
    <m/>
    <m/>
    <s v="BFT35_00945"/>
    <n v="759"/>
    <n v="252"/>
    <m/>
    <n v="0"/>
  </r>
  <r>
    <x v="0"/>
    <x v="0"/>
    <s v="GCA_002701205.1"/>
    <s v="Primary Assembly"/>
    <s v="unplaced scaffold"/>
    <m/>
    <s v="MINB01000001.1"/>
    <n v="180085"/>
    <n v="180783"/>
    <s v="-"/>
    <m/>
    <m/>
    <m/>
    <m/>
    <m/>
    <m/>
    <s v="BFT35_00950"/>
    <n v="699"/>
    <m/>
    <m/>
    <n v="0"/>
  </r>
  <r>
    <x v="1"/>
    <x v="1"/>
    <s v="GCA_002701205.1"/>
    <s v="Primary Assembly"/>
    <s v="unplaced scaffold"/>
    <m/>
    <s v="MINB01000001.1"/>
    <n v="180085"/>
    <n v="180783"/>
    <s v="-"/>
    <s v="PHO08498.1"/>
    <m/>
    <m/>
    <s v="lantibiotic ABC transporter ATP-binding protein"/>
    <m/>
    <m/>
    <s v="BFT35_00950"/>
    <n v="699"/>
    <n v="232"/>
    <m/>
    <n v="0"/>
  </r>
  <r>
    <x v="0"/>
    <x v="0"/>
    <s v="GCA_002701205.1"/>
    <s v="Primary Assembly"/>
    <s v="unplaced scaffold"/>
    <m/>
    <s v="MINB01000003.1"/>
    <n v="180364"/>
    <n v="181365"/>
    <s v="-"/>
    <m/>
    <m/>
    <m/>
    <m/>
    <m/>
    <m/>
    <s v="BFT35_03230"/>
    <n v="1002"/>
    <m/>
    <m/>
    <n v="0"/>
  </r>
  <r>
    <x v="1"/>
    <x v="1"/>
    <s v="GCA_002701205.1"/>
    <s v="Primary Assembly"/>
    <s v="unplaced scaffold"/>
    <m/>
    <s v="MINB01000003.1"/>
    <n v="180364"/>
    <n v="181365"/>
    <s v="-"/>
    <s v="PHO08074.1"/>
    <m/>
    <m/>
    <s v="LacI family transcriptional regulator"/>
    <m/>
    <m/>
    <s v="BFT35_03230"/>
    <n v="1002"/>
    <n v="333"/>
    <m/>
    <n v="0"/>
  </r>
  <r>
    <x v="0"/>
    <x v="0"/>
    <s v="GCA_002701205.1"/>
    <s v="Primary Assembly"/>
    <s v="unplaced scaffold"/>
    <m/>
    <s v="MINB01000002.1"/>
    <n v="180666"/>
    <n v="180980"/>
    <s v="-"/>
    <m/>
    <m/>
    <m/>
    <m/>
    <m/>
    <m/>
    <s v="BFT35_02165"/>
    <n v="315"/>
    <m/>
    <m/>
    <n v="0"/>
  </r>
  <r>
    <x v="1"/>
    <x v="1"/>
    <s v="GCA_002701205.1"/>
    <s v="Primary Assembly"/>
    <s v="unplaced scaffold"/>
    <m/>
    <s v="MINB01000002.1"/>
    <n v="180666"/>
    <n v="180980"/>
    <s v="-"/>
    <s v="PHO08285.1"/>
    <m/>
    <m/>
    <s v="DUF2703 domain-containing protein"/>
    <m/>
    <m/>
    <s v="BFT35_02165"/>
    <n v="315"/>
    <n v="104"/>
    <m/>
    <n v="0"/>
  </r>
  <r>
    <x v="0"/>
    <x v="2"/>
    <s v="GCA_002701205.1"/>
    <s v="Primary Assembly"/>
    <s v="unplaced scaffold"/>
    <m/>
    <s v="MINB01000001.1"/>
    <n v="181153"/>
    <n v="182948"/>
    <s v="-"/>
    <m/>
    <m/>
    <m/>
    <m/>
    <m/>
    <m/>
    <s v="BFT35_00955"/>
    <n v="1796"/>
    <m/>
    <s v="pseudo"/>
    <n v="0"/>
  </r>
  <r>
    <x v="1"/>
    <x v="3"/>
    <s v="GCA_002701205.1"/>
    <s v="Primary Assembly"/>
    <s v="unplaced scaffold"/>
    <m/>
    <s v="MINB01000001.1"/>
    <n v="181153"/>
    <n v="182948"/>
    <s v="-"/>
    <m/>
    <m/>
    <m/>
    <s v="carbon starvation protein CstA"/>
    <m/>
    <m/>
    <s v="BFT35_00955"/>
    <n v="1796"/>
    <m/>
    <s v="pseudo"/>
    <n v="0"/>
  </r>
  <r>
    <x v="0"/>
    <x v="0"/>
    <s v="GCA_002701205.1"/>
    <s v="Primary Assembly"/>
    <s v="unplaced scaffold"/>
    <m/>
    <s v="MINB01000003.1"/>
    <n v="181405"/>
    <n v="182805"/>
    <s v="-"/>
    <m/>
    <m/>
    <m/>
    <m/>
    <m/>
    <m/>
    <s v="BFT35_03235"/>
    <n v="1401"/>
    <m/>
    <m/>
    <n v="0"/>
  </r>
  <r>
    <x v="1"/>
    <x v="1"/>
    <s v="GCA_002701205.1"/>
    <s v="Primary Assembly"/>
    <s v="unplaced scaffold"/>
    <m/>
    <s v="MINB01000003.1"/>
    <n v="181405"/>
    <n v="182805"/>
    <s v="-"/>
    <s v="PHO08075.1"/>
    <m/>
    <m/>
    <s v="glucuronate isomerase"/>
    <m/>
    <m/>
    <s v="BFT35_03235"/>
    <n v="1401"/>
    <n v="466"/>
    <m/>
    <n v="0"/>
  </r>
  <r>
    <x v="0"/>
    <x v="0"/>
    <s v="GCA_002701205.1"/>
    <s v="Primary Assembly"/>
    <s v="unplaced scaffold"/>
    <m/>
    <s v="MINB01000002.1"/>
    <n v="181418"/>
    <n v="181831"/>
    <s v="-"/>
    <m/>
    <m/>
    <m/>
    <m/>
    <m/>
    <m/>
    <s v="BFT35_02170"/>
    <n v="414"/>
    <m/>
    <m/>
    <n v="0"/>
  </r>
  <r>
    <x v="1"/>
    <x v="1"/>
    <s v="GCA_002701205.1"/>
    <s v="Primary Assembly"/>
    <s v="unplaced scaffold"/>
    <m/>
    <s v="MINB01000002.1"/>
    <n v="181418"/>
    <n v="181831"/>
    <s v="-"/>
    <s v="PHO08286.1"/>
    <m/>
    <m/>
    <s v="hypothetical protein"/>
    <m/>
    <m/>
    <s v="BFT35_02170"/>
    <n v="414"/>
    <n v="137"/>
    <m/>
    <n v="0"/>
  </r>
  <r>
    <x v="0"/>
    <x v="0"/>
    <s v="GCA_002701205.1"/>
    <s v="Primary Assembly"/>
    <s v="unplaced scaffold"/>
    <m/>
    <s v="MINB01000002.1"/>
    <n v="181800"/>
    <n v="183161"/>
    <s v="-"/>
    <m/>
    <m/>
    <m/>
    <m/>
    <m/>
    <m/>
    <s v="BFT35_02175"/>
    <n v="1362"/>
    <m/>
    <m/>
    <n v="0"/>
  </r>
  <r>
    <x v="1"/>
    <x v="1"/>
    <s v="GCA_002701205.1"/>
    <s v="Primary Assembly"/>
    <s v="unplaced scaffold"/>
    <m/>
    <s v="MINB01000002.1"/>
    <n v="181800"/>
    <n v="183161"/>
    <s v="-"/>
    <s v="PHO08287.1"/>
    <m/>
    <m/>
    <s v="two-component system response regulator"/>
    <m/>
    <m/>
    <s v="BFT35_02175"/>
    <n v="1362"/>
    <n v="453"/>
    <m/>
    <n v="0"/>
  </r>
  <r>
    <x v="0"/>
    <x v="0"/>
    <s v="GCA_002701205.1"/>
    <s v="Primary Assembly"/>
    <s v="unplaced scaffold"/>
    <m/>
    <s v="MINB01000003.1"/>
    <n v="182948"/>
    <n v="183298"/>
    <s v="-"/>
    <m/>
    <m/>
    <m/>
    <m/>
    <m/>
    <m/>
    <s v="BFT35_03240"/>
    <n v="351"/>
    <m/>
    <m/>
    <n v="0"/>
  </r>
  <r>
    <x v="1"/>
    <x v="1"/>
    <s v="GCA_002701205.1"/>
    <s v="Primary Assembly"/>
    <s v="unplaced scaffold"/>
    <m/>
    <s v="MINB01000003.1"/>
    <n v="182948"/>
    <n v="183298"/>
    <s v="-"/>
    <s v="PHO08076.1"/>
    <m/>
    <m/>
    <s v="peptidoglycan-binding protein"/>
    <m/>
    <m/>
    <s v="BFT35_03240"/>
    <n v="351"/>
    <n v="116"/>
    <m/>
    <n v="0"/>
  </r>
  <r>
    <x v="0"/>
    <x v="0"/>
    <s v="GCA_002701205.1"/>
    <s v="Primary Assembly"/>
    <s v="unplaced scaffold"/>
    <m/>
    <s v="MINB01000001.1"/>
    <n v="183086"/>
    <n v="183853"/>
    <s v="-"/>
    <m/>
    <m/>
    <m/>
    <m/>
    <m/>
    <m/>
    <s v="BFT35_00960"/>
    <n v="768"/>
    <m/>
    <m/>
    <n v="0"/>
  </r>
  <r>
    <x v="1"/>
    <x v="1"/>
    <s v="GCA_002701205.1"/>
    <s v="Primary Assembly"/>
    <s v="unplaced scaffold"/>
    <m/>
    <s v="MINB01000001.1"/>
    <n v="183086"/>
    <n v="183853"/>
    <s v="-"/>
    <s v="PHO08499.1"/>
    <m/>
    <m/>
    <s v="DNA-binding response regulator"/>
    <m/>
    <m/>
    <s v="BFT35_00960"/>
    <n v="768"/>
    <n v="255"/>
    <m/>
    <n v="0"/>
  </r>
  <r>
    <x v="0"/>
    <x v="0"/>
    <s v="GCA_002701205.1"/>
    <s v="Primary Assembly"/>
    <s v="unplaced scaffold"/>
    <m/>
    <s v="MINB01000002.1"/>
    <n v="183201"/>
    <n v="184583"/>
    <s v="-"/>
    <m/>
    <m/>
    <m/>
    <m/>
    <m/>
    <m/>
    <s v="BFT35_02180"/>
    <n v="1383"/>
    <m/>
    <m/>
    <n v="0"/>
  </r>
  <r>
    <x v="1"/>
    <x v="1"/>
    <s v="GCA_002701205.1"/>
    <s v="Primary Assembly"/>
    <s v="unplaced scaffold"/>
    <m/>
    <s v="MINB01000002.1"/>
    <n v="183201"/>
    <n v="184583"/>
    <s v="-"/>
    <s v="PHO08288.1"/>
    <m/>
    <m/>
    <s v="histidine kinase"/>
    <m/>
    <m/>
    <s v="BFT35_02180"/>
    <n v="1383"/>
    <n v="460"/>
    <m/>
    <n v="0"/>
  </r>
  <r>
    <x v="0"/>
    <x v="0"/>
    <s v="GCA_002701205.1"/>
    <s v="Primary Assembly"/>
    <s v="unplaced scaffold"/>
    <m/>
    <s v="MINB01000003.1"/>
    <n v="183503"/>
    <n v="183931"/>
    <s v="+"/>
    <m/>
    <m/>
    <m/>
    <m/>
    <m/>
    <m/>
    <s v="BFT35_03245"/>
    <n v="429"/>
    <m/>
    <m/>
    <n v="0"/>
  </r>
  <r>
    <x v="1"/>
    <x v="1"/>
    <s v="GCA_002701205.1"/>
    <s v="Primary Assembly"/>
    <s v="unplaced scaffold"/>
    <m/>
    <s v="MINB01000003.1"/>
    <n v="183503"/>
    <n v="183931"/>
    <s v="+"/>
    <s v="PHO08077.1"/>
    <m/>
    <m/>
    <s v="DNA-binding protein"/>
    <m/>
    <m/>
    <s v="BFT35_03245"/>
    <n v="429"/>
    <n v="142"/>
    <m/>
    <n v="0"/>
  </r>
  <r>
    <x v="0"/>
    <x v="0"/>
    <s v="GCA_002701205.1"/>
    <s v="Primary Assembly"/>
    <s v="unplaced scaffold"/>
    <m/>
    <s v="MINB01000001.1"/>
    <n v="183825"/>
    <n v="185519"/>
    <s v="-"/>
    <m/>
    <m/>
    <m/>
    <m/>
    <m/>
    <m/>
    <s v="BFT35_00965"/>
    <n v="1695"/>
    <m/>
    <m/>
    <n v="0"/>
  </r>
  <r>
    <x v="1"/>
    <x v="1"/>
    <s v="GCA_002701205.1"/>
    <s v="Primary Assembly"/>
    <s v="unplaced scaffold"/>
    <m/>
    <s v="MINB01000001.1"/>
    <n v="183825"/>
    <n v="185519"/>
    <s v="-"/>
    <s v="PHO08500.1"/>
    <m/>
    <m/>
    <s v="histidine kinase"/>
    <m/>
    <m/>
    <s v="BFT35_00965"/>
    <n v="1695"/>
    <n v="564"/>
    <m/>
    <n v="0"/>
  </r>
  <r>
    <x v="0"/>
    <x v="0"/>
    <s v="GCA_002701205.1"/>
    <s v="Primary Assembly"/>
    <s v="unplaced scaffold"/>
    <m/>
    <s v="MINB01000003.1"/>
    <n v="183974"/>
    <n v="185029"/>
    <s v="-"/>
    <m/>
    <m/>
    <m/>
    <m/>
    <m/>
    <m/>
    <s v="BFT35_03250"/>
    <n v="1056"/>
    <m/>
    <m/>
    <n v="0"/>
  </r>
  <r>
    <x v="1"/>
    <x v="1"/>
    <s v="GCA_002701205.1"/>
    <s v="Primary Assembly"/>
    <s v="unplaced scaffold"/>
    <m/>
    <s v="MINB01000003.1"/>
    <n v="183974"/>
    <n v="185029"/>
    <s v="-"/>
    <s v="PHO08078.1"/>
    <m/>
    <m/>
    <s v="dehydrogenase"/>
    <m/>
    <m/>
    <s v="BFT35_03250"/>
    <n v="1056"/>
    <n v="351"/>
    <m/>
    <n v="0"/>
  </r>
  <r>
    <x v="0"/>
    <x v="0"/>
    <s v="GCA_002701205.1"/>
    <s v="Primary Assembly"/>
    <s v="unplaced scaffold"/>
    <m/>
    <s v="MINB01000002.1"/>
    <n v="184595"/>
    <n v="184825"/>
    <s v="-"/>
    <m/>
    <m/>
    <m/>
    <m/>
    <m/>
    <m/>
    <s v="BFT35_02185"/>
    <n v="231"/>
    <m/>
    <m/>
    <n v="0"/>
  </r>
  <r>
    <x v="1"/>
    <x v="1"/>
    <s v="GCA_002701205.1"/>
    <s v="Primary Assembly"/>
    <s v="unplaced scaffold"/>
    <m/>
    <s v="MINB01000002.1"/>
    <n v="184595"/>
    <n v="184825"/>
    <s v="-"/>
    <s v="PHO08289.1"/>
    <m/>
    <m/>
    <s v="hypothetical protein"/>
    <m/>
    <m/>
    <s v="BFT35_02185"/>
    <n v="231"/>
    <n v="76"/>
    <m/>
    <n v="0"/>
  </r>
  <r>
    <x v="0"/>
    <x v="0"/>
    <s v="GCA_002701205.1"/>
    <s v="Primary Assembly"/>
    <s v="unplaced scaffold"/>
    <m/>
    <s v="MINB01000002.1"/>
    <n v="184831"/>
    <n v="185046"/>
    <s v="-"/>
    <m/>
    <m/>
    <m/>
    <m/>
    <m/>
    <m/>
    <s v="BFT35_02190"/>
    <n v="216"/>
    <m/>
    <m/>
    <n v="0"/>
  </r>
  <r>
    <x v="1"/>
    <x v="1"/>
    <s v="GCA_002701205.1"/>
    <s v="Primary Assembly"/>
    <s v="unplaced scaffold"/>
    <m/>
    <s v="MINB01000002.1"/>
    <n v="184831"/>
    <n v="185046"/>
    <s v="-"/>
    <s v="PHO08290.1"/>
    <m/>
    <m/>
    <s v="hypothetical protein"/>
    <m/>
    <m/>
    <s v="BFT35_02190"/>
    <n v="216"/>
    <n v="71"/>
    <m/>
    <n v="0"/>
  </r>
  <r>
    <x v="0"/>
    <x v="0"/>
    <s v="GCA_002701205.1"/>
    <s v="Primary Assembly"/>
    <s v="unplaced scaffold"/>
    <m/>
    <s v="MINB01000003.1"/>
    <n v="185065"/>
    <n v="186141"/>
    <s v="-"/>
    <m/>
    <m/>
    <m/>
    <m/>
    <m/>
    <m/>
    <s v="BFT35_03255"/>
    <n v="1077"/>
    <m/>
    <m/>
    <n v="0"/>
  </r>
  <r>
    <x v="1"/>
    <x v="1"/>
    <s v="GCA_002701205.1"/>
    <s v="Primary Assembly"/>
    <s v="unplaced scaffold"/>
    <m/>
    <s v="MINB01000003.1"/>
    <n v="185065"/>
    <n v="186141"/>
    <s v="-"/>
    <s v="PHO08079.1"/>
    <m/>
    <m/>
    <s v="dehydrogenase"/>
    <m/>
    <m/>
    <s v="BFT35_03255"/>
    <n v="1077"/>
    <n v="358"/>
    <m/>
    <n v="0"/>
  </r>
  <r>
    <x v="0"/>
    <x v="0"/>
    <s v="GCA_002701205.1"/>
    <s v="Primary Assembly"/>
    <s v="unplaced scaffold"/>
    <m/>
    <s v="MINB01000002.1"/>
    <n v="185281"/>
    <n v="185787"/>
    <s v="+"/>
    <m/>
    <m/>
    <m/>
    <m/>
    <m/>
    <m/>
    <s v="BFT35_02195"/>
    <n v="507"/>
    <m/>
    <m/>
    <n v="0"/>
  </r>
  <r>
    <x v="1"/>
    <x v="1"/>
    <s v="GCA_002701205.1"/>
    <s v="Primary Assembly"/>
    <s v="unplaced scaffold"/>
    <m/>
    <s v="MINB01000002.1"/>
    <n v="185281"/>
    <n v="185787"/>
    <s v="+"/>
    <s v="PHO08291.1"/>
    <m/>
    <m/>
    <s v="hypothetical protein"/>
    <m/>
    <m/>
    <s v="BFT35_02195"/>
    <n v="507"/>
    <n v="168"/>
    <m/>
    <n v="0"/>
  </r>
  <r>
    <x v="0"/>
    <x v="0"/>
    <s v="GCA_002701205.1"/>
    <s v="Primary Assembly"/>
    <s v="unplaced scaffold"/>
    <m/>
    <s v="MINB01000001.1"/>
    <n v="185581"/>
    <n v="188058"/>
    <s v="-"/>
    <m/>
    <m/>
    <m/>
    <m/>
    <m/>
    <m/>
    <s v="BFT35_00970"/>
    <n v="2478"/>
    <m/>
    <m/>
    <n v="0"/>
  </r>
  <r>
    <x v="1"/>
    <x v="1"/>
    <s v="GCA_002701205.1"/>
    <s v="Primary Assembly"/>
    <s v="unplaced scaffold"/>
    <m/>
    <s v="MINB01000001.1"/>
    <n v="185581"/>
    <n v="188058"/>
    <s v="-"/>
    <s v="PHO08501.1"/>
    <m/>
    <m/>
    <s v="hypothetical protein"/>
    <m/>
    <m/>
    <s v="BFT35_00970"/>
    <n v="2478"/>
    <n v="825"/>
    <m/>
    <n v="0"/>
  </r>
  <r>
    <x v="0"/>
    <x v="0"/>
    <s v="GCA_002701205.1"/>
    <s v="Primary Assembly"/>
    <s v="unplaced scaffold"/>
    <m/>
    <s v="MINB01000002.1"/>
    <n v="185798"/>
    <n v="186523"/>
    <s v="+"/>
    <m/>
    <m/>
    <m/>
    <m/>
    <m/>
    <m/>
    <s v="BFT35_02200"/>
    <n v="726"/>
    <m/>
    <m/>
    <n v="0"/>
  </r>
  <r>
    <x v="1"/>
    <x v="1"/>
    <s v="GCA_002701205.1"/>
    <s v="Primary Assembly"/>
    <s v="unplaced scaffold"/>
    <m/>
    <s v="MINB01000002.1"/>
    <n v="185798"/>
    <n v="186523"/>
    <s v="+"/>
    <s v="PHO08330.1"/>
    <m/>
    <m/>
    <s v="cytochrome C biogenesis protein"/>
    <m/>
    <m/>
    <s v="BFT35_02200"/>
    <n v="726"/>
    <n v="241"/>
    <m/>
    <n v="0"/>
  </r>
  <r>
    <x v="0"/>
    <x v="0"/>
    <s v="GCA_002701205.1"/>
    <s v="Primary Assembly"/>
    <s v="unplaced scaffold"/>
    <m/>
    <s v="MINB01000003.1"/>
    <n v="186138"/>
    <n v="186599"/>
    <s v="-"/>
    <m/>
    <m/>
    <m/>
    <m/>
    <m/>
    <m/>
    <s v="BFT35_03260"/>
    <n v="462"/>
    <m/>
    <m/>
    <n v="0"/>
  </r>
  <r>
    <x v="1"/>
    <x v="1"/>
    <s v="GCA_002701205.1"/>
    <s v="Primary Assembly"/>
    <s v="unplaced scaffold"/>
    <m/>
    <s v="MINB01000003.1"/>
    <n v="186138"/>
    <n v="186599"/>
    <s v="-"/>
    <s v="PHO08080.1"/>
    <m/>
    <m/>
    <s v="DUF2383 domain-containing protein"/>
    <m/>
    <m/>
    <s v="BFT35_03260"/>
    <n v="462"/>
    <n v="153"/>
    <m/>
    <n v="0"/>
  </r>
  <r>
    <x v="0"/>
    <x v="0"/>
    <s v="GCA_002701205.1"/>
    <s v="Primary Assembly"/>
    <s v="unplaced scaffold"/>
    <m/>
    <s v="MINB01000002.1"/>
    <n v="186571"/>
    <n v="186855"/>
    <s v="+"/>
    <m/>
    <m/>
    <m/>
    <m/>
    <m/>
    <m/>
    <s v="BFT35_02205"/>
    <n v="285"/>
    <m/>
    <m/>
    <n v="0"/>
  </r>
  <r>
    <x v="1"/>
    <x v="1"/>
    <s v="GCA_002701205.1"/>
    <s v="Primary Assembly"/>
    <s v="unplaced scaffold"/>
    <m/>
    <s v="MINB01000002.1"/>
    <n v="186571"/>
    <n v="186855"/>
    <s v="+"/>
    <s v="PHO08292.1"/>
    <m/>
    <m/>
    <s v="YHS domain-containing protein"/>
    <m/>
    <m/>
    <s v="BFT35_02205"/>
    <n v="285"/>
    <n v="94"/>
    <m/>
    <n v="0"/>
  </r>
  <r>
    <x v="0"/>
    <x v="0"/>
    <s v="GCA_002701205.1"/>
    <s v="Primary Assembly"/>
    <s v="unplaced scaffold"/>
    <m/>
    <s v="MINB01000003.1"/>
    <n v="186701"/>
    <n v="187636"/>
    <s v="-"/>
    <m/>
    <m/>
    <m/>
    <m/>
    <m/>
    <m/>
    <s v="BFT35_03265"/>
    <n v="936"/>
    <m/>
    <m/>
    <n v="0"/>
  </r>
  <r>
    <x v="1"/>
    <x v="1"/>
    <s v="GCA_002701205.1"/>
    <s v="Primary Assembly"/>
    <s v="unplaced scaffold"/>
    <m/>
    <s v="MINB01000003.1"/>
    <n v="186701"/>
    <n v="187636"/>
    <s v="-"/>
    <s v="PHO08081.1"/>
    <m/>
    <m/>
    <s v="L-lactate dehydrogenase"/>
    <m/>
    <m/>
    <s v="BFT35_03265"/>
    <n v="936"/>
    <n v="311"/>
    <m/>
    <n v="0"/>
  </r>
  <r>
    <x v="0"/>
    <x v="0"/>
    <s v="GCA_002701205.1"/>
    <s v="Primary Assembly"/>
    <s v="unplaced scaffold"/>
    <m/>
    <s v="MINB01000002.1"/>
    <n v="187006"/>
    <n v="187632"/>
    <s v="+"/>
    <m/>
    <m/>
    <m/>
    <m/>
    <m/>
    <m/>
    <s v="BFT35_02210"/>
    <n v="627"/>
    <m/>
    <m/>
    <n v="0"/>
  </r>
  <r>
    <x v="1"/>
    <x v="1"/>
    <s v="GCA_002701205.1"/>
    <s v="Primary Assembly"/>
    <s v="unplaced scaffold"/>
    <m/>
    <s v="MINB01000002.1"/>
    <n v="187006"/>
    <n v="187632"/>
    <s v="+"/>
    <s v="PHO08293.1"/>
    <m/>
    <m/>
    <s v="methyltransferase type 11"/>
    <m/>
    <m/>
    <s v="BFT35_02210"/>
    <n v="627"/>
    <n v="208"/>
    <m/>
    <n v="0"/>
  </r>
  <r>
    <x v="0"/>
    <x v="0"/>
    <s v="GCA_002701205.1"/>
    <s v="Primary Assembly"/>
    <s v="unplaced scaffold"/>
    <m/>
    <s v="MINB01000002.1"/>
    <n v="187748"/>
    <n v="188038"/>
    <s v="+"/>
    <m/>
    <m/>
    <m/>
    <m/>
    <m/>
    <m/>
    <s v="BFT35_02215"/>
    <n v="291"/>
    <m/>
    <m/>
    <n v="0"/>
  </r>
  <r>
    <x v="1"/>
    <x v="1"/>
    <s v="GCA_002701205.1"/>
    <s v="Primary Assembly"/>
    <s v="unplaced scaffold"/>
    <m/>
    <s v="MINB01000002.1"/>
    <n v="187748"/>
    <n v="188038"/>
    <s v="+"/>
    <s v="PHO08294.1"/>
    <m/>
    <m/>
    <s v="hypothetical protein"/>
    <m/>
    <m/>
    <s v="BFT35_02215"/>
    <n v="291"/>
    <n v="96"/>
    <m/>
    <n v="0"/>
  </r>
  <r>
    <x v="0"/>
    <x v="0"/>
    <s v="GCA_002701205.1"/>
    <s v="Primary Assembly"/>
    <s v="unplaced scaffold"/>
    <m/>
    <s v="MINB01000003.1"/>
    <n v="187852"/>
    <n v="188124"/>
    <s v="-"/>
    <m/>
    <m/>
    <m/>
    <m/>
    <m/>
    <m/>
    <s v="BFT35_03270"/>
    <n v="273"/>
    <m/>
    <m/>
    <n v="0"/>
  </r>
  <r>
    <x v="1"/>
    <x v="1"/>
    <s v="GCA_002701205.1"/>
    <s v="Primary Assembly"/>
    <s v="unplaced scaffold"/>
    <m/>
    <s v="MINB01000003.1"/>
    <n v="187852"/>
    <n v="188124"/>
    <s v="-"/>
    <s v="PHO08082.1"/>
    <m/>
    <m/>
    <s v="hypothetical protein"/>
    <m/>
    <m/>
    <s v="BFT35_03270"/>
    <n v="273"/>
    <n v="90"/>
    <m/>
    <n v="0"/>
  </r>
  <r>
    <x v="0"/>
    <x v="0"/>
    <s v="GCA_002701205.1"/>
    <s v="Primary Assembly"/>
    <s v="unplaced scaffold"/>
    <m/>
    <s v="MINB01000001.1"/>
    <n v="188033"/>
    <n v="189760"/>
    <s v="-"/>
    <m/>
    <m/>
    <m/>
    <m/>
    <m/>
    <m/>
    <s v="BFT35_00975"/>
    <n v="1728"/>
    <m/>
    <m/>
    <n v="0"/>
  </r>
  <r>
    <x v="1"/>
    <x v="1"/>
    <s v="GCA_002701205.1"/>
    <s v="Primary Assembly"/>
    <s v="unplaced scaffold"/>
    <m/>
    <s v="MINB01000001.1"/>
    <n v="188033"/>
    <n v="189760"/>
    <s v="-"/>
    <s v="PHO08502.1"/>
    <m/>
    <m/>
    <s v="ATPase"/>
    <m/>
    <m/>
    <s v="BFT35_00975"/>
    <n v="1728"/>
    <n v="575"/>
    <m/>
    <n v="0"/>
  </r>
  <r>
    <x v="0"/>
    <x v="0"/>
    <s v="GCA_002701205.1"/>
    <s v="Primary Assembly"/>
    <s v="unplaced scaffold"/>
    <m/>
    <s v="MINB01000002.1"/>
    <n v="188094"/>
    <n v="189365"/>
    <s v="-"/>
    <m/>
    <m/>
    <m/>
    <m/>
    <m/>
    <m/>
    <s v="BFT35_02220"/>
    <n v="1272"/>
    <m/>
    <m/>
    <n v="0"/>
  </r>
  <r>
    <x v="1"/>
    <x v="1"/>
    <s v="GCA_002701205.1"/>
    <s v="Primary Assembly"/>
    <s v="unplaced scaffold"/>
    <m/>
    <s v="MINB01000002.1"/>
    <n v="188094"/>
    <n v="189365"/>
    <s v="-"/>
    <s v="PHO08295.1"/>
    <m/>
    <m/>
    <s v="NRAMP family metal ion transporter"/>
    <m/>
    <m/>
    <s v="BFT35_02220"/>
    <n v="1272"/>
    <n v="423"/>
    <m/>
    <n v="0"/>
  </r>
  <r>
    <x v="0"/>
    <x v="0"/>
    <s v="GCA_002701205.1"/>
    <s v="Primary Assembly"/>
    <s v="unplaced scaffold"/>
    <m/>
    <s v="MINB01000003.1"/>
    <n v="188117"/>
    <n v="188458"/>
    <s v="-"/>
    <m/>
    <m/>
    <m/>
    <m/>
    <m/>
    <m/>
    <s v="BFT35_03275"/>
    <n v="342"/>
    <m/>
    <m/>
    <n v="0"/>
  </r>
  <r>
    <x v="1"/>
    <x v="1"/>
    <s v="GCA_002701205.1"/>
    <s v="Primary Assembly"/>
    <s v="unplaced scaffold"/>
    <m/>
    <s v="MINB01000003.1"/>
    <n v="188117"/>
    <n v="188458"/>
    <s v="-"/>
    <s v="PHO08083.1"/>
    <m/>
    <m/>
    <s v="hypothetical protein"/>
    <m/>
    <m/>
    <s v="BFT35_03275"/>
    <n v="342"/>
    <n v="113"/>
    <m/>
    <n v="0"/>
  </r>
  <r>
    <x v="0"/>
    <x v="0"/>
    <s v="GCA_002701205.1"/>
    <s v="Primary Assembly"/>
    <s v="unplaced scaffold"/>
    <m/>
    <s v="MINB01000003.1"/>
    <n v="188592"/>
    <n v="189167"/>
    <s v="+"/>
    <m/>
    <m/>
    <m/>
    <m/>
    <m/>
    <m/>
    <s v="BFT35_03280"/>
    <n v="576"/>
    <m/>
    <m/>
    <n v="0"/>
  </r>
  <r>
    <x v="1"/>
    <x v="1"/>
    <s v="GCA_002701205.1"/>
    <s v="Primary Assembly"/>
    <s v="unplaced scaffold"/>
    <m/>
    <s v="MINB01000003.1"/>
    <n v="188592"/>
    <n v="189167"/>
    <s v="+"/>
    <s v="PHO08084.1"/>
    <m/>
    <m/>
    <s v="hypothetical protein"/>
    <m/>
    <m/>
    <s v="BFT35_03280"/>
    <n v="576"/>
    <n v="191"/>
    <m/>
    <n v="0"/>
  </r>
  <r>
    <x v="0"/>
    <x v="0"/>
    <s v="GCA_002701205.1"/>
    <s v="Primary Assembly"/>
    <s v="unplaced scaffold"/>
    <m/>
    <s v="MINB01000003.1"/>
    <n v="189322"/>
    <n v="190056"/>
    <s v="+"/>
    <m/>
    <m/>
    <m/>
    <m/>
    <m/>
    <m/>
    <s v="BFT35_03285"/>
    <n v="735"/>
    <m/>
    <m/>
    <n v="0"/>
  </r>
  <r>
    <x v="1"/>
    <x v="1"/>
    <s v="GCA_002701205.1"/>
    <s v="Primary Assembly"/>
    <s v="unplaced scaffold"/>
    <m/>
    <s v="MINB01000003.1"/>
    <n v="189322"/>
    <n v="190056"/>
    <s v="+"/>
    <s v="PHO08085.1"/>
    <m/>
    <m/>
    <s v="hypothetical protein"/>
    <m/>
    <m/>
    <s v="BFT35_03285"/>
    <n v="735"/>
    <n v="244"/>
    <m/>
    <n v="0"/>
  </r>
  <r>
    <x v="0"/>
    <x v="2"/>
    <s v="GCA_002701205.1"/>
    <s v="Primary Assembly"/>
    <s v="unplaced scaffold"/>
    <m/>
    <s v="MINB01000002.1"/>
    <n v="189529"/>
    <n v="190178"/>
    <s v="-"/>
    <m/>
    <m/>
    <m/>
    <m/>
    <m/>
    <m/>
    <s v="BFT35_02225"/>
    <n v="650"/>
    <m/>
    <s v="pseudo"/>
    <n v="0"/>
  </r>
  <r>
    <x v="1"/>
    <x v="3"/>
    <s v="GCA_002701205.1"/>
    <s v="Primary Assembly"/>
    <s v="unplaced scaffold"/>
    <m/>
    <s v="MINB01000002.1"/>
    <n v="189529"/>
    <n v="190178"/>
    <s v="-"/>
    <m/>
    <m/>
    <m/>
    <s v="hypothetical protein"/>
    <m/>
    <m/>
    <s v="BFT35_02225"/>
    <n v="650"/>
    <m/>
    <s v="pseudo"/>
    <n v="0"/>
  </r>
  <r>
    <x v="0"/>
    <x v="0"/>
    <s v="GCA_002701205.1"/>
    <s v="Primary Assembly"/>
    <s v="unplaced scaffold"/>
    <m/>
    <s v="MINB01000001.1"/>
    <n v="189801"/>
    <n v="191828"/>
    <s v="-"/>
    <m/>
    <m/>
    <m/>
    <m/>
    <m/>
    <m/>
    <s v="BFT35_00980"/>
    <n v="2028"/>
    <m/>
    <m/>
    <n v="0"/>
  </r>
  <r>
    <x v="1"/>
    <x v="1"/>
    <s v="GCA_002701205.1"/>
    <s v="Primary Assembly"/>
    <s v="unplaced scaffold"/>
    <m/>
    <s v="MINB01000001.1"/>
    <n v="189801"/>
    <n v="191828"/>
    <s v="-"/>
    <s v="PHO08503.1"/>
    <m/>
    <m/>
    <s v="TIGR02688 family protein"/>
    <m/>
    <m/>
    <s v="BFT35_00980"/>
    <n v="2028"/>
    <n v="675"/>
    <m/>
    <n v="0"/>
  </r>
  <r>
    <x v="0"/>
    <x v="0"/>
    <s v="GCA_002701205.1"/>
    <s v="Primary Assembly"/>
    <s v="unplaced scaffold"/>
    <m/>
    <s v="MINB01000003.1"/>
    <n v="190096"/>
    <n v="191208"/>
    <s v="-"/>
    <m/>
    <m/>
    <m/>
    <m/>
    <m/>
    <m/>
    <s v="BFT35_03290"/>
    <n v="1113"/>
    <m/>
    <m/>
    <n v="0"/>
  </r>
  <r>
    <x v="1"/>
    <x v="1"/>
    <s v="GCA_002701205.1"/>
    <s v="Primary Assembly"/>
    <s v="unplaced scaffold"/>
    <m/>
    <s v="MINB01000003.1"/>
    <n v="190096"/>
    <n v="191208"/>
    <s v="-"/>
    <s v="PHO08086.1"/>
    <m/>
    <m/>
    <s v="cellulose biosynthesis protein"/>
    <m/>
    <m/>
    <s v="BFT35_03290"/>
    <n v="1113"/>
    <n v="370"/>
    <m/>
    <n v="0"/>
  </r>
  <r>
    <x v="0"/>
    <x v="0"/>
    <s v="GCA_002701205.1"/>
    <s v="Primary Assembly"/>
    <s v="unplaced scaffold"/>
    <m/>
    <s v="MINB01000002.1"/>
    <n v="190185"/>
    <n v="190904"/>
    <s v="-"/>
    <m/>
    <m/>
    <m/>
    <m/>
    <m/>
    <m/>
    <s v="BFT35_02230"/>
    <n v="720"/>
    <m/>
    <m/>
    <n v="0"/>
  </r>
  <r>
    <x v="1"/>
    <x v="1"/>
    <s v="GCA_002701205.1"/>
    <s v="Primary Assembly"/>
    <s v="unplaced scaffold"/>
    <m/>
    <s v="MINB01000002.1"/>
    <n v="190185"/>
    <n v="190904"/>
    <s v="-"/>
    <s v="PHO08296.1"/>
    <m/>
    <m/>
    <s v="phage shock protein A"/>
    <m/>
    <m/>
    <s v="BFT35_02230"/>
    <n v="720"/>
    <n v="239"/>
    <m/>
    <n v="0"/>
  </r>
  <r>
    <x v="0"/>
    <x v="2"/>
    <s v="GCA_002701205.1"/>
    <s v="Primary Assembly"/>
    <s v="unplaced scaffold"/>
    <m/>
    <s v="MINB01000002.1"/>
    <n v="191077"/>
    <n v="193337"/>
    <s v="-"/>
    <m/>
    <m/>
    <m/>
    <m/>
    <m/>
    <m/>
    <s v="BFT35_02235"/>
    <n v="2261"/>
    <m/>
    <s v="pseudo"/>
    <n v="0"/>
  </r>
  <r>
    <x v="1"/>
    <x v="3"/>
    <s v="GCA_002701205.1"/>
    <s v="Primary Assembly"/>
    <s v="unplaced scaffold"/>
    <m/>
    <s v="MINB01000002.1"/>
    <n v="191077"/>
    <n v="193337"/>
    <s v="-"/>
    <m/>
    <m/>
    <m/>
    <s v="spermine synthase"/>
    <m/>
    <m/>
    <s v="BFT35_02235"/>
    <n v="2261"/>
    <m/>
    <s v="pseudo"/>
    <n v="0"/>
  </r>
  <r>
    <x v="0"/>
    <x v="0"/>
    <s v="GCA_002701205.1"/>
    <s v="Primary Assembly"/>
    <s v="unplaced scaffold"/>
    <m/>
    <s v="MINB01000003.1"/>
    <n v="191181"/>
    <n v="191801"/>
    <s v="-"/>
    <m/>
    <m/>
    <m/>
    <m/>
    <m/>
    <m/>
    <s v="BFT35_03295"/>
    <n v="621"/>
    <m/>
    <m/>
    <n v="0"/>
  </r>
  <r>
    <x v="1"/>
    <x v="1"/>
    <s v="GCA_002701205.1"/>
    <s v="Primary Assembly"/>
    <s v="unplaced scaffold"/>
    <m/>
    <s v="MINB01000003.1"/>
    <n v="191181"/>
    <n v="191801"/>
    <s v="-"/>
    <s v="PHO08087.1"/>
    <m/>
    <m/>
    <s v="membrane-associated protein"/>
    <m/>
    <m/>
    <s v="BFT35_03295"/>
    <n v="621"/>
    <n v="206"/>
    <m/>
    <n v="0"/>
  </r>
  <r>
    <x v="0"/>
    <x v="0"/>
    <s v="GCA_002701205.1"/>
    <s v="Primary Assembly"/>
    <s v="unplaced scaffold"/>
    <m/>
    <s v="MINB01000001.1"/>
    <n v="191838"/>
    <n v="194381"/>
    <s v="-"/>
    <m/>
    <m/>
    <m/>
    <m/>
    <m/>
    <m/>
    <s v="BFT35_00985"/>
    <n v="2544"/>
    <m/>
    <m/>
    <n v="0"/>
  </r>
  <r>
    <x v="1"/>
    <x v="1"/>
    <s v="GCA_002701205.1"/>
    <s v="Primary Assembly"/>
    <s v="unplaced scaffold"/>
    <m/>
    <s v="MINB01000001.1"/>
    <n v="191838"/>
    <n v="194381"/>
    <s v="-"/>
    <s v="PHO08504.1"/>
    <m/>
    <m/>
    <s v="TIGR02687 family protein"/>
    <m/>
    <m/>
    <s v="BFT35_00985"/>
    <n v="2544"/>
    <n v="847"/>
    <m/>
    <n v="0"/>
  </r>
  <r>
    <x v="0"/>
    <x v="0"/>
    <s v="GCA_002701205.1"/>
    <s v="Primary Assembly"/>
    <s v="unplaced scaffold"/>
    <m/>
    <s v="MINB01000003.1"/>
    <n v="191938"/>
    <n v="193104"/>
    <s v="-"/>
    <m/>
    <m/>
    <m/>
    <m/>
    <m/>
    <m/>
    <s v="BFT35_03300"/>
    <n v="1167"/>
    <m/>
    <m/>
    <n v="0"/>
  </r>
  <r>
    <x v="1"/>
    <x v="1"/>
    <s v="GCA_002701205.1"/>
    <s v="Primary Assembly"/>
    <s v="unplaced scaffold"/>
    <m/>
    <s v="MINB01000003.1"/>
    <n v="191938"/>
    <n v="193104"/>
    <s v="-"/>
    <s v="PHO08088.1"/>
    <m/>
    <m/>
    <s v="glycosyl transferase family 1"/>
    <m/>
    <m/>
    <s v="BFT35_03300"/>
    <n v="1167"/>
    <n v="388"/>
    <m/>
    <n v="0"/>
  </r>
  <r>
    <x v="0"/>
    <x v="0"/>
    <s v="GCA_002701205.1"/>
    <s v="Primary Assembly"/>
    <s v="unplaced scaffold"/>
    <m/>
    <s v="MINB01000003.1"/>
    <n v="193097"/>
    <n v="194665"/>
    <s v="-"/>
    <m/>
    <m/>
    <m/>
    <m/>
    <m/>
    <m/>
    <s v="BFT35_03305"/>
    <n v="1569"/>
    <m/>
    <m/>
    <n v="0"/>
  </r>
  <r>
    <x v="1"/>
    <x v="1"/>
    <s v="GCA_002701205.1"/>
    <s v="Primary Assembly"/>
    <s v="unplaced scaffold"/>
    <m/>
    <s v="MINB01000003.1"/>
    <n v="193097"/>
    <n v="194665"/>
    <s v="-"/>
    <s v="PHO08089.1"/>
    <m/>
    <m/>
    <s v="hypothetical protein"/>
    <m/>
    <m/>
    <s v="BFT35_03305"/>
    <n v="1569"/>
    <n v="522"/>
    <m/>
    <n v="0"/>
  </r>
  <r>
    <x v="0"/>
    <x v="2"/>
    <s v="GCA_002701205.1"/>
    <s v="Primary Assembly"/>
    <s v="unplaced scaffold"/>
    <m/>
    <s v="MINB01000002.1"/>
    <n v="193412"/>
    <n v="194558"/>
    <s v="-"/>
    <m/>
    <m/>
    <m/>
    <m/>
    <m/>
    <m/>
    <s v="BFT35_02240"/>
    <n v="1147"/>
    <m/>
    <s v="pseudo"/>
    <n v="0"/>
  </r>
  <r>
    <x v="1"/>
    <x v="3"/>
    <s v="GCA_002701205.1"/>
    <s v="Primary Assembly"/>
    <s v="unplaced scaffold"/>
    <m/>
    <s v="MINB01000002.1"/>
    <n v="193412"/>
    <n v="194558"/>
    <s v="-"/>
    <m/>
    <m/>
    <m/>
    <s v="peptidase M23"/>
    <m/>
    <m/>
    <s v="BFT35_02240"/>
    <n v="1147"/>
    <m/>
    <s v="pseudo"/>
    <n v="0"/>
  </r>
  <r>
    <x v="0"/>
    <x v="0"/>
    <s v="GCA_002701205.1"/>
    <s v="Primary Assembly"/>
    <s v="unplaced scaffold"/>
    <m/>
    <s v="MINB01000001.1"/>
    <n v="194452"/>
    <n v="197946"/>
    <s v="-"/>
    <m/>
    <m/>
    <m/>
    <m/>
    <m/>
    <m/>
    <s v="BFT35_00990"/>
    <n v="3495"/>
    <m/>
    <m/>
    <n v="0"/>
  </r>
  <r>
    <x v="1"/>
    <x v="1"/>
    <s v="GCA_002701205.1"/>
    <s v="Primary Assembly"/>
    <s v="unplaced scaffold"/>
    <m/>
    <s v="MINB01000001.1"/>
    <n v="194452"/>
    <n v="197946"/>
    <s v="-"/>
    <s v="PHO08505.1"/>
    <m/>
    <m/>
    <s v="hypothetical protein"/>
    <m/>
    <m/>
    <s v="BFT35_00990"/>
    <n v="3495"/>
    <n v="1164"/>
    <m/>
    <n v="0"/>
  </r>
  <r>
    <x v="0"/>
    <x v="0"/>
    <s v="GCA_002701205.1"/>
    <s v="Primary Assembly"/>
    <s v="unplaced scaffold"/>
    <m/>
    <s v="MINB01000003.1"/>
    <n v="194684"/>
    <n v="195673"/>
    <s v="-"/>
    <m/>
    <m/>
    <m/>
    <m/>
    <m/>
    <m/>
    <s v="BFT35_03310"/>
    <n v="990"/>
    <m/>
    <m/>
    <n v="0"/>
  </r>
  <r>
    <x v="1"/>
    <x v="1"/>
    <s v="GCA_002701205.1"/>
    <s v="Primary Assembly"/>
    <s v="unplaced scaffold"/>
    <m/>
    <s v="MINB01000003.1"/>
    <n v="194684"/>
    <n v="195673"/>
    <s v="-"/>
    <s v="PHO08090.1"/>
    <m/>
    <m/>
    <s v="galactose-1-phosphate uridylyltransferase"/>
    <m/>
    <m/>
    <s v="BFT35_03310"/>
    <n v="990"/>
    <n v="329"/>
    <m/>
    <n v="0"/>
  </r>
  <r>
    <x v="0"/>
    <x v="2"/>
    <s v="GCA_002701205.1"/>
    <s v="Primary Assembly"/>
    <s v="unplaced scaffold"/>
    <m/>
    <s v="MINB01000002.1"/>
    <n v="194822"/>
    <n v="195656"/>
    <s v="-"/>
    <m/>
    <m/>
    <m/>
    <m/>
    <m/>
    <m/>
    <s v="BFT35_02245"/>
    <n v="835"/>
    <m/>
    <s v="pseudo"/>
    <n v="0"/>
  </r>
  <r>
    <x v="1"/>
    <x v="3"/>
    <s v="GCA_002701205.1"/>
    <s v="Primary Assembly"/>
    <s v="unplaced scaffold"/>
    <m/>
    <s v="MINB01000002.1"/>
    <n v="194822"/>
    <n v="195656"/>
    <s v="-"/>
    <m/>
    <m/>
    <m/>
    <s v="prolipoprotein diacylglyceryl transferase"/>
    <m/>
    <m/>
    <s v="BFT35_02245"/>
    <n v="835"/>
    <m/>
    <s v="pseudo"/>
    <n v="0"/>
  </r>
  <r>
    <x v="0"/>
    <x v="0"/>
    <s v="GCA_002701205.1"/>
    <s v="Primary Assembly"/>
    <s v="unplaced scaffold"/>
    <m/>
    <s v="MINB01000002.1"/>
    <n v="196104"/>
    <n v="196298"/>
    <s v="-"/>
    <m/>
    <m/>
    <m/>
    <m/>
    <m/>
    <m/>
    <s v="BFT35_02250"/>
    <n v="195"/>
    <m/>
    <m/>
    <n v="0"/>
  </r>
  <r>
    <x v="1"/>
    <x v="1"/>
    <s v="GCA_002701205.1"/>
    <s v="Primary Assembly"/>
    <s v="unplaced scaffold"/>
    <m/>
    <s v="MINB01000002.1"/>
    <n v="196104"/>
    <n v="196298"/>
    <s v="-"/>
    <s v="PHO08297.1"/>
    <m/>
    <m/>
    <s v="YHS domain-containing protein"/>
    <m/>
    <m/>
    <s v="BFT35_02250"/>
    <n v="195"/>
    <n v="64"/>
    <m/>
    <n v="0"/>
  </r>
  <r>
    <x v="0"/>
    <x v="0"/>
    <s v="GCA_002701205.1"/>
    <s v="Primary Assembly"/>
    <s v="unplaced scaffold"/>
    <m/>
    <s v="MINB01000002.1"/>
    <n v="196513"/>
    <n v="197805"/>
    <s v="-"/>
    <m/>
    <m/>
    <m/>
    <m/>
    <m/>
    <m/>
    <s v="BFT35_02255"/>
    <n v="1293"/>
    <m/>
    <m/>
    <n v="0"/>
  </r>
  <r>
    <x v="1"/>
    <x v="1"/>
    <s v="GCA_002701205.1"/>
    <s v="Primary Assembly"/>
    <s v="unplaced scaffold"/>
    <m/>
    <s v="MINB01000002.1"/>
    <n v="196513"/>
    <n v="197805"/>
    <s v="-"/>
    <s v="PHO08298.1"/>
    <m/>
    <m/>
    <s v="O-acetylhomoserine aminocarboxypropyltransferase"/>
    <m/>
    <m/>
    <s v="BFT35_02255"/>
    <n v="1293"/>
    <n v="430"/>
    <m/>
    <n v="0"/>
  </r>
  <r>
    <x v="0"/>
    <x v="0"/>
    <s v="GCA_002701205.1"/>
    <s v="Primary Assembly"/>
    <s v="unplaced scaffold"/>
    <m/>
    <s v="MINB01000003.1"/>
    <n v="196514"/>
    <n v="197506"/>
    <s v="+"/>
    <m/>
    <m/>
    <m/>
    <m/>
    <m/>
    <m/>
    <s v="BFT35_03315"/>
    <n v="993"/>
    <m/>
    <m/>
    <n v="0"/>
  </r>
  <r>
    <x v="1"/>
    <x v="1"/>
    <s v="GCA_002701205.1"/>
    <s v="Primary Assembly"/>
    <s v="unplaced scaffold"/>
    <m/>
    <s v="MINB01000003.1"/>
    <n v="196514"/>
    <n v="197506"/>
    <s v="+"/>
    <s v="PHO08091.1"/>
    <m/>
    <m/>
    <s v="hypothetical protein"/>
    <m/>
    <m/>
    <s v="BFT35_03315"/>
    <n v="993"/>
    <n v="330"/>
    <m/>
    <n v="0"/>
  </r>
  <r>
    <x v="0"/>
    <x v="0"/>
    <s v="GCA_002701205.1"/>
    <s v="Primary Assembly"/>
    <s v="unplaced scaffold"/>
    <m/>
    <s v="MINB01000003.1"/>
    <n v="197507"/>
    <n v="198010"/>
    <s v="-"/>
    <m/>
    <m/>
    <m/>
    <m/>
    <m/>
    <m/>
    <s v="BFT35_03320"/>
    <n v="504"/>
    <m/>
    <m/>
    <n v="0"/>
  </r>
  <r>
    <x v="1"/>
    <x v="1"/>
    <s v="GCA_002701205.1"/>
    <s v="Primary Assembly"/>
    <s v="unplaced scaffold"/>
    <m/>
    <s v="MINB01000003.1"/>
    <n v="197507"/>
    <n v="198010"/>
    <s v="-"/>
    <s v="PHO08092.1"/>
    <m/>
    <m/>
    <s v="flavin reductase"/>
    <m/>
    <m/>
    <s v="BFT35_03320"/>
    <n v="504"/>
    <n v="167"/>
    <m/>
    <n v="0"/>
  </r>
  <r>
    <x v="0"/>
    <x v="0"/>
    <s v="GCA_002701205.1"/>
    <s v="Primary Assembly"/>
    <s v="unplaced scaffold"/>
    <m/>
    <s v="MINB01000001.1"/>
    <n v="197977"/>
    <n v="201498"/>
    <s v="-"/>
    <m/>
    <m/>
    <m/>
    <m/>
    <m/>
    <m/>
    <s v="BFT35_00995"/>
    <n v="3522"/>
    <m/>
    <m/>
    <n v="0"/>
  </r>
  <r>
    <x v="1"/>
    <x v="1"/>
    <s v="GCA_002701205.1"/>
    <s v="Primary Assembly"/>
    <s v="unplaced scaffold"/>
    <m/>
    <s v="MINB01000001.1"/>
    <n v="197977"/>
    <n v="201498"/>
    <s v="-"/>
    <s v="PHO08506.1"/>
    <m/>
    <m/>
    <s v="hypothetical protein"/>
    <m/>
    <m/>
    <s v="BFT35_00995"/>
    <n v="3522"/>
    <n v="1173"/>
    <m/>
    <n v="0"/>
  </r>
  <r>
    <x v="0"/>
    <x v="0"/>
    <s v="GCA_002701205.1"/>
    <s v="Primary Assembly"/>
    <s v="unplaced scaffold"/>
    <m/>
    <s v="MINB01000002.1"/>
    <n v="198110"/>
    <n v="199816"/>
    <s v="-"/>
    <m/>
    <m/>
    <m/>
    <m/>
    <m/>
    <m/>
    <s v="BFT35_02260"/>
    <n v="1707"/>
    <m/>
    <m/>
    <n v="0"/>
  </r>
  <r>
    <x v="1"/>
    <x v="1"/>
    <s v="GCA_002701205.1"/>
    <s v="Primary Assembly"/>
    <s v="unplaced scaffold"/>
    <m/>
    <s v="MINB01000002.1"/>
    <n v="198110"/>
    <n v="199816"/>
    <s v="-"/>
    <s v="PHO08299.1"/>
    <m/>
    <m/>
    <s v="histidinol-phosphatase"/>
    <m/>
    <m/>
    <s v="BFT35_02260"/>
    <n v="1707"/>
    <n v="568"/>
    <m/>
    <n v="0"/>
  </r>
  <r>
    <x v="0"/>
    <x v="0"/>
    <s v="GCA_002701205.1"/>
    <s v="Primary Assembly"/>
    <s v="unplaced scaffold"/>
    <m/>
    <s v="MINB01000003.1"/>
    <n v="198118"/>
    <n v="199050"/>
    <s v="-"/>
    <m/>
    <m/>
    <m/>
    <m/>
    <m/>
    <m/>
    <s v="BFT35_03325"/>
    <n v="933"/>
    <m/>
    <m/>
    <n v="0"/>
  </r>
  <r>
    <x v="1"/>
    <x v="1"/>
    <s v="GCA_002701205.1"/>
    <s v="Primary Assembly"/>
    <s v="unplaced scaffold"/>
    <m/>
    <s v="MINB01000003.1"/>
    <n v="198118"/>
    <n v="199050"/>
    <s v="-"/>
    <s v="PHO08093.1"/>
    <m/>
    <m/>
    <s v="peptidase"/>
    <m/>
    <m/>
    <s v="BFT35_03325"/>
    <n v="933"/>
    <n v="310"/>
    <m/>
    <n v="0"/>
  </r>
  <r>
    <x v="0"/>
    <x v="0"/>
    <s v="GCA_002701205.1"/>
    <s v="Primary Assembly"/>
    <s v="unplaced scaffold"/>
    <m/>
    <s v="MINB01000003.1"/>
    <n v="199053"/>
    <n v="199466"/>
    <s v="-"/>
    <m/>
    <m/>
    <m/>
    <m/>
    <m/>
    <m/>
    <s v="BFT35_03330"/>
    <n v="414"/>
    <m/>
    <m/>
    <n v="0"/>
  </r>
  <r>
    <x v="1"/>
    <x v="1"/>
    <s v="GCA_002701205.1"/>
    <s v="Primary Assembly"/>
    <s v="unplaced scaffold"/>
    <m/>
    <s v="MINB01000003.1"/>
    <n v="199053"/>
    <n v="199466"/>
    <s v="-"/>
    <s v="PHO08094.1"/>
    <m/>
    <m/>
    <s v="hypothetical protein"/>
    <m/>
    <m/>
    <s v="BFT35_03330"/>
    <n v="414"/>
    <n v="137"/>
    <m/>
    <n v="0"/>
  </r>
  <r>
    <x v="0"/>
    <x v="0"/>
    <s v="GCA_002701205.1"/>
    <s v="Primary Assembly"/>
    <s v="unplaced scaffold"/>
    <m/>
    <s v="MINB01000002.1"/>
    <n v="199821"/>
    <n v="200249"/>
    <s v="-"/>
    <m/>
    <m/>
    <m/>
    <m/>
    <m/>
    <m/>
    <s v="BFT35_02265"/>
    <n v="429"/>
    <m/>
    <m/>
    <n v="0"/>
  </r>
  <r>
    <x v="1"/>
    <x v="1"/>
    <s v="GCA_002701205.1"/>
    <s v="Primary Assembly"/>
    <s v="unplaced scaffold"/>
    <m/>
    <s v="MINB01000002.1"/>
    <n v="199821"/>
    <n v="200249"/>
    <s v="-"/>
    <s v="PHO08300.1"/>
    <m/>
    <m/>
    <s v="hypothetical protein"/>
    <m/>
    <m/>
    <s v="BFT35_02265"/>
    <n v="429"/>
    <n v="142"/>
    <m/>
    <n v="0"/>
  </r>
  <r>
    <x v="0"/>
    <x v="0"/>
    <s v="GCA_002701205.1"/>
    <s v="Primary Assembly"/>
    <s v="unplaced scaffold"/>
    <m/>
    <s v="MINB01000003.1"/>
    <n v="199881"/>
    <n v="200987"/>
    <s v="-"/>
    <m/>
    <m/>
    <m/>
    <m/>
    <m/>
    <m/>
    <s v="BFT35_03335"/>
    <n v="1107"/>
    <m/>
    <m/>
    <n v="0"/>
  </r>
  <r>
    <x v="1"/>
    <x v="1"/>
    <s v="GCA_002701205.1"/>
    <s v="Primary Assembly"/>
    <s v="unplaced scaffold"/>
    <m/>
    <s v="MINB01000003.1"/>
    <n v="199881"/>
    <n v="200987"/>
    <s v="-"/>
    <s v="PHO08095.1"/>
    <m/>
    <m/>
    <s v="glycosyl hydrolase family 88"/>
    <m/>
    <m/>
    <s v="BFT35_03335"/>
    <n v="1107"/>
    <n v="368"/>
    <m/>
    <n v="0"/>
  </r>
  <r>
    <x v="0"/>
    <x v="0"/>
    <s v="GCA_002701205.1"/>
    <s v="Primary Assembly"/>
    <s v="unplaced scaffold"/>
    <m/>
    <s v="MINB01000002.1"/>
    <n v="200242"/>
    <n v="200631"/>
    <s v="-"/>
    <m/>
    <m/>
    <m/>
    <m/>
    <m/>
    <m/>
    <s v="BFT35_02270"/>
    <n v="390"/>
    <m/>
    <m/>
    <n v="0"/>
  </r>
  <r>
    <x v="1"/>
    <x v="1"/>
    <s v="GCA_002701205.1"/>
    <s v="Primary Assembly"/>
    <s v="unplaced scaffold"/>
    <m/>
    <s v="MINB01000002.1"/>
    <n v="200242"/>
    <n v="200631"/>
    <s v="-"/>
    <s v="PHO08301.1"/>
    <m/>
    <m/>
    <s v="nucleotidyltransferase"/>
    <m/>
    <m/>
    <s v="BFT35_02270"/>
    <n v="390"/>
    <n v="129"/>
    <m/>
    <n v="0"/>
  </r>
  <r>
    <x v="0"/>
    <x v="2"/>
    <s v="GCA_002701205.1"/>
    <s v="Primary Assembly"/>
    <s v="unplaced scaffold"/>
    <m/>
    <s v="MINB01000002.1"/>
    <n v="200752"/>
    <n v="201594"/>
    <s v="-"/>
    <m/>
    <m/>
    <m/>
    <m/>
    <m/>
    <m/>
    <s v="BFT35_02275"/>
    <n v="843"/>
    <m/>
    <s v="pseudo"/>
    <n v="0"/>
  </r>
  <r>
    <x v="1"/>
    <x v="3"/>
    <s v="GCA_002701205.1"/>
    <s v="Primary Assembly"/>
    <s v="unplaced scaffold"/>
    <m/>
    <s v="MINB01000002.1"/>
    <n v="200752"/>
    <n v="201594"/>
    <s v="-"/>
    <m/>
    <m/>
    <m/>
    <s v="MFS transporter permease"/>
    <m/>
    <m/>
    <s v="BFT35_02275"/>
    <n v="843"/>
    <m/>
    <s v="pseudo"/>
    <n v="0"/>
  </r>
  <r>
    <x v="0"/>
    <x v="0"/>
    <s v="GCA_002701205.1"/>
    <s v="Primary Assembly"/>
    <s v="unplaced scaffold"/>
    <m/>
    <s v="MINB01000003.1"/>
    <n v="201124"/>
    <n v="202530"/>
    <s v="-"/>
    <m/>
    <m/>
    <m/>
    <m/>
    <m/>
    <m/>
    <s v="BFT35_03340"/>
    <n v="1407"/>
    <m/>
    <m/>
    <n v="0"/>
  </r>
  <r>
    <x v="1"/>
    <x v="1"/>
    <s v="GCA_002701205.1"/>
    <s v="Primary Assembly"/>
    <s v="unplaced scaffold"/>
    <m/>
    <s v="MINB01000003.1"/>
    <n v="201124"/>
    <n v="202530"/>
    <s v="-"/>
    <s v="PHO08096.1"/>
    <m/>
    <m/>
    <s v="alpha-glucosidase/alpha-galactosidase"/>
    <m/>
    <m/>
    <s v="BFT35_03340"/>
    <n v="1407"/>
    <n v="468"/>
    <m/>
    <n v="0"/>
  </r>
  <r>
    <x v="0"/>
    <x v="0"/>
    <s v="GCA_002701205.1"/>
    <s v="Primary Assembly"/>
    <s v="unplaced scaffold"/>
    <m/>
    <s v="MINB01000001.1"/>
    <n v="201511"/>
    <n v="202074"/>
    <s v="-"/>
    <m/>
    <m/>
    <m/>
    <m/>
    <m/>
    <m/>
    <s v="BFT35_01000"/>
    <n v="564"/>
    <m/>
    <m/>
    <n v="0"/>
  </r>
  <r>
    <x v="1"/>
    <x v="1"/>
    <s v="GCA_002701205.1"/>
    <s v="Primary Assembly"/>
    <s v="unplaced scaffold"/>
    <m/>
    <s v="MINB01000001.1"/>
    <n v="201511"/>
    <n v="202074"/>
    <s v="-"/>
    <s v="PHO08507.1"/>
    <m/>
    <m/>
    <s v="hypothetical protein"/>
    <m/>
    <m/>
    <s v="BFT35_01000"/>
    <n v="564"/>
    <n v="187"/>
    <m/>
    <n v="0"/>
  </r>
  <r>
    <x v="0"/>
    <x v="2"/>
    <s v="GCA_002701205.1"/>
    <s v="Primary Assembly"/>
    <s v="unplaced scaffold"/>
    <m/>
    <s v="MINB01000002.1"/>
    <n v="201789"/>
    <n v="203078"/>
    <s v="-"/>
    <m/>
    <m/>
    <m/>
    <m/>
    <m/>
    <m/>
    <s v="BFT35_02280"/>
    <n v="1290"/>
    <m/>
    <s v="pseudo"/>
    <n v="0"/>
  </r>
  <r>
    <x v="1"/>
    <x v="3"/>
    <s v="GCA_002701205.1"/>
    <s v="Primary Assembly"/>
    <s v="unplaced scaffold"/>
    <m/>
    <s v="MINB01000002.1"/>
    <n v="201789"/>
    <n v="203078"/>
    <s v="-"/>
    <m/>
    <m/>
    <m/>
    <s v="phosphopyruvate hydratase"/>
    <m/>
    <m/>
    <s v="BFT35_02280"/>
    <n v="1290"/>
    <m/>
    <s v="pseudo"/>
    <n v="0"/>
  </r>
  <r>
    <x v="0"/>
    <x v="0"/>
    <s v="GCA_002701205.1"/>
    <s v="Primary Assembly"/>
    <s v="unplaced scaffold"/>
    <m/>
    <s v="MINB01000001.1"/>
    <n v="202071"/>
    <n v="202649"/>
    <s v="-"/>
    <m/>
    <m/>
    <m/>
    <m/>
    <m/>
    <m/>
    <s v="BFT35_01005"/>
    <n v="579"/>
    <m/>
    <m/>
    <n v="0"/>
  </r>
  <r>
    <x v="1"/>
    <x v="1"/>
    <s v="GCA_002701205.1"/>
    <s v="Primary Assembly"/>
    <s v="unplaced scaffold"/>
    <m/>
    <s v="MINB01000001.1"/>
    <n v="202071"/>
    <n v="202649"/>
    <s v="-"/>
    <s v="PHO08554.1"/>
    <m/>
    <m/>
    <s v="hypothetical protein"/>
    <m/>
    <m/>
    <s v="BFT35_01005"/>
    <n v="579"/>
    <n v="192"/>
    <m/>
    <n v="0"/>
  </r>
  <r>
    <x v="0"/>
    <x v="0"/>
    <s v="GCA_002701205.1"/>
    <s v="Primary Assembly"/>
    <s v="unplaced scaffold"/>
    <m/>
    <s v="MINB01000003.1"/>
    <n v="202579"/>
    <n v="203649"/>
    <s v="-"/>
    <m/>
    <m/>
    <m/>
    <m/>
    <m/>
    <m/>
    <s v="BFT35_03345"/>
    <n v="1071"/>
    <m/>
    <m/>
    <n v="0"/>
  </r>
  <r>
    <x v="1"/>
    <x v="1"/>
    <s v="GCA_002701205.1"/>
    <s v="Primary Assembly"/>
    <s v="unplaced scaffold"/>
    <m/>
    <s v="MINB01000003.1"/>
    <n v="202579"/>
    <n v="203649"/>
    <s v="-"/>
    <s v="PHO08097.1"/>
    <m/>
    <m/>
    <s v="oxidoreductase"/>
    <m/>
    <m/>
    <s v="BFT35_03345"/>
    <n v="1071"/>
    <n v="356"/>
    <m/>
    <n v="0"/>
  </r>
  <r>
    <x v="0"/>
    <x v="0"/>
    <s v="GCA_002701205.1"/>
    <s v="Primary Assembly"/>
    <s v="unplaced scaffold"/>
    <m/>
    <s v="MINB01000001.1"/>
    <n v="202694"/>
    <n v="205177"/>
    <s v="-"/>
    <m/>
    <m/>
    <m/>
    <m/>
    <m/>
    <m/>
    <s v="BFT35_01010"/>
    <n v="2484"/>
    <m/>
    <m/>
    <n v="0"/>
  </r>
  <r>
    <x v="1"/>
    <x v="1"/>
    <s v="GCA_002701205.1"/>
    <s v="Primary Assembly"/>
    <s v="unplaced scaffold"/>
    <m/>
    <s v="MINB01000001.1"/>
    <n v="202694"/>
    <n v="205177"/>
    <s v="-"/>
    <s v="PHO08508.1"/>
    <m/>
    <m/>
    <s v="hypothetical protein"/>
    <m/>
    <m/>
    <s v="BFT35_01010"/>
    <n v="2484"/>
    <n v="827"/>
    <m/>
    <n v="0"/>
  </r>
  <r>
    <x v="0"/>
    <x v="2"/>
    <s v="GCA_002701205.1"/>
    <s v="Primary Assembly"/>
    <s v="unplaced scaffold"/>
    <m/>
    <s v="MINB01000002.1"/>
    <n v="203292"/>
    <n v="205036"/>
    <s v="-"/>
    <m/>
    <m/>
    <m/>
    <m/>
    <m/>
    <m/>
    <s v="BFT35_02285"/>
    <n v="1745"/>
    <m/>
    <s v="pseudo"/>
    <n v="0"/>
  </r>
  <r>
    <x v="1"/>
    <x v="3"/>
    <s v="GCA_002701205.1"/>
    <s v="Primary Assembly"/>
    <s v="unplaced scaffold"/>
    <m/>
    <s v="MINB01000002.1"/>
    <n v="203292"/>
    <n v="205036"/>
    <s v="-"/>
    <m/>
    <m/>
    <m/>
    <s v="GTPase"/>
    <m/>
    <m/>
    <s v="BFT35_02285"/>
    <n v="1745"/>
    <m/>
    <s v="pseudo"/>
    <n v="0"/>
  </r>
  <r>
    <x v="0"/>
    <x v="0"/>
    <s v="GCA_002701205.1"/>
    <s v="Primary Assembly"/>
    <s v="unplaced scaffold"/>
    <m/>
    <s v="MINB01000003.1"/>
    <n v="203668"/>
    <n v="204828"/>
    <s v="-"/>
    <m/>
    <m/>
    <m/>
    <m/>
    <m/>
    <m/>
    <s v="BFT35_03350"/>
    <n v="1161"/>
    <m/>
    <m/>
    <n v="0"/>
  </r>
  <r>
    <x v="1"/>
    <x v="1"/>
    <s v="GCA_002701205.1"/>
    <s v="Primary Assembly"/>
    <s v="unplaced scaffold"/>
    <m/>
    <s v="MINB01000003.1"/>
    <n v="203668"/>
    <n v="204828"/>
    <s v="-"/>
    <s v="PHO08098.1"/>
    <m/>
    <m/>
    <s v="oxidoreductase"/>
    <m/>
    <m/>
    <s v="BFT35_03350"/>
    <n v="1161"/>
    <n v="386"/>
    <m/>
    <n v="0"/>
  </r>
  <r>
    <x v="0"/>
    <x v="0"/>
    <s v="GCA_002701205.1"/>
    <s v="Primary Assembly"/>
    <s v="unplaced scaffold"/>
    <m/>
    <s v="MINB01000003.1"/>
    <n v="204885"/>
    <n v="206108"/>
    <s v="-"/>
    <m/>
    <m/>
    <m/>
    <m/>
    <m/>
    <m/>
    <s v="BFT35_03355"/>
    <n v="1224"/>
    <m/>
    <m/>
    <n v="0"/>
  </r>
  <r>
    <x v="1"/>
    <x v="1"/>
    <s v="GCA_002701205.1"/>
    <s v="Primary Assembly"/>
    <s v="unplaced scaffold"/>
    <m/>
    <s v="MINB01000003.1"/>
    <n v="204885"/>
    <n v="206108"/>
    <s v="-"/>
    <s v="PHO08099.1"/>
    <m/>
    <m/>
    <s v="oxidoreductase"/>
    <m/>
    <m/>
    <s v="BFT35_03355"/>
    <n v="1224"/>
    <n v="407"/>
    <m/>
    <n v="0"/>
  </r>
  <r>
    <x v="0"/>
    <x v="0"/>
    <s v="GCA_002701205.1"/>
    <s v="Primary Assembly"/>
    <s v="unplaced scaffold"/>
    <m/>
    <s v="MINB01000002.1"/>
    <n v="205074"/>
    <n v="206570"/>
    <s v="-"/>
    <m/>
    <m/>
    <m/>
    <m/>
    <m/>
    <m/>
    <s v="BFT35_02290"/>
    <n v="1497"/>
    <m/>
    <m/>
    <n v="0"/>
  </r>
  <r>
    <x v="1"/>
    <x v="1"/>
    <s v="GCA_002701205.1"/>
    <s v="Primary Assembly"/>
    <s v="unplaced scaffold"/>
    <m/>
    <s v="MINB01000002.1"/>
    <n v="205074"/>
    <n v="206570"/>
    <s v="-"/>
    <s v="PHO08302.1"/>
    <m/>
    <m/>
    <s v="DNA mismatch repair protein MutS"/>
    <m/>
    <m/>
    <s v="BFT35_02290"/>
    <n v="1497"/>
    <n v="498"/>
    <m/>
    <n v="0"/>
  </r>
  <r>
    <x v="0"/>
    <x v="0"/>
    <s v="GCA_002701205.1"/>
    <s v="Primary Assembly"/>
    <s v="unplaced scaffold"/>
    <m/>
    <s v="MINB01000001.1"/>
    <n v="205450"/>
    <n v="205803"/>
    <s v="-"/>
    <m/>
    <m/>
    <m/>
    <m/>
    <m/>
    <m/>
    <s v="BFT35_01015"/>
    <n v="354"/>
    <m/>
    <m/>
    <n v="0"/>
  </r>
  <r>
    <x v="1"/>
    <x v="1"/>
    <s v="GCA_002701205.1"/>
    <s v="Primary Assembly"/>
    <s v="unplaced scaffold"/>
    <m/>
    <s v="MINB01000001.1"/>
    <n v="205450"/>
    <n v="205803"/>
    <s v="-"/>
    <s v="PHO08509.1"/>
    <m/>
    <m/>
    <s v="hypothetical protein"/>
    <m/>
    <m/>
    <s v="BFT35_01015"/>
    <n v="354"/>
    <n v="117"/>
    <m/>
    <n v="0"/>
  </r>
  <r>
    <x v="0"/>
    <x v="0"/>
    <s v="GCA_002701205.1"/>
    <s v="Primary Assembly"/>
    <s v="unplaced scaffold"/>
    <m/>
    <s v="MINB01000001.1"/>
    <n v="205960"/>
    <n v="209148"/>
    <s v="-"/>
    <m/>
    <m/>
    <m/>
    <m/>
    <m/>
    <m/>
    <s v="BFT35_01020"/>
    <n v="3189"/>
    <m/>
    <m/>
    <n v="0"/>
  </r>
  <r>
    <x v="1"/>
    <x v="1"/>
    <s v="GCA_002701205.1"/>
    <s v="Primary Assembly"/>
    <s v="unplaced scaffold"/>
    <m/>
    <s v="MINB01000001.1"/>
    <n v="205960"/>
    <n v="209148"/>
    <s v="-"/>
    <s v="PHO08510.1"/>
    <m/>
    <m/>
    <s v="hypothetical protein"/>
    <m/>
    <m/>
    <s v="BFT35_01020"/>
    <n v="3189"/>
    <n v="1062"/>
    <m/>
    <n v="0"/>
  </r>
  <r>
    <x v="0"/>
    <x v="0"/>
    <s v="GCA_002701205.1"/>
    <s v="Primary Assembly"/>
    <s v="unplaced scaffold"/>
    <m/>
    <s v="MINB01000003.1"/>
    <n v="206134"/>
    <n v="207222"/>
    <s v="-"/>
    <m/>
    <m/>
    <m/>
    <m/>
    <m/>
    <m/>
    <s v="BFT35_03360"/>
    <n v="1089"/>
    <m/>
    <m/>
    <n v="0"/>
  </r>
  <r>
    <x v="1"/>
    <x v="1"/>
    <s v="GCA_002701205.1"/>
    <s v="Primary Assembly"/>
    <s v="unplaced scaffold"/>
    <m/>
    <s v="MINB01000003.1"/>
    <n v="206134"/>
    <n v="207222"/>
    <s v="-"/>
    <s v="PHO08100.1"/>
    <m/>
    <m/>
    <s v="alcohol dehydrogenase"/>
    <m/>
    <m/>
    <s v="BFT35_03360"/>
    <n v="1089"/>
    <n v="362"/>
    <m/>
    <n v="0"/>
  </r>
  <r>
    <x v="0"/>
    <x v="2"/>
    <s v="GCA_002701205.1"/>
    <s v="Primary Assembly"/>
    <s v="unplaced scaffold"/>
    <m/>
    <s v="MINB01000002.1"/>
    <n v="206567"/>
    <n v="208101"/>
    <s v="-"/>
    <m/>
    <m/>
    <m/>
    <m/>
    <m/>
    <m/>
    <s v="BFT35_02295"/>
    <n v="1535"/>
    <m/>
    <s v="pseudo"/>
    <n v="0"/>
  </r>
  <r>
    <x v="1"/>
    <x v="3"/>
    <s v="GCA_002701205.1"/>
    <s v="Primary Assembly"/>
    <s v="unplaced scaffold"/>
    <m/>
    <s v="MINB01000002.1"/>
    <n v="206567"/>
    <n v="208101"/>
    <s v="-"/>
    <m/>
    <m/>
    <m/>
    <s v="DNA mismatch repair protein MutS"/>
    <m/>
    <m/>
    <s v="BFT35_02295"/>
    <n v="1535"/>
    <m/>
    <s v="pseudo"/>
    <n v="0"/>
  </r>
  <r>
    <x v="0"/>
    <x v="0"/>
    <s v="GCA_002701205.1"/>
    <s v="Primary Assembly"/>
    <s v="unplaced scaffold"/>
    <m/>
    <s v="MINB01000003.1"/>
    <n v="207223"/>
    <n v="209058"/>
    <s v="-"/>
    <m/>
    <m/>
    <m/>
    <m/>
    <m/>
    <m/>
    <s v="BFT35_03365"/>
    <n v="1836"/>
    <m/>
    <m/>
    <n v="0"/>
  </r>
  <r>
    <x v="1"/>
    <x v="1"/>
    <s v="GCA_002701205.1"/>
    <s v="Primary Assembly"/>
    <s v="unplaced scaffold"/>
    <m/>
    <s v="MINB01000003.1"/>
    <n v="207223"/>
    <n v="209058"/>
    <s v="-"/>
    <s v="PHO08101.1"/>
    <m/>
    <m/>
    <s v="succinate dehydrogenase"/>
    <m/>
    <m/>
    <s v="BFT35_03365"/>
    <n v="1836"/>
    <n v="611"/>
    <m/>
    <n v="0"/>
  </r>
  <r>
    <x v="0"/>
    <x v="0"/>
    <s v="GCA_002701205.1"/>
    <s v="Primary Assembly"/>
    <s v="unplaced scaffold"/>
    <m/>
    <s v="MINB01000002.1"/>
    <n v="208284"/>
    <n v="209216"/>
    <s v="-"/>
    <m/>
    <m/>
    <m/>
    <m/>
    <m/>
    <m/>
    <s v="BFT35_02300"/>
    <n v="933"/>
    <m/>
    <m/>
    <n v="0"/>
  </r>
  <r>
    <x v="1"/>
    <x v="1"/>
    <s v="GCA_002701205.1"/>
    <s v="Primary Assembly"/>
    <s v="unplaced scaffold"/>
    <m/>
    <s v="MINB01000002.1"/>
    <n v="208284"/>
    <n v="209216"/>
    <s v="-"/>
    <s v="PHO08303.1"/>
    <m/>
    <m/>
    <s v="cysteine synthase A"/>
    <m/>
    <m/>
    <s v="BFT35_02300"/>
    <n v="933"/>
    <n v="310"/>
    <m/>
    <n v="0"/>
  </r>
  <r>
    <x v="0"/>
    <x v="0"/>
    <s v="GCA_002701205.1"/>
    <s v="Primary Assembly"/>
    <s v="unplaced scaffold"/>
    <m/>
    <s v="MINB01000003.1"/>
    <n v="209024"/>
    <n v="210166"/>
    <s v="-"/>
    <m/>
    <m/>
    <m/>
    <m/>
    <m/>
    <m/>
    <s v="BFT35_03370"/>
    <n v="1143"/>
    <m/>
    <m/>
    <n v="0"/>
  </r>
  <r>
    <x v="1"/>
    <x v="1"/>
    <s v="GCA_002701205.1"/>
    <s v="Primary Assembly"/>
    <s v="unplaced scaffold"/>
    <m/>
    <s v="MINB01000003.1"/>
    <n v="209024"/>
    <n v="210166"/>
    <s v="-"/>
    <s v="PHO08115.1"/>
    <m/>
    <m/>
    <s v="dihydroorotate dehydrogenase"/>
    <m/>
    <m/>
    <s v="BFT35_03370"/>
    <n v="1143"/>
    <n v="380"/>
    <m/>
    <n v="0"/>
  </r>
  <r>
    <x v="0"/>
    <x v="0"/>
    <s v="GCA_002701205.1"/>
    <s v="Primary Assembly"/>
    <s v="unplaced scaffold"/>
    <m/>
    <s v="MINB01000001.1"/>
    <n v="209158"/>
    <n v="210180"/>
    <s v="-"/>
    <m/>
    <m/>
    <m/>
    <m/>
    <m/>
    <m/>
    <s v="BFT35_01025"/>
    <n v="1023"/>
    <m/>
    <m/>
    <n v="0"/>
  </r>
  <r>
    <x v="1"/>
    <x v="1"/>
    <s v="GCA_002701205.1"/>
    <s v="Primary Assembly"/>
    <s v="unplaced scaffold"/>
    <m/>
    <s v="MINB01000001.1"/>
    <n v="209158"/>
    <n v="210180"/>
    <s v="-"/>
    <s v="PHO08511.1"/>
    <m/>
    <m/>
    <s v="hypothetical protein"/>
    <m/>
    <m/>
    <s v="BFT35_01025"/>
    <n v="1023"/>
    <n v="340"/>
    <m/>
    <n v="0"/>
  </r>
  <r>
    <x v="0"/>
    <x v="0"/>
    <s v="GCA_002701205.1"/>
    <s v="Primary Assembly"/>
    <s v="unplaced scaffold"/>
    <m/>
    <s v="MINB01000002.1"/>
    <n v="209397"/>
    <n v="209621"/>
    <s v="-"/>
    <m/>
    <m/>
    <m/>
    <m/>
    <m/>
    <m/>
    <s v="BFT35_02305"/>
    <n v="225"/>
    <m/>
    <m/>
    <n v="0"/>
  </r>
  <r>
    <x v="1"/>
    <x v="1"/>
    <s v="GCA_002701205.1"/>
    <s v="Primary Assembly"/>
    <s v="unplaced scaffold"/>
    <m/>
    <s v="MINB01000002.1"/>
    <n v="209397"/>
    <n v="209621"/>
    <s v="-"/>
    <s v="PHO08304.1"/>
    <m/>
    <m/>
    <s v="copper resistance protein CopZ"/>
    <m/>
    <m/>
    <s v="BFT35_02305"/>
    <n v="225"/>
    <n v="74"/>
    <m/>
    <n v="0"/>
  </r>
  <r>
    <x v="0"/>
    <x v="0"/>
    <s v="GCA_002701205.1"/>
    <s v="Primary Assembly"/>
    <s v="unplaced scaffold"/>
    <m/>
    <s v="MINB01000002.1"/>
    <n v="209698"/>
    <n v="210861"/>
    <s v="-"/>
    <m/>
    <m/>
    <m/>
    <m/>
    <m/>
    <m/>
    <s v="BFT35_02310"/>
    <n v="1164"/>
    <m/>
    <m/>
    <n v="0"/>
  </r>
  <r>
    <x v="1"/>
    <x v="1"/>
    <s v="GCA_002701205.1"/>
    <s v="Primary Assembly"/>
    <s v="unplaced scaffold"/>
    <m/>
    <s v="MINB01000002.1"/>
    <n v="209698"/>
    <n v="210861"/>
    <s v="-"/>
    <s v="PHO08305.1"/>
    <m/>
    <m/>
    <s v="geranylgeranyl reductase"/>
    <m/>
    <m/>
    <s v="BFT35_02310"/>
    <n v="1164"/>
    <n v="387"/>
    <m/>
    <n v="0"/>
  </r>
  <r>
    <x v="0"/>
    <x v="0"/>
    <s v="GCA_002701205.1"/>
    <s v="Primary Assembly"/>
    <s v="unplaced scaffold"/>
    <m/>
    <s v="MINB01000003.1"/>
    <n v="210251"/>
    <n v="211159"/>
    <s v="-"/>
    <m/>
    <m/>
    <m/>
    <m/>
    <m/>
    <m/>
    <s v="BFT35_03375"/>
    <n v="909"/>
    <m/>
    <m/>
    <n v="0"/>
  </r>
  <r>
    <x v="1"/>
    <x v="1"/>
    <s v="GCA_002701205.1"/>
    <s v="Primary Assembly"/>
    <s v="unplaced scaffold"/>
    <m/>
    <s v="MINB01000003.1"/>
    <n v="210251"/>
    <n v="211159"/>
    <s v="-"/>
    <s v="PHO08102.1"/>
    <m/>
    <m/>
    <s v="sugar ABC transporter permease"/>
    <m/>
    <m/>
    <s v="BFT35_03375"/>
    <n v="909"/>
    <n v="302"/>
    <m/>
    <n v="0"/>
  </r>
  <r>
    <x v="0"/>
    <x v="0"/>
    <s v="GCA_002701205.1"/>
    <s v="Primary Assembly"/>
    <s v="unplaced scaffold"/>
    <m/>
    <s v="MINB01000001.1"/>
    <n v="210337"/>
    <n v="211389"/>
    <s v="-"/>
    <m/>
    <m/>
    <m/>
    <m/>
    <m/>
    <m/>
    <s v="BFT35_01030"/>
    <n v="1053"/>
    <m/>
    <m/>
    <n v="0"/>
  </r>
  <r>
    <x v="1"/>
    <x v="1"/>
    <s v="GCA_002701205.1"/>
    <s v="Primary Assembly"/>
    <s v="unplaced scaffold"/>
    <m/>
    <s v="MINB01000001.1"/>
    <n v="210337"/>
    <n v="211389"/>
    <s v="-"/>
    <s v="PHO08512.1"/>
    <m/>
    <m/>
    <s v="hypothetical protein"/>
    <m/>
    <m/>
    <s v="BFT35_01030"/>
    <n v="1053"/>
    <n v="350"/>
    <m/>
    <n v="0"/>
  </r>
  <r>
    <x v="0"/>
    <x v="0"/>
    <s v="GCA_002701205.1"/>
    <s v="Primary Assembly"/>
    <s v="unplaced scaffold"/>
    <m/>
    <s v="MINB01000002.1"/>
    <n v="210965"/>
    <n v="211291"/>
    <s v="+"/>
    <m/>
    <m/>
    <m/>
    <m/>
    <m/>
    <m/>
    <s v="BFT35_02315"/>
    <n v="327"/>
    <m/>
    <m/>
    <n v="0"/>
  </r>
  <r>
    <x v="1"/>
    <x v="1"/>
    <s v="GCA_002701205.1"/>
    <s v="Primary Assembly"/>
    <s v="unplaced scaffold"/>
    <m/>
    <s v="MINB01000002.1"/>
    <n v="210965"/>
    <n v="211291"/>
    <s v="+"/>
    <s v="PHO08306.1"/>
    <m/>
    <m/>
    <s v="hypothetical protein"/>
    <m/>
    <m/>
    <s v="BFT35_02315"/>
    <n v="327"/>
    <n v="108"/>
    <m/>
    <n v="0"/>
  </r>
  <r>
    <x v="0"/>
    <x v="0"/>
    <s v="GCA_002701205.1"/>
    <s v="Primary Assembly"/>
    <s v="unplaced scaffold"/>
    <m/>
    <s v="MINB01000003.1"/>
    <n v="211159"/>
    <n v="212037"/>
    <s v="-"/>
    <m/>
    <m/>
    <m/>
    <m/>
    <m/>
    <m/>
    <s v="BFT35_03380"/>
    <n v="879"/>
    <m/>
    <m/>
    <n v="0"/>
  </r>
  <r>
    <x v="1"/>
    <x v="1"/>
    <s v="GCA_002701205.1"/>
    <s v="Primary Assembly"/>
    <s v="unplaced scaffold"/>
    <m/>
    <s v="MINB01000003.1"/>
    <n v="211159"/>
    <n v="212037"/>
    <s v="-"/>
    <s v="PHO08103.1"/>
    <m/>
    <m/>
    <s v="sugar ABC transporter permease"/>
    <m/>
    <m/>
    <s v="BFT35_03380"/>
    <n v="879"/>
    <n v="292"/>
    <m/>
    <n v="0"/>
  </r>
  <r>
    <x v="0"/>
    <x v="0"/>
    <s v="GCA_002701205.1"/>
    <s v="Primary Assembly"/>
    <s v="unplaced scaffold"/>
    <m/>
    <s v="MINB01000002.1"/>
    <n v="211288"/>
    <n v="211731"/>
    <s v="+"/>
    <m/>
    <m/>
    <m/>
    <m/>
    <m/>
    <m/>
    <s v="BFT35_02320"/>
    <n v="444"/>
    <m/>
    <m/>
    <n v="0"/>
  </r>
  <r>
    <x v="1"/>
    <x v="1"/>
    <s v="GCA_002701205.1"/>
    <s v="Primary Assembly"/>
    <s v="unplaced scaffold"/>
    <m/>
    <s v="MINB01000002.1"/>
    <n v="211288"/>
    <n v="211731"/>
    <s v="+"/>
    <s v="PHO08307.1"/>
    <m/>
    <m/>
    <s v="hypothetical protein"/>
    <m/>
    <m/>
    <s v="BFT35_02320"/>
    <n v="444"/>
    <n v="147"/>
    <m/>
    <n v="0"/>
  </r>
  <r>
    <x v="0"/>
    <x v="0"/>
    <s v="GCA_002701205.1"/>
    <s v="Primary Assembly"/>
    <s v="unplaced scaffold"/>
    <m/>
    <s v="MINB01000001.1"/>
    <n v="211465"/>
    <n v="212031"/>
    <s v="-"/>
    <m/>
    <m/>
    <m/>
    <m/>
    <m/>
    <m/>
    <s v="BFT35_01035"/>
    <n v="567"/>
    <m/>
    <m/>
    <n v="0"/>
  </r>
  <r>
    <x v="1"/>
    <x v="1"/>
    <s v="GCA_002701205.1"/>
    <s v="Primary Assembly"/>
    <s v="unplaced scaffold"/>
    <m/>
    <s v="MINB01000001.1"/>
    <n v="211465"/>
    <n v="212031"/>
    <s v="-"/>
    <s v="PHO08513.1"/>
    <m/>
    <m/>
    <s v="GNAT family N-acetyltransferase"/>
    <m/>
    <m/>
    <s v="BFT35_01035"/>
    <n v="567"/>
    <n v="188"/>
    <m/>
    <n v="0"/>
  </r>
  <r>
    <x v="0"/>
    <x v="0"/>
    <s v="GCA_002701205.1"/>
    <s v="Primary Assembly"/>
    <s v="unplaced scaffold"/>
    <m/>
    <s v="MINB01000002.1"/>
    <n v="212001"/>
    <n v="212918"/>
    <s v="+"/>
    <m/>
    <m/>
    <m/>
    <m/>
    <m/>
    <m/>
    <s v="BFT35_02325"/>
    <n v="918"/>
    <m/>
    <m/>
    <n v="0"/>
  </r>
  <r>
    <x v="1"/>
    <x v="1"/>
    <s v="GCA_002701205.1"/>
    <s v="Primary Assembly"/>
    <s v="unplaced scaffold"/>
    <m/>
    <s v="MINB01000002.1"/>
    <n v="212001"/>
    <n v="212918"/>
    <s v="+"/>
    <s v="PHO08308.1"/>
    <m/>
    <m/>
    <s v="homoserine O-succinyltransferase"/>
    <m/>
    <m/>
    <s v="BFT35_02325"/>
    <n v="918"/>
    <n v="305"/>
    <m/>
    <n v="0"/>
  </r>
  <r>
    <x v="0"/>
    <x v="0"/>
    <s v="GCA_002701205.1"/>
    <s v="Primary Assembly"/>
    <s v="unplaced scaffold"/>
    <m/>
    <s v="MINB01000003.1"/>
    <n v="212149"/>
    <n v="213501"/>
    <s v="-"/>
    <m/>
    <m/>
    <m/>
    <m/>
    <m/>
    <m/>
    <s v="BFT35_03385"/>
    <n v="1353"/>
    <m/>
    <m/>
    <n v="0"/>
  </r>
  <r>
    <x v="1"/>
    <x v="1"/>
    <s v="GCA_002701205.1"/>
    <s v="Primary Assembly"/>
    <s v="unplaced scaffold"/>
    <m/>
    <s v="MINB01000003.1"/>
    <n v="212149"/>
    <n v="213501"/>
    <s v="-"/>
    <s v="PHO08104.1"/>
    <m/>
    <m/>
    <s v="ABC transporter substrate-binding protein"/>
    <m/>
    <m/>
    <s v="BFT35_03385"/>
    <n v="1353"/>
    <n v="450"/>
    <m/>
    <n v="0"/>
  </r>
  <r>
    <x v="0"/>
    <x v="0"/>
    <s v="GCA_002701205.1"/>
    <s v="Primary Assembly"/>
    <s v="unplaced scaffold"/>
    <m/>
    <s v="MINB01000001.1"/>
    <n v="212196"/>
    <n v="213281"/>
    <s v="+"/>
    <m/>
    <m/>
    <m/>
    <m/>
    <m/>
    <m/>
    <s v="BFT35_01040"/>
    <n v="1086"/>
    <m/>
    <m/>
    <n v="0"/>
  </r>
  <r>
    <x v="1"/>
    <x v="1"/>
    <s v="GCA_002701205.1"/>
    <s v="Primary Assembly"/>
    <s v="unplaced scaffold"/>
    <m/>
    <s v="MINB01000001.1"/>
    <n v="212196"/>
    <n v="213281"/>
    <s v="+"/>
    <s v="PHO08514.1"/>
    <m/>
    <m/>
    <s v="spore gernimation protein"/>
    <m/>
    <m/>
    <s v="BFT35_01040"/>
    <n v="1086"/>
    <n v="361"/>
    <m/>
    <n v="0"/>
  </r>
  <r>
    <x v="0"/>
    <x v="0"/>
    <s v="GCA_002701205.1"/>
    <s v="Primary Assembly"/>
    <s v="unplaced scaffold"/>
    <m/>
    <s v="MINB01000002.1"/>
    <n v="213069"/>
    <n v="214424"/>
    <s v="+"/>
    <m/>
    <m/>
    <m/>
    <m/>
    <m/>
    <m/>
    <s v="BFT35_02330"/>
    <n v="1356"/>
    <m/>
    <m/>
    <n v="0"/>
  </r>
  <r>
    <x v="1"/>
    <x v="1"/>
    <s v="GCA_002701205.1"/>
    <s v="Primary Assembly"/>
    <s v="unplaced scaffold"/>
    <m/>
    <s v="MINB01000002.1"/>
    <n v="213069"/>
    <n v="214424"/>
    <s v="+"/>
    <s v="PHO08309.1"/>
    <m/>
    <m/>
    <s v="amino acid permease"/>
    <m/>
    <m/>
    <s v="BFT35_02330"/>
    <n v="1356"/>
    <n v="451"/>
    <m/>
    <n v="0"/>
  </r>
  <r>
    <x v="0"/>
    <x v="0"/>
    <s v="GCA_002701205.1"/>
    <s v="Primary Assembly"/>
    <s v="unplaced scaffold"/>
    <m/>
    <s v="MINB01000001.1"/>
    <n v="213396"/>
    <n v="213557"/>
    <s v="+"/>
    <m/>
    <m/>
    <m/>
    <m/>
    <m/>
    <m/>
    <s v="BFT35_01045"/>
    <n v="162"/>
    <m/>
    <m/>
    <n v="0"/>
  </r>
  <r>
    <x v="1"/>
    <x v="1"/>
    <s v="GCA_002701205.1"/>
    <s v="Primary Assembly"/>
    <s v="unplaced scaffold"/>
    <m/>
    <s v="MINB01000001.1"/>
    <n v="213396"/>
    <n v="213557"/>
    <s v="+"/>
    <s v="PHO08515.1"/>
    <m/>
    <m/>
    <s v="aldo/keto reductase"/>
    <m/>
    <m/>
    <s v="BFT35_01045"/>
    <n v="162"/>
    <n v="53"/>
    <m/>
    <n v="0"/>
  </r>
  <r>
    <x v="0"/>
    <x v="0"/>
    <s v="GCA_002701205.1"/>
    <s v="Primary Assembly"/>
    <s v="unplaced scaffold"/>
    <m/>
    <s v="MINB01000001.1"/>
    <n v="213866"/>
    <n v="214297"/>
    <s v="+"/>
    <m/>
    <m/>
    <m/>
    <m/>
    <m/>
    <m/>
    <s v="BFT35_01050"/>
    <n v="432"/>
    <m/>
    <m/>
    <n v="0"/>
  </r>
  <r>
    <x v="1"/>
    <x v="1"/>
    <s v="GCA_002701205.1"/>
    <s v="Primary Assembly"/>
    <s v="unplaced scaffold"/>
    <m/>
    <s v="MINB01000001.1"/>
    <n v="213866"/>
    <n v="214297"/>
    <s v="+"/>
    <s v="PHO08516.1"/>
    <m/>
    <m/>
    <s v="DNA-binding protein"/>
    <m/>
    <m/>
    <s v="BFT35_01050"/>
    <n v="432"/>
    <n v="143"/>
    <m/>
    <n v="0"/>
  </r>
  <r>
    <x v="0"/>
    <x v="0"/>
    <s v="GCA_002701205.1"/>
    <s v="Primary Assembly"/>
    <s v="unplaced scaffold"/>
    <m/>
    <s v="MINB01000001.1"/>
    <n v="214257"/>
    <n v="214655"/>
    <s v="+"/>
    <m/>
    <m/>
    <m/>
    <m/>
    <m/>
    <m/>
    <s v="BFT35_01055"/>
    <n v="399"/>
    <m/>
    <m/>
    <n v="0"/>
  </r>
  <r>
    <x v="1"/>
    <x v="1"/>
    <s v="GCA_002701205.1"/>
    <s v="Primary Assembly"/>
    <s v="unplaced scaffold"/>
    <m/>
    <s v="MINB01000001.1"/>
    <n v="214257"/>
    <n v="214655"/>
    <s v="+"/>
    <s v="PHO08517.1"/>
    <m/>
    <m/>
    <s v="nucleotidyltransferase"/>
    <m/>
    <m/>
    <s v="BFT35_01055"/>
    <n v="399"/>
    <n v="132"/>
    <m/>
    <n v="0"/>
  </r>
  <r>
    <x v="0"/>
    <x v="0"/>
    <s v="GCA_002701205.1"/>
    <s v="Primary Assembly"/>
    <s v="unplaced scaffold"/>
    <m/>
    <s v="MINB01000002.1"/>
    <n v="214455"/>
    <n v="216386"/>
    <s v="-"/>
    <m/>
    <m/>
    <m/>
    <m/>
    <m/>
    <m/>
    <s v="BFT35_02335"/>
    <n v="1932"/>
    <m/>
    <m/>
    <n v="0"/>
  </r>
  <r>
    <x v="1"/>
    <x v="1"/>
    <s v="GCA_002701205.1"/>
    <s v="Primary Assembly"/>
    <s v="unplaced scaffold"/>
    <m/>
    <s v="MINB01000002.1"/>
    <n v="214455"/>
    <n v="216386"/>
    <s v="-"/>
    <s v="PHO08310.1"/>
    <m/>
    <m/>
    <s v="acyltransferase"/>
    <m/>
    <m/>
    <s v="BFT35_02335"/>
    <n v="1932"/>
    <n v="643"/>
    <m/>
    <n v="0"/>
  </r>
  <r>
    <x v="0"/>
    <x v="0"/>
    <s v="GCA_002701205.1"/>
    <s v="Primary Assembly"/>
    <s v="unplaced scaffold"/>
    <m/>
    <s v="MINB01000001.1"/>
    <n v="214882"/>
    <n v="216210"/>
    <s v="-"/>
    <m/>
    <m/>
    <m/>
    <m/>
    <m/>
    <m/>
    <s v="BFT35_01060"/>
    <n v="1329"/>
    <m/>
    <m/>
    <n v="0"/>
  </r>
  <r>
    <x v="1"/>
    <x v="1"/>
    <s v="GCA_002701205.1"/>
    <s v="Primary Assembly"/>
    <s v="unplaced scaffold"/>
    <m/>
    <s v="MINB01000001.1"/>
    <n v="214882"/>
    <n v="216210"/>
    <s v="-"/>
    <s v="PHO08518.1"/>
    <m/>
    <m/>
    <s v="ADP-ribosylglycohydrolase"/>
    <m/>
    <m/>
    <s v="BFT35_01060"/>
    <n v="1329"/>
    <n v="442"/>
    <m/>
    <n v="0"/>
  </r>
  <r>
    <x v="0"/>
    <x v="0"/>
    <s v="GCA_002701205.1"/>
    <s v="Primary Assembly"/>
    <s v="unplaced scaffold"/>
    <m/>
    <s v="MINB01000001.1"/>
    <n v="216212"/>
    <n v="217138"/>
    <s v="-"/>
    <m/>
    <m/>
    <m/>
    <m/>
    <m/>
    <m/>
    <s v="BFT35_01065"/>
    <n v="927"/>
    <m/>
    <m/>
    <n v="0"/>
  </r>
  <r>
    <x v="1"/>
    <x v="1"/>
    <s v="GCA_002701205.1"/>
    <s v="Primary Assembly"/>
    <s v="unplaced scaffold"/>
    <m/>
    <s v="MINB01000001.1"/>
    <n v="216212"/>
    <n v="217138"/>
    <s v="-"/>
    <s v="PHO08519.1"/>
    <m/>
    <m/>
    <s v="ribokinase"/>
    <m/>
    <m/>
    <s v="BFT35_01065"/>
    <n v="927"/>
    <n v="308"/>
    <m/>
    <n v="0"/>
  </r>
  <r>
    <x v="0"/>
    <x v="0"/>
    <s v="GCA_002701205.1"/>
    <s v="Primary Assembly"/>
    <s v="unplaced scaffold"/>
    <m/>
    <s v="MINB01000002.1"/>
    <n v="216665"/>
    <n v="217411"/>
    <s v="-"/>
    <m/>
    <m/>
    <m/>
    <m/>
    <m/>
    <m/>
    <s v="BFT35_02340"/>
    <n v="747"/>
    <m/>
    <m/>
    <n v="0"/>
  </r>
  <r>
    <x v="1"/>
    <x v="1"/>
    <s v="GCA_002701205.1"/>
    <s v="Primary Assembly"/>
    <s v="unplaced scaffold"/>
    <m/>
    <s v="MINB01000002.1"/>
    <n v="216665"/>
    <n v="217411"/>
    <s v="-"/>
    <s v="PHO08311.1"/>
    <m/>
    <m/>
    <s v="nicotinamidase"/>
    <m/>
    <m/>
    <s v="BFT35_02340"/>
    <n v="747"/>
    <n v="248"/>
    <m/>
    <n v="0"/>
  </r>
  <r>
    <x v="0"/>
    <x v="0"/>
    <s v="GCA_002701205.1"/>
    <s v="Primary Assembly"/>
    <s v="unplaced scaffold"/>
    <m/>
    <s v="MINB01000001.1"/>
    <n v="217131"/>
    <n v="218765"/>
    <s v="-"/>
    <m/>
    <m/>
    <m/>
    <m/>
    <m/>
    <m/>
    <s v="BFT35_01070"/>
    <n v="1635"/>
    <m/>
    <m/>
    <n v="0"/>
  </r>
  <r>
    <x v="1"/>
    <x v="1"/>
    <s v="GCA_002701205.1"/>
    <s v="Primary Assembly"/>
    <s v="unplaced scaffold"/>
    <m/>
    <s v="MINB01000001.1"/>
    <n v="217131"/>
    <n v="218765"/>
    <s v="-"/>
    <s v="PHO08520.1"/>
    <m/>
    <m/>
    <s v="hypothetical protein"/>
    <m/>
    <m/>
    <s v="BFT35_01070"/>
    <n v="1635"/>
    <n v="544"/>
    <m/>
    <n v="0"/>
  </r>
  <r>
    <x v="0"/>
    <x v="0"/>
    <s v="GCA_002701205.1"/>
    <s v="Primary Assembly"/>
    <s v="unplaced scaffold"/>
    <m/>
    <s v="MINB01000002.1"/>
    <n v="217503"/>
    <n v="217925"/>
    <s v="-"/>
    <m/>
    <m/>
    <m/>
    <m/>
    <m/>
    <m/>
    <s v="BFT35_02345"/>
    <n v="423"/>
    <m/>
    <m/>
    <n v="0"/>
  </r>
  <r>
    <x v="1"/>
    <x v="1"/>
    <s v="GCA_002701205.1"/>
    <s v="Primary Assembly"/>
    <s v="unplaced scaffold"/>
    <m/>
    <s v="MINB01000002.1"/>
    <n v="217503"/>
    <n v="217925"/>
    <s v="-"/>
    <s v="PHO08312.1"/>
    <m/>
    <m/>
    <s v="thioesterase"/>
    <m/>
    <m/>
    <s v="BFT35_02345"/>
    <n v="423"/>
    <n v="140"/>
    <m/>
    <n v="0"/>
  </r>
  <r>
    <x v="0"/>
    <x v="0"/>
    <s v="GCA_002701205.1"/>
    <s v="Primary Assembly"/>
    <s v="unplaced scaffold"/>
    <m/>
    <s v="MINB01000002.1"/>
    <n v="217951"/>
    <n v="218517"/>
    <s v="-"/>
    <m/>
    <m/>
    <m/>
    <m/>
    <m/>
    <m/>
    <s v="BFT35_02350"/>
    <n v="567"/>
    <m/>
    <m/>
    <n v="0"/>
  </r>
  <r>
    <x v="1"/>
    <x v="1"/>
    <s v="GCA_002701205.1"/>
    <s v="Primary Assembly"/>
    <s v="unplaced scaffold"/>
    <m/>
    <s v="MINB01000002.1"/>
    <n v="217951"/>
    <n v="218517"/>
    <s v="-"/>
    <s v="PHO08313.1"/>
    <m/>
    <m/>
    <s v="flagellar biosynthesis protein FliA"/>
    <m/>
    <m/>
    <s v="BFT35_02350"/>
    <n v="567"/>
    <n v="188"/>
    <m/>
    <n v="0"/>
  </r>
  <r>
    <x v="0"/>
    <x v="0"/>
    <s v="GCA_002701205.1"/>
    <s v="Primary Assembly"/>
    <s v="unplaced scaffold"/>
    <m/>
    <s v="MINB01000001.1"/>
    <n v="218768"/>
    <n v="220303"/>
    <s v="-"/>
    <m/>
    <m/>
    <m/>
    <m/>
    <m/>
    <m/>
    <s v="BFT35_01075"/>
    <n v="1536"/>
    <m/>
    <m/>
    <n v="0"/>
  </r>
  <r>
    <x v="1"/>
    <x v="1"/>
    <s v="GCA_002701205.1"/>
    <s v="Primary Assembly"/>
    <s v="unplaced scaffold"/>
    <m/>
    <s v="MINB01000001.1"/>
    <n v="218768"/>
    <n v="220303"/>
    <s v="-"/>
    <s v="PHO08521.1"/>
    <m/>
    <m/>
    <s v="hypothetical protein"/>
    <m/>
    <m/>
    <s v="BFT35_01075"/>
    <n v="1536"/>
    <n v="511"/>
    <m/>
    <n v="0"/>
  </r>
  <r>
    <x v="0"/>
    <x v="0"/>
    <s v="GCA_002701205.1"/>
    <s v="Primary Assembly"/>
    <s v="unplaced scaffold"/>
    <m/>
    <s v="MINB01000002.1"/>
    <n v="218802"/>
    <n v="219482"/>
    <s v="-"/>
    <m/>
    <m/>
    <m/>
    <m/>
    <m/>
    <m/>
    <s v="BFT35_02355"/>
    <n v="681"/>
    <m/>
    <m/>
    <n v="0"/>
  </r>
  <r>
    <x v="1"/>
    <x v="1"/>
    <s v="GCA_002701205.1"/>
    <s v="Primary Assembly"/>
    <s v="unplaced scaffold"/>
    <m/>
    <s v="MINB01000002.1"/>
    <n v="218802"/>
    <n v="219482"/>
    <s v="-"/>
    <s v="PHO08314.1"/>
    <m/>
    <m/>
    <s v="glycoside hydrolase"/>
    <m/>
    <m/>
    <s v="BFT35_02355"/>
    <n v="681"/>
    <n v="226"/>
    <m/>
    <n v="0"/>
  </r>
  <r>
    <x v="0"/>
    <x v="0"/>
    <s v="GCA_002701205.1"/>
    <s v="Primary Assembly"/>
    <s v="unplaced scaffold"/>
    <m/>
    <s v="MINB01000002.1"/>
    <n v="219759"/>
    <n v="220568"/>
    <s v="+"/>
    <m/>
    <m/>
    <m/>
    <m/>
    <m/>
    <m/>
    <s v="BFT35_02360"/>
    <n v="810"/>
    <m/>
    <m/>
    <n v="0"/>
  </r>
  <r>
    <x v="1"/>
    <x v="1"/>
    <s v="GCA_002701205.1"/>
    <s v="Primary Assembly"/>
    <s v="unplaced scaffold"/>
    <m/>
    <s v="MINB01000002.1"/>
    <n v="219759"/>
    <n v="220568"/>
    <s v="+"/>
    <s v="PHO08315.1"/>
    <m/>
    <m/>
    <s v="Ku protein"/>
    <m/>
    <m/>
    <s v="BFT35_02360"/>
    <n v="810"/>
    <n v="269"/>
    <m/>
    <n v="0"/>
  </r>
  <r>
    <x v="0"/>
    <x v="0"/>
    <s v="GCA_002701205.1"/>
    <s v="Primary Assembly"/>
    <s v="unplaced scaffold"/>
    <m/>
    <s v="MINB01000001.1"/>
    <n v="220300"/>
    <n v="221220"/>
    <s v="-"/>
    <m/>
    <m/>
    <m/>
    <m/>
    <m/>
    <m/>
    <s v="BFT35_01080"/>
    <n v="921"/>
    <m/>
    <m/>
    <n v="0"/>
  </r>
  <r>
    <x v="1"/>
    <x v="1"/>
    <s v="GCA_002701205.1"/>
    <s v="Primary Assembly"/>
    <s v="unplaced scaffold"/>
    <m/>
    <s v="MINB01000001.1"/>
    <n v="220300"/>
    <n v="221220"/>
    <s v="-"/>
    <s v="PHO08522.1"/>
    <m/>
    <m/>
    <s v="hypothetical protein"/>
    <m/>
    <m/>
    <s v="BFT35_01080"/>
    <n v="921"/>
    <n v="306"/>
    <m/>
    <n v="0"/>
  </r>
  <r>
    <x v="0"/>
    <x v="0"/>
    <s v="GCA_002701205.1"/>
    <s v="Primary Assembly"/>
    <s v="unplaced scaffold"/>
    <m/>
    <s v="MINB01000002.1"/>
    <n v="220573"/>
    <n v="221496"/>
    <s v="+"/>
    <m/>
    <m/>
    <m/>
    <m/>
    <m/>
    <m/>
    <s v="BFT35_02365"/>
    <n v="924"/>
    <m/>
    <m/>
    <n v="0"/>
  </r>
  <r>
    <x v="1"/>
    <x v="1"/>
    <s v="GCA_002701205.1"/>
    <s v="Primary Assembly"/>
    <s v="unplaced scaffold"/>
    <m/>
    <s v="MINB01000002.1"/>
    <n v="220573"/>
    <n v="221496"/>
    <s v="+"/>
    <s v="PHO08316.1"/>
    <m/>
    <m/>
    <s v="DNA ligase"/>
    <m/>
    <m/>
    <s v="BFT35_02365"/>
    <n v="924"/>
    <n v="307"/>
    <m/>
    <n v="0"/>
  </r>
  <r>
    <x v="0"/>
    <x v="0"/>
    <s v="GCA_002701205.1"/>
    <s v="Primary Assembly"/>
    <s v="unplaced scaffold"/>
    <m/>
    <s v="MINB01000001.1"/>
    <n v="221247"/>
    <n v="222611"/>
    <s v="-"/>
    <m/>
    <m/>
    <m/>
    <m/>
    <m/>
    <m/>
    <s v="BFT35_01085"/>
    <n v="1365"/>
    <m/>
    <m/>
    <n v="0"/>
  </r>
  <r>
    <x v="1"/>
    <x v="1"/>
    <s v="GCA_002701205.1"/>
    <s v="Primary Assembly"/>
    <s v="unplaced scaffold"/>
    <m/>
    <s v="MINB01000001.1"/>
    <n v="221247"/>
    <n v="222611"/>
    <s v="-"/>
    <s v="PHO08523.1"/>
    <m/>
    <m/>
    <s v="FAD-dependent oxidoreductase"/>
    <m/>
    <m/>
    <s v="BFT35_01085"/>
    <n v="1365"/>
    <n v="454"/>
    <m/>
    <n v="0"/>
  </r>
  <r>
    <x v="0"/>
    <x v="0"/>
    <s v="GCA_002701205.1"/>
    <s v="Primary Assembly"/>
    <s v="unplaced scaffold"/>
    <m/>
    <s v="MINB01000002.1"/>
    <n v="221564"/>
    <n v="223225"/>
    <s v="+"/>
    <m/>
    <m/>
    <m/>
    <m/>
    <m/>
    <m/>
    <s v="BFT35_02370"/>
    <n v="1662"/>
    <m/>
    <m/>
    <n v="0"/>
  </r>
  <r>
    <x v="1"/>
    <x v="1"/>
    <s v="GCA_002701205.1"/>
    <s v="Primary Assembly"/>
    <s v="unplaced scaffold"/>
    <m/>
    <s v="MINB01000002.1"/>
    <n v="221564"/>
    <n v="223225"/>
    <s v="+"/>
    <s v="PHO08317.1"/>
    <m/>
    <m/>
    <s v="stage V sporulation protein D"/>
    <m/>
    <m/>
    <s v="BFT35_02370"/>
    <n v="1662"/>
    <n v="553"/>
    <m/>
    <n v="0"/>
  </r>
  <r>
    <x v="0"/>
    <x v="0"/>
    <s v="GCA_002701205.1"/>
    <s v="Primary Assembly"/>
    <s v="unplaced scaffold"/>
    <m/>
    <s v="MINB01000001.1"/>
    <n v="222624"/>
    <n v="223844"/>
    <s v="-"/>
    <m/>
    <m/>
    <m/>
    <m/>
    <m/>
    <m/>
    <s v="BFT35_01090"/>
    <n v="1221"/>
    <m/>
    <m/>
    <n v="0"/>
  </r>
  <r>
    <x v="1"/>
    <x v="1"/>
    <s v="GCA_002701205.1"/>
    <s v="Primary Assembly"/>
    <s v="unplaced scaffold"/>
    <m/>
    <s v="MINB01000001.1"/>
    <n v="222624"/>
    <n v="223844"/>
    <s v="-"/>
    <s v="PHO08524.1"/>
    <m/>
    <m/>
    <s v="hypothetical protein"/>
    <m/>
    <m/>
    <s v="BFT35_01090"/>
    <n v="1221"/>
    <n v="406"/>
    <m/>
    <n v="0"/>
  </r>
  <r>
    <x v="0"/>
    <x v="0"/>
    <s v="GCA_002701205.1"/>
    <s v="Primary Assembly"/>
    <s v="unplaced scaffold"/>
    <m/>
    <s v="MINB01000002.1"/>
    <n v="223251"/>
    <n v="223622"/>
    <s v="-"/>
    <m/>
    <m/>
    <m/>
    <m/>
    <m/>
    <m/>
    <s v="BFT35_02375"/>
    <n v="372"/>
    <m/>
    <m/>
    <n v="0"/>
  </r>
  <r>
    <x v="1"/>
    <x v="1"/>
    <s v="GCA_002701205.1"/>
    <s v="Primary Assembly"/>
    <s v="unplaced scaffold"/>
    <m/>
    <s v="MINB01000002.1"/>
    <n v="223251"/>
    <n v="223622"/>
    <s v="-"/>
    <s v="PHO08318.1"/>
    <m/>
    <m/>
    <s v="hypothetical protein"/>
    <m/>
    <m/>
    <s v="BFT35_02375"/>
    <n v="372"/>
    <n v="123"/>
    <m/>
    <n v="0"/>
  </r>
  <r>
    <x v="0"/>
    <x v="0"/>
    <s v="GCA_002701205.1"/>
    <s v="Primary Assembly"/>
    <s v="unplaced scaffold"/>
    <m/>
    <s v="MINB01000002.1"/>
    <n v="223609"/>
    <n v="224658"/>
    <s v="-"/>
    <m/>
    <m/>
    <m/>
    <m/>
    <m/>
    <m/>
    <s v="BFT35_02380"/>
    <n v="1050"/>
    <m/>
    <m/>
    <n v="0"/>
  </r>
  <r>
    <x v="1"/>
    <x v="1"/>
    <s v="GCA_002701205.1"/>
    <s v="Primary Assembly"/>
    <s v="unplaced scaffold"/>
    <m/>
    <s v="MINB01000002.1"/>
    <n v="223609"/>
    <n v="224658"/>
    <s v="-"/>
    <s v="PHO08319.1"/>
    <m/>
    <m/>
    <s v="thiamine biosynthesis protein ApbE"/>
    <m/>
    <m/>
    <s v="BFT35_02380"/>
    <n v="1050"/>
    <n v="349"/>
    <m/>
    <n v="0"/>
  </r>
  <r>
    <x v="0"/>
    <x v="0"/>
    <s v="GCA_002701205.1"/>
    <s v="Primary Assembly"/>
    <s v="unplaced scaffold"/>
    <m/>
    <s v="MINB01000001.1"/>
    <n v="223859"/>
    <n v="224719"/>
    <s v="-"/>
    <m/>
    <m/>
    <m/>
    <m/>
    <m/>
    <m/>
    <s v="BFT35_01095"/>
    <n v="861"/>
    <m/>
    <m/>
    <n v="0"/>
  </r>
  <r>
    <x v="1"/>
    <x v="1"/>
    <s v="GCA_002701205.1"/>
    <s v="Primary Assembly"/>
    <s v="unplaced scaffold"/>
    <m/>
    <s v="MINB01000001.1"/>
    <n v="223859"/>
    <n v="224719"/>
    <s v="-"/>
    <s v="PHO08555.1"/>
    <m/>
    <m/>
    <s v="sugar ABC transporter permease"/>
    <m/>
    <m/>
    <s v="BFT35_01095"/>
    <n v="861"/>
    <n v="286"/>
    <m/>
    <n v="0"/>
  </r>
  <r>
    <x v="0"/>
    <x v="0"/>
    <s v="GCA_002701205.1"/>
    <s v="Primary Assembly"/>
    <s v="unplaced scaffold"/>
    <m/>
    <s v="MINB01000001.1"/>
    <n v="224733"/>
    <n v="225614"/>
    <s v="-"/>
    <m/>
    <m/>
    <m/>
    <m/>
    <m/>
    <m/>
    <s v="BFT35_01100"/>
    <n v="882"/>
    <m/>
    <m/>
    <n v="0"/>
  </r>
  <r>
    <x v="1"/>
    <x v="1"/>
    <s v="GCA_002701205.1"/>
    <s v="Primary Assembly"/>
    <s v="unplaced scaffold"/>
    <m/>
    <s v="MINB01000001.1"/>
    <n v="224733"/>
    <n v="225614"/>
    <s v="-"/>
    <s v="PHO08525.1"/>
    <m/>
    <m/>
    <s v="lactose ABC transporter permease"/>
    <m/>
    <m/>
    <s v="BFT35_01100"/>
    <n v="882"/>
    <n v="293"/>
    <m/>
    <n v="0"/>
  </r>
  <r>
    <x v="0"/>
    <x v="0"/>
    <s v="GCA_002701205.1"/>
    <s v="Primary Assembly"/>
    <s v="unplaced scaffold"/>
    <m/>
    <s v="MINB01000001.1"/>
    <n v="225670"/>
    <n v="226968"/>
    <s v="-"/>
    <m/>
    <m/>
    <m/>
    <m/>
    <m/>
    <m/>
    <s v="BFT35_01105"/>
    <n v="1299"/>
    <m/>
    <m/>
    <n v="0"/>
  </r>
  <r>
    <x v="1"/>
    <x v="1"/>
    <s v="GCA_002701205.1"/>
    <s v="Primary Assembly"/>
    <s v="unplaced scaffold"/>
    <m/>
    <s v="MINB01000001.1"/>
    <n v="225670"/>
    <n v="226968"/>
    <s v="-"/>
    <s v="PHO08526.1"/>
    <m/>
    <m/>
    <s v="sugar ABC transporter substrate-binding protein"/>
    <m/>
    <m/>
    <s v="BFT35_01105"/>
    <n v="1299"/>
    <n v="432"/>
    <m/>
    <n v="0"/>
  </r>
  <r>
    <x v="0"/>
    <x v="0"/>
    <s v="GCA_002701205.1"/>
    <s v="Primary Assembly"/>
    <s v="unplaced scaffold"/>
    <m/>
    <s v="MINB01000001.1"/>
    <n v="226969"/>
    <n v="227856"/>
    <s v="-"/>
    <m/>
    <m/>
    <m/>
    <m/>
    <m/>
    <m/>
    <s v="BFT35_01110"/>
    <n v="888"/>
    <m/>
    <m/>
    <n v="0"/>
  </r>
  <r>
    <x v="1"/>
    <x v="1"/>
    <s v="GCA_002701205.1"/>
    <s v="Primary Assembly"/>
    <s v="unplaced scaffold"/>
    <m/>
    <s v="MINB01000001.1"/>
    <n v="226969"/>
    <n v="227856"/>
    <s v="-"/>
    <s v="PHO08527.1"/>
    <m/>
    <m/>
    <s v="transcriptional regulator"/>
    <m/>
    <m/>
    <s v="BFT35_01110"/>
    <n v="888"/>
    <n v="295"/>
    <m/>
    <n v="0"/>
  </r>
  <r>
    <x v="0"/>
    <x v="0"/>
    <s v="GCA_002701205.1"/>
    <s v="Primary Assembly"/>
    <s v="unplaced scaffold"/>
    <m/>
    <s v="MINB01000001.1"/>
    <n v="227874"/>
    <n v="228725"/>
    <s v="-"/>
    <m/>
    <m/>
    <m/>
    <m/>
    <m/>
    <m/>
    <s v="BFT35_01115"/>
    <n v="852"/>
    <m/>
    <m/>
    <n v="0"/>
  </r>
  <r>
    <x v="1"/>
    <x v="1"/>
    <s v="GCA_002701205.1"/>
    <s v="Primary Assembly"/>
    <s v="unplaced scaffold"/>
    <m/>
    <s v="MINB01000001.1"/>
    <n v="227874"/>
    <n v="228725"/>
    <s v="-"/>
    <s v="PHO08528.1"/>
    <m/>
    <m/>
    <s v="transcriptional regulator"/>
    <m/>
    <m/>
    <s v="BFT35_01115"/>
    <n v="852"/>
    <n v="283"/>
    <m/>
    <n v="0"/>
  </r>
  <r>
    <x v="0"/>
    <x v="0"/>
    <s v="GCA_002701205.1"/>
    <s v="Primary Assembly"/>
    <s v="unplaced scaffold"/>
    <m/>
    <s v="MINB01000001.1"/>
    <n v="228709"/>
    <n v="229419"/>
    <s v="-"/>
    <m/>
    <m/>
    <m/>
    <m/>
    <m/>
    <m/>
    <s v="BFT35_01120"/>
    <n v="711"/>
    <m/>
    <m/>
    <n v="0"/>
  </r>
  <r>
    <x v="1"/>
    <x v="1"/>
    <s v="GCA_002701205.1"/>
    <s v="Primary Assembly"/>
    <s v="unplaced scaffold"/>
    <m/>
    <s v="MINB01000001.1"/>
    <n v="228709"/>
    <n v="229419"/>
    <s v="-"/>
    <s v="PHO08529.1"/>
    <m/>
    <m/>
    <s v="N-acetylmannosamine-6-phosphate 2-epimerase"/>
    <m/>
    <m/>
    <s v="BFT35_01120"/>
    <n v="711"/>
    <n v="236"/>
    <m/>
    <n v="0"/>
  </r>
  <r>
    <x v="0"/>
    <x v="0"/>
    <s v="GCA_002701205.1"/>
    <s v="Primary Assembly"/>
    <s v="unplaced scaffold"/>
    <m/>
    <s v="MINB01000001.1"/>
    <n v="229609"/>
    <n v="231093"/>
    <s v="-"/>
    <m/>
    <m/>
    <m/>
    <m/>
    <m/>
    <m/>
    <s v="BFT35_01125"/>
    <n v="1485"/>
    <m/>
    <m/>
    <n v="0"/>
  </r>
  <r>
    <x v="1"/>
    <x v="1"/>
    <s v="GCA_002701205.1"/>
    <s v="Primary Assembly"/>
    <s v="unplaced scaffold"/>
    <m/>
    <s v="MINB01000001.1"/>
    <n v="229609"/>
    <n v="231093"/>
    <s v="-"/>
    <s v="PHO08530.1"/>
    <m/>
    <m/>
    <s v="hypothetical protein"/>
    <m/>
    <m/>
    <s v="BFT35_01125"/>
    <n v="1485"/>
    <n v="494"/>
    <m/>
    <n v="0"/>
  </r>
  <r>
    <x v="0"/>
    <x v="0"/>
    <s v="GCA_002701205.1"/>
    <s v="Primary Assembly"/>
    <s v="unplaced scaffold"/>
    <m/>
    <s v="MINB01000001.1"/>
    <n v="231872"/>
    <n v="232726"/>
    <s v="-"/>
    <m/>
    <m/>
    <m/>
    <m/>
    <m/>
    <m/>
    <s v="BFT35_01130"/>
    <n v="855"/>
    <m/>
    <m/>
    <n v="0"/>
  </r>
  <r>
    <x v="1"/>
    <x v="1"/>
    <s v="GCA_002701205.1"/>
    <s v="Primary Assembly"/>
    <s v="unplaced scaffold"/>
    <m/>
    <s v="MINB01000001.1"/>
    <n v="231872"/>
    <n v="232726"/>
    <s v="-"/>
    <s v="PHO08531.1"/>
    <m/>
    <m/>
    <s v="fructose-1,6-bisphosphate aldolase, class II"/>
    <m/>
    <m/>
    <s v="BFT35_01130"/>
    <n v="855"/>
    <n v="284"/>
    <m/>
    <n v="0"/>
  </r>
  <r>
    <x v="0"/>
    <x v="0"/>
    <s v="GCA_002701205.1"/>
    <s v="Primary Assembly"/>
    <s v="unplaced scaffold"/>
    <m/>
    <s v="MINB01000001.1"/>
    <n v="232805"/>
    <n v="233851"/>
    <s v="-"/>
    <m/>
    <m/>
    <m/>
    <m/>
    <m/>
    <m/>
    <s v="BFT35_01135"/>
    <n v="1047"/>
    <m/>
    <m/>
    <n v="0"/>
  </r>
  <r>
    <x v="1"/>
    <x v="1"/>
    <s v="GCA_002701205.1"/>
    <s v="Primary Assembly"/>
    <s v="unplaced scaffold"/>
    <m/>
    <s v="MINB01000001.1"/>
    <n v="232805"/>
    <n v="233851"/>
    <s v="-"/>
    <s v="PHO08532.1"/>
    <m/>
    <m/>
    <s v="galactitol-1-phosphate 5-dehydrogenase"/>
    <m/>
    <m/>
    <s v="BFT35_01135"/>
    <n v="1047"/>
    <n v="348"/>
    <m/>
    <n v="0"/>
  </r>
  <r>
    <x v="0"/>
    <x v="0"/>
    <s v="GCA_002701205.1"/>
    <s v="Primary Assembly"/>
    <s v="unplaced scaffold"/>
    <m/>
    <s v="MINB01000001.1"/>
    <n v="233964"/>
    <n v="235268"/>
    <s v="-"/>
    <m/>
    <m/>
    <m/>
    <m/>
    <m/>
    <m/>
    <s v="BFT35_01140"/>
    <n v="1305"/>
    <m/>
    <m/>
    <n v="0"/>
  </r>
  <r>
    <x v="1"/>
    <x v="1"/>
    <s v="GCA_002701205.1"/>
    <s v="Primary Assembly"/>
    <s v="unplaced scaffold"/>
    <m/>
    <s v="MINB01000001.1"/>
    <n v="233964"/>
    <n v="235268"/>
    <s v="-"/>
    <s v="PHO08533.1"/>
    <m/>
    <m/>
    <s v="tagatose-bisphosphate aldolase"/>
    <m/>
    <m/>
    <s v="BFT35_01140"/>
    <n v="1305"/>
    <n v="434"/>
    <m/>
    <n v="0"/>
  </r>
  <r>
    <x v="0"/>
    <x v="0"/>
    <s v="GCA_002701205.1"/>
    <s v="Primary Assembly"/>
    <s v="unplaced scaffold"/>
    <m/>
    <s v="MINB01000001.1"/>
    <n v="235497"/>
    <n v="236855"/>
    <s v="-"/>
    <m/>
    <m/>
    <m/>
    <m/>
    <m/>
    <m/>
    <s v="BFT35_01145"/>
    <n v="1359"/>
    <m/>
    <m/>
    <n v="0"/>
  </r>
  <r>
    <x v="1"/>
    <x v="1"/>
    <s v="GCA_002701205.1"/>
    <s v="Primary Assembly"/>
    <s v="unplaced scaffold"/>
    <m/>
    <s v="MINB01000001.1"/>
    <n v="235497"/>
    <n v="236855"/>
    <s v="-"/>
    <s v="PHO08534.1"/>
    <m/>
    <m/>
    <s v="PTS galactitol transporter subunit IIC"/>
    <m/>
    <m/>
    <s v="BFT35_01145"/>
    <n v="1359"/>
    <n v="452"/>
    <m/>
    <n v="0"/>
  </r>
  <r>
    <x v="0"/>
    <x v="0"/>
    <s v="GCA_002701205.1"/>
    <s v="Primary Assembly"/>
    <s v="unplaced scaffold"/>
    <m/>
    <s v="MINB01000001.1"/>
    <n v="236867"/>
    <n v="237154"/>
    <s v="-"/>
    <m/>
    <m/>
    <m/>
    <m/>
    <m/>
    <m/>
    <s v="BFT35_01150"/>
    <n v="288"/>
    <m/>
    <m/>
    <n v="0"/>
  </r>
  <r>
    <x v="1"/>
    <x v="1"/>
    <s v="GCA_002701205.1"/>
    <s v="Primary Assembly"/>
    <s v="unplaced scaffold"/>
    <m/>
    <s v="MINB01000001.1"/>
    <n v="236867"/>
    <n v="237154"/>
    <s v="-"/>
    <s v="PHO08535.1"/>
    <m/>
    <m/>
    <s v="PTS galactitol transporter subunit IIB"/>
    <m/>
    <m/>
    <s v="BFT35_01150"/>
    <n v="288"/>
    <n v="95"/>
    <m/>
    <n v="0"/>
  </r>
  <r>
    <x v="0"/>
    <x v="0"/>
    <s v="GCA_002701205.1"/>
    <s v="Primary Assembly"/>
    <s v="unplaced scaffold"/>
    <m/>
    <s v="MINB01000001.1"/>
    <n v="237198"/>
    <n v="237677"/>
    <s v="-"/>
    <m/>
    <m/>
    <m/>
    <m/>
    <m/>
    <m/>
    <s v="BFT35_01155"/>
    <n v="480"/>
    <m/>
    <m/>
    <n v="0"/>
  </r>
  <r>
    <x v="1"/>
    <x v="1"/>
    <s v="GCA_002701205.1"/>
    <s v="Primary Assembly"/>
    <s v="unplaced scaffold"/>
    <m/>
    <s v="MINB01000001.1"/>
    <n v="237198"/>
    <n v="237677"/>
    <s v="-"/>
    <s v="PHO08536.1"/>
    <m/>
    <m/>
    <s v="PTS galactitol transporter subunit IIA"/>
    <m/>
    <m/>
    <s v="BFT35_01155"/>
    <n v="480"/>
    <n v="159"/>
    <m/>
    <n v="0"/>
  </r>
  <r>
    <x v="0"/>
    <x v="0"/>
    <s v="GCA_002701205.1"/>
    <s v="Primary Assembly"/>
    <s v="unplaced scaffold"/>
    <m/>
    <s v="MINB01000001.1"/>
    <n v="237731"/>
    <n v="240661"/>
    <s v="-"/>
    <m/>
    <m/>
    <m/>
    <m/>
    <m/>
    <m/>
    <s v="BFT35_01160"/>
    <n v="2931"/>
    <m/>
    <m/>
    <n v="0"/>
  </r>
  <r>
    <x v="1"/>
    <x v="1"/>
    <s v="GCA_002701205.1"/>
    <s v="Primary Assembly"/>
    <s v="unplaced scaffold"/>
    <m/>
    <s v="MINB01000001.1"/>
    <n v="237731"/>
    <n v="240661"/>
    <s v="-"/>
    <s v="PHO08556.1"/>
    <m/>
    <m/>
    <s v="transcriptional regulator"/>
    <m/>
    <m/>
    <s v="BFT35_01160"/>
    <n v="2931"/>
    <n v="976"/>
    <m/>
    <n v="0"/>
  </r>
  <r>
    <x v="0"/>
    <x v="0"/>
    <s v="GCA_002701205.1"/>
    <s v="Primary Assembly"/>
    <s v="unplaced scaffold"/>
    <m/>
    <s v="MINB01000001.1"/>
    <n v="240898"/>
    <n v="242061"/>
    <s v="-"/>
    <m/>
    <m/>
    <m/>
    <m/>
    <m/>
    <m/>
    <s v="BFT35_01165"/>
    <n v="1164"/>
    <m/>
    <m/>
    <n v="0"/>
  </r>
  <r>
    <x v="1"/>
    <x v="1"/>
    <s v="GCA_002701205.1"/>
    <s v="Primary Assembly"/>
    <s v="unplaced scaffold"/>
    <m/>
    <s v="MINB01000001.1"/>
    <n v="240898"/>
    <n v="242061"/>
    <s v="-"/>
    <s v="PHO08537.1"/>
    <m/>
    <m/>
    <s v="mannitol-1-phosphate 5-dehydrogenase"/>
    <m/>
    <m/>
    <s v="BFT35_01165"/>
    <n v="1164"/>
    <n v="387"/>
    <m/>
    <n v="0"/>
  </r>
  <r>
    <x v="0"/>
    <x v="0"/>
    <s v="GCA_002701205.1"/>
    <s v="Primary Assembly"/>
    <s v="unplaced scaffold"/>
    <m/>
    <s v="MINB01000001.1"/>
    <n v="242061"/>
    <n v="242501"/>
    <s v="-"/>
    <m/>
    <m/>
    <m/>
    <m/>
    <m/>
    <m/>
    <s v="BFT35_01170"/>
    <n v="441"/>
    <m/>
    <m/>
    <n v="0"/>
  </r>
  <r>
    <x v="1"/>
    <x v="1"/>
    <s v="GCA_002701205.1"/>
    <s v="Primary Assembly"/>
    <s v="unplaced scaffold"/>
    <m/>
    <s v="MINB01000001.1"/>
    <n v="242061"/>
    <n v="242501"/>
    <s v="-"/>
    <s v="PHO08538.1"/>
    <m/>
    <m/>
    <s v="PTS mannitol transporter subunit IIA"/>
    <m/>
    <m/>
    <s v="BFT35_01170"/>
    <n v="441"/>
    <n v="146"/>
    <m/>
    <n v="0"/>
  </r>
  <r>
    <x v="0"/>
    <x v="0"/>
    <s v="GCA_002701205.1"/>
    <s v="Primary Assembly"/>
    <s v="unplaced scaffold"/>
    <m/>
    <s v="MINB01000001.1"/>
    <n v="242516"/>
    <n v="244558"/>
    <s v="-"/>
    <m/>
    <m/>
    <m/>
    <m/>
    <m/>
    <m/>
    <s v="BFT35_01175"/>
    <n v="2043"/>
    <m/>
    <m/>
    <n v="0"/>
  </r>
  <r>
    <x v="1"/>
    <x v="1"/>
    <s v="GCA_002701205.1"/>
    <s v="Primary Assembly"/>
    <s v="unplaced scaffold"/>
    <m/>
    <s v="MINB01000001.1"/>
    <n v="242516"/>
    <n v="244558"/>
    <s v="-"/>
    <s v="PHO08539.1"/>
    <m/>
    <m/>
    <s v="antitermination protein BlgG"/>
    <m/>
    <m/>
    <s v="BFT35_01175"/>
    <n v="2043"/>
    <n v="680"/>
    <m/>
    <n v="0"/>
  </r>
  <r>
    <x v="0"/>
    <x v="0"/>
    <s v="GCA_002701205.1"/>
    <s v="Primary Assembly"/>
    <s v="unplaced scaffold"/>
    <m/>
    <s v="MINB01000001.1"/>
    <n v="244576"/>
    <n v="246000"/>
    <s v="-"/>
    <m/>
    <m/>
    <m/>
    <m/>
    <m/>
    <m/>
    <s v="BFT35_01180"/>
    <n v="1425"/>
    <m/>
    <m/>
    <n v="0"/>
  </r>
  <r>
    <x v="1"/>
    <x v="1"/>
    <s v="GCA_002701205.1"/>
    <s v="Primary Assembly"/>
    <s v="unplaced scaffold"/>
    <m/>
    <s v="MINB01000001.1"/>
    <n v="244576"/>
    <n v="246000"/>
    <s v="-"/>
    <s v="PHO08540.1"/>
    <m/>
    <m/>
    <s v="PTS mannitol transporter subunit IIBC"/>
    <m/>
    <m/>
    <s v="BFT35_01180"/>
    <n v="1425"/>
    <n v="474"/>
    <m/>
    <n v="0"/>
  </r>
  <r>
    <x v="0"/>
    <x v="0"/>
    <s v="GCA_002701205.1"/>
    <s v="Primary Assembly"/>
    <s v="unplaced scaffold"/>
    <m/>
    <s v="MINB01000001.1"/>
    <n v="246172"/>
    <n v="246585"/>
    <s v="-"/>
    <m/>
    <m/>
    <m/>
    <m/>
    <m/>
    <m/>
    <s v="BFT35_01185"/>
    <n v="414"/>
    <m/>
    <m/>
    <n v="0"/>
  </r>
  <r>
    <x v="1"/>
    <x v="1"/>
    <s v="GCA_002701205.1"/>
    <s v="Primary Assembly"/>
    <s v="unplaced scaffold"/>
    <m/>
    <s v="MINB01000001.1"/>
    <n v="246172"/>
    <n v="246585"/>
    <s v="-"/>
    <s v="PHO08541.1"/>
    <m/>
    <m/>
    <s v="hypothetical protein"/>
    <m/>
    <m/>
    <s v="BFT35_01185"/>
    <n v="414"/>
    <n v="137"/>
    <m/>
    <n v="0"/>
  </r>
  <r>
    <x v="0"/>
    <x v="0"/>
    <s v="GCA_002701205.1"/>
    <s v="Primary Assembly"/>
    <s v="unplaced scaffold"/>
    <m/>
    <s v="MINB01000001.1"/>
    <n v="246632"/>
    <n v="247609"/>
    <s v="-"/>
    <m/>
    <m/>
    <m/>
    <m/>
    <m/>
    <m/>
    <s v="BFT35_01190"/>
    <n v="978"/>
    <m/>
    <m/>
    <n v="0"/>
  </r>
  <r>
    <x v="1"/>
    <x v="1"/>
    <s v="GCA_002701205.1"/>
    <s v="Primary Assembly"/>
    <s v="unplaced scaffold"/>
    <m/>
    <s v="MINB01000001.1"/>
    <n v="246632"/>
    <n v="247609"/>
    <s v="-"/>
    <s v="PHO08542.1"/>
    <m/>
    <m/>
    <s v="LacI family transcriptional regulator"/>
    <m/>
    <m/>
    <s v="BFT35_01190"/>
    <n v="978"/>
    <n v="325"/>
    <m/>
    <n v="0"/>
  </r>
  <r>
    <x v="6"/>
    <x v="5"/>
    <m/>
    <m/>
    <m/>
    <m/>
    <m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337">
  <r>
    <x v="0"/>
    <s v="protein_coding"/>
    <x v="0"/>
    <s v="Primary Assembly"/>
    <s v="unplaced scaffold"/>
    <m/>
    <s v="MINB01000012.1"/>
    <n v="1"/>
    <n v="390"/>
    <x v="0"/>
    <m/>
    <m/>
    <m/>
    <x v="0"/>
    <m/>
    <m/>
    <s v="BFT35_07200"/>
    <n v="390"/>
    <m/>
    <m/>
  </r>
  <r>
    <x v="1"/>
    <s v="with_protein"/>
    <x v="0"/>
    <s v="Primary Assembly"/>
    <s v="unplaced scaffold"/>
    <m/>
    <s v="MINB01000012.1"/>
    <n v="1"/>
    <n v="390"/>
    <x v="0"/>
    <s v="PHO07139.1"/>
    <m/>
    <m/>
    <x v="1"/>
    <m/>
    <m/>
    <s v="BFT35_07200"/>
    <n v="390"/>
    <n v="129"/>
    <m/>
  </r>
  <r>
    <x v="0"/>
    <s v="pseudogene"/>
    <x v="0"/>
    <s v="Primary Assembly"/>
    <s v="unplaced scaffold"/>
    <m/>
    <s v="MINB01000018.1"/>
    <n v="1"/>
    <n v="333"/>
    <x v="0"/>
    <m/>
    <m/>
    <m/>
    <x v="0"/>
    <m/>
    <m/>
    <s v="BFT35_08985"/>
    <n v="333"/>
    <m/>
    <s v="pseudo"/>
  </r>
  <r>
    <x v="1"/>
    <s v="without_protein"/>
    <x v="0"/>
    <s v="Primary Assembly"/>
    <s v="unplaced scaffold"/>
    <m/>
    <s v="MINB01000018.1"/>
    <n v="1"/>
    <n v="333"/>
    <x v="0"/>
    <m/>
    <m/>
    <m/>
    <x v="2"/>
    <m/>
    <m/>
    <s v="BFT35_08985"/>
    <n v="333"/>
    <m/>
    <s v="pseudo"/>
  </r>
  <r>
    <x v="0"/>
    <s v="pseudogene"/>
    <x v="0"/>
    <s v="Primary Assembly"/>
    <s v="unplaced scaffold"/>
    <m/>
    <s v="MINB01000020.1"/>
    <n v="1"/>
    <n v="774"/>
    <x v="0"/>
    <m/>
    <m/>
    <m/>
    <x v="0"/>
    <m/>
    <m/>
    <s v="BFT35_09495"/>
    <n v="774"/>
    <m/>
    <s v="pseudo"/>
  </r>
  <r>
    <x v="1"/>
    <s v="without_protein"/>
    <x v="0"/>
    <s v="Primary Assembly"/>
    <s v="unplaced scaffold"/>
    <m/>
    <s v="MINB01000020.1"/>
    <n v="1"/>
    <n v="774"/>
    <x v="0"/>
    <m/>
    <m/>
    <m/>
    <x v="3"/>
    <m/>
    <m/>
    <s v="BFT35_09495"/>
    <n v="774"/>
    <m/>
    <s v="pseudo"/>
  </r>
  <r>
    <x v="0"/>
    <s v="protein_coding"/>
    <x v="0"/>
    <s v="Primary Assembly"/>
    <s v="unplaced scaffold"/>
    <m/>
    <s v="MINB01000023.1"/>
    <n v="1"/>
    <n v="253"/>
    <x v="1"/>
    <m/>
    <m/>
    <m/>
    <x v="0"/>
    <m/>
    <m/>
    <s v="BFT35_10365"/>
    <n v="253"/>
    <m/>
    <s v="partial"/>
  </r>
  <r>
    <x v="1"/>
    <s v="with_protein"/>
    <x v="0"/>
    <s v="Primary Assembly"/>
    <s v="unplaced scaffold"/>
    <m/>
    <s v="MINB01000023.1"/>
    <n v="1"/>
    <n v="253"/>
    <x v="1"/>
    <s v="PHO06566.1"/>
    <m/>
    <m/>
    <x v="2"/>
    <m/>
    <m/>
    <s v="BFT35_10365"/>
    <n v="253"/>
    <n v="84"/>
    <s v="partial"/>
  </r>
  <r>
    <x v="0"/>
    <s v="pseudogene"/>
    <x v="0"/>
    <s v="Primary Assembly"/>
    <s v="unplaced scaffold"/>
    <m/>
    <s v="MINB01000027.1"/>
    <n v="1"/>
    <n v="535"/>
    <x v="1"/>
    <m/>
    <m/>
    <m/>
    <x v="0"/>
    <m/>
    <m/>
    <s v="BFT35_11260"/>
    <n v="535"/>
    <m/>
    <s v="pseudo"/>
  </r>
  <r>
    <x v="1"/>
    <s v="without_protein"/>
    <x v="0"/>
    <s v="Primary Assembly"/>
    <s v="unplaced scaffold"/>
    <m/>
    <s v="MINB01000027.1"/>
    <n v="1"/>
    <n v="535"/>
    <x v="1"/>
    <m/>
    <m/>
    <m/>
    <x v="2"/>
    <m/>
    <m/>
    <s v="BFT35_11260"/>
    <n v="535"/>
    <m/>
    <s v="pseudo"/>
  </r>
  <r>
    <x v="0"/>
    <s v="pseudogene"/>
    <x v="0"/>
    <s v="Primary Assembly"/>
    <s v="unplaced scaffold"/>
    <m/>
    <s v="MINB01000028.1"/>
    <n v="1"/>
    <n v="662"/>
    <x v="1"/>
    <m/>
    <m/>
    <m/>
    <x v="0"/>
    <m/>
    <m/>
    <s v="BFT35_11410"/>
    <n v="662"/>
    <m/>
    <s v="pseudo"/>
  </r>
  <r>
    <x v="1"/>
    <s v="without_protein"/>
    <x v="0"/>
    <s v="Primary Assembly"/>
    <s v="unplaced scaffold"/>
    <m/>
    <s v="MINB01000028.1"/>
    <n v="1"/>
    <n v="662"/>
    <x v="1"/>
    <m/>
    <m/>
    <m/>
    <x v="4"/>
    <m/>
    <m/>
    <s v="BFT35_11410"/>
    <n v="662"/>
    <m/>
    <s v="pseudo"/>
  </r>
  <r>
    <x v="0"/>
    <s v="pseudogene"/>
    <x v="0"/>
    <s v="Primary Assembly"/>
    <s v="unplaced scaffold"/>
    <m/>
    <s v="MINB01000030.1"/>
    <n v="1"/>
    <n v="520"/>
    <x v="1"/>
    <m/>
    <m/>
    <m/>
    <x v="0"/>
    <s v="tuf"/>
    <m/>
    <s v="BFT35_11715"/>
    <n v="520"/>
    <m/>
    <s v="pseudo"/>
  </r>
  <r>
    <x v="1"/>
    <s v="without_protein"/>
    <x v="0"/>
    <s v="Primary Assembly"/>
    <s v="unplaced scaffold"/>
    <m/>
    <s v="MINB01000030.1"/>
    <n v="1"/>
    <n v="520"/>
    <x v="1"/>
    <m/>
    <m/>
    <m/>
    <x v="5"/>
    <s v="tuf"/>
    <m/>
    <s v="BFT35_11715"/>
    <n v="520"/>
    <m/>
    <s v="pseudo"/>
  </r>
  <r>
    <x v="0"/>
    <s v="pseudogene"/>
    <x v="0"/>
    <s v="Primary Assembly"/>
    <s v="unplaced scaffold"/>
    <m/>
    <s v="MINB01000037.1"/>
    <n v="1"/>
    <n v="520"/>
    <x v="1"/>
    <m/>
    <m/>
    <m/>
    <x v="0"/>
    <s v="tuf"/>
    <m/>
    <s v="BFT35_12605"/>
    <n v="520"/>
    <m/>
    <s v="pseudo"/>
  </r>
  <r>
    <x v="1"/>
    <s v="without_protein"/>
    <x v="0"/>
    <s v="Primary Assembly"/>
    <s v="unplaced scaffold"/>
    <m/>
    <s v="MINB01000037.1"/>
    <n v="1"/>
    <n v="520"/>
    <x v="1"/>
    <m/>
    <m/>
    <m/>
    <x v="5"/>
    <s v="tuf"/>
    <m/>
    <s v="BFT35_12605"/>
    <n v="520"/>
    <m/>
    <s v="pseudo"/>
  </r>
  <r>
    <x v="0"/>
    <s v="pseudogene"/>
    <x v="0"/>
    <s v="Primary Assembly"/>
    <s v="unplaced scaffold"/>
    <m/>
    <s v="MINB01000039.1"/>
    <n v="1"/>
    <n v="294"/>
    <x v="1"/>
    <m/>
    <m/>
    <m/>
    <x v="0"/>
    <m/>
    <m/>
    <s v="BFT35_12750"/>
    <n v="294"/>
    <m/>
    <s v="pseudo"/>
  </r>
  <r>
    <x v="1"/>
    <s v="without_protein"/>
    <x v="0"/>
    <s v="Primary Assembly"/>
    <s v="unplaced scaffold"/>
    <m/>
    <s v="MINB01000039.1"/>
    <n v="1"/>
    <n v="294"/>
    <x v="1"/>
    <m/>
    <m/>
    <m/>
    <x v="6"/>
    <m/>
    <m/>
    <s v="BFT35_12750"/>
    <n v="294"/>
    <m/>
    <s v="pseudo"/>
  </r>
  <r>
    <x v="0"/>
    <s v="protein_coding"/>
    <x v="0"/>
    <s v="Primary Assembly"/>
    <s v="unplaced scaffold"/>
    <m/>
    <s v="MINB01000040.1"/>
    <n v="1"/>
    <n v="1142"/>
    <x v="1"/>
    <m/>
    <m/>
    <m/>
    <x v="0"/>
    <m/>
    <m/>
    <s v="BFT35_12810"/>
    <n v="1142"/>
    <m/>
    <s v="partial"/>
  </r>
  <r>
    <x v="1"/>
    <s v="with_protein"/>
    <x v="0"/>
    <s v="Primary Assembly"/>
    <s v="unplaced scaffold"/>
    <m/>
    <s v="MINB01000040.1"/>
    <n v="1"/>
    <n v="1142"/>
    <x v="1"/>
    <s v="PHO06131.1"/>
    <m/>
    <m/>
    <x v="7"/>
    <m/>
    <m/>
    <s v="BFT35_12810"/>
    <n v="1142"/>
    <n v="380"/>
    <s v="partial"/>
  </r>
  <r>
    <x v="0"/>
    <s v="protein_coding"/>
    <x v="0"/>
    <s v="Primary Assembly"/>
    <s v="unplaced scaffold"/>
    <m/>
    <s v="MINB01000050.1"/>
    <n v="1"/>
    <n v="1612"/>
    <x v="0"/>
    <m/>
    <m/>
    <m/>
    <x v="0"/>
    <m/>
    <m/>
    <s v="BFT35_13240"/>
    <n v="1612"/>
    <m/>
    <s v="partial"/>
  </r>
  <r>
    <x v="1"/>
    <s v="with_protein"/>
    <x v="0"/>
    <s v="Primary Assembly"/>
    <s v="unplaced scaffold"/>
    <m/>
    <s v="MINB01000050.1"/>
    <n v="1"/>
    <n v="1612"/>
    <x v="0"/>
    <s v="PHO06065.1"/>
    <m/>
    <m/>
    <x v="8"/>
    <m/>
    <m/>
    <s v="BFT35_13240"/>
    <n v="1612"/>
    <n v="536"/>
    <s v="partial"/>
  </r>
  <r>
    <x v="0"/>
    <s v="protein_coding"/>
    <x v="0"/>
    <s v="Primary Assembly"/>
    <s v="unplaced scaffold"/>
    <m/>
    <s v="MINB01000062.1"/>
    <n v="1"/>
    <n v="770"/>
    <x v="1"/>
    <m/>
    <m/>
    <m/>
    <x v="0"/>
    <m/>
    <m/>
    <s v="BFT35_13295"/>
    <n v="770"/>
    <m/>
    <s v="partial"/>
  </r>
  <r>
    <x v="1"/>
    <s v="with_protein"/>
    <x v="0"/>
    <s v="Primary Assembly"/>
    <s v="unplaced scaffold"/>
    <m/>
    <s v="MINB01000062.1"/>
    <n v="1"/>
    <n v="770"/>
    <x v="1"/>
    <s v="PHO06057.1"/>
    <m/>
    <m/>
    <x v="2"/>
    <m/>
    <m/>
    <s v="BFT35_13295"/>
    <n v="770"/>
    <n v="256"/>
    <s v="partial"/>
  </r>
  <r>
    <x v="0"/>
    <s v="pseudogene"/>
    <x v="0"/>
    <s v="Primary Assembly"/>
    <s v="unplaced scaffold"/>
    <m/>
    <s v="MINB01000064.1"/>
    <n v="1"/>
    <n v="676"/>
    <x v="1"/>
    <m/>
    <m/>
    <m/>
    <x v="0"/>
    <s v="tuf"/>
    <m/>
    <s v="BFT35_13305"/>
    <n v="676"/>
    <m/>
    <s v="pseudo"/>
  </r>
  <r>
    <x v="1"/>
    <s v="without_protein"/>
    <x v="0"/>
    <s v="Primary Assembly"/>
    <s v="unplaced scaffold"/>
    <m/>
    <s v="MINB01000064.1"/>
    <n v="1"/>
    <n v="676"/>
    <x v="1"/>
    <m/>
    <m/>
    <m/>
    <x v="5"/>
    <s v="tuf"/>
    <m/>
    <s v="BFT35_13305"/>
    <n v="676"/>
    <m/>
    <s v="pseudo"/>
  </r>
  <r>
    <x v="0"/>
    <s v="pseudogene"/>
    <x v="0"/>
    <s v="Primary Assembly"/>
    <s v="unplaced scaffold"/>
    <m/>
    <s v="MINB01000065.1"/>
    <n v="1"/>
    <n v="650"/>
    <x v="0"/>
    <m/>
    <m/>
    <m/>
    <x v="0"/>
    <m/>
    <m/>
    <s v="BFT35_13310"/>
    <n v="650"/>
    <m/>
    <s v="pseudo"/>
  </r>
  <r>
    <x v="1"/>
    <s v="without_protein"/>
    <x v="0"/>
    <s v="Primary Assembly"/>
    <s v="unplaced scaffold"/>
    <m/>
    <s v="MINB01000065.1"/>
    <n v="1"/>
    <n v="650"/>
    <x v="0"/>
    <m/>
    <m/>
    <m/>
    <x v="6"/>
    <m/>
    <m/>
    <s v="BFT35_13310"/>
    <n v="650"/>
    <m/>
    <s v="pseudo"/>
  </r>
  <r>
    <x v="0"/>
    <s v="pseudogene"/>
    <x v="0"/>
    <s v="Primary Assembly"/>
    <s v="unplaced scaffold"/>
    <m/>
    <s v="MINB01000066.1"/>
    <n v="1"/>
    <n v="513"/>
    <x v="1"/>
    <m/>
    <m/>
    <m/>
    <x v="0"/>
    <m/>
    <m/>
    <s v="BFT35_13315"/>
    <n v="513"/>
    <m/>
    <s v="pseudo"/>
  </r>
  <r>
    <x v="1"/>
    <s v="without_protein"/>
    <x v="0"/>
    <s v="Primary Assembly"/>
    <s v="unplaced scaffold"/>
    <m/>
    <s v="MINB01000066.1"/>
    <n v="1"/>
    <n v="513"/>
    <x v="1"/>
    <m/>
    <m/>
    <m/>
    <x v="3"/>
    <m/>
    <m/>
    <s v="BFT35_13315"/>
    <n v="513"/>
    <m/>
    <s v="pseudo"/>
  </r>
  <r>
    <x v="0"/>
    <s v="rRNA"/>
    <x v="0"/>
    <s v="Primary Assembly"/>
    <s v="unplaced scaffold"/>
    <m/>
    <s v="MINB01000068.1"/>
    <n v="1"/>
    <n v="114"/>
    <x v="1"/>
    <m/>
    <m/>
    <m/>
    <x v="0"/>
    <m/>
    <m/>
    <s v="BFT35_13325"/>
    <n v="114"/>
    <m/>
    <s v="partial"/>
  </r>
  <r>
    <x v="2"/>
    <m/>
    <x v="0"/>
    <s v="Primary Assembly"/>
    <s v="unplaced scaffold"/>
    <m/>
    <s v="MINB01000068.1"/>
    <n v="1"/>
    <n v="114"/>
    <x v="1"/>
    <m/>
    <m/>
    <m/>
    <x v="9"/>
    <m/>
    <m/>
    <s v="BFT35_13325"/>
    <n v="114"/>
    <m/>
    <s v="partial"/>
  </r>
  <r>
    <x v="0"/>
    <s v="rRNA"/>
    <x v="0"/>
    <s v="Primary Assembly"/>
    <s v="unplaced scaffold"/>
    <m/>
    <s v="MINB01000070.1"/>
    <n v="1"/>
    <n v="153"/>
    <x v="1"/>
    <m/>
    <m/>
    <m/>
    <x v="0"/>
    <s v="rrf"/>
    <m/>
    <s v="BFT35_13340"/>
    <n v="153"/>
    <m/>
    <s v="partial"/>
  </r>
  <r>
    <x v="2"/>
    <m/>
    <x v="0"/>
    <s v="Primary Assembly"/>
    <s v="unplaced scaffold"/>
    <m/>
    <s v="MINB01000070.1"/>
    <n v="1"/>
    <n v="153"/>
    <x v="1"/>
    <m/>
    <m/>
    <m/>
    <x v="10"/>
    <s v="rrf"/>
    <m/>
    <s v="BFT35_13340"/>
    <n v="153"/>
    <m/>
    <s v="partial"/>
  </r>
  <r>
    <x v="0"/>
    <s v="protein_coding"/>
    <x v="0"/>
    <s v="Primary Assembly"/>
    <s v="unplaced scaffold"/>
    <m/>
    <s v="MINB01000003.1"/>
    <n v="2"/>
    <n v="1012"/>
    <x v="1"/>
    <m/>
    <m/>
    <m/>
    <x v="0"/>
    <m/>
    <m/>
    <s v="BFT35_02385"/>
    <n v="1011"/>
    <m/>
    <m/>
  </r>
  <r>
    <x v="1"/>
    <s v="with_protein"/>
    <x v="0"/>
    <s v="Primary Assembly"/>
    <s v="unplaced scaffold"/>
    <m/>
    <s v="MINB01000003.1"/>
    <n v="2"/>
    <n v="1012"/>
    <x v="1"/>
    <s v="PHO07922.1"/>
    <m/>
    <m/>
    <x v="11"/>
    <m/>
    <m/>
    <s v="BFT35_02385"/>
    <n v="1011"/>
    <n v="336"/>
    <m/>
  </r>
  <r>
    <x v="0"/>
    <s v="protein_coding"/>
    <x v="0"/>
    <s v="Primary Assembly"/>
    <s v="unplaced scaffold"/>
    <m/>
    <s v="MINB01000052.1"/>
    <n v="6"/>
    <n v="1307"/>
    <x v="1"/>
    <m/>
    <m/>
    <m/>
    <x v="0"/>
    <m/>
    <m/>
    <s v="BFT35_13250"/>
    <n v="1302"/>
    <m/>
    <m/>
  </r>
  <r>
    <x v="1"/>
    <s v="with_protein"/>
    <x v="0"/>
    <s v="Primary Assembly"/>
    <s v="unplaced scaffold"/>
    <m/>
    <s v="MINB01000052.1"/>
    <n v="6"/>
    <n v="1307"/>
    <x v="1"/>
    <s v="PHO06064.1"/>
    <m/>
    <m/>
    <x v="12"/>
    <m/>
    <m/>
    <s v="BFT35_13250"/>
    <n v="1302"/>
    <n v="433"/>
    <m/>
  </r>
  <r>
    <x v="0"/>
    <s v="protein_coding"/>
    <x v="0"/>
    <s v="Primary Assembly"/>
    <s v="unplaced scaffold"/>
    <m/>
    <s v="MINB01000024.1"/>
    <n v="9"/>
    <n v="875"/>
    <x v="1"/>
    <m/>
    <m/>
    <m/>
    <x v="0"/>
    <m/>
    <m/>
    <s v="BFT35_10595"/>
    <n v="867"/>
    <m/>
    <m/>
  </r>
  <r>
    <x v="1"/>
    <s v="with_protein"/>
    <x v="0"/>
    <s v="Primary Assembly"/>
    <s v="unplaced scaffold"/>
    <m/>
    <s v="MINB01000024.1"/>
    <n v="9"/>
    <n v="875"/>
    <x v="1"/>
    <s v="PHO06512.1"/>
    <m/>
    <m/>
    <x v="13"/>
    <m/>
    <m/>
    <s v="BFT35_10595"/>
    <n v="867"/>
    <n v="288"/>
    <m/>
  </r>
  <r>
    <x v="0"/>
    <s v="protein_coding"/>
    <x v="0"/>
    <s v="Primary Assembly"/>
    <s v="unplaced scaffold"/>
    <m/>
    <s v="MINB01000038.1"/>
    <n v="10"/>
    <n v="888"/>
    <x v="1"/>
    <m/>
    <m/>
    <m/>
    <x v="0"/>
    <m/>
    <m/>
    <s v="BFT35_12670"/>
    <n v="879"/>
    <m/>
    <m/>
  </r>
  <r>
    <x v="1"/>
    <s v="with_protein"/>
    <x v="0"/>
    <s v="Primary Assembly"/>
    <s v="unplaced scaffold"/>
    <m/>
    <s v="MINB01000038.1"/>
    <n v="10"/>
    <n v="888"/>
    <x v="1"/>
    <s v="PHO06154.1"/>
    <m/>
    <m/>
    <x v="14"/>
    <m/>
    <m/>
    <s v="BFT35_12670"/>
    <n v="879"/>
    <n v="292"/>
    <m/>
  </r>
  <r>
    <x v="0"/>
    <s v="rRNA"/>
    <x v="0"/>
    <s v="Primary Assembly"/>
    <s v="unplaced scaffold"/>
    <m/>
    <s v="MINB01000058.1"/>
    <n v="13"/>
    <n v="1535"/>
    <x v="1"/>
    <m/>
    <m/>
    <m/>
    <x v="0"/>
    <m/>
    <m/>
    <s v="BFT35_13280"/>
    <n v="1523"/>
    <m/>
    <m/>
  </r>
  <r>
    <x v="2"/>
    <m/>
    <x v="0"/>
    <s v="Primary Assembly"/>
    <s v="unplaced scaffold"/>
    <m/>
    <s v="MINB01000058.1"/>
    <n v="13"/>
    <n v="1535"/>
    <x v="1"/>
    <m/>
    <m/>
    <m/>
    <x v="15"/>
    <m/>
    <m/>
    <s v="BFT35_13280"/>
    <n v="1523"/>
    <m/>
    <m/>
  </r>
  <r>
    <x v="0"/>
    <s v="protein_coding"/>
    <x v="0"/>
    <s v="Primary Assembly"/>
    <s v="unplaced scaffold"/>
    <m/>
    <s v="MINB01000032.1"/>
    <n v="15"/>
    <n v="413"/>
    <x v="1"/>
    <m/>
    <m/>
    <m/>
    <x v="0"/>
    <m/>
    <m/>
    <s v="BFT35_11965"/>
    <n v="399"/>
    <m/>
    <m/>
  </r>
  <r>
    <x v="1"/>
    <s v="with_protein"/>
    <x v="0"/>
    <s v="Primary Assembly"/>
    <s v="unplaced scaffold"/>
    <m/>
    <s v="MINB01000032.1"/>
    <n v="15"/>
    <n v="413"/>
    <x v="1"/>
    <s v="PHO06278.1"/>
    <m/>
    <m/>
    <x v="2"/>
    <m/>
    <m/>
    <s v="BFT35_11965"/>
    <n v="399"/>
    <n v="132"/>
    <m/>
  </r>
  <r>
    <x v="0"/>
    <s v="protein_coding"/>
    <x v="0"/>
    <s v="Primary Assembly"/>
    <s v="unplaced scaffold"/>
    <m/>
    <s v="MINB01000004.1"/>
    <n v="19"/>
    <n v="795"/>
    <x v="1"/>
    <m/>
    <m/>
    <m/>
    <x v="0"/>
    <m/>
    <m/>
    <s v="BFT35_03390"/>
    <n v="777"/>
    <m/>
    <m/>
  </r>
  <r>
    <x v="1"/>
    <s v="with_protein"/>
    <x v="0"/>
    <s v="Primary Assembly"/>
    <s v="unplaced scaffold"/>
    <m/>
    <s v="MINB01000004.1"/>
    <n v="19"/>
    <n v="795"/>
    <x v="1"/>
    <s v="PHO07794.1"/>
    <m/>
    <m/>
    <x v="16"/>
    <m/>
    <m/>
    <s v="BFT35_03390"/>
    <n v="777"/>
    <n v="258"/>
    <m/>
  </r>
  <r>
    <x v="0"/>
    <s v="tRNA"/>
    <x v="0"/>
    <s v="Primary Assembly"/>
    <s v="unplaced scaffold"/>
    <m/>
    <s v="MINB01000041.1"/>
    <n v="27"/>
    <n v="101"/>
    <x v="0"/>
    <m/>
    <m/>
    <m/>
    <x v="0"/>
    <m/>
    <m/>
    <s v="BFT35_12885"/>
    <n v="75"/>
    <m/>
    <m/>
  </r>
  <r>
    <x v="3"/>
    <m/>
    <x v="0"/>
    <s v="Primary Assembly"/>
    <s v="unplaced scaffold"/>
    <m/>
    <s v="MINB01000041.1"/>
    <n v="27"/>
    <n v="101"/>
    <x v="0"/>
    <m/>
    <m/>
    <m/>
    <x v="17"/>
    <m/>
    <m/>
    <s v="BFT35_12885"/>
    <n v="75"/>
    <m/>
    <s v="anticodon=CCC"/>
  </r>
  <r>
    <x v="0"/>
    <s v="protein_coding"/>
    <x v="0"/>
    <s v="Primary Assembly"/>
    <s v="unplaced scaffold"/>
    <m/>
    <s v="MINB01000008.1"/>
    <n v="28"/>
    <n v="3579"/>
    <x v="1"/>
    <m/>
    <m/>
    <m/>
    <x v="0"/>
    <m/>
    <m/>
    <s v="BFT35_05680"/>
    <n v="3552"/>
    <m/>
    <m/>
  </r>
  <r>
    <x v="1"/>
    <s v="with_protein"/>
    <x v="0"/>
    <s v="Primary Assembly"/>
    <s v="unplaced scaffold"/>
    <m/>
    <s v="MINB01000008.1"/>
    <n v="28"/>
    <n v="3579"/>
    <x v="1"/>
    <s v="PHO07408.1"/>
    <m/>
    <m/>
    <x v="18"/>
    <m/>
    <m/>
    <s v="BFT35_05680"/>
    <n v="3552"/>
    <n v="1183"/>
    <m/>
  </r>
  <r>
    <x v="0"/>
    <s v="protein_coding"/>
    <x v="0"/>
    <s v="Primary Assembly"/>
    <s v="unplaced scaffold"/>
    <m/>
    <s v="MINB01000009.1"/>
    <n v="32"/>
    <n v="1519"/>
    <x v="1"/>
    <m/>
    <m/>
    <m/>
    <x v="0"/>
    <m/>
    <m/>
    <s v="BFT35_06055"/>
    <n v="1488"/>
    <m/>
    <m/>
  </r>
  <r>
    <x v="1"/>
    <s v="with_protein"/>
    <x v="0"/>
    <s v="Primary Assembly"/>
    <s v="unplaced scaffold"/>
    <m/>
    <s v="MINB01000009.1"/>
    <n v="32"/>
    <n v="1519"/>
    <x v="1"/>
    <s v="PHO07333.1"/>
    <m/>
    <m/>
    <x v="2"/>
    <m/>
    <m/>
    <s v="BFT35_06055"/>
    <n v="1488"/>
    <n v="495"/>
    <m/>
  </r>
  <r>
    <x v="0"/>
    <s v="protein_coding"/>
    <x v="0"/>
    <s v="Primary Assembly"/>
    <s v="unplaced scaffold"/>
    <m/>
    <s v="MINB01000031.1"/>
    <n v="34"/>
    <n v="1587"/>
    <x v="1"/>
    <m/>
    <m/>
    <m/>
    <x v="0"/>
    <m/>
    <m/>
    <s v="BFT35_11845"/>
    <n v="1554"/>
    <m/>
    <m/>
  </r>
  <r>
    <x v="1"/>
    <s v="with_protein"/>
    <x v="0"/>
    <s v="Primary Assembly"/>
    <s v="unplaced scaffold"/>
    <m/>
    <s v="MINB01000031.1"/>
    <n v="34"/>
    <n v="1587"/>
    <x v="1"/>
    <s v="PHO06306.1"/>
    <m/>
    <m/>
    <x v="19"/>
    <m/>
    <m/>
    <s v="BFT35_11845"/>
    <n v="1554"/>
    <n v="517"/>
    <m/>
  </r>
  <r>
    <x v="0"/>
    <s v="protein_coding"/>
    <x v="0"/>
    <s v="Primary Assembly"/>
    <s v="unplaced scaffold"/>
    <m/>
    <s v="MINB01000053.1"/>
    <n v="35"/>
    <n v="1165"/>
    <x v="1"/>
    <m/>
    <m/>
    <m/>
    <x v="0"/>
    <m/>
    <m/>
    <s v="BFT35_13255"/>
    <n v="1131"/>
    <m/>
    <m/>
  </r>
  <r>
    <x v="1"/>
    <s v="with_protein"/>
    <x v="0"/>
    <s v="Primary Assembly"/>
    <s v="unplaced scaffold"/>
    <m/>
    <s v="MINB01000053.1"/>
    <n v="35"/>
    <n v="1165"/>
    <x v="1"/>
    <s v="PHO06062.1"/>
    <m/>
    <m/>
    <x v="20"/>
    <m/>
    <m/>
    <s v="BFT35_13255"/>
    <n v="1131"/>
    <n v="376"/>
    <m/>
  </r>
  <r>
    <x v="0"/>
    <s v="protein_coding"/>
    <x v="0"/>
    <s v="Primary Assembly"/>
    <s v="unplaced scaffold"/>
    <m/>
    <s v="MINB01000016.1"/>
    <n v="38"/>
    <n v="367"/>
    <x v="1"/>
    <m/>
    <m/>
    <m/>
    <x v="0"/>
    <m/>
    <m/>
    <s v="BFT35_08445"/>
    <n v="330"/>
    <m/>
    <m/>
  </r>
  <r>
    <x v="1"/>
    <s v="with_protein"/>
    <x v="0"/>
    <s v="Primary Assembly"/>
    <s v="unplaced scaffold"/>
    <m/>
    <s v="MINB01000016.1"/>
    <n v="38"/>
    <n v="367"/>
    <x v="1"/>
    <s v="PHO06901.1"/>
    <m/>
    <m/>
    <x v="2"/>
    <m/>
    <m/>
    <s v="BFT35_08445"/>
    <n v="330"/>
    <n v="109"/>
    <m/>
  </r>
  <r>
    <x v="0"/>
    <s v="protein_coding"/>
    <x v="0"/>
    <s v="Primary Assembly"/>
    <s v="unplaced scaffold"/>
    <m/>
    <s v="MINB01000002.1"/>
    <n v="41"/>
    <n v="607"/>
    <x v="1"/>
    <m/>
    <m/>
    <m/>
    <x v="0"/>
    <m/>
    <m/>
    <s v="BFT35_01195"/>
    <n v="567"/>
    <m/>
    <m/>
  </r>
  <r>
    <x v="1"/>
    <s v="with_protein"/>
    <x v="0"/>
    <s v="Primary Assembly"/>
    <s v="unplaced scaffold"/>
    <m/>
    <s v="MINB01000002.1"/>
    <n v="41"/>
    <n v="607"/>
    <x v="1"/>
    <s v="PHO08116.1"/>
    <m/>
    <m/>
    <x v="21"/>
    <m/>
    <m/>
    <s v="BFT35_01195"/>
    <n v="567"/>
    <n v="188"/>
    <m/>
  </r>
  <r>
    <x v="0"/>
    <s v="protein_coding"/>
    <x v="0"/>
    <s v="Primary Assembly"/>
    <s v="unplaced scaffold"/>
    <m/>
    <s v="MINB01000017.1"/>
    <n v="43"/>
    <n v="474"/>
    <x v="0"/>
    <m/>
    <m/>
    <m/>
    <x v="0"/>
    <m/>
    <m/>
    <s v="BFT35_08730"/>
    <n v="432"/>
    <m/>
    <m/>
  </r>
  <r>
    <x v="1"/>
    <s v="with_protein"/>
    <x v="0"/>
    <s v="Primary Assembly"/>
    <s v="unplaced scaffold"/>
    <m/>
    <s v="MINB01000017.1"/>
    <n v="43"/>
    <n v="474"/>
    <x v="0"/>
    <s v="PHO06857.1"/>
    <m/>
    <m/>
    <x v="22"/>
    <m/>
    <m/>
    <s v="BFT35_08730"/>
    <n v="432"/>
    <n v="143"/>
    <m/>
  </r>
  <r>
    <x v="0"/>
    <s v="protein_coding"/>
    <x v="0"/>
    <s v="Primary Assembly"/>
    <s v="unplaced scaffold"/>
    <m/>
    <s v="MINB01000005.1"/>
    <n v="56"/>
    <n v="1450"/>
    <x v="0"/>
    <m/>
    <m/>
    <m/>
    <x v="0"/>
    <m/>
    <m/>
    <s v="BFT35_04050"/>
    <n v="1395"/>
    <m/>
    <m/>
  </r>
  <r>
    <x v="1"/>
    <s v="with_protein"/>
    <x v="0"/>
    <s v="Primary Assembly"/>
    <s v="unplaced scaffold"/>
    <m/>
    <s v="MINB01000005.1"/>
    <n v="56"/>
    <n v="1450"/>
    <x v="0"/>
    <s v="PHO07671.1"/>
    <m/>
    <m/>
    <x v="23"/>
    <m/>
    <m/>
    <s v="BFT35_04050"/>
    <n v="1395"/>
    <n v="464"/>
    <m/>
  </r>
  <r>
    <x v="0"/>
    <s v="protein_coding"/>
    <x v="0"/>
    <s v="Primary Assembly"/>
    <s v="unplaced scaffold"/>
    <m/>
    <s v="MINB01000007.1"/>
    <n v="61"/>
    <n v="948"/>
    <x v="0"/>
    <m/>
    <m/>
    <m/>
    <x v="0"/>
    <m/>
    <m/>
    <s v="BFT35_05205"/>
    <n v="888"/>
    <m/>
    <m/>
  </r>
  <r>
    <x v="1"/>
    <s v="with_protein"/>
    <x v="0"/>
    <s v="Primary Assembly"/>
    <s v="unplaced scaffold"/>
    <m/>
    <s v="MINB01000007.1"/>
    <n v="61"/>
    <n v="948"/>
    <x v="0"/>
    <s v="PHO07478.1"/>
    <m/>
    <m/>
    <x v="24"/>
    <m/>
    <m/>
    <s v="BFT35_05205"/>
    <n v="888"/>
    <n v="295"/>
    <m/>
  </r>
  <r>
    <x v="0"/>
    <s v="protein_coding"/>
    <x v="0"/>
    <s v="Primary Assembly"/>
    <s v="unplaced scaffold"/>
    <m/>
    <s v="MINB01000056.1"/>
    <n v="72"/>
    <n v="1481"/>
    <x v="0"/>
    <m/>
    <m/>
    <m/>
    <x v="0"/>
    <m/>
    <m/>
    <s v="BFT35_13270"/>
    <n v="1410"/>
    <m/>
    <m/>
  </r>
  <r>
    <x v="1"/>
    <s v="with_protein"/>
    <x v="0"/>
    <s v="Primary Assembly"/>
    <s v="unplaced scaffold"/>
    <m/>
    <s v="MINB01000056.1"/>
    <n v="72"/>
    <n v="1481"/>
    <x v="0"/>
    <s v="PHO06060.1"/>
    <m/>
    <m/>
    <x v="25"/>
    <m/>
    <m/>
    <s v="BFT35_13270"/>
    <n v="1410"/>
    <n v="469"/>
    <m/>
  </r>
  <r>
    <x v="0"/>
    <s v="protein_coding"/>
    <x v="0"/>
    <s v="Primary Assembly"/>
    <s v="unplaced scaffold"/>
    <m/>
    <s v="MINB01000025.1"/>
    <n v="78"/>
    <n v="635"/>
    <x v="0"/>
    <m/>
    <m/>
    <m/>
    <x v="0"/>
    <m/>
    <m/>
    <s v="BFT35_10865"/>
    <n v="558"/>
    <m/>
    <m/>
  </r>
  <r>
    <x v="1"/>
    <s v="with_protein"/>
    <x v="0"/>
    <s v="Primary Assembly"/>
    <s v="unplaced scaffold"/>
    <m/>
    <s v="MINB01000025.1"/>
    <n v="78"/>
    <n v="635"/>
    <x v="0"/>
    <s v="PHO06472.1"/>
    <m/>
    <m/>
    <x v="26"/>
    <m/>
    <m/>
    <s v="BFT35_10865"/>
    <n v="558"/>
    <n v="185"/>
    <m/>
  </r>
  <r>
    <x v="0"/>
    <s v="protein_coding"/>
    <x v="0"/>
    <s v="Primary Assembly"/>
    <s v="unplaced scaffold"/>
    <m/>
    <s v="MINB01000043.1"/>
    <n v="79"/>
    <n v="789"/>
    <x v="0"/>
    <m/>
    <m/>
    <m/>
    <x v="0"/>
    <m/>
    <m/>
    <s v="BFT35_13010"/>
    <n v="711"/>
    <m/>
    <m/>
  </r>
  <r>
    <x v="1"/>
    <s v="with_protein"/>
    <x v="0"/>
    <s v="Primary Assembly"/>
    <s v="unplaced scaffold"/>
    <m/>
    <s v="MINB01000043.1"/>
    <n v="79"/>
    <n v="789"/>
    <x v="0"/>
    <s v="PHO06097.1"/>
    <m/>
    <m/>
    <x v="27"/>
    <m/>
    <m/>
    <s v="BFT35_13010"/>
    <n v="711"/>
    <n v="236"/>
    <m/>
  </r>
  <r>
    <x v="0"/>
    <s v="pseudogene"/>
    <x v="0"/>
    <s v="Primary Assembly"/>
    <s v="unplaced scaffold"/>
    <m/>
    <s v="MINB01000067.1"/>
    <n v="84"/>
    <n v="513"/>
    <x v="1"/>
    <m/>
    <m/>
    <m/>
    <x v="0"/>
    <m/>
    <m/>
    <s v="BFT35_13320"/>
    <n v="430"/>
    <m/>
    <s v="pseudo"/>
  </r>
  <r>
    <x v="1"/>
    <s v="without_protein"/>
    <x v="0"/>
    <s v="Primary Assembly"/>
    <s v="unplaced scaffold"/>
    <m/>
    <s v="MINB01000067.1"/>
    <n v="84"/>
    <n v="513"/>
    <x v="1"/>
    <m/>
    <m/>
    <m/>
    <x v="6"/>
    <m/>
    <m/>
    <s v="BFT35_13320"/>
    <n v="430"/>
    <m/>
    <s v="pseudo"/>
  </r>
  <r>
    <x v="0"/>
    <s v="tRNA"/>
    <x v="0"/>
    <s v="Primary Assembly"/>
    <s v="unplaced scaffold"/>
    <m/>
    <s v="MINB01000001.1"/>
    <n v="96"/>
    <n v="168"/>
    <x v="1"/>
    <m/>
    <m/>
    <m/>
    <x v="0"/>
    <m/>
    <m/>
    <s v="BFT35_00005"/>
    <n v="73"/>
    <m/>
    <m/>
  </r>
  <r>
    <x v="3"/>
    <m/>
    <x v="0"/>
    <s v="Primary Assembly"/>
    <s v="unplaced scaffold"/>
    <m/>
    <s v="MINB01000001.1"/>
    <n v="96"/>
    <n v="168"/>
    <x v="1"/>
    <m/>
    <m/>
    <m/>
    <x v="28"/>
    <m/>
    <m/>
    <s v="BFT35_00005"/>
    <n v="73"/>
    <m/>
    <s v="anticodon=GGC"/>
  </r>
  <r>
    <x v="0"/>
    <s v="protein_coding"/>
    <x v="0"/>
    <s v="Primary Assembly"/>
    <s v="unplaced scaffold"/>
    <m/>
    <s v="MINB01000029.1"/>
    <n v="109"/>
    <n v="1200"/>
    <x v="0"/>
    <m/>
    <m/>
    <m/>
    <x v="0"/>
    <m/>
    <m/>
    <s v="BFT35_11575"/>
    <n v="1092"/>
    <m/>
    <m/>
  </r>
  <r>
    <x v="1"/>
    <s v="with_protein"/>
    <x v="0"/>
    <s v="Primary Assembly"/>
    <s v="unplaced scaffold"/>
    <m/>
    <s v="MINB01000029.1"/>
    <n v="109"/>
    <n v="1200"/>
    <x v="0"/>
    <s v="PHO06353.1"/>
    <m/>
    <m/>
    <x v="29"/>
    <m/>
    <m/>
    <s v="BFT35_11575"/>
    <n v="1092"/>
    <n v="363"/>
    <m/>
  </r>
  <r>
    <x v="0"/>
    <s v="tRNA"/>
    <x v="0"/>
    <s v="Primary Assembly"/>
    <s v="unplaced scaffold"/>
    <m/>
    <s v="MINB01000069.1"/>
    <n v="110"/>
    <n v="186"/>
    <x v="1"/>
    <m/>
    <m/>
    <m/>
    <x v="0"/>
    <m/>
    <m/>
    <s v="BFT35_13330"/>
    <n v="77"/>
    <m/>
    <m/>
  </r>
  <r>
    <x v="3"/>
    <m/>
    <x v="0"/>
    <s v="Primary Assembly"/>
    <s v="unplaced scaffold"/>
    <m/>
    <s v="MINB01000069.1"/>
    <n v="110"/>
    <n v="186"/>
    <x v="1"/>
    <m/>
    <m/>
    <m/>
    <x v="30"/>
    <m/>
    <m/>
    <s v="BFT35_13330"/>
    <n v="77"/>
    <m/>
    <s v="anticodon=GAT"/>
  </r>
  <r>
    <x v="0"/>
    <s v="protein_coding"/>
    <x v="0"/>
    <s v="Primary Assembly"/>
    <s v="unplaced scaffold"/>
    <m/>
    <s v="MINB01000059.1"/>
    <n v="111"/>
    <n v="1370"/>
    <x v="0"/>
    <m/>
    <m/>
    <m/>
    <x v="0"/>
    <m/>
    <m/>
    <s v="BFT35_13285"/>
    <n v="1260"/>
    <m/>
    <m/>
  </r>
  <r>
    <x v="1"/>
    <s v="with_protein"/>
    <x v="0"/>
    <s v="Primary Assembly"/>
    <s v="unplaced scaffold"/>
    <m/>
    <s v="MINB01000059.1"/>
    <n v="111"/>
    <n v="1370"/>
    <x v="0"/>
    <s v="PHO06058.1"/>
    <m/>
    <m/>
    <x v="3"/>
    <m/>
    <m/>
    <s v="BFT35_13285"/>
    <n v="1260"/>
    <n v="419"/>
    <m/>
  </r>
  <r>
    <x v="0"/>
    <s v="protein_coding"/>
    <x v="0"/>
    <s v="Primary Assembly"/>
    <s v="unplaced scaffold"/>
    <m/>
    <s v="MINB01000034.1"/>
    <n v="129"/>
    <n v="1277"/>
    <x v="0"/>
    <m/>
    <m/>
    <m/>
    <x v="0"/>
    <m/>
    <m/>
    <s v="BFT35_12225"/>
    <n v="1149"/>
    <m/>
    <m/>
  </r>
  <r>
    <x v="1"/>
    <s v="with_protein"/>
    <x v="0"/>
    <s v="Primary Assembly"/>
    <s v="unplaced scaffold"/>
    <m/>
    <s v="MINB01000034.1"/>
    <n v="129"/>
    <n v="1277"/>
    <x v="0"/>
    <s v="PHO06236.1"/>
    <m/>
    <m/>
    <x v="31"/>
    <m/>
    <m/>
    <s v="BFT35_12225"/>
    <n v="1149"/>
    <n v="382"/>
    <m/>
  </r>
  <r>
    <x v="0"/>
    <s v="protein_coding"/>
    <x v="0"/>
    <s v="Primary Assembly"/>
    <s v="unplaced scaffold"/>
    <m/>
    <s v="MINB01000063.1"/>
    <n v="138"/>
    <n v="905"/>
    <x v="1"/>
    <m/>
    <m/>
    <m/>
    <x v="0"/>
    <m/>
    <m/>
    <s v="BFT35_13300"/>
    <n v="768"/>
    <m/>
    <m/>
  </r>
  <r>
    <x v="1"/>
    <s v="with_protein"/>
    <x v="0"/>
    <s v="Primary Assembly"/>
    <s v="unplaced scaffold"/>
    <m/>
    <s v="MINB01000063.1"/>
    <n v="138"/>
    <n v="905"/>
    <x v="1"/>
    <s v="PHO06056.1"/>
    <m/>
    <m/>
    <x v="32"/>
    <m/>
    <m/>
    <s v="BFT35_13300"/>
    <n v="768"/>
    <n v="255"/>
    <m/>
  </r>
  <r>
    <x v="0"/>
    <s v="protein_coding"/>
    <x v="0"/>
    <s v="Primary Assembly"/>
    <s v="unplaced scaffold"/>
    <m/>
    <s v="MINB01000026.1"/>
    <n v="144"/>
    <n v="1268"/>
    <x v="1"/>
    <m/>
    <m/>
    <m/>
    <x v="0"/>
    <m/>
    <m/>
    <s v="BFT35_11070"/>
    <n v="1125"/>
    <m/>
    <m/>
  </r>
  <r>
    <x v="1"/>
    <s v="with_protein"/>
    <x v="0"/>
    <s v="Primary Assembly"/>
    <s v="unplaced scaffold"/>
    <m/>
    <s v="MINB01000026.1"/>
    <n v="144"/>
    <n v="1268"/>
    <x v="1"/>
    <s v="PHO06438.1"/>
    <m/>
    <m/>
    <x v="33"/>
    <m/>
    <m/>
    <s v="BFT35_11070"/>
    <n v="1125"/>
    <n v="374"/>
    <m/>
  </r>
  <r>
    <x v="0"/>
    <s v="rRNA"/>
    <x v="0"/>
    <s v="Primary Assembly"/>
    <s v="unplaced scaffold"/>
    <m/>
    <s v="MINB01000049.1"/>
    <n v="155"/>
    <n v="3014"/>
    <x v="1"/>
    <m/>
    <m/>
    <m/>
    <x v="0"/>
    <m/>
    <m/>
    <s v="BFT35_13235"/>
    <n v="2860"/>
    <m/>
    <s v="partial"/>
  </r>
  <r>
    <x v="2"/>
    <m/>
    <x v="0"/>
    <s v="Primary Assembly"/>
    <s v="unplaced scaffold"/>
    <m/>
    <s v="MINB01000049.1"/>
    <n v="155"/>
    <n v="3014"/>
    <x v="1"/>
    <m/>
    <m/>
    <m/>
    <x v="9"/>
    <m/>
    <m/>
    <s v="BFT35_13235"/>
    <n v="2860"/>
    <m/>
    <s v="partial"/>
  </r>
  <r>
    <x v="0"/>
    <s v="protein_coding"/>
    <x v="0"/>
    <s v="Primary Assembly"/>
    <s v="unplaced scaffold"/>
    <m/>
    <s v="MINB01000033.1"/>
    <n v="165"/>
    <n v="1073"/>
    <x v="0"/>
    <m/>
    <m/>
    <m/>
    <x v="0"/>
    <m/>
    <m/>
    <s v="BFT35_12105"/>
    <n v="909"/>
    <m/>
    <m/>
  </r>
  <r>
    <x v="1"/>
    <s v="with_protein"/>
    <x v="0"/>
    <s v="Primary Assembly"/>
    <s v="unplaced scaffold"/>
    <m/>
    <s v="MINB01000033.1"/>
    <n v="165"/>
    <n v="1073"/>
    <x v="0"/>
    <s v="PHO06256.1"/>
    <m/>
    <m/>
    <x v="34"/>
    <m/>
    <m/>
    <s v="BFT35_12105"/>
    <n v="909"/>
    <n v="302"/>
    <m/>
  </r>
  <r>
    <x v="0"/>
    <s v="protein_coding"/>
    <x v="0"/>
    <s v="Primary Assembly"/>
    <s v="unplaced scaffold"/>
    <m/>
    <s v="MINB01000045.1"/>
    <n v="182"/>
    <n v="751"/>
    <x v="1"/>
    <m/>
    <m/>
    <m/>
    <x v="0"/>
    <m/>
    <m/>
    <s v="BFT35_13105"/>
    <n v="570"/>
    <m/>
    <m/>
  </r>
  <r>
    <x v="1"/>
    <s v="with_protein"/>
    <x v="0"/>
    <s v="Primary Assembly"/>
    <s v="unplaced scaffold"/>
    <m/>
    <s v="MINB01000045.1"/>
    <n v="182"/>
    <n v="751"/>
    <x v="1"/>
    <s v="PHO06079.1"/>
    <m/>
    <m/>
    <x v="35"/>
    <m/>
    <m/>
    <s v="BFT35_13105"/>
    <n v="570"/>
    <n v="189"/>
    <m/>
  </r>
  <r>
    <x v="0"/>
    <s v="protein_coding"/>
    <x v="0"/>
    <s v="Primary Assembly"/>
    <s v="unplaced scaffold"/>
    <m/>
    <s v="MINB01000057.1"/>
    <n v="187"/>
    <n v="1440"/>
    <x v="0"/>
    <m/>
    <m/>
    <m/>
    <x v="0"/>
    <m/>
    <m/>
    <s v="BFT35_13275"/>
    <n v="1254"/>
    <m/>
    <m/>
  </r>
  <r>
    <x v="1"/>
    <s v="with_protein"/>
    <x v="0"/>
    <s v="Primary Assembly"/>
    <s v="unplaced scaffold"/>
    <m/>
    <s v="MINB01000057.1"/>
    <n v="187"/>
    <n v="1440"/>
    <x v="0"/>
    <s v="PHO06059.1"/>
    <m/>
    <m/>
    <x v="6"/>
    <m/>
    <m/>
    <s v="BFT35_13275"/>
    <n v="1254"/>
    <n v="417"/>
    <m/>
  </r>
  <r>
    <x v="0"/>
    <s v="pseudogene"/>
    <x v="0"/>
    <s v="Primary Assembly"/>
    <s v="unplaced scaffold"/>
    <m/>
    <s v="MINB01000060.1"/>
    <n v="188"/>
    <n v="1102"/>
    <x v="0"/>
    <m/>
    <m/>
    <m/>
    <x v="0"/>
    <m/>
    <m/>
    <s v="BFT35_13290"/>
    <n v="915"/>
    <m/>
    <s v="pseudo"/>
  </r>
  <r>
    <x v="1"/>
    <s v="without_protein"/>
    <x v="0"/>
    <s v="Primary Assembly"/>
    <s v="unplaced scaffold"/>
    <m/>
    <s v="MINB01000060.1"/>
    <n v="188"/>
    <n v="1102"/>
    <x v="0"/>
    <m/>
    <m/>
    <m/>
    <x v="2"/>
    <m/>
    <m/>
    <s v="BFT35_13290"/>
    <n v="915"/>
    <m/>
    <s v="pseudo"/>
  </r>
  <r>
    <x v="0"/>
    <s v="tRNA"/>
    <x v="0"/>
    <s v="Primary Assembly"/>
    <s v="unplaced scaffold"/>
    <m/>
    <s v="MINB01000069.1"/>
    <n v="188"/>
    <n v="263"/>
    <x v="1"/>
    <m/>
    <m/>
    <m/>
    <x v="0"/>
    <m/>
    <m/>
    <s v="BFT35_13335"/>
    <n v="76"/>
    <m/>
    <m/>
  </r>
  <r>
    <x v="3"/>
    <m/>
    <x v="0"/>
    <s v="Primary Assembly"/>
    <s v="unplaced scaffold"/>
    <m/>
    <s v="MINB01000069.1"/>
    <n v="188"/>
    <n v="263"/>
    <x v="1"/>
    <m/>
    <m/>
    <m/>
    <x v="28"/>
    <m/>
    <m/>
    <s v="BFT35_13335"/>
    <n v="76"/>
    <m/>
    <s v="anticodon=TGC"/>
  </r>
  <r>
    <x v="0"/>
    <s v="tmRNA"/>
    <x v="0"/>
    <s v="Primary Assembly"/>
    <s v="unplaced scaffold"/>
    <m/>
    <s v="MINB01000001.1"/>
    <n v="189"/>
    <n v="542"/>
    <x v="1"/>
    <m/>
    <m/>
    <m/>
    <x v="0"/>
    <s v="ssrA"/>
    <m/>
    <s v="BFT35_00010"/>
    <n v="354"/>
    <m/>
    <m/>
  </r>
  <r>
    <x v="4"/>
    <m/>
    <x v="0"/>
    <s v="Primary Assembly"/>
    <s v="unplaced scaffold"/>
    <m/>
    <s v="MINB01000001.1"/>
    <n v="189"/>
    <n v="542"/>
    <x v="1"/>
    <m/>
    <m/>
    <m/>
    <x v="36"/>
    <s v="ssrA"/>
    <m/>
    <s v="BFT35_00010"/>
    <n v="354"/>
    <m/>
    <m/>
  </r>
  <r>
    <x v="0"/>
    <s v="protein_coding"/>
    <x v="0"/>
    <s v="Primary Assembly"/>
    <s v="unplaced scaffold"/>
    <m/>
    <s v="MINB01000055.1"/>
    <n v="206"/>
    <n v="1615"/>
    <x v="1"/>
    <m/>
    <m/>
    <m/>
    <x v="0"/>
    <m/>
    <m/>
    <s v="BFT35_13265"/>
    <n v="1410"/>
    <m/>
    <m/>
  </r>
  <r>
    <x v="1"/>
    <s v="with_protein"/>
    <x v="0"/>
    <s v="Primary Assembly"/>
    <s v="unplaced scaffold"/>
    <m/>
    <s v="MINB01000055.1"/>
    <n v="206"/>
    <n v="1615"/>
    <x v="1"/>
    <s v="PHO06061.1"/>
    <m/>
    <m/>
    <x v="25"/>
    <m/>
    <m/>
    <s v="BFT35_13265"/>
    <n v="1410"/>
    <n v="469"/>
    <m/>
  </r>
  <r>
    <x v="0"/>
    <s v="protein_coding"/>
    <x v="0"/>
    <s v="Primary Assembly"/>
    <s v="unplaced scaffold"/>
    <m/>
    <s v="MINB01000041.1"/>
    <n v="213"/>
    <n v="455"/>
    <x v="0"/>
    <m/>
    <m/>
    <m/>
    <x v="0"/>
    <m/>
    <m/>
    <s v="BFT35_12890"/>
    <n v="243"/>
    <m/>
    <m/>
  </r>
  <r>
    <x v="1"/>
    <s v="with_protein"/>
    <x v="0"/>
    <s v="Primary Assembly"/>
    <s v="unplaced scaffold"/>
    <m/>
    <s v="MINB01000041.1"/>
    <n v="213"/>
    <n v="455"/>
    <x v="0"/>
    <s v="PHO06119.1"/>
    <m/>
    <m/>
    <x v="2"/>
    <m/>
    <m/>
    <s v="BFT35_12890"/>
    <n v="243"/>
    <n v="80"/>
    <m/>
  </r>
  <r>
    <x v="0"/>
    <s v="protein_coding"/>
    <x v="0"/>
    <s v="Primary Assembly"/>
    <s v="unplaced scaffold"/>
    <m/>
    <s v="MINB01000047.1"/>
    <n v="230"/>
    <n v="829"/>
    <x v="1"/>
    <m/>
    <m/>
    <m/>
    <x v="0"/>
    <m/>
    <m/>
    <s v="BFT35_13155"/>
    <n v="600"/>
    <m/>
    <m/>
  </r>
  <r>
    <x v="1"/>
    <s v="with_protein"/>
    <x v="0"/>
    <s v="Primary Assembly"/>
    <s v="unplaced scaffold"/>
    <m/>
    <s v="MINB01000047.1"/>
    <n v="230"/>
    <n v="829"/>
    <x v="1"/>
    <s v="PHO06074.1"/>
    <m/>
    <m/>
    <x v="37"/>
    <m/>
    <m/>
    <s v="BFT35_13155"/>
    <n v="600"/>
    <n v="199"/>
    <m/>
  </r>
  <r>
    <x v="0"/>
    <s v="pseudogene"/>
    <x v="0"/>
    <s v="Primary Assembly"/>
    <s v="unplaced scaffold"/>
    <m/>
    <s v="MINB01000021.1"/>
    <n v="239"/>
    <n v="1427"/>
    <x v="1"/>
    <m/>
    <m/>
    <m/>
    <x v="0"/>
    <m/>
    <m/>
    <s v="BFT35_09815"/>
    <n v="1189"/>
    <m/>
    <s v="pseudo"/>
  </r>
  <r>
    <x v="1"/>
    <s v="without_protein"/>
    <x v="0"/>
    <s v="Primary Assembly"/>
    <s v="unplaced scaffold"/>
    <m/>
    <s v="MINB01000021.1"/>
    <n v="239"/>
    <n v="1427"/>
    <x v="1"/>
    <m/>
    <m/>
    <m/>
    <x v="2"/>
    <m/>
    <m/>
    <s v="BFT35_09815"/>
    <n v="1189"/>
    <m/>
    <s v="pseudo"/>
  </r>
  <r>
    <x v="0"/>
    <s v="protein_coding"/>
    <x v="0"/>
    <s v="Primary Assembly"/>
    <s v="unplaced scaffold"/>
    <m/>
    <s v="MINB01000048.1"/>
    <n v="249"/>
    <n v="1541"/>
    <x v="0"/>
    <m/>
    <m/>
    <m/>
    <x v="0"/>
    <m/>
    <m/>
    <s v="BFT35_13200"/>
    <n v="1293"/>
    <m/>
    <m/>
  </r>
  <r>
    <x v="1"/>
    <s v="with_protein"/>
    <x v="0"/>
    <s v="Primary Assembly"/>
    <s v="unplaced scaffold"/>
    <m/>
    <s v="MINB01000048.1"/>
    <n v="249"/>
    <n v="1541"/>
    <x v="0"/>
    <s v="PHO06067.1"/>
    <m/>
    <m/>
    <x v="38"/>
    <m/>
    <m/>
    <s v="BFT35_13200"/>
    <n v="1293"/>
    <n v="430"/>
    <m/>
  </r>
  <r>
    <x v="0"/>
    <s v="protein_coding"/>
    <x v="0"/>
    <s v="Primary Assembly"/>
    <s v="unplaced scaffold"/>
    <m/>
    <s v="MINB01000023.1"/>
    <n v="255"/>
    <n v="2339"/>
    <x v="1"/>
    <m/>
    <m/>
    <m/>
    <x v="0"/>
    <m/>
    <m/>
    <s v="BFT35_10370"/>
    <n v="2085"/>
    <m/>
    <m/>
  </r>
  <r>
    <x v="1"/>
    <s v="with_protein"/>
    <x v="0"/>
    <s v="Primary Assembly"/>
    <s v="unplaced scaffold"/>
    <m/>
    <s v="MINB01000023.1"/>
    <n v="255"/>
    <n v="2339"/>
    <x v="1"/>
    <s v="PHO06567.1"/>
    <m/>
    <m/>
    <x v="24"/>
    <m/>
    <m/>
    <s v="BFT35_10370"/>
    <n v="2085"/>
    <n v="694"/>
    <m/>
  </r>
  <r>
    <x v="0"/>
    <s v="pseudogene"/>
    <x v="0"/>
    <s v="Primary Assembly"/>
    <s v="unplaced scaffold"/>
    <m/>
    <s v="MINB01000014.1"/>
    <n v="275"/>
    <n v="1438"/>
    <x v="0"/>
    <m/>
    <m/>
    <m/>
    <x v="0"/>
    <m/>
    <m/>
    <s v="BFT35_07785"/>
    <n v="1164"/>
    <m/>
    <s v="pseudo"/>
  </r>
  <r>
    <x v="1"/>
    <s v="without_protein"/>
    <x v="0"/>
    <s v="Primary Assembly"/>
    <s v="unplaced scaffold"/>
    <m/>
    <s v="MINB01000014.1"/>
    <n v="275"/>
    <n v="1438"/>
    <x v="0"/>
    <m/>
    <m/>
    <m/>
    <x v="3"/>
    <m/>
    <m/>
    <s v="BFT35_07785"/>
    <n v="1164"/>
    <m/>
    <s v="pseudo"/>
  </r>
  <r>
    <x v="0"/>
    <s v="protein_coding"/>
    <x v="0"/>
    <s v="Primary Assembly"/>
    <s v="unplaced scaffold"/>
    <m/>
    <s v="MINB01000011.1"/>
    <n v="276"/>
    <n v="1676"/>
    <x v="1"/>
    <m/>
    <m/>
    <m/>
    <x v="0"/>
    <m/>
    <m/>
    <s v="BFT35_06860"/>
    <n v="1401"/>
    <m/>
    <m/>
  </r>
  <r>
    <x v="1"/>
    <s v="with_protein"/>
    <x v="0"/>
    <s v="Primary Assembly"/>
    <s v="unplaced scaffold"/>
    <m/>
    <s v="MINB01000011.1"/>
    <n v="276"/>
    <n v="1676"/>
    <x v="1"/>
    <s v="PHO07196.1"/>
    <m/>
    <m/>
    <x v="39"/>
    <m/>
    <m/>
    <s v="BFT35_06860"/>
    <n v="1401"/>
    <n v="466"/>
    <m/>
  </r>
  <r>
    <x v="0"/>
    <s v="protein_coding"/>
    <x v="0"/>
    <s v="Primary Assembly"/>
    <s v="unplaced scaffold"/>
    <m/>
    <s v="MINB01000035.1"/>
    <n v="309"/>
    <n v="701"/>
    <x v="1"/>
    <m/>
    <m/>
    <m/>
    <x v="0"/>
    <m/>
    <m/>
    <s v="BFT35_12330"/>
    <n v="393"/>
    <m/>
    <m/>
  </r>
  <r>
    <x v="1"/>
    <s v="with_protein"/>
    <x v="0"/>
    <s v="Primary Assembly"/>
    <s v="unplaced scaffold"/>
    <m/>
    <s v="MINB01000035.1"/>
    <n v="309"/>
    <n v="701"/>
    <x v="1"/>
    <s v="PHO06198.1"/>
    <m/>
    <m/>
    <x v="40"/>
    <m/>
    <m/>
    <s v="BFT35_12330"/>
    <n v="393"/>
    <n v="130"/>
    <m/>
  </r>
  <r>
    <x v="0"/>
    <s v="protein_coding"/>
    <x v="0"/>
    <s v="Primary Assembly"/>
    <s v="unplaced scaffold"/>
    <m/>
    <s v="MINB01000022.1"/>
    <n v="327"/>
    <n v="1196"/>
    <x v="1"/>
    <m/>
    <m/>
    <m/>
    <x v="0"/>
    <m/>
    <m/>
    <s v="BFT35_10085"/>
    <n v="870"/>
    <m/>
    <m/>
  </r>
  <r>
    <x v="1"/>
    <s v="with_protein"/>
    <x v="0"/>
    <s v="Primary Assembly"/>
    <s v="unplaced scaffold"/>
    <m/>
    <s v="MINB01000022.1"/>
    <n v="327"/>
    <n v="1196"/>
    <x v="1"/>
    <s v="PHO06611.1"/>
    <m/>
    <m/>
    <x v="2"/>
    <m/>
    <m/>
    <s v="BFT35_10085"/>
    <n v="870"/>
    <n v="289"/>
    <m/>
  </r>
  <r>
    <x v="0"/>
    <s v="protein_coding"/>
    <x v="0"/>
    <s v="Primary Assembly"/>
    <s v="unplaced scaffold"/>
    <m/>
    <s v="MINB01000015.1"/>
    <n v="338"/>
    <n v="1513"/>
    <x v="0"/>
    <m/>
    <m/>
    <m/>
    <x v="0"/>
    <m/>
    <m/>
    <s v="BFT35_08085"/>
    <n v="1176"/>
    <m/>
    <m/>
  </r>
  <r>
    <x v="1"/>
    <s v="with_protein"/>
    <x v="0"/>
    <s v="Primary Assembly"/>
    <s v="unplaced scaffold"/>
    <m/>
    <s v="MINB01000015.1"/>
    <n v="338"/>
    <n v="1513"/>
    <x v="0"/>
    <s v="PHO06955.1"/>
    <m/>
    <m/>
    <x v="41"/>
    <m/>
    <m/>
    <s v="BFT35_08085"/>
    <n v="1176"/>
    <n v="391"/>
    <m/>
  </r>
  <r>
    <x v="0"/>
    <s v="protein_coding"/>
    <x v="0"/>
    <s v="Primary Assembly"/>
    <s v="unplaced scaffold"/>
    <m/>
    <s v="MINB01000016.1"/>
    <n v="380"/>
    <n v="2050"/>
    <x v="1"/>
    <m/>
    <m/>
    <m/>
    <x v="0"/>
    <m/>
    <m/>
    <s v="BFT35_08450"/>
    <n v="1671"/>
    <m/>
    <m/>
  </r>
  <r>
    <x v="1"/>
    <s v="with_protein"/>
    <x v="0"/>
    <s v="Primary Assembly"/>
    <s v="unplaced scaffold"/>
    <m/>
    <s v="MINB01000016.1"/>
    <n v="380"/>
    <n v="2050"/>
    <x v="1"/>
    <s v="PHO06902.1"/>
    <m/>
    <m/>
    <x v="42"/>
    <m/>
    <m/>
    <s v="BFT35_08450"/>
    <n v="1671"/>
    <n v="556"/>
    <m/>
  </r>
  <r>
    <x v="0"/>
    <s v="protein_coding"/>
    <x v="0"/>
    <s v="Primary Assembly"/>
    <s v="unplaced scaffold"/>
    <m/>
    <s v="MINB01000018.1"/>
    <n v="386"/>
    <n v="1201"/>
    <x v="0"/>
    <m/>
    <m/>
    <m/>
    <x v="0"/>
    <m/>
    <m/>
    <s v="BFT35_08990"/>
    <n v="816"/>
    <m/>
    <m/>
  </r>
  <r>
    <x v="1"/>
    <s v="with_protein"/>
    <x v="0"/>
    <s v="Primary Assembly"/>
    <s v="unplaced scaffold"/>
    <m/>
    <s v="MINB01000018.1"/>
    <n v="386"/>
    <n v="1201"/>
    <x v="0"/>
    <s v="PHO06810.1"/>
    <m/>
    <m/>
    <x v="2"/>
    <m/>
    <m/>
    <s v="BFT35_08990"/>
    <n v="816"/>
    <n v="271"/>
    <m/>
  </r>
  <r>
    <x v="0"/>
    <s v="protein_coding"/>
    <x v="0"/>
    <s v="Primary Assembly"/>
    <s v="unplaced scaffold"/>
    <m/>
    <s v="MINB01000013.1"/>
    <n v="392"/>
    <n v="1729"/>
    <x v="0"/>
    <m/>
    <m/>
    <m/>
    <x v="0"/>
    <m/>
    <m/>
    <s v="BFT35_07485"/>
    <n v="1338"/>
    <m/>
    <m/>
  </r>
  <r>
    <x v="1"/>
    <s v="with_protein"/>
    <x v="0"/>
    <s v="Primary Assembly"/>
    <s v="unplaced scaffold"/>
    <m/>
    <s v="MINB01000013.1"/>
    <n v="392"/>
    <n v="1729"/>
    <x v="0"/>
    <s v="PHO07081.1"/>
    <m/>
    <m/>
    <x v="43"/>
    <m/>
    <m/>
    <s v="BFT35_07485"/>
    <n v="1338"/>
    <n v="445"/>
    <m/>
  </r>
  <r>
    <x v="0"/>
    <s v="protein_coding"/>
    <x v="0"/>
    <s v="Primary Assembly"/>
    <s v="unplaced scaffold"/>
    <m/>
    <s v="MINB01000019.1"/>
    <n v="399"/>
    <n v="890"/>
    <x v="0"/>
    <m/>
    <m/>
    <m/>
    <x v="0"/>
    <m/>
    <m/>
    <s v="BFT35_09240"/>
    <n v="492"/>
    <m/>
    <m/>
  </r>
  <r>
    <x v="1"/>
    <s v="with_protein"/>
    <x v="0"/>
    <s v="Primary Assembly"/>
    <s v="unplaced scaffold"/>
    <m/>
    <s v="MINB01000019.1"/>
    <n v="399"/>
    <n v="890"/>
    <x v="0"/>
    <s v="PHO06760.1"/>
    <m/>
    <m/>
    <x v="2"/>
    <m/>
    <m/>
    <s v="BFT35_09240"/>
    <n v="492"/>
    <n v="163"/>
    <m/>
  </r>
  <r>
    <x v="0"/>
    <s v="protein_coding"/>
    <x v="0"/>
    <s v="Primary Assembly"/>
    <s v="unplaced scaffold"/>
    <m/>
    <s v="MINB01000012.1"/>
    <n v="437"/>
    <n v="796"/>
    <x v="1"/>
    <m/>
    <m/>
    <m/>
    <x v="0"/>
    <m/>
    <m/>
    <s v="BFT35_07205"/>
    <n v="360"/>
    <m/>
    <m/>
  </r>
  <r>
    <x v="1"/>
    <s v="with_protein"/>
    <x v="0"/>
    <s v="Primary Assembly"/>
    <s v="unplaced scaffold"/>
    <m/>
    <s v="MINB01000012.1"/>
    <n v="437"/>
    <n v="796"/>
    <x v="1"/>
    <s v="PHO07140.1"/>
    <m/>
    <m/>
    <x v="2"/>
    <m/>
    <m/>
    <s v="BFT35_07205"/>
    <n v="360"/>
    <n v="119"/>
    <m/>
  </r>
  <r>
    <x v="0"/>
    <s v="protein_coding"/>
    <x v="0"/>
    <s v="Primary Assembly"/>
    <s v="unplaced scaffold"/>
    <m/>
    <s v="MINB01000032.1"/>
    <n v="459"/>
    <n v="1016"/>
    <x v="1"/>
    <m/>
    <m/>
    <m/>
    <x v="0"/>
    <m/>
    <m/>
    <s v="BFT35_11970"/>
    <n v="558"/>
    <m/>
    <m/>
  </r>
  <r>
    <x v="1"/>
    <s v="with_protein"/>
    <x v="0"/>
    <s v="Primary Assembly"/>
    <s v="unplaced scaffold"/>
    <m/>
    <s v="MINB01000032.1"/>
    <n v="459"/>
    <n v="1016"/>
    <x v="1"/>
    <s v="PHO06279.1"/>
    <m/>
    <m/>
    <x v="44"/>
    <m/>
    <m/>
    <s v="BFT35_11970"/>
    <n v="558"/>
    <n v="185"/>
    <m/>
  </r>
  <r>
    <x v="0"/>
    <s v="protein_coding"/>
    <x v="0"/>
    <s v="Primary Assembly"/>
    <s v="unplaced scaffold"/>
    <m/>
    <s v="MINB01000017.1"/>
    <n v="494"/>
    <n v="913"/>
    <x v="0"/>
    <m/>
    <m/>
    <m/>
    <x v="0"/>
    <m/>
    <m/>
    <s v="BFT35_08735"/>
    <n v="420"/>
    <m/>
    <m/>
  </r>
  <r>
    <x v="1"/>
    <s v="with_protein"/>
    <x v="0"/>
    <s v="Primary Assembly"/>
    <s v="unplaced scaffold"/>
    <m/>
    <s v="MINB01000017.1"/>
    <n v="494"/>
    <n v="913"/>
    <x v="0"/>
    <s v="PHO06858.1"/>
    <m/>
    <m/>
    <x v="2"/>
    <m/>
    <m/>
    <s v="BFT35_08735"/>
    <n v="420"/>
    <n v="139"/>
    <m/>
  </r>
  <r>
    <x v="0"/>
    <s v="protein_coding"/>
    <x v="0"/>
    <s v="Primary Assembly"/>
    <s v="unplaced scaffold"/>
    <m/>
    <s v="MINB01000039.1"/>
    <n v="526"/>
    <n v="1722"/>
    <x v="1"/>
    <m/>
    <m/>
    <m/>
    <x v="0"/>
    <m/>
    <m/>
    <s v="BFT35_12755"/>
    <n v="1197"/>
    <m/>
    <m/>
  </r>
  <r>
    <x v="1"/>
    <s v="with_protein"/>
    <x v="0"/>
    <s v="Primary Assembly"/>
    <s v="unplaced scaffold"/>
    <m/>
    <s v="MINB01000039.1"/>
    <n v="526"/>
    <n v="1722"/>
    <x v="1"/>
    <s v="PHO06143.1"/>
    <m/>
    <m/>
    <x v="2"/>
    <m/>
    <m/>
    <s v="BFT35_12755"/>
    <n v="1197"/>
    <n v="398"/>
    <m/>
  </r>
  <r>
    <x v="0"/>
    <s v="protein_coding"/>
    <x v="0"/>
    <s v="Primary Assembly"/>
    <s v="unplaced scaffold"/>
    <m/>
    <s v="MINB01000001.1"/>
    <n v="547"/>
    <n v="1014"/>
    <x v="1"/>
    <m/>
    <m/>
    <m/>
    <x v="0"/>
    <m/>
    <m/>
    <s v="BFT35_00015"/>
    <n v="468"/>
    <m/>
    <m/>
  </r>
  <r>
    <x v="1"/>
    <s v="with_protein"/>
    <x v="0"/>
    <s v="Primary Assembly"/>
    <s v="unplaced scaffold"/>
    <m/>
    <s v="MINB01000001.1"/>
    <n v="547"/>
    <n v="1014"/>
    <x v="1"/>
    <s v="PHO08331.1"/>
    <m/>
    <m/>
    <x v="45"/>
    <m/>
    <m/>
    <s v="BFT35_00015"/>
    <n v="468"/>
    <n v="155"/>
    <m/>
  </r>
  <r>
    <x v="0"/>
    <s v="protein_coding"/>
    <x v="0"/>
    <s v="Primary Assembly"/>
    <s v="unplaced scaffold"/>
    <m/>
    <s v="MINB01000037.1"/>
    <n v="551"/>
    <n v="2620"/>
    <x v="1"/>
    <m/>
    <m/>
    <m/>
    <x v="0"/>
    <m/>
    <m/>
    <s v="BFT35_12610"/>
    <n v="2070"/>
    <m/>
    <m/>
  </r>
  <r>
    <x v="1"/>
    <s v="with_protein"/>
    <x v="0"/>
    <s v="Primary Assembly"/>
    <s v="unplaced scaffold"/>
    <m/>
    <s v="MINB01000037.1"/>
    <n v="551"/>
    <n v="2620"/>
    <x v="1"/>
    <s v="PHO06170.1"/>
    <m/>
    <m/>
    <x v="46"/>
    <m/>
    <m/>
    <s v="BFT35_12610"/>
    <n v="2070"/>
    <n v="689"/>
    <m/>
  </r>
  <r>
    <x v="0"/>
    <s v="protein_coding"/>
    <x v="0"/>
    <s v="Primary Assembly"/>
    <s v="unplaced scaffold"/>
    <m/>
    <s v="MINB01000041.1"/>
    <n v="586"/>
    <n v="1323"/>
    <x v="0"/>
    <m/>
    <m/>
    <m/>
    <x v="0"/>
    <m/>
    <m/>
    <s v="BFT35_12895"/>
    <n v="738"/>
    <m/>
    <m/>
  </r>
  <r>
    <x v="1"/>
    <s v="with_protein"/>
    <x v="0"/>
    <s v="Primary Assembly"/>
    <s v="unplaced scaffold"/>
    <m/>
    <s v="MINB01000041.1"/>
    <n v="586"/>
    <n v="1323"/>
    <x v="0"/>
    <s v="PHO06120.1"/>
    <m/>
    <m/>
    <x v="47"/>
    <m/>
    <m/>
    <s v="BFT35_12895"/>
    <n v="738"/>
    <n v="245"/>
    <m/>
  </r>
  <r>
    <x v="0"/>
    <s v="protein_coding"/>
    <x v="0"/>
    <s v="Primary Assembly"/>
    <s v="unplaced scaffold"/>
    <m/>
    <s v="MINB01000044.1"/>
    <n v="589"/>
    <n v="1287"/>
    <x v="1"/>
    <m/>
    <m/>
    <m/>
    <x v="0"/>
    <m/>
    <m/>
    <s v="BFT35_13065"/>
    <n v="699"/>
    <m/>
    <m/>
  </r>
  <r>
    <x v="1"/>
    <s v="with_protein"/>
    <x v="0"/>
    <s v="Primary Assembly"/>
    <s v="unplaced scaffold"/>
    <m/>
    <s v="MINB01000044.1"/>
    <n v="589"/>
    <n v="1287"/>
    <x v="1"/>
    <s v="PHO06089.1"/>
    <m/>
    <m/>
    <x v="2"/>
    <m/>
    <m/>
    <s v="BFT35_13065"/>
    <n v="699"/>
    <n v="232"/>
    <m/>
  </r>
  <r>
    <x v="0"/>
    <s v="tRNA"/>
    <x v="0"/>
    <s v="Primary Assembly"/>
    <s v="unplaced scaffold"/>
    <m/>
    <s v="MINB01000030.1"/>
    <n v="591"/>
    <n v="666"/>
    <x v="1"/>
    <m/>
    <m/>
    <m/>
    <x v="0"/>
    <m/>
    <m/>
    <s v="BFT35_11720"/>
    <n v="76"/>
    <m/>
    <m/>
  </r>
  <r>
    <x v="3"/>
    <m/>
    <x v="0"/>
    <s v="Primary Assembly"/>
    <s v="unplaced scaffold"/>
    <m/>
    <s v="MINB01000030.1"/>
    <n v="591"/>
    <n v="666"/>
    <x v="1"/>
    <m/>
    <m/>
    <m/>
    <x v="48"/>
    <m/>
    <m/>
    <s v="BFT35_11720"/>
    <n v="76"/>
    <m/>
    <s v="anticodon=GGT"/>
  </r>
  <r>
    <x v="0"/>
    <s v="protein_coding"/>
    <x v="0"/>
    <s v="Primary Assembly"/>
    <s v="unplaced scaffold"/>
    <m/>
    <s v="MINB01000002.1"/>
    <n v="609"/>
    <n v="1487"/>
    <x v="1"/>
    <m/>
    <m/>
    <m/>
    <x v="0"/>
    <m/>
    <m/>
    <s v="BFT35_01200"/>
    <n v="879"/>
    <m/>
    <m/>
  </r>
  <r>
    <x v="1"/>
    <s v="with_protein"/>
    <x v="0"/>
    <s v="Primary Assembly"/>
    <s v="unplaced scaffold"/>
    <m/>
    <s v="MINB01000002.1"/>
    <n v="609"/>
    <n v="1487"/>
    <x v="1"/>
    <s v="PHO08117.1"/>
    <m/>
    <m/>
    <x v="49"/>
    <m/>
    <m/>
    <s v="BFT35_01200"/>
    <n v="879"/>
    <n v="292"/>
    <m/>
  </r>
  <r>
    <x v="0"/>
    <s v="protein_coding"/>
    <x v="0"/>
    <s v="Primary Assembly"/>
    <s v="unplaced scaffold"/>
    <m/>
    <s v="MINB01000036.1"/>
    <n v="691"/>
    <n v="909"/>
    <x v="0"/>
    <m/>
    <m/>
    <m/>
    <x v="0"/>
    <m/>
    <m/>
    <s v="BFT35_12520"/>
    <n v="219"/>
    <m/>
    <m/>
  </r>
  <r>
    <x v="1"/>
    <s v="with_protein"/>
    <x v="0"/>
    <s v="Primary Assembly"/>
    <s v="unplaced scaffold"/>
    <m/>
    <s v="MINB01000036.1"/>
    <n v="691"/>
    <n v="909"/>
    <x v="0"/>
    <s v="PHO06182.1"/>
    <m/>
    <m/>
    <x v="2"/>
    <m/>
    <m/>
    <s v="BFT35_12520"/>
    <n v="219"/>
    <n v="72"/>
    <m/>
  </r>
  <r>
    <x v="0"/>
    <s v="protein_coding"/>
    <x v="0"/>
    <s v="Primary Assembly"/>
    <s v="unplaced scaffold"/>
    <m/>
    <s v="MINB01000028.1"/>
    <n v="710"/>
    <n v="1195"/>
    <x v="1"/>
    <m/>
    <m/>
    <m/>
    <x v="0"/>
    <m/>
    <m/>
    <s v="BFT35_11415"/>
    <n v="486"/>
    <m/>
    <m/>
  </r>
  <r>
    <x v="1"/>
    <s v="with_protein"/>
    <x v="0"/>
    <s v="Primary Assembly"/>
    <s v="unplaced scaffold"/>
    <m/>
    <s v="MINB01000028.1"/>
    <n v="710"/>
    <n v="1195"/>
    <x v="1"/>
    <s v="PHO06380.1"/>
    <m/>
    <m/>
    <x v="50"/>
    <m/>
    <m/>
    <s v="BFT35_11415"/>
    <n v="486"/>
    <n v="161"/>
    <m/>
  </r>
  <r>
    <x v="0"/>
    <s v="protein_coding"/>
    <x v="0"/>
    <s v="Primary Assembly"/>
    <s v="unplaced scaffold"/>
    <m/>
    <s v="MINB01000035.1"/>
    <n v="717"/>
    <n v="1145"/>
    <x v="1"/>
    <m/>
    <m/>
    <m/>
    <x v="0"/>
    <m/>
    <m/>
    <s v="BFT35_12335"/>
    <n v="429"/>
    <m/>
    <m/>
  </r>
  <r>
    <x v="1"/>
    <s v="with_protein"/>
    <x v="0"/>
    <s v="Primary Assembly"/>
    <s v="unplaced scaffold"/>
    <m/>
    <s v="MINB01000035.1"/>
    <n v="717"/>
    <n v="1145"/>
    <x v="1"/>
    <s v="PHO06199.1"/>
    <m/>
    <m/>
    <x v="51"/>
    <m/>
    <m/>
    <s v="BFT35_12335"/>
    <n v="429"/>
    <n v="142"/>
    <m/>
  </r>
  <r>
    <x v="0"/>
    <s v="protein_coding"/>
    <x v="0"/>
    <s v="Primary Assembly"/>
    <s v="unplaced scaffold"/>
    <m/>
    <s v="MINB01000030.1"/>
    <n v="724"/>
    <n v="1368"/>
    <x v="1"/>
    <m/>
    <m/>
    <m/>
    <x v="0"/>
    <m/>
    <m/>
    <s v="BFT35_11725"/>
    <n v="645"/>
    <m/>
    <m/>
  </r>
  <r>
    <x v="1"/>
    <s v="with_protein"/>
    <x v="0"/>
    <s v="Primary Assembly"/>
    <s v="unplaced scaffold"/>
    <m/>
    <s v="MINB01000030.1"/>
    <n v="724"/>
    <n v="1368"/>
    <x v="1"/>
    <s v="PHO06329.1"/>
    <m/>
    <m/>
    <x v="52"/>
    <m/>
    <m/>
    <s v="BFT35_11725"/>
    <n v="645"/>
    <n v="214"/>
    <m/>
  </r>
  <r>
    <x v="0"/>
    <s v="protein_coding"/>
    <x v="0"/>
    <s v="Primary Assembly"/>
    <s v="unplaced scaffold"/>
    <m/>
    <s v="MINB01000025.1"/>
    <n v="736"/>
    <n v="1992"/>
    <x v="0"/>
    <m/>
    <m/>
    <m/>
    <x v="0"/>
    <m/>
    <m/>
    <s v="BFT35_10870"/>
    <n v="1257"/>
    <m/>
    <m/>
  </r>
  <r>
    <x v="1"/>
    <s v="with_protein"/>
    <x v="0"/>
    <s v="Primary Assembly"/>
    <s v="unplaced scaffold"/>
    <m/>
    <s v="MINB01000025.1"/>
    <n v="736"/>
    <n v="1992"/>
    <x v="0"/>
    <s v="PHO06473.1"/>
    <m/>
    <m/>
    <x v="53"/>
    <m/>
    <m/>
    <s v="BFT35_10870"/>
    <n v="1257"/>
    <n v="418"/>
    <m/>
  </r>
  <r>
    <x v="0"/>
    <s v="protein_coding"/>
    <x v="0"/>
    <s v="Primary Assembly"/>
    <s v="unplaced scaffold"/>
    <m/>
    <s v="MINB01000045.1"/>
    <n v="766"/>
    <n v="2100"/>
    <x v="1"/>
    <m/>
    <m/>
    <m/>
    <x v="0"/>
    <m/>
    <m/>
    <s v="BFT35_13110"/>
    <n v="1335"/>
    <m/>
    <m/>
  </r>
  <r>
    <x v="1"/>
    <s v="with_protein"/>
    <x v="0"/>
    <s v="Primary Assembly"/>
    <s v="unplaced scaffold"/>
    <m/>
    <s v="MINB01000045.1"/>
    <n v="766"/>
    <n v="2100"/>
    <x v="1"/>
    <s v="PHO06080.1"/>
    <m/>
    <m/>
    <x v="54"/>
    <m/>
    <m/>
    <s v="BFT35_13110"/>
    <n v="1335"/>
    <n v="444"/>
    <m/>
  </r>
  <r>
    <x v="0"/>
    <s v="protein_coding"/>
    <x v="0"/>
    <s v="Primary Assembly"/>
    <s v="unplaced scaffold"/>
    <m/>
    <s v="MINB01000043.1"/>
    <n v="804"/>
    <n v="1349"/>
    <x v="0"/>
    <m/>
    <m/>
    <m/>
    <x v="0"/>
    <m/>
    <m/>
    <s v="BFT35_13015"/>
    <n v="546"/>
    <m/>
    <m/>
  </r>
  <r>
    <x v="1"/>
    <s v="with_protein"/>
    <x v="0"/>
    <s v="Primary Assembly"/>
    <s v="unplaced scaffold"/>
    <m/>
    <s v="MINB01000043.1"/>
    <n v="804"/>
    <n v="1349"/>
    <x v="0"/>
    <s v="PHO06098.1"/>
    <m/>
    <m/>
    <x v="2"/>
    <m/>
    <m/>
    <s v="BFT35_13015"/>
    <n v="546"/>
    <n v="181"/>
    <m/>
  </r>
  <r>
    <x v="0"/>
    <s v="protein_coding"/>
    <x v="0"/>
    <s v="Primary Assembly"/>
    <s v="unplaced scaffold"/>
    <m/>
    <s v="MINB01000047.1"/>
    <n v="843"/>
    <n v="1178"/>
    <x v="1"/>
    <m/>
    <m/>
    <m/>
    <x v="0"/>
    <m/>
    <m/>
    <s v="BFT35_13160"/>
    <n v="336"/>
    <m/>
    <m/>
  </r>
  <r>
    <x v="1"/>
    <s v="with_protein"/>
    <x v="0"/>
    <s v="Primary Assembly"/>
    <s v="unplaced scaffold"/>
    <m/>
    <s v="MINB01000047.1"/>
    <n v="843"/>
    <n v="1178"/>
    <x v="1"/>
    <s v="PHO06075.1"/>
    <m/>
    <m/>
    <x v="55"/>
    <m/>
    <m/>
    <s v="BFT35_13160"/>
    <n v="336"/>
    <n v="111"/>
    <m/>
  </r>
  <r>
    <x v="0"/>
    <s v="protein_coding"/>
    <x v="0"/>
    <s v="Primary Assembly"/>
    <s v="unplaced scaffold"/>
    <m/>
    <s v="MINB01000004.1"/>
    <n v="861"/>
    <n v="1505"/>
    <x v="1"/>
    <m/>
    <m/>
    <m/>
    <x v="0"/>
    <m/>
    <m/>
    <s v="BFT35_03395"/>
    <n v="645"/>
    <m/>
    <m/>
  </r>
  <r>
    <x v="1"/>
    <s v="with_protein"/>
    <x v="0"/>
    <s v="Primary Assembly"/>
    <s v="unplaced scaffold"/>
    <m/>
    <s v="MINB01000004.1"/>
    <n v="861"/>
    <n v="1505"/>
    <x v="1"/>
    <s v="PHO07913.1"/>
    <m/>
    <m/>
    <x v="56"/>
    <m/>
    <m/>
    <s v="BFT35_03395"/>
    <n v="645"/>
    <n v="214"/>
    <m/>
  </r>
  <r>
    <x v="0"/>
    <s v="protein_coding"/>
    <x v="0"/>
    <s v="Primary Assembly"/>
    <s v="unplaced scaffold"/>
    <m/>
    <s v="MINB01000012.1"/>
    <n v="863"/>
    <n v="1090"/>
    <x v="1"/>
    <m/>
    <m/>
    <m/>
    <x v="0"/>
    <m/>
    <m/>
    <s v="BFT35_07210"/>
    <n v="228"/>
    <m/>
    <m/>
  </r>
  <r>
    <x v="1"/>
    <s v="with_protein"/>
    <x v="0"/>
    <s v="Primary Assembly"/>
    <s v="unplaced scaffold"/>
    <m/>
    <s v="MINB01000012.1"/>
    <n v="863"/>
    <n v="1090"/>
    <x v="1"/>
    <s v="PHO07141.1"/>
    <m/>
    <m/>
    <x v="2"/>
    <m/>
    <m/>
    <s v="BFT35_07210"/>
    <n v="228"/>
    <n v="75"/>
    <m/>
  </r>
  <r>
    <x v="0"/>
    <s v="protein_coding"/>
    <x v="0"/>
    <s v="Primary Assembly"/>
    <s v="unplaced scaffold"/>
    <m/>
    <s v="MINB01000036.1"/>
    <n v="875"/>
    <n v="1198"/>
    <x v="0"/>
    <m/>
    <m/>
    <m/>
    <x v="0"/>
    <m/>
    <m/>
    <s v="BFT35_12525"/>
    <n v="324"/>
    <m/>
    <m/>
  </r>
  <r>
    <x v="1"/>
    <s v="with_protein"/>
    <x v="0"/>
    <s v="Primary Assembly"/>
    <s v="unplaced scaffold"/>
    <m/>
    <s v="MINB01000036.1"/>
    <n v="875"/>
    <n v="1198"/>
    <x v="0"/>
    <s v="PHO06183.1"/>
    <m/>
    <m/>
    <x v="2"/>
    <m/>
    <m/>
    <s v="BFT35_12525"/>
    <n v="324"/>
    <n v="107"/>
    <m/>
  </r>
  <r>
    <x v="0"/>
    <s v="protein_coding"/>
    <x v="0"/>
    <s v="Primary Assembly"/>
    <s v="unplaced scaffold"/>
    <m/>
    <s v="MINB01000024.1"/>
    <n v="879"/>
    <n v="1712"/>
    <x v="1"/>
    <m/>
    <m/>
    <m/>
    <x v="0"/>
    <m/>
    <m/>
    <s v="BFT35_10600"/>
    <n v="834"/>
    <m/>
    <m/>
  </r>
  <r>
    <x v="1"/>
    <s v="with_protein"/>
    <x v="0"/>
    <s v="Primary Assembly"/>
    <s v="unplaced scaffold"/>
    <m/>
    <s v="MINB01000024.1"/>
    <n v="879"/>
    <n v="1712"/>
    <x v="1"/>
    <s v="PHO06513.1"/>
    <m/>
    <m/>
    <x v="57"/>
    <m/>
    <m/>
    <s v="BFT35_10600"/>
    <n v="834"/>
    <n v="277"/>
    <m/>
  </r>
  <r>
    <x v="0"/>
    <s v="protein_coding"/>
    <x v="0"/>
    <s v="Primary Assembly"/>
    <s v="unplaced scaffold"/>
    <m/>
    <s v="MINB01000019.1"/>
    <n v="929"/>
    <n v="1597"/>
    <x v="0"/>
    <m/>
    <m/>
    <m/>
    <x v="0"/>
    <m/>
    <m/>
    <s v="BFT35_09245"/>
    <n v="669"/>
    <m/>
    <m/>
  </r>
  <r>
    <x v="1"/>
    <s v="with_protein"/>
    <x v="0"/>
    <s v="Primary Assembly"/>
    <s v="unplaced scaffold"/>
    <m/>
    <s v="MINB01000019.1"/>
    <n v="929"/>
    <n v="1597"/>
    <x v="0"/>
    <s v="PHO06761.1"/>
    <m/>
    <m/>
    <x v="2"/>
    <m/>
    <m/>
    <s v="BFT35_09245"/>
    <n v="669"/>
    <n v="222"/>
    <m/>
  </r>
  <r>
    <x v="0"/>
    <s v="protein_coding"/>
    <x v="0"/>
    <s v="Primary Assembly"/>
    <s v="unplaced scaffold"/>
    <m/>
    <s v="MINB01000020.1"/>
    <n v="962"/>
    <n v="1702"/>
    <x v="1"/>
    <m/>
    <m/>
    <m/>
    <x v="0"/>
    <m/>
    <m/>
    <s v="BFT35_09500"/>
    <n v="741"/>
    <m/>
    <m/>
  </r>
  <r>
    <x v="1"/>
    <s v="with_protein"/>
    <x v="0"/>
    <s v="Primary Assembly"/>
    <s v="unplaced scaffold"/>
    <m/>
    <s v="MINB01000020.1"/>
    <n v="962"/>
    <n v="1702"/>
    <x v="1"/>
    <s v="PHO06709.1"/>
    <m/>
    <m/>
    <x v="58"/>
    <m/>
    <m/>
    <s v="BFT35_09500"/>
    <n v="741"/>
    <n v="246"/>
    <m/>
  </r>
  <r>
    <x v="0"/>
    <s v="protein_coding"/>
    <x v="0"/>
    <s v="Primary Assembly"/>
    <s v="unplaced scaffold"/>
    <m/>
    <s v="MINB01000027.1"/>
    <n v="966"/>
    <n v="1685"/>
    <x v="1"/>
    <m/>
    <m/>
    <m/>
    <x v="0"/>
    <m/>
    <m/>
    <s v="BFT35_11265"/>
    <n v="720"/>
    <m/>
    <m/>
  </r>
  <r>
    <x v="1"/>
    <s v="with_protein"/>
    <x v="0"/>
    <s v="Primary Assembly"/>
    <s v="unplaced scaffold"/>
    <m/>
    <s v="MINB01000027.1"/>
    <n v="966"/>
    <n v="1685"/>
    <x v="1"/>
    <s v="PHO06435.1"/>
    <m/>
    <m/>
    <x v="2"/>
    <m/>
    <m/>
    <s v="BFT35_11265"/>
    <n v="720"/>
    <n v="239"/>
    <m/>
  </r>
  <r>
    <x v="0"/>
    <s v="protein_coding"/>
    <x v="0"/>
    <s v="Primary Assembly"/>
    <s v="unplaced scaffold"/>
    <m/>
    <s v="MINB01000007.1"/>
    <n v="970"/>
    <n v="1692"/>
    <x v="1"/>
    <m/>
    <m/>
    <m/>
    <x v="0"/>
    <m/>
    <m/>
    <s v="BFT35_05210"/>
    <n v="723"/>
    <m/>
    <m/>
  </r>
  <r>
    <x v="1"/>
    <s v="with_protein"/>
    <x v="0"/>
    <s v="Primary Assembly"/>
    <s v="unplaced scaffold"/>
    <m/>
    <s v="MINB01000007.1"/>
    <n v="970"/>
    <n v="1692"/>
    <x v="1"/>
    <s v="PHO07479.1"/>
    <m/>
    <m/>
    <x v="59"/>
    <m/>
    <m/>
    <s v="BFT35_05210"/>
    <n v="723"/>
    <n v="240"/>
    <m/>
  </r>
  <r>
    <x v="0"/>
    <s v="protein_coding"/>
    <x v="0"/>
    <s v="Primary Assembly"/>
    <s v="unplaced scaffold"/>
    <m/>
    <s v="MINB01000017.1"/>
    <n v="1026"/>
    <n v="2492"/>
    <x v="1"/>
    <m/>
    <m/>
    <m/>
    <x v="0"/>
    <m/>
    <m/>
    <s v="BFT35_08740"/>
    <n v="1467"/>
    <m/>
    <m/>
  </r>
  <r>
    <x v="1"/>
    <s v="with_protein"/>
    <x v="0"/>
    <s v="Primary Assembly"/>
    <s v="unplaced scaffold"/>
    <m/>
    <s v="MINB01000017.1"/>
    <n v="1026"/>
    <n v="2492"/>
    <x v="1"/>
    <s v="PHO06859.1"/>
    <m/>
    <m/>
    <x v="60"/>
    <m/>
    <m/>
    <s v="BFT35_08740"/>
    <n v="1467"/>
    <n v="488"/>
    <m/>
  </r>
  <r>
    <x v="0"/>
    <s v="protein_coding"/>
    <x v="0"/>
    <s v="Primary Assembly"/>
    <s v="unplaced scaffold"/>
    <m/>
    <s v="MINB01000032.1"/>
    <n v="1038"/>
    <n v="2102"/>
    <x v="1"/>
    <m/>
    <m/>
    <m/>
    <x v="0"/>
    <m/>
    <m/>
    <s v="BFT35_11975"/>
    <n v="1065"/>
    <m/>
    <m/>
  </r>
  <r>
    <x v="1"/>
    <s v="with_protein"/>
    <x v="0"/>
    <s v="Primary Assembly"/>
    <s v="unplaced scaffold"/>
    <m/>
    <s v="MINB01000032.1"/>
    <n v="1038"/>
    <n v="2102"/>
    <x v="1"/>
    <s v="PHO06280.1"/>
    <m/>
    <m/>
    <x v="61"/>
    <m/>
    <m/>
    <s v="BFT35_11975"/>
    <n v="1065"/>
    <n v="354"/>
    <m/>
  </r>
  <r>
    <x v="0"/>
    <s v="protein_coding"/>
    <x v="0"/>
    <s v="Primary Assembly"/>
    <s v="unplaced scaffold"/>
    <m/>
    <s v="MINB01000038.1"/>
    <n v="1038"/>
    <n v="1853"/>
    <x v="1"/>
    <m/>
    <m/>
    <m/>
    <x v="0"/>
    <m/>
    <m/>
    <s v="BFT35_12675"/>
    <n v="816"/>
    <m/>
    <m/>
  </r>
  <r>
    <x v="1"/>
    <s v="with_protein"/>
    <x v="0"/>
    <s v="Primary Assembly"/>
    <s v="unplaced scaffold"/>
    <m/>
    <s v="MINB01000038.1"/>
    <n v="1038"/>
    <n v="1853"/>
    <x v="1"/>
    <s v="PHO06155.1"/>
    <m/>
    <m/>
    <x v="62"/>
    <m/>
    <m/>
    <s v="BFT35_12675"/>
    <n v="816"/>
    <n v="271"/>
    <m/>
  </r>
  <r>
    <x v="0"/>
    <s v="protein_coding"/>
    <x v="0"/>
    <s v="Primary Assembly"/>
    <s v="unplaced scaffold"/>
    <m/>
    <s v="MINB01000033.1"/>
    <n v="1077"/>
    <n v="1925"/>
    <x v="0"/>
    <m/>
    <m/>
    <m/>
    <x v="0"/>
    <m/>
    <m/>
    <s v="BFT35_12110"/>
    <n v="849"/>
    <m/>
    <m/>
  </r>
  <r>
    <x v="1"/>
    <s v="with_protein"/>
    <x v="0"/>
    <s v="Primary Assembly"/>
    <s v="unplaced scaffold"/>
    <m/>
    <s v="MINB01000033.1"/>
    <n v="1077"/>
    <n v="1925"/>
    <x v="0"/>
    <s v="PHO06257.1"/>
    <m/>
    <m/>
    <x v="63"/>
    <m/>
    <m/>
    <s v="BFT35_12110"/>
    <n v="849"/>
    <n v="282"/>
    <m/>
  </r>
  <r>
    <x v="0"/>
    <s v="protein_coding"/>
    <x v="0"/>
    <s v="Primary Assembly"/>
    <s v="unplaced scaffold"/>
    <m/>
    <s v="MINB01000001.1"/>
    <n v="1090"/>
    <n v="3249"/>
    <x v="1"/>
    <m/>
    <m/>
    <m/>
    <x v="0"/>
    <m/>
    <m/>
    <s v="BFT35_00020"/>
    <n v="2160"/>
    <m/>
    <m/>
  </r>
  <r>
    <x v="1"/>
    <s v="with_protein"/>
    <x v="0"/>
    <s v="Primary Assembly"/>
    <s v="unplaced scaffold"/>
    <m/>
    <s v="MINB01000001.1"/>
    <n v="1090"/>
    <n v="3249"/>
    <x v="1"/>
    <s v="PHO08332.1"/>
    <m/>
    <m/>
    <x v="64"/>
    <m/>
    <m/>
    <s v="BFT35_00020"/>
    <n v="2160"/>
    <n v="719"/>
    <m/>
  </r>
  <r>
    <x v="0"/>
    <s v="protein_coding"/>
    <x v="0"/>
    <s v="Primary Assembly"/>
    <s v="unplaced scaffold"/>
    <m/>
    <s v="MINB01000042.1"/>
    <n v="1147"/>
    <n v="2472"/>
    <x v="1"/>
    <m/>
    <m/>
    <m/>
    <x v="0"/>
    <m/>
    <m/>
    <s v="BFT35_12950"/>
    <n v="1326"/>
    <m/>
    <m/>
  </r>
  <r>
    <x v="1"/>
    <s v="with_protein"/>
    <x v="0"/>
    <s v="Primary Assembly"/>
    <s v="unplaced scaffold"/>
    <m/>
    <s v="MINB01000042.1"/>
    <n v="1147"/>
    <n v="2472"/>
    <x v="1"/>
    <s v="PHO06107.1"/>
    <m/>
    <m/>
    <x v="2"/>
    <m/>
    <m/>
    <s v="BFT35_12950"/>
    <n v="1326"/>
    <n v="441"/>
    <m/>
  </r>
  <r>
    <x v="0"/>
    <s v="protein_coding"/>
    <x v="0"/>
    <s v="Primary Assembly"/>
    <s v="unplaced scaffold"/>
    <m/>
    <s v="MINB01000036.1"/>
    <n v="1183"/>
    <n v="1680"/>
    <x v="0"/>
    <m/>
    <m/>
    <m/>
    <x v="0"/>
    <m/>
    <m/>
    <s v="BFT35_12530"/>
    <n v="498"/>
    <m/>
    <m/>
  </r>
  <r>
    <x v="1"/>
    <s v="with_protein"/>
    <x v="0"/>
    <s v="Primary Assembly"/>
    <s v="unplaced scaffold"/>
    <m/>
    <s v="MINB01000036.1"/>
    <n v="1183"/>
    <n v="1680"/>
    <x v="0"/>
    <s v="PHO06184.1"/>
    <m/>
    <m/>
    <x v="65"/>
    <m/>
    <m/>
    <s v="BFT35_12530"/>
    <n v="498"/>
    <n v="165"/>
    <m/>
  </r>
  <r>
    <x v="0"/>
    <s v="protein_coding"/>
    <x v="0"/>
    <s v="Primary Assembly"/>
    <s v="unplaced scaffold"/>
    <m/>
    <s v="MINB01000022.1"/>
    <n v="1193"/>
    <n v="1987"/>
    <x v="1"/>
    <m/>
    <m/>
    <m/>
    <x v="0"/>
    <m/>
    <m/>
    <s v="BFT35_10090"/>
    <n v="795"/>
    <m/>
    <m/>
  </r>
  <r>
    <x v="1"/>
    <s v="with_protein"/>
    <x v="0"/>
    <s v="Primary Assembly"/>
    <s v="unplaced scaffold"/>
    <m/>
    <s v="MINB01000022.1"/>
    <n v="1193"/>
    <n v="1987"/>
    <x v="1"/>
    <s v="PHO06612.1"/>
    <m/>
    <m/>
    <x v="2"/>
    <m/>
    <m/>
    <s v="BFT35_10090"/>
    <n v="795"/>
    <n v="264"/>
    <m/>
  </r>
  <r>
    <x v="0"/>
    <s v="protein_coding"/>
    <x v="0"/>
    <s v="Primary Assembly"/>
    <s v="unplaced scaffold"/>
    <m/>
    <s v="MINB01000029.1"/>
    <n v="1236"/>
    <n v="2387"/>
    <x v="1"/>
    <m/>
    <m/>
    <m/>
    <x v="0"/>
    <m/>
    <m/>
    <s v="BFT35_11580"/>
    <n v="1152"/>
    <m/>
    <m/>
  </r>
  <r>
    <x v="1"/>
    <s v="with_protein"/>
    <x v="0"/>
    <s v="Primary Assembly"/>
    <s v="unplaced scaffold"/>
    <m/>
    <s v="MINB01000029.1"/>
    <n v="1236"/>
    <n v="2387"/>
    <x v="1"/>
    <s v="PHO06354.1"/>
    <m/>
    <m/>
    <x v="66"/>
    <m/>
    <m/>
    <s v="BFT35_11580"/>
    <n v="1152"/>
    <n v="383"/>
    <m/>
  </r>
  <r>
    <x v="0"/>
    <s v="protein_coding"/>
    <x v="0"/>
    <s v="Primary Assembly"/>
    <s v="unplaced scaffold"/>
    <m/>
    <s v="MINB01000040.1"/>
    <n v="1242"/>
    <n v="1919"/>
    <x v="0"/>
    <m/>
    <m/>
    <m/>
    <x v="0"/>
    <m/>
    <m/>
    <s v="BFT35_12815"/>
    <n v="678"/>
    <m/>
    <m/>
  </r>
  <r>
    <x v="1"/>
    <s v="with_protein"/>
    <x v="0"/>
    <s v="Primary Assembly"/>
    <s v="unplaced scaffold"/>
    <m/>
    <s v="MINB01000040.1"/>
    <n v="1242"/>
    <n v="1919"/>
    <x v="0"/>
    <s v="PHO06132.1"/>
    <m/>
    <m/>
    <x v="67"/>
    <m/>
    <m/>
    <s v="BFT35_12815"/>
    <n v="678"/>
    <n v="225"/>
    <m/>
  </r>
  <r>
    <x v="0"/>
    <s v="protein_coding"/>
    <x v="0"/>
    <s v="Primary Assembly"/>
    <s v="unplaced scaffold"/>
    <m/>
    <s v="MINB01000035.1"/>
    <n v="1247"/>
    <n v="1993"/>
    <x v="1"/>
    <m/>
    <m/>
    <m/>
    <x v="0"/>
    <m/>
    <m/>
    <s v="BFT35_12340"/>
    <n v="747"/>
    <m/>
    <m/>
  </r>
  <r>
    <x v="1"/>
    <s v="with_protein"/>
    <x v="0"/>
    <s v="Primary Assembly"/>
    <s v="unplaced scaffold"/>
    <m/>
    <s v="MINB01000035.1"/>
    <n v="1247"/>
    <n v="1993"/>
    <x v="1"/>
    <s v="PHO06200.1"/>
    <m/>
    <m/>
    <x v="68"/>
    <m/>
    <m/>
    <s v="BFT35_12340"/>
    <n v="747"/>
    <n v="248"/>
    <m/>
  </r>
  <r>
    <x v="0"/>
    <s v="protein_coding"/>
    <x v="0"/>
    <s v="Primary Assembly"/>
    <s v="unplaced scaffold"/>
    <m/>
    <s v="MINB01000047.1"/>
    <n v="1252"/>
    <n v="2853"/>
    <x v="1"/>
    <m/>
    <m/>
    <m/>
    <x v="0"/>
    <m/>
    <m/>
    <s v="BFT35_13165"/>
    <n v="1602"/>
    <m/>
    <m/>
  </r>
  <r>
    <x v="1"/>
    <s v="with_protein"/>
    <x v="0"/>
    <s v="Primary Assembly"/>
    <s v="unplaced scaffold"/>
    <m/>
    <s v="MINB01000047.1"/>
    <n v="1252"/>
    <n v="2853"/>
    <x v="1"/>
    <s v="PHO06076.1"/>
    <m/>
    <m/>
    <x v="69"/>
    <m/>
    <m/>
    <s v="BFT35_13165"/>
    <n v="1602"/>
    <n v="533"/>
    <m/>
  </r>
  <r>
    <x v="0"/>
    <s v="protein_coding"/>
    <x v="0"/>
    <s v="Primary Assembly"/>
    <s v="unplaced scaffold"/>
    <m/>
    <s v="MINB01000044.1"/>
    <n v="1284"/>
    <n v="2180"/>
    <x v="1"/>
    <m/>
    <m/>
    <m/>
    <x v="0"/>
    <m/>
    <m/>
    <s v="BFT35_13070"/>
    <n v="897"/>
    <m/>
    <m/>
  </r>
  <r>
    <x v="1"/>
    <s v="with_protein"/>
    <x v="0"/>
    <s v="Primary Assembly"/>
    <s v="unplaced scaffold"/>
    <m/>
    <s v="MINB01000044.1"/>
    <n v="1284"/>
    <n v="2180"/>
    <x v="1"/>
    <s v="PHO06090.1"/>
    <m/>
    <m/>
    <x v="2"/>
    <m/>
    <m/>
    <s v="BFT35_13070"/>
    <n v="897"/>
    <n v="298"/>
    <m/>
  </r>
  <r>
    <x v="0"/>
    <s v="protein_coding"/>
    <x v="0"/>
    <s v="Primary Assembly"/>
    <s v="unplaced scaffold"/>
    <m/>
    <s v="MINB01000034.1"/>
    <n v="1296"/>
    <n v="2066"/>
    <x v="0"/>
    <m/>
    <m/>
    <m/>
    <x v="0"/>
    <m/>
    <m/>
    <s v="BFT35_12230"/>
    <n v="771"/>
    <m/>
    <m/>
  </r>
  <r>
    <x v="1"/>
    <s v="with_protein"/>
    <x v="0"/>
    <s v="Primary Assembly"/>
    <s v="unplaced scaffold"/>
    <m/>
    <s v="MINB01000034.1"/>
    <n v="1296"/>
    <n v="2066"/>
    <x v="0"/>
    <s v="PHO06237.1"/>
    <m/>
    <m/>
    <x v="70"/>
    <m/>
    <m/>
    <s v="BFT35_12230"/>
    <n v="771"/>
    <n v="256"/>
    <m/>
  </r>
  <r>
    <x v="0"/>
    <s v="protein_coding"/>
    <x v="0"/>
    <s v="Primary Assembly"/>
    <s v="unplaced scaffold"/>
    <m/>
    <s v="MINB01000053.1"/>
    <n v="1314"/>
    <n v="1721"/>
    <x v="1"/>
    <m/>
    <m/>
    <m/>
    <x v="0"/>
    <m/>
    <m/>
    <s v="BFT35_13260"/>
    <n v="408"/>
    <m/>
    <m/>
  </r>
  <r>
    <x v="1"/>
    <s v="with_protein"/>
    <x v="0"/>
    <s v="Primary Assembly"/>
    <s v="unplaced scaffold"/>
    <m/>
    <s v="MINB01000053.1"/>
    <n v="1314"/>
    <n v="1721"/>
    <x v="1"/>
    <s v="PHO06063.1"/>
    <m/>
    <m/>
    <x v="2"/>
    <m/>
    <m/>
    <s v="BFT35_13260"/>
    <n v="408"/>
    <n v="135"/>
    <m/>
  </r>
  <r>
    <x v="0"/>
    <s v="protein_coding"/>
    <x v="0"/>
    <s v="Primary Assembly"/>
    <s v="unplaced scaffold"/>
    <m/>
    <s v="MINB01000028.1"/>
    <n v="1320"/>
    <n v="1730"/>
    <x v="0"/>
    <m/>
    <m/>
    <m/>
    <x v="0"/>
    <m/>
    <m/>
    <s v="BFT35_11420"/>
    <n v="411"/>
    <m/>
    <m/>
  </r>
  <r>
    <x v="1"/>
    <s v="with_protein"/>
    <x v="0"/>
    <s v="Primary Assembly"/>
    <s v="unplaced scaffold"/>
    <m/>
    <s v="MINB01000028.1"/>
    <n v="1320"/>
    <n v="1730"/>
    <x v="0"/>
    <s v="PHO06381.1"/>
    <m/>
    <m/>
    <x v="71"/>
    <m/>
    <m/>
    <s v="BFT35_11420"/>
    <n v="411"/>
    <n v="136"/>
    <m/>
  </r>
  <r>
    <x v="0"/>
    <s v="protein_coding"/>
    <x v="0"/>
    <s v="Primary Assembly"/>
    <s v="unplaced scaffold"/>
    <m/>
    <s v="MINB01000003.1"/>
    <n v="1346"/>
    <n v="2167"/>
    <x v="1"/>
    <m/>
    <m/>
    <m/>
    <x v="0"/>
    <m/>
    <m/>
    <s v="BFT35_02390"/>
    <n v="822"/>
    <m/>
    <m/>
  </r>
  <r>
    <x v="1"/>
    <s v="with_protein"/>
    <x v="0"/>
    <s v="Primary Assembly"/>
    <s v="unplaced scaffold"/>
    <m/>
    <s v="MINB01000003.1"/>
    <n v="1346"/>
    <n v="2167"/>
    <x v="1"/>
    <s v="PHO07923.1"/>
    <m/>
    <m/>
    <x v="72"/>
    <m/>
    <m/>
    <s v="BFT35_02390"/>
    <n v="822"/>
    <n v="273"/>
    <m/>
  </r>
  <r>
    <x v="0"/>
    <s v="protein_coding"/>
    <x v="0"/>
    <s v="Primary Assembly"/>
    <s v="unplaced scaffold"/>
    <m/>
    <s v="MINB01000043.1"/>
    <n v="1346"/>
    <n v="2629"/>
    <x v="1"/>
    <m/>
    <m/>
    <m/>
    <x v="0"/>
    <m/>
    <m/>
    <s v="BFT35_13020"/>
    <n v="1284"/>
    <m/>
    <m/>
  </r>
  <r>
    <x v="1"/>
    <s v="with_protein"/>
    <x v="0"/>
    <s v="Primary Assembly"/>
    <s v="unplaced scaffold"/>
    <m/>
    <s v="MINB01000043.1"/>
    <n v="1346"/>
    <n v="2629"/>
    <x v="1"/>
    <s v="PHO06099.1"/>
    <m/>
    <m/>
    <x v="12"/>
    <m/>
    <m/>
    <s v="BFT35_13020"/>
    <n v="1284"/>
    <n v="427"/>
    <m/>
  </r>
  <r>
    <x v="0"/>
    <s v="pseudogene"/>
    <x v="0"/>
    <s v="Primary Assembly"/>
    <s v="unplaced scaffold"/>
    <m/>
    <s v="MINB01000021.1"/>
    <n v="1420"/>
    <n v="1931"/>
    <x v="1"/>
    <m/>
    <m/>
    <m/>
    <x v="0"/>
    <m/>
    <m/>
    <s v="BFT35_09820"/>
    <n v="512"/>
    <m/>
    <s v="pseudo"/>
  </r>
  <r>
    <x v="1"/>
    <s v="without_protein"/>
    <x v="0"/>
    <s v="Primary Assembly"/>
    <s v="unplaced scaffold"/>
    <m/>
    <s v="MINB01000021.1"/>
    <n v="1420"/>
    <n v="1931"/>
    <x v="1"/>
    <m/>
    <m/>
    <m/>
    <x v="73"/>
    <m/>
    <m/>
    <s v="BFT35_09820"/>
    <n v="512"/>
    <m/>
    <s v="pseudo"/>
  </r>
  <r>
    <x v="0"/>
    <s v="protein_coding"/>
    <x v="0"/>
    <s v="Primary Assembly"/>
    <s v="unplaced scaffold"/>
    <m/>
    <s v="MINB01000030.1"/>
    <n v="1448"/>
    <n v="1942"/>
    <x v="1"/>
    <m/>
    <m/>
    <m/>
    <x v="0"/>
    <m/>
    <m/>
    <s v="BFT35_11730"/>
    <n v="495"/>
    <m/>
    <m/>
  </r>
  <r>
    <x v="1"/>
    <s v="with_protein"/>
    <x v="0"/>
    <s v="Primary Assembly"/>
    <s v="unplaced scaffold"/>
    <m/>
    <s v="MINB01000030.1"/>
    <n v="1448"/>
    <n v="1942"/>
    <x v="1"/>
    <s v="PHO06330.1"/>
    <m/>
    <m/>
    <x v="74"/>
    <m/>
    <m/>
    <s v="BFT35_11730"/>
    <n v="495"/>
    <n v="164"/>
    <m/>
  </r>
  <r>
    <x v="0"/>
    <s v="pseudogene"/>
    <x v="0"/>
    <s v="Primary Assembly"/>
    <s v="unplaced scaffold"/>
    <m/>
    <s v="MINB01000018.1"/>
    <n v="1489"/>
    <n v="2683"/>
    <x v="0"/>
    <m/>
    <m/>
    <m/>
    <x v="0"/>
    <m/>
    <m/>
    <s v="BFT35_08995"/>
    <n v="1195"/>
    <m/>
    <s v="pseudo"/>
  </r>
  <r>
    <x v="1"/>
    <s v="without_protein"/>
    <x v="0"/>
    <s v="Primary Assembly"/>
    <s v="unplaced scaffold"/>
    <m/>
    <s v="MINB01000018.1"/>
    <n v="1489"/>
    <n v="2683"/>
    <x v="0"/>
    <m/>
    <m/>
    <m/>
    <x v="6"/>
    <m/>
    <m/>
    <s v="BFT35_08995"/>
    <n v="1195"/>
    <m/>
    <s v="pseudo"/>
  </r>
  <r>
    <x v="0"/>
    <s v="protein_coding"/>
    <x v="0"/>
    <s v="Primary Assembly"/>
    <s v="unplaced scaffold"/>
    <m/>
    <s v="MINB01000012.1"/>
    <n v="1499"/>
    <n v="2785"/>
    <x v="1"/>
    <m/>
    <m/>
    <m/>
    <x v="0"/>
    <m/>
    <m/>
    <s v="BFT35_07215"/>
    <n v="1287"/>
    <m/>
    <m/>
  </r>
  <r>
    <x v="1"/>
    <s v="with_protein"/>
    <x v="0"/>
    <s v="Primary Assembly"/>
    <s v="unplaced scaffold"/>
    <m/>
    <s v="MINB01000012.1"/>
    <n v="1499"/>
    <n v="2785"/>
    <x v="1"/>
    <s v="PHO07142.1"/>
    <m/>
    <m/>
    <x v="75"/>
    <m/>
    <m/>
    <s v="BFT35_07215"/>
    <n v="1287"/>
    <n v="428"/>
    <m/>
  </r>
  <r>
    <x v="0"/>
    <s v="protein_coding"/>
    <x v="0"/>
    <s v="Primary Assembly"/>
    <s v="unplaced scaffold"/>
    <m/>
    <s v="MINB01000004.1"/>
    <n v="1501"/>
    <n v="3846"/>
    <x v="1"/>
    <m/>
    <m/>
    <m/>
    <x v="0"/>
    <m/>
    <m/>
    <s v="BFT35_03400"/>
    <n v="2346"/>
    <m/>
    <m/>
  </r>
  <r>
    <x v="1"/>
    <s v="with_protein"/>
    <x v="0"/>
    <s v="Primary Assembly"/>
    <s v="unplaced scaffold"/>
    <m/>
    <s v="MINB01000004.1"/>
    <n v="1501"/>
    <n v="3846"/>
    <x v="1"/>
    <s v="PHO07795.1"/>
    <m/>
    <m/>
    <x v="76"/>
    <m/>
    <m/>
    <s v="BFT35_03400"/>
    <n v="2346"/>
    <n v="781"/>
    <m/>
  </r>
  <r>
    <x v="0"/>
    <s v="protein_coding"/>
    <x v="0"/>
    <s v="Primary Assembly"/>
    <s v="unplaced scaffold"/>
    <m/>
    <s v="MINB01000015.1"/>
    <n v="1544"/>
    <n v="2119"/>
    <x v="1"/>
    <m/>
    <m/>
    <m/>
    <x v="0"/>
    <m/>
    <m/>
    <s v="BFT35_08090"/>
    <n v="576"/>
    <m/>
    <m/>
  </r>
  <r>
    <x v="1"/>
    <s v="with_protein"/>
    <x v="0"/>
    <s v="Primary Assembly"/>
    <s v="unplaced scaffold"/>
    <m/>
    <s v="MINB01000015.1"/>
    <n v="1544"/>
    <n v="2119"/>
    <x v="1"/>
    <s v="PHO06956.1"/>
    <m/>
    <m/>
    <x v="77"/>
    <m/>
    <m/>
    <s v="BFT35_08090"/>
    <n v="576"/>
    <n v="191"/>
    <m/>
  </r>
  <r>
    <x v="0"/>
    <s v="protein_coding"/>
    <x v="0"/>
    <s v="Primary Assembly"/>
    <s v="unplaced scaffold"/>
    <m/>
    <s v="MINB01000026.1"/>
    <n v="1560"/>
    <n v="1718"/>
    <x v="0"/>
    <m/>
    <m/>
    <m/>
    <x v="0"/>
    <m/>
    <m/>
    <s v="BFT35_11075"/>
    <n v="159"/>
    <m/>
    <m/>
  </r>
  <r>
    <x v="1"/>
    <s v="with_protein"/>
    <x v="0"/>
    <s v="Primary Assembly"/>
    <s v="unplaced scaffold"/>
    <m/>
    <s v="MINB01000026.1"/>
    <n v="1560"/>
    <n v="1718"/>
    <x v="0"/>
    <s v="PHO06439.1"/>
    <m/>
    <m/>
    <x v="78"/>
    <m/>
    <m/>
    <s v="BFT35_11075"/>
    <n v="159"/>
    <n v="52"/>
    <m/>
  </r>
  <r>
    <x v="0"/>
    <s v="protein_coding"/>
    <x v="0"/>
    <s v="Primary Assembly"/>
    <s v="unplaced scaffold"/>
    <m/>
    <s v="MINB01000041.1"/>
    <n v="1577"/>
    <n v="2611"/>
    <x v="0"/>
    <m/>
    <m/>
    <m/>
    <x v="0"/>
    <m/>
    <m/>
    <s v="BFT35_12900"/>
    <n v="1035"/>
    <m/>
    <m/>
  </r>
  <r>
    <x v="1"/>
    <s v="with_protein"/>
    <x v="0"/>
    <s v="Primary Assembly"/>
    <s v="unplaced scaffold"/>
    <m/>
    <s v="MINB01000041.1"/>
    <n v="1577"/>
    <n v="2611"/>
    <x v="0"/>
    <s v="PHO06121.1"/>
    <m/>
    <m/>
    <x v="79"/>
    <m/>
    <m/>
    <s v="BFT35_12900"/>
    <n v="1035"/>
    <n v="344"/>
    <m/>
  </r>
  <r>
    <x v="0"/>
    <s v="protein_coding"/>
    <x v="0"/>
    <s v="Primary Assembly"/>
    <s v="unplaced scaffold"/>
    <m/>
    <s v="MINB01000005.1"/>
    <n v="1582"/>
    <n v="1944"/>
    <x v="0"/>
    <m/>
    <m/>
    <m/>
    <x v="0"/>
    <m/>
    <m/>
    <s v="BFT35_04055"/>
    <n v="363"/>
    <m/>
    <m/>
  </r>
  <r>
    <x v="1"/>
    <s v="with_protein"/>
    <x v="0"/>
    <s v="Primary Assembly"/>
    <s v="unplaced scaffold"/>
    <m/>
    <s v="MINB01000005.1"/>
    <n v="1582"/>
    <n v="1944"/>
    <x v="0"/>
    <s v="PHO07672.1"/>
    <m/>
    <m/>
    <x v="80"/>
    <m/>
    <m/>
    <s v="BFT35_04055"/>
    <n v="363"/>
    <n v="120"/>
    <m/>
  </r>
  <r>
    <x v="0"/>
    <s v="protein_coding"/>
    <x v="0"/>
    <s v="Primary Assembly"/>
    <s v="unplaced scaffold"/>
    <m/>
    <s v="MINB01000009.1"/>
    <n v="1597"/>
    <n v="2241"/>
    <x v="1"/>
    <m/>
    <m/>
    <m/>
    <x v="0"/>
    <m/>
    <m/>
    <s v="BFT35_06060"/>
    <n v="645"/>
    <m/>
    <m/>
  </r>
  <r>
    <x v="1"/>
    <s v="with_protein"/>
    <x v="0"/>
    <s v="Primary Assembly"/>
    <s v="unplaced scaffold"/>
    <m/>
    <s v="MINB01000009.1"/>
    <n v="1597"/>
    <n v="2241"/>
    <x v="1"/>
    <s v="PHO07334.1"/>
    <m/>
    <m/>
    <x v="81"/>
    <m/>
    <m/>
    <s v="BFT35_06060"/>
    <n v="645"/>
    <n v="214"/>
    <m/>
  </r>
  <r>
    <x v="0"/>
    <s v="protein_coding"/>
    <x v="0"/>
    <s v="Primary Assembly"/>
    <s v="unplaced scaffold"/>
    <m/>
    <s v="MINB01000002.1"/>
    <n v="1601"/>
    <n v="4108"/>
    <x v="1"/>
    <m/>
    <m/>
    <m/>
    <x v="0"/>
    <m/>
    <m/>
    <s v="BFT35_01205"/>
    <n v="2508"/>
    <m/>
    <m/>
  </r>
  <r>
    <x v="1"/>
    <s v="with_protein"/>
    <x v="0"/>
    <s v="Primary Assembly"/>
    <s v="unplaced scaffold"/>
    <m/>
    <s v="MINB01000002.1"/>
    <n v="1601"/>
    <n v="4108"/>
    <x v="1"/>
    <s v="PHO08118.1"/>
    <m/>
    <m/>
    <x v="82"/>
    <m/>
    <m/>
    <s v="BFT35_01205"/>
    <n v="2508"/>
    <n v="835"/>
    <m/>
  </r>
  <r>
    <x v="0"/>
    <s v="protein_coding"/>
    <x v="0"/>
    <s v="Primary Assembly"/>
    <s v="unplaced scaffold"/>
    <m/>
    <s v="MINB01000019.1"/>
    <n v="1663"/>
    <n v="1995"/>
    <x v="0"/>
    <m/>
    <m/>
    <m/>
    <x v="0"/>
    <m/>
    <m/>
    <s v="BFT35_09250"/>
    <n v="333"/>
    <m/>
    <m/>
  </r>
  <r>
    <x v="1"/>
    <s v="with_protein"/>
    <x v="0"/>
    <s v="Primary Assembly"/>
    <s v="unplaced scaffold"/>
    <m/>
    <s v="MINB01000019.1"/>
    <n v="1663"/>
    <n v="1995"/>
    <x v="0"/>
    <s v="PHO06762.1"/>
    <m/>
    <m/>
    <x v="2"/>
    <m/>
    <m/>
    <s v="BFT35_09250"/>
    <n v="333"/>
    <n v="110"/>
    <m/>
  </r>
  <r>
    <x v="0"/>
    <s v="protein_coding"/>
    <x v="0"/>
    <s v="Primary Assembly"/>
    <s v="unplaced scaffold"/>
    <m/>
    <s v="MINB01000050.1"/>
    <n v="1672"/>
    <n v="2037"/>
    <x v="1"/>
    <m/>
    <m/>
    <m/>
    <x v="0"/>
    <m/>
    <m/>
    <s v="BFT35_13245"/>
    <n v="366"/>
    <m/>
    <m/>
  </r>
  <r>
    <x v="1"/>
    <s v="with_protein"/>
    <x v="0"/>
    <s v="Primary Assembly"/>
    <s v="unplaced scaffold"/>
    <m/>
    <s v="MINB01000050.1"/>
    <n v="1672"/>
    <n v="2037"/>
    <x v="1"/>
    <s v="PHO06066.1"/>
    <m/>
    <m/>
    <x v="2"/>
    <m/>
    <m/>
    <s v="BFT35_13245"/>
    <n v="366"/>
    <n v="121"/>
    <m/>
  </r>
  <r>
    <x v="0"/>
    <s v="protein_coding"/>
    <x v="0"/>
    <s v="Primary Assembly"/>
    <s v="unplaced scaffold"/>
    <m/>
    <s v="MINB01000036.1"/>
    <n v="1677"/>
    <n v="2669"/>
    <x v="0"/>
    <m/>
    <m/>
    <m/>
    <x v="0"/>
    <m/>
    <m/>
    <s v="BFT35_12535"/>
    <n v="993"/>
    <m/>
    <m/>
  </r>
  <r>
    <x v="1"/>
    <s v="with_protein"/>
    <x v="0"/>
    <s v="Primary Assembly"/>
    <s v="unplaced scaffold"/>
    <m/>
    <s v="MINB01000036.1"/>
    <n v="1677"/>
    <n v="2669"/>
    <x v="0"/>
    <s v="PHO06185.1"/>
    <m/>
    <m/>
    <x v="83"/>
    <m/>
    <m/>
    <s v="BFT35_12535"/>
    <n v="993"/>
    <n v="330"/>
    <m/>
  </r>
  <r>
    <x v="0"/>
    <s v="protein_coding"/>
    <x v="0"/>
    <s v="Primary Assembly"/>
    <s v="unplaced scaffold"/>
    <m/>
    <s v="MINB01000011.1"/>
    <n v="1705"/>
    <n v="2982"/>
    <x v="1"/>
    <m/>
    <m/>
    <m/>
    <x v="0"/>
    <m/>
    <m/>
    <s v="BFT35_06865"/>
    <n v="1278"/>
    <m/>
    <m/>
  </r>
  <r>
    <x v="1"/>
    <s v="with_protein"/>
    <x v="0"/>
    <s v="Primary Assembly"/>
    <s v="unplaced scaffold"/>
    <m/>
    <s v="MINB01000011.1"/>
    <n v="1705"/>
    <n v="2982"/>
    <x v="1"/>
    <s v="PHO07197.1"/>
    <m/>
    <m/>
    <x v="84"/>
    <m/>
    <m/>
    <s v="BFT35_06865"/>
    <n v="1278"/>
    <n v="425"/>
    <m/>
  </r>
  <r>
    <x v="0"/>
    <s v="protein_coding"/>
    <x v="0"/>
    <s v="Primary Assembly"/>
    <s v="unplaced scaffold"/>
    <m/>
    <s v="MINB01000014.1"/>
    <n v="1706"/>
    <n v="4030"/>
    <x v="1"/>
    <m/>
    <m/>
    <m/>
    <x v="0"/>
    <m/>
    <m/>
    <s v="BFT35_07790"/>
    <n v="2325"/>
    <m/>
    <m/>
  </r>
  <r>
    <x v="1"/>
    <s v="with_protein"/>
    <x v="0"/>
    <s v="Primary Assembly"/>
    <s v="unplaced scaffold"/>
    <m/>
    <s v="MINB01000014.1"/>
    <n v="1706"/>
    <n v="4030"/>
    <x v="1"/>
    <s v="PHO07024.1"/>
    <m/>
    <m/>
    <x v="85"/>
    <m/>
    <m/>
    <s v="BFT35_07790"/>
    <n v="2325"/>
    <n v="774"/>
    <m/>
  </r>
  <r>
    <x v="0"/>
    <s v="protein_coding"/>
    <x v="0"/>
    <s v="Primary Assembly"/>
    <s v="unplaced scaffold"/>
    <m/>
    <s v="MINB01000048.1"/>
    <n v="1730"/>
    <n v="2131"/>
    <x v="0"/>
    <m/>
    <m/>
    <m/>
    <x v="0"/>
    <m/>
    <m/>
    <s v="BFT35_13205"/>
    <n v="402"/>
    <m/>
    <m/>
  </r>
  <r>
    <x v="1"/>
    <s v="with_protein"/>
    <x v="0"/>
    <s v="Primary Assembly"/>
    <s v="unplaced scaffold"/>
    <m/>
    <s v="MINB01000048.1"/>
    <n v="1730"/>
    <n v="2131"/>
    <x v="0"/>
    <s v="PHO06068.1"/>
    <m/>
    <m/>
    <x v="86"/>
    <m/>
    <m/>
    <s v="BFT35_13205"/>
    <n v="402"/>
    <n v="133"/>
    <m/>
  </r>
  <r>
    <x v="0"/>
    <s v="protein_coding"/>
    <x v="0"/>
    <s v="Primary Assembly"/>
    <s v="unplaced scaffold"/>
    <m/>
    <s v="MINB01000024.1"/>
    <n v="1737"/>
    <n v="2111"/>
    <x v="1"/>
    <m/>
    <m/>
    <m/>
    <x v="0"/>
    <m/>
    <m/>
    <s v="BFT35_10605"/>
    <n v="375"/>
    <m/>
    <m/>
  </r>
  <r>
    <x v="1"/>
    <s v="with_protein"/>
    <x v="0"/>
    <s v="Primary Assembly"/>
    <s v="unplaced scaffold"/>
    <m/>
    <s v="MINB01000024.1"/>
    <n v="1737"/>
    <n v="2111"/>
    <x v="1"/>
    <s v="PHO06514.1"/>
    <m/>
    <m/>
    <x v="50"/>
    <m/>
    <m/>
    <s v="BFT35_10605"/>
    <n v="375"/>
    <n v="124"/>
    <m/>
  </r>
  <r>
    <x v="0"/>
    <s v="protein_coding"/>
    <x v="0"/>
    <s v="Primary Assembly"/>
    <s v="unplaced scaffold"/>
    <m/>
    <s v="MINB01000026.1"/>
    <n v="1738"/>
    <n v="2406"/>
    <x v="1"/>
    <m/>
    <m/>
    <m/>
    <x v="0"/>
    <m/>
    <m/>
    <s v="BFT35_11080"/>
    <n v="669"/>
    <m/>
    <m/>
  </r>
  <r>
    <x v="1"/>
    <s v="with_protein"/>
    <x v="0"/>
    <s v="Primary Assembly"/>
    <s v="unplaced scaffold"/>
    <m/>
    <s v="MINB01000026.1"/>
    <n v="1738"/>
    <n v="2406"/>
    <x v="1"/>
    <s v="PHO06440.1"/>
    <m/>
    <m/>
    <x v="2"/>
    <m/>
    <m/>
    <s v="BFT35_11080"/>
    <n v="669"/>
    <n v="222"/>
    <m/>
  </r>
  <r>
    <x v="0"/>
    <s v="protein_coding"/>
    <x v="0"/>
    <s v="Primary Assembly"/>
    <s v="unplaced scaffold"/>
    <m/>
    <s v="MINB01000020.1"/>
    <n v="1745"/>
    <n v="2440"/>
    <x v="1"/>
    <m/>
    <m/>
    <m/>
    <x v="0"/>
    <m/>
    <m/>
    <s v="BFT35_09505"/>
    <n v="696"/>
    <m/>
    <m/>
  </r>
  <r>
    <x v="1"/>
    <s v="with_protein"/>
    <x v="0"/>
    <s v="Primary Assembly"/>
    <s v="unplaced scaffold"/>
    <m/>
    <s v="MINB01000020.1"/>
    <n v="1745"/>
    <n v="2440"/>
    <x v="1"/>
    <s v="PHO06756.1"/>
    <m/>
    <m/>
    <x v="87"/>
    <m/>
    <m/>
    <s v="BFT35_09505"/>
    <n v="696"/>
    <n v="231"/>
    <m/>
  </r>
  <r>
    <x v="0"/>
    <s v="protein_coding"/>
    <x v="0"/>
    <s v="Primary Assembly"/>
    <s v="unplaced scaffold"/>
    <m/>
    <s v="MINB01000028.1"/>
    <n v="1760"/>
    <n v="2749"/>
    <x v="1"/>
    <m/>
    <m/>
    <m/>
    <x v="0"/>
    <m/>
    <m/>
    <s v="BFT35_11425"/>
    <n v="990"/>
    <m/>
    <m/>
  </r>
  <r>
    <x v="1"/>
    <s v="with_protein"/>
    <x v="0"/>
    <s v="Primary Assembly"/>
    <s v="unplaced scaffold"/>
    <m/>
    <s v="MINB01000028.1"/>
    <n v="1760"/>
    <n v="2749"/>
    <x v="1"/>
    <s v="PHO06382.1"/>
    <m/>
    <m/>
    <x v="88"/>
    <m/>
    <m/>
    <s v="BFT35_11425"/>
    <n v="990"/>
    <n v="329"/>
    <m/>
  </r>
  <r>
    <x v="0"/>
    <s v="protein_coding"/>
    <x v="0"/>
    <s v="Primary Assembly"/>
    <s v="unplaced scaffold"/>
    <m/>
    <s v="MINB01000007.1"/>
    <n v="1790"/>
    <n v="2815"/>
    <x v="1"/>
    <m/>
    <m/>
    <m/>
    <x v="0"/>
    <m/>
    <m/>
    <s v="BFT35_05215"/>
    <n v="1026"/>
    <m/>
    <m/>
  </r>
  <r>
    <x v="1"/>
    <s v="with_protein"/>
    <x v="0"/>
    <s v="Primary Assembly"/>
    <s v="unplaced scaffold"/>
    <m/>
    <s v="MINB01000007.1"/>
    <n v="1790"/>
    <n v="2815"/>
    <x v="1"/>
    <s v="PHO07480.1"/>
    <m/>
    <m/>
    <x v="2"/>
    <m/>
    <m/>
    <s v="BFT35_05215"/>
    <n v="1026"/>
    <n v="341"/>
    <m/>
  </r>
  <r>
    <x v="0"/>
    <s v="protein_coding"/>
    <x v="0"/>
    <s v="Primary Assembly"/>
    <s v="unplaced scaffold"/>
    <m/>
    <s v="MINB01000013.1"/>
    <n v="1793"/>
    <n v="2395"/>
    <x v="1"/>
    <m/>
    <m/>
    <m/>
    <x v="0"/>
    <m/>
    <m/>
    <s v="BFT35_07490"/>
    <n v="603"/>
    <m/>
    <m/>
  </r>
  <r>
    <x v="1"/>
    <s v="with_protein"/>
    <x v="0"/>
    <s v="Primary Assembly"/>
    <s v="unplaced scaffold"/>
    <m/>
    <s v="MINB01000013.1"/>
    <n v="1793"/>
    <n v="2395"/>
    <x v="1"/>
    <s v="PHO07082.1"/>
    <m/>
    <m/>
    <x v="89"/>
    <m/>
    <m/>
    <s v="BFT35_07490"/>
    <n v="603"/>
    <n v="200"/>
    <m/>
  </r>
  <r>
    <x v="0"/>
    <s v="protein_coding"/>
    <x v="0"/>
    <s v="Primary Assembly"/>
    <s v="unplaced scaffold"/>
    <m/>
    <s v="MINB01000039.1"/>
    <n v="1846"/>
    <n v="2046"/>
    <x v="0"/>
    <m/>
    <m/>
    <m/>
    <x v="0"/>
    <m/>
    <m/>
    <s v="BFT35_12760"/>
    <n v="201"/>
    <m/>
    <m/>
  </r>
  <r>
    <x v="1"/>
    <s v="with_protein"/>
    <x v="0"/>
    <s v="Primary Assembly"/>
    <s v="unplaced scaffold"/>
    <m/>
    <s v="MINB01000039.1"/>
    <n v="1846"/>
    <n v="2046"/>
    <x v="0"/>
    <s v="PHO06144.1"/>
    <m/>
    <m/>
    <x v="1"/>
    <m/>
    <m/>
    <s v="BFT35_12760"/>
    <n v="201"/>
    <n v="66"/>
    <m/>
  </r>
  <r>
    <x v="0"/>
    <s v="protein_coding"/>
    <x v="0"/>
    <s v="Primary Assembly"/>
    <s v="unplaced scaffold"/>
    <m/>
    <s v="MINB01000038.1"/>
    <n v="1855"/>
    <n v="2601"/>
    <x v="1"/>
    <m/>
    <m/>
    <m/>
    <x v="0"/>
    <m/>
    <m/>
    <s v="BFT35_12680"/>
    <n v="747"/>
    <m/>
    <m/>
  </r>
  <r>
    <x v="1"/>
    <s v="with_protein"/>
    <x v="0"/>
    <s v="Primary Assembly"/>
    <s v="unplaced scaffold"/>
    <m/>
    <s v="MINB01000038.1"/>
    <n v="1855"/>
    <n v="2601"/>
    <x v="1"/>
    <s v="PHO06156.1"/>
    <m/>
    <m/>
    <x v="2"/>
    <m/>
    <m/>
    <s v="BFT35_12680"/>
    <n v="747"/>
    <n v="248"/>
    <m/>
  </r>
  <r>
    <x v="0"/>
    <s v="protein_coding"/>
    <x v="0"/>
    <s v="Primary Assembly"/>
    <s v="unplaced scaffold"/>
    <m/>
    <s v="MINB01000040.1"/>
    <n v="1929"/>
    <n v="3323"/>
    <x v="0"/>
    <m/>
    <m/>
    <m/>
    <x v="0"/>
    <m/>
    <m/>
    <s v="BFT35_12820"/>
    <n v="1395"/>
    <m/>
    <m/>
  </r>
  <r>
    <x v="1"/>
    <s v="with_protein"/>
    <x v="0"/>
    <s v="Primary Assembly"/>
    <s v="unplaced scaffold"/>
    <m/>
    <s v="MINB01000040.1"/>
    <n v="1929"/>
    <n v="3323"/>
    <x v="0"/>
    <s v="PHO06133.1"/>
    <m/>
    <m/>
    <x v="90"/>
    <m/>
    <m/>
    <s v="BFT35_12820"/>
    <n v="1395"/>
    <n v="464"/>
    <m/>
  </r>
  <r>
    <x v="0"/>
    <s v="protein_coding"/>
    <x v="0"/>
    <s v="Primary Assembly"/>
    <s v="unplaced scaffold"/>
    <m/>
    <s v="MINB01000033.1"/>
    <n v="1946"/>
    <n v="2962"/>
    <x v="0"/>
    <m/>
    <m/>
    <m/>
    <x v="0"/>
    <m/>
    <m/>
    <s v="BFT35_12115"/>
    <n v="1017"/>
    <m/>
    <m/>
  </r>
  <r>
    <x v="1"/>
    <s v="with_protein"/>
    <x v="0"/>
    <s v="Primary Assembly"/>
    <s v="unplaced scaffold"/>
    <m/>
    <s v="MINB01000033.1"/>
    <n v="1946"/>
    <n v="2962"/>
    <x v="0"/>
    <s v="PHO06258.1"/>
    <m/>
    <m/>
    <x v="91"/>
    <m/>
    <m/>
    <s v="BFT35_12115"/>
    <n v="1017"/>
    <n v="338"/>
    <m/>
  </r>
  <r>
    <x v="0"/>
    <s v="protein_coding"/>
    <x v="0"/>
    <s v="Primary Assembly"/>
    <s v="unplaced scaffold"/>
    <m/>
    <s v="MINB01000030.1"/>
    <n v="1947"/>
    <n v="2693"/>
    <x v="1"/>
    <m/>
    <m/>
    <m/>
    <x v="0"/>
    <m/>
    <m/>
    <s v="BFT35_11735"/>
    <n v="747"/>
    <m/>
    <m/>
  </r>
  <r>
    <x v="1"/>
    <s v="with_protein"/>
    <x v="0"/>
    <s v="Primary Assembly"/>
    <s v="unplaced scaffold"/>
    <m/>
    <s v="MINB01000030.1"/>
    <n v="1947"/>
    <n v="2693"/>
    <x v="1"/>
    <s v="PHO06331.1"/>
    <m/>
    <m/>
    <x v="92"/>
    <m/>
    <m/>
    <s v="BFT35_11735"/>
    <n v="747"/>
    <n v="248"/>
    <m/>
  </r>
  <r>
    <x v="0"/>
    <s v="protein_coding"/>
    <x v="0"/>
    <s v="Primary Assembly"/>
    <s v="unplaced scaffold"/>
    <m/>
    <s v="MINB01000031.1"/>
    <n v="1979"/>
    <n v="2305"/>
    <x v="1"/>
    <m/>
    <m/>
    <m/>
    <x v="0"/>
    <m/>
    <m/>
    <s v="BFT35_11850"/>
    <n v="327"/>
    <m/>
    <m/>
  </r>
  <r>
    <x v="1"/>
    <s v="with_protein"/>
    <x v="0"/>
    <s v="Primary Assembly"/>
    <s v="unplaced scaffold"/>
    <m/>
    <s v="MINB01000031.1"/>
    <n v="1979"/>
    <n v="2305"/>
    <x v="1"/>
    <s v="PHO06307.1"/>
    <m/>
    <m/>
    <x v="93"/>
    <m/>
    <m/>
    <s v="BFT35_11850"/>
    <n v="327"/>
    <n v="108"/>
    <m/>
  </r>
  <r>
    <x v="0"/>
    <s v="protein_coding"/>
    <x v="0"/>
    <s v="Primary Assembly"/>
    <s v="unplaced scaffold"/>
    <m/>
    <s v="MINB01000035.1"/>
    <n v="1993"/>
    <n v="2799"/>
    <x v="1"/>
    <m/>
    <m/>
    <m/>
    <x v="0"/>
    <m/>
    <m/>
    <s v="BFT35_12345"/>
    <n v="807"/>
    <m/>
    <m/>
  </r>
  <r>
    <x v="1"/>
    <s v="with_protein"/>
    <x v="0"/>
    <s v="Primary Assembly"/>
    <s v="unplaced scaffold"/>
    <m/>
    <s v="MINB01000035.1"/>
    <n v="1993"/>
    <n v="2799"/>
    <x v="1"/>
    <s v="PHO06201.1"/>
    <m/>
    <m/>
    <x v="94"/>
    <m/>
    <m/>
    <s v="BFT35_12345"/>
    <n v="807"/>
    <n v="268"/>
    <m/>
  </r>
  <r>
    <x v="0"/>
    <s v="protein_coding"/>
    <x v="0"/>
    <s v="Primary Assembly"/>
    <s v="unplaced scaffold"/>
    <m/>
    <s v="MINB01000005.1"/>
    <n v="1996"/>
    <n v="2634"/>
    <x v="1"/>
    <m/>
    <m/>
    <m/>
    <x v="0"/>
    <m/>
    <m/>
    <s v="BFT35_04060"/>
    <n v="639"/>
    <m/>
    <m/>
  </r>
  <r>
    <x v="1"/>
    <s v="with_protein"/>
    <x v="0"/>
    <s v="Primary Assembly"/>
    <s v="unplaced scaffold"/>
    <m/>
    <s v="MINB01000005.1"/>
    <n v="1996"/>
    <n v="2634"/>
    <x v="1"/>
    <s v="PHO07673.1"/>
    <m/>
    <m/>
    <x v="2"/>
    <m/>
    <m/>
    <s v="BFT35_04060"/>
    <n v="639"/>
    <n v="212"/>
    <m/>
  </r>
  <r>
    <x v="0"/>
    <s v="protein_coding"/>
    <x v="0"/>
    <s v="Primary Assembly"/>
    <s v="unplaced scaffold"/>
    <m/>
    <s v="MINB01000022.1"/>
    <n v="2001"/>
    <n v="2375"/>
    <x v="1"/>
    <m/>
    <m/>
    <m/>
    <x v="0"/>
    <m/>
    <m/>
    <s v="BFT35_10095"/>
    <n v="375"/>
    <m/>
    <m/>
  </r>
  <r>
    <x v="1"/>
    <s v="with_protein"/>
    <x v="0"/>
    <s v="Primary Assembly"/>
    <s v="unplaced scaffold"/>
    <m/>
    <s v="MINB01000022.1"/>
    <n v="2001"/>
    <n v="2375"/>
    <x v="1"/>
    <s v="PHO06613.1"/>
    <m/>
    <m/>
    <x v="2"/>
    <m/>
    <m/>
    <s v="BFT35_10095"/>
    <n v="375"/>
    <n v="124"/>
    <m/>
  </r>
  <r>
    <x v="0"/>
    <s v="protein_coding"/>
    <x v="0"/>
    <s v="Primary Assembly"/>
    <s v="unplaced scaffold"/>
    <m/>
    <s v="MINB01000025.1"/>
    <n v="2006"/>
    <n v="3274"/>
    <x v="0"/>
    <m/>
    <m/>
    <m/>
    <x v="0"/>
    <m/>
    <m/>
    <s v="BFT35_10875"/>
    <n v="1269"/>
    <m/>
    <m/>
  </r>
  <r>
    <x v="1"/>
    <s v="with_protein"/>
    <x v="0"/>
    <s v="Primary Assembly"/>
    <s v="unplaced scaffold"/>
    <m/>
    <s v="MINB01000025.1"/>
    <n v="2006"/>
    <n v="3274"/>
    <x v="0"/>
    <s v="PHO06474.1"/>
    <m/>
    <m/>
    <x v="95"/>
    <m/>
    <m/>
    <s v="BFT35_10875"/>
    <n v="1269"/>
    <n v="422"/>
    <m/>
  </r>
  <r>
    <x v="0"/>
    <s v="protein_coding"/>
    <x v="0"/>
    <s v="Primary Assembly"/>
    <s v="unplaced scaffold"/>
    <m/>
    <s v="MINB01000032.1"/>
    <n v="2107"/>
    <n v="2553"/>
    <x v="1"/>
    <m/>
    <m/>
    <m/>
    <x v="0"/>
    <m/>
    <m/>
    <s v="BFT35_11980"/>
    <n v="447"/>
    <m/>
    <m/>
  </r>
  <r>
    <x v="1"/>
    <s v="with_protein"/>
    <x v="0"/>
    <s v="Primary Assembly"/>
    <s v="unplaced scaffold"/>
    <m/>
    <s v="MINB01000032.1"/>
    <n v="2107"/>
    <n v="2553"/>
    <x v="1"/>
    <s v="PHO06281.1"/>
    <m/>
    <m/>
    <x v="96"/>
    <m/>
    <m/>
    <s v="BFT35_11980"/>
    <n v="447"/>
    <n v="148"/>
    <m/>
  </r>
  <r>
    <x v="0"/>
    <s v="protein_coding"/>
    <x v="0"/>
    <s v="Primary Assembly"/>
    <s v="unplaced scaffold"/>
    <m/>
    <s v="MINB01000039.1"/>
    <n v="2109"/>
    <n v="2729"/>
    <x v="0"/>
    <m/>
    <m/>
    <m/>
    <x v="0"/>
    <m/>
    <m/>
    <s v="BFT35_12765"/>
    <n v="621"/>
    <m/>
    <m/>
  </r>
  <r>
    <x v="1"/>
    <s v="with_protein"/>
    <x v="0"/>
    <s v="Primary Assembly"/>
    <s v="unplaced scaffold"/>
    <m/>
    <s v="MINB01000039.1"/>
    <n v="2109"/>
    <n v="2729"/>
    <x v="0"/>
    <s v="PHO06153.1"/>
    <m/>
    <m/>
    <x v="97"/>
    <m/>
    <m/>
    <s v="BFT35_12765"/>
    <n v="621"/>
    <n v="206"/>
    <m/>
  </r>
  <r>
    <x v="0"/>
    <s v="protein_coding"/>
    <x v="0"/>
    <s v="Primary Assembly"/>
    <s v="unplaced scaffold"/>
    <m/>
    <s v="MINB01000024.1"/>
    <n v="2129"/>
    <n v="2836"/>
    <x v="1"/>
    <m/>
    <m/>
    <m/>
    <x v="0"/>
    <m/>
    <m/>
    <s v="BFT35_10610"/>
    <n v="708"/>
    <m/>
    <m/>
  </r>
  <r>
    <x v="1"/>
    <s v="with_protein"/>
    <x v="0"/>
    <s v="Primary Assembly"/>
    <s v="unplaced scaffold"/>
    <m/>
    <s v="MINB01000024.1"/>
    <n v="2129"/>
    <n v="2836"/>
    <x v="1"/>
    <s v="PHO06515.1"/>
    <m/>
    <m/>
    <x v="98"/>
    <m/>
    <m/>
    <s v="BFT35_10610"/>
    <n v="708"/>
    <n v="235"/>
    <m/>
  </r>
  <r>
    <x v="0"/>
    <s v="protein_coding"/>
    <x v="0"/>
    <s v="Primary Assembly"/>
    <s v="unplaced scaffold"/>
    <m/>
    <s v="MINB01000048.1"/>
    <n v="2131"/>
    <n v="2502"/>
    <x v="0"/>
    <m/>
    <m/>
    <m/>
    <x v="0"/>
    <m/>
    <m/>
    <s v="BFT35_13210"/>
    <n v="372"/>
    <m/>
    <m/>
  </r>
  <r>
    <x v="1"/>
    <s v="with_protein"/>
    <x v="0"/>
    <s v="Primary Assembly"/>
    <s v="unplaced scaffold"/>
    <m/>
    <s v="MINB01000048.1"/>
    <n v="2131"/>
    <n v="2502"/>
    <x v="0"/>
    <s v="PHO06069.1"/>
    <m/>
    <m/>
    <x v="86"/>
    <m/>
    <m/>
    <s v="BFT35_13210"/>
    <n v="372"/>
    <n v="123"/>
    <m/>
  </r>
  <r>
    <x v="0"/>
    <s v="protein_coding"/>
    <x v="0"/>
    <s v="Primary Assembly"/>
    <s v="unplaced scaffold"/>
    <m/>
    <s v="MINB01000034.1"/>
    <n v="2160"/>
    <n v="2822"/>
    <x v="0"/>
    <m/>
    <m/>
    <m/>
    <x v="0"/>
    <m/>
    <m/>
    <s v="BFT35_12235"/>
    <n v="663"/>
    <m/>
    <m/>
  </r>
  <r>
    <x v="1"/>
    <s v="with_protein"/>
    <x v="0"/>
    <s v="Primary Assembly"/>
    <s v="unplaced scaffold"/>
    <m/>
    <s v="MINB01000034.1"/>
    <n v="2160"/>
    <n v="2822"/>
    <x v="0"/>
    <s v="PHO06238.1"/>
    <m/>
    <m/>
    <x v="99"/>
    <m/>
    <m/>
    <s v="BFT35_12235"/>
    <n v="663"/>
    <n v="220"/>
    <m/>
  </r>
  <r>
    <x v="0"/>
    <s v="protein_coding"/>
    <x v="0"/>
    <s v="Primary Assembly"/>
    <s v="unplaced scaffold"/>
    <m/>
    <s v="MINB01000015.1"/>
    <n v="2162"/>
    <n v="3067"/>
    <x v="1"/>
    <m/>
    <m/>
    <m/>
    <x v="0"/>
    <m/>
    <m/>
    <s v="BFT35_08095"/>
    <n v="906"/>
    <m/>
    <m/>
  </r>
  <r>
    <x v="1"/>
    <s v="with_protein"/>
    <x v="0"/>
    <s v="Primary Assembly"/>
    <s v="unplaced scaffold"/>
    <m/>
    <s v="MINB01000015.1"/>
    <n v="2162"/>
    <n v="3067"/>
    <x v="1"/>
    <s v="PHO06957.1"/>
    <m/>
    <m/>
    <x v="100"/>
    <m/>
    <m/>
    <s v="BFT35_08095"/>
    <n v="906"/>
    <n v="301"/>
    <m/>
  </r>
  <r>
    <x v="0"/>
    <s v="protein_coding"/>
    <x v="0"/>
    <s v="Primary Assembly"/>
    <s v="unplaced scaffold"/>
    <m/>
    <s v="MINB01000016.1"/>
    <n v="2201"/>
    <n v="2641"/>
    <x v="1"/>
    <m/>
    <m/>
    <m/>
    <x v="0"/>
    <m/>
    <m/>
    <s v="BFT35_08455"/>
    <n v="441"/>
    <m/>
    <m/>
  </r>
  <r>
    <x v="1"/>
    <s v="with_protein"/>
    <x v="0"/>
    <s v="Primary Assembly"/>
    <s v="unplaced scaffold"/>
    <m/>
    <s v="MINB01000016.1"/>
    <n v="2201"/>
    <n v="2641"/>
    <x v="1"/>
    <s v="PHO06903.1"/>
    <m/>
    <m/>
    <x v="101"/>
    <m/>
    <m/>
    <s v="BFT35_08455"/>
    <n v="441"/>
    <n v="146"/>
    <m/>
  </r>
  <r>
    <x v="0"/>
    <s v="protein_coding"/>
    <x v="0"/>
    <s v="Primary Assembly"/>
    <s v="unplaced scaffold"/>
    <m/>
    <s v="MINB01000009.1"/>
    <n v="2222"/>
    <n v="3364"/>
    <x v="1"/>
    <m/>
    <m/>
    <m/>
    <x v="0"/>
    <m/>
    <m/>
    <s v="BFT35_06065"/>
    <n v="1143"/>
    <m/>
    <m/>
  </r>
  <r>
    <x v="1"/>
    <s v="with_protein"/>
    <x v="0"/>
    <s v="Primary Assembly"/>
    <s v="unplaced scaffold"/>
    <m/>
    <s v="MINB01000009.1"/>
    <n v="2222"/>
    <n v="3364"/>
    <x v="1"/>
    <s v="PHO07335.1"/>
    <m/>
    <m/>
    <x v="102"/>
    <m/>
    <m/>
    <s v="BFT35_06065"/>
    <n v="1143"/>
    <n v="380"/>
    <m/>
  </r>
  <r>
    <x v="0"/>
    <s v="protein_coding"/>
    <x v="0"/>
    <s v="Primary Assembly"/>
    <s v="unplaced scaffold"/>
    <m/>
    <s v="MINB01000019.1"/>
    <n v="2222"/>
    <n v="2785"/>
    <x v="0"/>
    <m/>
    <m/>
    <m/>
    <x v="0"/>
    <m/>
    <m/>
    <s v="BFT35_09255"/>
    <n v="564"/>
    <m/>
    <m/>
  </r>
  <r>
    <x v="1"/>
    <s v="with_protein"/>
    <x v="0"/>
    <s v="Primary Assembly"/>
    <s v="unplaced scaffold"/>
    <m/>
    <s v="MINB01000019.1"/>
    <n v="2222"/>
    <n v="2785"/>
    <x v="0"/>
    <s v="PHO06763.1"/>
    <m/>
    <m/>
    <x v="2"/>
    <m/>
    <m/>
    <s v="BFT35_09255"/>
    <n v="564"/>
    <n v="187"/>
    <m/>
  </r>
  <r>
    <x v="0"/>
    <s v="protein_coding"/>
    <x v="0"/>
    <s v="Primary Assembly"/>
    <s v="unplaced scaffold"/>
    <m/>
    <s v="MINB01000021.1"/>
    <n v="2240"/>
    <n v="3202"/>
    <x v="1"/>
    <m/>
    <m/>
    <m/>
    <x v="0"/>
    <m/>
    <m/>
    <s v="BFT35_09825"/>
    <n v="963"/>
    <m/>
    <m/>
  </r>
  <r>
    <x v="1"/>
    <s v="with_protein"/>
    <x v="0"/>
    <s v="Primary Assembly"/>
    <s v="unplaced scaffold"/>
    <m/>
    <s v="MINB01000021.1"/>
    <n v="2240"/>
    <n v="3202"/>
    <x v="1"/>
    <s v="PHO06658.1"/>
    <m/>
    <m/>
    <x v="103"/>
    <m/>
    <m/>
    <s v="BFT35_09825"/>
    <n v="963"/>
    <n v="320"/>
    <m/>
  </r>
  <r>
    <x v="0"/>
    <s v="protein_coding"/>
    <x v="0"/>
    <s v="Primary Assembly"/>
    <s v="unplaced scaffold"/>
    <m/>
    <s v="MINB01000044.1"/>
    <n v="2245"/>
    <n v="2541"/>
    <x v="1"/>
    <m/>
    <m/>
    <m/>
    <x v="0"/>
    <m/>
    <m/>
    <s v="BFT35_13075"/>
    <n v="297"/>
    <m/>
    <m/>
  </r>
  <r>
    <x v="1"/>
    <s v="with_protein"/>
    <x v="0"/>
    <s v="Primary Assembly"/>
    <s v="unplaced scaffold"/>
    <m/>
    <s v="MINB01000044.1"/>
    <n v="2245"/>
    <n v="2541"/>
    <x v="1"/>
    <s v="PHO06091.1"/>
    <m/>
    <m/>
    <x v="2"/>
    <m/>
    <m/>
    <s v="BFT35_13075"/>
    <n v="297"/>
    <n v="98"/>
    <m/>
  </r>
  <r>
    <x v="0"/>
    <s v="protein_coding"/>
    <x v="0"/>
    <s v="Primary Assembly"/>
    <s v="unplaced scaffold"/>
    <m/>
    <s v="MINB01000045.1"/>
    <n v="2254"/>
    <n v="2535"/>
    <x v="1"/>
    <m/>
    <m/>
    <m/>
    <x v="0"/>
    <m/>
    <m/>
    <s v="BFT35_13115"/>
    <n v="282"/>
    <m/>
    <m/>
  </r>
  <r>
    <x v="1"/>
    <s v="with_protein"/>
    <x v="0"/>
    <s v="Primary Assembly"/>
    <s v="unplaced scaffold"/>
    <m/>
    <s v="MINB01000045.1"/>
    <n v="2254"/>
    <n v="2535"/>
    <x v="1"/>
    <s v="PHO06081.1"/>
    <m/>
    <m/>
    <x v="2"/>
    <m/>
    <m/>
    <s v="BFT35_13115"/>
    <n v="282"/>
    <n v="93"/>
    <m/>
  </r>
  <r>
    <x v="0"/>
    <s v="protein_coding"/>
    <x v="0"/>
    <s v="Primary Assembly"/>
    <s v="unplaced scaffold"/>
    <m/>
    <s v="MINB01000031.1"/>
    <n v="2321"/>
    <n v="2872"/>
    <x v="1"/>
    <m/>
    <m/>
    <m/>
    <x v="0"/>
    <m/>
    <m/>
    <s v="BFT35_11855"/>
    <n v="552"/>
    <m/>
    <m/>
  </r>
  <r>
    <x v="1"/>
    <s v="with_protein"/>
    <x v="0"/>
    <s v="Primary Assembly"/>
    <s v="unplaced scaffold"/>
    <m/>
    <s v="MINB01000031.1"/>
    <n v="2321"/>
    <n v="2872"/>
    <x v="1"/>
    <s v="PHO06308.1"/>
    <m/>
    <m/>
    <x v="2"/>
    <m/>
    <m/>
    <s v="BFT35_11855"/>
    <n v="552"/>
    <n v="183"/>
    <m/>
  </r>
  <r>
    <x v="0"/>
    <s v="protein_coding"/>
    <x v="0"/>
    <s v="Primary Assembly"/>
    <s v="unplaced scaffold"/>
    <m/>
    <s v="MINB01000003.1"/>
    <n v="2370"/>
    <n v="3041"/>
    <x v="0"/>
    <m/>
    <m/>
    <m/>
    <x v="0"/>
    <m/>
    <m/>
    <s v="BFT35_02395"/>
    <n v="672"/>
    <m/>
    <m/>
  </r>
  <r>
    <x v="1"/>
    <s v="with_protein"/>
    <x v="0"/>
    <s v="Primary Assembly"/>
    <s v="unplaced scaffold"/>
    <m/>
    <s v="MINB01000003.1"/>
    <n v="2370"/>
    <n v="3041"/>
    <x v="0"/>
    <s v="PHO07924.1"/>
    <m/>
    <m/>
    <x v="2"/>
    <m/>
    <m/>
    <s v="BFT35_02395"/>
    <n v="672"/>
    <n v="223"/>
    <m/>
  </r>
  <r>
    <x v="0"/>
    <s v="protein_coding"/>
    <x v="0"/>
    <s v="Primary Assembly"/>
    <s v="unplaced scaffold"/>
    <m/>
    <s v="MINB01000029.1"/>
    <n v="2390"/>
    <n v="3544"/>
    <x v="1"/>
    <m/>
    <m/>
    <m/>
    <x v="0"/>
    <m/>
    <m/>
    <s v="BFT35_11585"/>
    <n v="1155"/>
    <m/>
    <m/>
  </r>
  <r>
    <x v="1"/>
    <s v="with_protein"/>
    <x v="0"/>
    <s v="Primary Assembly"/>
    <s v="unplaced scaffold"/>
    <m/>
    <s v="MINB01000029.1"/>
    <n v="2390"/>
    <n v="3544"/>
    <x v="1"/>
    <s v="PHO06355.1"/>
    <m/>
    <m/>
    <x v="104"/>
    <m/>
    <m/>
    <s v="BFT35_11585"/>
    <n v="1155"/>
    <n v="384"/>
    <m/>
  </r>
  <r>
    <x v="0"/>
    <s v="tRNA"/>
    <x v="0"/>
    <s v="Primary Assembly"/>
    <s v="unplaced scaffold"/>
    <m/>
    <s v="MINB01000027.1"/>
    <n v="2425"/>
    <n v="2501"/>
    <x v="1"/>
    <m/>
    <m/>
    <m/>
    <x v="0"/>
    <m/>
    <m/>
    <s v="BFT35_11270"/>
    <n v="77"/>
    <m/>
    <m/>
  </r>
  <r>
    <x v="3"/>
    <m/>
    <x v="0"/>
    <s v="Primary Assembly"/>
    <s v="unplaced scaffold"/>
    <m/>
    <s v="MINB01000027.1"/>
    <n v="2425"/>
    <n v="2501"/>
    <x v="1"/>
    <m/>
    <m/>
    <m/>
    <x v="105"/>
    <m/>
    <m/>
    <s v="BFT35_11270"/>
    <n v="77"/>
    <m/>
    <s v="anticodon=ACG"/>
  </r>
  <r>
    <x v="0"/>
    <s v="protein_coding"/>
    <x v="0"/>
    <s v="Primary Assembly"/>
    <s v="unplaced scaffold"/>
    <m/>
    <s v="MINB01000026.1"/>
    <n v="2481"/>
    <n v="3323"/>
    <x v="1"/>
    <m/>
    <m/>
    <m/>
    <x v="0"/>
    <m/>
    <m/>
    <s v="BFT35_11085"/>
    <n v="843"/>
    <m/>
    <m/>
  </r>
  <r>
    <x v="1"/>
    <s v="with_protein"/>
    <x v="0"/>
    <s v="Primary Assembly"/>
    <s v="unplaced scaffold"/>
    <m/>
    <s v="MINB01000026.1"/>
    <n v="2481"/>
    <n v="3323"/>
    <x v="1"/>
    <s v="PHO06441.1"/>
    <m/>
    <m/>
    <x v="106"/>
    <m/>
    <m/>
    <s v="BFT35_11085"/>
    <n v="843"/>
    <n v="280"/>
    <m/>
  </r>
  <r>
    <x v="0"/>
    <s v="protein_coding"/>
    <x v="0"/>
    <s v="Primary Assembly"/>
    <s v="unplaced scaffold"/>
    <m/>
    <s v="MINB01000017.1"/>
    <n v="2499"/>
    <n v="3467"/>
    <x v="1"/>
    <m/>
    <m/>
    <m/>
    <x v="0"/>
    <m/>
    <m/>
    <s v="BFT35_08745"/>
    <n v="969"/>
    <m/>
    <m/>
  </r>
  <r>
    <x v="1"/>
    <s v="with_protein"/>
    <x v="0"/>
    <s v="Primary Assembly"/>
    <s v="unplaced scaffold"/>
    <m/>
    <s v="MINB01000017.1"/>
    <n v="2499"/>
    <n v="3467"/>
    <x v="1"/>
    <s v="PHO06860.1"/>
    <m/>
    <m/>
    <x v="107"/>
    <m/>
    <m/>
    <s v="BFT35_08745"/>
    <n v="969"/>
    <n v="322"/>
    <m/>
  </r>
  <r>
    <x v="0"/>
    <s v="tRNA"/>
    <x v="0"/>
    <s v="Primary Assembly"/>
    <s v="unplaced scaffold"/>
    <m/>
    <s v="MINB01000013.1"/>
    <n v="2540"/>
    <n v="2615"/>
    <x v="0"/>
    <m/>
    <m/>
    <m/>
    <x v="0"/>
    <m/>
    <m/>
    <s v="BFT35_07495"/>
    <n v="76"/>
    <m/>
    <m/>
  </r>
  <r>
    <x v="3"/>
    <m/>
    <x v="0"/>
    <s v="Primary Assembly"/>
    <s v="unplaced scaffold"/>
    <m/>
    <s v="MINB01000013.1"/>
    <n v="2540"/>
    <n v="2615"/>
    <x v="0"/>
    <m/>
    <m/>
    <m/>
    <x v="105"/>
    <m/>
    <m/>
    <s v="BFT35_07495"/>
    <n v="76"/>
    <m/>
    <s v="anticodon=CCG"/>
  </r>
  <r>
    <x v="0"/>
    <s v="protein_coding"/>
    <x v="0"/>
    <s v="Primary Assembly"/>
    <s v="unplaced scaffold"/>
    <m/>
    <s v="MINB01000048.1"/>
    <n v="2546"/>
    <n v="3718"/>
    <x v="0"/>
    <m/>
    <m/>
    <m/>
    <x v="0"/>
    <m/>
    <m/>
    <s v="BFT35_13215"/>
    <n v="1173"/>
    <m/>
    <m/>
  </r>
  <r>
    <x v="1"/>
    <s v="with_protein"/>
    <x v="0"/>
    <s v="Primary Assembly"/>
    <s v="unplaced scaffold"/>
    <m/>
    <s v="MINB01000048.1"/>
    <n v="2546"/>
    <n v="3718"/>
    <x v="0"/>
    <s v="PHO06070.1"/>
    <m/>
    <m/>
    <x v="108"/>
    <m/>
    <m/>
    <s v="BFT35_13215"/>
    <n v="1173"/>
    <n v="390"/>
    <m/>
  </r>
  <r>
    <x v="0"/>
    <s v="protein_coding"/>
    <x v="0"/>
    <s v="Primary Assembly"/>
    <s v="unplaced scaffold"/>
    <m/>
    <s v="MINB01000044.1"/>
    <n v="2561"/>
    <n v="4699"/>
    <x v="1"/>
    <m/>
    <m/>
    <m/>
    <x v="0"/>
    <m/>
    <m/>
    <s v="BFT35_13080"/>
    <n v="2139"/>
    <m/>
    <m/>
  </r>
  <r>
    <x v="1"/>
    <s v="with_protein"/>
    <x v="0"/>
    <s v="Primary Assembly"/>
    <s v="unplaced scaffold"/>
    <m/>
    <s v="MINB01000044.1"/>
    <n v="2561"/>
    <n v="4699"/>
    <x v="1"/>
    <s v="PHO06092.1"/>
    <m/>
    <m/>
    <x v="109"/>
    <m/>
    <m/>
    <s v="BFT35_13080"/>
    <n v="2139"/>
    <n v="712"/>
    <m/>
  </r>
  <r>
    <x v="0"/>
    <s v="protein_coding"/>
    <x v="0"/>
    <s v="Primary Assembly"/>
    <s v="unplaced scaffold"/>
    <m/>
    <s v="MINB01000022.1"/>
    <n v="2563"/>
    <n v="2844"/>
    <x v="1"/>
    <m/>
    <m/>
    <m/>
    <x v="0"/>
    <m/>
    <m/>
    <s v="BFT35_10100"/>
    <n v="282"/>
    <m/>
    <m/>
  </r>
  <r>
    <x v="1"/>
    <s v="with_protein"/>
    <x v="0"/>
    <s v="Primary Assembly"/>
    <s v="unplaced scaffold"/>
    <m/>
    <s v="MINB01000022.1"/>
    <n v="2563"/>
    <n v="2844"/>
    <x v="1"/>
    <s v="PHO06614.1"/>
    <m/>
    <m/>
    <x v="2"/>
    <m/>
    <m/>
    <s v="BFT35_10100"/>
    <n v="282"/>
    <n v="93"/>
    <m/>
  </r>
  <r>
    <x v="0"/>
    <s v="protein_coding"/>
    <x v="0"/>
    <s v="Primary Assembly"/>
    <s v="unplaced scaffold"/>
    <m/>
    <s v="MINB01000032.1"/>
    <n v="2576"/>
    <n v="3820"/>
    <x v="1"/>
    <m/>
    <m/>
    <m/>
    <x v="0"/>
    <m/>
    <m/>
    <s v="BFT35_11985"/>
    <n v="1245"/>
    <m/>
    <m/>
  </r>
  <r>
    <x v="1"/>
    <s v="with_protein"/>
    <x v="0"/>
    <s v="Primary Assembly"/>
    <s v="unplaced scaffold"/>
    <m/>
    <s v="MINB01000032.1"/>
    <n v="2576"/>
    <n v="3820"/>
    <x v="1"/>
    <s v="PHO06282.1"/>
    <m/>
    <m/>
    <x v="110"/>
    <m/>
    <m/>
    <s v="BFT35_11985"/>
    <n v="1245"/>
    <n v="414"/>
    <m/>
  </r>
  <r>
    <x v="0"/>
    <s v="protein_coding"/>
    <x v="0"/>
    <s v="Primary Assembly"/>
    <s v="unplaced scaffold"/>
    <m/>
    <s v="MINB01000042.1"/>
    <n v="2596"/>
    <n v="2823"/>
    <x v="1"/>
    <m/>
    <m/>
    <m/>
    <x v="0"/>
    <m/>
    <m/>
    <s v="BFT35_12955"/>
    <n v="228"/>
    <m/>
    <m/>
  </r>
  <r>
    <x v="1"/>
    <s v="with_protein"/>
    <x v="0"/>
    <s v="Primary Assembly"/>
    <s v="unplaced scaffold"/>
    <m/>
    <s v="MINB01000042.1"/>
    <n v="2596"/>
    <n v="2823"/>
    <x v="1"/>
    <s v="PHO06108.1"/>
    <m/>
    <m/>
    <x v="111"/>
    <m/>
    <m/>
    <s v="BFT35_12955"/>
    <n v="228"/>
    <n v="75"/>
    <m/>
  </r>
  <r>
    <x v="0"/>
    <s v="protein_coding"/>
    <x v="0"/>
    <s v="Primary Assembly"/>
    <s v="unplaced scaffold"/>
    <m/>
    <s v="MINB01000041.1"/>
    <n v="2626"/>
    <n v="3801"/>
    <x v="0"/>
    <m/>
    <m/>
    <m/>
    <x v="0"/>
    <m/>
    <m/>
    <s v="BFT35_12905"/>
    <n v="1176"/>
    <m/>
    <m/>
  </r>
  <r>
    <x v="1"/>
    <s v="with_protein"/>
    <x v="0"/>
    <s v="Primary Assembly"/>
    <s v="unplaced scaffold"/>
    <m/>
    <s v="MINB01000041.1"/>
    <n v="2626"/>
    <n v="3801"/>
    <x v="0"/>
    <s v="PHO06122.1"/>
    <m/>
    <m/>
    <x v="112"/>
    <m/>
    <m/>
    <s v="BFT35_12905"/>
    <n v="1176"/>
    <n v="391"/>
    <m/>
  </r>
  <r>
    <x v="0"/>
    <s v="protein_coding"/>
    <x v="0"/>
    <s v="Primary Assembly"/>
    <s v="unplaced scaffold"/>
    <m/>
    <s v="MINB01000027.1"/>
    <n v="2630"/>
    <n v="3124"/>
    <x v="1"/>
    <m/>
    <m/>
    <m/>
    <x v="0"/>
    <m/>
    <m/>
    <s v="BFT35_11275"/>
    <n v="495"/>
    <m/>
    <m/>
  </r>
  <r>
    <x v="1"/>
    <s v="with_protein"/>
    <x v="0"/>
    <s v="Primary Assembly"/>
    <s v="unplaced scaffold"/>
    <m/>
    <s v="MINB01000027.1"/>
    <n v="2630"/>
    <n v="3124"/>
    <x v="1"/>
    <s v="PHO06412.1"/>
    <m/>
    <m/>
    <x v="2"/>
    <m/>
    <m/>
    <s v="BFT35_11275"/>
    <n v="495"/>
    <n v="164"/>
    <m/>
  </r>
  <r>
    <x v="0"/>
    <s v="protein_coding"/>
    <x v="0"/>
    <s v="Primary Assembly"/>
    <s v="unplaced scaffold"/>
    <m/>
    <s v="MINB01000037.1"/>
    <n v="2669"/>
    <n v="3139"/>
    <x v="1"/>
    <m/>
    <m/>
    <m/>
    <x v="0"/>
    <m/>
    <m/>
    <s v="BFT35_12615"/>
    <n v="471"/>
    <m/>
    <m/>
  </r>
  <r>
    <x v="1"/>
    <s v="with_protein"/>
    <x v="0"/>
    <s v="Primary Assembly"/>
    <s v="unplaced scaffold"/>
    <m/>
    <s v="MINB01000037.1"/>
    <n v="2669"/>
    <n v="3139"/>
    <x v="1"/>
    <s v="PHO06171.1"/>
    <m/>
    <m/>
    <x v="113"/>
    <m/>
    <m/>
    <s v="BFT35_12615"/>
    <n v="471"/>
    <n v="156"/>
    <m/>
  </r>
  <r>
    <x v="0"/>
    <s v="protein_coding"/>
    <x v="0"/>
    <s v="Primary Assembly"/>
    <s v="unplaced scaffold"/>
    <m/>
    <s v="MINB01000036.1"/>
    <n v="2682"/>
    <n v="2945"/>
    <x v="0"/>
    <m/>
    <m/>
    <m/>
    <x v="0"/>
    <m/>
    <m/>
    <s v="BFT35_12540"/>
    <n v="264"/>
    <m/>
    <m/>
  </r>
  <r>
    <x v="1"/>
    <s v="with_protein"/>
    <x v="0"/>
    <s v="Primary Assembly"/>
    <s v="unplaced scaffold"/>
    <m/>
    <s v="MINB01000036.1"/>
    <n v="2682"/>
    <n v="2945"/>
    <x v="0"/>
    <s v="PHO06186.1"/>
    <m/>
    <m/>
    <x v="114"/>
    <m/>
    <m/>
    <s v="BFT35_12540"/>
    <n v="264"/>
    <n v="87"/>
    <m/>
  </r>
  <r>
    <x v="0"/>
    <s v="protein_coding"/>
    <x v="0"/>
    <s v="Primary Assembly"/>
    <s v="unplaced scaffold"/>
    <m/>
    <s v="MINB01000030.1"/>
    <n v="2708"/>
    <n v="3121"/>
    <x v="1"/>
    <m/>
    <m/>
    <m/>
    <x v="0"/>
    <m/>
    <m/>
    <s v="BFT35_11740"/>
    <n v="414"/>
    <m/>
    <m/>
  </r>
  <r>
    <x v="1"/>
    <s v="with_protein"/>
    <x v="0"/>
    <s v="Primary Assembly"/>
    <s v="unplaced scaffold"/>
    <m/>
    <s v="MINB01000030.1"/>
    <n v="2708"/>
    <n v="3121"/>
    <x v="1"/>
    <s v="PHO06332.1"/>
    <m/>
    <m/>
    <x v="115"/>
    <m/>
    <m/>
    <s v="BFT35_11740"/>
    <n v="414"/>
    <n v="137"/>
    <m/>
  </r>
  <r>
    <x v="0"/>
    <s v="protein_coding"/>
    <x v="0"/>
    <s v="Primary Assembly"/>
    <s v="unplaced scaffold"/>
    <m/>
    <s v="MINB01000039.1"/>
    <n v="2708"/>
    <n v="4594"/>
    <x v="0"/>
    <m/>
    <m/>
    <m/>
    <x v="0"/>
    <m/>
    <m/>
    <s v="BFT35_12770"/>
    <n v="1887"/>
    <m/>
    <m/>
  </r>
  <r>
    <x v="1"/>
    <s v="with_protein"/>
    <x v="0"/>
    <s v="Primary Assembly"/>
    <s v="unplaced scaffold"/>
    <m/>
    <s v="MINB01000039.1"/>
    <n v="2708"/>
    <n v="4594"/>
    <x v="0"/>
    <s v="PHO06145.1"/>
    <m/>
    <m/>
    <x v="2"/>
    <m/>
    <m/>
    <s v="BFT35_12770"/>
    <n v="1887"/>
    <n v="628"/>
    <m/>
  </r>
  <r>
    <x v="0"/>
    <s v="protein_coding"/>
    <x v="0"/>
    <s v="Primary Assembly"/>
    <s v="unplaced scaffold"/>
    <m/>
    <s v="MINB01000045.1"/>
    <n v="2714"/>
    <n v="3568"/>
    <x v="0"/>
    <m/>
    <m/>
    <m/>
    <x v="0"/>
    <m/>
    <m/>
    <s v="BFT35_13120"/>
    <n v="855"/>
    <m/>
    <m/>
  </r>
  <r>
    <x v="1"/>
    <s v="with_protein"/>
    <x v="0"/>
    <s v="Primary Assembly"/>
    <s v="unplaced scaffold"/>
    <m/>
    <s v="MINB01000045.1"/>
    <n v="2714"/>
    <n v="3568"/>
    <x v="0"/>
    <s v="PHO06082.1"/>
    <m/>
    <m/>
    <x v="2"/>
    <m/>
    <m/>
    <s v="BFT35_13120"/>
    <n v="855"/>
    <n v="284"/>
    <m/>
  </r>
  <r>
    <x v="0"/>
    <s v="protein_coding"/>
    <x v="0"/>
    <s v="Primary Assembly"/>
    <s v="unplaced scaffold"/>
    <m/>
    <s v="MINB01000038.1"/>
    <n v="2721"/>
    <n v="3941"/>
    <x v="0"/>
    <m/>
    <m/>
    <m/>
    <x v="0"/>
    <m/>
    <m/>
    <s v="BFT35_12685"/>
    <n v="1221"/>
    <m/>
    <m/>
  </r>
  <r>
    <x v="1"/>
    <s v="with_protein"/>
    <x v="0"/>
    <s v="Primary Assembly"/>
    <s v="unplaced scaffold"/>
    <m/>
    <s v="MINB01000038.1"/>
    <n v="2721"/>
    <n v="3941"/>
    <x v="0"/>
    <s v="PHO06157.1"/>
    <m/>
    <m/>
    <x v="116"/>
    <m/>
    <m/>
    <s v="BFT35_12685"/>
    <n v="1221"/>
    <n v="406"/>
    <m/>
  </r>
  <r>
    <x v="0"/>
    <s v="protein_coding"/>
    <x v="0"/>
    <s v="Primary Assembly"/>
    <s v="unplaced scaffold"/>
    <m/>
    <s v="MINB01000005.1"/>
    <n v="2732"/>
    <n v="3484"/>
    <x v="0"/>
    <m/>
    <m/>
    <m/>
    <x v="0"/>
    <m/>
    <m/>
    <s v="BFT35_04065"/>
    <n v="753"/>
    <m/>
    <m/>
  </r>
  <r>
    <x v="1"/>
    <s v="with_protein"/>
    <x v="0"/>
    <s v="Primary Assembly"/>
    <s v="unplaced scaffold"/>
    <m/>
    <s v="MINB01000005.1"/>
    <n v="2732"/>
    <n v="3484"/>
    <x v="0"/>
    <s v="PHO07674.1"/>
    <m/>
    <m/>
    <x v="117"/>
    <m/>
    <m/>
    <s v="BFT35_04065"/>
    <n v="753"/>
    <n v="250"/>
    <m/>
  </r>
  <r>
    <x v="0"/>
    <s v="protein_coding"/>
    <x v="0"/>
    <s v="Primary Assembly"/>
    <s v="unplaced scaffold"/>
    <m/>
    <s v="MINB01000020.1"/>
    <n v="2733"/>
    <n v="3503"/>
    <x v="1"/>
    <m/>
    <m/>
    <m/>
    <x v="0"/>
    <m/>
    <m/>
    <s v="BFT35_09510"/>
    <n v="771"/>
    <m/>
    <m/>
  </r>
  <r>
    <x v="1"/>
    <s v="with_protein"/>
    <x v="0"/>
    <s v="Primary Assembly"/>
    <s v="unplaced scaffold"/>
    <m/>
    <s v="MINB01000020.1"/>
    <n v="2733"/>
    <n v="3503"/>
    <x v="1"/>
    <s v="PHO06710.1"/>
    <m/>
    <m/>
    <x v="118"/>
    <m/>
    <m/>
    <s v="BFT35_09510"/>
    <n v="771"/>
    <n v="256"/>
    <m/>
  </r>
  <r>
    <x v="0"/>
    <s v="protein_coding"/>
    <x v="0"/>
    <s v="Primary Assembly"/>
    <s v="unplaced scaffold"/>
    <m/>
    <s v="MINB01000023.1"/>
    <n v="2740"/>
    <n v="3762"/>
    <x v="0"/>
    <m/>
    <m/>
    <m/>
    <x v="0"/>
    <m/>
    <m/>
    <s v="BFT35_10375"/>
    <n v="1023"/>
    <m/>
    <m/>
  </r>
  <r>
    <x v="1"/>
    <s v="with_protein"/>
    <x v="0"/>
    <s v="Primary Assembly"/>
    <s v="unplaced scaffold"/>
    <m/>
    <s v="MINB01000023.1"/>
    <n v="2740"/>
    <n v="3762"/>
    <x v="0"/>
    <s v="PHO06568.1"/>
    <m/>
    <m/>
    <x v="119"/>
    <m/>
    <m/>
    <s v="BFT35_10375"/>
    <n v="1023"/>
    <n v="340"/>
    <m/>
  </r>
  <r>
    <x v="0"/>
    <s v="protein_coding"/>
    <x v="0"/>
    <s v="Primary Assembly"/>
    <s v="unplaced scaffold"/>
    <m/>
    <s v="MINB01000043.1"/>
    <n v="2753"/>
    <n v="3475"/>
    <x v="1"/>
    <m/>
    <m/>
    <m/>
    <x v="0"/>
    <m/>
    <m/>
    <s v="BFT35_13025"/>
    <n v="723"/>
    <m/>
    <m/>
  </r>
  <r>
    <x v="1"/>
    <s v="with_protein"/>
    <x v="0"/>
    <s v="Primary Assembly"/>
    <s v="unplaced scaffold"/>
    <m/>
    <s v="MINB01000043.1"/>
    <n v="2753"/>
    <n v="3475"/>
    <x v="1"/>
    <s v="PHO06100.1"/>
    <m/>
    <m/>
    <x v="2"/>
    <m/>
    <m/>
    <s v="BFT35_13025"/>
    <n v="723"/>
    <n v="240"/>
    <m/>
  </r>
  <r>
    <x v="0"/>
    <s v="protein_coding"/>
    <x v="0"/>
    <s v="Primary Assembly"/>
    <s v="unplaced scaffold"/>
    <m/>
    <s v="MINB01000013.1"/>
    <n v="2770"/>
    <n v="3126"/>
    <x v="0"/>
    <m/>
    <m/>
    <m/>
    <x v="0"/>
    <m/>
    <m/>
    <s v="BFT35_07500"/>
    <n v="357"/>
    <m/>
    <m/>
  </r>
  <r>
    <x v="1"/>
    <s v="with_protein"/>
    <x v="0"/>
    <s v="Primary Assembly"/>
    <s v="unplaced scaffold"/>
    <m/>
    <s v="MINB01000013.1"/>
    <n v="2770"/>
    <n v="3126"/>
    <x v="0"/>
    <s v="PHO07083.1"/>
    <m/>
    <m/>
    <x v="2"/>
    <m/>
    <m/>
    <s v="BFT35_07500"/>
    <n v="357"/>
    <n v="118"/>
    <m/>
  </r>
  <r>
    <x v="0"/>
    <s v="protein_coding"/>
    <x v="0"/>
    <s v="Primary Assembly"/>
    <s v="unplaced scaffold"/>
    <m/>
    <s v="MINB01000012.1"/>
    <n v="2782"/>
    <n v="3894"/>
    <x v="1"/>
    <m/>
    <m/>
    <m/>
    <x v="0"/>
    <m/>
    <m/>
    <s v="BFT35_07220"/>
    <n v="1113"/>
    <m/>
    <m/>
  </r>
  <r>
    <x v="1"/>
    <s v="with_protein"/>
    <x v="0"/>
    <s v="Primary Assembly"/>
    <s v="unplaced scaffold"/>
    <m/>
    <s v="MINB01000012.1"/>
    <n v="2782"/>
    <n v="3894"/>
    <x v="1"/>
    <s v="PHO07143.1"/>
    <m/>
    <m/>
    <x v="120"/>
    <m/>
    <m/>
    <s v="BFT35_07220"/>
    <n v="1113"/>
    <n v="370"/>
    <m/>
  </r>
  <r>
    <x v="0"/>
    <s v="protein_coding"/>
    <x v="0"/>
    <s v="Primary Assembly"/>
    <s v="unplaced scaffold"/>
    <m/>
    <s v="MINB01000028.1"/>
    <n v="2787"/>
    <n v="3839"/>
    <x v="1"/>
    <m/>
    <m/>
    <m/>
    <x v="0"/>
    <m/>
    <m/>
    <s v="BFT35_11430"/>
    <n v="1053"/>
    <m/>
    <m/>
  </r>
  <r>
    <x v="1"/>
    <s v="with_protein"/>
    <x v="0"/>
    <s v="Primary Assembly"/>
    <s v="unplaced scaffold"/>
    <m/>
    <s v="MINB01000028.1"/>
    <n v="2787"/>
    <n v="3839"/>
    <x v="1"/>
    <s v="PHO06383.1"/>
    <m/>
    <m/>
    <x v="121"/>
    <m/>
    <m/>
    <s v="BFT35_11430"/>
    <n v="1053"/>
    <n v="350"/>
    <m/>
  </r>
  <r>
    <x v="0"/>
    <s v="protein_coding"/>
    <x v="0"/>
    <s v="Primary Assembly"/>
    <s v="unplaced scaffold"/>
    <m/>
    <s v="MINB01000035.1"/>
    <n v="2792"/>
    <n v="3649"/>
    <x v="1"/>
    <m/>
    <m/>
    <m/>
    <x v="0"/>
    <m/>
    <m/>
    <s v="BFT35_12350"/>
    <n v="858"/>
    <m/>
    <m/>
  </r>
  <r>
    <x v="1"/>
    <s v="with_protein"/>
    <x v="0"/>
    <s v="Primary Assembly"/>
    <s v="unplaced scaffold"/>
    <m/>
    <s v="MINB01000035.1"/>
    <n v="2792"/>
    <n v="3649"/>
    <x v="1"/>
    <s v="PHO06202.1"/>
    <m/>
    <m/>
    <x v="122"/>
    <m/>
    <m/>
    <s v="BFT35_12350"/>
    <n v="858"/>
    <n v="285"/>
    <m/>
  </r>
  <r>
    <x v="0"/>
    <s v="protein_coding"/>
    <x v="0"/>
    <s v="Primary Assembly"/>
    <s v="unplaced scaffold"/>
    <m/>
    <s v="MINB01000042.1"/>
    <n v="2804"/>
    <n v="3253"/>
    <x v="1"/>
    <m/>
    <m/>
    <m/>
    <x v="0"/>
    <m/>
    <m/>
    <s v="BFT35_12960"/>
    <n v="450"/>
    <m/>
    <m/>
  </r>
  <r>
    <x v="1"/>
    <s v="with_protein"/>
    <x v="0"/>
    <s v="Primary Assembly"/>
    <s v="unplaced scaffold"/>
    <m/>
    <s v="MINB01000042.1"/>
    <n v="2804"/>
    <n v="3253"/>
    <x v="1"/>
    <s v="PHO06109.1"/>
    <m/>
    <m/>
    <x v="123"/>
    <m/>
    <m/>
    <s v="BFT35_12960"/>
    <n v="450"/>
    <n v="149"/>
    <m/>
  </r>
  <r>
    <x v="0"/>
    <s v="protein_coding"/>
    <x v="0"/>
    <s v="Primary Assembly"/>
    <s v="unplaced scaffold"/>
    <m/>
    <s v="MINB01000007.1"/>
    <n v="2828"/>
    <n v="3781"/>
    <x v="1"/>
    <m/>
    <m/>
    <m/>
    <x v="0"/>
    <m/>
    <m/>
    <s v="BFT35_05220"/>
    <n v="954"/>
    <m/>
    <m/>
  </r>
  <r>
    <x v="1"/>
    <s v="with_protein"/>
    <x v="0"/>
    <s v="Primary Assembly"/>
    <s v="unplaced scaffold"/>
    <m/>
    <s v="MINB01000007.1"/>
    <n v="2828"/>
    <n v="3781"/>
    <x v="1"/>
    <s v="PHO07481.1"/>
    <m/>
    <m/>
    <x v="124"/>
    <m/>
    <m/>
    <s v="BFT35_05220"/>
    <n v="954"/>
    <n v="317"/>
    <m/>
  </r>
  <r>
    <x v="0"/>
    <s v="protein_coding"/>
    <x v="0"/>
    <s v="Primary Assembly"/>
    <s v="unplaced scaffold"/>
    <m/>
    <s v="MINB01000034.1"/>
    <n v="2829"/>
    <n v="3446"/>
    <x v="0"/>
    <m/>
    <m/>
    <m/>
    <x v="0"/>
    <m/>
    <m/>
    <s v="BFT35_12240"/>
    <n v="618"/>
    <m/>
    <m/>
  </r>
  <r>
    <x v="1"/>
    <s v="with_protein"/>
    <x v="0"/>
    <s v="Primary Assembly"/>
    <s v="unplaced scaffold"/>
    <m/>
    <s v="MINB01000034.1"/>
    <n v="2829"/>
    <n v="3446"/>
    <x v="0"/>
    <s v="PHO06239.1"/>
    <m/>
    <m/>
    <x v="125"/>
    <m/>
    <m/>
    <s v="BFT35_12240"/>
    <n v="618"/>
    <n v="205"/>
    <m/>
  </r>
  <r>
    <x v="0"/>
    <s v="protein_coding"/>
    <x v="0"/>
    <s v="Primary Assembly"/>
    <s v="unplaced scaffold"/>
    <m/>
    <s v="MINB01000019.1"/>
    <n v="2850"/>
    <n v="3668"/>
    <x v="1"/>
    <m/>
    <m/>
    <m/>
    <x v="0"/>
    <m/>
    <m/>
    <s v="BFT35_09260"/>
    <n v="819"/>
    <m/>
    <m/>
  </r>
  <r>
    <x v="1"/>
    <s v="with_protein"/>
    <x v="0"/>
    <s v="Primary Assembly"/>
    <s v="unplaced scaffold"/>
    <m/>
    <s v="MINB01000019.1"/>
    <n v="2850"/>
    <n v="3668"/>
    <x v="1"/>
    <s v="PHO06764.1"/>
    <m/>
    <m/>
    <x v="80"/>
    <m/>
    <m/>
    <s v="BFT35_09260"/>
    <n v="819"/>
    <n v="272"/>
    <m/>
  </r>
  <r>
    <x v="0"/>
    <s v="protein_coding"/>
    <x v="0"/>
    <s v="Primary Assembly"/>
    <s v="unplaced scaffold"/>
    <m/>
    <s v="MINB01000018.1"/>
    <n v="2892"/>
    <n v="4154"/>
    <x v="0"/>
    <m/>
    <m/>
    <m/>
    <x v="0"/>
    <m/>
    <m/>
    <s v="BFT35_09000"/>
    <n v="1263"/>
    <m/>
    <m/>
  </r>
  <r>
    <x v="1"/>
    <s v="with_protein"/>
    <x v="0"/>
    <s v="Primary Assembly"/>
    <s v="unplaced scaffold"/>
    <m/>
    <s v="MINB01000018.1"/>
    <n v="2892"/>
    <n v="4154"/>
    <x v="0"/>
    <s v="PHO06811.1"/>
    <m/>
    <m/>
    <x v="76"/>
    <m/>
    <m/>
    <s v="BFT35_09000"/>
    <n v="1263"/>
    <n v="420"/>
    <m/>
  </r>
  <r>
    <x v="0"/>
    <s v="protein_coding"/>
    <x v="0"/>
    <s v="Primary Assembly"/>
    <s v="unplaced scaffold"/>
    <m/>
    <s v="MINB01000047.1"/>
    <n v="2912"/>
    <n v="4804"/>
    <x v="1"/>
    <m/>
    <m/>
    <m/>
    <x v="0"/>
    <m/>
    <m/>
    <s v="BFT35_13170"/>
    <n v="1893"/>
    <m/>
    <m/>
  </r>
  <r>
    <x v="1"/>
    <s v="with_protein"/>
    <x v="0"/>
    <s v="Primary Assembly"/>
    <s v="unplaced scaffold"/>
    <m/>
    <s v="MINB01000047.1"/>
    <n v="2912"/>
    <n v="4804"/>
    <x v="1"/>
    <s v="PHO06077.1"/>
    <m/>
    <m/>
    <x v="126"/>
    <m/>
    <m/>
    <s v="BFT35_13170"/>
    <n v="1893"/>
    <n v="630"/>
    <m/>
  </r>
  <r>
    <x v="0"/>
    <s v="protein_coding"/>
    <x v="0"/>
    <s v="Primary Assembly"/>
    <s v="unplaced scaffold"/>
    <m/>
    <s v="MINB01000024.1"/>
    <n v="2938"/>
    <n v="4221"/>
    <x v="1"/>
    <m/>
    <m/>
    <m/>
    <x v="0"/>
    <m/>
    <m/>
    <s v="BFT35_10615"/>
    <n v="1284"/>
    <m/>
    <m/>
  </r>
  <r>
    <x v="1"/>
    <s v="with_protein"/>
    <x v="0"/>
    <s v="Primary Assembly"/>
    <s v="unplaced scaffold"/>
    <m/>
    <s v="MINB01000024.1"/>
    <n v="2938"/>
    <n v="4221"/>
    <x v="1"/>
    <s v="PHO06516.1"/>
    <m/>
    <m/>
    <x v="127"/>
    <m/>
    <m/>
    <s v="BFT35_10615"/>
    <n v="1284"/>
    <n v="427"/>
    <m/>
  </r>
  <r>
    <x v="0"/>
    <s v="protein_coding"/>
    <x v="0"/>
    <s v="Primary Assembly"/>
    <s v="unplaced scaffold"/>
    <m/>
    <s v="MINB01000033.1"/>
    <n v="2974"/>
    <n v="3948"/>
    <x v="0"/>
    <m/>
    <m/>
    <m/>
    <x v="0"/>
    <m/>
    <m/>
    <s v="BFT35_12120"/>
    <n v="975"/>
    <m/>
    <m/>
  </r>
  <r>
    <x v="1"/>
    <s v="with_protein"/>
    <x v="0"/>
    <s v="Primary Assembly"/>
    <s v="unplaced scaffold"/>
    <m/>
    <s v="MINB01000033.1"/>
    <n v="2974"/>
    <n v="3948"/>
    <x v="0"/>
    <s v="PHO06259.1"/>
    <m/>
    <m/>
    <x v="128"/>
    <m/>
    <m/>
    <s v="BFT35_12120"/>
    <n v="975"/>
    <n v="324"/>
    <m/>
  </r>
  <r>
    <x v="0"/>
    <s v="protein_coding"/>
    <x v="0"/>
    <s v="Primary Assembly"/>
    <s v="unplaced scaffold"/>
    <m/>
    <s v="MINB01000036.1"/>
    <n v="2975"/>
    <n v="3865"/>
    <x v="1"/>
    <m/>
    <m/>
    <m/>
    <x v="0"/>
    <m/>
    <m/>
    <s v="BFT35_12545"/>
    <n v="891"/>
    <m/>
    <m/>
  </r>
  <r>
    <x v="1"/>
    <s v="with_protein"/>
    <x v="0"/>
    <s v="Primary Assembly"/>
    <s v="unplaced scaffold"/>
    <m/>
    <s v="MINB01000036.1"/>
    <n v="2975"/>
    <n v="3865"/>
    <x v="1"/>
    <s v="PHO06187.1"/>
    <m/>
    <m/>
    <x v="129"/>
    <m/>
    <m/>
    <s v="BFT35_12545"/>
    <n v="891"/>
    <n v="296"/>
    <m/>
  </r>
  <r>
    <x v="0"/>
    <s v="protein_coding"/>
    <x v="0"/>
    <s v="Primary Assembly"/>
    <s v="unplaced scaffold"/>
    <m/>
    <s v="MINB01000016.1"/>
    <n v="3020"/>
    <n v="3328"/>
    <x v="1"/>
    <m/>
    <m/>
    <m/>
    <x v="0"/>
    <m/>
    <m/>
    <s v="BFT35_08460"/>
    <n v="309"/>
    <m/>
    <m/>
  </r>
  <r>
    <x v="1"/>
    <s v="with_protein"/>
    <x v="0"/>
    <s v="Primary Assembly"/>
    <s v="unplaced scaffold"/>
    <m/>
    <s v="MINB01000016.1"/>
    <n v="3020"/>
    <n v="3328"/>
    <x v="1"/>
    <s v="PHO06904.1"/>
    <m/>
    <m/>
    <x v="2"/>
    <m/>
    <m/>
    <s v="BFT35_08460"/>
    <n v="309"/>
    <n v="102"/>
    <m/>
  </r>
  <r>
    <x v="0"/>
    <s v="protein_coding"/>
    <x v="0"/>
    <s v="Primary Assembly"/>
    <s v="unplaced scaffold"/>
    <m/>
    <s v="MINB01000011.1"/>
    <n v="3033"/>
    <n v="3359"/>
    <x v="1"/>
    <m/>
    <m/>
    <m/>
    <x v="0"/>
    <m/>
    <m/>
    <s v="BFT35_06870"/>
    <n v="327"/>
    <m/>
    <m/>
  </r>
  <r>
    <x v="1"/>
    <s v="with_protein"/>
    <x v="0"/>
    <s v="Primary Assembly"/>
    <s v="unplaced scaffold"/>
    <m/>
    <s v="MINB01000011.1"/>
    <n v="3033"/>
    <n v="3359"/>
    <x v="1"/>
    <s v="PHO07198.1"/>
    <m/>
    <m/>
    <x v="2"/>
    <m/>
    <m/>
    <s v="BFT35_06870"/>
    <n v="327"/>
    <n v="108"/>
    <m/>
  </r>
  <r>
    <x v="0"/>
    <s v="protein_coding"/>
    <x v="0"/>
    <s v="Primary Assembly"/>
    <s v="unplaced scaffold"/>
    <m/>
    <s v="MINB01000003.1"/>
    <n v="3047"/>
    <n v="3430"/>
    <x v="0"/>
    <m/>
    <m/>
    <m/>
    <x v="0"/>
    <m/>
    <m/>
    <s v="BFT35_02400"/>
    <n v="384"/>
    <m/>
    <m/>
  </r>
  <r>
    <x v="1"/>
    <s v="with_protein"/>
    <x v="0"/>
    <s v="Primary Assembly"/>
    <s v="unplaced scaffold"/>
    <m/>
    <s v="MINB01000003.1"/>
    <n v="3047"/>
    <n v="3430"/>
    <x v="0"/>
    <s v="PHO07925.1"/>
    <m/>
    <m/>
    <x v="2"/>
    <m/>
    <m/>
    <s v="BFT35_02400"/>
    <n v="384"/>
    <n v="127"/>
    <m/>
  </r>
  <r>
    <x v="0"/>
    <s v="protein_coding"/>
    <x v="0"/>
    <s v="Primary Assembly"/>
    <s v="unplaced scaffold"/>
    <m/>
    <s v="MINB01000015.1"/>
    <n v="3064"/>
    <n v="3795"/>
    <x v="1"/>
    <m/>
    <m/>
    <m/>
    <x v="0"/>
    <m/>
    <m/>
    <s v="BFT35_08100"/>
    <n v="732"/>
    <m/>
    <m/>
  </r>
  <r>
    <x v="1"/>
    <s v="with_protein"/>
    <x v="0"/>
    <s v="Primary Assembly"/>
    <s v="unplaced scaffold"/>
    <m/>
    <s v="MINB01000015.1"/>
    <n v="3064"/>
    <n v="3795"/>
    <x v="1"/>
    <s v="PHO06958.1"/>
    <m/>
    <m/>
    <x v="108"/>
    <m/>
    <m/>
    <s v="BFT35_08100"/>
    <n v="732"/>
    <n v="243"/>
    <m/>
  </r>
  <r>
    <x v="0"/>
    <s v="protein_coding"/>
    <x v="0"/>
    <s v="Primary Assembly"/>
    <s v="unplaced scaffold"/>
    <m/>
    <s v="MINB01000030.1"/>
    <n v="3121"/>
    <n v="4515"/>
    <x v="1"/>
    <m/>
    <m/>
    <m/>
    <x v="0"/>
    <m/>
    <m/>
    <s v="BFT35_11745"/>
    <n v="1395"/>
    <m/>
    <m/>
  </r>
  <r>
    <x v="1"/>
    <s v="with_protein"/>
    <x v="0"/>
    <s v="Primary Assembly"/>
    <s v="unplaced scaffold"/>
    <m/>
    <s v="MINB01000030.1"/>
    <n v="3121"/>
    <n v="4515"/>
    <x v="1"/>
    <s v="PHO06333.1"/>
    <m/>
    <m/>
    <x v="130"/>
    <m/>
    <m/>
    <s v="BFT35_11745"/>
    <n v="1395"/>
    <n v="464"/>
    <m/>
  </r>
  <r>
    <x v="0"/>
    <s v="protein_coding"/>
    <x v="0"/>
    <s v="Primary Assembly"/>
    <s v="unplaced scaffold"/>
    <m/>
    <s v="MINB01000037.1"/>
    <n v="3155"/>
    <n v="3526"/>
    <x v="1"/>
    <m/>
    <m/>
    <m/>
    <x v="0"/>
    <m/>
    <m/>
    <s v="BFT35_12620"/>
    <n v="372"/>
    <m/>
    <m/>
  </r>
  <r>
    <x v="1"/>
    <s v="with_protein"/>
    <x v="0"/>
    <s v="Primary Assembly"/>
    <s v="unplaced scaffold"/>
    <m/>
    <s v="MINB01000037.1"/>
    <n v="3155"/>
    <n v="3526"/>
    <x v="1"/>
    <s v="PHO06172.1"/>
    <m/>
    <m/>
    <x v="131"/>
    <m/>
    <m/>
    <s v="BFT35_12620"/>
    <n v="372"/>
    <n v="123"/>
    <m/>
  </r>
  <r>
    <x v="0"/>
    <s v="protein_coding"/>
    <x v="0"/>
    <s v="Primary Assembly"/>
    <s v="unplaced scaffold"/>
    <m/>
    <s v="MINB01000022.1"/>
    <n v="3195"/>
    <n v="5264"/>
    <x v="1"/>
    <m/>
    <m/>
    <m/>
    <x v="0"/>
    <m/>
    <m/>
    <s v="BFT35_10105"/>
    <n v="2070"/>
    <m/>
    <m/>
  </r>
  <r>
    <x v="1"/>
    <s v="with_protein"/>
    <x v="0"/>
    <s v="Primary Assembly"/>
    <s v="unplaced scaffold"/>
    <m/>
    <s v="MINB01000022.1"/>
    <n v="3195"/>
    <n v="5264"/>
    <x v="1"/>
    <s v="PHO06615.1"/>
    <m/>
    <m/>
    <x v="132"/>
    <m/>
    <m/>
    <s v="BFT35_10105"/>
    <n v="2070"/>
    <n v="689"/>
    <m/>
  </r>
  <r>
    <x v="0"/>
    <s v="protein_coding"/>
    <x v="0"/>
    <s v="Primary Assembly"/>
    <s v="unplaced scaffold"/>
    <m/>
    <s v="MINB01000027.1"/>
    <n v="3201"/>
    <n v="3788"/>
    <x v="1"/>
    <m/>
    <m/>
    <m/>
    <x v="0"/>
    <m/>
    <m/>
    <s v="BFT35_11280"/>
    <n v="588"/>
    <m/>
    <m/>
  </r>
  <r>
    <x v="1"/>
    <s v="with_protein"/>
    <x v="0"/>
    <s v="Primary Assembly"/>
    <s v="unplaced scaffold"/>
    <m/>
    <s v="MINB01000027.1"/>
    <n v="3201"/>
    <n v="3788"/>
    <x v="1"/>
    <s v="PHO06413.1"/>
    <m/>
    <m/>
    <x v="2"/>
    <m/>
    <m/>
    <s v="BFT35_11280"/>
    <n v="588"/>
    <n v="195"/>
    <m/>
  </r>
  <r>
    <x v="0"/>
    <s v="protein_coding"/>
    <x v="0"/>
    <s v="Primary Assembly"/>
    <s v="unplaced scaffold"/>
    <m/>
    <s v="MINB01000006.1"/>
    <n v="3217"/>
    <n v="4317"/>
    <x v="1"/>
    <m/>
    <m/>
    <m/>
    <x v="0"/>
    <m/>
    <m/>
    <s v="BFT35_04670"/>
    <n v="1101"/>
    <m/>
    <m/>
  </r>
  <r>
    <x v="1"/>
    <s v="with_protein"/>
    <x v="0"/>
    <s v="Primary Assembly"/>
    <s v="unplaced scaffold"/>
    <m/>
    <s v="MINB01000006.1"/>
    <n v="3217"/>
    <n v="4317"/>
    <x v="1"/>
    <s v="PHO07569.1"/>
    <m/>
    <m/>
    <x v="6"/>
    <m/>
    <m/>
    <s v="BFT35_04670"/>
    <n v="1101"/>
    <n v="366"/>
    <m/>
  </r>
  <r>
    <x v="0"/>
    <s v="protein_coding"/>
    <x v="0"/>
    <s v="Primary Assembly"/>
    <s v="unplaced scaffold"/>
    <m/>
    <s v="MINB01000021.1"/>
    <n v="3218"/>
    <n v="6769"/>
    <x v="1"/>
    <m/>
    <m/>
    <m/>
    <x v="0"/>
    <m/>
    <m/>
    <s v="BFT35_09830"/>
    <n v="3552"/>
    <m/>
    <m/>
  </r>
  <r>
    <x v="1"/>
    <s v="with_protein"/>
    <x v="0"/>
    <s v="Primary Assembly"/>
    <s v="unplaced scaffold"/>
    <m/>
    <s v="MINB01000021.1"/>
    <n v="3218"/>
    <n v="6769"/>
    <x v="1"/>
    <s v="PHO06659.1"/>
    <m/>
    <m/>
    <x v="132"/>
    <m/>
    <m/>
    <s v="BFT35_09830"/>
    <n v="3552"/>
    <n v="1183"/>
    <m/>
  </r>
  <r>
    <x v="0"/>
    <s v="protein_coding"/>
    <x v="0"/>
    <s v="Primary Assembly"/>
    <s v="unplaced scaffold"/>
    <m/>
    <s v="MINB01000013.1"/>
    <n v="3244"/>
    <n v="4227"/>
    <x v="0"/>
    <m/>
    <m/>
    <m/>
    <x v="0"/>
    <m/>
    <m/>
    <s v="BFT35_07505"/>
    <n v="984"/>
    <m/>
    <m/>
  </r>
  <r>
    <x v="1"/>
    <s v="with_protein"/>
    <x v="0"/>
    <s v="Primary Assembly"/>
    <s v="unplaced scaffold"/>
    <m/>
    <s v="MINB01000013.1"/>
    <n v="3244"/>
    <n v="4227"/>
    <x v="0"/>
    <s v="PHO07084.1"/>
    <m/>
    <m/>
    <x v="8"/>
    <m/>
    <m/>
    <s v="BFT35_07505"/>
    <n v="984"/>
    <n v="327"/>
    <m/>
  </r>
  <r>
    <x v="0"/>
    <s v="protein_coding"/>
    <x v="0"/>
    <s v="Primary Assembly"/>
    <s v="unplaced scaffold"/>
    <m/>
    <s v="MINB01000026.1"/>
    <n v="3274"/>
    <n v="4878"/>
    <x v="1"/>
    <m/>
    <m/>
    <m/>
    <x v="0"/>
    <m/>
    <m/>
    <s v="BFT35_11090"/>
    <n v="1605"/>
    <m/>
    <m/>
  </r>
  <r>
    <x v="1"/>
    <s v="with_protein"/>
    <x v="0"/>
    <s v="Primary Assembly"/>
    <s v="unplaced scaffold"/>
    <m/>
    <s v="MINB01000026.1"/>
    <n v="3274"/>
    <n v="4878"/>
    <x v="1"/>
    <s v="PHO06442.1"/>
    <m/>
    <m/>
    <x v="133"/>
    <m/>
    <m/>
    <s v="BFT35_11090"/>
    <n v="1605"/>
    <n v="534"/>
    <m/>
  </r>
  <r>
    <x v="0"/>
    <s v="protein_coding"/>
    <x v="0"/>
    <s v="Primary Assembly"/>
    <s v="unplaced scaffold"/>
    <m/>
    <s v="MINB01000042.1"/>
    <n v="3275"/>
    <n v="3832"/>
    <x v="1"/>
    <m/>
    <m/>
    <m/>
    <x v="0"/>
    <m/>
    <m/>
    <s v="BFT35_12965"/>
    <n v="558"/>
    <m/>
    <m/>
  </r>
  <r>
    <x v="1"/>
    <s v="with_protein"/>
    <x v="0"/>
    <s v="Primary Assembly"/>
    <s v="unplaced scaffold"/>
    <m/>
    <s v="MINB01000042.1"/>
    <n v="3275"/>
    <n v="3832"/>
    <x v="1"/>
    <s v="PHO06110.1"/>
    <m/>
    <m/>
    <x v="2"/>
    <m/>
    <m/>
    <s v="BFT35_12965"/>
    <n v="558"/>
    <n v="185"/>
    <m/>
  </r>
  <r>
    <x v="0"/>
    <s v="protein_coding"/>
    <x v="0"/>
    <s v="Primary Assembly"/>
    <s v="unplaced scaffold"/>
    <m/>
    <s v="MINB01000009.1"/>
    <n v="3366"/>
    <n v="5738"/>
    <x v="1"/>
    <m/>
    <m/>
    <m/>
    <x v="0"/>
    <m/>
    <m/>
    <s v="BFT35_06070"/>
    <n v="2373"/>
    <m/>
    <m/>
  </r>
  <r>
    <x v="1"/>
    <s v="with_protein"/>
    <x v="0"/>
    <s v="Primary Assembly"/>
    <s v="unplaced scaffold"/>
    <m/>
    <s v="MINB01000009.1"/>
    <n v="3366"/>
    <n v="5738"/>
    <x v="1"/>
    <s v="PHO07336.1"/>
    <m/>
    <m/>
    <x v="134"/>
    <m/>
    <m/>
    <s v="BFT35_06070"/>
    <n v="2373"/>
    <n v="790"/>
    <m/>
  </r>
  <r>
    <x v="0"/>
    <s v="protein_coding"/>
    <x v="0"/>
    <s v="Primary Assembly"/>
    <s v="unplaced scaffold"/>
    <m/>
    <s v="MINB01000031.1"/>
    <n v="3372"/>
    <n v="3668"/>
    <x v="0"/>
    <m/>
    <m/>
    <m/>
    <x v="0"/>
    <m/>
    <m/>
    <s v="BFT35_11860"/>
    <n v="297"/>
    <m/>
    <m/>
  </r>
  <r>
    <x v="1"/>
    <s v="with_protein"/>
    <x v="0"/>
    <s v="Primary Assembly"/>
    <s v="unplaced scaffold"/>
    <m/>
    <s v="MINB01000031.1"/>
    <n v="3372"/>
    <n v="3668"/>
    <x v="0"/>
    <s v="PHO06309.1"/>
    <m/>
    <m/>
    <x v="135"/>
    <m/>
    <m/>
    <s v="BFT35_11860"/>
    <n v="297"/>
    <n v="98"/>
    <m/>
  </r>
  <r>
    <x v="0"/>
    <s v="protein_coding"/>
    <x v="0"/>
    <s v="Primary Assembly"/>
    <s v="unplaced scaffold"/>
    <m/>
    <s v="MINB01000016.1"/>
    <n v="3394"/>
    <n v="3816"/>
    <x v="1"/>
    <m/>
    <m/>
    <m/>
    <x v="0"/>
    <m/>
    <m/>
    <s v="BFT35_08465"/>
    <n v="423"/>
    <m/>
    <m/>
  </r>
  <r>
    <x v="1"/>
    <s v="with_protein"/>
    <x v="0"/>
    <s v="Primary Assembly"/>
    <s v="unplaced scaffold"/>
    <m/>
    <s v="MINB01000016.1"/>
    <n v="3394"/>
    <n v="3816"/>
    <x v="1"/>
    <s v="PHO06905.1"/>
    <m/>
    <m/>
    <x v="136"/>
    <m/>
    <m/>
    <s v="BFT35_08465"/>
    <n v="423"/>
    <n v="140"/>
    <m/>
  </r>
  <r>
    <x v="0"/>
    <s v="protein_coding"/>
    <x v="0"/>
    <s v="Primary Assembly"/>
    <s v="unplaced scaffold"/>
    <m/>
    <s v="MINB01000040.1"/>
    <n v="3426"/>
    <n v="4880"/>
    <x v="0"/>
    <m/>
    <m/>
    <m/>
    <x v="0"/>
    <m/>
    <m/>
    <s v="BFT35_12825"/>
    <n v="1455"/>
    <m/>
    <m/>
  </r>
  <r>
    <x v="1"/>
    <s v="with_protein"/>
    <x v="0"/>
    <s v="Primary Assembly"/>
    <s v="unplaced scaffold"/>
    <m/>
    <s v="MINB01000040.1"/>
    <n v="3426"/>
    <n v="4880"/>
    <x v="0"/>
    <s v="PHO06134.1"/>
    <m/>
    <m/>
    <x v="26"/>
    <m/>
    <m/>
    <s v="BFT35_12825"/>
    <n v="1455"/>
    <n v="484"/>
    <m/>
  </r>
  <r>
    <x v="0"/>
    <s v="protein_coding"/>
    <x v="0"/>
    <s v="Primary Assembly"/>
    <s v="unplaced scaffold"/>
    <m/>
    <s v="MINB01000025.1"/>
    <n v="3432"/>
    <n v="3863"/>
    <x v="0"/>
    <m/>
    <m/>
    <m/>
    <x v="0"/>
    <m/>
    <m/>
    <s v="BFT35_10880"/>
    <n v="432"/>
    <m/>
    <m/>
  </r>
  <r>
    <x v="1"/>
    <s v="with_protein"/>
    <x v="0"/>
    <s v="Primary Assembly"/>
    <s v="unplaced scaffold"/>
    <m/>
    <s v="MINB01000025.1"/>
    <n v="3432"/>
    <n v="3863"/>
    <x v="0"/>
    <s v="PHO06475.1"/>
    <m/>
    <m/>
    <x v="137"/>
    <m/>
    <m/>
    <s v="BFT35_10880"/>
    <n v="432"/>
    <n v="143"/>
    <m/>
  </r>
  <r>
    <x v="0"/>
    <s v="protein_coding"/>
    <x v="0"/>
    <s v="Primary Assembly"/>
    <s v="unplaced scaffold"/>
    <m/>
    <s v="MINB01000003.1"/>
    <n v="3465"/>
    <n v="4634"/>
    <x v="1"/>
    <m/>
    <m/>
    <m/>
    <x v="0"/>
    <m/>
    <m/>
    <s v="BFT35_02405"/>
    <n v="1170"/>
    <m/>
    <m/>
  </r>
  <r>
    <x v="1"/>
    <s v="with_protein"/>
    <x v="0"/>
    <s v="Primary Assembly"/>
    <s v="unplaced scaffold"/>
    <m/>
    <s v="MINB01000003.1"/>
    <n v="3465"/>
    <n v="4634"/>
    <x v="1"/>
    <s v="PHO07926.1"/>
    <m/>
    <m/>
    <x v="2"/>
    <m/>
    <m/>
    <s v="BFT35_02405"/>
    <n v="1170"/>
    <n v="389"/>
    <m/>
  </r>
  <r>
    <x v="0"/>
    <s v="protein_coding"/>
    <x v="0"/>
    <s v="Primary Assembly"/>
    <s v="unplaced scaffold"/>
    <m/>
    <s v="MINB01000020.1"/>
    <n v="3505"/>
    <n v="5097"/>
    <x v="1"/>
    <m/>
    <m/>
    <m/>
    <x v="0"/>
    <m/>
    <m/>
    <s v="BFT35_09515"/>
    <n v="1593"/>
    <m/>
    <m/>
  </r>
  <r>
    <x v="1"/>
    <s v="with_protein"/>
    <x v="0"/>
    <s v="Primary Assembly"/>
    <s v="unplaced scaffold"/>
    <m/>
    <s v="MINB01000020.1"/>
    <n v="3505"/>
    <n v="5097"/>
    <x v="1"/>
    <s v="PHO06757.1"/>
    <m/>
    <m/>
    <x v="6"/>
    <m/>
    <m/>
    <s v="BFT35_09515"/>
    <n v="1593"/>
    <n v="530"/>
    <m/>
  </r>
  <r>
    <x v="0"/>
    <s v="protein_coding"/>
    <x v="0"/>
    <s v="Primary Assembly"/>
    <s v="unplaced scaffold"/>
    <m/>
    <s v="MINB01000001.1"/>
    <n v="3525"/>
    <n v="3713"/>
    <x v="1"/>
    <m/>
    <m/>
    <m/>
    <x v="0"/>
    <m/>
    <m/>
    <s v="BFT35_00025"/>
    <n v="189"/>
    <m/>
    <m/>
  </r>
  <r>
    <x v="1"/>
    <s v="with_protein"/>
    <x v="0"/>
    <s v="Primary Assembly"/>
    <s v="unplaced scaffold"/>
    <m/>
    <s v="MINB01000001.1"/>
    <n v="3525"/>
    <n v="3713"/>
    <x v="1"/>
    <s v="PHO08333.1"/>
    <m/>
    <m/>
    <x v="2"/>
    <m/>
    <m/>
    <s v="BFT35_00025"/>
    <n v="189"/>
    <n v="62"/>
    <m/>
  </r>
  <r>
    <x v="0"/>
    <s v="protein_coding"/>
    <x v="0"/>
    <s v="Primary Assembly"/>
    <s v="unplaced scaffold"/>
    <m/>
    <s v="MINB01000034.1"/>
    <n v="3533"/>
    <n v="3865"/>
    <x v="0"/>
    <m/>
    <m/>
    <m/>
    <x v="0"/>
    <m/>
    <m/>
    <s v="BFT35_12245"/>
    <n v="333"/>
    <m/>
    <m/>
  </r>
  <r>
    <x v="1"/>
    <s v="with_protein"/>
    <x v="0"/>
    <s v="Primary Assembly"/>
    <s v="unplaced scaffold"/>
    <m/>
    <s v="MINB01000034.1"/>
    <n v="3533"/>
    <n v="3865"/>
    <x v="0"/>
    <s v="PHO06240.1"/>
    <m/>
    <m/>
    <x v="138"/>
    <m/>
    <m/>
    <s v="BFT35_12245"/>
    <n v="333"/>
    <n v="110"/>
    <m/>
  </r>
  <r>
    <x v="0"/>
    <s v="protein_coding"/>
    <x v="0"/>
    <s v="Primary Assembly"/>
    <s v="unplaced scaffold"/>
    <m/>
    <s v="MINB01000017.1"/>
    <n v="3535"/>
    <n v="5217"/>
    <x v="1"/>
    <m/>
    <m/>
    <m/>
    <x v="0"/>
    <m/>
    <m/>
    <s v="BFT35_08750"/>
    <n v="1683"/>
    <m/>
    <m/>
  </r>
  <r>
    <x v="1"/>
    <s v="with_protein"/>
    <x v="0"/>
    <s v="Primary Assembly"/>
    <s v="unplaced scaffold"/>
    <m/>
    <s v="MINB01000017.1"/>
    <n v="3535"/>
    <n v="5217"/>
    <x v="1"/>
    <s v="PHO06861.1"/>
    <m/>
    <m/>
    <x v="139"/>
    <m/>
    <m/>
    <s v="BFT35_08750"/>
    <n v="1683"/>
    <n v="560"/>
    <m/>
  </r>
  <r>
    <x v="0"/>
    <s v="protein_coding"/>
    <x v="0"/>
    <s v="Primary Assembly"/>
    <s v="unplaced scaffold"/>
    <m/>
    <s v="MINB01000011.1"/>
    <n v="3591"/>
    <n v="4139"/>
    <x v="1"/>
    <m/>
    <m/>
    <m/>
    <x v="0"/>
    <m/>
    <m/>
    <s v="BFT35_06875"/>
    <n v="549"/>
    <m/>
    <m/>
  </r>
  <r>
    <x v="1"/>
    <s v="with_protein"/>
    <x v="0"/>
    <s v="Primary Assembly"/>
    <s v="unplaced scaffold"/>
    <m/>
    <s v="MINB01000011.1"/>
    <n v="3591"/>
    <n v="4139"/>
    <x v="1"/>
    <s v="PHO07199.1"/>
    <m/>
    <m/>
    <x v="140"/>
    <m/>
    <m/>
    <s v="BFT35_06875"/>
    <n v="549"/>
    <n v="182"/>
    <m/>
  </r>
  <r>
    <x v="0"/>
    <s v="protein_coding"/>
    <x v="0"/>
    <s v="Primary Assembly"/>
    <s v="unplaced scaffold"/>
    <m/>
    <s v="MINB01000037.1"/>
    <n v="3592"/>
    <n v="3837"/>
    <x v="1"/>
    <m/>
    <m/>
    <m/>
    <x v="0"/>
    <m/>
    <m/>
    <s v="BFT35_12625"/>
    <n v="246"/>
    <m/>
    <m/>
  </r>
  <r>
    <x v="1"/>
    <s v="with_protein"/>
    <x v="0"/>
    <s v="Primary Assembly"/>
    <s v="unplaced scaffold"/>
    <m/>
    <s v="MINB01000037.1"/>
    <n v="3592"/>
    <n v="3837"/>
    <x v="1"/>
    <s v="PHO06173.1"/>
    <m/>
    <m/>
    <x v="141"/>
    <m/>
    <m/>
    <s v="BFT35_12625"/>
    <n v="246"/>
    <n v="81"/>
    <m/>
  </r>
  <r>
    <x v="0"/>
    <s v="protein_coding"/>
    <x v="0"/>
    <s v="Primary Assembly"/>
    <s v="unplaced scaffold"/>
    <m/>
    <s v="MINB01000005.1"/>
    <n v="3621"/>
    <n v="4484"/>
    <x v="0"/>
    <m/>
    <m/>
    <m/>
    <x v="0"/>
    <m/>
    <m/>
    <s v="BFT35_04070"/>
    <n v="864"/>
    <m/>
    <m/>
  </r>
  <r>
    <x v="1"/>
    <s v="with_protein"/>
    <x v="0"/>
    <s v="Primary Assembly"/>
    <s v="unplaced scaffold"/>
    <m/>
    <s v="MINB01000005.1"/>
    <n v="3621"/>
    <n v="4484"/>
    <x v="0"/>
    <s v="PHO07675.1"/>
    <m/>
    <m/>
    <x v="142"/>
    <m/>
    <m/>
    <s v="BFT35_04070"/>
    <n v="864"/>
    <n v="287"/>
    <m/>
  </r>
  <r>
    <x v="0"/>
    <s v="pseudogene"/>
    <x v="0"/>
    <s v="Primary Assembly"/>
    <s v="unplaced scaffold"/>
    <m/>
    <s v="MINB01000043.1"/>
    <n v="3631"/>
    <n v="3990"/>
    <x v="1"/>
    <m/>
    <m/>
    <m/>
    <x v="0"/>
    <m/>
    <m/>
    <s v="BFT35_13030"/>
    <n v="360"/>
    <m/>
    <s v="pseudo"/>
  </r>
  <r>
    <x v="1"/>
    <s v="without_protein"/>
    <x v="0"/>
    <s v="Primary Assembly"/>
    <s v="unplaced scaffold"/>
    <m/>
    <s v="MINB01000043.1"/>
    <n v="3631"/>
    <n v="3990"/>
    <x v="1"/>
    <m/>
    <m/>
    <m/>
    <x v="67"/>
    <m/>
    <m/>
    <s v="BFT35_13030"/>
    <n v="360"/>
    <m/>
    <s v="pseudo"/>
  </r>
  <r>
    <x v="0"/>
    <s v="protein_coding"/>
    <x v="0"/>
    <s v="Primary Assembly"/>
    <s v="unplaced scaffold"/>
    <m/>
    <s v="MINB01000035.1"/>
    <n v="3634"/>
    <n v="4479"/>
    <x v="1"/>
    <m/>
    <m/>
    <m/>
    <x v="0"/>
    <m/>
    <m/>
    <s v="BFT35_12355"/>
    <n v="846"/>
    <m/>
    <m/>
  </r>
  <r>
    <x v="1"/>
    <s v="with_protein"/>
    <x v="0"/>
    <s v="Primary Assembly"/>
    <s v="unplaced scaffold"/>
    <m/>
    <s v="MINB01000035.1"/>
    <n v="3634"/>
    <n v="4479"/>
    <x v="1"/>
    <s v="PHO06203.1"/>
    <m/>
    <m/>
    <x v="122"/>
    <m/>
    <m/>
    <s v="BFT35_12355"/>
    <n v="846"/>
    <n v="281"/>
    <m/>
  </r>
  <r>
    <x v="0"/>
    <s v="protein_coding"/>
    <x v="0"/>
    <s v="Primary Assembly"/>
    <s v="unplaced scaffold"/>
    <m/>
    <s v="MINB01000029.1"/>
    <n v="3662"/>
    <n v="5176"/>
    <x v="1"/>
    <m/>
    <m/>
    <m/>
    <x v="0"/>
    <m/>
    <m/>
    <s v="BFT35_11590"/>
    <n v="1515"/>
    <m/>
    <m/>
  </r>
  <r>
    <x v="1"/>
    <s v="with_protein"/>
    <x v="0"/>
    <s v="Primary Assembly"/>
    <s v="unplaced scaffold"/>
    <m/>
    <s v="MINB01000029.1"/>
    <n v="3662"/>
    <n v="5176"/>
    <x v="1"/>
    <s v="PHO06356.1"/>
    <m/>
    <m/>
    <x v="143"/>
    <m/>
    <m/>
    <s v="BFT35_11590"/>
    <n v="1515"/>
    <n v="504"/>
    <m/>
  </r>
  <r>
    <x v="0"/>
    <s v="protein_coding"/>
    <x v="0"/>
    <s v="Primary Assembly"/>
    <s v="unplaced scaffold"/>
    <m/>
    <s v="MINB01000045.1"/>
    <n v="3698"/>
    <n v="4681"/>
    <x v="0"/>
    <m/>
    <m/>
    <m/>
    <x v="0"/>
    <m/>
    <m/>
    <s v="BFT35_13125"/>
    <n v="984"/>
    <m/>
    <m/>
  </r>
  <r>
    <x v="1"/>
    <s v="with_protein"/>
    <x v="0"/>
    <s v="Primary Assembly"/>
    <s v="unplaced scaffold"/>
    <m/>
    <s v="MINB01000045.1"/>
    <n v="3698"/>
    <n v="4681"/>
    <x v="0"/>
    <s v="PHO06083.1"/>
    <m/>
    <m/>
    <x v="144"/>
    <m/>
    <m/>
    <s v="BFT35_13125"/>
    <n v="984"/>
    <n v="327"/>
    <m/>
  </r>
  <r>
    <x v="0"/>
    <s v="protein_coding"/>
    <x v="0"/>
    <s v="Primary Assembly"/>
    <s v="unplaced scaffold"/>
    <m/>
    <s v="MINB01000023.1"/>
    <n v="3749"/>
    <n v="4429"/>
    <x v="0"/>
    <m/>
    <m/>
    <m/>
    <x v="0"/>
    <m/>
    <m/>
    <s v="BFT35_10380"/>
    <n v="681"/>
    <m/>
    <m/>
  </r>
  <r>
    <x v="1"/>
    <s v="with_protein"/>
    <x v="0"/>
    <s v="Primary Assembly"/>
    <s v="unplaced scaffold"/>
    <m/>
    <s v="MINB01000023.1"/>
    <n v="3749"/>
    <n v="4429"/>
    <x v="0"/>
    <s v="PHO06569.1"/>
    <m/>
    <m/>
    <x v="145"/>
    <m/>
    <m/>
    <s v="BFT35_10380"/>
    <n v="681"/>
    <n v="226"/>
    <m/>
  </r>
  <r>
    <x v="0"/>
    <s v="protein_coding"/>
    <x v="0"/>
    <s v="Primary Assembly"/>
    <s v="unplaced scaffold"/>
    <m/>
    <s v="MINB01000048.1"/>
    <n v="3767"/>
    <n v="4033"/>
    <x v="0"/>
    <m/>
    <m/>
    <m/>
    <x v="0"/>
    <m/>
    <m/>
    <s v="BFT35_13220"/>
    <n v="267"/>
    <m/>
    <m/>
  </r>
  <r>
    <x v="1"/>
    <s v="with_protein"/>
    <x v="0"/>
    <s v="Primary Assembly"/>
    <s v="unplaced scaffold"/>
    <m/>
    <s v="MINB01000048.1"/>
    <n v="3767"/>
    <n v="4033"/>
    <x v="0"/>
    <s v="PHO06071.1"/>
    <m/>
    <m/>
    <x v="146"/>
    <m/>
    <m/>
    <s v="BFT35_13220"/>
    <n v="267"/>
    <n v="88"/>
    <m/>
  </r>
  <r>
    <x v="0"/>
    <s v="protein_coding"/>
    <x v="0"/>
    <s v="Primary Assembly"/>
    <s v="unplaced scaffold"/>
    <m/>
    <s v="MINB01000008.1"/>
    <n v="3785"/>
    <n v="4267"/>
    <x v="1"/>
    <m/>
    <m/>
    <m/>
    <x v="0"/>
    <m/>
    <m/>
    <s v="BFT35_05685"/>
    <n v="483"/>
    <m/>
    <m/>
  </r>
  <r>
    <x v="1"/>
    <s v="with_protein"/>
    <x v="0"/>
    <s v="Primary Assembly"/>
    <s v="unplaced scaffold"/>
    <m/>
    <s v="MINB01000008.1"/>
    <n v="3785"/>
    <n v="4267"/>
    <x v="1"/>
    <s v="PHO07409.1"/>
    <m/>
    <m/>
    <x v="2"/>
    <m/>
    <m/>
    <s v="BFT35_05685"/>
    <n v="483"/>
    <n v="160"/>
    <m/>
  </r>
  <r>
    <x v="0"/>
    <s v="protein_coding"/>
    <x v="0"/>
    <s v="Primary Assembly"/>
    <s v="unplaced scaffold"/>
    <m/>
    <s v="MINB01000015.1"/>
    <n v="3804"/>
    <n v="4724"/>
    <x v="1"/>
    <m/>
    <m/>
    <m/>
    <x v="0"/>
    <m/>
    <m/>
    <s v="BFT35_08105"/>
    <n v="921"/>
    <m/>
    <m/>
  </r>
  <r>
    <x v="1"/>
    <s v="with_protein"/>
    <x v="0"/>
    <s v="Primary Assembly"/>
    <s v="unplaced scaffold"/>
    <m/>
    <s v="MINB01000015.1"/>
    <n v="3804"/>
    <n v="4724"/>
    <x v="1"/>
    <s v="PHO06959.1"/>
    <m/>
    <m/>
    <x v="147"/>
    <m/>
    <m/>
    <s v="BFT35_08105"/>
    <n v="921"/>
    <n v="306"/>
    <m/>
  </r>
  <r>
    <x v="0"/>
    <s v="protein_coding"/>
    <x v="0"/>
    <s v="Primary Assembly"/>
    <s v="unplaced scaffold"/>
    <m/>
    <s v="MINB01000041.1"/>
    <n v="3819"/>
    <n v="4850"/>
    <x v="0"/>
    <m/>
    <m/>
    <m/>
    <x v="0"/>
    <m/>
    <m/>
    <s v="BFT35_12910"/>
    <n v="1032"/>
    <m/>
    <m/>
  </r>
  <r>
    <x v="1"/>
    <s v="with_protein"/>
    <x v="0"/>
    <s v="Primary Assembly"/>
    <s v="unplaced scaffold"/>
    <m/>
    <s v="MINB01000041.1"/>
    <n v="3819"/>
    <n v="4850"/>
    <x v="0"/>
    <s v="PHO06123.1"/>
    <m/>
    <m/>
    <x v="148"/>
    <m/>
    <m/>
    <s v="BFT35_12910"/>
    <n v="1032"/>
    <n v="343"/>
    <m/>
  </r>
  <r>
    <x v="0"/>
    <s v="protein_coding"/>
    <x v="0"/>
    <s v="Primary Assembly"/>
    <s v="unplaced scaffold"/>
    <m/>
    <s v="MINB01000042.1"/>
    <n v="3845"/>
    <n v="4735"/>
    <x v="1"/>
    <m/>
    <m/>
    <m/>
    <x v="0"/>
    <s v="flgL"/>
    <m/>
    <s v="BFT35_12970"/>
    <n v="891"/>
    <m/>
    <m/>
  </r>
  <r>
    <x v="1"/>
    <s v="with_protein"/>
    <x v="0"/>
    <s v="Primary Assembly"/>
    <s v="unplaced scaffold"/>
    <m/>
    <s v="MINB01000042.1"/>
    <n v="3845"/>
    <n v="4735"/>
    <x v="1"/>
    <s v="PHO06111.1"/>
    <m/>
    <m/>
    <x v="149"/>
    <s v="flgL"/>
    <m/>
    <s v="BFT35_12970"/>
    <n v="891"/>
    <n v="296"/>
    <m/>
  </r>
  <r>
    <x v="0"/>
    <s v="protein_coding"/>
    <x v="0"/>
    <s v="Primary Assembly"/>
    <s v="unplaced scaffold"/>
    <m/>
    <s v="MINB01000032.1"/>
    <n v="3863"/>
    <n v="4957"/>
    <x v="1"/>
    <m/>
    <m/>
    <m/>
    <x v="0"/>
    <m/>
    <m/>
    <s v="BFT35_11990"/>
    <n v="1095"/>
    <m/>
    <m/>
  </r>
  <r>
    <x v="1"/>
    <s v="with_protein"/>
    <x v="0"/>
    <s v="Primary Assembly"/>
    <s v="unplaced scaffold"/>
    <m/>
    <s v="MINB01000032.1"/>
    <n v="3863"/>
    <n v="4957"/>
    <x v="1"/>
    <s v="PHO06283.1"/>
    <m/>
    <m/>
    <x v="150"/>
    <m/>
    <m/>
    <s v="BFT35_11990"/>
    <n v="1095"/>
    <n v="364"/>
    <m/>
  </r>
  <r>
    <x v="0"/>
    <s v="protein_coding"/>
    <x v="0"/>
    <s v="Primary Assembly"/>
    <s v="unplaced scaffold"/>
    <m/>
    <s v="MINB01000016.1"/>
    <n v="3873"/>
    <n v="4124"/>
    <x v="1"/>
    <m/>
    <m/>
    <m/>
    <x v="0"/>
    <m/>
    <m/>
    <s v="BFT35_08470"/>
    <n v="252"/>
    <m/>
    <m/>
  </r>
  <r>
    <x v="1"/>
    <s v="with_protein"/>
    <x v="0"/>
    <s v="Primary Assembly"/>
    <s v="unplaced scaffold"/>
    <m/>
    <s v="MINB01000016.1"/>
    <n v="3873"/>
    <n v="4124"/>
    <x v="1"/>
    <s v="PHO06906.1"/>
    <m/>
    <m/>
    <x v="2"/>
    <m/>
    <m/>
    <s v="BFT35_08470"/>
    <n v="252"/>
    <n v="83"/>
    <m/>
  </r>
  <r>
    <x v="0"/>
    <s v="protein_coding"/>
    <x v="0"/>
    <s v="Primary Assembly"/>
    <s v="unplaced scaffold"/>
    <m/>
    <s v="MINB01000025.1"/>
    <n v="3873"/>
    <n v="4805"/>
    <x v="0"/>
    <m/>
    <m/>
    <m/>
    <x v="0"/>
    <m/>
    <m/>
    <s v="BFT35_10885"/>
    <n v="933"/>
    <m/>
    <m/>
  </r>
  <r>
    <x v="1"/>
    <s v="with_protein"/>
    <x v="0"/>
    <s v="Primary Assembly"/>
    <s v="unplaced scaffold"/>
    <m/>
    <s v="MINB01000025.1"/>
    <n v="3873"/>
    <n v="4805"/>
    <x v="0"/>
    <s v="PHO06476.1"/>
    <m/>
    <m/>
    <x v="151"/>
    <m/>
    <m/>
    <s v="BFT35_10885"/>
    <n v="933"/>
    <n v="310"/>
    <m/>
  </r>
  <r>
    <x v="0"/>
    <s v="protein_coding"/>
    <x v="0"/>
    <s v="Primary Assembly"/>
    <s v="unplaced scaffold"/>
    <m/>
    <s v="MINB01000028.1"/>
    <n v="3874"/>
    <n v="4107"/>
    <x v="1"/>
    <m/>
    <m/>
    <m/>
    <x v="0"/>
    <m/>
    <m/>
    <s v="BFT35_11435"/>
    <n v="234"/>
    <m/>
    <m/>
  </r>
  <r>
    <x v="1"/>
    <s v="with_protein"/>
    <x v="0"/>
    <s v="Primary Assembly"/>
    <s v="unplaced scaffold"/>
    <m/>
    <s v="MINB01000028.1"/>
    <n v="3874"/>
    <n v="4107"/>
    <x v="1"/>
    <s v="PHO06384.1"/>
    <m/>
    <m/>
    <x v="152"/>
    <m/>
    <m/>
    <s v="BFT35_11435"/>
    <n v="234"/>
    <n v="77"/>
    <m/>
  </r>
  <r>
    <x v="0"/>
    <s v="protein_coding"/>
    <x v="0"/>
    <s v="Primary Assembly"/>
    <s v="unplaced scaffold"/>
    <m/>
    <s v="MINB01000036.1"/>
    <n v="3880"/>
    <n v="4518"/>
    <x v="1"/>
    <m/>
    <m/>
    <m/>
    <x v="0"/>
    <m/>
    <m/>
    <s v="BFT35_12550"/>
    <n v="639"/>
    <m/>
    <m/>
  </r>
  <r>
    <x v="1"/>
    <s v="with_protein"/>
    <x v="0"/>
    <s v="Primary Assembly"/>
    <s v="unplaced scaffold"/>
    <m/>
    <s v="MINB01000036.1"/>
    <n v="3880"/>
    <n v="4518"/>
    <x v="1"/>
    <s v="PHO06188.1"/>
    <m/>
    <m/>
    <x v="153"/>
    <m/>
    <m/>
    <s v="BFT35_12550"/>
    <n v="639"/>
    <n v="212"/>
    <m/>
  </r>
  <r>
    <x v="0"/>
    <s v="protein_coding"/>
    <x v="0"/>
    <s v="Primary Assembly"/>
    <s v="unplaced scaffold"/>
    <m/>
    <s v="MINB01000004.1"/>
    <n v="3887"/>
    <n v="4732"/>
    <x v="1"/>
    <m/>
    <m/>
    <m/>
    <x v="0"/>
    <m/>
    <m/>
    <s v="BFT35_03405"/>
    <n v="846"/>
    <m/>
    <m/>
  </r>
  <r>
    <x v="1"/>
    <s v="with_protein"/>
    <x v="0"/>
    <s v="Primary Assembly"/>
    <s v="unplaced scaffold"/>
    <m/>
    <s v="MINB01000004.1"/>
    <n v="3887"/>
    <n v="4732"/>
    <x v="1"/>
    <s v="PHO07796.1"/>
    <m/>
    <m/>
    <x v="63"/>
    <m/>
    <m/>
    <s v="BFT35_03405"/>
    <n v="846"/>
    <n v="281"/>
    <m/>
  </r>
  <r>
    <x v="0"/>
    <s v="protein_coding"/>
    <x v="0"/>
    <s v="Primary Assembly"/>
    <s v="unplaced scaffold"/>
    <m/>
    <s v="MINB01000027.1"/>
    <n v="3893"/>
    <n v="6625"/>
    <x v="1"/>
    <m/>
    <m/>
    <m/>
    <x v="0"/>
    <m/>
    <m/>
    <s v="BFT35_11285"/>
    <n v="2733"/>
    <m/>
    <m/>
  </r>
  <r>
    <x v="1"/>
    <s v="with_protein"/>
    <x v="0"/>
    <s v="Primary Assembly"/>
    <s v="unplaced scaffold"/>
    <m/>
    <s v="MINB01000027.1"/>
    <n v="3893"/>
    <n v="6625"/>
    <x v="1"/>
    <s v="PHO06414.1"/>
    <m/>
    <m/>
    <x v="2"/>
    <m/>
    <m/>
    <s v="BFT35_11285"/>
    <n v="2733"/>
    <n v="910"/>
    <m/>
  </r>
  <r>
    <x v="0"/>
    <s v="protein_coding"/>
    <x v="0"/>
    <s v="Primary Assembly"/>
    <s v="unplaced scaffold"/>
    <m/>
    <s v="MINB01000037.1"/>
    <n v="3924"/>
    <n v="7478"/>
    <x v="1"/>
    <m/>
    <m/>
    <m/>
    <x v="0"/>
    <m/>
    <m/>
    <s v="BFT35_12630"/>
    <n v="3555"/>
    <m/>
    <m/>
  </r>
  <r>
    <x v="1"/>
    <s v="with_protein"/>
    <x v="0"/>
    <s v="Primary Assembly"/>
    <s v="unplaced scaffold"/>
    <m/>
    <s v="MINB01000037.1"/>
    <n v="3924"/>
    <n v="7478"/>
    <x v="1"/>
    <s v="PHO06174.1"/>
    <m/>
    <m/>
    <x v="154"/>
    <m/>
    <m/>
    <s v="BFT35_12630"/>
    <n v="3555"/>
    <n v="1184"/>
    <m/>
  </r>
  <r>
    <x v="0"/>
    <s v="protein_coding"/>
    <x v="0"/>
    <s v="Primary Assembly"/>
    <s v="unplaced scaffold"/>
    <m/>
    <s v="MINB01000007.1"/>
    <n v="3943"/>
    <n v="5112"/>
    <x v="1"/>
    <m/>
    <m/>
    <m/>
    <x v="0"/>
    <m/>
    <m/>
    <s v="BFT35_05225"/>
    <n v="1170"/>
    <m/>
    <m/>
  </r>
  <r>
    <x v="1"/>
    <s v="with_protein"/>
    <x v="0"/>
    <s v="Primary Assembly"/>
    <s v="unplaced scaffold"/>
    <m/>
    <s v="MINB01000007.1"/>
    <n v="3943"/>
    <n v="5112"/>
    <x v="1"/>
    <s v="PHO07482.1"/>
    <m/>
    <m/>
    <x v="155"/>
    <m/>
    <m/>
    <s v="BFT35_05225"/>
    <n v="1170"/>
    <n v="389"/>
    <m/>
  </r>
  <r>
    <x v="0"/>
    <s v="protein_coding"/>
    <x v="0"/>
    <s v="Primary Assembly"/>
    <s v="unplaced scaffold"/>
    <m/>
    <s v="MINB01000034.1"/>
    <n v="3959"/>
    <n v="4648"/>
    <x v="0"/>
    <m/>
    <m/>
    <m/>
    <x v="0"/>
    <m/>
    <m/>
    <s v="BFT35_12250"/>
    <n v="690"/>
    <m/>
    <m/>
  </r>
  <r>
    <x v="1"/>
    <s v="with_protein"/>
    <x v="0"/>
    <s v="Primary Assembly"/>
    <s v="unplaced scaffold"/>
    <m/>
    <s v="MINB01000034.1"/>
    <n v="3959"/>
    <n v="4648"/>
    <x v="0"/>
    <s v="PHO06241.1"/>
    <m/>
    <m/>
    <x v="67"/>
    <m/>
    <m/>
    <s v="BFT35_12250"/>
    <n v="690"/>
    <n v="229"/>
    <m/>
  </r>
  <r>
    <x v="0"/>
    <s v="protein_coding"/>
    <x v="0"/>
    <s v="Primary Assembly"/>
    <s v="unplaced scaffold"/>
    <m/>
    <s v="MINB01000033.1"/>
    <n v="3988"/>
    <n v="6177"/>
    <x v="0"/>
    <m/>
    <m/>
    <m/>
    <x v="0"/>
    <m/>
    <m/>
    <s v="BFT35_12125"/>
    <n v="2190"/>
    <m/>
    <m/>
  </r>
  <r>
    <x v="1"/>
    <s v="with_protein"/>
    <x v="0"/>
    <s v="Primary Assembly"/>
    <s v="unplaced scaffold"/>
    <m/>
    <s v="MINB01000033.1"/>
    <n v="3988"/>
    <n v="6177"/>
    <x v="0"/>
    <s v="PHO06260.1"/>
    <m/>
    <m/>
    <x v="156"/>
    <m/>
    <m/>
    <s v="BFT35_12125"/>
    <n v="2190"/>
    <n v="729"/>
    <m/>
  </r>
  <r>
    <x v="0"/>
    <s v="protein_coding"/>
    <x v="0"/>
    <s v="Primary Assembly"/>
    <s v="unplaced scaffold"/>
    <m/>
    <s v="MINB01000031.1"/>
    <n v="4009"/>
    <n v="4752"/>
    <x v="1"/>
    <m/>
    <m/>
    <m/>
    <x v="0"/>
    <m/>
    <m/>
    <s v="BFT35_11865"/>
    <n v="744"/>
    <m/>
    <m/>
  </r>
  <r>
    <x v="1"/>
    <s v="with_protein"/>
    <x v="0"/>
    <s v="Primary Assembly"/>
    <s v="unplaced scaffold"/>
    <m/>
    <s v="MINB01000031.1"/>
    <n v="4009"/>
    <n v="4752"/>
    <x v="1"/>
    <s v="PHO06310.1"/>
    <m/>
    <m/>
    <x v="157"/>
    <m/>
    <m/>
    <s v="BFT35_11865"/>
    <n v="744"/>
    <n v="247"/>
    <m/>
  </r>
  <r>
    <x v="0"/>
    <s v="protein_coding"/>
    <x v="0"/>
    <s v="Primary Assembly"/>
    <s v="unplaced scaffold"/>
    <m/>
    <s v="MINB01000014.1"/>
    <n v="4044"/>
    <n v="6107"/>
    <x v="1"/>
    <m/>
    <m/>
    <m/>
    <x v="0"/>
    <m/>
    <m/>
    <s v="BFT35_07795"/>
    <n v="2064"/>
    <m/>
    <m/>
  </r>
  <r>
    <x v="1"/>
    <s v="with_protein"/>
    <x v="0"/>
    <s v="Primary Assembly"/>
    <s v="unplaced scaffold"/>
    <m/>
    <s v="MINB01000014.1"/>
    <n v="4044"/>
    <n v="6107"/>
    <x v="1"/>
    <s v="PHO07025.1"/>
    <m/>
    <m/>
    <x v="158"/>
    <m/>
    <m/>
    <s v="BFT35_07795"/>
    <n v="2064"/>
    <n v="687"/>
    <m/>
  </r>
  <r>
    <x v="0"/>
    <s v="protein_coding"/>
    <x v="0"/>
    <s v="Primary Assembly"/>
    <s v="unplaced scaffold"/>
    <m/>
    <s v="MINB01000038.1"/>
    <n v="4058"/>
    <n v="6202"/>
    <x v="0"/>
    <m/>
    <m/>
    <m/>
    <x v="0"/>
    <m/>
    <m/>
    <s v="BFT35_12690"/>
    <n v="2145"/>
    <m/>
    <m/>
  </r>
  <r>
    <x v="1"/>
    <s v="with_protein"/>
    <x v="0"/>
    <s v="Primary Assembly"/>
    <s v="unplaced scaffold"/>
    <m/>
    <s v="MINB01000038.1"/>
    <n v="4058"/>
    <n v="6202"/>
    <x v="0"/>
    <s v="PHO06169.1"/>
    <m/>
    <m/>
    <x v="2"/>
    <m/>
    <m/>
    <s v="BFT35_12690"/>
    <n v="2145"/>
    <n v="714"/>
    <m/>
  </r>
  <r>
    <x v="0"/>
    <s v="protein_coding"/>
    <x v="0"/>
    <s v="Primary Assembly"/>
    <s v="unplaced scaffold"/>
    <m/>
    <s v="MINB01000048.1"/>
    <n v="4086"/>
    <n v="4358"/>
    <x v="0"/>
    <m/>
    <m/>
    <m/>
    <x v="0"/>
    <m/>
    <m/>
    <s v="BFT35_13225"/>
    <n v="273"/>
    <m/>
    <m/>
  </r>
  <r>
    <x v="1"/>
    <s v="with_protein"/>
    <x v="0"/>
    <s v="Primary Assembly"/>
    <s v="unplaced scaffold"/>
    <m/>
    <s v="MINB01000048.1"/>
    <n v="4086"/>
    <n v="4358"/>
    <x v="0"/>
    <s v="PHO06072.1"/>
    <m/>
    <m/>
    <x v="159"/>
    <m/>
    <m/>
    <s v="BFT35_13225"/>
    <n v="273"/>
    <n v="90"/>
    <m/>
  </r>
  <r>
    <x v="0"/>
    <s v="protein_coding"/>
    <x v="0"/>
    <s v="Primary Assembly"/>
    <s v="unplaced scaffold"/>
    <m/>
    <s v="MINB01000012.1"/>
    <n v="4088"/>
    <n v="5569"/>
    <x v="1"/>
    <m/>
    <m/>
    <m/>
    <x v="0"/>
    <m/>
    <m/>
    <s v="BFT35_07225"/>
    <n v="1482"/>
    <m/>
    <m/>
  </r>
  <r>
    <x v="1"/>
    <s v="with_protein"/>
    <x v="0"/>
    <s v="Primary Assembly"/>
    <s v="unplaced scaffold"/>
    <m/>
    <s v="MINB01000012.1"/>
    <n v="4088"/>
    <n v="5569"/>
    <x v="1"/>
    <s v="PHO07144.1"/>
    <m/>
    <m/>
    <x v="160"/>
    <m/>
    <m/>
    <s v="BFT35_07225"/>
    <n v="1482"/>
    <n v="493"/>
    <m/>
  </r>
  <r>
    <x v="0"/>
    <s v="protein_coding"/>
    <x v="0"/>
    <s v="Primary Assembly"/>
    <s v="unplaced scaffold"/>
    <m/>
    <s v="MINB01000043.1"/>
    <n v="4090"/>
    <n v="5445"/>
    <x v="1"/>
    <m/>
    <m/>
    <m/>
    <x v="0"/>
    <m/>
    <m/>
    <s v="BFT35_13035"/>
    <n v="1356"/>
    <m/>
    <m/>
  </r>
  <r>
    <x v="1"/>
    <s v="with_protein"/>
    <x v="0"/>
    <s v="Primary Assembly"/>
    <s v="unplaced scaffold"/>
    <m/>
    <s v="MINB01000043.1"/>
    <n v="4090"/>
    <n v="5445"/>
    <x v="1"/>
    <s v="PHO06101.1"/>
    <m/>
    <m/>
    <x v="161"/>
    <m/>
    <m/>
    <s v="BFT35_13035"/>
    <n v="1356"/>
    <n v="451"/>
    <m/>
  </r>
  <r>
    <x v="0"/>
    <s v="protein_coding"/>
    <x v="0"/>
    <s v="Primary Assembly"/>
    <s v="unplaced scaffold"/>
    <m/>
    <s v="MINB01000019.1"/>
    <n v="4098"/>
    <n v="5471"/>
    <x v="1"/>
    <m/>
    <m/>
    <m/>
    <x v="0"/>
    <m/>
    <m/>
    <s v="BFT35_09265"/>
    <n v="1374"/>
    <m/>
    <m/>
  </r>
  <r>
    <x v="1"/>
    <s v="with_protein"/>
    <x v="0"/>
    <s v="Primary Assembly"/>
    <s v="unplaced scaffold"/>
    <m/>
    <s v="MINB01000019.1"/>
    <n v="4098"/>
    <n v="5471"/>
    <x v="1"/>
    <s v="PHO06765.1"/>
    <m/>
    <m/>
    <x v="162"/>
    <m/>
    <m/>
    <s v="BFT35_09265"/>
    <n v="1374"/>
    <n v="457"/>
    <m/>
  </r>
  <r>
    <x v="0"/>
    <s v="protein_coding"/>
    <x v="0"/>
    <s v="Primary Assembly"/>
    <s v="unplaced scaffold"/>
    <m/>
    <s v="MINB01000028.1"/>
    <n v="4110"/>
    <n v="6356"/>
    <x v="1"/>
    <m/>
    <m/>
    <m/>
    <x v="0"/>
    <m/>
    <m/>
    <s v="BFT35_11440"/>
    <n v="2247"/>
    <m/>
    <m/>
  </r>
  <r>
    <x v="1"/>
    <s v="with_protein"/>
    <x v="0"/>
    <s v="Primary Assembly"/>
    <s v="unplaced scaffold"/>
    <m/>
    <s v="MINB01000028.1"/>
    <n v="4110"/>
    <n v="6356"/>
    <x v="1"/>
    <s v="PHO06385.1"/>
    <m/>
    <m/>
    <x v="163"/>
    <m/>
    <m/>
    <s v="BFT35_11440"/>
    <n v="2247"/>
    <n v="748"/>
    <m/>
  </r>
  <r>
    <x v="0"/>
    <s v="protein_coding"/>
    <x v="0"/>
    <s v="Primary Assembly"/>
    <s v="unplaced scaffold"/>
    <m/>
    <s v="MINB01000011.1"/>
    <n v="4114"/>
    <n v="5481"/>
    <x v="1"/>
    <m/>
    <m/>
    <m/>
    <x v="0"/>
    <m/>
    <m/>
    <s v="BFT35_06880"/>
    <n v="1368"/>
    <m/>
    <m/>
  </r>
  <r>
    <x v="1"/>
    <s v="with_protein"/>
    <x v="0"/>
    <s v="Primary Assembly"/>
    <s v="unplaced scaffold"/>
    <m/>
    <s v="MINB01000011.1"/>
    <n v="4114"/>
    <n v="5481"/>
    <x v="1"/>
    <s v="PHO07200.1"/>
    <m/>
    <m/>
    <x v="164"/>
    <m/>
    <m/>
    <s v="BFT35_06880"/>
    <n v="1368"/>
    <n v="455"/>
    <m/>
  </r>
  <r>
    <x v="0"/>
    <s v="protein_coding"/>
    <x v="0"/>
    <s v="Primary Assembly"/>
    <s v="unplaced scaffold"/>
    <m/>
    <s v="MINB01000018.1"/>
    <n v="4155"/>
    <n v="4889"/>
    <x v="1"/>
    <m/>
    <m/>
    <m/>
    <x v="0"/>
    <m/>
    <m/>
    <s v="BFT35_09005"/>
    <n v="735"/>
    <m/>
    <m/>
  </r>
  <r>
    <x v="1"/>
    <s v="with_protein"/>
    <x v="0"/>
    <s v="Primary Assembly"/>
    <s v="unplaced scaffold"/>
    <m/>
    <s v="MINB01000018.1"/>
    <n v="4155"/>
    <n v="4889"/>
    <x v="1"/>
    <s v="PHO06812.1"/>
    <m/>
    <m/>
    <x v="165"/>
    <m/>
    <m/>
    <s v="BFT35_09005"/>
    <n v="735"/>
    <n v="244"/>
    <m/>
  </r>
  <r>
    <x v="0"/>
    <s v="protein_coding"/>
    <x v="0"/>
    <s v="Primary Assembly"/>
    <s v="unplaced scaffold"/>
    <m/>
    <s v="MINB01000013.1"/>
    <n v="4193"/>
    <n v="4900"/>
    <x v="0"/>
    <m/>
    <m/>
    <m/>
    <x v="0"/>
    <m/>
    <m/>
    <s v="BFT35_07510"/>
    <n v="708"/>
    <m/>
    <m/>
  </r>
  <r>
    <x v="1"/>
    <s v="with_protein"/>
    <x v="0"/>
    <s v="Primary Assembly"/>
    <s v="unplaced scaffold"/>
    <m/>
    <s v="MINB01000013.1"/>
    <n v="4193"/>
    <n v="4900"/>
    <x v="0"/>
    <s v="PHO07085.1"/>
    <m/>
    <m/>
    <x v="34"/>
    <m/>
    <m/>
    <s v="BFT35_07510"/>
    <n v="708"/>
    <n v="235"/>
    <m/>
  </r>
  <r>
    <x v="0"/>
    <s v="protein_coding"/>
    <x v="0"/>
    <s v="Primary Assembly"/>
    <s v="unplaced scaffold"/>
    <m/>
    <s v="MINB01000016.1"/>
    <n v="4207"/>
    <n v="6846"/>
    <x v="1"/>
    <m/>
    <m/>
    <m/>
    <x v="0"/>
    <m/>
    <m/>
    <s v="BFT35_08475"/>
    <n v="2640"/>
    <m/>
    <m/>
  </r>
  <r>
    <x v="1"/>
    <s v="with_protein"/>
    <x v="0"/>
    <s v="Primary Assembly"/>
    <s v="unplaced scaffold"/>
    <m/>
    <s v="MINB01000016.1"/>
    <n v="4207"/>
    <n v="6846"/>
    <x v="1"/>
    <s v="PHO06907.1"/>
    <m/>
    <m/>
    <x v="166"/>
    <m/>
    <m/>
    <s v="BFT35_08475"/>
    <n v="2640"/>
    <n v="879"/>
    <m/>
  </r>
  <r>
    <x v="0"/>
    <s v="protein_coding"/>
    <x v="0"/>
    <s v="Primary Assembly"/>
    <s v="unplaced scaffold"/>
    <m/>
    <s v="MINB01000024.1"/>
    <n v="4214"/>
    <n v="5182"/>
    <x v="1"/>
    <m/>
    <m/>
    <m/>
    <x v="0"/>
    <m/>
    <m/>
    <s v="BFT35_10620"/>
    <n v="969"/>
    <m/>
    <m/>
  </r>
  <r>
    <x v="1"/>
    <s v="with_protein"/>
    <x v="0"/>
    <s v="Primary Assembly"/>
    <s v="unplaced scaffold"/>
    <m/>
    <s v="MINB01000024.1"/>
    <n v="4214"/>
    <n v="5182"/>
    <x v="1"/>
    <s v="PHO06517.1"/>
    <m/>
    <m/>
    <x v="167"/>
    <m/>
    <m/>
    <s v="BFT35_10620"/>
    <n v="969"/>
    <n v="322"/>
    <m/>
  </r>
  <r>
    <x v="0"/>
    <s v="protein_coding"/>
    <x v="0"/>
    <s v="Primary Assembly"/>
    <s v="unplaced scaffold"/>
    <m/>
    <s v="MINB01000001.1"/>
    <n v="4278"/>
    <n v="5180"/>
    <x v="0"/>
    <m/>
    <m/>
    <m/>
    <x v="0"/>
    <m/>
    <m/>
    <s v="BFT35_00030"/>
    <n v="903"/>
    <m/>
    <m/>
  </r>
  <r>
    <x v="1"/>
    <s v="with_protein"/>
    <x v="0"/>
    <s v="Primary Assembly"/>
    <s v="unplaced scaffold"/>
    <m/>
    <s v="MINB01000001.1"/>
    <n v="4278"/>
    <n v="5180"/>
    <x v="0"/>
    <s v="PHO08334.1"/>
    <m/>
    <m/>
    <x v="2"/>
    <m/>
    <m/>
    <s v="BFT35_00030"/>
    <n v="903"/>
    <n v="300"/>
    <m/>
  </r>
  <r>
    <x v="0"/>
    <s v="protein_coding"/>
    <x v="0"/>
    <s v="Primary Assembly"/>
    <s v="unplaced scaffold"/>
    <m/>
    <s v="MINB01000008.1"/>
    <n v="4291"/>
    <n v="5685"/>
    <x v="1"/>
    <m/>
    <m/>
    <m/>
    <x v="0"/>
    <m/>
    <m/>
    <s v="BFT35_05690"/>
    <n v="1395"/>
    <m/>
    <m/>
  </r>
  <r>
    <x v="1"/>
    <s v="with_protein"/>
    <x v="0"/>
    <s v="Primary Assembly"/>
    <s v="unplaced scaffold"/>
    <m/>
    <s v="MINB01000008.1"/>
    <n v="4291"/>
    <n v="5685"/>
    <x v="1"/>
    <s v="PHO07410.1"/>
    <m/>
    <m/>
    <x v="168"/>
    <m/>
    <m/>
    <s v="BFT35_05690"/>
    <n v="1395"/>
    <n v="464"/>
    <m/>
  </r>
  <r>
    <x v="0"/>
    <s v="protein_coding"/>
    <x v="0"/>
    <s v="Primary Assembly"/>
    <s v="unplaced scaffold"/>
    <m/>
    <s v="MINB01000002.1"/>
    <n v="4294"/>
    <n v="5313"/>
    <x v="0"/>
    <m/>
    <m/>
    <m/>
    <x v="0"/>
    <m/>
    <m/>
    <s v="BFT35_01210"/>
    <n v="1020"/>
    <m/>
    <m/>
  </r>
  <r>
    <x v="1"/>
    <s v="with_protein"/>
    <x v="0"/>
    <s v="Primary Assembly"/>
    <s v="unplaced scaffold"/>
    <m/>
    <s v="MINB01000002.1"/>
    <n v="4294"/>
    <n v="5313"/>
    <x v="0"/>
    <s v="PHO08119.1"/>
    <m/>
    <m/>
    <x v="2"/>
    <m/>
    <m/>
    <s v="BFT35_01210"/>
    <n v="1020"/>
    <n v="339"/>
    <m/>
  </r>
  <r>
    <x v="0"/>
    <s v="protein_coding"/>
    <x v="0"/>
    <s v="Primary Assembly"/>
    <s v="unplaced scaffold"/>
    <m/>
    <s v="MINB01000023.1"/>
    <n v="4443"/>
    <n v="5279"/>
    <x v="0"/>
    <m/>
    <m/>
    <m/>
    <x v="0"/>
    <m/>
    <m/>
    <s v="BFT35_10385"/>
    <n v="837"/>
    <m/>
    <m/>
  </r>
  <r>
    <x v="1"/>
    <s v="with_protein"/>
    <x v="0"/>
    <s v="Primary Assembly"/>
    <s v="unplaced scaffold"/>
    <m/>
    <s v="MINB01000023.1"/>
    <n v="4443"/>
    <n v="5279"/>
    <x v="0"/>
    <s v="PHO06570.1"/>
    <m/>
    <m/>
    <x v="169"/>
    <m/>
    <m/>
    <s v="BFT35_10385"/>
    <n v="837"/>
    <n v="278"/>
    <m/>
  </r>
  <r>
    <x v="0"/>
    <s v="protein_coding"/>
    <x v="0"/>
    <s v="Primary Assembly"/>
    <s v="unplaced scaffold"/>
    <m/>
    <s v="MINB01000048.1"/>
    <n v="4444"/>
    <n v="4692"/>
    <x v="0"/>
    <m/>
    <m/>
    <m/>
    <x v="0"/>
    <m/>
    <m/>
    <s v="BFT35_13230"/>
    <n v="249"/>
    <m/>
    <m/>
  </r>
  <r>
    <x v="1"/>
    <s v="with_protein"/>
    <x v="0"/>
    <s v="Primary Assembly"/>
    <s v="unplaced scaffold"/>
    <m/>
    <s v="MINB01000048.1"/>
    <n v="4444"/>
    <n v="4692"/>
    <x v="0"/>
    <s v="PHO06073.1"/>
    <m/>
    <m/>
    <x v="170"/>
    <m/>
    <m/>
    <s v="BFT35_13230"/>
    <n v="249"/>
    <n v="82"/>
    <m/>
  </r>
  <r>
    <x v="0"/>
    <s v="protein_coding"/>
    <x v="0"/>
    <s v="Primary Assembly"/>
    <s v="unplaced scaffold"/>
    <m/>
    <s v="MINB01000006.1"/>
    <n v="4501"/>
    <n v="5076"/>
    <x v="1"/>
    <m/>
    <m/>
    <m/>
    <x v="0"/>
    <m/>
    <m/>
    <s v="BFT35_04675"/>
    <n v="576"/>
    <m/>
    <m/>
  </r>
  <r>
    <x v="1"/>
    <s v="with_protein"/>
    <x v="0"/>
    <s v="Primary Assembly"/>
    <s v="unplaced scaffold"/>
    <m/>
    <s v="MINB01000006.1"/>
    <n v="4501"/>
    <n v="5076"/>
    <x v="1"/>
    <s v="PHO07570.1"/>
    <m/>
    <m/>
    <x v="2"/>
    <m/>
    <m/>
    <s v="BFT35_04675"/>
    <n v="576"/>
    <n v="191"/>
    <m/>
  </r>
  <r>
    <x v="0"/>
    <s v="protein_coding"/>
    <x v="0"/>
    <s v="Primary Assembly"/>
    <s v="unplaced scaffold"/>
    <m/>
    <s v="MINB01000030.1"/>
    <n v="4502"/>
    <n v="5173"/>
    <x v="1"/>
    <m/>
    <m/>
    <m/>
    <x v="0"/>
    <m/>
    <m/>
    <s v="BFT35_11750"/>
    <n v="672"/>
    <m/>
    <m/>
  </r>
  <r>
    <x v="1"/>
    <s v="with_protein"/>
    <x v="0"/>
    <s v="Primary Assembly"/>
    <s v="unplaced scaffold"/>
    <m/>
    <s v="MINB01000030.1"/>
    <n v="4502"/>
    <n v="5173"/>
    <x v="1"/>
    <s v="PHO06334.1"/>
    <m/>
    <m/>
    <x v="171"/>
    <m/>
    <m/>
    <s v="BFT35_11750"/>
    <n v="672"/>
    <n v="223"/>
    <m/>
  </r>
  <r>
    <x v="0"/>
    <s v="protein_coding"/>
    <x v="0"/>
    <s v="Primary Assembly"/>
    <s v="unplaced scaffold"/>
    <m/>
    <s v="MINB01000036.1"/>
    <n v="4531"/>
    <n v="5640"/>
    <x v="1"/>
    <m/>
    <m/>
    <m/>
    <x v="0"/>
    <m/>
    <m/>
    <s v="BFT35_12555"/>
    <n v="1110"/>
    <m/>
    <m/>
  </r>
  <r>
    <x v="1"/>
    <s v="with_protein"/>
    <x v="0"/>
    <s v="Primary Assembly"/>
    <s v="unplaced scaffold"/>
    <m/>
    <s v="MINB01000036.1"/>
    <n v="4531"/>
    <n v="5640"/>
    <x v="1"/>
    <s v="PHO06189.1"/>
    <m/>
    <m/>
    <x v="172"/>
    <m/>
    <m/>
    <s v="BFT35_12555"/>
    <n v="1110"/>
    <n v="369"/>
    <m/>
  </r>
  <r>
    <x v="0"/>
    <s v="protein_coding"/>
    <x v="0"/>
    <s v="Primary Assembly"/>
    <s v="unplaced scaffold"/>
    <m/>
    <s v="MINB01000005.1"/>
    <n v="4543"/>
    <n v="5166"/>
    <x v="0"/>
    <m/>
    <m/>
    <m/>
    <x v="0"/>
    <m/>
    <m/>
    <s v="BFT35_04075"/>
    <n v="624"/>
    <m/>
    <m/>
  </r>
  <r>
    <x v="1"/>
    <s v="with_protein"/>
    <x v="0"/>
    <s v="Primary Assembly"/>
    <s v="unplaced scaffold"/>
    <m/>
    <s v="MINB01000005.1"/>
    <n v="4543"/>
    <n v="5166"/>
    <x v="0"/>
    <s v="PHO07676.1"/>
    <m/>
    <m/>
    <x v="173"/>
    <m/>
    <m/>
    <s v="BFT35_04075"/>
    <n v="624"/>
    <n v="207"/>
    <m/>
  </r>
  <r>
    <x v="0"/>
    <s v="protein_coding"/>
    <x v="0"/>
    <s v="Primary Assembly"/>
    <s v="unplaced scaffold"/>
    <m/>
    <s v="MINB01000035.1"/>
    <n v="4569"/>
    <n v="4910"/>
    <x v="1"/>
    <m/>
    <m/>
    <m/>
    <x v="0"/>
    <m/>
    <m/>
    <s v="BFT35_12360"/>
    <n v="342"/>
    <m/>
    <m/>
  </r>
  <r>
    <x v="1"/>
    <s v="with_protein"/>
    <x v="0"/>
    <s v="Primary Assembly"/>
    <s v="unplaced scaffold"/>
    <m/>
    <s v="MINB01000035.1"/>
    <n v="4569"/>
    <n v="4910"/>
    <x v="1"/>
    <s v="PHO06204.1"/>
    <m/>
    <m/>
    <x v="174"/>
    <m/>
    <m/>
    <s v="BFT35_12360"/>
    <n v="342"/>
    <n v="113"/>
    <m/>
  </r>
  <r>
    <x v="0"/>
    <s v="protein_coding"/>
    <x v="0"/>
    <s v="Primary Assembly"/>
    <s v="unplaced scaffold"/>
    <m/>
    <s v="MINB01000034.1"/>
    <n v="4611"/>
    <n v="5999"/>
    <x v="0"/>
    <m/>
    <m/>
    <m/>
    <x v="0"/>
    <m/>
    <m/>
    <s v="BFT35_12255"/>
    <n v="1389"/>
    <m/>
    <m/>
  </r>
  <r>
    <x v="1"/>
    <s v="with_protein"/>
    <x v="0"/>
    <s v="Primary Assembly"/>
    <s v="unplaced scaffold"/>
    <m/>
    <s v="MINB01000034.1"/>
    <n v="4611"/>
    <n v="5999"/>
    <x v="0"/>
    <s v="PHO06242.1"/>
    <m/>
    <m/>
    <x v="162"/>
    <m/>
    <m/>
    <s v="BFT35_12255"/>
    <n v="1389"/>
    <n v="462"/>
    <m/>
  </r>
  <r>
    <x v="0"/>
    <s v="protein_coding"/>
    <x v="0"/>
    <s v="Primary Assembly"/>
    <s v="unplaced scaffold"/>
    <m/>
    <s v="MINB01000045.1"/>
    <n v="4714"/>
    <n v="5595"/>
    <x v="0"/>
    <m/>
    <m/>
    <m/>
    <x v="0"/>
    <m/>
    <m/>
    <s v="BFT35_13130"/>
    <n v="882"/>
    <m/>
    <m/>
  </r>
  <r>
    <x v="1"/>
    <s v="with_protein"/>
    <x v="0"/>
    <s v="Primary Assembly"/>
    <s v="unplaced scaffold"/>
    <m/>
    <s v="MINB01000045.1"/>
    <n v="4714"/>
    <n v="5595"/>
    <x v="0"/>
    <s v="PHO06084.1"/>
    <m/>
    <m/>
    <x v="175"/>
    <m/>
    <m/>
    <s v="BFT35_13130"/>
    <n v="882"/>
    <n v="293"/>
    <m/>
  </r>
  <r>
    <x v="0"/>
    <s v="protein_coding"/>
    <x v="0"/>
    <s v="Primary Assembly"/>
    <s v="unplaced scaffold"/>
    <m/>
    <s v="MINB01000004.1"/>
    <n v="4732"/>
    <n v="5607"/>
    <x v="1"/>
    <m/>
    <m/>
    <m/>
    <x v="0"/>
    <m/>
    <m/>
    <s v="BFT35_03410"/>
    <n v="876"/>
    <m/>
    <m/>
  </r>
  <r>
    <x v="1"/>
    <s v="with_protein"/>
    <x v="0"/>
    <s v="Primary Assembly"/>
    <s v="unplaced scaffold"/>
    <m/>
    <s v="MINB01000004.1"/>
    <n v="4732"/>
    <n v="5607"/>
    <x v="1"/>
    <s v="PHO07797.1"/>
    <m/>
    <m/>
    <x v="34"/>
    <m/>
    <m/>
    <s v="BFT35_03410"/>
    <n v="876"/>
    <n v="291"/>
    <m/>
  </r>
  <r>
    <x v="0"/>
    <s v="protein_coding"/>
    <x v="0"/>
    <s v="Primary Assembly"/>
    <s v="unplaced scaffold"/>
    <m/>
    <s v="MINB01000031.1"/>
    <n v="4749"/>
    <n v="5477"/>
    <x v="1"/>
    <m/>
    <m/>
    <m/>
    <x v="0"/>
    <m/>
    <m/>
    <s v="BFT35_11870"/>
    <n v="729"/>
    <m/>
    <m/>
  </r>
  <r>
    <x v="1"/>
    <s v="with_protein"/>
    <x v="0"/>
    <s v="Primary Assembly"/>
    <s v="unplaced scaffold"/>
    <m/>
    <s v="MINB01000031.1"/>
    <n v="4749"/>
    <n v="5477"/>
    <x v="1"/>
    <s v="PHO06311.1"/>
    <m/>
    <m/>
    <x v="176"/>
    <m/>
    <m/>
    <s v="BFT35_11870"/>
    <n v="729"/>
    <n v="242"/>
    <m/>
  </r>
  <r>
    <x v="0"/>
    <s v="protein_coding"/>
    <x v="0"/>
    <s v="Primary Assembly"/>
    <s v="unplaced scaffold"/>
    <m/>
    <s v="MINB01000003.1"/>
    <n v="4752"/>
    <n v="5330"/>
    <x v="1"/>
    <m/>
    <m/>
    <m/>
    <x v="0"/>
    <m/>
    <m/>
    <s v="BFT35_02410"/>
    <n v="579"/>
    <m/>
    <m/>
  </r>
  <r>
    <x v="1"/>
    <s v="with_protein"/>
    <x v="0"/>
    <s v="Primary Assembly"/>
    <s v="unplaced scaffold"/>
    <m/>
    <s v="MINB01000003.1"/>
    <n v="4752"/>
    <n v="5330"/>
    <x v="1"/>
    <s v="PHO07927.1"/>
    <m/>
    <m/>
    <x v="177"/>
    <m/>
    <m/>
    <s v="BFT35_02410"/>
    <n v="579"/>
    <n v="192"/>
    <m/>
  </r>
  <r>
    <x v="0"/>
    <s v="protein_coding"/>
    <x v="0"/>
    <s v="Primary Assembly"/>
    <s v="unplaced scaffold"/>
    <m/>
    <s v="MINB01000042.1"/>
    <n v="4753"/>
    <n v="6189"/>
    <x v="1"/>
    <m/>
    <m/>
    <m/>
    <x v="0"/>
    <m/>
    <m/>
    <s v="BFT35_12975"/>
    <n v="1437"/>
    <m/>
    <m/>
  </r>
  <r>
    <x v="1"/>
    <s v="with_protein"/>
    <x v="0"/>
    <s v="Primary Assembly"/>
    <s v="unplaced scaffold"/>
    <m/>
    <s v="MINB01000042.1"/>
    <n v="4753"/>
    <n v="6189"/>
    <x v="1"/>
    <s v="PHO06118.1"/>
    <m/>
    <m/>
    <x v="178"/>
    <m/>
    <m/>
    <s v="BFT35_12975"/>
    <n v="1437"/>
    <n v="478"/>
    <m/>
  </r>
  <r>
    <x v="0"/>
    <s v="protein_coding"/>
    <x v="0"/>
    <s v="Primary Assembly"/>
    <s v="unplaced scaffold"/>
    <m/>
    <s v="MINB01000015.1"/>
    <n v="4781"/>
    <n v="6076"/>
    <x v="1"/>
    <m/>
    <m/>
    <m/>
    <x v="0"/>
    <m/>
    <m/>
    <s v="BFT35_08110"/>
    <n v="1296"/>
    <m/>
    <m/>
  </r>
  <r>
    <x v="1"/>
    <s v="with_protein"/>
    <x v="0"/>
    <s v="Primary Assembly"/>
    <s v="unplaced scaffold"/>
    <m/>
    <s v="MINB01000015.1"/>
    <n v="4781"/>
    <n v="6076"/>
    <x v="1"/>
    <s v="PHO06960.1"/>
    <m/>
    <m/>
    <x v="179"/>
    <m/>
    <m/>
    <s v="BFT35_08110"/>
    <n v="1296"/>
    <n v="431"/>
    <m/>
  </r>
  <r>
    <x v="0"/>
    <s v="protein_coding"/>
    <x v="0"/>
    <s v="Primary Assembly"/>
    <s v="unplaced scaffold"/>
    <m/>
    <s v="MINB01000025.1"/>
    <n v="4827"/>
    <n v="5258"/>
    <x v="0"/>
    <m/>
    <m/>
    <m/>
    <x v="0"/>
    <m/>
    <m/>
    <s v="BFT35_10890"/>
    <n v="432"/>
    <m/>
    <m/>
  </r>
  <r>
    <x v="1"/>
    <s v="with_protein"/>
    <x v="0"/>
    <s v="Primary Assembly"/>
    <s v="unplaced scaffold"/>
    <m/>
    <s v="MINB01000025.1"/>
    <n v="4827"/>
    <n v="5258"/>
    <x v="0"/>
    <s v="PHO06477.1"/>
    <m/>
    <m/>
    <x v="180"/>
    <m/>
    <m/>
    <s v="BFT35_10890"/>
    <n v="432"/>
    <n v="143"/>
    <m/>
  </r>
  <r>
    <x v="0"/>
    <s v="protein_coding"/>
    <x v="0"/>
    <s v="Primary Assembly"/>
    <s v="unplaced scaffold"/>
    <m/>
    <s v="MINB01000041.1"/>
    <n v="4852"/>
    <n v="5577"/>
    <x v="1"/>
    <m/>
    <m/>
    <m/>
    <x v="0"/>
    <m/>
    <m/>
    <s v="BFT35_12915"/>
    <n v="726"/>
    <m/>
    <m/>
  </r>
  <r>
    <x v="1"/>
    <s v="with_protein"/>
    <x v="0"/>
    <s v="Primary Assembly"/>
    <s v="unplaced scaffold"/>
    <m/>
    <s v="MINB01000041.1"/>
    <n v="4852"/>
    <n v="5577"/>
    <x v="1"/>
    <s v="PHO06124.1"/>
    <m/>
    <m/>
    <x v="181"/>
    <m/>
    <m/>
    <s v="BFT35_12915"/>
    <n v="726"/>
    <n v="241"/>
    <m/>
  </r>
  <r>
    <x v="0"/>
    <s v="protein_coding"/>
    <x v="0"/>
    <s v="Primary Assembly"/>
    <s v="unplaced scaffold"/>
    <m/>
    <s v="MINB01000026.1"/>
    <n v="4875"/>
    <n v="5783"/>
    <x v="1"/>
    <m/>
    <m/>
    <m/>
    <x v="0"/>
    <m/>
    <m/>
    <s v="BFT35_11095"/>
    <n v="909"/>
    <m/>
    <m/>
  </r>
  <r>
    <x v="1"/>
    <s v="with_protein"/>
    <x v="0"/>
    <s v="Primary Assembly"/>
    <s v="unplaced scaffold"/>
    <m/>
    <s v="MINB01000026.1"/>
    <n v="4875"/>
    <n v="5783"/>
    <x v="1"/>
    <s v="PHO06443.1"/>
    <m/>
    <m/>
    <x v="182"/>
    <m/>
    <m/>
    <s v="BFT35_11095"/>
    <n v="909"/>
    <n v="302"/>
    <m/>
  </r>
  <r>
    <x v="0"/>
    <s v="protein_coding"/>
    <x v="0"/>
    <s v="Primary Assembly"/>
    <s v="unplaced scaffold"/>
    <m/>
    <s v="MINB01000039.1"/>
    <n v="4892"/>
    <n v="5158"/>
    <x v="0"/>
    <m/>
    <m/>
    <m/>
    <x v="0"/>
    <m/>
    <m/>
    <s v="BFT35_12775"/>
    <n v="267"/>
    <m/>
    <m/>
  </r>
  <r>
    <x v="1"/>
    <s v="with_protein"/>
    <x v="0"/>
    <s v="Primary Assembly"/>
    <s v="unplaced scaffold"/>
    <m/>
    <s v="MINB01000039.1"/>
    <n v="4892"/>
    <n v="5158"/>
    <x v="0"/>
    <s v="PHO06146.1"/>
    <m/>
    <m/>
    <x v="2"/>
    <m/>
    <m/>
    <s v="BFT35_12775"/>
    <n v="267"/>
    <n v="88"/>
    <m/>
  </r>
  <r>
    <x v="0"/>
    <s v="protein_coding"/>
    <x v="0"/>
    <s v="Primary Assembly"/>
    <s v="unplaced scaffold"/>
    <m/>
    <s v="MINB01000040.1"/>
    <n v="4895"/>
    <n v="5440"/>
    <x v="1"/>
    <m/>
    <m/>
    <m/>
    <x v="0"/>
    <m/>
    <m/>
    <s v="BFT35_12830"/>
    <n v="546"/>
    <m/>
    <m/>
  </r>
  <r>
    <x v="1"/>
    <s v="with_protein"/>
    <x v="0"/>
    <s v="Primary Assembly"/>
    <s v="unplaced scaffold"/>
    <m/>
    <s v="MINB01000040.1"/>
    <n v="4895"/>
    <n v="5440"/>
    <x v="1"/>
    <s v="PHO06135.1"/>
    <m/>
    <m/>
    <x v="183"/>
    <m/>
    <m/>
    <s v="BFT35_12830"/>
    <n v="546"/>
    <n v="181"/>
    <m/>
  </r>
  <r>
    <x v="0"/>
    <s v="protein_coding"/>
    <x v="0"/>
    <s v="Primary Assembly"/>
    <s v="unplaced scaffold"/>
    <m/>
    <s v="MINB01000013.1"/>
    <n v="4913"/>
    <n v="6295"/>
    <x v="0"/>
    <m/>
    <m/>
    <m/>
    <x v="0"/>
    <m/>
    <m/>
    <s v="BFT35_07515"/>
    <n v="1383"/>
    <m/>
    <m/>
  </r>
  <r>
    <x v="1"/>
    <s v="with_protein"/>
    <x v="0"/>
    <s v="Primary Assembly"/>
    <s v="unplaced scaffold"/>
    <m/>
    <s v="MINB01000013.1"/>
    <n v="4913"/>
    <n v="6295"/>
    <x v="0"/>
    <s v="PHO07086.1"/>
    <m/>
    <m/>
    <x v="8"/>
    <m/>
    <m/>
    <s v="BFT35_07515"/>
    <n v="1383"/>
    <n v="460"/>
    <m/>
  </r>
  <r>
    <x v="0"/>
    <s v="protein_coding"/>
    <x v="0"/>
    <s v="Primary Assembly"/>
    <s v="unplaced scaffold"/>
    <m/>
    <s v="MINB01000035.1"/>
    <n v="4920"/>
    <n v="5867"/>
    <x v="1"/>
    <m/>
    <m/>
    <m/>
    <x v="0"/>
    <m/>
    <m/>
    <s v="BFT35_12365"/>
    <n v="948"/>
    <m/>
    <m/>
  </r>
  <r>
    <x v="1"/>
    <s v="with_protein"/>
    <x v="0"/>
    <s v="Primary Assembly"/>
    <s v="unplaced scaffold"/>
    <m/>
    <s v="MINB01000035.1"/>
    <n v="4920"/>
    <n v="5867"/>
    <x v="1"/>
    <s v="PHO06235.1"/>
    <m/>
    <m/>
    <x v="184"/>
    <m/>
    <m/>
    <s v="BFT35_12365"/>
    <n v="948"/>
    <n v="315"/>
    <m/>
  </r>
  <r>
    <x v="0"/>
    <s v="protein_coding"/>
    <x v="0"/>
    <s v="Primary Assembly"/>
    <s v="unplaced scaffold"/>
    <m/>
    <s v="MINB01000018.1"/>
    <n v="4925"/>
    <n v="6199"/>
    <x v="1"/>
    <m/>
    <m/>
    <m/>
    <x v="0"/>
    <m/>
    <m/>
    <s v="BFT35_09010"/>
    <n v="1275"/>
    <m/>
    <m/>
  </r>
  <r>
    <x v="1"/>
    <s v="with_protein"/>
    <x v="0"/>
    <s v="Primary Assembly"/>
    <s v="unplaced scaffold"/>
    <m/>
    <s v="MINB01000018.1"/>
    <n v="4925"/>
    <n v="6199"/>
    <x v="1"/>
    <s v="PHO06813.1"/>
    <m/>
    <m/>
    <x v="185"/>
    <m/>
    <m/>
    <s v="BFT35_09010"/>
    <n v="1275"/>
    <n v="424"/>
    <m/>
  </r>
  <r>
    <x v="0"/>
    <s v="protein_coding"/>
    <x v="0"/>
    <s v="Primary Assembly"/>
    <s v="unplaced scaffold"/>
    <m/>
    <s v="MINB01000044.1"/>
    <n v="4955"/>
    <n v="5701"/>
    <x v="1"/>
    <m/>
    <m/>
    <m/>
    <x v="0"/>
    <m/>
    <m/>
    <s v="BFT35_13085"/>
    <n v="747"/>
    <m/>
    <m/>
  </r>
  <r>
    <x v="1"/>
    <s v="with_protein"/>
    <x v="0"/>
    <s v="Primary Assembly"/>
    <s v="unplaced scaffold"/>
    <m/>
    <s v="MINB01000044.1"/>
    <n v="4955"/>
    <n v="5701"/>
    <x v="1"/>
    <s v="PHO06093.1"/>
    <m/>
    <m/>
    <x v="118"/>
    <m/>
    <m/>
    <s v="BFT35_13085"/>
    <n v="747"/>
    <n v="248"/>
    <m/>
  </r>
  <r>
    <x v="0"/>
    <s v="SRP_RNA"/>
    <x v="0"/>
    <s v="Primary Assembly"/>
    <s v="unplaced scaffold"/>
    <m/>
    <s v="MINB01000047.1"/>
    <n v="4958"/>
    <n v="5223"/>
    <x v="1"/>
    <m/>
    <m/>
    <m/>
    <x v="0"/>
    <s v="ffs"/>
    <m/>
    <s v="BFT35_13175"/>
    <n v="266"/>
    <m/>
    <m/>
  </r>
  <r>
    <x v="5"/>
    <s v="SRP_RNA"/>
    <x v="0"/>
    <s v="Primary Assembly"/>
    <s v="unplaced scaffold"/>
    <m/>
    <s v="MINB01000047.1"/>
    <n v="4958"/>
    <n v="5223"/>
    <x v="1"/>
    <m/>
    <m/>
    <m/>
    <x v="186"/>
    <s v="ffs"/>
    <m/>
    <s v="BFT35_13175"/>
    <n v="266"/>
    <m/>
    <m/>
  </r>
  <r>
    <x v="0"/>
    <s v="protein_coding"/>
    <x v="0"/>
    <s v="Primary Assembly"/>
    <s v="unplaced scaffold"/>
    <m/>
    <s v="MINB01000032.1"/>
    <n v="4981"/>
    <n v="5496"/>
    <x v="1"/>
    <m/>
    <m/>
    <m/>
    <x v="0"/>
    <m/>
    <m/>
    <s v="BFT35_11995"/>
    <n v="516"/>
    <m/>
    <m/>
  </r>
  <r>
    <x v="1"/>
    <s v="with_protein"/>
    <x v="0"/>
    <s v="Primary Assembly"/>
    <s v="unplaced scaffold"/>
    <m/>
    <s v="MINB01000032.1"/>
    <n v="4981"/>
    <n v="5496"/>
    <x v="1"/>
    <s v="PHO06284.1"/>
    <m/>
    <m/>
    <x v="187"/>
    <m/>
    <m/>
    <s v="BFT35_11995"/>
    <n v="516"/>
    <n v="171"/>
    <m/>
  </r>
  <r>
    <x v="0"/>
    <s v="protein_coding"/>
    <x v="0"/>
    <s v="Primary Assembly"/>
    <s v="unplaced scaffold"/>
    <m/>
    <s v="MINB01000005.1"/>
    <n v="5163"/>
    <n v="6380"/>
    <x v="0"/>
    <m/>
    <m/>
    <m/>
    <x v="0"/>
    <m/>
    <m/>
    <s v="BFT35_04080"/>
    <n v="1218"/>
    <m/>
    <m/>
  </r>
  <r>
    <x v="1"/>
    <s v="with_protein"/>
    <x v="0"/>
    <s v="Primary Assembly"/>
    <s v="unplaced scaffold"/>
    <m/>
    <s v="MINB01000005.1"/>
    <n v="5163"/>
    <n v="6380"/>
    <x v="0"/>
    <s v="PHO07677.1"/>
    <m/>
    <m/>
    <x v="127"/>
    <m/>
    <m/>
    <s v="BFT35_04080"/>
    <n v="1218"/>
    <n v="405"/>
    <m/>
  </r>
  <r>
    <x v="0"/>
    <s v="protein_coding"/>
    <x v="0"/>
    <s v="Primary Assembly"/>
    <s v="unplaced scaffold"/>
    <m/>
    <s v="MINB01000029.1"/>
    <n v="5192"/>
    <n v="6352"/>
    <x v="1"/>
    <m/>
    <m/>
    <m/>
    <x v="0"/>
    <m/>
    <m/>
    <s v="BFT35_11595"/>
    <n v="1161"/>
    <m/>
    <m/>
  </r>
  <r>
    <x v="1"/>
    <s v="with_protein"/>
    <x v="0"/>
    <s v="Primary Assembly"/>
    <s v="unplaced scaffold"/>
    <m/>
    <s v="MINB01000029.1"/>
    <n v="5192"/>
    <n v="6352"/>
    <x v="1"/>
    <s v="PHO06357.1"/>
    <m/>
    <m/>
    <x v="188"/>
    <m/>
    <m/>
    <s v="BFT35_11595"/>
    <n v="1161"/>
    <n v="386"/>
    <m/>
  </r>
  <r>
    <x v="0"/>
    <s v="pseudogene"/>
    <x v="0"/>
    <s v="Primary Assembly"/>
    <s v="unplaced scaffold"/>
    <m/>
    <s v="MINB01000017.1"/>
    <n v="5254"/>
    <n v="6715"/>
    <x v="1"/>
    <m/>
    <m/>
    <m/>
    <x v="0"/>
    <m/>
    <m/>
    <s v="BFT35_08755"/>
    <n v="1462"/>
    <m/>
    <s v="pseudo"/>
  </r>
  <r>
    <x v="1"/>
    <s v="without_protein"/>
    <x v="0"/>
    <s v="Primary Assembly"/>
    <s v="unplaced scaffold"/>
    <m/>
    <s v="MINB01000017.1"/>
    <n v="5254"/>
    <n v="6715"/>
    <x v="1"/>
    <m/>
    <m/>
    <m/>
    <x v="189"/>
    <m/>
    <m/>
    <s v="BFT35_08755"/>
    <n v="1462"/>
    <m/>
    <s v="pseudo"/>
  </r>
  <r>
    <x v="0"/>
    <s v="protein_coding"/>
    <x v="0"/>
    <s v="Primary Assembly"/>
    <s v="unplaced scaffold"/>
    <m/>
    <s v="MINB01000024.1"/>
    <n v="5267"/>
    <n v="6421"/>
    <x v="1"/>
    <m/>
    <m/>
    <m/>
    <x v="0"/>
    <m/>
    <m/>
    <s v="BFT35_10625"/>
    <n v="1155"/>
    <m/>
    <m/>
  </r>
  <r>
    <x v="1"/>
    <s v="with_protein"/>
    <x v="0"/>
    <s v="Primary Assembly"/>
    <s v="unplaced scaffold"/>
    <m/>
    <s v="MINB01000024.1"/>
    <n v="5267"/>
    <n v="6421"/>
    <x v="1"/>
    <s v="PHO06518.1"/>
    <m/>
    <m/>
    <x v="190"/>
    <m/>
    <m/>
    <s v="BFT35_10625"/>
    <n v="1155"/>
    <n v="384"/>
    <m/>
  </r>
  <r>
    <x v="0"/>
    <s v="protein_coding"/>
    <x v="0"/>
    <s v="Primary Assembly"/>
    <s v="unplaced scaffold"/>
    <m/>
    <s v="MINB01000025.1"/>
    <n v="5309"/>
    <n v="7345"/>
    <x v="0"/>
    <m/>
    <m/>
    <m/>
    <x v="0"/>
    <m/>
    <m/>
    <s v="BFT35_10895"/>
    <n v="2037"/>
    <m/>
    <m/>
  </r>
  <r>
    <x v="1"/>
    <s v="with_protein"/>
    <x v="0"/>
    <s v="Primary Assembly"/>
    <s v="unplaced scaffold"/>
    <m/>
    <s v="MINB01000025.1"/>
    <n v="5309"/>
    <n v="7345"/>
    <x v="0"/>
    <s v="PHO06478.1"/>
    <m/>
    <m/>
    <x v="191"/>
    <m/>
    <m/>
    <s v="BFT35_10895"/>
    <n v="2037"/>
    <n v="678"/>
    <m/>
  </r>
  <r>
    <x v="0"/>
    <s v="protein_coding"/>
    <x v="0"/>
    <s v="Primary Assembly"/>
    <s v="unplaced scaffold"/>
    <m/>
    <s v="MINB01000007.1"/>
    <n v="5311"/>
    <n v="6333"/>
    <x v="0"/>
    <m/>
    <m/>
    <m/>
    <x v="0"/>
    <m/>
    <m/>
    <s v="BFT35_05230"/>
    <n v="1023"/>
    <m/>
    <m/>
  </r>
  <r>
    <x v="1"/>
    <s v="with_protein"/>
    <x v="0"/>
    <s v="Primary Assembly"/>
    <s v="unplaced scaffold"/>
    <m/>
    <s v="MINB01000007.1"/>
    <n v="5311"/>
    <n v="6333"/>
    <x v="0"/>
    <s v="PHO07483.1"/>
    <m/>
    <m/>
    <x v="2"/>
    <m/>
    <m/>
    <s v="BFT35_05230"/>
    <n v="1023"/>
    <n v="340"/>
    <m/>
  </r>
  <r>
    <x v="0"/>
    <s v="protein_coding"/>
    <x v="0"/>
    <s v="Primary Assembly"/>
    <s v="unplaced scaffold"/>
    <m/>
    <s v="MINB01000023.1"/>
    <n v="5341"/>
    <n v="6900"/>
    <x v="1"/>
    <m/>
    <m/>
    <m/>
    <x v="0"/>
    <m/>
    <m/>
    <s v="BFT35_10390"/>
    <n v="1560"/>
    <m/>
    <m/>
  </r>
  <r>
    <x v="1"/>
    <s v="with_protein"/>
    <x v="0"/>
    <s v="Primary Assembly"/>
    <s v="unplaced scaffold"/>
    <m/>
    <s v="MINB01000023.1"/>
    <n v="5341"/>
    <n v="6900"/>
    <x v="1"/>
    <s v="PHO06571.1"/>
    <m/>
    <m/>
    <x v="192"/>
    <m/>
    <m/>
    <s v="BFT35_10390"/>
    <n v="1560"/>
    <n v="519"/>
    <m/>
  </r>
  <r>
    <x v="0"/>
    <s v="tRNA"/>
    <x v="0"/>
    <s v="Primary Assembly"/>
    <s v="unplaced scaffold"/>
    <m/>
    <s v="MINB01000047.1"/>
    <n v="5361"/>
    <n v="5454"/>
    <x v="1"/>
    <m/>
    <m/>
    <m/>
    <x v="0"/>
    <m/>
    <m/>
    <s v="BFT35_13180"/>
    <n v="94"/>
    <m/>
    <m/>
  </r>
  <r>
    <x v="3"/>
    <m/>
    <x v="0"/>
    <s v="Primary Assembly"/>
    <s v="unplaced scaffold"/>
    <m/>
    <s v="MINB01000047.1"/>
    <n v="5361"/>
    <n v="5454"/>
    <x v="1"/>
    <m/>
    <m/>
    <m/>
    <x v="193"/>
    <m/>
    <m/>
    <s v="BFT35_13180"/>
    <n v="94"/>
    <m/>
    <s v="anticodon=GGA"/>
  </r>
  <r>
    <x v="0"/>
    <s v="protein_coding"/>
    <x v="0"/>
    <s v="Primary Assembly"/>
    <s v="unplaced scaffold"/>
    <m/>
    <s v="MINB01000002.1"/>
    <n v="5381"/>
    <n v="6127"/>
    <x v="0"/>
    <m/>
    <m/>
    <m/>
    <x v="0"/>
    <m/>
    <m/>
    <s v="BFT35_01215"/>
    <n v="747"/>
    <m/>
    <m/>
  </r>
  <r>
    <x v="1"/>
    <s v="with_protein"/>
    <x v="0"/>
    <s v="Primary Assembly"/>
    <s v="unplaced scaffold"/>
    <m/>
    <s v="MINB01000002.1"/>
    <n v="5381"/>
    <n v="6127"/>
    <x v="0"/>
    <s v="PHO08120.1"/>
    <m/>
    <m/>
    <x v="194"/>
    <m/>
    <m/>
    <s v="BFT35_01215"/>
    <n v="747"/>
    <n v="248"/>
    <m/>
  </r>
  <r>
    <x v="0"/>
    <s v="protein_coding"/>
    <x v="0"/>
    <s v="Primary Assembly"/>
    <s v="unplaced scaffold"/>
    <m/>
    <s v="MINB01000022.1"/>
    <n v="5403"/>
    <n v="8330"/>
    <x v="1"/>
    <m/>
    <m/>
    <m/>
    <x v="0"/>
    <m/>
    <m/>
    <s v="BFT35_10110"/>
    <n v="2928"/>
    <m/>
    <m/>
  </r>
  <r>
    <x v="1"/>
    <s v="with_protein"/>
    <x v="0"/>
    <s v="Primary Assembly"/>
    <s v="unplaced scaffold"/>
    <m/>
    <s v="MINB01000022.1"/>
    <n v="5403"/>
    <n v="8330"/>
    <x v="1"/>
    <s v="PHO06652.1"/>
    <m/>
    <m/>
    <x v="2"/>
    <m/>
    <m/>
    <s v="BFT35_10110"/>
    <n v="2928"/>
    <n v="975"/>
    <m/>
  </r>
  <r>
    <x v="0"/>
    <s v="pseudogene"/>
    <x v="0"/>
    <s v="Primary Assembly"/>
    <s v="unplaced scaffold"/>
    <m/>
    <s v="MINB01000003.1"/>
    <n v="5414"/>
    <n v="5599"/>
    <x v="1"/>
    <m/>
    <m/>
    <m/>
    <x v="0"/>
    <m/>
    <m/>
    <s v="BFT35_02415"/>
    <n v="186"/>
    <m/>
    <s v="pseudo"/>
  </r>
  <r>
    <x v="1"/>
    <s v="without_protein"/>
    <x v="0"/>
    <s v="Primary Assembly"/>
    <s v="unplaced scaffold"/>
    <m/>
    <s v="MINB01000003.1"/>
    <n v="5414"/>
    <n v="5599"/>
    <x v="1"/>
    <m/>
    <m/>
    <m/>
    <x v="2"/>
    <m/>
    <m/>
    <s v="BFT35_02415"/>
    <n v="186"/>
    <m/>
    <s v="pseudo"/>
  </r>
  <r>
    <x v="0"/>
    <s v="protein_coding"/>
    <x v="0"/>
    <s v="Primary Assembly"/>
    <s v="unplaced scaffold"/>
    <m/>
    <s v="MINB01000030.1"/>
    <n v="5420"/>
    <n v="6874"/>
    <x v="1"/>
    <m/>
    <m/>
    <m/>
    <x v="0"/>
    <m/>
    <m/>
    <s v="BFT35_11755"/>
    <n v="1455"/>
    <m/>
    <m/>
  </r>
  <r>
    <x v="1"/>
    <s v="with_protein"/>
    <x v="0"/>
    <s v="Primary Assembly"/>
    <s v="unplaced scaffold"/>
    <m/>
    <s v="MINB01000030.1"/>
    <n v="5420"/>
    <n v="6874"/>
    <x v="1"/>
    <s v="PHO06335.1"/>
    <m/>
    <m/>
    <x v="195"/>
    <m/>
    <m/>
    <s v="BFT35_11755"/>
    <n v="1455"/>
    <n v="484"/>
    <m/>
  </r>
  <r>
    <x v="0"/>
    <s v="protein_coding"/>
    <x v="0"/>
    <s v="Primary Assembly"/>
    <s v="unplaced scaffold"/>
    <m/>
    <s v="MINB01000019.1"/>
    <n v="5461"/>
    <n v="6147"/>
    <x v="1"/>
    <m/>
    <m/>
    <m/>
    <x v="0"/>
    <m/>
    <m/>
    <s v="BFT35_09270"/>
    <n v="687"/>
    <m/>
    <m/>
  </r>
  <r>
    <x v="1"/>
    <s v="with_protein"/>
    <x v="0"/>
    <s v="Primary Assembly"/>
    <s v="unplaced scaffold"/>
    <m/>
    <s v="MINB01000019.1"/>
    <n v="5461"/>
    <n v="6147"/>
    <x v="1"/>
    <s v="PHO06766.1"/>
    <m/>
    <m/>
    <x v="67"/>
    <m/>
    <m/>
    <s v="BFT35_09270"/>
    <n v="687"/>
    <n v="228"/>
    <m/>
  </r>
  <r>
    <x v="0"/>
    <s v="tRNA"/>
    <x v="0"/>
    <s v="Primary Assembly"/>
    <s v="unplaced scaffold"/>
    <m/>
    <s v="MINB01000047.1"/>
    <n v="5467"/>
    <n v="5556"/>
    <x v="1"/>
    <m/>
    <m/>
    <m/>
    <x v="0"/>
    <m/>
    <m/>
    <s v="BFT35_13185"/>
    <n v="90"/>
    <m/>
    <m/>
  </r>
  <r>
    <x v="3"/>
    <m/>
    <x v="0"/>
    <s v="Primary Assembly"/>
    <s v="unplaced scaffold"/>
    <m/>
    <s v="MINB01000047.1"/>
    <n v="5467"/>
    <n v="5556"/>
    <x v="1"/>
    <m/>
    <m/>
    <m/>
    <x v="193"/>
    <m/>
    <m/>
    <s v="BFT35_13185"/>
    <n v="90"/>
    <m/>
    <s v="anticodon=CGA"/>
  </r>
  <r>
    <x v="0"/>
    <s v="protein_coding"/>
    <x v="0"/>
    <s v="Primary Assembly"/>
    <s v="unplaced scaffold"/>
    <m/>
    <s v="MINB01000011.1"/>
    <n v="5500"/>
    <n v="5778"/>
    <x v="1"/>
    <m/>
    <m/>
    <m/>
    <x v="0"/>
    <m/>
    <m/>
    <s v="BFT35_06885"/>
    <n v="279"/>
    <m/>
    <m/>
  </r>
  <r>
    <x v="1"/>
    <s v="with_protein"/>
    <x v="0"/>
    <s v="Primary Assembly"/>
    <s v="unplaced scaffold"/>
    <m/>
    <s v="MINB01000011.1"/>
    <n v="5500"/>
    <n v="5778"/>
    <x v="1"/>
    <s v="PHO07201.1"/>
    <m/>
    <m/>
    <x v="196"/>
    <m/>
    <m/>
    <s v="BFT35_06885"/>
    <n v="279"/>
    <n v="92"/>
    <m/>
  </r>
  <r>
    <x v="0"/>
    <s v="protein_coding"/>
    <x v="0"/>
    <s v="Primary Assembly"/>
    <s v="unplaced scaffold"/>
    <m/>
    <s v="MINB01000020.1"/>
    <n v="5508"/>
    <n v="6200"/>
    <x v="0"/>
    <m/>
    <m/>
    <m/>
    <x v="0"/>
    <m/>
    <m/>
    <s v="BFT35_09520"/>
    <n v="693"/>
    <m/>
    <m/>
  </r>
  <r>
    <x v="1"/>
    <s v="with_protein"/>
    <x v="0"/>
    <s v="Primary Assembly"/>
    <s v="unplaced scaffold"/>
    <m/>
    <s v="MINB01000020.1"/>
    <n v="5508"/>
    <n v="6200"/>
    <x v="0"/>
    <s v="PHO06711.1"/>
    <m/>
    <m/>
    <x v="2"/>
    <m/>
    <m/>
    <s v="BFT35_09520"/>
    <n v="693"/>
    <n v="230"/>
    <m/>
  </r>
  <r>
    <x v="0"/>
    <s v="protein_coding"/>
    <x v="0"/>
    <s v="Primary Assembly"/>
    <s v="unplaced scaffold"/>
    <m/>
    <s v="MINB01000040.1"/>
    <n v="5515"/>
    <n v="6192"/>
    <x v="0"/>
    <m/>
    <m/>
    <m/>
    <x v="0"/>
    <m/>
    <m/>
    <s v="BFT35_12835"/>
    <n v="678"/>
    <m/>
    <m/>
  </r>
  <r>
    <x v="1"/>
    <s v="with_protein"/>
    <x v="0"/>
    <s v="Primary Assembly"/>
    <s v="unplaced scaffold"/>
    <m/>
    <s v="MINB01000040.1"/>
    <n v="5515"/>
    <n v="6192"/>
    <x v="0"/>
    <s v="PHO06136.1"/>
    <m/>
    <m/>
    <x v="2"/>
    <m/>
    <m/>
    <s v="BFT35_12835"/>
    <n v="678"/>
    <n v="225"/>
    <m/>
  </r>
  <r>
    <x v="0"/>
    <s v="protein_coding"/>
    <x v="0"/>
    <s v="Primary Assembly"/>
    <s v="unplaced scaffold"/>
    <m/>
    <s v="MINB01000032.1"/>
    <n v="5560"/>
    <n v="6354"/>
    <x v="1"/>
    <m/>
    <m/>
    <m/>
    <x v="0"/>
    <m/>
    <m/>
    <s v="BFT35_12000"/>
    <n v="795"/>
    <m/>
    <m/>
  </r>
  <r>
    <x v="1"/>
    <s v="with_protein"/>
    <x v="0"/>
    <s v="Primary Assembly"/>
    <s v="unplaced scaffold"/>
    <m/>
    <s v="MINB01000032.1"/>
    <n v="5560"/>
    <n v="6354"/>
    <x v="1"/>
    <s v="PHO06285.1"/>
    <m/>
    <m/>
    <x v="197"/>
    <m/>
    <m/>
    <s v="BFT35_12000"/>
    <n v="795"/>
    <n v="264"/>
    <m/>
  </r>
  <r>
    <x v="0"/>
    <s v="protein_coding"/>
    <x v="0"/>
    <s v="Primary Assembly"/>
    <s v="unplaced scaffold"/>
    <m/>
    <s v="MINB01000047.1"/>
    <n v="5560"/>
    <n v="5988"/>
    <x v="1"/>
    <m/>
    <m/>
    <m/>
    <x v="0"/>
    <m/>
    <m/>
    <s v="BFT35_13190"/>
    <n v="429"/>
    <m/>
    <m/>
  </r>
  <r>
    <x v="1"/>
    <s v="with_protein"/>
    <x v="0"/>
    <s v="Primary Assembly"/>
    <s v="unplaced scaffold"/>
    <m/>
    <s v="MINB01000047.1"/>
    <n v="5560"/>
    <n v="5988"/>
    <x v="1"/>
    <s v="PHO06078.1"/>
    <m/>
    <m/>
    <x v="198"/>
    <m/>
    <m/>
    <s v="BFT35_13190"/>
    <n v="429"/>
    <n v="142"/>
    <m/>
  </r>
  <r>
    <x v="0"/>
    <s v="protein_coding"/>
    <x v="0"/>
    <s v="Primary Assembly"/>
    <s v="unplaced scaffold"/>
    <m/>
    <s v="MINB01000003.1"/>
    <n v="5599"/>
    <n v="6036"/>
    <x v="1"/>
    <m/>
    <m/>
    <m/>
    <x v="0"/>
    <m/>
    <m/>
    <s v="BFT35_02420"/>
    <n v="438"/>
    <m/>
    <m/>
  </r>
  <r>
    <x v="1"/>
    <s v="with_protein"/>
    <x v="0"/>
    <s v="Primary Assembly"/>
    <s v="unplaced scaffold"/>
    <m/>
    <s v="MINB01000003.1"/>
    <n v="5599"/>
    <n v="6036"/>
    <x v="1"/>
    <s v="PHO07928.1"/>
    <m/>
    <m/>
    <x v="2"/>
    <m/>
    <m/>
    <s v="BFT35_02420"/>
    <n v="438"/>
    <n v="145"/>
    <m/>
  </r>
  <r>
    <x v="0"/>
    <s v="protein_coding"/>
    <x v="0"/>
    <s v="Primary Assembly"/>
    <s v="unplaced scaffold"/>
    <m/>
    <s v="MINB01000012.1"/>
    <n v="5606"/>
    <n v="6247"/>
    <x v="1"/>
    <m/>
    <m/>
    <m/>
    <x v="0"/>
    <m/>
    <m/>
    <s v="BFT35_07230"/>
    <n v="642"/>
    <m/>
    <m/>
  </r>
  <r>
    <x v="1"/>
    <s v="with_protein"/>
    <x v="0"/>
    <s v="Primary Assembly"/>
    <s v="unplaced scaffold"/>
    <m/>
    <s v="MINB01000012.1"/>
    <n v="5606"/>
    <n v="6247"/>
    <x v="1"/>
    <s v="PHO07145.1"/>
    <m/>
    <m/>
    <x v="199"/>
    <m/>
    <m/>
    <s v="BFT35_07230"/>
    <n v="642"/>
    <n v="213"/>
    <m/>
  </r>
  <r>
    <x v="0"/>
    <s v="protein_coding"/>
    <x v="0"/>
    <s v="Primary Assembly"/>
    <s v="unplaced scaffold"/>
    <m/>
    <s v="MINB01000045.1"/>
    <n v="5609"/>
    <n v="6364"/>
    <x v="0"/>
    <m/>
    <m/>
    <m/>
    <x v="0"/>
    <m/>
    <m/>
    <s v="BFT35_13135"/>
    <n v="756"/>
    <m/>
    <m/>
  </r>
  <r>
    <x v="1"/>
    <s v="with_protein"/>
    <x v="0"/>
    <s v="Primary Assembly"/>
    <s v="unplaced scaffold"/>
    <m/>
    <s v="MINB01000045.1"/>
    <n v="5609"/>
    <n v="6364"/>
    <x v="0"/>
    <s v="PHO06085.1"/>
    <m/>
    <m/>
    <x v="200"/>
    <m/>
    <m/>
    <s v="BFT35_13135"/>
    <n v="756"/>
    <n v="251"/>
    <m/>
  </r>
  <r>
    <x v="0"/>
    <s v="protein_coding"/>
    <x v="0"/>
    <s v="Primary Assembly"/>
    <s v="unplaced scaffold"/>
    <m/>
    <s v="MINB01000001.1"/>
    <n v="5613"/>
    <n v="6050"/>
    <x v="0"/>
    <m/>
    <m/>
    <m/>
    <x v="0"/>
    <m/>
    <m/>
    <s v="BFT35_00035"/>
    <n v="438"/>
    <m/>
    <m/>
  </r>
  <r>
    <x v="1"/>
    <s v="with_protein"/>
    <x v="0"/>
    <s v="Primary Assembly"/>
    <s v="unplaced scaffold"/>
    <m/>
    <s v="MINB01000001.1"/>
    <n v="5613"/>
    <n v="6050"/>
    <x v="0"/>
    <s v="PHO08543.1"/>
    <m/>
    <m/>
    <x v="2"/>
    <m/>
    <m/>
    <s v="BFT35_00035"/>
    <n v="438"/>
    <n v="145"/>
    <m/>
  </r>
  <r>
    <x v="0"/>
    <s v="protein_coding"/>
    <x v="0"/>
    <s v="Primary Assembly"/>
    <s v="unplaced scaffold"/>
    <m/>
    <s v="MINB01000043.1"/>
    <n v="5692"/>
    <n v="6882"/>
    <x v="1"/>
    <m/>
    <m/>
    <m/>
    <x v="0"/>
    <m/>
    <m/>
    <s v="BFT35_13040"/>
    <n v="1191"/>
    <m/>
    <m/>
  </r>
  <r>
    <x v="1"/>
    <s v="with_protein"/>
    <x v="0"/>
    <s v="Primary Assembly"/>
    <s v="unplaced scaffold"/>
    <m/>
    <s v="MINB01000043.1"/>
    <n v="5692"/>
    <n v="6882"/>
    <x v="1"/>
    <s v="PHO06102.1"/>
    <m/>
    <m/>
    <x v="24"/>
    <m/>
    <m/>
    <s v="BFT35_13040"/>
    <n v="1191"/>
    <n v="396"/>
    <m/>
  </r>
  <r>
    <x v="0"/>
    <s v="protein_coding"/>
    <x v="0"/>
    <s v="Primary Assembly"/>
    <s v="unplaced scaffold"/>
    <m/>
    <s v="MINB01000004.1"/>
    <n v="5693"/>
    <n v="6985"/>
    <x v="1"/>
    <m/>
    <m/>
    <m/>
    <x v="0"/>
    <m/>
    <m/>
    <s v="BFT35_03415"/>
    <n v="1293"/>
    <m/>
    <m/>
  </r>
  <r>
    <x v="1"/>
    <s v="with_protein"/>
    <x v="0"/>
    <s v="Primary Assembly"/>
    <s v="unplaced scaffold"/>
    <m/>
    <s v="MINB01000004.1"/>
    <n v="5693"/>
    <n v="6985"/>
    <x v="1"/>
    <s v="PHO07798.1"/>
    <m/>
    <m/>
    <x v="2"/>
    <m/>
    <m/>
    <s v="BFT35_03415"/>
    <n v="1293"/>
    <n v="430"/>
    <m/>
  </r>
  <r>
    <x v="0"/>
    <s v="protein_coding"/>
    <x v="0"/>
    <s v="Primary Assembly"/>
    <s v="unplaced scaffold"/>
    <m/>
    <s v="MINB01000044.1"/>
    <n v="5698"/>
    <n v="7170"/>
    <x v="1"/>
    <m/>
    <m/>
    <m/>
    <x v="0"/>
    <m/>
    <m/>
    <s v="BFT35_13090"/>
    <n v="1473"/>
    <m/>
    <m/>
  </r>
  <r>
    <x v="1"/>
    <s v="with_protein"/>
    <x v="0"/>
    <s v="Primary Assembly"/>
    <s v="unplaced scaffold"/>
    <m/>
    <s v="MINB01000044.1"/>
    <n v="5698"/>
    <n v="7170"/>
    <x v="1"/>
    <s v="PHO06094.1"/>
    <m/>
    <m/>
    <x v="6"/>
    <m/>
    <m/>
    <s v="BFT35_13090"/>
    <n v="1473"/>
    <n v="490"/>
    <m/>
  </r>
  <r>
    <x v="0"/>
    <s v="protein_coding"/>
    <x v="0"/>
    <s v="Primary Assembly"/>
    <s v="unplaced scaffold"/>
    <m/>
    <s v="MINB01000036.1"/>
    <n v="5761"/>
    <n v="6381"/>
    <x v="1"/>
    <m/>
    <m/>
    <m/>
    <x v="0"/>
    <m/>
    <m/>
    <s v="BFT35_12560"/>
    <n v="621"/>
    <m/>
    <m/>
  </r>
  <r>
    <x v="1"/>
    <s v="with_protein"/>
    <x v="0"/>
    <s v="Primary Assembly"/>
    <s v="unplaced scaffold"/>
    <m/>
    <s v="MINB01000036.1"/>
    <n v="5761"/>
    <n v="6381"/>
    <x v="1"/>
    <s v="PHO06190.1"/>
    <m/>
    <m/>
    <x v="120"/>
    <m/>
    <m/>
    <s v="BFT35_12560"/>
    <n v="621"/>
    <n v="206"/>
    <m/>
  </r>
  <r>
    <x v="0"/>
    <s v="protein_coding"/>
    <x v="0"/>
    <s v="Primary Assembly"/>
    <s v="unplaced scaffold"/>
    <m/>
    <s v="MINB01000008.1"/>
    <n v="5791"/>
    <n v="5976"/>
    <x v="0"/>
    <m/>
    <m/>
    <m/>
    <x v="0"/>
    <m/>
    <m/>
    <s v="BFT35_05695"/>
    <n v="186"/>
    <m/>
    <m/>
  </r>
  <r>
    <x v="1"/>
    <s v="with_protein"/>
    <x v="0"/>
    <s v="Primary Assembly"/>
    <s v="unplaced scaffold"/>
    <m/>
    <s v="MINB01000008.1"/>
    <n v="5791"/>
    <n v="5976"/>
    <x v="0"/>
    <s v="PHO07411.1"/>
    <m/>
    <m/>
    <x v="2"/>
    <m/>
    <m/>
    <s v="BFT35_05695"/>
    <n v="186"/>
    <n v="61"/>
    <m/>
  </r>
  <r>
    <x v="0"/>
    <s v="protein_coding"/>
    <x v="0"/>
    <s v="Primary Assembly"/>
    <s v="unplaced scaffold"/>
    <m/>
    <s v="MINB01000041.1"/>
    <n v="5791"/>
    <n v="8037"/>
    <x v="0"/>
    <m/>
    <m/>
    <m/>
    <x v="0"/>
    <m/>
    <m/>
    <s v="BFT35_12920"/>
    <n v="2247"/>
    <m/>
    <m/>
  </r>
  <r>
    <x v="1"/>
    <s v="with_protein"/>
    <x v="0"/>
    <s v="Primary Assembly"/>
    <s v="unplaced scaffold"/>
    <m/>
    <s v="MINB01000041.1"/>
    <n v="5791"/>
    <n v="8037"/>
    <x v="0"/>
    <s v="PHO06125.1"/>
    <m/>
    <m/>
    <x v="201"/>
    <m/>
    <m/>
    <s v="BFT35_12920"/>
    <n v="2247"/>
    <n v="748"/>
    <m/>
  </r>
  <r>
    <x v="0"/>
    <s v="protein_coding"/>
    <x v="0"/>
    <s v="Primary Assembly"/>
    <s v="unplaced scaffold"/>
    <m/>
    <s v="MINB01000011.1"/>
    <n v="5797"/>
    <n v="6429"/>
    <x v="1"/>
    <m/>
    <m/>
    <m/>
    <x v="0"/>
    <m/>
    <m/>
    <s v="BFT35_06890"/>
    <n v="633"/>
    <m/>
    <m/>
  </r>
  <r>
    <x v="1"/>
    <s v="with_protein"/>
    <x v="0"/>
    <s v="Primary Assembly"/>
    <s v="unplaced scaffold"/>
    <m/>
    <s v="MINB01000011.1"/>
    <n v="5797"/>
    <n v="6429"/>
    <x v="1"/>
    <s v="PHO07258.1"/>
    <m/>
    <m/>
    <x v="202"/>
    <m/>
    <m/>
    <s v="BFT35_06890"/>
    <n v="633"/>
    <n v="210"/>
    <m/>
  </r>
  <r>
    <x v="0"/>
    <s v="protein_coding"/>
    <x v="0"/>
    <s v="Primary Assembly"/>
    <s v="unplaced scaffold"/>
    <m/>
    <s v="MINB01000035.1"/>
    <n v="5912"/>
    <n v="6532"/>
    <x v="1"/>
    <m/>
    <m/>
    <m/>
    <x v="0"/>
    <m/>
    <m/>
    <s v="BFT35_12370"/>
    <n v="621"/>
    <m/>
    <m/>
  </r>
  <r>
    <x v="1"/>
    <s v="with_protein"/>
    <x v="0"/>
    <s v="Primary Assembly"/>
    <s v="unplaced scaffold"/>
    <m/>
    <s v="MINB01000035.1"/>
    <n v="5912"/>
    <n v="6532"/>
    <x v="1"/>
    <s v="PHO06205.1"/>
    <m/>
    <m/>
    <x v="203"/>
    <m/>
    <m/>
    <s v="BFT35_12370"/>
    <n v="621"/>
    <n v="206"/>
    <m/>
  </r>
  <r>
    <x v="0"/>
    <s v="protein_coding"/>
    <x v="0"/>
    <s v="Primary Assembly"/>
    <s v="unplaced scaffold"/>
    <m/>
    <s v="MINB01000009.1"/>
    <n v="5921"/>
    <n v="6139"/>
    <x v="1"/>
    <m/>
    <m/>
    <m/>
    <x v="0"/>
    <m/>
    <m/>
    <s v="BFT35_06075"/>
    <n v="219"/>
    <m/>
    <m/>
  </r>
  <r>
    <x v="1"/>
    <s v="with_protein"/>
    <x v="0"/>
    <s v="Primary Assembly"/>
    <s v="unplaced scaffold"/>
    <m/>
    <s v="MINB01000009.1"/>
    <n v="5921"/>
    <n v="6139"/>
    <x v="1"/>
    <s v="PHO07406.1"/>
    <m/>
    <m/>
    <x v="204"/>
    <m/>
    <m/>
    <s v="BFT35_06075"/>
    <n v="219"/>
    <n v="72"/>
    <m/>
  </r>
  <r>
    <x v="0"/>
    <s v="protein_coding"/>
    <x v="0"/>
    <s v="Primary Assembly"/>
    <s v="unplaced scaffold"/>
    <m/>
    <s v="MINB01000008.1"/>
    <n v="5998"/>
    <n v="6213"/>
    <x v="1"/>
    <m/>
    <m/>
    <m/>
    <x v="0"/>
    <m/>
    <m/>
    <s v="BFT35_05700"/>
    <n v="216"/>
    <m/>
    <m/>
  </r>
  <r>
    <x v="1"/>
    <s v="with_protein"/>
    <x v="0"/>
    <s v="Primary Assembly"/>
    <s v="unplaced scaffold"/>
    <m/>
    <s v="MINB01000008.1"/>
    <n v="5998"/>
    <n v="6213"/>
    <x v="1"/>
    <s v="PHO07412.1"/>
    <m/>
    <m/>
    <x v="2"/>
    <m/>
    <m/>
    <s v="BFT35_05700"/>
    <n v="216"/>
    <n v="71"/>
    <m/>
  </r>
  <r>
    <x v="0"/>
    <s v="tRNA"/>
    <x v="0"/>
    <s v="Primary Assembly"/>
    <s v="unplaced scaffold"/>
    <m/>
    <s v="MINB01000047.1"/>
    <n v="6003"/>
    <n v="6079"/>
    <x v="1"/>
    <m/>
    <m/>
    <m/>
    <x v="0"/>
    <m/>
    <m/>
    <s v="BFT35_13195"/>
    <n v="77"/>
    <m/>
    <m/>
  </r>
  <r>
    <x v="3"/>
    <m/>
    <x v="0"/>
    <s v="Primary Assembly"/>
    <s v="unplaced scaffold"/>
    <m/>
    <s v="MINB01000047.1"/>
    <n v="6003"/>
    <n v="6079"/>
    <x v="1"/>
    <m/>
    <m/>
    <m/>
    <x v="105"/>
    <m/>
    <m/>
    <s v="BFT35_13195"/>
    <n v="77"/>
    <m/>
    <s v="anticodon=CCT"/>
  </r>
  <r>
    <x v="0"/>
    <s v="protein_coding"/>
    <x v="0"/>
    <s v="Primary Assembly"/>
    <s v="unplaced scaffold"/>
    <m/>
    <s v="MINB01000034.1"/>
    <n v="6048"/>
    <n v="6290"/>
    <x v="0"/>
    <m/>
    <m/>
    <m/>
    <x v="0"/>
    <m/>
    <m/>
    <s v="BFT35_12260"/>
    <n v="243"/>
    <m/>
    <m/>
  </r>
  <r>
    <x v="1"/>
    <s v="with_protein"/>
    <x v="0"/>
    <s v="Primary Assembly"/>
    <s v="unplaced scaffold"/>
    <m/>
    <s v="MINB01000034.1"/>
    <n v="6048"/>
    <n v="6290"/>
    <x v="0"/>
    <s v="PHO06243.1"/>
    <m/>
    <m/>
    <x v="2"/>
    <m/>
    <m/>
    <s v="BFT35_12260"/>
    <n v="243"/>
    <n v="80"/>
    <m/>
  </r>
  <r>
    <x v="0"/>
    <s v="protein_coding"/>
    <x v="0"/>
    <s v="Primary Assembly"/>
    <s v="unplaced scaffold"/>
    <m/>
    <s v="MINB01000006.1"/>
    <n v="6051"/>
    <n v="6266"/>
    <x v="1"/>
    <m/>
    <m/>
    <m/>
    <x v="0"/>
    <m/>
    <m/>
    <s v="BFT35_04680"/>
    <n v="216"/>
    <m/>
    <m/>
  </r>
  <r>
    <x v="1"/>
    <s v="with_protein"/>
    <x v="0"/>
    <s v="Primary Assembly"/>
    <s v="unplaced scaffold"/>
    <m/>
    <s v="MINB01000006.1"/>
    <n v="6051"/>
    <n v="6266"/>
    <x v="1"/>
    <s v="PHO07571.1"/>
    <m/>
    <m/>
    <x v="2"/>
    <m/>
    <m/>
    <s v="BFT35_04680"/>
    <n v="216"/>
    <n v="71"/>
    <m/>
  </r>
  <r>
    <x v="0"/>
    <s v="protein_coding"/>
    <x v="0"/>
    <s v="Primary Assembly"/>
    <s v="unplaced scaffold"/>
    <m/>
    <s v="MINB01000015.1"/>
    <n v="6060"/>
    <n v="6992"/>
    <x v="1"/>
    <m/>
    <m/>
    <m/>
    <x v="0"/>
    <m/>
    <m/>
    <s v="BFT35_08115"/>
    <n v="933"/>
    <m/>
    <m/>
  </r>
  <r>
    <x v="1"/>
    <s v="with_protein"/>
    <x v="0"/>
    <s v="Primary Assembly"/>
    <s v="unplaced scaffold"/>
    <m/>
    <s v="MINB01000015.1"/>
    <n v="6060"/>
    <n v="6992"/>
    <x v="1"/>
    <s v="PHO06961.1"/>
    <m/>
    <m/>
    <x v="205"/>
    <m/>
    <m/>
    <s v="BFT35_08115"/>
    <n v="933"/>
    <n v="310"/>
    <m/>
  </r>
  <r>
    <x v="0"/>
    <s v="pseudogene"/>
    <x v="0"/>
    <s v="Primary Assembly"/>
    <s v="unplaced scaffold"/>
    <m/>
    <s v="MINB01000026.1"/>
    <n v="6086"/>
    <n v="7375"/>
    <x v="1"/>
    <m/>
    <m/>
    <m/>
    <x v="0"/>
    <m/>
    <m/>
    <s v="BFT35_11100"/>
    <n v="1290"/>
    <m/>
    <s v="pseudo"/>
  </r>
  <r>
    <x v="1"/>
    <s v="without_protein"/>
    <x v="0"/>
    <s v="Primary Assembly"/>
    <s v="unplaced scaffold"/>
    <m/>
    <s v="MINB01000026.1"/>
    <n v="6086"/>
    <n v="7375"/>
    <x v="1"/>
    <m/>
    <m/>
    <m/>
    <x v="206"/>
    <m/>
    <m/>
    <s v="BFT35_11100"/>
    <n v="1290"/>
    <m/>
    <s v="pseudo"/>
  </r>
  <r>
    <x v="0"/>
    <s v="protein_coding"/>
    <x v="0"/>
    <s v="Primary Assembly"/>
    <s v="unplaced scaffold"/>
    <m/>
    <s v="MINB01000001.1"/>
    <n v="6109"/>
    <n v="8739"/>
    <x v="1"/>
    <m/>
    <m/>
    <m/>
    <x v="0"/>
    <m/>
    <m/>
    <s v="BFT35_00040"/>
    <n v="2631"/>
    <m/>
    <m/>
  </r>
  <r>
    <x v="1"/>
    <s v="with_protein"/>
    <x v="0"/>
    <s v="Primary Assembly"/>
    <s v="unplaced scaffold"/>
    <m/>
    <s v="MINB01000001.1"/>
    <n v="6109"/>
    <n v="8739"/>
    <x v="1"/>
    <s v="PHO08335.1"/>
    <m/>
    <m/>
    <x v="207"/>
    <m/>
    <m/>
    <s v="BFT35_00040"/>
    <n v="2631"/>
    <n v="876"/>
    <m/>
  </r>
  <r>
    <x v="0"/>
    <s v="protein_coding"/>
    <x v="0"/>
    <s v="Primary Assembly"/>
    <s v="unplaced scaffold"/>
    <m/>
    <s v="MINB01000002.1"/>
    <n v="6120"/>
    <n v="6929"/>
    <x v="0"/>
    <m/>
    <m/>
    <m/>
    <x v="0"/>
    <m/>
    <m/>
    <s v="BFT35_01220"/>
    <n v="810"/>
    <m/>
    <m/>
  </r>
  <r>
    <x v="1"/>
    <s v="with_protein"/>
    <x v="0"/>
    <s v="Primary Assembly"/>
    <s v="unplaced scaffold"/>
    <m/>
    <s v="MINB01000002.1"/>
    <n v="6120"/>
    <n v="6929"/>
    <x v="0"/>
    <s v="PHO08121.1"/>
    <m/>
    <m/>
    <x v="208"/>
    <m/>
    <m/>
    <s v="BFT35_01220"/>
    <n v="810"/>
    <n v="269"/>
    <m/>
  </r>
  <r>
    <x v="0"/>
    <s v="protein_coding"/>
    <x v="0"/>
    <s v="Primary Assembly"/>
    <s v="unplaced scaffold"/>
    <m/>
    <s v="MINB01000019.1"/>
    <n v="6166"/>
    <n v="7437"/>
    <x v="1"/>
    <m/>
    <m/>
    <m/>
    <x v="0"/>
    <m/>
    <m/>
    <s v="BFT35_09275"/>
    <n v="1272"/>
    <m/>
    <m/>
  </r>
  <r>
    <x v="1"/>
    <s v="with_protein"/>
    <x v="0"/>
    <s v="Primary Assembly"/>
    <s v="unplaced scaffold"/>
    <m/>
    <s v="MINB01000019.1"/>
    <n v="6166"/>
    <n v="7437"/>
    <x v="1"/>
    <s v="PHO06767.1"/>
    <m/>
    <m/>
    <x v="209"/>
    <m/>
    <m/>
    <s v="BFT35_09275"/>
    <n v="1272"/>
    <n v="423"/>
    <m/>
  </r>
  <r>
    <x v="0"/>
    <s v="protein_coding"/>
    <x v="0"/>
    <s v="Primary Assembly"/>
    <s v="unplaced scaffold"/>
    <m/>
    <s v="MINB01000014.1"/>
    <n v="6205"/>
    <n v="7476"/>
    <x v="1"/>
    <m/>
    <m/>
    <m/>
    <x v="0"/>
    <m/>
    <m/>
    <s v="BFT35_07800"/>
    <n v="1272"/>
    <m/>
    <m/>
  </r>
  <r>
    <x v="1"/>
    <s v="with_protein"/>
    <x v="0"/>
    <s v="Primary Assembly"/>
    <s v="unplaced scaffold"/>
    <m/>
    <s v="MINB01000014.1"/>
    <n v="6205"/>
    <n v="7476"/>
    <x v="1"/>
    <s v="PHO07026.1"/>
    <m/>
    <m/>
    <x v="210"/>
    <m/>
    <m/>
    <s v="BFT35_07800"/>
    <n v="1272"/>
    <n v="423"/>
    <m/>
  </r>
  <r>
    <x v="0"/>
    <s v="protein_coding"/>
    <x v="0"/>
    <s v="Primary Assembly"/>
    <s v="unplaced scaffold"/>
    <m/>
    <s v="MINB01000009.1"/>
    <n v="6213"/>
    <n v="6401"/>
    <x v="1"/>
    <m/>
    <m/>
    <m/>
    <x v="0"/>
    <m/>
    <m/>
    <s v="BFT35_06080"/>
    <n v="189"/>
    <m/>
    <m/>
  </r>
  <r>
    <x v="1"/>
    <s v="with_protein"/>
    <x v="0"/>
    <s v="Primary Assembly"/>
    <s v="unplaced scaffold"/>
    <m/>
    <s v="MINB01000009.1"/>
    <n v="6213"/>
    <n v="6401"/>
    <x v="1"/>
    <s v="PHO07337.1"/>
    <m/>
    <m/>
    <x v="143"/>
    <m/>
    <m/>
    <s v="BFT35_06080"/>
    <n v="189"/>
    <n v="62"/>
    <m/>
  </r>
  <r>
    <x v="0"/>
    <s v="protein_coding"/>
    <x v="0"/>
    <s v="Primary Assembly"/>
    <s v="unplaced scaffold"/>
    <m/>
    <s v="MINB01000038.1"/>
    <n v="6214"/>
    <n v="7047"/>
    <x v="0"/>
    <m/>
    <m/>
    <m/>
    <x v="0"/>
    <m/>
    <m/>
    <s v="BFT35_12695"/>
    <n v="834"/>
    <m/>
    <m/>
  </r>
  <r>
    <x v="1"/>
    <s v="with_protein"/>
    <x v="0"/>
    <s v="Primary Assembly"/>
    <s v="unplaced scaffold"/>
    <m/>
    <s v="MINB01000038.1"/>
    <n v="6214"/>
    <n v="7047"/>
    <x v="0"/>
    <s v="PHO06158.1"/>
    <m/>
    <m/>
    <x v="211"/>
    <m/>
    <m/>
    <s v="BFT35_12695"/>
    <n v="834"/>
    <n v="277"/>
    <m/>
  </r>
  <r>
    <x v="0"/>
    <s v="protein_coding"/>
    <x v="0"/>
    <s v="Primary Assembly"/>
    <s v="unplaced scaffold"/>
    <m/>
    <s v="MINB01000012.1"/>
    <n v="6216"/>
    <n v="7910"/>
    <x v="1"/>
    <m/>
    <m/>
    <m/>
    <x v="0"/>
    <m/>
    <m/>
    <s v="BFT35_07235"/>
    <n v="1695"/>
    <m/>
    <m/>
  </r>
  <r>
    <x v="1"/>
    <s v="with_protein"/>
    <x v="0"/>
    <s v="Primary Assembly"/>
    <s v="unplaced scaffold"/>
    <m/>
    <s v="MINB01000012.1"/>
    <n v="6216"/>
    <n v="7910"/>
    <x v="1"/>
    <s v="PHO07146.1"/>
    <m/>
    <m/>
    <x v="212"/>
    <m/>
    <m/>
    <s v="BFT35_07235"/>
    <n v="1695"/>
    <n v="564"/>
    <m/>
  </r>
  <r>
    <x v="0"/>
    <s v="protein_coding"/>
    <x v="0"/>
    <s v="Primary Assembly"/>
    <s v="unplaced scaffold"/>
    <m/>
    <s v="MINB01000040.1"/>
    <n v="6223"/>
    <n v="8592"/>
    <x v="1"/>
    <m/>
    <m/>
    <m/>
    <x v="0"/>
    <m/>
    <m/>
    <s v="BFT35_12840"/>
    <n v="2370"/>
    <m/>
    <m/>
  </r>
  <r>
    <x v="1"/>
    <s v="with_protein"/>
    <x v="0"/>
    <s v="Primary Assembly"/>
    <s v="unplaced scaffold"/>
    <m/>
    <s v="MINB01000040.1"/>
    <n v="6223"/>
    <n v="8592"/>
    <x v="1"/>
    <s v="PHO06137.1"/>
    <m/>
    <m/>
    <x v="2"/>
    <m/>
    <m/>
    <s v="BFT35_12840"/>
    <n v="2370"/>
    <n v="789"/>
    <m/>
  </r>
  <r>
    <x v="0"/>
    <s v="protein_coding"/>
    <x v="0"/>
    <s v="Primary Assembly"/>
    <s v="unplaced scaffold"/>
    <m/>
    <s v="MINB01000042.1"/>
    <n v="6223"/>
    <n v="6699"/>
    <x v="1"/>
    <m/>
    <m/>
    <m/>
    <x v="0"/>
    <m/>
    <m/>
    <s v="BFT35_12980"/>
    <n v="477"/>
    <m/>
    <m/>
  </r>
  <r>
    <x v="1"/>
    <s v="with_protein"/>
    <x v="0"/>
    <s v="Primary Assembly"/>
    <s v="unplaced scaffold"/>
    <m/>
    <s v="MINB01000042.1"/>
    <n v="6223"/>
    <n v="6699"/>
    <x v="1"/>
    <s v="PHO06112.1"/>
    <m/>
    <m/>
    <x v="213"/>
    <m/>
    <m/>
    <s v="BFT35_12980"/>
    <n v="477"/>
    <n v="158"/>
    <m/>
  </r>
  <r>
    <x v="0"/>
    <s v="protein_coding"/>
    <x v="0"/>
    <s v="Primary Assembly"/>
    <s v="unplaced scaffold"/>
    <m/>
    <s v="MINB01000013.1"/>
    <n v="6292"/>
    <n v="7185"/>
    <x v="0"/>
    <m/>
    <m/>
    <m/>
    <x v="0"/>
    <m/>
    <m/>
    <s v="BFT35_07520"/>
    <n v="894"/>
    <m/>
    <m/>
  </r>
  <r>
    <x v="1"/>
    <s v="with_protein"/>
    <x v="0"/>
    <s v="Primary Assembly"/>
    <s v="unplaced scaffold"/>
    <m/>
    <s v="MINB01000013.1"/>
    <n v="6292"/>
    <n v="7185"/>
    <x v="0"/>
    <s v="PHO07087.1"/>
    <m/>
    <m/>
    <x v="2"/>
    <m/>
    <m/>
    <s v="BFT35_07520"/>
    <n v="894"/>
    <n v="297"/>
    <m/>
  </r>
  <r>
    <x v="0"/>
    <s v="protein_coding"/>
    <x v="0"/>
    <s v="Primary Assembly"/>
    <s v="unplaced scaffold"/>
    <m/>
    <s v="MINB01000028.1"/>
    <n v="6314"/>
    <n v="6967"/>
    <x v="1"/>
    <m/>
    <m/>
    <m/>
    <x v="0"/>
    <m/>
    <m/>
    <s v="BFT35_11445"/>
    <n v="654"/>
    <m/>
    <m/>
  </r>
  <r>
    <x v="1"/>
    <s v="with_protein"/>
    <x v="0"/>
    <s v="Primary Assembly"/>
    <s v="unplaced scaffold"/>
    <m/>
    <s v="MINB01000028.1"/>
    <n v="6314"/>
    <n v="6967"/>
    <x v="1"/>
    <s v="PHO06386.1"/>
    <m/>
    <m/>
    <x v="214"/>
    <m/>
    <m/>
    <s v="BFT35_11445"/>
    <n v="654"/>
    <n v="217"/>
    <m/>
  </r>
  <r>
    <x v="0"/>
    <s v="protein_coding"/>
    <x v="0"/>
    <s v="Primary Assembly"/>
    <s v="unplaced scaffold"/>
    <m/>
    <s v="MINB01000034.1"/>
    <n v="6330"/>
    <n v="7817"/>
    <x v="1"/>
    <m/>
    <m/>
    <m/>
    <x v="0"/>
    <m/>
    <m/>
    <s v="BFT35_12265"/>
    <n v="1488"/>
    <m/>
    <m/>
  </r>
  <r>
    <x v="1"/>
    <s v="with_protein"/>
    <x v="0"/>
    <s v="Primary Assembly"/>
    <s v="unplaced scaffold"/>
    <m/>
    <s v="MINB01000034.1"/>
    <n v="6330"/>
    <n v="7817"/>
    <x v="1"/>
    <s v="PHO06244.1"/>
    <m/>
    <m/>
    <x v="215"/>
    <m/>
    <m/>
    <s v="BFT35_12265"/>
    <n v="1488"/>
    <n v="495"/>
    <m/>
  </r>
  <r>
    <x v="0"/>
    <s v="protein_coding"/>
    <x v="0"/>
    <s v="Primary Assembly"/>
    <s v="unplaced scaffold"/>
    <m/>
    <s v="MINB01000008.1"/>
    <n v="6339"/>
    <n v="7028"/>
    <x v="1"/>
    <m/>
    <m/>
    <m/>
    <x v="0"/>
    <m/>
    <m/>
    <s v="BFT35_05705"/>
    <n v="690"/>
    <m/>
    <m/>
  </r>
  <r>
    <x v="1"/>
    <s v="with_protein"/>
    <x v="0"/>
    <s v="Primary Assembly"/>
    <s v="unplaced scaffold"/>
    <m/>
    <s v="MINB01000008.1"/>
    <n v="6339"/>
    <n v="7028"/>
    <x v="1"/>
    <s v="PHO07413.1"/>
    <m/>
    <m/>
    <x v="216"/>
    <m/>
    <m/>
    <s v="BFT35_05705"/>
    <n v="690"/>
    <n v="229"/>
    <m/>
  </r>
  <r>
    <x v="0"/>
    <s v="protein_coding"/>
    <x v="0"/>
    <s v="Primary Assembly"/>
    <s v="unplaced scaffold"/>
    <m/>
    <s v="MINB01000029.1"/>
    <n v="6349"/>
    <n v="8067"/>
    <x v="1"/>
    <m/>
    <m/>
    <m/>
    <x v="0"/>
    <m/>
    <m/>
    <s v="BFT35_11600"/>
    <n v="1719"/>
    <m/>
    <m/>
  </r>
  <r>
    <x v="1"/>
    <s v="with_protein"/>
    <x v="0"/>
    <s v="Primary Assembly"/>
    <s v="unplaced scaffold"/>
    <m/>
    <s v="MINB01000029.1"/>
    <n v="6349"/>
    <n v="8067"/>
    <x v="1"/>
    <s v="PHO06358.1"/>
    <m/>
    <m/>
    <x v="90"/>
    <m/>
    <m/>
    <s v="BFT35_11600"/>
    <n v="1719"/>
    <n v="572"/>
    <m/>
  </r>
  <r>
    <x v="0"/>
    <s v="protein_coding"/>
    <x v="0"/>
    <s v="Primary Assembly"/>
    <s v="unplaced scaffold"/>
    <m/>
    <s v="MINB01000031.1"/>
    <n v="6352"/>
    <n v="7629"/>
    <x v="0"/>
    <m/>
    <m/>
    <m/>
    <x v="0"/>
    <m/>
    <m/>
    <s v="BFT35_11875"/>
    <n v="1278"/>
    <m/>
    <m/>
  </r>
  <r>
    <x v="1"/>
    <s v="with_protein"/>
    <x v="0"/>
    <s v="Primary Assembly"/>
    <s v="unplaced scaffold"/>
    <m/>
    <s v="MINB01000031.1"/>
    <n v="6352"/>
    <n v="7629"/>
    <x v="0"/>
    <s v="PHO06312.1"/>
    <m/>
    <m/>
    <x v="6"/>
    <m/>
    <m/>
    <s v="BFT35_11875"/>
    <n v="1278"/>
    <n v="425"/>
    <m/>
  </r>
  <r>
    <x v="0"/>
    <s v="protein_coding"/>
    <x v="0"/>
    <s v="Primary Assembly"/>
    <s v="unplaced scaffold"/>
    <m/>
    <s v="MINB01000032.1"/>
    <n v="6359"/>
    <n v="6889"/>
    <x v="1"/>
    <m/>
    <m/>
    <m/>
    <x v="0"/>
    <m/>
    <m/>
    <s v="BFT35_12005"/>
    <n v="531"/>
    <m/>
    <m/>
  </r>
  <r>
    <x v="1"/>
    <s v="with_protein"/>
    <x v="0"/>
    <s v="Primary Assembly"/>
    <s v="unplaced scaffold"/>
    <m/>
    <s v="MINB01000032.1"/>
    <n v="6359"/>
    <n v="6889"/>
    <x v="1"/>
    <s v="PHO06286.1"/>
    <m/>
    <m/>
    <x v="217"/>
    <m/>
    <m/>
    <s v="BFT35_12005"/>
    <n v="531"/>
    <n v="176"/>
    <m/>
  </r>
  <r>
    <x v="0"/>
    <s v="tRNA"/>
    <x v="0"/>
    <s v="Primary Assembly"/>
    <s v="unplaced scaffold"/>
    <m/>
    <s v="MINB01000020.1"/>
    <n v="6361"/>
    <n v="6434"/>
    <x v="1"/>
    <m/>
    <m/>
    <m/>
    <x v="0"/>
    <m/>
    <m/>
    <s v="BFT35_09525"/>
    <n v="74"/>
    <m/>
    <m/>
  </r>
  <r>
    <x v="3"/>
    <m/>
    <x v="0"/>
    <s v="Primary Assembly"/>
    <s v="unplaced scaffold"/>
    <m/>
    <s v="MINB01000020.1"/>
    <n v="6361"/>
    <n v="6434"/>
    <x v="1"/>
    <m/>
    <m/>
    <m/>
    <x v="218"/>
    <m/>
    <m/>
    <s v="BFT35_09525"/>
    <n v="74"/>
    <m/>
    <s v="anticodon=GCA"/>
  </r>
  <r>
    <x v="0"/>
    <s v="protein_coding"/>
    <x v="0"/>
    <s v="Primary Assembly"/>
    <s v="unplaced scaffold"/>
    <m/>
    <s v="MINB01000033.1"/>
    <n v="6368"/>
    <n v="6736"/>
    <x v="0"/>
    <m/>
    <m/>
    <m/>
    <x v="0"/>
    <m/>
    <m/>
    <s v="BFT35_12130"/>
    <n v="369"/>
    <m/>
    <m/>
  </r>
  <r>
    <x v="1"/>
    <s v="with_protein"/>
    <x v="0"/>
    <s v="Primary Assembly"/>
    <s v="unplaced scaffold"/>
    <m/>
    <s v="MINB01000033.1"/>
    <n v="6368"/>
    <n v="6736"/>
    <x v="0"/>
    <s v="PHO06261.1"/>
    <m/>
    <m/>
    <x v="120"/>
    <m/>
    <m/>
    <s v="BFT35_12130"/>
    <n v="369"/>
    <n v="122"/>
    <m/>
  </r>
  <r>
    <x v="0"/>
    <s v="protein_coding"/>
    <x v="0"/>
    <s v="Primary Assembly"/>
    <s v="unplaced scaffold"/>
    <m/>
    <s v="MINB01000045.1"/>
    <n v="6389"/>
    <n v="7084"/>
    <x v="0"/>
    <m/>
    <m/>
    <m/>
    <x v="0"/>
    <m/>
    <m/>
    <s v="BFT35_13140"/>
    <n v="696"/>
    <m/>
    <m/>
  </r>
  <r>
    <x v="1"/>
    <s v="with_protein"/>
    <x v="0"/>
    <s v="Primary Assembly"/>
    <s v="unplaced scaffold"/>
    <m/>
    <s v="MINB01000045.1"/>
    <n v="6389"/>
    <n v="7084"/>
    <x v="0"/>
    <s v="PHO06087.1"/>
    <m/>
    <m/>
    <x v="219"/>
    <m/>
    <m/>
    <s v="BFT35_13140"/>
    <n v="696"/>
    <n v="231"/>
    <m/>
  </r>
  <r>
    <x v="0"/>
    <s v="protein_coding"/>
    <x v="0"/>
    <s v="Primary Assembly"/>
    <s v="unplaced scaffold"/>
    <m/>
    <s v="MINB01000003.1"/>
    <n v="6405"/>
    <n v="7250"/>
    <x v="0"/>
    <m/>
    <m/>
    <m/>
    <x v="0"/>
    <m/>
    <m/>
    <s v="BFT35_02425"/>
    <n v="846"/>
    <m/>
    <m/>
  </r>
  <r>
    <x v="1"/>
    <s v="with_protein"/>
    <x v="0"/>
    <s v="Primary Assembly"/>
    <s v="unplaced scaffold"/>
    <m/>
    <s v="MINB01000003.1"/>
    <n v="6405"/>
    <n v="7250"/>
    <x v="0"/>
    <s v="PHO07929.1"/>
    <m/>
    <m/>
    <x v="220"/>
    <m/>
    <m/>
    <s v="BFT35_02425"/>
    <n v="846"/>
    <n v="281"/>
    <m/>
  </r>
  <r>
    <x v="0"/>
    <s v="protein_coding"/>
    <x v="0"/>
    <s v="Primary Assembly"/>
    <s v="unplaced scaffold"/>
    <m/>
    <s v="MINB01000018.1"/>
    <n v="6413"/>
    <n v="6595"/>
    <x v="0"/>
    <m/>
    <m/>
    <m/>
    <x v="0"/>
    <m/>
    <m/>
    <s v="BFT35_09015"/>
    <n v="183"/>
    <m/>
    <m/>
  </r>
  <r>
    <x v="1"/>
    <s v="with_protein"/>
    <x v="0"/>
    <s v="Primary Assembly"/>
    <s v="unplaced scaffold"/>
    <m/>
    <s v="MINB01000018.1"/>
    <n v="6413"/>
    <n v="6595"/>
    <x v="0"/>
    <s v="PHO06814.1"/>
    <m/>
    <m/>
    <x v="221"/>
    <m/>
    <m/>
    <s v="BFT35_09015"/>
    <n v="183"/>
    <n v="60"/>
    <m/>
  </r>
  <r>
    <x v="0"/>
    <s v="protein_coding"/>
    <x v="0"/>
    <s v="Primary Assembly"/>
    <s v="unplaced scaffold"/>
    <m/>
    <s v="MINB01000011.1"/>
    <n v="6440"/>
    <n v="6718"/>
    <x v="1"/>
    <m/>
    <m/>
    <m/>
    <x v="0"/>
    <m/>
    <m/>
    <s v="BFT35_06895"/>
    <n v="279"/>
    <m/>
    <m/>
  </r>
  <r>
    <x v="1"/>
    <s v="with_protein"/>
    <x v="0"/>
    <s v="Primary Assembly"/>
    <s v="unplaced scaffold"/>
    <m/>
    <s v="MINB01000011.1"/>
    <n v="6440"/>
    <n v="6718"/>
    <x v="1"/>
    <s v="PHO07259.1"/>
    <m/>
    <m/>
    <x v="222"/>
    <m/>
    <m/>
    <s v="BFT35_06895"/>
    <n v="279"/>
    <n v="92"/>
    <m/>
  </r>
  <r>
    <x v="0"/>
    <s v="tRNA"/>
    <x v="0"/>
    <s v="Primary Assembly"/>
    <s v="unplaced scaffold"/>
    <m/>
    <s v="MINB01000020.1"/>
    <n v="6441"/>
    <n v="6516"/>
    <x v="1"/>
    <m/>
    <m/>
    <m/>
    <x v="0"/>
    <m/>
    <m/>
    <s v="BFT35_09530"/>
    <n v="76"/>
    <m/>
    <m/>
  </r>
  <r>
    <x v="3"/>
    <m/>
    <x v="0"/>
    <s v="Primary Assembly"/>
    <s v="unplaced scaffold"/>
    <m/>
    <s v="MINB01000020.1"/>
    <n v="6441"/>
    <n v="6516"/>
    <x v="1"/>
    <m/>
    <m/>
    <m/>
    <x v="17"/>
    <m/>
    <m/>
    <s v="BFT35_09530"/>
    <n v="76"/>
    <m/>
    <s v="anticodon=GCC"/>
  </r>
  <r>
    <x v="0"/>
    <s v="protein_coding"/>
    <x v="0"/>
    <s v="Primary Assembly"/>
    <s v="unplaced scaffold"/>
    <m/>
    <s v="MINB01000005.1"/>
    <n v="6452"/>
    <n v="6916"/>
    <x v="0"/>
    <m/>
    <m/>
    <m/>
    <x v="0"/>
    <m/>
    <m/>
    <s v="BFT35_04085"/>
    <n v="465"/>
    <m/>
    <m/>
  </r>
  <r>
    <x v="1"/>
    <s v="with_protein"/>
    <x v="0"/>
    <s v="Primary Assembly"/>
    <s v="unplaced scaffold"/>
    <m/>
    <s v="MINB01000005.1"/>
    <n v="6452"/>
    <n v="6916"/>
    <x v="0"/>
    <s v="PHO07678.1"/>
    <m/>
    <m/>
    <x v="2"/>
    <m/>
    <m/>
    <s v="BFT35_04085"/>
    <n v="465"/>
    <n v="154"/>
    <m/>
  </r>
  <r>
    <x v="0"/>
    <s v="protein_coding"/>
    <x v="0"/>
    <s v="Primary Assembly"/>
    <s v="unplaced scaffold"/>
    <m/>
    <s v="MINB01000009.1"/>
    <n v="6464"/>
    <n v="6664"/>
    <x v="1"/>
    <m/>
    <m/>
    <m/>
    <x v="0"/>
    <m/>
    <m/>
    <s v="BFT35_06085"/>
    <n v="201"/>
    <m/>
    <m/>
  </r>
  <r>
    <x v="1"/>
    <s v="with_protein"/>
    <x v="0"/>
    <s v="Primary Assembly"/>
    <s v="unplaced scaffold"/>
    <m/>
    <s v="MINB01000009.1"/>
    <n v="6464"/>
    <n v="6664"/>
    <x v="1"/>
    <s v="PHO07338.1"/>
    <m/>
    <m/>
    <x v="2"/>
    <m/>
    <m/>
    <s v="BFT35_06085"/>
    <n v="201"/>
    <n v="66"/>
    <m/>
  </r>
  <r>
    <x v="0"/>
    <s v="pseudogene"/>
    <x v="0"/>
    <s v="Primary Assembly"/>
    <s v="unplaced scaffold"/>
    <m/>
    <s v="MINB01000007.1"/>
    <n v="6465"/>
    <n v="7543"/>
    <x v="0"/>
    <m/>
    <m/>
    <m/>
    <x v="0"/>
    <m/>
    <m/>
    <s v="BFT35_05235"/>
    <n v="1079"/>
    <m/>
    <s v="pseudo"/>
  </r>
  <r>
    <x v="1"/>
    <s v="without_protein"/>
    <x v="0"/>
    <s v="Primary Assembly"/>
    <s v="unplaced scaffold"/>
    <m/>
    <s v="MINB01000007.1"/>
    <n v="6465"/>
    <n v="7543"/>
    <x v="0"/>
    <m/>
    <m/>
    <m/>
    <x v="223"/>
    <m/>
    <m/>
    <s v="BFT35_05235"/>
    <n v="1079"/>
    <m/>
    <s v="pseudo"/>
  </r>
  <r>
    <x v="0"/>
    <s v="protein_coding"/>
    <x v="0"/>
    <s v="Primary Assembly"/>
    <s v="unplaced scaffold"/>
    <m/>
    <s v="MINB01000024.1"/>
    <n v="6477"/>
    <n v="6926"/>
    <x v="1"/>
    <m/>
    <m/>
    <m/>
    <x v="0"/>
    <m/>
    <m/>
    <s v="BFT35_10630"/>
    <n v="450"/>
    <m/>
    <m/>
  </r>
  <r>
    <x v="1"/>
    <s v="with_protein"/>
    <x v="0"/>
    <s v="Primary Assembly"/>
    <s v="unplaced scaffold"/>
    <m/>
    <s v="MINB01000024.1"/>
    <n v="6477"/>
    <n v="6926"/>
    <x v="1"/>
    <s v="PHO06519.1"/>
    <m/>
    <m/>
    <x v="224"/>
    <m/>
    <m/>
    <s v="BFT35_10630"/>
    <n v="450"/>
    <n v="149"/>
    <m/>
  </r>
  <r>
    <x v="0"/>
    <s v="protein_coding"/>
    <x v="0"/>
    <s v="Primary Assembly"/>
    <s v="unplaced scaffold"/>
    <m/>
    <s v="MINB01000006.1"/>
    <n v="6494"/>
    <n v="6766"/>
    <x v="1"/>
    <m/>
    <m/>
    <m/>
    <x v="0"/>
    <m/>
    <m/>
    <s v="BFT35_04685"/>
    <n v="273"/>
    <m/>
    <m/>
  </r>
  <r>
    <x v="1"/>
    <s v="with_protein"/>
    <x v="0"/>
    <s v="Primary Assembly"/>
    <s v="unplaced scaffold"/>
    <m/>
    <s v="MINB01000006.1"/>
    <n v="6494"/>
    <n v="6766"/>
    <x v="1"/>
    <s v="PHO07572.1"/>
    <m/>
    <m/>
    <x v="2"/>
    <m/>
    <m/>
    <s v="BFT35_04685"/>
    <n v="273"/>
    <n v="90"/>
    <m/>
  </r>
  <r>
    <x v="0"/>
    <s v="tRNA"/>
    <x v="0"/>
    <s v="Primary Assembly"/>
    <s v="unplaced scaffold"/>
    <m/>
    <s v="MINB01000020.1"/>
    <n v="6526"/>
    <n v="6601"/>
    <x v="1"/>
    <m/>
    <m/>
    <m/>
    <x v="0"/>
    <m/>
    <m/>
    <s v="BFT35_09535"/>
    <n v="76"/>
    <m/>
    <m/>
  </r>
  <r>
    <x v="3"/>
    <m/>
    <x v="0"/>
    <s v="Primary Assembly"/>
    <s v="unplaced scaffold"/>
    <m/>
    <s v="MINB01000020.1"/>
    <n v="6526"/>
    <n v="6601"/>
    <x v="1"/>
    <m/>
    <m/>
    <m/>
    <x v="225"/>
    <m/>
    <m/>
    <s v="BFT35_09535"/>
    <n v="76"/>
    <m/>
    <s v="anticodon=GAA"/>
  </r>
  <r>
    <x v="0"/>
    <s v="protein_coding"/>
    <x v="0"/>
    <s v="Primary Assembly"/>
    <s v="unplaced scaffold"/>
    <m/>
    <s v="MINB01000035.1"/>
    <n v="6545"/>
    <n v="6937"/>
    <x v="1"/>
    <m/>
    <m/>
    <m/>
    <x v="0"/>
    <m/>
    <m/>
    <s v="BFT35_12375"/>
    <n v="393"/>
    <m/>
    <m/>
  </r>
  <r>
    <x v="1"/>
    <s v="with_protein"/>
    <x v="0"/>
    <s v="Primary Assembly"/>
    <s v="unplaced scaffold"/>
    <m/>
    <s v="MINB01000035.1"/>
    <n v="6545"/>
    <n v="6937"/>
    <x v="1"/>
    <s v="PHO06206.1"/>
    <m/>
    <m/>
    <x v="226"/>
    <m/>
    <m/>
    <s v="BFT35_12375"/>
    <n v="393"/>
    <n v="130"/>
    <m/>
  </r>
  <r>
    <x v="0"/>
    <s v="protein_coding"/>
    <x v="0"/>
    <s v="Primary Assembly"/>
    <s v="unplaced scaffold"/>
    <m/>
    <s v="MINB01000039.1"/>
    <n v="6565"/>
    <n v="7458"/>
    <x v="0"/>
    <m/>
    <m/>
    <m/>
    <x v="0"/>
    <m/>
    <m/>
    <s v="BFT35_12780"/>
    <n v="894"/>
    <m/>
    <m/>
  </r>
  <r>
    <x v="1"/>
    <s v="with_protein"/>
    <x v="0"/>
    <s v="Primary Assembly"/>
    <s v="unplaced scaffold"/>
    <m/>
    <s v="MINB01000039.1"/>
    <n v="6565"/>
    <n v="7458"/>
    <x v="0"/>
    <s v="PHO06147.1"/>
    <m/>
    <m/>
    <x v="227"/>
    <m/>
    <m/>
    <s v="BFT35_12780"/>
    <n v="894"/>
    <n v="297"/>
    <m/>
  </r>
  <r>
    <x v="0"/>
    <s v="protein_coding"/>
    <x v="0"/>
    <s v="Primary Assembly"/>
    <s v="unplaced scaffold"/>
    <m/>
    <s v="MINB01000036.1"/>
    <n v="6588"/>
    <n v="8153"/>
    <x v="0"/>
    <m/>
    <m/>
    <m/>
    <x v="0"/>
    <m/>
    <m/>
    <s v="BFT35_12565"/>
    <n v="1566"/>
    <m/>
    <m/>
  </r>
  <r>
    <x v="1"/>
    <s v="with_protein"/>
    <x v="0"/>
    <s v="Primary Assembly"/>
    <s v="unplaced scaffold"/>
    <m/>
    <s v="MINB01000036.1"/>
    <n v="6588"/>
    <n v="8153"/>
    <x v="0"/>
    <s v="PHO06191.1"/>
    <m/>
    <m/>
    <x v="228"/>
    <m/>
    <m/>
    <s v="BFT35_12565"/>
    <n v="1566"/>
    <n v="521"/>
    <m/>
  </r>
  <r>
    <x v="0"/>
    <s v="tRNA"/>
    <x v="0"/>
    <s v="Primary Assembly"/>
    <s v="unplaced scaffold"/>
    <m/>
    <s v="MINB01000020.1"/>
    <n v="6617"/>
    <n v="6693"/>
    <x v="1"/>
    <m/>
    <m/>
    <m/>
    <x v="0"/>
    <m/>
    <m/>
    <s v="BFT35_09540"/>
    <n v="77"/>
    <m/>
    <m/>
  </r>
  <r>
    <x v="3"/>
    <m/>
    <x v="0"/>
    <s v="Primary Assembly"/>
    <s v="unplaced scaffold"/>
    <m/>
    <s v="MINB01000020.1"/>
    <n v="6617"/>
    <n v="6693"/>
    <x v="1"/>
    <m/>
    <m/>
    <m/>
    <x v="229"/>
    <m/>
    <m/>
    <s v="BFT35_09540"/>
    <n v="77"/>
    <m/>
    <s v="anticodon=GTC"/>
  </r>
  <r>
    <x v="0"/>
    <s v="protein_coding"/>
    <x v="0"/>
    <s v="Primary Assembly"/>
    <s v="unplaced scaffold"/>
    <m/>
    <s v="MINB01000018.1"/>
    <n v="6674"/>
    <n v="7003"/>
    <x v="0"/>
    <m/>
    <m/>
    <m/>
    <x v="0"/>
    <m/>
    <m/>
    <s v="BFT35_09020"/>
    <n v="330"/>
    <m/>
    <m/>
  </r>
  <r>
    <x v="1"/>
    <s v="with_protein"/>
    <x v="0"/>
    <s v="Primary Assembly"/>
    <s v="unplaced scaffold"/>
    <m/>
    <s v="MINB01000018.1"/>
    <n v="6674"/>
    <n v="7003"/>
    <x v="0"/>
    <s v="PHO06815.1"/>
    <m/>
    <m/>
    <x v="230"/>
    <m/>
    <m/>
    <s v="BFT35_09020"/>
    <n v="330"/>
    <n v="109"/>
    <m/>
  </r>
  <r>
    <x v="0"/>
    <s v="tRNA"/>
    <x v="0"/>
    <s v="Primary Assembly"/>
    <s v="unplaced scaffold"/>
    <m/>
    <s v="MINB01000020.1"/>
    <n v="6698"/>
    <n v="6773"/>
    <x v="1"/>
    <m/>
    <m/>
    <m/>
    <x v="0"/>
    <m/>
    <m/>
    <s v="BFT35_09545"/>
    <n v="76"/>
    <m/>
    <m/>
  </r>
  <r>
    <x v="3"/>
    <m/>
    <x v="0"/>
    <s v="Primary Assembly"/>
    <s v="unplaced scaffold"/>
    <m/>
    <s v="MINB01000020.1"/>
    <n v="6698"/>
    <n v="6773"/>
    <x v="1"/>
    <m/>
    <m/>
    <m/>
    <x v="231"/>
    <m/>
    <m/>
    <s v="BFT35_09545"/>
    <n v="76"/>
    <m/>
    <s v="anticodon=TAC"/>
  </r>
  <r>
    <x v="0"/>
    <s v="protein_coding"/>
    <x v="0"/>
    <s v="Primary Assembly"/>
    <s v="unplaced scaffold"/>
    <m/>
    <s v="MINB01000042.1"/>
    <n v="6714"/>
    <n v="6992"/>
    <x v="1"/>
    <m/>
    <m/>
    <m/>
    <x v="0"/>
    <m/>
    <m/>
    <s v="BFT35_12985"/>
    <n v="279"/>
    <m/>
    <m/>
  </r>
  <r>
    <x v="1"/>
    <s v="with_protein"/>
    <x v="0"/>
    <s v="Primary Assembly"/>
    <s v="unplaced scaffold"/>
    <m/>
    <s v="MINB01000042.1"/>
    <n v="6714"/>
    <n v="6992"/>
    <x v="1"/>
    <s v="PHO06113.1"/>
    <m/>
    <m/>
    <x v="232"/>
    <m/>
    <m/>
    <s v="BFT35_12985"/>
    <n v="279"/>
    <n v="92"/>
    <m/>
  </r>
  <r>
    <x v="0"/>
    <s v="protein_coding"/>
    <x v="0"/>
    <s v="Primary Assembly"/>
    <s v="unplaced scaffold"/>
    <m/>
    <s v="MINB01000017.1"/>
    <n v="6731"/>
    <n v="7558"/>
    <x v="1"/>
    <m/>
    <m/>
    <m/>
    <x v="0"/>
    <m/>
    <m/>
    <s v="BFT35_08760"/>
    <n v="828"/>
    <m/>
    <m/>
  </r>
  <r>
    <x v="1"/>
    <s v="with_protein"/>
    <x v="0"/>
    <s v="Primary Assembly"/>
    <s v="unplaced scaffold"/>
    <m/>
    <s v="MINB01000017.1"/>
    <n v="6731"/>
    <n v="7558"/>
    <x v="1"/>
    <s v="PHO06862.1"/>
    <m/>
    <m/>
    <x v="63"/>
    <m/>
    <m/>
    <s v="BFT35_08760"/>
    <n v="828"/>
    <n v="275"/>
    <m/>
  </r>
  <r>
    <x v="0"/>
    <s v="protein_coding"/>
    <x v="0"/>
    <s v="Primary Assembly"/>
    <s v="unplaced scaffold"/>
    <m/>
    <s v="MINB01000009.1"/>
    <n v="6732"/>
    <n v="7391"/>
    <x v="1"/>
    <m/>
    <m/>
    <m/>
    <x v="0"/>
    <m/>
    <m/>
    <s v="BFT35_06090"/>
    <n v="660"/>
    <m/>
    <m/>
  </r>
  <r>
    <x v="1"/>
    <s v="with_protein"/>
    <x v="0"/>
    <s v="Primary Assembly"/>
    <s v="unplaced scaffold"/>
    <m/>
    <s v="MINB01000009.1"/>
    <n v="6732"/>
    <n v="7391"/>
    <x v="1"/>
    <s v="PHO07339.1"/>
    <m/>
    <m/>
    <x v="233"/>
    <m/>
    <m/>
    <s v="BFT35_06090"/>
    <n v="660"/>
    <n v="219"/>
    <m/>
  </r>
  <r>
    <x v="0"/>
    <s v="protein_coding"/>
    <x v="0"/>
    <s v="Primary Assembly"/>
    <s v="unplaced scaffold"/>
    <m/>
    <s v="MINB01000033.1"/>
    <n v="6799"/>
    <n v="7665"/>
    <x v="0"/>
    <m/>
    <m/>
    <m/>
    <x v="0"/>
    <m/>
    <m/>
    <s v="BFT35_12135"/>
    <n v="867"/>
    <m/>
    <m/>
  </r>
  <r>
    <x v="1"/>
    <s v="with_protein"/>
    <x v="0"/>
    <s v="Primary Assembly"/>
    <s v="unplaced scaffold"/>
    <m/>
    <s v="MINB01000033.1"/>
    <n v="6799"/>
    <n v="7665"/>
    <x v="0"/>
    <s v="PHO06262.1"/>
    <m/>
    <m/>
    <x v="234"/>
    <m/>
    <m/>
    <s v="BFT35_12135"/>
    <n v="867"/>
    <n v="288"/>
    <m/>
  </r>
  <r>
    <x v="0"/>
    <s v="protein_coding"/>
    <x v="0"/>
    <s v="Primary Assembly"/>
    <s v="unplaced scaffold"/>
    <m/>
    <s v="MINB01000027.1"/>
    <n v="6808"/>
    <n v="8037"/>
    <x v="0"/>
    <m/>
    <m/>
    <m/>
    <x v="0"/>
    <m/>
    <m/>
    <s v="BFT35_11290"/>
    <n v="1230"/>
    <m/>
    <m/>
  </r>
  <r>
    <x v="1"/>
    <s v="with_protein"/>
    <x v="0"/>
    <s v="Primary Assembly"/>
    <s v="unplaced scaffold"/>
    <m/>
    <s v="MINB01000027.1"/>
    <n v="6808"/>
    <n v="8037"/>
    <x v="0"/>
    <s v="PHO06415.1"/>
    <m/>
    <m/>
    <x v="24"/>
    <m/>
    <m/>
    <s v="BFT35_11290"/>
    <n v="1230"/>
    <n v="409"/>
    <m/>
  </r>
  <r>
    <x v="0"/>
    <s v="protein_coding"/>
    <x v="0"/>
    <s v="Primary Assembly"/>
    <s v="unplaced scaffold"/>
    <m/>
    <s v="MINB01000011.1"/>
    <n v="6843"/>
    <n v="7160"/>
    <x v="1"/>
    <m/>
    <m/>
    <m/>
    <x v="0"/>
    <m/>
    <m/>
    <s v="BFT35_06900"/>
    <n v="318"/>
    <m/>
    <m/>
  </r>
  <r>
    <x v="1"/>
    <s v="with_protein"/>
    <x v="0"/>
    <s v="Primary Assembly"/>
    <s v="unplaced scaffold"/>
    <m/>
    <s v="MINB01000011.1"/>
    <n v="6843"/>
    <n v="7160"/>
    <x v="1"/>
    <s v="PHO07202.1"/>
    <m/>
    <m/>
    <x v="235"/>
    <m/>
    <m/>
    <s v="BFT35_06900"/>
    <n v="318"/>
    <n v="105"/>
    <m/>
  </r>
  <r>
    <x v="0"/>
    <s v="protein_coding"/>
    <x v="0"/>
    <s v="Primary Assembly"/>
    <s v="unplaced scaffold"/>
    <m/>
    <s v="MINB01000021.1"/>
    <n v="6852"/>
    <n v="7112"/>
    <x v="1"/>
    <m/>
    <m/>
    <m/>
    <x v="0"/>
    <m/>
    <m/>
    <s v="BFT35_09835"/>
    <n v="261"/>
    <m/>
    <m/>
  </r>
  <r>
    <x v="1"/>
    <s v="with_protein"/>
    <x v="0"/>
    <s v="Primary Assembly"/>
    <s v="unplaced scaffold"/>
    <m/>
    <s v="MINB01000021.1"/>
    <n v="6852"/>
    <n v="7112"/>
    <x v="1"/>
    <s v="PHO06660.1"/>
    <m/>
    <m/>
    <x v="236"/>
    <m/>
    <m/>
    <s v="BFT35_09835"/>
    <n v="261"/>
    <n v="86"/>
    <m/>
  </r>
  <r>
    <x v="0"/>
    <s v="protein_coding"/>
    <x v="0"/>
    <s v="Primary Assembly"/>
    <s v="unplaced scaffold"/>
    <m/>
    <s v="MINB01000006.1"/>
    <n v="6863"/>
    <n v="7279"/>
    <x v="1"/>
    <m/>
    <m/>
    <m/>
    <x v="0"/>
    <m/>
    <m/>
    <s v="BFT35_04690"/>
    <n v="417"/>
    <m/>
    <m/>
  </r>
  <r>
    <x v="1"/>
    <s v="with_protein"/>
    <x v="0"/>
    <s v="Primary Assembly"/>
    <s v="unplaced scaffold"/>
    <m/>
    <s v="MINB01000006.1"/>
    <n v="6863"/>
    <n v="7279"/>
    <x v="1"/>
    <s v="PHO07573.1"/>
    <m/>
    <m/>
    <x v="2"/>
    <m/>
    <m/>
    <s v="BFT35_04690"/>
    <n v="417"/>
    <n v="138"/>
    <m/>
  </r>
  <r>
    <x v="0"/>
    <s v="protein_coding"/>
    <x v="0"/>
    <s v="Primary Assembly"/>
    <s v="unplaced scaffold"/>
    <m/>
    <s v="MINB01000032.1"/>
    <n v="6891"/>
    <n v="7850"/>
    <x v="1"/>
    <m/>
    <m/>
    <m/>
    <x v="0"/>
    <m/>
    <m/>
    <s v="BFT35_12010"/>
    <n v="960"/>
    <m/>
    <m/>
  </r>
  <r>
    <x v="1"/>
    <s v="with_protein"/>
    <x v="0"/>
    <s v="Primary Assembly"/>
    <s v="unplaced scaffold"/>
    <m/>
    <s v="MINB01000032.1"/>
    <n v="6891"/>
    <n v="7850"/>
    <x v="1"/>
    <s v="PHO06287.1"/>
    <m/>
    <m/>
    <x v="237"/>
    <m/>
    <m/>
    <s v="BFT35_12010"/>
    <n v="960"/>
    <n v="319"/>
    <m/>
  </r>
  <r>
    <x v="0"/>
    <s v="protein_coding"/>
    <x v="0"/>
    <s v="Primary Assembly"/>
    <s v="unplaced scaffold"/>
    <m/>
    <s v="MINB01000043.1"/>
    <n v="6894"/>
    <n v="7883"/>
    <x v="1"/>
    <m/>
    <m/>
    <m/>
    <x v="0"/>
    <m/>
    <m/>
    <s v="BFT35_13045"/>
    <n v="990"/>
    <m/>
    <m/>
  </r>
  <r>
    <x v="1"/>
    <s v="with_protein"/>
    <x v="0"/>
    <s v="Primary Assembly"/>
    <s v="unplaced scaffold"/>
    <m/>
    <s v="MINB01000043.1"/>
    <n v="6894"/>
    <n v="7883"/>
    <x v="1"/>
    <s v="PHO06103.1"/>
    <m/>
    <m/>
    <x v="238"/>
    <m/>
    <m/>
    <s v="BFT35_13045"/>
    <n v="990"/>
    <n v="329"/>
    <m/>
  </r>
  <r>
    <x v="0"/>
    <s v="protein_coding"/>
    <x v="0"/>
    <s v="Primary Assembly"/>
    <s v="unplaced scaffold"/>
    <m/>
    <s v="MINB01000024.1"/>
    <n v="6932"/>
    <n v="7639"/>
    <x v="1"/>
    <m/>
    <m/>
    <m/>
    <x v="0"/>
    <m/>
    <m/>
    <s v="BFT35_10635"/>
    <n v="708"/>
    <m/>
    <m/>
  </r>
  <r>
    <x v="1"/>
    <s v="with_protein"/>
    <x v="0"/>
    <s v="Primary Assembly"/>
    <s v="unplaced scaffold"/>
    <m/>
    <s v="MINB01000024.1"/>
    <n v="6932"/>
    <n v="7639"/>
    <x v="1"/>
    <s v="PHO06520.1"/>
    <m/>
    <m/>
    <x v="2"/>
    <m/>
    <m/>
    <s v="BFT35_10635"/>
    <n v="708"/>
    <n v="235"/>
    <m/>
  </r>
  <r>
    <x v="0"/>
    <s v="protein_coding"/>
    <x v="0"/>
    <s v="Primary Assembly"/>
    <s v="unplaced scaffold"/>
    <m/>
    <s v="MINB01000023.1"/>
    <n v="6951"/>
    <n v="7391"/>
    <x v="1"/>
    <m/>
    <m/>
    <m/>
    <x v="0"/>
    <m/>
    <m/>
    <s v="BFT35_10395"/>
    <n v="441"/>
    <m/>
    <m/>
  </r>
  <r>
    <x v="1"/>
    <s v="with_protein"/>
    <x v="0"/>
    <s v="Primary Assembly"/>
    <s v="unplaced scaffold"/>
    <m/>
    <s v="MINB01000023.1"/>
    <n v="6951"/>
    <n v="7391"/>
    <x v="1"/>
    <s v="PHO06572.1"/>
    <m/>
    <m/>
    <x v="239"/>
    <m/>
    <m/>
    <s v="BFT35_10395"/>
    <n v="441"/>
    <n v="146"/>
    <m/>
  </r>
  <r>
    <x v="0"/>
    <s v="protein_coding"/>
    <x v="0"/>
    <s v="Primary Assembly"/>
    <s v="unplaced scaffold"/>
    <m/>
    <s v="MINB01000035.1"/>
    <n v="6952"/>
    <n v="7320"/>
    <x v="1"/>
    <m/>
    <m/>
    <m/>
    <x v="0"/>
    <m/>
    <m/>
    <s v="BFT35_12380"/>
    <n v="369"/>
    <m/>
    <m/>
  </r>
  <r>
    <x v="1"/>
    <s v="with_protein"/>
    <x v="0"/>
    <s v="Primary Assembly"/>
    <s v="unplaced scaffold"/>
    <m/>
    <s v="MINB01000035.1"/>
    <n v="6952"/>
    <n v="7320"/>
    <x v="1"/>
    <s v="PHO06207.1"/>
    <m/>
    <m/>
    <x v="240"/>
    <m/>
    <m/>
    <s v="BFT35_12380"/>
    <n v="369"/>
    <n v="122"/>
    <m/>
  </r>
  <r>
    <x v="0"/>
    <s v="protein_coding"/>
    <x v="0"/>
    <s v="Primary Assembly"/>
    <s v="unplaced scaffold"/>
    <m/>
    <s v="MINB01000016.1"/>
    <n v="6954"/>
    <n v="7985"/>
    <x v="1"/>
    <m/>
    <m/>
    <m/>
    <x v="0"/>
    <m/>
    <m/>
    <s v="BFT35_08480"/>
    <n v="1032"/>
    <m/>
    <m/>
  </r>
  <r>
    <x v="1"/>
    <s v="with_protein"/>
    <x v="0"/>
    <s v="Primary Assembly"/>
    <s v="unplaced scaffold"/>
    <m/>
    <s v="MINB01000016.1"/>
    <n v="6954"/>
    <n v="7985"/>
    <x v="1"/>
    <s v="PHO06908.1"/>
    <m/>
    <m/>
    <x v="241"/>
    <m/>
    <m/>
    <s v="BFT35_08480"/>
    <n v="1032"/>
    <n v="343"/>
    <m/>
  </r>
  <r>
    <x v="0"/>
    <s v="protein_coding"/>
    <x v="0"/>
    <s v="Primary Assembly"/>
    <s v="unplaced scaffold"/>
    <m/>
    <s v="MINB01000020.1"/>
    <n v="6975"/>
    <n v="7997"/>
    <x v="0"/>
    <m/>
    <m/>
    <m/>
    <x v="0"/>
    <m/>
    <m/>
    <s v="BFT35_09550"/>
    <n v="1023"/>
    <m/>
    <m/>
  </r>
  <r>
    <x v="1"/>
    <s v="with_protein"/>
    <x v="0"/>
    <s v="Primary Assembly"/>
    <s v="unplaced scaffold"/>
    <m/>
    <s v="MINB01000020.1"/>
    <n v="6975"/>
    <n v="7997"/>
    <x v="0"/>
    <s v="PHO06758.1"/>
    <m/>
    <m/>
    <x v="242"/>
    <m/>
    <m/>
    <s v="BFT35_09550"/>
    <n v="1023"/>
    <n v="340"/>
    <m/>
  </r>
  <r>
    <x v="0"/>
    <s v="protein_coding"/>
    <x v="0"/>
    <s v="Primary Assembly"/>
    <s v="unplaced scaffold"/>
    <m/>
    <s v="MINB01000028.1"/>
    <n v="6982"/>
    <n v="7323"/>
    <x v="1"/>
    <m/>
    <m/>
    <m/>
    <x v="0"/>
    <m/>
    <m/>
    <s v="BFT35_11450"/>
    <n v="342"/>
    <m/>
    <m/>
  </r>
  <r>
    <x v="1"/>
    <s v="with_protein"/>
    <x v="0"/>
    <s v="Primary Assembly"/>
    <s v="unplaced scaffold"/>
    <m/>
    <s v="MINB01000028.1"/>
    <n v="6982"/>
    <n v="7323"/>
    <x v="1"/>
    <s v="PHO06387.1"/>
    <m/>
    <m/>
    <x v="243"/>
    <m/>
    <m/>
    <s v="BFT35_11450"/>
    <n v="342"/>
    <n v="113"/>
    <m/>
  </r>
  <r>
    <x v="0"/>
    <s v="protein_coding"/>
    <x v="0"/>
    <s v="Primary Assembly"/>
    <s v="unplaced scaffold"/>
    <m/>
    <s v="MINB01000030.1"/>
    <n v="6992"/>
    <n v="7231"/>
    <x v="1"/>
    <m/>
    <m/>
    <m/>
    <x v="0"/>
    <m/>
    <m/>
    <s v="BFT35_11760"/>
    <n v="240"/>
    <m/>
    <m/>
  </r>
  <r>
    <x v="1"/>
    <s v="with_protein"/>
    <x v="0"/>
    <s v="Primary Assembly"/>
    <s v="unplaced scaffold"/>
    <m/>
    <s v="MINB01000030.1"/>
    <n v="6992"/>
    <n v="7231"/>
    <x v="1"/>
    <s v="PHO06336.1"/>
    <m/>
    <m/>
    <x v="2"/>
    <m/>
    <m/>
    <s v="BFT35_11760"/>
    <n v="240"/>
    <n v="79"/>
    <m/>
  </r>
  <r>
    <x v="0"/>
    <s v="protein_coding"/>
    <x v="0"/>
    <s v="Primary Assembly"/>
    <s v="unplaced scaffold"/>
    <m/>
    <s v="MINB01000018.1"/>
    <n v="7015"/>
    <n v="8823"/>
    <x v="0"/>
    <m/>
    <m/>
    <m/>
    <x v="0"/>
    <m/>
    <m/>
    <s v="BFT35_09025"/>
    <n v="1809"/>
    <m/>
    <m/>
  </r>
  <r>
    <x v="1"/>
    <s v="with_protein"/>
    <x v="0"/>
    <s v="Primary Assembly"/>
    <s v="unplaced scaffold"/>
    <m/>
    <s v="MINB01000018.1"/>
    <n v="7015"/>
    <n v="8823"/>
    <x v="0"/>
    <s v="PHO06816.1"/>
    <m/>
    <m/>
    <x v="244"/>
    <m/>
    <m/>
    <s v="BFT35_09025"/>
    <n v="1809"/>
    <n v="602"/>
    <m/>
  </r>
  <r>
    <x v="0"/>
    <s v="protein_coding"/>
    <x v="0"/>
    <s v="Primary Assembly"/>
    <s v="unplaced scaffold"/>
    <m/>
    <s v="MINB01000002.1"/>
    <n v="7021"/>
    <n v="8658"/>
    <x v="0"/>
    <m/>
    <m/>
    <m/>
    <x v="0"/>
    <m/>
    <m/>
    <s v="BFT35_01225"/>
    <n v="1638"/>
    <m/>
    <m/>
  </r>
  <r>
    <x v="1"/>
    <s v="with_protein"/>
    <x v="0"/>
    <s v="Primary Assembly"/>
    <s v="unplaced scaffold"/>
    <m/>
    <s v="MINB01000002.1"/>
    <n v="7021"/>
    <n v="8658"/>
    <x v="0"/>
    <s v="PHO08122.1"/>
    <m/>
    <m/>
    <x v="245"/>
    <m/>
    <m/>
    <s v="BFT35_01225"/>
    <n v="1638"/>
    <n v="545"/>
    <m/>
  </r>
  <r>
    <x v="0"/>
    <s v="protein_coding"/>
    <x v="0"/>
    <s v="Primary Assembly"/>
    <s v="unplaced scaffold"/>
    <m/>
    <s v="MINB01000042.1"/>
    <n v="7038"/>
    <n v="7445"/>
    <x v="1"/>
    <m/>
    <m/>
    <m/>
    <x v="0"/>
    <m/>
    <m/>
    <s v="BFT35_12990"/>
    <n v="408"/>
    <m/>
    <m/>
  </r>
  <r>
    <x v="1"/>
    <s v="with_protein"/>
    <x v="0"/>
    <s v="Primary Assembly"/>
    <s v="unplaced scaffold"/>
    <m/>
    <s v="MINB01000042.1"/>
    <n v="7038"/>
    <n v="7445"/>
    <x v="1"/>
    <s v="PHO06114.1"/>
    <m/>
    <m/>
    <x v="246"/>
    <m/>
    <m/>
    <s v="BFT35_12990"/>
    <n v="408"/>
    <n v="135"/>
    <m/>
  </r>
  <r>
    <x v="0"/>
    <s v="protein_coding"/>
    <x v="0"/>
    <s v="Primary Assembly"/>
    <s v="unplaced scaffold"/>
    <m/>
    <s v="MINB01000008.1"/>
    <n v="7050"/>
    <n v="7421"/>
    <x v="1"/>
    <m/>
    <m/>
    <m/>
    <x v="0"/>
    <m/>
    <m/>
    <s v="BFT35_05710"/>
    <n v="372"/>
    <m/>
    <m/>
  </r>
  <r>
    <x v="1"/>
    <s v="with_protein"/>
    <x v="0"/>
    <s v="Primary Assembly"/>
    <s v="unplaced scaffold"/>
    <m/>
    <s v="MINB01000008.1"/>
    <n v="7050"/>
    <n v="7421"/>
    <x v="1"/>
    <s v="PHO07414.1"/>
    <m/>
    <m/>
    <x v="247"/>
    <m/>
    <m/>
    <s v="BFT35_05710"/>
    <n v="372"/>
    <n v="123"/>
    <m/>
  </r>
  <r>
    <x v="0"/>
    <s v="protein_coding"/>
    <x v="0"/>
    <s v="Primary Assembly"/>
    <s v="unplaced scaffold"/>
    <m/>
    <s v="MINB01000038.1"/>
    <n v="7050"/>
    <n v="7430"/>
    <x v="0"/>
    <m/>
    <m/>
    <m/>
    <x v="0"/>
    <m/>
    <m/>
    <s v="BFT35_12700"/>
    <n v="381"/>
    <m/>
    <m/>
  </r>
  <r>
    <x v="1"/>
    <s v="with_protein"/>
    <x v="0"/>
    <s v="Primary Assembly"/>
    <s v="unplaced scaffold"/>
    <m/>
    <s v="MINB01000038.1"/>
    <n v="7050"/>
    <n v="7430"/>
    <x v="0"/>
    <s v="PHO06159.1"/>
    <m/>
    <m/>
    <x v="2"/>
    <m/>
    <m/>
    <s v="BFT35_12700"/>
    <n v="381"/>
    <n v="126"/>
    <m/>
  </r>
  <r>
    <x v="0"/>
    <s v="protein_coding"/>
    <x v="0"/>
    <s v="Primary Assembly"/>
    <s v="unplaced scaffold"/>
    <m/>
    <s v="MINB01000010.1"/>
    <n v="7081"/>
    <n v="8073"/>
    <x v="1"/>
    <m/>
    <m/>
    <m/>
    <x v="0"/>
    <m/>
    <m/>
    <s v="BFT35_06495"/>
    <n v="993"/>
    <m/>
    <m/>
  </r>
  <r>
    <x v="1"/>
    <s v="with_protein"/>
    <x v="0"/>
    <s v="Primary Assembly"/>
    <s v="unplaced scaffold"/>
    <m/>
    <s v="MINB01000010.1"/>
    <n v="7081"/>
    <n v="8073"/>
    <x v="1"/>
    <s v="PHO07262.1"/>
    <m/>
    <m/>
    <x v="83"/>
    <m/>
    <m/>
    <s v="BFT35_06495"/>
    <n v="993"/>
    <n v="330"/>
    <m/>
  </r>
  <r>
    <x v="0"/>
    <s v="protein_coding"/>
    <x v="0"/>
    <s v="Primary Assembly"/>
    <s v="unplaced scaffold"/>
    <m/>
    <s v="MINB01000045.1"/>
    <n v="7107"/>
    <n v="7634"/>
    <x v="1"/>
    <m/>
    <m/>
    <m/>
    <x v="0"/>
    <m/>
    <m/>
    <s v="BFT35_13145"/>
    <n v="528"/>
    <m/>
    <m/>
  </r>
  <r>
    <x v="1"/>
    <s v="with_protein"/>
    <x v="0"/>
    <s v="Primary Assembly"/>
    <s v="unplaced scaffold"/>
    <m/>
    <s v="MINB01000045.1"/>
    <n v="7107"/>
    <n v="7634"/>
    <x v="1"/>
    <s v="PHO06086.1"/>
    <m/>
    <m/>
    <x v="248"/>
    <m/>
    <m/>
    <s v="BFT35_13145"/>
    <n v="528"/>
    <n v="175"/>
    <m/>
  </r>
  <r>
    <x v="0"/>
    <s v="protein_coding"/>
    <x v="0"/>
    <s v="Primary Assembly"/>
    <s v="unplaced scaffold"/>
    <m/>
    <s v="MINB01000011.1"/>
    <n v="7187"/>
    <n v="7465"/>
    <x v="1"/>
    <m/>
    <m/>
    <m/>
    <x v="0"/>
    <m/>
    <m/>
    <s v="BFT35_06905"/>
    <n v="279"/>
    <m/>
    <m/>
  </r>
  <r>
    <x v="1"/>
    <s v="with_protein"/>
    <x v="0"/>
    <s v="Primary Assembly"/>
    <s v="unplaced scaffold"/>
    <m/>
    <s v="MINB01000011.1"/>
    <n v="7187"/>
    <n v="7465"/>
    <x v="1"/>
    <s v="PHO07203.1"/>
    <m/>
    <m/>
    <x v="222"/>
    <m/>
    <m/>
    <s v="BFT35_06905"/>
    <n v="279"/>
    <n v="92"/>
    <m/>
  </r>
  <r>
    <x v="0"/>
    <s v="protein_coding"/>
    <x v="0"/>
    <s v="Primary Assembly"/>
    <s v="unplaced scaffold"/>
    <m/>
    <s v="MINB01000013.1"/>
    <n v="7190"/>
    <n v="8194"/>
    <x v="1"/>
    <m/>
    <m/>
    <m/>
    <x v="0"/>
    <m/>
    <m/>
    <s v="BFT35_07525"/>
    <n v="1005"/>
    <m/>
    <m/>
  </r>
  <r>
    <x v="1"/>
    <s v="with_protein"/>
    <x v="0"/>
    <s v="Primary Assembly"/>
    <s v="unplaced scaffold"/>
    <m/>
    <s v="MINB01000013.1"/>
    <n v="7190"/>
    <n v="8194"/>
    <x v="1"/>
    <s v="PHO07088.1"/>
    <m/>
    <m/>
    <x v="249"/>
    <m/>
    <m/>
    <s v="BFT35_07525"/>
    <n v="1005"/>
    <n v="334"/>
    <m/>
  </r>
  <r>
    <x v="0"/>
    <s v="protein_coding"/>
    <x v="0"/>
    <s v="Primary Assembly"/>
    <s v="unplaced scaffold"/>
    <m/>
    <s v="MINB01000015.1"/>
    <n v="7205"/>
    <n v="7744"/>
    <x v="1"/>
    <m/>
    <m/>
    <m/>
    <x v="0"/>
    <m/>
    <m/>
    <s v="BFT35_08120"/>
    <n v="540"/>
    <m/>
    <m/>
  </r>
  <r>
    <x v="1"/>
    <s v="with_protein"/>
    <x v="0"/>
    <s v="Primary Assembly"/>
    <s v="unplaced scaffold"/>
    <m/>
    <s v="MINB01000015.1"/>
    <n v="7205"/>
    <n v="7744"/>
    <x v="1"/>
    <s v="PHO06962.1"/>
    <m/>
    <m/>
    <x v="250"/>
    <m/>
    <m/>
    <s v="BFT35_08120"/>
    <n v="540"/>
    <n v="179"/>
    <m/>
  </r>
  <r>
    <x v="0"/>
    <s v="protein_coding"/>
    <x v="0"/>
    <s v="Primary Assembly"/>
    <s v="unplaced scaffold"/>
    <m/>
    <s v="MINB01000021.1"/>
    <n v="7209"/>
    <n v="8273"/>
    <x v="1"/>
    <m/>
    <m/>
    <m/>
    <x v="0"/>
    <m/>
    <m/>
    <s v="BFT35_09840"/>
    <n v="1065"/>
    <m/>
    <m/>
  </r>
  <r>
    <x v="1"/>
    <s v="with_protein"/>
    <x v="0"/>
    <s v="Primary Assembly"/>
    <s v="unplaced scaffold"/>
    <m/>
    <s v="MINB01000021.1"/>
    <n v="7209"/>
    <n v="8273"/>
    <x v="1"/>
    <s v="PHO06661.1"/>
    <m/>
    <m/>
    <x v="109"/>
    <m/>
    <m/>
    <s v="BFT35_09840"/>
    <n v="1065"/>
    <n v="354"/>
    <m/>
  </r>
  <r>
    <x v="0"/>
    <s v="protein_coding"/>
    <x v="0"/>
    <s v="Primary Assembly"/>
    <s v="unplaced scaffold"/>
    <m/>
    <s v="MINB01000003.1"/>
    <n v="7243"/>
    <n v="8067"/>
    <x v="0"/>
    <m/>
    <m/>
    <m/>
    <x v="0"/>
    <m/>
    <m/>
    <s v="BFT35_02430"/>
    <n v="825"/>
    <m/>
    <m/>
  </r>
  <r>
    <x v="1"/>
    <s v="with_protein"/>
    <x v="0"/>
    <s v="Primary Assembly"/>
    <s v="unplaced scaffold"/>
    <m/>
    <s v="MINB01000003.1"/>
    <n v="7243"/>
    <n v="8067"/>
    <x v="0"/>
    <s v="PHO07930.1"/>
    <m/>
    <m/>
    <x v="251"/>
    <m/>
    <m/>
    <s v="BFT35_02430"/>
    <n v="825"/>
    <n v="274"/>
    <m/>
  </r>
  <r>
    <x v="0"/>
    <s v="protein_coding"/>
    <x v="0"/>
    <s v="Primary Assembly"/>
    <s v="unplaced scaffold"/>
    <m/>
    <s v="MINB01000030.1"/>
    <n v="7306"/>
    <n v="9018"/>
    <x v="1"/>
    <m/>
    <m/>
    <m/>
    <x v="0"/>
    <m/>
    <m/>
    <s v="BFT35_11765"/>
    <n v="1713"/>
    <m/>
    <m/>
  </r>
  <r>
    <x v="1"/>
    <s v="with_protein"/>
    <x v="0"/>
    <s v="Primary Assembly"/>
    <s v="unplaced scaffold"/>
    <m/>
    <s v="MINB01000030.1"/>
    <n v="7306"/>
    <n v="9018"/>
    <x v="1"/>
    <s v="PHO06337.1"/>
    <m/>
    <m/>
    <x v="252"/>
    <m/>
    <m/>
    <s v="BFT35_11765"/>
    <n v="1713"/>
    <n v="570"/>
    <m/>
  </r>
  <r>
    <x v="0"/>
    <s v="protein_coding"/>
    <x v="0"/>
    <s v="Primary Assembly"/>
    <s v="unplaced scaffold"/>
    <m/>
    <s v="MINB01000028.1"/>
    <n v="7324"/>
    <n v="7680"/>
    <x v="1"/>
    <m/>
    <m/>
    <m/>
    <x v="0"/>
    <m/>
    <m/>
    <s v="BFT35_11455"/>
    <n v="357"/>
    <m/>
    <m/>
  </r>
  <r>
    <x v="1"/>
    <s v="with_protein"/>
    <x v="0"/>
    <s v="Primary Assembly"/>
    <s v="unplaced scaffold"/>
    <m/>
    <s v="MINB01000028.1"/>
    <n v="7324"/>
    <n v="7680"/>
    <x v="1"/>
    <s v="PHO06388.1"/>
    <m/>
    <m/>
    <x v="253"/>
    <m/>
    <m/>
    <s v="BFT35_11455"/>
    <n v="357"/>
    <n v="118"/>
    <m/>
  </r>
  <r>
    <x v="0"/>
    <s v="protein_coding"/>
    <x v="0"/>
    <s v="Primary Assembly"/>
    <s v="unplaced scaffold"/>
    <m/>
    <s v="MINB01000005.1"/>
    <n v="7327"/>
    <n v="7977"/>
    <x v="0"/>
    <m/>
    <m/>
    <m/>
    <x v="0"/>
    <m/>
    <m/>
    <s v="BFT35_04090"/>
    <n v="651"/>
    <m/>
    <m/>
  </r>
  <r>
    <x v="1"/>
    <s v="with_protein"/>
    <x v="0"/>
    <s v="Primary Assembly"/>
    <s v="unplaced scaffold"/>
    <m/>
    <s v="MINB01000005.1"/>
    <n v="7327"/>
    <n v="7977"/>
    <x v="0"/>
    <s v="PHO07791.1"/>
    <m/>
    <m/>
    <x v="254"/>
    <m/>
    <m/>
    <s v="BFT35_04090"/>
    <n v="651"/>
    <n v="216"/>
    <m/>
  </r>
  <r>
    <x v="0"/>
    <s v="protein_coding"/>
    <x v="0"/>
    <s v="Primary Assembly"/>
    <s v="unplaced scaffold"/>
    <m/>
    <s v="MINB01000035.1"/>
    <n v="7332"/>
    <n v="7445"/>
    <x v="1"/>
    <m/>
    <m/>
    <m/>
    <x v="0"/>
    <m/>
    <m/>
    <s v="BFT35_12385"/>
    <n v="114"/>
    <m/>
    <m/>
  </r>
  <r>
    <x v="1"/>
    <s v="with_protein"/>
    <x v="0"/>
    <s v="Primary Assembly"/>
    <s v="unplaced scaffold"/>
    <m/>
    <s v="MINB01000035.1"/>
    <n v="7332"/>
    <n v="7445"/>
    <x v="1"/>
    <s v="PHO06208.1"/>
    <m/>
    <m/>
    <x v="255"/>
    <m/>
    <m/>
    <s v="BFT35_12385"/>
    <n v="114"/>
    <n v="37"/>
    <m/>
  </r>
  <r>
    <x v="0"/>
    <s v="protein_coding"/>
    <x v="0"/>
    <s v="Primary Assembly"/>
    <s v="unplaced scaffold"/>
    <m/>
    <s v="MINB01000004.1"/>
    <n v="7381"/>
    <n v="8403"/>
    <x v="1"/>
    <m/>
    <m/>
    <m/>
    <x v="0"/>
    <m/>
    <m/>
    <s v="BFT35_03420"/>
    <n v="1023"/>
    <m/>
    <m/>
  </r>
  <r>
    <x v="1"/>
    <s v="with_protein"/>
    <x v="0"/>
    <s v="Primary Assembly"/>
    <s v="unplaced scaffold"/>
    <m/>
    <s v="MINB01000004.1"/>
    <n v="7381"/>
    <n v="8403"/>
    <x v="1"/>
    <s v="PHO07799.1"/>
    <m/>
    <m/>
    <x v="24"/>
    <m/>
    <m/>
    <s v="BFT35_03420"/>
    <n v="1023"/>
    <n v="340"/>
    <m/>
  </r>
  <r>
    <x v="0"/>
    <s v="protein_coding"/>
    <x v="0"/>
    <s v="Primary Assembly"/>
    <s v="unplaced scaffold"/>
    <m/>
    <s v="MINB01000008.1"/>
    <n v="7424"/>
    <n v="7921"/>
    <x v="1"/>
    <m/>
    <m/>
    <m/>
    <x v="0"/>
    <m/>
    <m/>
    <s v="BFT35_05715"/>
    <n v="498"/>
    <m/>
    <m/>
  </r>
  <r>
    <x v="1"/>
    <s v="with_protein"/>
    <x v="0"/>
    <s v="Primary Assembly"/>
    <s v="unplaced scaffold"/>
    <m/>
    <s v="MINB01000008.1"/>
    <n v="7424"/>
    <n v="7921"/>
    <x v="1"/>
    <s v="PHO07415.1"/>
    <m/>
    <m/>
    <x v="256"/>
    <m/>
    <m/>
    <s v="BFT35_05715"/>
    <n v="498"/>
    <n v="165"/>
    <m/>
  </r>
  <r>
    <x v="0"/>
    <s v="protein_coding"/>
    <x v="0"/>
    <s v="Primary Assembly"/>
    <s v="unplaced scaffold"/>
    <m/>
    <s v="MINB01000006.1"/>
    <n v="7425"/>
    <n v="8258"/>
    <x v="1"/>
    <m/>
    <m/>
    <m/>
    <x v="0"/>
    <m/>
    <m/>
    <s v="BFT35_04695"/>
    <n v="834"/>
    <m/>
    <m/>
  </r>
  <r>
    <x v="1"/>
    <s v="with_protein"/>
    <x v="0"/>
    <s v="Primary Assembly"/>
    <s v="unplaced scaffold"/>
    <m/>
    <s v="MINB01000006.1"/>
    <n v="7425"/>
    <n v="8258"/>
    <x v="1"/>
    <s v="PHO07574.1"/>
    <m/>
    <m/>
    <x v="257"/>
    <m/>
    <m/>
    <s v="BFT35_04695"/>
    <n v="834"/>
    <n v="277"/>
    <m/>
  </r>
  <r>
    <x v="0"/>
    <s v="protein_coding"/>
    <x v="0"/>
    <s v="Primary Assembly"/>
    <s v="unplaced scaffold"/>
    <m/>
    <s v="MINB01000025.1"/>
    <n v="7433"/>
    <n v="8887"/>
    <x v="0"/>
    <m/>
    <m/>
    <m/>
    <x v="0"/>
    <m/>
    <m/>
    <s v="BFT35_10900"/>
    <n v="1455"/>
    <m/>
    <m/>
  </r>
  <r>
    <x v="1"/>
    <s v="with_protein"/>
    <x v="0"/>
    <s v="Primary Assembly"/>
    <s v="unplaced scaffold"/>
    <m/>
    <s v="MINB01000025.1"/>
    <n v="7433"/>
    <n v="8887"/>
    <x v="0"/>
    <s v="PHO06479.1"/>
    <m/>
    <m/>
    <x v="258"/>
    <m/>
    <m/>
    <s v="BFT35_10900"/>
    <n v="1455"/>
    <n v="484"/>
    <m/>
  </r>
  <r>
    <x v="0"/>
    <s v="protein_coding"/>
    <x v="0"/>
    <s v="Primary Assembly"/>
    <s v="unplaced scaffold"/>
    <m/>
    <s v="MINB01000009.1"/>
    <n v="7444"/>
    <n v="8784"/>
    <x v="1"/>
    <m/>
    <m/>
    <m/>
    <x v="0"/>
    <m/>
    <m/>
    <s v="BFT35_06095"/>
    <n v="1341"/>
    <m/>
    <m/>
  </r>
  <r>
    <x v="1"/>
    <s v="with_protein"/>
    <x v="0"/>
    <s v="Primary Assembly"/>
    <s v="unplaced scaffold"/>
    <m/>
    <s v="MINB01000009.1"/>
    <n v="7444"/>
    <n v="8784"/>
    <x v="1"/>
    <s v="PHO07340.1"/>
    <m/>
    <m/>
    <x v="109"/>
    <m/>
    <m/>
    <s v="BFT35_06095"/>
    <n v="1341"/>
    <n v="446"/>
    <m/>
  </r>
  <r>
    <x v="0"/>
    <s v="protein_coding"/>
    <x v="0"/>
    <s v="Primary Assembly"/>
    <s v="unplaced scaffold"/>
    <m/>
    <s v="MINB01000042.1"/>
    <n v="7454"/>
    <n v="8143"/>
    <x v="1"/>
    <m/>
    <m/>
    <m/>
    <x v="0"/>
    <m/>
    <m/>
    <s v="BFT35_12995"/>
    <n v="690"/>
    <m/>
    <m/>
  </r>
  <r>
    <x v="1"/>
    <s v="with_protein"/>
    <x v="0"/>
    <s v="Primary Assembly"/>
    <s v="unplaced scaffold"/>
    <m/>
    <s v="MINB01000042.1"/>
    <n v="7454"/>
    <n v="8143"/>
    <x v="1"/>
    <s v="PHO06115.1"/>
    <m/>
    <m/>
    <x v="259"/>
    <m/>
    <m/>
    <s v="BFT35_12995"/>
    <n v="690"/>
    <n v="229"/>
    <m/>
  </r>
  <r>
    <x v="0"/>
    <s v="protein_coding"/>
    <x v="0"/>
    <s v="Primary Assembly"/>
    <s v="unplaced scaffold"/>
    <m/>
    <s v="MINB01000038.1"/>
    <n v="7456"/>
    <n v="8340"/>
    <x v="1"/>
    <m/>
    <m/>
    <m/>
    <x v="0"/>
    <m/>
    <m/>
    <s v="BFT35_12705"/>
    <n v="885"/>
    <m/>
    <m/>
  </r>
  <r>
    <x v="1"/>
    <s v="with_protein"/>
    <x v="0"/>
    <s v="Primary Assembly"/>
    <s v="unplaced scaffold"/>
    <m/>
    <s v="MINB01000038.1"/>
    <n v="7456"/>
    <n v="8340"/>
    <x v="1"/>
    <s v="PHO06160.1"/>
    <m/>
    <m/>
    <x v="260"/>
    <m/>
    <m/>
    <s v="BFT35_12705"/>
    <n v="885"/>
    <n v="294"/>
    <m/>
  </r>
  <r>
    <x v="0"/>
    <s v="protein_coding"/>
    <x v="0"/>
    <s v="Primary Assembly"/>
    <s v="unplaced scaffold"/>
    <m/>
    <s v="MINB01000035.1"/>
    <n v="7461"/>
    <n v="7679"/>
    <x v="1"/>
    <m/>
    <m/>
    <m/>
    <x v="0"/>
    <m/>
    <m/>
    <s v="BFT35_12390"/>
    <n v="219"/>
    <m/>
    <m/>
  </r>
  <r>
    <x v="1"/>
    <s v="with_protein"/>
    <x v="0"/>
    <s v="Primary Assembly"/>
    <s v="unplaced scaffold"/>
    <m/>
    <s v="MINB01000035.1"/>
    <n v="7461"/>
    <n v="7679"/>
    <x v="1"/>
    <s v="PHO06209.1"/>
    <m/>
    <m/>
    <x v="261"/>
    <m/>
    <m/>
    <s v="BFT35_12390"/>
    <n v="219"/>
    <n v="72"/>
    <m/>
  </r>
  <r>
    <x v="0"/>
    <s v="protein_coding"/>
    <x v="0"/>
    <s v="Primary Assembly"/>
    <s v="unplaced scaffold"/>
    <m/>
    <s v="MINB01000019.1"/>
    <n v="7466"/>
    <n v="8311"/>
    <x v="1"/>
    <m/>
    <m/>
    <m/>
    <x v="0"/>
    <m/>
    <m/>
    <s v="BFT35_09280"/>
    <n v="846"/>
    <m/>
    <m/>
  </r>
  <r>
    <x v="1"/>
    <s v="with_protein"/>
    <x v="0"/>
    <s v="Primary Assembly"/>
    <s v="unplaced scaffold"/>
    <m/>
    <s v="MINB01000019.1"/>
    <n v="7466"/>
    <n v="8311"/>
    <x v="1"/>
    <s v="PHO06768.1"/>
    <m/>
    <m/>
    <x v="262"/>
    <m/>
    <m/>
    <s v="BFT35_09280"/>
    <n v="846"/>
    <n v="281"/>
    <m/>
  </r>
  <r>
    <x v="0"/>
    <s v="protein_coding"/>
    <x v="0"/>
    <s v="Primary Assembly"/>
    <s v="unplaced scaffold"/>
    <m/>
    <s v="MINB01000011.1"/>
    <n v="7488"/>
    <n v="7796"/>
    <x v="1"/>
    <m/>
    <m/>
    <m/>
    <x v="0"/>
    <m/>
    <m/>
    <s v="BFT35_06910"/>
    <n v="309"/>
    <m/>
    <m/>
  </r>
  <r>
    <x v="1"/>
    <s v="with_protein"/>
    <x v="0"/>
    <s v="Primary Assembly"/>
    <s v="unplaced scaffold"/>
    <m/>
    <s v="MINB01000011.1"/>
    <n v="7488"/>
    <n v="7796"/>
    <x v="1"/>
    <s v="PHO07204.1"/>
    <m/>
    <m/>
    <x v="235"/>
    <m/>
    <m/>
    <s v="BFT35_06910"/>
    <n v="309"/>
    <n v="102"/>
    <m/>
  </r>
  <r>
    <x v="0"/>
    <s v="protein_coding"/>
    <x v="0"/>
    <s v="Primary Assembly"/>
    <s v="unplaced scaffold"/>
    <m/>
    <s v="MINB01000014.1"/>
    <n v="7501"/>
    <n v="10317"/>
    <x v="1"/>
    <m/>
    <m/>
    <m/>
    <x v="0"/>
    <m/>
    <m/>
    <s v="BFT35_07805"/>
    <n v="2817"/>
    <m/>
    <m/>
  </r>
  <r>
    <x v="1"/>
    <s v="with_protein"/>
    <x v="0"/>
    <s v="Primary Assembly"/>
    <s v="unplaced scaffold"/>
    <m/>
    <s v="MINB01000014.1"/>
    <n v="7501"/>
    <n v="10317"/>
    <x v="1"/>
    <s v="PHO07027.1"/>
    <m/>
    <m/>
    <x v="2"/>
    <m/>
    <m/>
    <s v="BFT35_07805"/>
    <n v="2817"/>
    <n v="938"/>
    <m/>
  </r>
  <r>
    <x v="0"/>
    <s v="protein_coding"/>
    <x v="0"/>
    <s v="Primary Assembly"/>
    <s v="unplaced scaffold"/>
    <m/>
    <s v="MINB01000037.1"/>
    <n v="7505"/>
    <n v="11215"/>
    <x v="1"/>
    <m/>
    <m/>
    <m/>
    <x v="0"/>
    <m/>
    <m/>
    <s v="BFT35_12635"/>
    <n v="3711"/>
    <m/>
    <m/>
  </r>
  <r>
    <x v="1"/>
    <s v="with_protein"/>
    <x v="0"/>
    <s v="Primary Assembly"/>
    <s v="unplaced scaffold"/>
    <m/>
    <s v="MINB01000037.1"/>
    <n v="7505"/>
    <n v="11215"/>
    <x v="1"/>
    <s v="PHO06175.1"/>
    <m/>
    <m/>
    <x v="263"/>
    <m/>
    <m/>
    <s v="BFT35_12635"/>
    <n v="3711"/>
    <n v="1236"/>
    <m/>
  </r>
  <r>
    <x v="0"/>
    <s v="protein_coding"/>
    <x v="0"/>
    <s v="Primary Assembly"/>
    <s v="unplaced scaffold"/>
    <m/>
    <s v="MINB01000023.1"/>
    <n v="7512"/>
    <n v="7817"/>
    <x v="0"/>
    <m/>
    <m/>
    <m/>
    <x v="0"/>
    <m/>
    <m/>
    <s v="BFT35_10400"/>
    <n v="306"/>
    <m/>
    <m/>
  </r>
  <r>
    <x v="1"/>
    <s v="with_protein"/>
    <x v="0"/>
    <s v="Primary Assembly"/>
    <s v="unplaced scaffold"/>
    <m/>
    <s v="MINB01000023.1"/>
    <n v="7512"/>
    <n v="7817"/>
    <x v="0"/>
    <s v="PHO06573.1"/>
    <m/>
    <m/>
    <x v="2"/>
    <m/>
    <m/>
    <s v="BFT35_10400"/>
    <n v="306"/>
    <n v="101"/>
    <m/>
  </r>
  <r>
    <x v="0"/>
    <s v="pseudogene"/>
    <x v="0"/>
    <s v="Primary Assembly"/>
    <s v="unplaced scaffold"/>
    <m/>
    <s v="MINB01000017.1"/>
    <n v="7558"/>
    <n v="8441"/>
    <x v="1"/>
    <m/>
    <m/>
    <m/>
    <x v="0"/>
    <m/>
    <m/>
    <s v="BFT35_08765"/>
    <n v="884"/>
    <m/>
    <s v="pseudo"/>
  </r>
  <r>
    <x v="1"/>
    <s v="without_protein"/>
    <x v="0"/>
    <s v="Primary Assembly"/>
    <s v="unplaced scaffold"/>
    <m/>
    <s v="MINB01000017.1"/>
    <n v="7558"/>
    <n v="8441"/>
    <x v="1"/>
    <m/>
    <m/>
    <m/>
    <x v="34"/>
    <m/>
    <m/>
    <s v="BFT35_08765"/>
    <n v="884"/>
    <m/>
    <s v="pseudo"/>
  </r>
  <r>
    <x v="0"/>
    <s v="protein_coding"/>
    <x v="0"/>
    <s v="Primary Assembly"/>
    <s v="unplaced scaffold"/>
    <m/>
    <s v="MINB01000044.1"/>
    <n v="7594"/>
    <n v="8028"/>
    <x v="1"/>
    <m/>
    <m/>
    <m/>
    <x v="0"/>
    <m/>
    <m/>
    <s v="BFT35_13095"/>
    <n v="435"/>
    <m/>
    <m/>
  </r>
  <r>
    <x v="1"/>
    <s v="with_protein"/>
    <x v="0"/>
    <s v="Primary Assembly"/>
    <s v="unplaced scaffold"/>
    <m/>
    <s v="MINB01000044.1"/>
    <n v="7594"/>
    <n v="8028"/>
    <x v="1"/>
    <s v="PHO06095.1"/>
    <m/>
    <m/>
    <x v="264"/>
    <m/>
    <m/>
    <s v="BFT35_13095"/>
    <n v="435"/>
    <n v="144"/>
    <m/>
  </r>
  <r>
    <x v="0"/>
    <s v="protein_coding"/>
    <x v="0"/>
    <s v="Primary Assembly"/>
    <s v="unplaced scaffold"/>
    <m/>
    <s v="MINB01000007.1"/>
    <n v="7631"/>
    <n v="9607"/>
    <x v="1"/>
    <m/>
    <m/>
    <m/>
    <x v="0"/>
    <m/>
    <m/>
    <s v="BFT35_05240"/>
    <n v="1977"/>
    <m/>
    <m/>
  </r>
  <r>
    <x v="1"/>
    <s v="with_protein"/>
    <x v="0"/>
    <s v="Primary Assembly"/>
    <s v="unplaced scaffold"/>
    <m/>
    <s v="MINB01000007.1"/>
    <n v="7631"/>
    <n v="9607"/>
    <x v="1"/>
    <s v="PHO07484.1"/>
    <m/>
    <m/>
    <x v="257"/>
    <m/>
    <m/>
    <s v="BFT35_05240"/>
    <n v="1977"/>
    <n v="658"/>
    <m/>
  </r>
  <r>
    <x v="0"/>
    <s v="protein_coding"/>
    <x v="0"/>
    <s v="Primary Assembly"/>
    <s v="unplaced scaffold"/>
    <m/>
    <s v="MINB01000033.1"/>
    <n v="7658"/>
    <n v="8311"/>
    <x v="0"/>
    <m/>
    <m/>
    <m/>
    <x v="0"/>
    <m/>
    <m/>
    <s v="BFT35_12140"/>
    <n v="654"/>
    <m/>
    <m/>
  </r>
  <r>
    <x v="1"/>
    <s v="with_protein"/>
    <x v="0"/>
    <s v="Primary Assembly"/>
    <s v="unplaced scaffold"/>
    <m/>
    <s v="MINB01000033.1"/>
    <n v="7658"/>
    <n v="8311"/>
    <x v="0"/>
    <s v="PHO06263.1"/>
    <m/>
    <m/>
    <x v="2"/>
    <m/>
    <m/>
    <s v="BFT35_12140"/>
    <n v="654"/>
    <n v="217"/>
    <m/>
  </r>
  <r>
    <x v="0"/>
    <s v="protein_coding"/>
    <x v="0"/>
    <s v="Primary Assembly"/>
    <s v="unplaced scaffold"/>
    <m/>
    <s v="MINB01000045.1"/>
    <n v="7670"/>
    <n v="8323"/>
    <x v="1"/>
    <m/>
    <m/>
    <m/>
    <x v="0"/>
    <m/>
    <m/>
    <s v="BFT35_13150"/>
    <n v="654"/>
    <m/>
    <m/>
  </r>
  <r>
    <x v="1"/>
    <s v="with_protein"/>
    <x v="0"/>
    <s v="Primary Assembly"/>
    <s v="unplaced scaffold"/>
    <m/>
    <s v="MINB01000045.1"/>
    <n v="7670"/>
    <n v="8323"/>
    <x v="1"/>
    <s v="PHO06088.1"/>
    <m/>
    <m/>
    <x v="265"/>
    <m/>
    <m/>
    <s v="BFT35_13150"/>
    <n v="654"/>
    <n v="217"/>
    <m/>
  </r>
  <r>
    <x v="0"/>
    <s v="protein_coding"/>
    <x v="0"/>
    <s v="Primary Assembly"/>
    <s v="unplaced scaffold"/>
    <m/>
    <s v="MINB01000024.1"/>
    <n v="7688"/>
    <n v="8194"/>
    <x v="1"/>
    <m/>
    <m/>
    <m/>
    <x v="0"/>
    <m/>
    <m/>
    <s v="BFT35_10640"/>
    <n v="507"/>
    <m/>
    <m/>
  </r>
  <r>
    <x v="1"/>
    <s v="with_protein"/>
    <x v="0"/>
    <s v="Primary Assembly"/>
    <s v="unplaced scaffold"/>
    <m/>
    <s v="MINB01000024.1"/>
    <n v="7688"/>
    <n v="8194"/>
    <x v="1"/>
    <s v="PHO06521.1"/>
    <m/>
    <m/>
    <x v="266"/>
    <m/>
    <m/>
    <s v="BFT35_10640"/>
    <n v="507"/>
    <n v="168"/>
    <m/>
  </r>
  <r>
    <x v="0"/>
    <s v="protein_coding"/>
    <x v="0"/>
    <s v="Primary Assembly"/>
    <s v="unplaced scaffold"/>
    <m/>
    <s v="MINB01000035.1"/>
    <n v="7696"/>
    <n v="7968"/>
    <x v="1"/>
    <m/>
    <m/>
    <m/>
    <x v="0"/>
    <m/>
    <m/>
    <s v="BFT35_12395"/>
    <n v="273"/>
    <m/>
    <m/>
  </r>
  <r>
    <x v="1"/>
    <s v="with_protein"/>
    <x v="0"/>
    <s v="Primary Assembly"/>
    <s v="unplaced scaffold"/>
    <m/>
    <s v="MINB01000035.1"/>
    <n v="7696"/>
    <n v="7968"/>
    <x v="1"/>
    <s v="PHO06210.1"/>
    <m/>
    <m/>
    <x v="267"/>
    <m/>
    <m/>
    <s v="BFT35_12395"/>
    <n v="273"/>
    <n v="90"/>
    <m/>
  </r>
  <r>
    <x v="0"/>
    <s v="protein_coding"/>
    <x v="0"/>
    <s v="Primary Assembly"/>
    <s v="unplaced scaffold"/>
    <m/>
    <s v="MINB01000028.1"/>
    <n v="7706"/>
    <n v="8788"/>
    <x v="1"/>
    <m/>
    <m/>
    <m/>
    <x v="0"/>
    <m/>
    <m/>
    <s v="BFT35_11460"/>
    <n v="1083"/>
    <m/>
    <m/>
  </r>
  <r>
    <x v="1"/>
    <s v="with_protein"/>
    <x v="0"/>
    <s v="Primary Assembly"/>
    <s v="unplaced scaffold"/>
    <m/>
    <s v="MINB01000028.1"/>
    <n v="7706"/>
    <n v="8788"/>
    <x v="1"/>
    <s v="PHO06389.1"/>
    <m/>
    <m/>
    <x v="164"/>
    <m/>
    <m/>
    <s v="BFT35_11460"/>
    <n v="1083"/>
    <n v="360"/>
    <m/>
  </r>
  <r>
    <x v="0"/>
    <s v="protein_coding"/>
    <x v="0"/>
    <s v="Primary Assembly"/>
    <s v="unplaced scaffold"/>
    <m/>
    <s v="MINB01000011.1"/>
    <n v="7802"/>
    <n v="9013"/>
    <x v="1"/>
    <m/>
    <m/>
    <m/>
    <x v="0"/>
    <m/>
    <m/>
    <s v="BFT35_06915"/>
    <n v="1212"/>
    <m/>
    <m/>
  </r>
  <r>
    <x v="1"/>
    <s v="with_protein"/>
    <x v="0"/>
    <s v="Primary Assembly"/>
    <s v="unplaced scaffold"/>
    <m/>
    <s v="MINB01000011.1"/>
    <n v="7802"/>
    <n v="9013"/>
    <x v="1"/>
    <s v="PHO07205.1"/>
    <m/>
    <m/>
    <x v="268"/>
    <m/>
    <m/>
    <s v="BFT35_06915"/>
    <n v="1212"/>
    <n v="403"/>
    <m/>
  </r>
  <r>
    <x v="0"/>
    <s v="protein_coding"/>
    <x v="0"/>
    <s v="Primary Assembly"/>
    <s v="unplaced scaffold"/>
    <m/>
    <s v="MINB01000032.1"/>
    <n v="7847"/>
    <n v="8122"/>
    <x v="1"/>
    <m/>
    <m/>
    <m/>
    <x v="0"/>
    <m/>
    <m/>
    <s v="BFT35_12015"/>
    <n v="276"/>
    <m/>
    <m/>
  </r>
  <r>
    <x v="1"/>
    <s v="with_protein"/>
    <x v="0"/>
    <s v="Primary Assembly"/>
    <s v="unplaced scaffold"/>
    <m/>
    <s v="MINB01000032.1"/>
    <n v="7847"/>
    <n v="8122"/>
    <x v="1"/>
    <s v="PHO06288.1"/>
    <m/>
    <m/>
    <x v="269"/>
    <m/>
    <m/>
    <s v="BFT35_12015"/>
    <n v="276"/>
    <n v="91"/>
    <m/>
  </r>
  <r>
    <x v="0"/>
    <s v="protein_coding"/>
    <x v="0"/>
    <s v="Primary Assembly"/>
    <s v="unplaced scaffold"/>
    <m/>
    <s v="MINB01000023.1"/>
    <n v="7875"/>
    <n v="8054"/>
    <x v="1"/>
    <m/>
    <m/>
    <m/>
    <x v="0"/>
    <m/>
    <m/>
    <s v="BFT35_10405"/>
    <n v="180"/>
    <m/>
    <m/>
  </r>
  <r>
    <x v="1"/>
    <s v="with_protein"/>
    <x v="0"/>
    <s v="Primary Assembly"/>
    <s v="unplaced scaffold"/>
    <m/>
    <s v="MINB01000023.1"/>
    <n v="7875"/>
    <n v="8054"/>
    <x v="1"/>
    <s v="PHO06574.1"/>
    <m/>
    <m/>
    <x v="2"/>
    <m/>
    <m/>
    <s v="BFT35_10405"/>
    <n v="180"/>
    <n v="59"/>
    <m/>
  </r>
  <r>
    <x v="0"/>
    <s v="protein_coding"/>
    <x v="0"/>
    <s v="Primary Assembly"/>
    <s v="unplaced scaffold"/>
    <m/>
    <s v="MINB01000043.1"/>
    <n v="7899"/>
    <n v="9062"/>
    <x v="1"/>
    <m/>
    <m/>
    <m/>
    <x v="0"/>
    <m/>
    <m/>
    <s v="BFT35_13050"/>
    <n v="1164"/>
    <m/>
    <m/>
  </r>
  <r>
    <x v="1"/>
    <s v="with_protein"/>
    <x v="0"/>
    <s v="Primary Assembly"/>
    <s v="unplaced scaffold"/>
    <m/>
    <s v="MINB01000043.1"/>
    <n v="7899"/>
    <n v="9062"/>
    <x v="1"/>
    <s v="PHO06104.1"/>
    <m/>
    <m/>
    <x v="270"/>
    <m/>
    <m/>
    <s v="BFT35_13050"/>
    <n v="1164"/>
    <n v="387"/>
    <m/>
  </r>
  <r>
    <x v="0"/>
    <s v="protein_coding"/>
    <x v="0"/>
    <s v="Primary Assembly"/>
    <s v="unplaced scaffold"/>
    <m/>
    <s v="MINB01000008.1"/>
    <n v="7918"/>
    <n v="8730"/>
    <x v="1"/>
    <m/>
    <m/>
    <m/>
    <x v="0"/>
    <m/>
    <m/>
    <s v="BFT35_05720"/>
    <n v="813"/>
    <m/>
    <m/>
  </r>
  <r>
    <x v="1"/>
    <s v="with_protein"/>
    <x v="0"/>
    <s v="Primary Assembly"/>
    <s v="unplaced scaffold"/>
    <m/>
    <s v="MINB01000008.1"/>
    <n v="7918"/>
    <n v="8730"/>
    <x v="1"/>
    <s v="PHO07416.1"/>
    <m/>
    <m/>
    <x v="271"/>
    <m/>
    <m/>
    <s v="BFT35_05720"/>
    <n v="813"/>
    <n v="270"/>
    <m/>
  </r>
  <r>
    <x v="0"/>
    <s v="protein_coding"/>
    <x v="0"/>
    <s v="Primary Assembly"/>
    <s v="unplaced scaffold"/>
    <m/>
    <s v="MINB01000012.1"/>
    <n v="7924"/>
    <n v="9321"/>
    <x v="1"/>
    <m/>
    <m/>
    <m/>
    <x v="0"/>
    <m/>
    <m/>
    <s v="BFT35_07240"/>
    <n v="1398"/>
    <m/>
    <m/>
  </r>
  <r>
    <x v="1"/>
    <s v="with_protein"/>
    <x v="0"/>
    <s v="Primary Assembly"/>
    <s v="unplaced scaffold"/>
    <m/>
    <s v="MINB01000012.1"/>
    <n v="7924"/>
    <n v="9321"/>
    <x v="1"/>
    <s v="PHO07147.1"/>
    <m/>
    <m/>
    <x v="272"/>
    <m/>
    <m/>
    <s v="BFT35_07240"/>
    <n v="1398"/>
    <n v="465"/>
    <m/>
  </r>
  <r>
    <x v="0"/>
    <s v="protein_coding"/>
    <x v="0"/>
    <s v="Primary Assembly"/>
    <s v="unplaced scaffold"/>
    <m/>
    <s v="MINB01000015.1"/>
    <n v="7940"/>
    <n v="8182"/>
    <x v="1"/>
    <m/>
    <m/>
    <m/>
    <x v="0"/>
    <m/>
    <m/>
    <s v="BFT35_08125"/>
    <n v="243"/>
    <m/>
    <m/>
  </r>
  <r>
    <x v="1"/>
    <s v="with_protein"/>
    <x v="0"/>
    <s v="Primary Assembly"/>
    <s v="unplaced scaffold"/>
    <m/>
    <s v="MINB01000015.1"/>
    <n v="7940"/>
    <n v="8182"/>
    <x v="1"/>
    <s v="PHO06963.1"/>
    <m/>
    <m/>
    <x v="2"/>
    <m/>
    <m/>
    <s v="BFT35_08125"/>
    <n v="243"/>
    <n v="80"/>
    <m/>
  </r>
  <r>
    <x v="0"/>
    <s v="pseudogene"/>
    <x v="0"/>
    <s v="Primary Assembly"/>
    <s v="unplaced scaffold"/>
    <m/>
    <s v="MINB01000031.1"/>
    <n v="7954"/>
    <n v="8795"/>
    <x v="1"/>
    <m/>
    <m/>
    <m/>
    <x v="0"/>
    <m/>
    <m/>
    <s v="BFT35_11880"/>
    <n v="842"/>
    <m/>
    <s v="pseudo"/>
  </r>
  <r>
    <x v="1"/>
    <s v="without_protein"/>
    <x v="0"/>
    <s v="Primary Assembly"/>
    <s v="unplaced scaffold"/>
    <m/>
    <s v="MINB01000031.1"/>
    <n v="7954"/>
    <n v="8795"/>
    <x v="1"/>
    <m/>
    <m/>
    <m/>
    <x v="20"/>
    <m/>
    <m/>
    <s v="BFT35_11880"/>
    <n v="842"/>
    <m/>
    <s v="pseudo"/>
  </r>
  <r>
    <x v="0"/>
    <s v="protein_coding"/>
    <x v="0"/>
    <s v="Primary Assembly"/>
    <s v="unplaced scaffold"/>
    <m/>
    <s v="MINB01000026.1"/>
    <n v="7969"/>
    <n v="8484"/>
    <x v="0"/>
    <m/>
    <m/>
    <m/>
    <x v="0"/>
    <m/>
    <m/>
    <s v="BFT35_11105"/>
    <n v="516"/>
    <m/>
    <m/>
  </r>
  <r>
    <x v="1"/>
    <s v="with_protein"/>
    <x v="0"/>
    <s v="Primary Assembly"/>
    <s v="unplaced scaffold"/>
    <m/>
    <s v="MINB01000026.1"/>
    <n v="7969"/>
    <n v="8484"/>
    <x v="0"/>
    <s v="PHO06444.1"/>
    <m/>
    <m/>
    <x v="2"/>
    <m/>
    <m/>
    <s v="BFT35_11105"/>
    <n v="516"/>
    <n v="171"/>
    <m/>
  </r>
  <r>
    <x v="0"/>
    <s v="protein_coding"/>
    <x v="0"/>
    <s v="Primary Assembly"/>
    <s v="unplaced scaffold"/>
    <m/>
    <s v="MINB01000035.1"/>
    <n v="7981"/>
    <n v="8727"/>
    <x v="1"/>
    <m/>
    <m/>
    <m/>
    <x v="0"/>
    <m/>
    <m/>
    <s v="BFT35_12400"/>
    <n v="747"/>
    <m/>
    <m/>
  </r>
  <r>
    <x v="1"/>
    <s v="with_protein"/>
    <x v="0"/>
    <s v="Primary Assembly"/>
    <s v="unplaced scaffold"/>
    <m/>
    <s v="MINB01000035.1"/>
    <n v="7981"/>
    <n v="8727"/>
    <x v="1"/>
    <s v="PHO06211.1"/>
    <m/>
    <m/>
    <x v="273"/>
    <m/>
    <m/>
    <s v="BFT35_12400"/>
    <n v="747"/>
    <n v="248"/>
    <m/>
  </r>
  <r>
    <x v="0"/>
    <s v="protein_coding"/>
    <x v="0"/>
    <s v="Primary Assembly"/>
    <s v="unplaced scaffold"/>
    <m/>
    <s v="MINB01000005.1"/>
    <n v="7991"/>
    <n v="8569"/>
    <x v="0"/>
    <m/>
    <m/>
    <m/>
    <x v="0"/>
    <m/>
    <m/>
    <s v="BFT35_04095"/>
    <n v="579"/>
    <m/>
    <m/>
  </r>
  <r>
    <x v="1"/>
    <s v="with_protein"/>
    <x v="0"/>
    <s v="Primary Assembly"/>
    <s v="unplaced scaffold"/>
    <m/>
    <s v="MINB01000005.1"/>
    <n v="7991"/>
    <n v="8569"/>
    <x v="0"/>
    <s v="PHO07679.1"/>
    <m/>
    <m/>
    <x v="274"/>
    <m/>
    <m/>
    <s v="BFT35_04095"/>
    <n v="579"/>
    <n v="192"/>
    <m/>
  </r>
  <r>
    <x v="0"/>
    <s v="protein_coding"/>
    <x v="0"/>
    <s v="Primary Assembly"/>
    <s v="unplaced scaffold"/>
    <m/>
    <s v="MINB01000003.1"/>
    <n v="8064"/>
    <n v="8915"/>
    <x v="0"/>
    <m/>
    <m/>
    <m/>
    <x v="0"/>
    <m/>
    <m/>
    <s v="BFT35_02435"/>
    <n v="852"/>
    <m/>
    <m/>
  </r>
  <r>
    <x v="1"/>
    <s v="with_protein"/>
    <x v="0"/>
    <s v="Primary Assembly"/>
    <s v="unplaced scaffold"/>
    <m/>
    <s v="MINB01000003.1"/>
    <n v="8064"/>
    <n v="8915"/>
    <x v="0"/>
    <s v="PHO07931.1"/>
    <m/>
    <m/>
    <x v="275"/>
    <m/>
    <m/>
    <s v="BFT35_02435"/>
    <n v="852"/>
    <n v="283"/>
    <m/>
  </r>
  <r>
    <x v="0"/>
    <s v="protein_coding"/>
    <x v="0"/>
    <s v="Primary Assembly"/>
    <s v="unplaced scaffold"/>
    <m/>
    <s v="MINB01000029.1"/>
    <n v="8064"/>
    <n v="8309"/>
    <x v="1"/>
    <m/>
    <m/>
    <m/>
    <x v="0"/>
    <m/>
    <m/>
    <s v="BFT35_11605"/>
    <n v="246"/>
    <m/>
    <m/>
  </r>
  <r>
    <x v="1"/>
    <s v="with_protein"/>
    <x v="0"/>
    <s v="Primary Assembly"/>
    <s v="unplaced scaffold"/>
    <m/>
    <s v="MINB01000029.1"/>
    <n v="8064"/>
    <n v="8309"/>
    <x v="1"/>
    <s v="PHO06359.1"/>
    <m/>
    <m/>
    <x v="164"/>
    <m/>
    <m/>
    <s v="BFT35_11605"/>
    <n v="246"/>
    <n v="81"/>
    <m/>
  </r>
  <r>
    <x v="0"/>
    <s v="protein_coding"/>
    <x v="0"/>
    <s v="Primary Assembly"/>
    <s v="unplaced scaffold"/>
    <m/>
    <s v="MINB01000041.1"/>
    <n v="8067"/>
    <n v="8795"/>
    <x v="0"/>
    <m/>
    <m/>
    <m/>
    <x v="0"/>
    <m/>
    <m/>
    <s v="BFT35_12925"/>
    <n v="729"/>
    <m/>
    <m/>
  </r>
  <r>
    <x v="1"/>
    <s v="with_protein"/>
    <x v="0"/>
    <s v="Primary Assembly"/>
    <s v="unplaced scaffold"/>
    <m/>
    <s v="MINB01000041.1"/>
    <n v="8067"/>
    <n v="8795"/>
    <x v="0"/>
    <s v="PHO06126.1"/>
    <m/>
    <m/>
    <x v="276"/>
    <m/>
    <m/>
    <s v="BFT35_12925"/>
    <n v="729"/>
    <n v="242"/>
    <m/>
  </r>
  <r>
    <x v="0"/>
    <s v="protein_coding"/>
    <x v="0"/>
    <s v="Primary Assembly"/>
    <s v="unplaced scaffold"/>
    <m/>
    <s v="MINB01000027.1"/>
    <n v="8072"/>
    <n v="8350"/>
    <x v="0"/>
    <m/>
    <m/>
    <m/>
    <x v="0"/>
    <m/>
    <m/>
    <s v="BFT35_11295"/>
    <n v="279"/>
    <m/>
    <m/>
  </r>
  <r>
    <x v="1"/>
    <s v="with_protein"/>
    <x v="0"/>
    <s v="Primary Assembly"/>
    <s v="unplaced scaffold"/>
    <m/>
    <s v="MINB01000027.1"/>
    <n v="8072"/>
    <n v="8350"/>
    <x v="0"/>
    <s v="PHO06416.1"/>
    <m/>
    <m/>
    <x v="2"/>
    <m/>
    <m/>
    <s v="BFT35_11295"/>
    <n v="279"/>
    <n v="92"/>
    <m/>
  </r>
  <r>
    <x v="0"/>
    <s v="protein_coding"/>
    <x v="0"/>
    <s v="Primary Assembly"/>
    <s v="unplaced scaffold"/>
    <m/>
    <s v="MINB01000010.1"/>
    <n v="8090"/>
    <n v="8596"/>
    <x v="1"/>
    <m/>
    <m/>
    <m/>
    <x v="0"/>
    <m/>
    <m/>
    <s v="BFT35_06500"/>
    <n v="507"/>
    <m/>
    <m/>
  </r>
  <r>
    <x v="1"/>
    <s v="with_protein"/>
    <x v="0"/>
    <s v="Primary Assembly"/>
    <s v="unplaced scaffold"/>
    <m/>
    <s v="MINB01000010.1"/>
    <n v="8090"/>
    <n v="8596"/>
    <x v="1"/>
    <s v="PHO07263.1"/>
    <m/>
    <m/>
    <x v="65"/>
    <m/>
    <m/>
    <s v="BFT35_06500"/>
    <n v="507"/>
    <n v="168"/>
    <m/>
  </r>
  <r>
    <x v="0"/>
    <s v="protein_coding"/>
    <x v="0"/>
    <s v="Primary Assembly"/>
    <s v="unplaced scaffold"/>
    <m/>
    <s v="MINB01000032.1"/>
    <n v="8137"/>
    <n v="8742"/>
    <x v="1"/>
    <m/>
    <m/>
    <m/>
    <x v="0"/>
    <m/>
    <m/>
    <s v="BFT35_12020"/>
    <n v="606"/>
    <m/>
    <m/>
  </r>
  <r>
    <x v="1"/>
    <s v="with_protein"/>
    <x v="0"/>
    <s v="Primary Assembly"/>
    <s v="unplaced scaffold"/>
    <m/>
    <s v="MINB01000032.1"/>
    <n v="8137"/>
    <n v="8742"/>
    <x v="1"/>
    <s v="PHO06289.1"/>
    <m/>
    <m/>
    <x v="2"/>
    <m/>
    <m/>
    <s v="BFT35_12020"/>
    <n v="606"/>
    <n v="201"/>
    <m/>
  </r>
  <r>
    <x v="0"/>
    <s v="protein_coding"/>
    <x v="0"/>
    <s v="Primary Assembly"/>
    <s v="unplaced scaffold"/>
    <m/>
    <s v="MINB01000034.1"/>
    <n v="8163"/>
    <n v="11930"/>
    <x v="0"/>
    <m/>
    <m/>
    <m/>
    <x v="0"/>
    <m/>
    <m/>
    <s v="BFT35_12270"/>
    <n v="3768"/>
    <m/>
    <m/>
  </r>
  <r>
    <x v="1"/>
    <s v="with_protein"/>
    <x v="0"/>
    <s v="Primary Assembly"/>
    <s v="unplaced scaffold"/>
    <m/>
    <s v="MINB01000034.1"/>
    <n v="8163"/>
    <n v="11930"/>
    <x v="0"/>
    <s v="PHO06245.1"/>
    <m/>
    <m/>
    <x v="277"/>
    <m/>
    <m/>
    <s v="BFT35_12270"/>
    <n v="3768"/>
    <n v="1255"/>
    <m/>
  </r>
  <r>
    <x v="0"/>
    <s v="protein_coding"/>
    <x v="0"/>
    <s v="Primary Assembly"/>
    <s v="unplaced scaffold"/>
    <m/>
    <s v="MINB01000044.1"/>
    <n v="8173"/>
    <n v="8856"/>
    <x v="1"/>
    <m/>
    <m/>
    <m/>
    <x v="0"/>
    <m/>
    <m/>
    <s v="BFT35_13100"/>
    <n v="684"/>
    <m/>
    <m/>
  </r>
  <r>
    <x v="1"/>
    <s v="with_protein"/>
    <x v="0"/>
    <s v="Primary Assembly"/>
    <s v="unplaced scaffold"/>
    <m/>
    <s v="MINB01000044.1"/>
    <n v="8173"/>
    <n v="8856"/>
    <x v="1"/>
    <s v="PHO06096.1"/>
    <m/>
    <m/>
    <x v="2"/>
    <m/>
    <m/>
    <s v="BFT35_13100"/>
    <n v="684"/>
    <n v="227"/>
    <m/>
  </r>
  <r>
    <x v="0"/>
    <s v="protein_coding"/>
    <x v="0"/>
    <s v="Primary Assembly"/>
    <s v="unplaced scaffold"/>
    <m/>
    <s v="MINB01000016.1"/>
    <n v="8186"/>
    <n v="8701"/>
    <x v="1"/>
    <m/>
    <m/>
    <m/>
    <x v="0"/>
    <m/>
    <m/>
    <s v="BFT35_08485"/>
    <n v="516"/>
    <m/>
    <m/>
  </r>
  <r>
    <x v="1"/>
    <s v="with_protein"/>
    <x v="0"/>
    <s v="Primary Assembly"/>
    <s v="unplaced scaffold"/>
    <m/>
    <s v="MINB01000016.1"/>
    <n v="8186"/>
    <n v="8701"/>
    <x v="1"/>
    <s v="PHO06909.1"/>
    <m/>
    <m/>
    <x v="278"/>
    <m/>
    <m/>
    <s v="BFT35_08485"/>
    <n v="516"/>
    <n v="171"/>
    <m/>
  </r>
  <r>
    <x v="0"/>
    <s v="protein_coding"/>
    <x v="0"/>
    <s v="Primary Assembly"/>
    <s v="unplaced scaffold"/>
    <m/>
    <s v="MINB01000020.1"/>
    <n v="8189"/>
    <n v="9355"/>
    <x v="1"/>
    <m/>
    <m/>
    <m/>
    <x v="0"/>
    <m/>
    <m/>
    <s v="BFT35_09555"/>
    <n v="1167"/>
    <m/>
    <m/>
  </r>
  <r>
    <x v="1"/>
    <s v="with_protein"/>
    <x v="0"/>
    <s v="Primary Assembly"/>
    <s v="unplaced scaffold"/>
    <m/>
    <s v="MINB01000020.1"/>
    <n v="8189"/>
    <n v="9355"/>
    <x v="1"/>
    <s v="PHO06712.1"/>
    <m/>
    <m/>
    <x v="279"/>
    <m/>
    <m/>
    <s v="BFT35_09555"/>
    <n v="1167"/>
    <n v="388"/>
    <m/>
  </r>
  <r>
    <x v="0"/>
    <s v="protein_coding"/>
    <x v="0"/>
    <s v="Primary Assembly"/>
    <s v="unplaced scaffold"/>
    <m/>
    <s v="MINB01000024.1"/>
    <n v="8199"/>
    <n v="8909"/>
    <x v="1"/>
    <m/>
    <m/>
    <m/>
    <x v="0"/>
    <m/>
    <m/>
    <s v="BFT35_10645"/>
    <n v="711"/>
    <m/>
    <m/>
  </r>
  <r>
    <x v="1"/>
    <s v="with_protein"/>
    <x v="0"/>
    <s v="Primary Assembly"/>
    <s v="unplaced scaffold"/>
    <m/>
    <s v="MINB01000024.1"/>
    <n v="8199"/>
    <n v="8909"/>
    <x v="1"/>
    <s v="PHO06522.1"/>
    <m/>
    <m/>
    <x v="280"/>
    <m/>
    <m/>
    <s v="BFT35_10645"/>
    <n v="711"/>
    <n v="236"/>
    <m/>
  </r>
  <r>
    <x v="0"/>
    <s v="protein_coding"/>
    <x v="0"/>
    <s v="Primary Assembly"/>
    <s v="unplaced scaffold"/>
    <m/>
    <s v="MINB01000039.1"/>
    <n v="8239"/>
    <n v="8676"/>
    <x v="0"/>
    <m/>
    <m/>
    <m/>
    <x v="0"/>
    <m/>
    <m/>
    <s v="BFT35_12785"/>
    <n v="438"/>
    <m/>
    <m/>
  </r>
  <r>
    <x v="1"/>
    <s v="with_protein"/>
    <x v="0"/>
    <s v="Primary Assembly"/>
    <s v="unplaced scaffold"/>
    <m/>
    <s v="MINB01000039.1"/>
    <n v="8239"/>
    <n v="8676"/>
    <x v="0"/>
    <s v="PHO06148.1"/>
    <m/>
    <m/>
    <x v="2"/>
    <m/>
    <m/>
    <s v="BFT35_12785"/>
    <n v="438"/>
    <n v="145"/>
    <m/>
  </r>
  <r>
    <x v="0"/>
    <s v="protein_coding"/>
    <x v="0"/>
    <s v="Primary Assembly"/>
    <s v="unplaced scaffold"/>
    <m/>
    <s v="MINB01000042.1"/>
    <n v="8254"/>
    <n v="10467"/>
    <x v="1"/>
    <m/>
    <m/>
    <m/>
    <x v="0"/>
    <m/>
    <m/>
    <s v="BFT35_13000"/>
    <n v="2214"/>
    <m/>
    <m/>
  </r>
  <r>
    <x v="1"/>
    <s v="with_protein"/>
    <x v="0"/>
    <s v="Primary Assembly"/>
    <s v="unplaced scaffold"/>
    <m/>
    <s v="MINB01000042.1"/>
    <n v="8254"/>
    <n v="10467"/>
    <x v="1"/>
    <s v="PHO06116.1"/>
    <m/>
    <m/>
    <x v="118"/>
    <m/>
    <m/>
    <s v="BFT35_13000"/>
    <n v="2214"/>
    <n v="737"/>
    <m/>
  </r>
  <r>
    <x v="0"/>
    <s v="protein_coding"/>
    <x v="0"/>
    <s v="Primary Assembly"/>
    <s v="unplaced scaffold"/>
    <m/>
    <s v="MINB01000021.1"/>
    <n v="8270"/>
    <n v="8968"/>
    <x v="1"/>
    <m/>
    <m/>
    <m/>
    <x v="0"/>
    <m/>
    <m/>
    <s v="BFT35_09845"/>
    <n v="699"/>
    <m/>
    <m/>
  </r>
  <r>
    <x v="1"/>
    <s v="with_protein"/>
    <x v="0"/>
    <s v="Primary Assembly"/>
    <s v="unplaced scaffold"/>
    <m/>
    <s v="MINB01000021.1"/>
    <n v="8270"/>
    <n v="8968"/>
    <x v="1"/>
    <s v="PHO06662.1"/>
    <m/>
    <m/>
    <x v="281"/>
    <m/>
    <m/>
    <s v="BFT35_09845"/>
    <n v="699"/>
    <n v="232"/>
    <m/>
  </r>
  <r>
    <x v="0"/>
    <s v="protein_coding"/>
    <x v="0"/>
    <s v="Primary Assembly"/>
    <s v="unplaced scaffold"/>
    <m/>
    <s v="MINB01000036.1"/>
    <n v="8287"/>
    <n v="8730"/>
    <x v="0"/>
    <m/>
    <m/>
    <m/>
    <x v="0"/>
    <m/>
    <m/>
    <s v="BFT35_12570"/>
    <n v="444"/>
    <m/>
    <m/>
  </r>
  <r>
    <x v="1"/>
    <s v="with_protein"/>
    <x v="0"/>
    <s v="Primary Assembly"/>
    <s v="unplaced scaffold"/>
    <m/>
    <s v="MINB01000036.1"/>
    <n v="8287"/>
    <n v="8730"/>
    <x v="0"/>
    <s v="PHO06192.1"/>
    <m/>
    <m/>
    <x v="24"/>
    <m/>
    <m/>
    <s v="BFT35_12570"/>
    <n v="444"/>
    <n v="147"/>
    <m/>
  </r>
  <r>
    <x v="0"/>
    <s v="protein_coding"/>
    <x v="0"/>
    <s v="Primary Assembly"/>
    <s v="unplaced scaffold"/>
    <m/>
    <s v="MINB01000023.1"/>
    <n v="8301"/>
    <n v="9536"/>
    <x v="1"/>
    <m/>
    <m/>
    <m/>
    <x v="0"/>
    <m/>
    <m/>
    <s v="BFT35_10410"/>
    <n v="1236"/>
    <m/>
    <m/>
  </r>
  <r>
    <x v="1"/>
    <s v="with_protein"/>
    <x v="0"/>
    <s v="Primary Assembly"/>
    <s v="unplaced scaffold"/>
    <m/>
    <s v="MINB01000023.1"/>
    <n v="8301"/>
    <n v="9536"/>
    <x v="1"/>
    <s v="PHO06575.1"/>
    <m/>
    <m/>
    <x v="282"/>
    <m/>
    <m/>
    <s v="BFT35_10410"/>
    <n v="1236"/>
    <n v="411"/>
    <m/>
  </r>
  <r>
    <x v="0"/>
    <s v="protein_coding"/>
    <x v="0"/>
    <s v="Primary Assembly"/>
    <s v="unplaced scaffold"/>
    <m/>
    <s v="MINB01000019.1"/>
    <n v="8308"/>
    <n v="9324"/>
    <x v="1"/>
    <m/>
    <m/>
    <m/>
    <x v="0"/>
    <m/>
    <m/>
    <s v="BFT35_09285"/>
    <n v="1017"/>
    <m/>
    <m/>
  </r>
  <r>
    <x v="1"/>
    <s v="with_protein"/>
    <x v="0"/>
    <s v="Primary Assembly"/>
    <s v="unplaced scaffold"/>
    <m/>
    <s v="MINB01000019.1"/>
    <n v="8308"/>
    <n v="9324"/>
    <x v="1"/>
    <s v="PHO06769.1"/>
    <m/>
    <m/>
    <x v="283"/>
    <m/>
    <m/>
    <s v="BFT35_09285"/>
    <n v="1017"/>
    <n v="338"/>
    <m/>
  </r>
  <r>
    <x v="0"/>
    <s v="protein_coding"/>
    <x v="0"/>
    <s v="Primary Assembly"/>
    <s v="unplaced scaffold"/>
    <m/>
    <s v="MINB01000015.1"/>
    <n v="8311"/>
    <n v="9291"/>
    <x v="0"/>
    <m/>
    <m/>
    <m/>
    <x v="0"/>
    <m/>
    <m/>
    <s v="BFT35_08130"/>
    <n v="981"/>
    <m/>
    <m/>
  </r>
  <r>
    <x v="1"/>
    <s v="with_protein"/>
    <x v="0"/>
    <s v="Primary Assembly"/>
    <s v="unplaced scaffold"/>
    <m/>
    <s v="MINB01000015.1"/>
    <n v="8311"/>
    <n v="9291"/>
    <x v="0"/>
    <s v="PHO06964.1"/>
    <m/>
    <m/>
    <x v="284"/>
    <m/>
    <m/>
    <s v="BFT35_08130"/>
    <n v="981"/>
    <n v="326"/>
    <m/>
  </r>
  <r>
    <x v="0"/>
    <s v="protein_coding"/>
    <x v="0"/>
    <s v="Primary Assembly"/>
    <s v="unplaced scaffold"/>
    <m/>
    <s v="MINB01000013.1"/>
    <n v="8336"/>
    <n v="10090"/>
    <x v="0"/>
    <m/>
    <m/>
    <m/>
    <x v="0"/>
    <m/>
    <m/>
    <s v="BFT35_07530"/>
    <n v="1755"/>
    <m/>
    <m/>
  </r>
  <r>
    <x v="1"/>
    <s v="with_protein"/>
    <x v="0"/>
    <s v="Primary Assembly"/>
    <s v="unplaced scaffold"/>
    <m/>
    <s v="MINB01000013.1"/>
    <n v="8336"/>
    <n v="10090"/>
    <x v="0"/>
    <s v="PHO07089.1"/>
    <m/>
    <m/>
    <x v="285"/>
    <m/>
    <m/>
    <s v="BFT35_07530"/>
    <n v="1755"/>
    <n v="584"/>
    <m/>
  </r>
  <r>
    <x v="0"/>
    <s v="protein_coding"/>
    <x v="0"/>
    <s v="Primary Assembly"/>
    <s v="unplaced scaffold"/>
    <m/>
    <s v="MINB01000038.1"/>
    <n v="8353"/>
    <n v="9315"/>
    <x v="1"/>
    <m/>
    <m/>
    <m/>
    <x v="0"/>
    <m/>
    <m/>
    <s v="BFT35_12710"/>
    <n v="963"/>
    <m/>
    <m/>
  </r>
  <r>
    <x v="1"/>
    <s v="with_protein"/>
    <x v="0"/>
    <s v="Primary Assembly"/>
    <s v="unplaced scaffold"/>
    <m/>
    <s v="MINB01000038.1"/>
    <n v="8353"/>
    <n v="9315"/>
    <x v="1"/>
    <s v="PHO06161.1"/>
    <m/>
    <m/>
    <x v="286"/>
    <m/>
    <m/>
    <s v="BFT35_12710"/>
    <n v="963"/>
    <n v="320"/>
    <m/>
  </r>
  <r>
    <x v="0"/>
    <s v="protein_coding"/>
    <x v="0"/>
    <s v="Primary Assembly"/>
    <s v="unplaced scaffold"/>
    <m/>
    <s v="MINB01000029.1"/>
    <n v="8403"/>
    <n v="8618"/>
    <x v="1"/>
    <m/>
    <m/>
    <m/>
    <x v="0"/>
    <m/>
    <m/>
    <s v="BFT35_11610"/>
    <n v="216"/>
    <m/>
    <m/>
  </r>
  <r>
    <x v="1"/>
    <s v="with_protein"/>
    <x v="0"/>
    <s v="Primary Assembly"/>
    <s v="unplaced scaffold"/>
    <m/>
    <s v="MINB01000029.1"/>
    <n v="8403"/>
    <n v="8618"/>
    <x v="1"/>
    <s v="PHO06360.1"/>
    <m/>
    <m/>
    <x v="2"/>
    <m/>
    <m/>
    <s v="BFT35_11610"/>
    <n v="216"/>
    <n v="71"/>
    <m/>
  </r>
  <r>
    <x v="0"/>
    <s v="tRNA"/>
    <x v="0"/>
    <s v="Primary Assembly"/>
    <s v="unplaced scaffold"/>
    <m/>
    <s v="MINB01000027.1"/>
    <n v="8412"/>
    <n v="8505"/>
    <x v="1"/>
    <m/>
    <m/>
    <m/>
    <x v="0"/>
    <m/>
    <m/>
    <s v="BFT35_11300"/>
    <n v="94"/>
    <m/>
    <m/>
  </r>
  <r>
    <x v="3"/>
    <m/>
    <x v="0"/>
    <s v="Primary Assembly"/>
    <s v="unplaced scaffold"/>
    <m/>
    <s v="MINB01000027.1"/>
    <n v="8412"/>
    <n v="8505"/>
    <x v="1"/>
    <m/>
    <m/>
    <m/>
    <x v="193"/>
    <m/>
    <m/>
    <s v="BFT35_11300"/>
    <n v="94"/>
    <m/>
    <s v="anticodon=GCT"/>
  </r>
  <r>
    <x v="0"/>
    <s v="tRNA"/>
    <x v="0"/>
    <s v="Primary Assembly"/>
    <s v="unplaced scaffold"/>
    <m/>
    <s v="MINB01000006.1"/>
    <n v="8474"/>
    <n v="8550"/>
    <x v="1"/>
    <m/>
    <m/>
    <m/>
    <x v="0"/>
    <m/>
    <m/>
    <s v="BFT35_04700"/>
    <n v="77"/>
    <m/>
    <m/>
  </r>
  <r>
    <x v="3"/>
    <m/>
    <x v="0"/>
    <s v="Primary Assembly"/>
    <s v="unplaced scaffold"/>
    <m/>
    <s v="MINB01000006.1"/>
    <n v="8474"/>
    <n v="8550"/>
    <x v="1"/>
    <m/>
    <m/>
    <m/>
    <x v="287"/>
    <m/>
    <m/>
    <s v="BFT35_04700"/>
    <n v="77"/>
    <m/>
    <s v="anticodon=CAT"/>
  </r>
  <r>
    <x v="0"/>
    <s v="pseudogene"/>
    <x v="0"/>
    <s v="Primary Assembly"/>
    <s v="unplaced scaffold"/>
    <m/>
    <s v="MINB01000017.1"/>
    <n v="8517"/>
    <n v="9841"/>
    <x v="1"/>
    <m/>
    <m/>
    <m/>
    <x v="0"/>
    <m/>
    <m/>
    <s v="BFT35_08770"/>
    <n v="1325"/>
    <m/>
    <s v="pseudo"/>
  </r>
  <r>
    <x v="1"/>
    <s v="without_protein"/>
    <x v="0"/>
    <s v="Primary Assembly"/>
    <s v="unplaced scaffold"/>
    <m/>
    <s v="MINB01000017.1"/>
    <n v="8517"/>
    <n v="9841"/>
    <x v="1"/>
    <m/>
    <m/>
    <m/>
    <x v="288"/>
    <m/>
    <m/>
    <s v="BFT35_08770"/>
    <n v="1325"/>
    <m/>
    <s v="pseudo"/>
  </r>
  <r>
    <x v="0"/>
    <s v="protein_coding"/>
    <x v="0"/>
    <s v="Primary Assembly"/>
    <s v="unplaced scaffold"/>
    <m/>
    <s v="MINB01000026.1"/>
    <n v="8527"/>
    <n v="9372"/>
    <x v="1"/>
    <m/>
    <m/>
    <m/>
    <x v="0"/>
    <m/>
    <m/>
    <s v="BFT35_11110"/>
    <n v="846"/>
    <m/>
    <m/>
  </r>
  <r>
    <x v="1"/>
    <s v="with_protein"/>
    <x v="0"/>
    <s v="Primary Assembly"/>
    <s v="unplaced scaffold"/>
    <m/>
    <s v="MINB01000026.1"/>
    <n v="8527"/>
    <n v="9372"/>
    <x v="1"/>
    <s v="PHO06445.1"/>
    <m/>
    <m/>
    <x v="2"/>
    <m/>
    <m/>
    <s v="BFT35_11110"/>
    <n v="846"/>
    <n v="281"/>
    <m/>
  </r>
  <r>
    <x v="0"/>
    <s v="protein_coding"/>
    <x v="0"/>
    <s v="Primary Assembly"/>
    <s v="unplaced scaffold"/>
    <m/>
    <s v="MINB01000004.1"/>
    <n v="8532"/>
    <n v="9323"/>
    <x v="1"/>
    <m/>
    <m/>
    <m/>
    <x v="0"/>
    <m/>
    <m/>
    <s v="BFT35_03425"/>
    <n v="792"/>
    <m/>
    <m/>
  </r>
  <r>
    <x v="1"/>
    <s v="with_protein"/>
    <x v="0"/>
    <s v="Primary Assembly"/>
    <s v="unplaced scaffold"/>
    <m/>
    <s v="MINB01000004.1"/>
    <n v="8532"/>
    <n v="9323"/>
    <x v="1"/>
    <s v="PHO07914.1"/>
    <m/>
    <m/>
    <x v="34"/>
    <m/>
    <m/>
    <s v="BFT35_03425"/>
    <n v="792"/>
    <n v="263"/>
    <m/>
  </r>
  <r>
    <x v="0"/>
    <s v="tRNA"/>
    <x v="0"/>
    <s v="Primary Assembly"/>
    <s v="unplaced scaffold"/>
    <m/>
    <s v="MINB01000027.1"/>
    <n v="8536"/>
    <n v="8624"/>
    <x v="1"/>
    <m/>
    <m/>
    <m/>
    <x v="0"/>
    <m/>
    <m/>
    <s v="BFT35_11305"/>
    <n v="89"/>
    <m/>
    <m/>
  </r>
  <r>
    <x v="3"/>
    <m/>
    <x v="0"/>
    <s v="Primary Assembly"/>
    <s v="unplaced scaffold"/>
    <m/>
    <s v="MINB01000027.1"/>
    <n v="8536"/>
    <n v="8624"/>
    <x v="1"/>
    <m/>
    <m/>
    <m/>
    <x v="193"/>
    <m/>
    <m/>
    <s v="BFT35_11305"/>
    <n v="89"/>
    <m/>
    <s v="anticodon=TGA"/>
  </r>
  <r>
    <x v="0"/>
    <s v="tRNA"/>
    <x v="0"/>
    <s v="Primary Assembly"/>
    <s v="unplaced scaffold"/>
    <m/>
    <s v="MINB01000006.1"/>
    <n v="8556"/>
    <n v="8631"/>
    <x v="1"/>
    <m/>
    <m/>
    <m/>
    <x v="0"/>
    <m/>
    <m/>
    <s v="BFT35_04705"/>
    <n v="76"/>
    <m/>
    <m/>
  </r>
  <r>
    <x v="3"/>
    <m/>
    <x v="0"/>
    <s v="Primary Assembly"/>
    <s v="unplaced scaffold"/>
    <m/>
    <s v="MINB01000006.1"/>
    <n v="8556"/>
    <n v="8631"/>
    <x v="1"/>
    <m/>
    <m/>
    <m/>
    <x v="287"/>
    <m/>
    <m/>
    <s v="BFT35_04705"/>
    <n v="76"/>
    <m/>
    <s v="anticodon=CAT"/>
  </r>
  <r>
    <x v="0"/>
    <s v="pseudogene"/>
    <x v="0"/>
    <s v="Primary Assembly"/>
    <s v="unplaced scaffold"/>
    <m/>
    <s v="MINB01000022.1"/>
    <n v="8562"/>
    <n v="9217"/>
    <x v="1"/>
    <m/>
    <m/>
    <m/>
    <x v="0"/>
    <m/>
    <m/>
    <s v="BFT35_10115"/>
    <n v="656"/>
    <m/>
    <s v="pseudo"/>
  </r>
  <r>
    <x v="1"/>
    <s v="without_protein"/>
    <x v="0"/>
    <s v="Primary Assembly"/>
    <s v="unplaced scaffold"/>
    <m/>
    <s v="MINB01000022.1"/>
    <n v="8562"/>
    <n v="9217"/>
    <x v="1"/>
    <m/>
    <m/>
    <m/>
    <x v="289"/>
    <m/>
    <m/>
    <s v="BFT35_10115"/>
    <n v="656"/>
    <m/>
    <s v="pseudo"/>
  </r>
  <r>
    <x v="0"/>
    <s v="protein_coding"/>
    <x v="0"/>
    <s v="Primary Assembly"/>
    <s v="unplaced scaffold"/>
    <m/>
    <s v="MINB01000005.1"/>
    <n v="8579"/>
    <n v="9439"/>
    <x v="0"/>
    <m/>
    <m/>
    <m/>
    <x v="0"/>
    <m/>
    <m/>
    <s v="BFT35_04100"/>
    <n v="861"/>
    <m/>
    <m/>
  </r>
  <r>
    <x v="1"/>
    <s v="with_protein"/>
    <x v="0"/>
    <s v="Primary Assembly"/>
    <s v="unplaced scaffold"/>
    <m/>
    <s v="MINB01000005.1"/>
    <n v="8579"/>
    <n v="9439"/>
    <x v="0"/>
    <s v="PHO07680.1"/>
    <m/>
    <m/>
    <x v="290"/>
    <m/>
    <m/>
    <s v="BFT35_04100"/>
    <n v="861"/>
    <n v="286"/>
    <m/>
  </r>
  <r>
    <x v="0"/>
    <s v="protein_coding"/>
    <x v="0"/>
    <s v="Primary Assembly"/>
    <s v="unplaced scaffold"/>
    <m/>
    <s v="MINB01000040.1"/>
    <n v="8592"/>
    <n v="8807"/>
    <x v="0"/>
    <m/>
    <m/>
    <m/>
    <x v="0"/>
    <m/>
    <m/>
    <s v="BFT35_12845"/>
    <n v="216"/>
    <m/>
    <m/>
  </r>
  <r>
    <x v="1"/>
    <s v="with_protein"/>
    <x v="0"/>
    <s v="Primary Assembly"/>
    <s v="unplaced scaffold"/>
    <m/>
    <s v="MINB01000040.1"/>
    <n v="8592"/>
    <n v="8807"/>
    <x v="0"/>
    <s v="PHO06138.1"/>
    <m/>
    <m/>
    <x v="2"/>
    <m/>
    <m/>
    <s v="BFT35_12845"/>
    <n v="216"/>
    <n v="71"/>
    <m/>
  </r>
  <r>
    <x v="0"/>
    <s v="tRNA"/>
    <x v="0"/>
    <s v="Primary Assembly"/>
    <s v="unplaced scaffold"/>
    <m/>
    <s v="MINB01000006.1"/>
    <n v="8646"/>
    <n v="8735"/>
    <x v="1"/>
    <m/>
    <m/>
    <m/>
    <x v="0"/>
    <m/>
    <m/>
    <s v="BFT35_04710"/>
    <n v="90"/>
    <m/>
    <m/>
  </r>
  <r>
    <x v="3"/>
    <m/>
    <x v="0"/>
    <s v="Primary Assembly"/>
    <s v="unplaced scaffold"/>
    <m/>
    <s v="MINB01000006.1"/>
    <n v="8646"/>
    <n v="8735"/>
    <x v="1"/>
    <m/>
    <m/>
    <m/>
    <x v="291"/>
    <m/>
    <m/>
    <s v="BFT35_04710"/>
    <n v="90"/>
    <m/>
    <s v="anticodon=TAA"/>
  </r>
  <r>
    <x v="0"/>
    <s v="protein_coding"/>
    <x v="0"/>
    <s v="Primary Assembly"/>
    <s v="unplaced scaffold"/>
    <m/>
    <s v="MINB01000010.1"/>
    <n v="8657"/>
    <n v="11056"/>
    <x v="1"/>
    <m/>
    <m/>
    <m/>
    <x v="0"/>
    <m/>
    <m/>
    <s v="BFT35_06505"/>
    <n v="2400"/>
    <m/>
    <m/>
  </r>
  <r>
    <x v="1"/>
    <s v="with_protein"/>
    <x v="0"/>
    <s v="Primary Assembly"/>
    <s v="unplaced scaffold"/>
    <m/>
    <s v="MINB01000010.1"/>
    <n v="8657"/>
    <n v="11056"/>
    <x v="1"/>
    <s v="PHO07327.1"/>
    <m/>
    <m/>
    <x v="2"/>
    <m/>
    <m/>
    <s v="BFT35_06505"/>
    <n v="2400"/>
    <n v="799"/>
    <m/>
  </r>
  <r>
    <x v="0"/>
    <s v="protein_coding"/>
    <x v="0"/>
    <s v="Primary Assembly"/>
    <s v="unplaced scaffold"/>
    <m/>
    <s v="MINB01000002.1"/>
    <n v="8684"/>
    <n v="9550"/>
    <x v="0"/>
    <m/>
    <m/>
    <m/>
    <x v="0"/>
    <m/>
    <m/>
    <s v="BFT35_01230"/>
    <n v="867"/>
    <m/>
    <m/>
  </r>
  <r>
    <x v="1"/>
    <s v="with_protein"/>
    <x v="0"/>
    <s v="Primary Assembly"/>
    <s v="unplaced scaffold"/>
    <m/>
    <s v="MINB01000002.1"/>
    <n v="8684"/>
    <n v="9550"/>
    <x v="0"/>
    <s v="PHO08123.1"/>
    <m/>
    <m/>
    <x v="292"/>
    <m/>
    <m/>
    <s v="BFT35_01230"/>
    <n v="867"/>
    <n v="288"/>
    <m/>
  </r>
  <r>
    <x v="0"/>
    <s v="protein_coding"/>
    <x v="0"/>
    <s v="Primary Assembly"/>
    <s v="unplaced scaffold"/>
    <m/>
    <s v="MINB01000027.1"/>
    <n v="8709"/>
    <n v="9980"/>
    <x v="1"/>
    <m/>
    <m/>
    <m/>
    <x v="0"/>
    <m/>
    <m/>
    <s v="BFT35_11310"/>
    <n v="1272"/>
    <m/>
    <m/>
  </r>
  <r>
    <x v="1"/>
    <s v="with_protein"/>
    <x v="0"/>
    <s v="Primary Assembly"/>
    <s v="unplaced scaffold"/>
    <m/>
    <s v="MINB01000027.1"/>
    <n v="8709"/>
    <n v="9980"/>
    <x v="1"/>
    <s v="PHO06417.1"/>
    <m/>
    <m/>
    <x v="293"/>
    <m/>
    <m/>
    <s v="BFT35_11310"/>
    <n v="1272"/>
    <n v="423"/>
    <m/>
  </r>
  <r>
    <x v="0"/>
    <s v="protein_coding"/>
    <x v="0"/>
    <s v="Primary Assembly"/>
    <s v="unplaced scaffold"/>
    <m/>
    <s v="MINB01000035.1"/>
    <n v="8727"/>
    <n v="9377"/>
    <x v="1"/>
    <m/>
    <m/>
    <m/>
    <x v="0"/>
    <m/>
    <m/>
    <s v="BFT35_12405"/>
    <n v="651"/>
    <m/>
    <m/>
  </r>
  <r>
    <x v="1"/>
    <s v="with_protein"/>
    <x v="0"/>
    <s v="Primary Assembly"/>
    <s v="unplaced scaffold"/>
    <m/>
    <s v="MINB01000035.1"/>
    <n v="8727"/>
    <n v="9377"/>
    <x v="1"/>
    <s v="PHO06212.1"/>
    <m/>
    <m/>
    <x v="294"/>
    <m/>
    <m/>
    <s v="BFT35_12405"/>
    <n v="651"/>
    <n v="216"/>
    <m/>
  </r>
  <r>
    <x v="0"/>
    <s v="protein_coding"/>
    <x v="0"/>
    <s v="Primary Assembly"/>
    <s v="unplaced scaffold"/>
    <m/>
    <s v="MINB01000001.1"/>
    <n v="8740"/>
    <n v="9555"/>
    <x v="1"/>
    <m/>
    <m/>
    <m/>
    <x v="0"/>
    <m/>
    <m/>
    <s v="BFT35_00045"/>
    <n v="816"/>
    <m/>
    <m/>
  </r>
  <r>
    <x v="1"/>
    <s v="with_protein"/>
    <x v="0"/>
    <s v="Primary Assembly"/>
    <s v="unplaced scaffold"/>
    <m/>
    <s v="MINB01000001.1"/>
    <n v="8740"/>
    <n v="9555"/>
    <x v="1"/>
    <s v="PHO08336.1"/>
    <m/>
    <m/>
    <x v="295"/>
    <m/>
    <m/>
    <s v="BFT35_00045"/>
    <n v="816"/>
    <n v="271"/>
    <m/>
  </r>
  <r>
    <x v="0"/>
    <s v="protein_coding"/>
    <x v="0"/>
    <s v="Primary Assembly"/>
    <s v="unplaced scaffold"/>
    <m/>
    <s v="MINB01000029.1"/>
    <n v="8742"/>
    <n v="9008"/>
    <x v="1"/>
    <m/>
    <m/>
    <m/>
    <x v="0"/>
    <m/>
    <m/>
    <s v="BFT35_11615"/>
    <n v="267"/>
    <m/>
    <m/>
  </r>
  <r>
    <x v="1"/>
    <s v="with_protein"/>
    <x v="0"/>
    <s v="Primary Assembly"/>
    <s v="unplaced scaffold"/>
    <m/>
    <s v="MINB01000029.1"/>
    <n v="8742"/>
    <n v="9008"/>
    <x v="1"/>
    <s v="PHO06361.1"/>
    <m/>
    <m/>
    <x v="2"/>
    <m/>
    <m/>
    <s v="BFT35_11615"/>
    <n v="267"/>
    <n v="88"/>
    <m/>
  </r>
  <r>
    <x v="0"/>
    <s v="protein_coding"/>
    <x v="0"/>
    <s v="Primary Assembly"/>
    <s v="unplaced scaffold"/>
    <m/>
    <s v="MINB01000032.1"/>
    <n v="8750"/>
    <n v="9211"/>
    <x v="1"/>
    <m/>
    <m/>
    <m/>
    <x v="0"/>
    <m/>
    <m/>
    <s v="BFT35_12025"/>
    <n v="462"/>
    <m/>
    <m/>
  </r>
  <r>
    <x v="1"/>
    <s v="with_protein"/>
    <x v="0"/>
    <s v="Primary Assembly"/>
    <s v="unplaced scaffold"/>
    <m/>
    <s v="MINB01000032.1"/>
    <n v="8750"/>
    <n v="9211"/>
    <x v="1"/>
    <s v="PHO06303.1"/>
    <m/>
    <m/>
    <x v="2"/>
    <m/>
    <m/>
    <s v="BFT35_12025"/>
    <n v="462"/>
    <n v="153"/>
    <m/>
  </r>
  <r>
    <x v="0"/>
    <s v="protein_coding"/>
    <x v="0"/>
    <s v="Primary Assembly"/>
    <s v="unplaced scaffold"/>
    <m/>
    <s v="MINB01000008.1"/>
    <n v="8759"/>
    <n v="9322"/>
    <x v="1"/>
    <m/>
    <m/>
    <m/>
    <x v="0"/>
    <m/>
    <m/>
    <s v="BFT35_05725"/>
    <n v="564"/>
    <m/>
    <m/>
  </r>
  <r>
    <x v="1"/>
    <s v="with_protein"/>
    <x v="0"/>
    <s v="Primary Assembly"/>
    <s v="unplaced scaffold"/>
    <m/>
    <s v="MINB01000008.1"/>
    <n v="8759"/>
    <n v="9322"/>
    <x v="1"/>
    <s v="PHO07417.1"/>
    <m/>
    <m/>
    <x v="296"/>
    <m/>
    <m/>
    <s v="BFT35_05725"/>
    <n v="564"/>
    <n v="187"/>
    <m/>
  </r>
  <r>
    <x v="0"/>
    <s v="protein_coding"/>
    <x v="0"/>
    <s v="Primary Assembly"/>
    <s v="unplaced scaffold"/>
    <m/>
    <s v="MINB01000033.1"/>
    <n v="8762"/>
    <n v="9421"/>
    <x v="0"/>
    <m/>
    <m/>
    <m/>
    <x v="0"/>
    <m/>
    <m/>
    <s v="BFT35_12145"/>
    <n v="660"/>
    <m/>
    <m/>
  </r>
  <r>
    <x v="1"/>
    <s v="with_protein"/>
    <x v="0"/>
    <s v="Primary Assembly"/>
    <s v="unplaced scaffold"/>
    <m/>
    <s v="MINB01000033.1"/>
    <n v="8762"/>
    <n v="9421"/>
    <x v="0"/>
    <s v="PHO06264.1"/>
    <m/>
    <m/>
    <x v="297"/>
    <m/>
    <m/>
    <s v="BFT35_12145"/>
    <n v="660"/>
    <n v="219"/>
    <m/>
  </r>
  <r>
    <x v="0"/>
    <s v="protein_coding"/>
    <x v="0"/>
    <s v="Primary Assembly"/>
    <s v="unplaced scaffold"/>
    <m/>
    <s v="MINB01000036.1"/>
    <n v="8763"/>
    <n v="10988"/>
    <x v="0"/>
    <m/>
    <m/>
    <m/>
    <x v="0"/>
    <m/>
    <m/>
    <s v="BFT35_12575"/>
    <n v="2226"/>
    <m/>
    <m/>
  </r>
  <r>
    <x v="1"/>
    <s v="with_protein"/>
    <x v="0"/>
    <s v="Primary Assembly"/>
    <s v="unplaced scaffold"/>
    <m/>
    <s v="MINB01000036.1"/>
    <n v="8763"/>
    <n v="10988"/>
    <x v="0"/>
    <s v="PHO06193.1"/>
    <m/>
    <m/>
    <x v="8"/>
    <m/>
    <m/>
    <s v="BFT35_12575"/>
    <n v="2226"/>
    <n v="741"/>
    <m/>
  </r>
  <r>
    <x v="0"/>
    <s v="protein_coding"/>
    <x v="0"/>
    <s v="Primary Assembly"/>
    <s v="unplaced scaffold"/>
    <m/>
    <s v="MINB01000028.1"/>
    <n v="8781"/>
    <n v="9158"/>
    <x v="1"/>
    <m/>
    <m/>
    <m/>
    <x v="0"/>
    <m/>
    <m/>
    <s v="BFT35_11465"/>
    <n v="378"/>
    <m/>
    <m/>
  </r>
  <r>
    <x v="1"/>
    <s v="with_protein"/>
    <x v="0"/>
    <s v="Primary Assembly"/>
    <s v="unplaced scaffold"/>
    <m/>
    <s v="MINB01000028.1"/>
    <n v="8781"/>
    <n v="9158"/>
    <x v="1"/>
    <s v="PHO06390.1"/>
    <m/>
    <m/>
    <x v="164"/>
    <m/>
    <m/>
    <s v="BFT35_11465"/>
    <n v="378"/>
    <n v="125"/>
    <m/>
  </r>
  <r>
    <x v="0"/>
    <s v="protein_coding"/>
    <x v="0"/>
    <s v="Primary Assembly"/>
    <s v="unplaced scaffold"/>
    <m/>
    <s v="MINB01000031.1"/>
    <n v="8801"/>
    <n v="9076"/>
    <x v="1"/>
    <m/>
    <m/>
    <m/>
    <x v="0"/>
    <m/>
    <m/>
    <s v="BFT35_11885"/>
    <n v="276"/>
    <m/>
    <m/>
  </r>
  <r>
    <x v="1"/>
    <s v="with_protein"/>
    <x v="0"/>
    <s v="Primary Assembly"/>
    <s v="unplaced scaffold"/>
    <m/>
    <s v="MINB01000031.1"/>
    <n v="8801"/>
    <n v="9076"/>
    <x v="1"/>
    <s v="PHO06313.1"/>
    <m/>
    <m/>
    <x v="6"/>
    <m/>
    <m/>
    <s v="BFT35_11885"/>
    <n v="276"/>
    <n v="91"/>
    <m/>
  </r>
  <r>
    <x v="0"/>
    <s v="protein_coding"/>
    <x v="0"/>
    <s v="Primary Assembly"/>
    <s v="unplaced scaffold"/>
    <m/>
    <s v="MINB01000039.1"/>
    <n v="8811"/>
    <n v="9317"/>
    <x v="0"/>
    <m/>
    <m/>
    <m/>
    <x v="0"/>
    <m/>
    <m/>
    <s v="BFT35_12790"/>
    <n v="507"/>
    <m/>
    <m/>
  </r>
  <r>
    <x v="1"/>
    <s v="with_protein"/>
    <x v="0"/>
    <s v="Primary Assembly"/>
    <s v="unplaced scaffold"/>
    <m/>
    <s v="MINB01000039.1"/>
    <n v="8811"/>
    <n v="9317"/>
    <x v="0"/>
    <s v="PHO06149.1"/>
    <m/>
    <m/>
    <x v="2"/>
    <m/>
    <m/>
    <s v="BFT35_12790"/>
    <n v="507"/>
    <n v="168"/>
    <m/>
  </r>
  <r>
    <x v="0"/>
    <s v="protein_coding"/>
    <x v="0"/>
    <s v="Primary Assembly"/>
    <s v="unplaced scaffold"/>
    <m/>
    <s v="MINB01000016.1"/>
    <n v="8820"/>
    <n v="10061"/>
    <x v="1"/>
    <m/>
    <m/>
    <m/>
    <x v="0"/>
    <m/>
    <m/>
    <s v="BFT35_08490"/>
    <n v="1242"/>
    <m/>
    <m/>
  </r>
  <r>
    <x v="1"/>
    <s v="with_protein"/>
    <x v="0"/>
    <s v="Primary Assembly"/>
    <s v="unplaced scaffold"/>
    <m/>
    <s v="MINB01000016.1"/>
    <n v="8820"/>
    <n v="10061"/>
    <x v="1"/>
    <s v="PHO06910.1"/>
    <m/>
    <m/>
    <x v="2"/>
    <m/>
    <m/>
    <s v="BFT35_08490"/>
    <n v="1242"/>
    <n v="413"/>
    <m/>
  </r>
  <r>
    <x v="0"/>
    <s v="protein_coding"/>
    <x v="0"/>
    <s v="Primary Assembly"/>
    <s v="unplaced scaffold"/>
    <m/>
    <s v="MINB01000006.1"/>
    <n v="8830"/>
    <n v="9750"/>
    <x v="1"/>
    <m/>
    <m/>
    <m/>
    <x v="0"/>
    <m/>
    <m/>
    <s v="BFT35_04715"/>
    <n v="921"/>
    <m/>
    <m/>
  </r>
  <r>
    <x v="1"/>
    <s v="with_protein"/>
    <x v="0"/>
    <s v="Primary Assembly"/>
    <s v="unplaced scaffold"/>
    <m/>
    <s v="MINB01000006.1"/>
    <n v="8830"/>
    <n v="9750"/>
    <x v="1"/>
    <s v="PHO07575.1"/>
    <m/>
    <m/>
    <x v="298"/>
    <m/>
    <m/>
    <s v="BFT35_04715"/>
    <n v="921"/>
    <n v="306"/>
    <m/>
  </r>
  <r>
    <x v="0"/>
    <s v="protein_coding"/>
    <x v="0"/>
    <s v="Primary Assembly"/>
    <s v="unplaced scaffold"/>
    <m/>
    <s v="MINB01000018.1"/>
    <n v="8851"/>
    <n v="9237"/>
    <x v="0"/>
    <m/>
    <m/>
    <m/>
    <x v="0"/>
    <m/>
    <m/>
    <s v="BFT35_09030"/>
    <n v="387"/>
    <m/>
    <m/>
  </r>
  <r>
    <x v="1"/>
    <s v="with_protein"/>
    <x v="0"/>
    <s v="Primary Assembly"/>
    <s v="unplaced scaffold"/>
    <m/>
    <s v="MINB01000018.1"/>
    <n v="8851"/>
    <n v="9237"/>
    <x v="0"/>
    <s v="PHO06817.1"/>
    <m/>
    <m/>
    <x v="299"/>
    <m/>
    <m/>
    <s v="BFT35_09030"/>
    <n v="387"/>
    <n v="128"/>
    <m/>
  </r>
  <r>
    <x v="0"/>
    <s v="tRNA"/>
    <x v="0"/>
    <s v="Primary Assembly"/>
    <s v="unplaced scaffold"/>
    <m/>
    <s v="MINB01000040.1"/>
    <n v="8862"/>
    <n v="8937"/>
    <x v="0"/>
    <m/>
    <m/>
    <m/>
    <x v="0"/>
    <m/>
    <m/>
    <s v="BFT35_12850"/>
    <n v="76"/>
    <m/>
    <m/>
  </r>
  <r>
    <x v="3"/>
    <m/>
    <x v="0"/>
    <s v="Primary Assembly"/>
    <s v="unplaced scaffold"/>
    <m/>
    <s v="MINB01000040.1"/>
    <n v="8862"/>
    <n v="8937"/>
    <x v="0"/>
    <m/>
    <m/>
    <m/>
    <x v="300"/>
    <m/>
    <m/>
    <s v="BFT35_12850"/>
    <n v="76"/>
    <m/>
    <s v="anticodon=TGG"/>
  </r>
  <r>
    <x v="0"/>
    <s v="protein_coding"/>
    <x v="0"/>
    <s v="Primary Assembly"/>
    <s v="unplaced scaffold"/>
    <m/>
    <s v="MINB01000025.1"/>
    <n v="8884"/>
    <n v="10257"/>
    <x v="0"/>
    <m/>
    <m/>
    <m/>
    <x v="0"/>
    <m/>
    <m/>
    <s v="BFT35_10905"/>
    <n v="1374"/>
    <m/>
    <m/>
  </r>
  <r>
    <x v="1"/>
    <s v="with_protein"/>
    <x v="0"/>
    <s v="Primary Assembly"/>
    <s v="unplaced scaffold"/>
    <m/>
    <s v="MINB01000025.1"/>
    <n v="8884"/>
    <n v="10257"/>
    <x v="0"/>
    <s v="PHO06480.1"/>
    <m/>
    <m/>
    <x v="301"/>
    <m/>
    <m/>
    <s v="BFT35_10905"/>
    <n v="1374"/>
    <n v="457"/>
    <m/>
  </r>
  <r>
    <x v="0"/>
    <s v="protein_coding"/>
    <x v="0"/>
    <s v="Primary Assembly"/>
    <s v="unplaced scaffold"/>
    <m/>
    <s v="MINB01000041.1"/>
    <n v="8893"/>
    <n v="9789"/>
    <x v="0"/>
    <m/>
    <m/>
    <m/>
    <x v="0"/>
    <m/>
    <m/>
    <s v="BFT35_12930"/>
    <n v="897"/>
    <m/>
    <m/>
  </r>
  <r>
    <x v="1"/>
    <s v="with_protein"/>
    <x v="0"/>
    <s v="Primary Assembly"/>
    <s v="unplaced scaffold"/>
    <m/>
    <s v="MINB01000041.1"/>
    <n v="8893"/>
    <n v="9789"/>
    <x v="0"/>
    <s v="PHO06127.1"/>
    <m/>
    <m/>
    <x v="177"/>
    <m/>
    <m/>
    <s v="BFT35_12930"/>
    <n v="897"/>
    <n v="298"/>
    <m/>
  </r>
  <r>
    <x v="0"/>
    <s v="protein_coding"/>
    <x v="0"/>
    <s v="Primary Assembly"/>
    <s v="unplaced scaffold"/>
    <m/>
    <s v="MINB01000009.1"/>
    <n v="8898"/>
    <n v="10541"/>
    <x v="1"/>
    <m/>
    <m/>
    <m/>
    <x v="0"/>
    <m/>
    <m/>
    <s v="BFT35_06100"/>
    <n v="1644"/>
    <m/>
    <m/>
  </r>
  <r>
    <x v="1"/>
    <s v="with_protein"/>
    <x v="0"/>
    <s v="Primary Assembly"/>
    <s v="unplaced scaffold"/>
    <m/>
    <s v="MINB01000009.1"/>
    <n v="8898"/>
    <n v="10541"/>
    <x v="1"/>
    <s v="PHO07341.1"/>
    <m/>
    <m/>
    <x v="118"/>
    <m/>
    <m/>
    <s v="BFT35_06100"/>
    <n v="1644"/>
    <n v="547"/>
    <m/>
  </r>
  <r>
    <x v="0"/>
    <s v="protein_coding"/>
    <x v="0"/>
    <s v="Primary Assembly"/>
    <s v="unplaced scaffold"/>
    <m/>
    <s v="MINB01000024.1"/>
    <n v="8909"/>
    <n v="9523"/>
    <x v="1"/>
    <m/>
    <m/>
    <m/>
    <x v="0"/>
    <m/>
    <m/>
    <s v="BFT35_10650"/>
    <n v="615"/>
    <m/>
    <m/>
  </r>
  <r>
    <x v="1"/>
    <s v="with_protein"/>
    <x v="0"/>
    <s v="Primary Assembly"/>
    <s v="unplaced scaffold"/>
    <m/>
    <s v="MINB01000024.1"/>
    <n v="8909"/>
    <n v="9523"/>
    <x v="1"/>
    <s v="PHO06523.1"/>
    <m/>
    <m/>
    <x v="302"/>
    <m/>
    <m/>
    <s v="BFT35_10650"/>
    <n v="615"/>
    <n v="204"/>
    <m/>
  </r>
  <r>
    <x v="0"/>
    <s v="protein_coding"/>
    <x v="0"/>
    <s v="Primary Assembly"/>
    <s v="unplaced scaffold"/>
    <m/>
    <s v="MINB01000003.1"/>
    <n v="8915"/>
    <n v="9268"/>
    <x v="0"/>
    <m/>
    <m/>
    <m/>
    <x v="0"/>
    <m/>
    <m/>
    <s v="BFT35_02440"/>
    <n v="354"/>
    <m/>
    <m/>
  </r>
  <r>
    <x v="1"/>
    <s v="with_protein"/>
    <x v="0"/>
    <s v="Primary Assembly"/>
    <s v="unplaced scaffold"/>
    <m/>
    <s v="MINB01000003.1"/>
    <n v="8915"/>
    <n v="9268"/>
    <x v="0"/>
    <s v="PHO07932.1"/>
    <m/>
    <m/>
    <x v="303"/>
    <m/>
    <m/>
    <s v="BFT35_02440"/>
    <n v="354"/>
    <n v="117"/>
    <m/>
  </r>
  <r>
    <x v="0"/>
    <s v="tRNA"/>
    <x v="0"/>
    <s v="Primary Assembly"/>
    <s v="unplaced scaffold"/>
    <m/>
    <s v="MINB01000040.1"/>
    <n v="8944"/>
    <n v="9019"/>
    <x v="0"/>
    <m/>
    <m/>
    <m/>
    <x v="0"/>
    <m/>
    <m/>
    <s v="BFT35_12855"/>
    <n v="76"/>
    <m/>
    <m/>
  </r>
  <r>
    <x v="3"/>
    <m/>
    <x v="0"/>
    <s v="Primary Assembly"/>
    <s v="unplaced scaffold"/>
    <m/>
    <s v="MINB01000040.1"/>
    <n v="8944"/>
    <n v="9019"/>
    <x v="0"/>
    <m/>
    <m/>
    <m/>
    <x v="231"/>
    <m/>
    <m/>
    <s v="BFT35_12855"/>
    <n v="76"/>
    <m/>
    <s v="anticodon=TAC"/>
  </r>
  <r>
    <x v="0"/>
    <s v="protein_coding"/>
    <x v="0"/>
    <s v="Primary Assembly"/>
    <s v="unplaced scaffold"/>
    <m/>
    <s v="MINB01000021.1"/>
    <n v="8982"/>
    <n v="10211"/>
    <x v="1"/>
    <m/>
    <m/>
    <m/>
    <x v="0"/>
    <m/>
    <m/>
    <s v="BFT35_09850"/>
    <n v="1230"/>
    <m/>
    <m/>
  </r>
  <r>
    <x v="1"/>
    <s v="with_protein"/>
    <x v="0"/>
    <s v="Primary Assembly"/>
    <s v="unplaced scaffold"/>
    <m/>
    <s v="MINB01000021.1"/>
    <n v="8982"/>
    <n v="10211"/>
    <x v="1"/>
    <s v="PHO06663.1"/>
    <m/>
    <m/>
    <x v="304"/>
    <m/>
    <m/>
    <s v="BFT35_09850"/>
    <n v="1230"/>
    <n v="409"/>
    <m/>
  </r>
  <r>
    <x v="0"/>
    <s v="protein_coding"/>
    <x v="0"/>
    <s v="Primary Assembly"/>
    <s v="unplaced scaffold"/>
    <m/>
    <s v="MINB01000029.1"/>
    <n v="9021"/>
    <n v="10133"/>
    <x v="1"/>
    <m/>
    <m/>
    <m/>
    <x v="0"/>
    <m/>
    <m/>
    <s v="BFT35_11620"/>
    <n v="1113"/>
    <m/>
    <m/>
  </r>
  <r>
    <x v="1"/>
    <s v="with_protein"/>
    <x v="0"/>
    <s v="Primary Assembly"/>
    <s v="unplaced scaffold"/>
    <m/>
    <s v="MINB01000029.1"/>
    <n v="9021"/>
    <n v="10133"/>
    <x v="1"/>
    <s v="PHO06362.1"/>
    <m/>
    <m/>
    <x v="112"/>
    <m/>
    <m/>
    <s v="BFT35_11620"/>
    <n v="1113"/>
    <n v="370"/>
    <m/>
  </r>
  <r>
    <x v="0"/>
    <s v="protein_coding"/>
    <x v="0"/>
    <s v="Primary Assembly"/>
    <s v="unplaced scaffold"/>
    <m/>
    <s v="MINB01000011.1"/>
    <n v="9026"/>
    <n v="10429"/>
    <x v="1"/>
    <m/>
    <m/>
    <m/>
    <x v="0"/>
    <m/>
    <m/>
    <s v="BFT35_06920"/>
    <n v="1404"/>
    <m/>
    <m/>
  </r>
  <r>
    <x v="1"/>
    <s v="with_protein"/>
    <x v="0"/>
    <s v="Primary Assembly"/>
    <s v="unplaced scaffold"/>
    <m/>
    <s v="MINB01000011.1"/>
    <n v="9026"/>
    <n v="10429"/>
    <x v="1"/>
    <s v="PHO07206.1"/>
    <m/>
    <m/>
    <x v="305"/>
    <m/>
    <m/>
    <s v="BFT35_06920"/>
    <n v="1404"/>
    <n v="467"/>
    <m/>
  </r>
  <r>
    <x v="0"/>
    <s v="protein_coding"/>
    <x v="0"/>
    <s v="Primary Assembly"/>
    <s v="unplaced scaffold"/>
    <m/>
    <s v="MINB01000030.1"/>
    <n v="9067"/>
    <n v="9549"/>
    <x v="1"/>
    <m/>
    <m/>
    <m/>
    <x v="0"/>
    <m/>
    <m/>
    <s v="BFT35_11770"/>
    <n v="483"/>
    <m/>
    <m/>
  </r>
  <r>
    <x v="1"/>
    <s v="with_protein"/>
    <x v="0"/>
    <s v="Primary Assembly"/>
    <s v="unplaced scaffold"/>
    <m/>
    <s v="MINB01000030.1"/>
    <n v="9067"/>
    <n v="9549"/>
    <x v="1"/>
    <s v="PHO06338.1"/>
    <m/>
    <m/>
    <x v="306"/>
    <m/>
    <m/>
    <s v="BFT35_11770"/>
    <n v="483"/>
    <n v="160"/>
    <m/>
  </r>
  <r>
    <x v="0"/>
    <s v="tRNA"/>
    <x v="0"/>
    <s v="Primary Assembly"/>
    <s v="unplaced scaffold"/>
    <m/>
    <s v="MINB01000040.1"/>
    <n v="9074"/>
    <n v="9159"/>
    <x v="0"/>
    <m/>
    <m/>
    <m/>
    <x v="0"/>
    <m/>
    <m/>
    <s v="BFT35_12860"/>
    <n v="86"/>
    <m/>
    <m/>
  </r>
  <r>
    <x v="3"/>
    <m/>
    <x v="0"/>
    <s v="Primary Assembly"/>
    <s v="unplaced scaffold"/>
    <m/>
    <s v="MINB01000040.1"/>
    <n v="9074"/>
    <n v="9159"/>
    <x v="0"/>
    <m/>
    <m/>
    <m/>
    <x v="307"/>
    <m/>
    <m/>
    <s v="BFT35_12860"/>
    <n v="86"/>
    <m/>
    <s v="anticodon=GTA"/>
  </r>
  <r>
    <x v="0"/>
    <s v="protein_coding"/>
    <x v="0"/>
    <s v="Primary Assembly"/>
    <s v="unplaced scaffold"/>
    <m/>
    <s v="MINB01000043.1"/>
    <n v="9080"/>
    <n v="10639"/>
    <x v="1"/>
    <m/>
    <m/>
    <m/>
    <x v="0"/>
    <m/>
    <m/>
    <s v="BFT35_13055"/>
    <n v="1560"/>
    <m/>
    <m/>
  </r>
  <r>
    <x v="1"/>
    <s v="with_protein"/>
    <x v="0"/>
    <s v="Primary Assembly"/>
    <s v="unplaced scaffold"/>
    <m/>
    <s v="MINB01000043.1"/>
    <n v="9080"/>
    <n v="10639"/>
    <x v="1"/>
    <s v="PHO06105.1"/>
    <m/>
    <m/>
    <x v="308"/>
    <m/>
    <m/>
    <s v="BFT35_13055"/>
    <n v="1560"/>
    <n v="519"/>
    <m/>
  </r>
  <r>
    <x v="0"/>
    <s v="protein_coding"/>
    <x v="0"/>
    <s v="Primary Assembly"/>
    <s v="unplaced scaffold"/>
    <m/>
    <s v="MINB01000028.1"/>
    <n v="9170"/>
    <n v="9643"/>
    <x v="1"/>
    <m/>
    <m/>
    <m/>
    <x v="0"/>
    <m/>
    <m/>
    <s v="BFT35_11470"/>
    <n v="474"/>
    <m/>
    <m/>
  </r>
  <r>
    <x v="1"/>
    <s v="with_protein"/>
    <x v="0"/>
    <s v="Primary Assembly"/>
    <s v="unplaced scaffold"/>
    <m/>
    <s v="MINB01000028.1"/>
    <n v="9170"/>
    <n v="9643"/>
    <x v="1"/>
    <s v="PHO06391.1"/>
    <m/>
    <m/>
    <x v="309"/>
    <m/>
    <m/>
    <s v="BFT35_11470"/>
    <n v="474"/>
    <n v="157"/>
    <m/>
  </r>
  <r>
    <x v="0"/>
    <s v="protein_coding"/>
    <x v="0"/>
    <s v="Primary Assembly"/>
    <s v="unplaced scaffold"/>
    <m/>
    <s v="MINB01000032.1"/>
    <n v="9195"/>
    <n v="9941"/>
    <x v="1"/>
    <m/>
    <m/>
    <m/>
    <x v="0"/>
    <m/>
    <m/>
    <s v="BFT35_12030"/>
    <n v="747"/>
    <m/>
    <m/>
  </r>
  <r>
    <x v="1"/>
    <s v="with_protein"/>
    <x v="0"/>
    <s v="Primary Assembly"/>
    <s v="unplaced scaffold"/>
    <m/>
    <s v="MINB01000032.1"/>
    <n v="9195"/>
    <n v="9941"/>
    <x v="1"/>
    <s v="PHO06304.1"/>
    <m/>
    <m/>
    <x v="2"/>
    <m/>
    <m/>
    <s v="BFT35_12030"/>
    <n v="747"/>
    <n v="248"/>
    <m/>
  </r>
  <r>
    <x v="0"/>
    <s v="protein_coding"/>
    <x v="0"/>
    <s v="Primary Assembly"/>
    <s v="unplaced scaffold"/>
    <m/>
    <s v="MINB01000018.1"/>
    <n v="9244"/>
    <n v="9711"/>
    <x v="0"/>
    <m/>
    <m/>
    <m/>
    <x v="0"/>
    <m/>
    <m/>
    <s v="BFT35_09035"/>
    <n v="468"/>
    <m/>
    <m/>
  </r>
  <r>
    <x v="1"/>
    <s v="with_protein"/>
    <x v="0"/>
    <s v="Primary Assembly"/>
    <s v="unplaced scaffold"/>
    <m/>
    <s v="MINB01000018.1"/>
    <n v="9244"/>
    <n v="9711"/>
    <x v="0"/>
    <s v="PHO06818.1"/>
    <m/>
    <m/>
    <x v="213"/>
    <m/>
    <m/>
    <s v="BFT35_09035"/>
    <n v="468"/>
    <n v="155"/>
    <m/>
  </r>
  <r>
    <x v="0"/>
    <s v="protein_coding"/>
    <x v="0"/>
    <s v="Primary Assembly"/>
    <s v="unplaced scaffold"/>
    <m/>
    <s v="MINB01000015.1"/>
    <n v="9297"/>
    <n v="9917"/>
    <x v="1"/>
    <m/>
    <m/>
    <m/>
    <x v="0"/>
    <m/>
    <m/>
    <s v="BFT35_08135"/>
    <n v="621"/>
    <m/>
    <m/>
  </r>
  <r>
    <x v="1"/>
    <s v="with_protein"/>
    <x v="0"/>
    <s v="Primary Assembly"/>
    <s v="unplaced scaffold"/>
    <m/>
    <s v="MINB01000015.1"/>
    <n v="9297"/>
    <n v="9917"/>
    <x v="1"/>
    <s v="PHO07019.1"/>
    <m/>
    <m/>
    <x v="310"/>
    <m/>
    <m/>
    <s v="BFT35_08135"/>
    <n v="621"/>
    <n v="206"/>
    <m/>
  </r>
  <r>
    <x v="0"/>
    <s v="protein_coding"/>
    <x v="0"/>
    <s v="Primary Assembly"/>
    <s v="unplaced scaffold"/>
    <m/>
    <s v="MINB01000038.1"/>
    <n v="9326"/>
    <n v="9769"/>
    <x v="1"/>
    <m/>
    <m/>
    <m/>
    <x v="0"/>
    <m/>
    <m/>
    <s v="BFT35_12715"/>
    <n v="444"/>
    <m/>
    <m/>
  </r>
  <r>
    <x v="1"/>
    <s v="with_protein"/>
    <x v="0"/>
    <s v="Primary Assembly"/>
    <s v="unplaced scaffold"/>
    <m/>
    <s v="MINB01000038.1"/>
    <n v="9326"/>
    <n v="9769"/>
    <x v="1"/>
    <s v="PHO06162.1"/>
    <m/>
    <m/>
    <x v="2"/>
    <m/>
    <m/>
    <s v="BFT35_12715"/>
    <n v="444"/>
    <n v="147"/>
    <m/>
  </r>
  <r>
    <x v="0"/>
    <s v="protein_coding"/>
    <x v="0"/>
    <s v="Primary Assembly"/>
    <s v="unplaced scaffold"/>
    <m/>
    <s v="MINB01000003.1"/>
    <n v="9347"/>
    <n v="10429"/>
    <x v="1"/>
    <m/>
    <m/>
    <m/>
    <x v="0"/>
    <m/>
    <m/>
    <s v="BFT35_02445"/>
    <n v="1083"/>
    <m/>
    <m/>
  </r>
  <r>
    <x v="1"/>
    <s v="with_protein"/>
    <x v="0"/>
    <s v="Primary Assembly"/>
    <s v="unplaced scaffold"/>
    <m/>
    <s v="MINB01000003.1"/>
    <n v="9347"/>
    <n v="10429"/>
    <x v="1"/>
    <s v="PHO07933.1"/>
    <m/>
    <m/>
    <x v="311"/>
    <m/>
    <m/>
    <s v="BFT35_02445"/>
    <n v="1083"/>
    <n v="360"/>
    <m/>
  </r>
  <r>
    <x v="0"/>
    <s v="protein_coding"/>
    <x v="0"/>
    <s v="Primary Assembly"/>
    <s v="unplaced scaffold"/>
    <m/>
    <s v="MINB01000019.1"/>
    <n v="9349"/>
    <n v="10173"/>
    <x v="1"/>
    <m/>
    <m/>
    <m/>
    <x v="0"/>
    <m/>
    <m/>
    <s v="BFT35_09290"/>
    <n v="825"/>
    <m/>
    <m/>
  </r>
  <r>
    <x v="1"/>
    <s v="with_protein"/>
    <x v="0"/>
    <s v="Primary Assembly"/>
    <s v="unplaced scaffold"/>
    <m/>
    <s v="MINB01000019.1"/>
    <n v="9349"/>
    <n v="10173"/>
    <x v="1"/>
    <s v="PHO06770.1"/>
    <m/>
    <m/>
    <x v="312"/>
    <m/>
    <m/>
    <s v="BFT35_09290"/>
    <n v="825"/>
    <n v="274"/>
    <m/>
  </r>
  <r>
    <x v="0"/>
    <s v="protein_coding"/>
    <x v="0"/>
    <s v="Primary Assembly"/>
    <s v="unplaced scaffold"/>
    <m/>
    <s v="MINB01000035.1"/>
    <n v="9394"/>
    <n v="10650"/>
    <x v="1"/>
    <m/>
    <m/>
    <m/>
    <x v="0"/>
    <m/>
    <m/>
    <s v="BFT35_12410"/>
    <n v="1257"/>
    <m/>
    <m/>
  </r>
  <r>
    <x v="1"/>
    <s v="with_protein"/>
    <x v="0"/>
    <s v="Primary Assembly"/>
    <s v="unplaced scaffold"/>
    <m/>
    <s v="MINB01000035.1"/>
    <n v="9394"/>
    <n v="10650"/>
    <x v="1"/>
    <s v="PHO06213.1"/>
    <m/>
    <m/>
    <x v="313"/>
    <m/>
    <m/>
    <s v="BFT35_12410"/>
    <n v="1257"/>
    <n v="418"/>
    <m/>
  </r>
  <r>
    <x v="0"/>
    <s v="protein_coding"/>
    <x v="0"/>
    <s v="Primary Assembly"/>
    <s v="unplaced scaffold"/>
    <m/>
    <s v="MINB01000020.1"/>
    <n v="9395"/>
    <n v="10273"/>
    <x v="1"/>
    <m/>
    <m/>
    <m/>
    <x v="0"/>
    <m/>
    <m/>
    <s v="BFT35_09560"/>
    <n v="879"/>
    <m/>
    <m/>
  </r>
  <r>
    <x v="1"/>
    <s v="with_protein"/>
    <x v="0"/>
    <s v="Primary Assembly"/>
    <s v="unplaced scaffold"/>
    <m/>
    <s v="MINB01000020.1"/>
    <n v="9395"/>
    <n v="10273"/>
    <x v="1"/>
    <s v="PHO06713.1"/>
    <m/>
    <m/>
    <x v="314"/>
    <m/>
    <m/>
    <s v="BFT35_09560"/>
    <n v="879"/>
    <n v="292"/>
    <m/>
  </r>
  <r>
    <x v="0"/>
    <s v="protein_coding"/>
    <x v="0"/>
    <s v="Primary Assembly"/>
    <s v="unplaced scaffold"/>
    <m/>
    <s v="MINB01000026.1"/>
    <n v="9417"/>
    <n v="10142"/>
    <x v="1"/>
    <m/>
    <m/>
    <m/>
    <x v="0"/>
    <m/>
    <m/>
    <s v="BFT35_11115"/>
    <n v="726"/>
    <m/>
    <m/>
  </r>
  <r>
    <x v="1"/>
    <s v="with_protein"/>
    <x v="0"/>
    <s v="Primary Assembly"/>
    <s v="unplaced scaffold"/>
    <m/>
    <s v="MINB01000026.1"/>
    <n v="9417"/>
    <n v="10142"/>
    <x v="1"/>
    <s v="PHO06446.1"/>
    <m/>
    <m/>
    <x v="315"/>
    <m/>
    <m/>
    <s v="BFT35_11115"/>
    <n v="726"/>
    <n v="241"/>
    <m/>
  </r>
  <r>
    <x v="0"/>
    <s v="protein_coding"/>
    <x v="0"/>
    <s v="Primary Assembly"/>
    <s v="unplaced scaffold"/>
    <m/>
    <s v="MINB01000005.1"/>
    <n v="9432"/>
    <n v="10520"/>
    <x v="0"/>
    <m/>
    <m/>
    <m/>
    <x v="0"/>
    <m/>
    <m/>
    <s v="BFT35_04105"/>
    <n v="1089"/>
    <m/>
    <m/>
  </r>
  <r>
    <x v="1"/>
    <s v="with_protein"/>
    <x v="0"/>
    <s v="Primary Assembly"/>
    <s v="unplaced scaffold"/>
    <m/>
    <s v="MINB01000005.1"/>
    <n v="9432"/>
    <n v="10520"/>
    <x v="0"/>
    <s v="PHO07681.1"/>
    <m/>
    <m/>
    <x v="316"/>
    <m/>
    <m/>
    <s v="BFT35_04105"/>
    <n v="1089"/>
    <n v="362"/>
    <m/>
  </r>
  <r>
    <x v="0"/>
    <s v="protein_coding"/>
    <x v="0"/>
    <s v="Primary Assembly"/>
    <s v="unplaced scaffold"/>
    <m/>
    <s v="MINB01000040.1"/>
    <n v="9435"/>
    <n v="9935"/>
    <x v="0"/>
    <m/>
    <m/>
    <m/>
    <x v="0"/>
    <m/>
    <m/>
    <s v="BFT35_12865"/>
    <n v="501"/>
    <m/>
    <m/>
  </r>
  <r>
    <x v="1"/>
    <s v="with_protein"/>
    <x v="0"/>
    <s v="Primary Assembly"/>
    <s v="unplaced scaffold"/>
    <m/>
    <s v="MINB01000040.1"/>
    <n v="9435"/>
    <n v="9935"/>
    <x v="0"/>
    <s v="PHO06139.1"/>
    <m/>
    <m/>
    <x v="317"/>
    <m/>
    <m/>
    <s v="BFT35_12865"/>
    <n v="501"/>
    <n v="166"/>
    <m/>
  </r>
  <r>
    <x v="0"/>
    <s v="protein_coding"/>
    <x v="0"/>
    <s v="Primary Assembly"/>
    <s v="unplaced scaffold"/>
    <m/>
    <s v="MINB01000031.1"/>
    <n v="9446"/>
    <n v="10663"/>
    <x v="1"/>
    <m/>
    <m/>
    <m/>
    <x v="0"/>
    <m/>
    <m/>
    <s v="BFT35_11890"/>
    <n v="1218"/>
    <m/>
    <m/>
  </r>
  <r>
    <x v="1"/>
    <s v="with_protein"/>
    <x v="0"/>
    <s v="Primary Assembly"/>
    <s v="unplaced scaffold"/>
    <m/>
    <s v="MINB01000031.1"/>
    <n v="9446"/>
    <n v="10663"/>
    <x v="1"/>
    <s v="PHO06314.1"/>
    <m/>
    <m/>
    <x v="318"/>
    <m/>
    <m/>
    <s v="BFT35_11890"/>
    <n v="1218"/>
    <n v="405"/>
    <m/>
  </r>
  <r>
    <x v="0"/>
    <s v="protein_coding"/>
    <x v="0"/>
    <s v="Primary Assembly"/>
    <s v="unplaced scaffold"/>
    <m/>
    <s v="MINB01000012.1"/>
    <n v="9491"/>
    <n v="10906"/>
    <x v="1"/>
    <m/>
    <m/>
    <m/>
    <x v="0"/>
    <m/>
    <m/>
    <s v="BFT35_07245"/>
    <n v="1416"/>
    <m/>
    <m/>
  </r>
  <r>
    <x v="1"/>
    <s v="with_protein"/>
    <x v="0"/>
    <s v="Primary Assembly"/>
    <s v="unplaced scaffold"/>
    <m/>
    <s v="MINB01000012.1"/>
    <n v="9491"/>
    <n v="10906"/>
    <x v="1"/>
    <s v="PHO07148.1"/>
    <m/>
    <m/>
    <x v="319"/>
    <m/>
    <m/>
    <s v="BFT35_07245"/>
    <n v="1416"/>
    <n v="471"/>
    <m/>
  </r>
  <r>
    <x v="0"/>
    <s v="protein_coding"/>
    <x v="0"/>
    <s v="Primary Assembly"/>
    <s v="unplaced scaffold"/>
    <m/>
    <s v="MINB01000008.1"/>
    <n v="9498"/>
    <n v="11018"/>
    <x v="1"/>
    <m/>
    <m/>
    <m/>
    <x v="0"/>
    <m/>
    <m/>
    <s v="BFT35_05730"/>
    <n v="1521"/>
    <m/>
    <m/>
  </r>
  <r>
    <x v="1"/>
    <s v="with_protein"/>
    <x v="0"/>
    <s v="Primary Assembly"/>
    <s v="unplaced scaffold"/>
    <m/>
    <s v="MINB01000008.1"/>
    <n v="9498"/>
    <n v="11018"/>
    <x v="1"/>
    <s v="PHO07418.1"/>
    <m/>
    <m/>
    <x v="320"/>
    <m/>
    <m/>
    <s v="BFT35_05730"/>
    <n v="1521"/>
    <n v="506"/>
    <m/>
  </r>
  <r>
    <x v="0"/>
    <s v="protein_coding"/>
    <x v="0"/>
    <s v="Primary Assembly"/>
    <s v="unplaced scaffold"/>
    <m/>
    <s v="MINB01000033.1"/>
    <n v="9516"/>
    <n v="10862"/>
    <x v="0"/>
    <m/>
    <m/>
    <m/>
    <x v="0"/>
    <m/>
    <m/>
    <s v="BFT35_12150"/>
    <n v="1347"/>
    <m/>
    <m/>
  </r>
  <r>
    <x v="1"/>
    <s v="with_protein"/>
    <x v="0"/>
    <s v="Primary Assembly"/>
    <s v="unplaced scaffold"/>
    <m/>
    <s v="MINB01000033.1"/>
    <n v="9516"/>
    <n v="10862"/>
    <x v="0"/>
    <s v="PHO06265.1"/>
    <m/>
    <m/>
    <x v="321"/>
    <m/>
    <m/>
    <s v="BFT35_12150"/>
    <n v="1347"/>
    <n v="448"/>
    <m/>
  </r>
  <r>
    <x v="0"/>
    <s v="protein_coding"/>
    <x v="0"/>
    <s v="Primary Assembly"/>
    <s v="unplaced scaffold"/>
    <m/>
    <s v="MINB01000024.1"/>
    <n v="9520"/>
    <n v="10659"/>
    <x v="1"/>
    <m/>
    <m/>
    <m/>
    <x v="0"/>
    <m/>
    <m/>
    <s v="BFT35_10655"/>
    <n v="1140"/>
    <m/>
    <m/>
  </r>
  <r>
    <x v="1"/>
    <s v="with_protein"/>
    <x v="0"/>
    <s v="Primary Assembly"/>
    <s v="unplaced scaffold"/>
    <m/>
    <s v="MINB01000024.1"/>
    <n v="9520"/>
    <n v="10659"/>
    <x v="1"/>
    <s v="PHO06524.1"/>
    <m/>
    <m/>
    <x v="322"/>
    <m/>
    <m/>
    <s v="BFT35_10655"/>
    <n v="1140"/>
    <n v="379"/>
    <m/>
  </r>
  <r>
    <x v="0"/>
    <s v="protein_coding"/>
    <x v="0"/>
    <s v="Primary Assembly"/>
    <s v="unplaced scaffold"/>
    <m/>
    <s v="MINB01000023.1"/>
    <n v="9557"/>
    <n v="10351"/>
    <x v="1"/>
    <m/>
    <m/>
    <m/>
    <x v="0"/>
    <m/>
    <m/>
    <s v="BFT35_10415"/>
    <n v="795"/>
    <m/>
    <m/>
  </r>
  <r>
    <x v="1"/>
    <s v="with_protein"/>
    <x v="0"/>
    <s v="Primary Assembly"/>
    <s v="unplaced scaffold"/>
    <m/>
    <s v="MINB01000023.1"/>
    <n v="9557"/>
    <n v="10351"/>
    <x v="1"/>
    <s v="PHO06576.1"/>
    <m/>
    <m/>
    <x v="323"/>
    <m/>
    <m/>
    <s v="BFT35_10415"/>
    <n v="795"/>
    <n v="264"/>
    <m/>
  </r>
  <r>
    <x v="0"/>
    <s v="protein_coding"/>
    <x v="0"/>
    <s v="Primary Assembly"/>
    <s v="unplaced scaffold"/>
    <m/>
    <s v="MINB01000002.1"/>
    <n v="9562"/>
    <n v="11031"/>
    <x v="1"/>
    <m/>
    <m/>
    <m/>
    <x v="0"/>
    <m/>
    <m/>
    <s v="BFT35_01235"/>
    <n v="1470"/>
    <m/>
    <m/>
  </r>
  <r>
    <x v="1"/>
    <s v="with_protein"/>
    <x v="0"/>
    <s v="Primary Assembly"/>
    <s v="unplaced scaffold"/>
    <m/>
    <s v="MINB01000002.1"/>
    <n v="9562"/>
    <n v="11031"/>
    <x v="1"/>
    <s v="PHO08124.1"/>
    <m/>
    <m/>
    <x v="324"/>
    <m/>
    <m/>
    <s v="BFT35_01235"/>
    <n v="1470"/>
    <n v="489"/>
    <m/>
  </r>
  <r>
    <x v="0"/>
    <s v="protein_coding"/>
    <x v="0"/>
    <s v="Primary Assembly"/>
    <s v="unplaced scaffold"/>
    <m/>
    <s v="MINB01000030.1"/>
    <n v="9562"/>
    <n v="10806"/>
    <x v="1"/>
    <m/>
    <m/>
    <m/>
    <x v="0"/>
    <m/>
    <m/>
    <s v="BFT35_11775"/>
    <n v="1245"/>
    <m/>
    <m/>
  </r>
  <r>
    <x v="1"/>
    <s v="with_protein"/>
    <x v="0"/>
    <s v="Primary Assembly"/>
    <s v="unplaced scaffold"/>
    <m/>
    <s v="MINB01000030.1"/>
    <n v="9562"/>
    <n v="10806"/>
    <x v="1"/>
    <s v="PHO06339.1"/>
    <m/>
    <m/>
    <x v="325"/>
    <m/>
    <m/>
    <s v="BFT35_11775"/>
    <n v="1245"/>
    <n v="414"/>
    <m/>
  </r>
  <r>
    <x v="0"/>
    <s v="protein_coding"/>
    <x v="0"/>
    <s v="Primary Assembly"/>
    <s v="unplaced scaffold"/>
    <m/>
    <s v="MINB01000039.1"/>
    <n v="9572"/>
    <n v="10837"/>
    <x v="1"/>
    <m/>
    <m/>
    <m/>
    <x v="0"/>
    <m/>
    <m/>
    <s v="BFT35_12795"/>
    <n v="1266"/>
    <m/>
    <m/>
  </r>
  <r>
    <x v="1"/>
    <s v="with_protein"/>
    <x v="0"/>
    <s v="Primary Assembly"/>
    <s v="unplaced scaffold"/>
    <m/>
    <s v="MINB01000039.1"/>
    <n v="9572"/>
    <n v="10837"/>
    <x v="1"/>
    <s v="PHO06150.1"/>
    <m/>
    <m/>
    <x v="326"/>
    <m/>
    <m/>
    <s v="BFT35_12795"/>
    <n v="1266"/>
    <n v="421"/>
    <m/>
  </r>
  <r>
    <x v="0"/>
    <s v="protein_coding"/>
    <x v="0"/>
    <s v="Primary Assembly"/>
    <s v="unplaced scaffold"/>
    <m/>
    <s v="MINB01000028.1"/>
    <n v="9650"/>
    <n v="10513"/>
    <x v="1"/>
    <m/>
    <m/>
    <m/>
    <x v="0"/>
    <m/>
    <m/>
    <s v="BFT35_11475"/>
    <n v="864"/>
    <m/>
    <m/>
  </r>
  <r>
    <x v="1"/>
    <s v="with_protein"/>
    <x v="0"/>
    <s v="Primary Assembly"/>
    <s v="unplaced scaffold"/>
    <m/>
    <s v="MINB01000028.1"/>
    <n v="9650"/>
    <n v="10513"/>
    <x v="1"/>
    <s v="PHO06392.1"/>
    <m/>
    <m/>
    <x v="327"/>
    <m/>
    <m/>
    <s v="BFT35_11475"/>
    <n v="864"/>
    <n v="287"/>
    <m/>
  </r>
  <r>
    <x v="0"/>
    <s v="protein_coding"/>
    <x v="0"/>
    <s v="Primary Assembly"/>
    <s v="unplaced scaffold"/>
    <m/>
    <s v="MINB01000004.1"/>
    <n v="9674"/>
    <n v="11995"/>
    <x v="1"/>
    <m/>
    <m/>
    <m/>
    <x v="0"/>
    <m/>
    <m/>
    <s v="BFT35_03430"/>
    <n v="2322"/>
    <m/>
    <m/>
  </r>
  <r>
    <x v="1"/>
    <s v="with_protein"/>
    <x v="0"/>
    <s v="Primary Assembly"/>
    <s v="unplaced scaffold"/>
    <m/>
    <s v="MINB01000004.1"/>
    <n v="9674"/>
    <n v="11995"/>
    <x v="1"/>
    <s v="PHO07800.1"/>
    <m/>
    <m/>
    <x v="328"/>
    <m/>
    <m/>
    <s v="BFT35_03430"/>
    <n v="2322"/>
    <n v="773"/>
    <m/>
  </r>
  <r>
    <x v="0"/>
    <s v="protein_coding"/>
    <x v="0"/>
    <s v="Primary Assembly"/>
    <s v="unplaced scaffold"/>
    <m/>
    <s v="MINB01000007.1"/>
    <n v="9683"/>
    <n v="10501"/>
    <x v="1"/>
    <m/>
    <m/>
    <m/>
    <x v="0"/>
    <m/>
    <m/>
    <s v="BFT35_05245"/>
    <n v="819"/>
    <m/>
    <m/>
  </r>
  <r>
    <x v="1"/>
    <s v="with_protein"/>
    <x v="0"/>
    <s v="Primary Assembly"/>
    <s v="unplaced scaffold"/>
    <m/>
    <s v="MINB01000007.1"/>
    <n v="9683"/>
    <n v="10501"/>
    <x v="1"/>
    <s v="PHO07485.1"/>
    <m/>
    <m/>
    <x v="329"/>
    <m/>
    <m/>
    <s v="BFT35_05245"/>
    <n v="819"/>
    <n v="272"/>
    <m/>
  </r>
  <r>
    <x v="0"/>
    <s v="protein_coding"/>
    <x v="0"/>
    <s v="Primary Assembly"/>
    <s v="unplaced scaffold"/>
    <m/>
    <s v="MINB01000001.1"/>
    <n v="9754"/>
    <n v="11142"/>
    <x v="1"/>
    <m/>
    <m/>
    <m/>
    <x v="0"/>
    <m/>
    <m/>
    <s v="BFT35_00050"/>
    <n v="1389"/>
    <m/>
    <m/>
  </r>
  <r>
    <x v="1"/>
    <s v="with_protein"/>
    <x v="0"/>
    <s v="Primary Assembly"/>
    <s v="unplaced scaffold"/>
    <m/>
    <s v="MINB01000001.1"/>
    <n v="9754"/>
    <n v="11142"/>
    <x v="1"/>
    <s v="PHO08337.1"/>
    <m/>
    <m/>
    <x v="330"/>
    <m/>
    <m/>
    <s v="BFT35_00050"/>
    <n v="1389"/>
    <n v="462"/>
    <m/>
  </r>
  <r>
    <x v="0"/>
    <s v="protein_coding"/>
    <x v="0"/>
    <s v="Primary Assembly"/>
    <s v="unplaced scaffold"/>
    <m/>
    <s v="MINB01000038.1"/>
    <n v="9779"/>
    <n v="10108"/>
    <x v="1"/>
    <m/>
    <m/>
    <m/>
    <x v="0"/>
    <m/>
    <m/>
    <s v="BFT35_12720"/>
    <n v="330"/>
    <m/>
    <m/>
  </r>
  <r>
    <x v="1"/>
    <s v="with_protein"/>
    <x v="0"/>
    <s v="Primary Assembly"/>
    <s v="unplaced scaffold"/>
    <m/>
    <s v="MINB01000038.1"/>
    <n v="9779"/>
    <n v="10108"/>
    <x v="1"/>
    <s v="PHO06163.1"/>
    <m/>
    <m/>
    <x v="2"/>
    <m/>
    <m/>
    <s v="BFT35_12720"/>
    <n v="330"/>
    <n v="109"/>
    <m/>
  </r>
  <r>
    <x v="0"/>
    <s v="protein_coding"/>
    <x v="0"/>
    <s v="Primary Assembly"/>
    <s v="unplaced scaffold"/>
    <m/>
    <s v="MINB01000006.1"/>
    <n v="9795"/>
    <n v="10217"/>
    <x v="1"/>
    <m/>
    <m/>
    <m/>
    <x v="0"/>
    <m/>
    <m/>
    <s v="BFT35_04720"/>
    <n v="423"/>
    <m/>
    <m/>
  </r>
  <r>
    <x v="1"/>
    <s v="with_protein"/>
    <x v="0"/>
    <s v="Primary Assembly"/>
    <s v="unplaced scaffold"/>
    <m/>
    <s v="MINB01000006.1"/>
    <n v="9795"/>
    <n v="10217"/>
    <x v="1"/>
    <s v="PHO07576.1"/>
    <m/>
    <m/>
    <x v="331"/>
    <m/>
    <m/>
    <s v="BFT35_04720"/>
    <n v="423"/>
    <n v="140"/>
    <m/>
  </r>
  <r>
    <x v="0"/>
    <s v="protein_coding"/>
    <x v="0"/>
    <s v="Primary Assembly"/>
    <s v="unplaced scaffold"/>
    <m/>
    <s v="MINB01000018.1"/>
    <n v="9855"/>
    <n v="10049"/>
    <x v="0"/>
    <m/>
    <m/>
    <m/>
    <x v="0"/>
    <m/>
    <m/>
    <s v="BFT35_09040"/>
    <n v="195"/>
    <m/>
    <m/>
  </r>
  <r>
    <x v="1"/>
    <s v="with_protein"/>
    <x v="0"/>
    <s v="Primary Assembly"/>
    <s v="unplaced scaffold"/>
    <m/>
    <s v="MINB01000018.1"/>
    <n v="9855"/>
    <n v="10049"/>
    <x v="0"/>
    <s v="PHO06819.1"/>
    <m/>
    <m/>
    <x v="332"/>
    <m/>
    <m/>
    <s v="BFT35_09040"/>
    <n v="195"/>
    <n v="64"/>
    <m/>
  </r>
  <r>
    <x v="0"/>
    <s v="protein_coding"/>
    <x v="0"/>
    <s v="Primary Assembly"/>
    <s v="unplaced scaffold"/>
    <m/>
    <s v="MINB01000015.1"/>
    <n v="9942"/>
    <n v="10391"/>
    <x v="1"/>
    <m/>
    <m/>
    <m/>
    <x v="0"/>
    <m/>
    <m/>
    <s v="BFT35_08140"/>
    <n v="450"/>
    <m/>
    <m/>
  </r>
  <r>
    <x v="1"/>
    <s v="with_protein"/>
    <x v="0"/>
    <s v="Primary Assembly"/>
    <s v="unplaced scaffold"/>
    <m/>
    <s v="MINB01000015.1"/>
    <n v="9942"/>
    <n v="10391"/>
    <x v="1"/>
    <s v="PHO06965.1"/>
    <m/>
    <m/>
    <x v="333"/>
    <m/>
    <m/>
    <s v="BFT35_08140"/>
    <n v="450"/>
    <n v="149"/>
    <m/>
  </r>
  <r>
    <x v="0"/>
    <s v="protein_coding"/>
    <x v="0"/>
    <s v="Primary Assembly"/>
    <s v="unplaced scaffold"/>
    <m/>
    <s v="MINB01000032.1"/>
    <n v="9952"/>
    <n v="10410"/>
    <x v="1"/>
    <m/>
    <m/>
    <m/>
    <x v="0"/>
    <m/>
    <m/>
    <s v="BFT35_12035"/>
    <n v="459"/>
    <m/>
    <m/>
  </r>
  <r>
    <x v="1"/>
    <s v="with_protein"/>
    <x v="0"/>
    <s v="Primary Assembly"/>
    <s v="unplaced scaffold"/>
    <m/>
    <s v="MINB01000032.1"/>
    <n v="9952"/>
    <n v="10410"/>
    <x v="1"/>
    <s v="PHO06290.1"/>
    <m/>
    <m/>
    <x v="334"/>
    <m/>
    <m/>
    <s v="BFT35_12035"/>
    <n v="459"/>
    <n v="152"/>
    <m/>
  </r>
  <r>
    <x v="0"/>
    <s v="protein_coding"/>
    <x v="0"/>
    <s v="Primary Assembly"/>
    <s v="unplaced scaffold"/>
    <m/>
    <s v="MINB01000027.1"/>
    <n v="9959"/>
    <n v="10150"/>
    <x v="1"/>
    <m/>
    <m/>
    <m/>
    <x v="0"/>
    <m/>
    <m/>
    <s v="BFT35_11315"/>
    <n v="192"/>
    <m/>
    <m/>
  </r>
  <r>
    <x v="1"/>
    <s v="with_protein"/>
    <x v="0"/>
    <s v="Primary Assembly"/>
    <s v="unplaced scaffold"/>
    <m/>
    <s v="MINB01000027.1"/>
    <n v="9959"/>
    <n v="10150"/>
    <x v="1"/>
    <s v="PHO06418.1"/>
    <m/>
    <m/>
    <x v="2"/>
    <m/>
    <m/>
    <s v="BFT35_11315"/>
    <n v="192"/>
    <n v="63"/>
    <m/>
  </r>
  <r>
    <x v="0"/>
    <s v="protein_coding"/>
    <x v="0"/>
    <s v="Primary Assembly"/>
    <s v="unplaced scaffold"/>
    <m/>
    <s v="MINB01000040.1"/>
    <n v="9959"/>
    <n v="10462"/>
    <x v="0"/>
    <m/>
    <m/>
    <m/>
    <x v="0"/>
    <m/>
    <m/>
    <s v="BFT35_12870"/>
    <n v="504"/>
    <m/>
    <m/>
  </r>
  <r>
    <x v="1"/>
    <s v="with_protein"/>
    <x v="0"/>
    <s v="Primary Assembly"/>
    <s v="unplaced scaffold"/>
    <m/>
    <s v="MINB01000040.1"/>
    <n v="9959"/>
    <n v="10462"/>
    <x v="0"/>
    <s v="PHO06140.1"/>
    <m/>
    <m/>
    <x v="335"/>
    <m/>
    <m/>
    <s v="BFT35_12870"/>
    <n v="504"/>
    <n v="167"/>
    <m/>
  </r>
  <r>
    <x v="0"/>
    <s v="protein_coding"/>
    <x v="0"/>
    <s v="Primary Assembly"/>
    <s v="unplaced scaffold"/>
    <m/>
    <s v="MINB01000041.1"/>
    <n v="10016"/>
    <n v="10858"/>
    <x v="0"/>
    <m/>
    <m/>
    <m/>
    <x v="0"/>
    <m/>
    <m/>
    <s v="BFT35_12935"/>
    <n v="843"/>
    <m/>
    <m/>
  </r>
  <r>
    <x v="1"/>
    <s v="with_protein"/>
    <x v="0"/>
    <s v="Primary Assembly"/>
    <s v="unplaced scaffold"/>
    <m/>
    <s v="MINB01000041.1"/>
    <n v="10016"/>
    <n v="10858"/>
    <x v="0"/>
    <s v="PHO06128.1"/>
    <m/>
    <m/>
    <x v="336"/>
    <m/>
    <m/>
    <s v="BFT35_12935"/>
    <n v="843"/>
    <n v="280"/>
    <m/>
  </r>
  <r>
    <x v="0"/>
    <s v="protein_coding"/>
    <x v="0"/>
    <s v="Primary Assembly"/>
    <s v="unplaced scaffold"/>
    <m/>
    <s v="MINB01000017.1"/>
    <n v="10041"/>
    <n v="10934"/>
    <x v="1"/>
    <m/>
    <m/>
    <m/>
    <x v="0"/>
    <m/>
    <m/>
    <s v="BFT35_08775"/>
    <n v="894"/>
    <m/>
    <m/>
  </r>
  <r>
    <x v="1"/>
    <s v="with_protein"/>
    <x v="0"/>
    <s v="Primary Assembly"/>
    <s v="unplaced scaffold"/>
    <m/>
    <s v="MINB01000017.1"/>
    <n v="10041"/>
    <n v="10934"/>
    <x v="1"/>
    <s v="PHO06863.1"/>
    <m/>
    <m/>
    <x v="337"/>
    <m/>
    <m/>
    <s v="BFT35_08775"/>
    <n v="894"/>
    <n v="297"/>
    <m/>
  </r>
  <r>
    <x v="0"/>
    <s v="protein_coding"/>
    <x v="0"/>
    <s v="Primary Assembly"/>
    <s v="unplaced scaffold"/>
    <m/>
    <s v="MINB01000016.1"/>
    <n v="10075"/>
    <n v="11454"/>
    <x v="1"/>
    <m/>
    <m/>
    <m/>
    <x v="0"/>
    <m/>
    <m/>
    <s v="BFT35_08495"/>
    <n v="1380"/>
    <m/>
    <m/>
  </r>
  <r>
    <x v="1"/>
    <s v="with_protein"/>
    <x v="0"/>
    <s v="Primary Assembly"/>
    <s v="unplaced scaffold"/>
    <m/>
    <s v="MINB01000016.1"/>
    <n v="10075"/>
    <n v="11454"/>
    <x v="1"/>
    <s v="PHO06911.1"/>
    <m/>
    <m/>
    <x v="2"/>
    <m/>
    <m/>
    <s v="BFT35_08495"/>
    <n v="1380"/>
    <n v="459"/>
    <m/>
  </r>
  <r>
    <x v="0"/>
    <s v="protein_coding"/>
    <x v="0"/>
    <s v="Primary Assembly"/>
    <s v="unplaced scaffold"/>
    <m/>
    <s v="MINB01000038.1"/>
    <n v="10122"/>
    <n v="10739"/>
    <x v="1"/>
    <m/>
    <m/>
    <m/>
    <x v="0"/>
    <m/>
    <m/>
    <s v="BFT35_12725"/>
    <n v="618"/>
    <m/>
    <m/>
  </r>
  <r>
    <x v="1"/>
    <s v="with_protein"/>
    <x v="0"/>
    <s v="Primary Assembly"/>
    <s v="unplaced scaffold"/>
    <m/>
    <s v="MINB01000038.1"/>
    <n v="10122"/>
    <n v="10739"/>
    <x v="1"/>
    <s v="PHO06164.1"/>
    <m/>
    <m/>
    <x v="338"/>
    <m/>
    <m/>
    <s v="BFT35_12725"/>
    <n v="618"/>
    <n v="205"/>
    <m/>
  </r>
  <r>
    <x v="0"/>
    <s v="protein_coding"/>
    <x v="0"/>
    <s v="Primary Assembly"/>
    <s v="unplaced scaffold"/>
    <m/>
    <s v="MINB01000013.1"/>
    <n v="10129"/>
    <n v="11115"/>
    <x v="1"/>
    <m/>
    <m/>
    <m/>
    <x v="0"/>
    <m/>
    <m/>
    <s v="BFT35_07535"/>
    <n v="987"/>
    <m/>
    <m/>
  </r>
  <r>
    <x v="1"/>
    <s v="with_protein"/>
    <x v="0"/>
    <s v="Primary Assembly"/>
    <s v="unplaced scaffold"/>
    <m/>
    <s v="MINB01000013.1"/>
    <n v="10129"/>
    <n v="11115"/>
    <x v="1"/>
    <s v="PHO07090.1"/>
    <m/>
    <m/>
    <x v="339"/>
    <m/>
    <m/>
    <s v="BFT35_07535"/>
    <n v="987"/>
    <n v="328"/>
    <m/>
  </r>
  <r>
    <x v="0"/>
    <s v="protein_coding"/>
    <x v="0"/>
    <s v="Primary Assembly"/>
    <s v="unplaced scaffold"/>
    <m/>
    <s v="MINB01000026.1"/>
    <n v="10155"/>
    <n v="11225"/>
    <x v="1"/>
    <m/>
    <m/>
    <m/>
    <x v="0"/>
    <m/>
    <m/>
    <s v="BFT35_11120"/>
    <n v="1071"/>
    <m/>
    <m/>
  </r>
  <r>
    <x v="1"/>
    <s v="with_protein"/>
    <x v="0"/>
    <s v="Primary Assembly"/>
    <s v="unplaced scaffold"/>
    <m/>
    <s v="MINB01000026.1"/>
    <n v="10155"/>
    <n v="11225"/>
    <x v="1"/>
    <s v="PHO06447.1"/>
    <m/>
    <m/>
    <x v="340"/>
    <m/>
    <m/>
    <s v="BFT35_11120"/>
    <n v="1071"/>
    <n v="356"/>
    <m/>
  </r>
  <r>
    <x v="0"/>
    <s v="protein_coding"/>
    <x v="0"/>
    <s v="Primary Assembly"/>
    <s v="unplaced scaffold"/>
    <m/>
    <s v="MINB01000019.1"/>
    <n v="10226"/>
    <n v="11914"/>
    <x v="1"/>
    <m/>
    <m/>
    <m/>
    <x v="0"/>
    <m/>
    <m/>
    <s v="BFT35_09295"/>
    <n v="1689"/>
    <m/>
    <m/>
  </r>
  <r>
    <x v="1"/>
    <s v="with_protein"/>
    <x v="0"/>
    <s v="Primary Assembly"/>
    <s v="unplaced scaffold"/>
    <m/>
    <s v="MINB01000019.1"/>
    <n v="10226"/>
    <n v="11914"/>
    <x v="1"/>
    <s v="PHO06771.1"/>
    <m/>
    <m/>
    <x v="341"/>
    <m/>
    <m/>
    <s v="BFT35_09295"/>
    <n v="1689"/>
    <n v="562"/>
    <m/>
  </r>
  <r>
    <x v="0"/>
    <s v="protein_coding"/>
    <x v="0"/>
    <s v="Primary Assembly"/>
    <s v="unplaced scaffold"/>
    <m/>
    <s v="MINB01000018.1"/>
    <n v="10242"/>
    <n v="11018"/>
    <x v="0"/>
    <m/>
    <m/>
    <m/>
    <x v="0"/>
    <m/>
    <m/>
    <s v="BFT35_09045"/>
    <n v="777"/>
    <m/>
    <m/>
  </r>
  <r>
    <x v="1"/>
    <s v="with_protein"/>
    <x v="0"/>
    <s v="Primary Assembly"/>
    <s v="unplaced scaffold"/>
    <m/>
    <s v="MINB01000018.1"/>
    <n v="10242"/>
    <n v="11018"/>
    <x v="0"/>
    <s v="PHO06820.1"/>
    <m/>
    <m/>
    <x v="342"/>
    <m/>
    <m/>
    <s v="BFT35_09045"/>
    <n v="777"/>
    <n v="258"/>
    <m/>
  </r>
  <r>
    <x v="0"/>
    <s v="protein_coding"/>
    <x v="0"/>
    <s v="Primary Assembly"/>
    <s v="unplaced scaffold"/>
    <m/>
    <s v="MINB01000027.1"/>
    <n v="10247"/>
    <n v="10783"/>
    <x v="1"/>
    <m/>
    <m/>
    <m/>
    <x v="0"/>
    <m/>
    <m/>
    <s v="BFT35_11320"/>
    <n v="537"/>
    <m/>
    <m/>
  </r>
  <r>
    <x v="1"/>
    <s v="with_protein"/>
    <x v="0"/>
    <s v="Primary Assembly"/>
    <s v="unplaced scaffold"/>
    <m/>
    <s v="MINB01000027.1"/>
    <n v="10247"/>
    <n v="10783"/>
    <x v="1"/>
    <s v="PHO06419.1"/>
    <m/>
    <m/>
    <x v="343"/>
    <m/>
    <m/>
    <s v="BFT35_11320"/>
    <n v="537"/>
    <n v="178"/>
    <m/>
  </r>
  <r>
    <x v="0"/>
    <s v="protein_coding"/>
    <x v="0"/>
    <s v="Primary Assembly"/>
    <s v="unplaced scaffold"/>
    <m/>
    <s v="MINB01000025.1"/>
    <n v="10254"/>
    <n v="11204"/>
    <x v="0"/>
    <m/>
    <m/>
    <m/>
    <x v="0"/>
    <m/>
    <m/>
    <s v="BFT35_10910"/>
    <n v="951"/>
    <m/>
    <m/>
  </r>
  <r>
    <x v="1"/>
    <s v="with_protein"/>
    <x v="0"/>
    <s v="Primary Assembly"/>
    <s v="unplaced scaffold"/>
    <m/>
    <s v="MINB01000025.1"/>
    <n v="10254"/>
    <n v="11204"/>
    <x v="0"/>
    <s v="PHO06481.1"/>
    <m/>
    <m/>
    <x v="344"/>
    <m/>
    <m/>
    <s v="BFT35_10910"/>
    <n v="951"/>
    <n v="316"/>
    <m/>
  </r>
  <r>
    <x v="0"/>
    <s v="protein_coding"/>
    <x v="0"/>
    <s v="Primary Assembly"/>
    <s v="unplaced scaffold"/>
    <m/>
    <s v="MINB01000021.1"/>
    <n v="10270"/>
    <n v="10500"/>
    <x v="1"/>
    <m/>
    <m/>
    <m/>
    <x v="0"/>
    <m/>
    <m/>
    <s v="BFT35_09855"/>
    <n v="231"/>
    <m/>
    <m/>
  </r>
  <r>
    <x v="1"/>
    <s v="with_protein"/>
    <x v="0"/>
    <s v="Primary Assembly"/>
    <s v="unplaced scaffold"/>
    <m/>
    <s v="MINB01000021.1"/>
    <n v="10270"/>
    <n v="10500"/>
    <x v="1"/>
    <s v="PHO06664.1"/>
    <m/>
    <m/>
    <x v="345"/>
    <m/>
    <m/>
    <s v="BFT35_09855"/>
    <n v="231"/>
    <n v="76"/>
    <m/>
  </r>
  <r>
    <x v="0"/>
    <s v="protein_coding"/>
    <x v="0"/>
    <s v="Primary Assembly"/>
    <s v="unplaced scaffold"/>
    <m/>
    <s v="MINB01000020.1"/>
    <n v="10278"/>
    <n v="10916"/>
    <x v="1"/>
    <m/>
    <m/>
    <m/>
    <x v="0"/>
    <m/>
    <m/>
    <s v="BFT35_09565"/>
    <n v="639"/>
    <m/>
    <m/>
  </r>
  <r>
    <x v="1"/>
    <s v="with_protein"/>
    <x v="0"/>
    <s v="Primary Assembly"/>
    <s v="unplaced scaffold"/>
    <m/>
    <s v="MINB01000020.1"/>
    <n v="10278"/>
    <n v="10916"/>
    <x v="1"/>
    <s v="PHO06714.1"/>
    <m/>
    <m/>
    <x v="2"/>
    <m/>
    <m/>
    <s v="BFT35_09565"/>
    <n v="639"/>
    <n v="212"/>
    <m/>
  </r>
  <r>
    <x v="0"/>
    <s v="protein_coding"/>
    <x v="0"/>
    <s v="Primary Assembly"/>
    <s v="unplaced scaffold"/>
    <m/>
    <s v="MINB01000029.1"/>
    <n v="10303"/>
    <n v="11877"/>
    <x v="1"/>
    <m/>
    <m/>
    <m/>
    <x v="0"/>
    <m/>
    <m/>
    <s v="BFT35_11625"/>
    <n v="1575"/>
    <m/>
    <m/>
  </r>
  <r>
    <x v="1"/>
    <s v="with_protein"/>
    <x v="0"/>
    <s v="Primary Assembly"/>
    <s v="unplaced scaffold"/>
    <m/>
    <s v="MINB01000029.1"/>
    <n v="10303"/>
    <n v="11877"/>
    <x v="1"/>
    <s v="PHO06363.1"/>
    <m/>
    <m/>
    <x v="2"/>
    <m/>
    <m/>
    <s v="BFT35_11625"/>
    <n v="1575"/>
    <n v="524"/>
    <m/>
  </r>
  <r>
    <x v="0"/>
    <s v="protein_coding"/>
    <x v="0"/>
    <s v="Primary Assembly"/>
    <s v="unplaced scaffold"/>
    <m/>
    <s v="MINB01000006.1"/>
    <n v="10314"/>
    <n v="10613"/>
    <x v="1"/>
    <m/>
    <m/>
    <m/>
    <x v="0"/>
    <m/>
    <m/>
    <s v="BFT35_04725"/>
    <n v="300"/>
    <m/>
    <m/>
  </r>
  <r>
    <x v="1"/>
    <s v="with_protein"/>
    <x v="0"/>
    <s v="Primary Assembly"/>
    <s v="unplaced scaffold"/>
    <m/>
    <s v="MINB01000006.1"/>
    <n v="10314"/>
    <n v="10613"/>
    <x v="1"/>
    <s v="PHO07577.1"/>
    <m/>
    <m/>
    <x v="180"/>
    <m/>
    <m/>
    <s v="BFT35_04725"/>
    <n v="300"/>
    <n v="99"/>
    <m/>
  </r>
  <r>
    <x v="0"/>
    <s v="protein_coding"/>
    <x v="0"/>
    <s v="Primary Assembly"/>
    <s v="unplaced scaffold"/>
    <m/>
    <s v="MINB01000022.1"/>
    <n v="10412"/>
    <n v="10816"/>
    <x v="1"/>
    <m/>
    <m/>
    <m/>
    <x v="0"/>
    <m/>
    <m/>
    <s v="BFT35_10120"/>
    <n v="405"/>
    <m/>
    <m/>
  </r>
  <r>
    <x v="1"/>
    <s v="with_protein"/>
    <x v="0"/>
    <s v="Primary Assembly"/>
    <s v="unplaced scaffold"/>
    <m/>
    <s v="MINB01000022.1"/>
    <n v="10412"/>
    <n v="10816"/>
    <x v="1"/>
    <s v="PHO06616.1"/>
    <m/>
    <m/>
    <x v="346"/>
    <m/>
    <m/>
    <s v="BFT35_10120"/>
    <n v="405"/>
    <n v="134"/>
    <m/>
  </r>
  <r>
    <x v="0"/>
    <s v="protein_coding"/>
    <x v="0"/>
    <s v="Primary Assembly"/>
    <s v="unplaced scaffold"/>
    <m/>
    <s v="MINB01000011.1"/>
    <n v="10426"/>
    <n v="11397"/>
    <x v="1"/>
    <m/>
    <m/>
    <m/>
    <x v="0"/>
    <m/>
    <m/>
    <s v="BFT35_06925"/>
    <n v="972"/>
    <m/>
    <m/>
  </r>
  <r>
    <x v="1"/>
    <s v="with_protein"/>
    <x v="0"/>
    <s v="Primary Assembly"/>
    <s v="unplaced scaffold"/>
    <m/>
    <s v="MINB01000011.1"/>
    <n v="10426"/>
    <n v="11397"/>
    <x v="1"/>
    <s v="PHO07207.1"/>
    <m/>
    <m/>
    <x v="347"/>
    <m/>
    <m/>
    <s v="BFT35_06925"/>
    <n v="972"/>
    <n v="323"/>
    <m/>
  </r>
  <r>
    <x v="0"/>
    <s v="protein_coding"/>
    <x v="0"/>
    <s v="Primary Assembly"/>
    <s v="unplaced scaffold"/>
    <m/>
    <s v="MINB01000015.1"/>
    <n v="10437"/>
    <n v="12593"/>
    <x v="1"/>
    <m/>
    <m/>
    <m/>
    <x v="0"/>
    <m/>
    <m/>
    <s v="BFT35_08145"/>
    <n v="2157"/>
    <m/>
    <m/>
  </r>
  <r>
    <x v="1"/>
    <s v="with_protein"/>
    <x v="0"/>
    <s v="Primary Assembly"/>
    <s v="unplaced scaffold"/>
    <m/>
    <s v="MINB01000015.1"/>
    <n v="10437"/>
    <n v="12593"/>
    <x v="1"/>
    <s v="PHO06966.1"/>
    <m/>
    <m/>
    <x v="348"/>
    <m/>
    <m/>
    <s v="BFT35_08145"/>
    <n v="2157"/>
    <n v="718"/>
    <m/>
  </r>
  <r>
    <x v="0"/>
    <s v="protein_coding"/>
    <x v="0"/>
    <s v="Primary Assembly"/>
    <s v="unplaced scaffold"/>
    <m/>
    <s v="MINB01000032.1"/>
    <n v="10450"/>
    <n v="11205"/>
    <x v="1"/>
    <m/>
    <m/>
    <m/>
    <x v="0"/>
    <m/>
    <m/>
    <s v="BFT35_12040"/>
    <n v="756"/>
    <m/>
    <m/>
  </r>
  <r>
    <x v="1"/>
    <s v="with_protein"/>
    <x v="0"/>
    <s v="Primary Assembly"/>
    <s v="unplaced scaffold"/>
    <m/>
    <s v="MINB01000032.1"/>
    <n v="10450"/>
    <n v="11205"/>
    <x v="1"/>
    <s v="PHO06291.1"/>
    <m/>
    <m/>
    <x v="349"/>
    <m/>
    <m/>
    <s v="BFT35_12040"/>
    <n v="756"/>
    <n v="251"/>
    <m/>
  </r>
  <r>
    <x v="0"/>
    <s v="protein_coding"/>
    <x v="0"/>
    <s v="Primary Assembly"/>
    <s v="unplaced scaffold"/>
    <m/>
    <s v="MINB01000023.1"/>
    <n v="10468"/>
    <n v="11718"/>
    <x v="1"/>
    <m/>
    <m/>
    <m/>
    <x v="0"/>
    <m/>
    <m/>
    <s v="BFT35_10420"/>
    <n v="1251"/>
    <m/>
    <m/>
  </r>
  <r>
    <x v="1"/>
    <s v="with_protein"/>
    <x v="0"/>
    <s v="Primary Assembly"/>
    <s v="unplaced scaffold"/>
    <m/>
    <s v="MINB01000023.1"/>
    <n v="10468"/>
    <n v="11718"/>
    <x v="1"/>
    <s v="PHO06577.1"/>
    <m/>
    <m/>
    <x v="350"/>
    <m/>
    <m/>
    <s v="BFT35_10420"/>
    <n v="1251"/>
    <n v="416"/>
    <m/>
  </r>
  <r>
    <x v="0"/>
    <s v="pseudogene"/>
    <x v="0"/>
    <s v="Primary Assembly"/>
    <s v="unplaced scaffold"/>
    <m/>
    <s v="MINB01000014.1"/>
    <n v="10510"/>
    <n v="11783"/>
    <x v="0"/>
    <m/>
    <m/>
    <m/>
    <x v="0"/>
    <m/>
    <m/>
    <s v="BFT35_07810"/>
    <n v="1274"/>
    <m/>
    <s v="pseudo"/>
  </r>
  <r>
    <x v="1"/>
    <s v="without_protein"/>
    <x v="0"/>
    <s v="Primary Assembly"/>
    <s v="unplaced scaffold"/>
    <m/>
    <s v="MINB01000014.1"/>
    <n v="10510"/>
    <n v="11783"/>
    <x v="0"/>
    <m/>
    <m/>
    <m/>
    <x v="6"/>
    <m/>
    <m/>
    <s v="BFT35_07810"/>
    <n v="1274"/>
    <m/>
    <s v="pseudo"/>
  </r>
  <r>
    <x v="0"/>
    <s v="protein_coding"/>
    <x v="0"/>
    <s v="Primary Assembly"/>
    <s v="unplaced scaffold"/>
    <m/>
    <s v="MINB01000028.1"/>
    <n v="10510"/>
    <n v="12393"/>
    <x v="1"/>
    <m/>
    <m/>
    <m/>
    <x v="0"/>
    <m/>
    <m/>
    <s v="BFT35_11480"/>
    <n v="1884"/>
    <m/>
    <m/>
  </r>
  <r>
    <x v="1"/>
    <s v="with_protein"/>
    <x v="0"/>
    <s v="Primary Assembly"/>
    <s v="unplaced scaffold"/>
    <m/>
    <s v="MINB01000028.1"/>
    <n v="10510"/>
    <n v="12393"/>
    <x v="1"/>
    <s v="PHO06393.1"/>
    <m/>
    <m/>
    <x v="309"/>
    <m/>
    <m/>
    <s v="BFT35_11480"/>
    <n v="1884"/>
    <n v="627"/>
    <m/>
  </r>
  <r>
    <x v="0"/>
    <s v="protein_coding"/>
    <x v="0"/>
    <s v="Primary Assembly"/>
    <s v="unplaced scaffold"/>
    <m/>
    <s v="MINB01000042.1"/>
    <n v="10535"/>
    <n v="11104"/>
    <x v="1"/>
    <m/>
    <m/>
    <m/>
    <x v="0"/>
    <m/>
    <m/>
    <s v="BFT35_13005"/>
    <n v="570"/>
    <m/>
    <m/>
  </r>
  <r>
    <x v="1"/>
    <s v="with_protein"/>
    <x v="0"/>
    <s v="Primary Assembly"/>
    <s v="unplaced scaffold"/>
    <m/>
    <s v="MINB01000042.1"/>
    <n v="10535"/>
    <n v="11104"/>
    <x v="1"/>
    <s v="PHO06117.1"/>
    <m/>
    <m/>
    <x v="2"/>
    <m/>
    <m/>
    <s v="BFT35_13005"/>
    <n v="570"/>
    <n v="189"/>
    <m/>
  </r>
  <r>
    <x v="0"/>
    <s v="protein_coding"/>
    <x v="0"/>
    <s v="Primary Assembly"/>
    <s v="unplaced scaffold"/>
    <m/>
    <s v="MINB01000021.1"/>
    <n v="10541"/>
    <n v="11284"/>
    <x v="1"/>
    <m/>
    <m/>
    <m/>
    <x v="0"/>
    <m/>
    <m/>
    <s v="BFT35_09860"/>
    <n v="744"/>
    <m/>
    <m/>
  </r>
  <r>
    <x v="1"/>
    <s v="with_protein"/>
    <x v="0"/>
    <s v="Primary Assembly"/>
    <s v="unplaced scaffold"/>
    <m/>
    <s v="MINB01000021.1"/>
    <n v="10541"/>
    <n v="11284"/>
    <x v="1"/>
    <s v="PHO06665.1"/>
    <m/>
    <m/>
    <x v="351"/>
    <m/>
    <m/>
    <s v="BFT35_09860"/>
    <n v="744"/>
    <n v="247"/>
    <m/>
  </r>
  <r>
    <x v="0"/>
    <s v="protein_coding"/>
    <x v="0"/>
    <s v="Primary Assembly"/>
    <s v="unplaced scaffold"/>
    <m/>
    <s v="MINB01000003.1"/>
    <n v="10547"/>
    <n v="11764"/>
    <x v="1"/>
    <m/>
    <m/>
    <m/>
    <x v="0"/>
    <m/>
    <m/>
    <s v="BFT35_02450"/>
    <n v="1218"/>
    <m/>
    <m/>
  </r>
  <r>
    <x v="1"/>
    <s v="with_protein"/>
    <x v="0"/>
    <s v="Primary Assembly"/>
    <s v="unplaced scaffold"/>
    <m/>
    <s v="MINB01000003.1"/>
    <n v="10547"/>
    <n v="11764"/>
    <x v="1"/>
    <s v="PHO07934.1"/>
    <m/>
    <m/>
    <x v="352"/>
    <m/>
    <m/>
    <s v="BFT35_02450"/>
    <n v="1218"/>
    <n v="405"/>
    <m/>
  </r>
  <r>
    <x v="0"/>
    <s v="protein_coding"/>
    <x v="0"/>
    <s v="Primary Assembly"/>
    <s v="unplaced scaffold"/>
    <m/>
    <s v="MINB01000005.1"/>
    <n v="10628"/>
    <n v="11002"/>
    <x v="0"/>
    <m/>
    <m/>
    <m/>
    <x v="0"/>
    <m/>
    <m/>
    <s v="BFT35_04110"/>
    <n v="375"/>
    <m/>
    <m/>
  </r>
  <r>
    <x v="1"/>
    <s v="with_protein"/>
    <x v="0"/>
    <s v="Primary Assembly"/>
    <s v="unplaced scaffold"/>
    <m/>
    <s v="MINB01000005.1"/>
    <n v="10628"/>
    <n v="11002"/>
    <x v="0"/>
    <s v="PHO07682.1"/>
    <m/>
    <m/>
    <x v="353"/>
    <m/>
    <m/>
    <s v="BFT35_04110"/>
    <n v="375"/>
    <n v="124"/>
    <m/>
  </r>
  <r>
    <x v="0"/>
    <s v="ncRNA"/>
    <x v="0"/>
    <s v="Primary Assembly"/>
    <s v="unplaced scaffold"/>
    <m/>
    <s v="MINB01000009.1"/>
    <n v="10639"/>
    <n v="10815"/>
    <x v="1"/>
    <m/>
    <m/>
    <m/>
    <x v="0"/>
    <s v="ssrS"/>
    <m/>
    <s v="BFT35_06105"/>
    <n v="177"/>
    <m/>
    <m/>
  </r>
  <r>
    <x v="5"/>
    <s v="other"/>
    <x v="0"/>
    <s v="Primary Assembly"/>
    <s v="unplaced scaffold"/>
    <m/>
    <s v="MINB01000009.1"/>
    <n v="10639"/>
    <n v="10815"/>
    <x v="1"/>
    <m/>
    <m/>
    <m/>
    <x v="354"/>
    <s v="ssrS"/>
    <m/>
    <s v="BFT35_06105"/>
    <n v="177"/>
    <m/>
    <m/>
  </r>
  <r>
    <x v="0"/>
    <s v="protein_coding"/>
    <x v="0"/>
    <s v="Primary Assembly"/>
    <s v="unplaced scaffold"/>
    <m/>
    <s v="MINB01000035.1"/>
    <n v="10651"/>
    <n v="11091"/>
    <x v="1"/>
    <m/>
    <m/>
    <m/>
    <x v="0"/>
    <m/>
    <m/>
    <s v="BFT35_12415"/>
    <n v="441"/>
    <m/>
    <m/>
  </r>
  <r>
    <x v="1"/>
    <s v="with_protein"/>
    <x v="0"/>
    <s v="Primary Assembly"/>
    <s v="unplaced scaffold"/>
    <m/>
    <s v="MINB01000035.1"/>
    <n v="10651"/>
    <n v="11091"/>
    <x v="1"/>
    <s v="PHO06214.1"/>
    <m/>
    <m/>
    <x v="355"/>
    <m/>
    <m/>
    <s v="BFT35_12415"/>
    <n v="441"/>
    <n v="146"/>
    <m/>
  </r>
  <r>
    <x v="0"/>
    <s v="protein_coding"/>
    <x v="0"/>
    <s v="Primary Assembly"/>
    <s v="unplaced scaffold"/>
    <m/>
    <s v="MINB01000031.1"/>
    <n v="10678"/>
    <n v="11859"/>
    <x v="1"/>
    <m/>
    <m/>
    <m/>
    <x v="0"/>
    <m/>
    <m/>
    <s v="BFT35_11895"/>
    <n v="1182"/>
    <m/>
    <m/>
  </r>
  <r>
    <x v="1"/>
    <s v="with_protein"/>
    <x v="0"/>
    <s v="Primary Assembly"/>
    <s v="unplaced scaffold"/>
    <m/>
    <s v="MINB01000031.1"/>
    <n v="10678"/>
    <n v="11859"/>
    <x v="1"/>
    <s v="PHO06315.1"/>
    <m/>
    <m/>
    <x v="356"/>
    <m/>
    <m/>
    <s v="BFT35_11895"/>
    <n v="1182"/>
    <n v="393"/>
    <m/>
  </r>
  <r>
    <x v="0"/>
    <s v="protein_coding"/>
    <x v="0"/>
    <s v="Primary Assembly"/>
    <s v="unplaced scaffold"/>
    <m/>
    <s v="MINB01000006.1"/>
    <n v="10691"/>
    <n v="11167"/>
    <x v="1"/>
    <m/>
    <m/>
    <m/>
    <x v="0"/>
    <m/>
    <m/>
    <s v="BFT35_04730"/>
    <n v="477"/>
    <m/>
    <m/>
  </r>
  <r>
    <x v="1"/>
    <s v="with_protein"/>
    <x v="0"/>
    <s v="Primary Assembly"/>
    <s v="unplaced scaffold"/>
    <m/>
    <s v="MINB01000006.1"/>
    <n v="10691"/>
    <n v="11167"/>
    <x v="1"/>
    <s v="PHO07578.1"/>
    <m/>
    <m/>
    <x v="357"/>
    <m/>
    <m/>
    <s v="BFT35_04730"/>
    <n v="477"/>
    <n v="158"/>
    <m/>
  </r>
  <r>
    <x v="0"/>
    <s v="protein_coding"/>
    <x v="0"/>
    <s v="Primary Assembly"/>
    <s v="unplaced scaffold"/>
    <m/>
    <s v="MINB01000038.1"/>
    <n v="10739"/>
    <n v="12160"/>
    <x v="1"/>
    <m/>
    <m/>
    <m/>
    <x v="0"/>
    <m/>
    <m/>
    <s v="BFT35_12730"/>
    <n v="1422"/>
    <m/>
    <m/>
  </r>
  <r>
    <x v="1"/>
    <s v="with_protein"/>
    <x v="0"/>
    <s v="Primary Assembly"/>
    <s v="unplaced scaffold"/>
    <m/>
    <s v="MINB01000038.1"/>
    <n v="10739"/>
    <n v="12160"/>
    <x v="1"/>
    <s v="PHO06165.1"/>
    <m/>
    <m/>
    <x v="358"/>
    <m/>
    <m/>
    <s v="BFT35_12730"/>
    <n v="1422"/>
    <n v="473"/>
    <m/>
  </r>
  <r>
    <x v="0"/>
    <s v="protein_coding"/>
    <x v="0"/>
    <s v="Primary Assembly"/>
    <s v="unplaced scaffold"/>
    <m/>
    <s v="MINB01000040.1"/>
    <n v="10786"/>
    <n v="11973"/>
    <x v="0"/>
    <m/>
    <m/>
    <m/>
    <x v="0"/>
    <m/>
    <m/>
    <s v="BFT35_12875"/>
    <n v="1188"/>
    <m/>
    <m/>
  </r>
  <r>
    <x v="1"/>
    <s v="with_protein"/>
    <x v="0"/>
    <s v="Primary Assembly"/>
    <s v="unplaced scaffold"/>
    <m/>
    <s v="MINB01000040.1"/>
    <n v="10786"/>
    <n v="11973"/>
    <x v="0"/>
    <s v="PHO06141.1"/>
    <m/>
    <m/>
    <x v="359"/>
    <m/>
    <m/>
    <s v="BFT35_12875"/>
    <n v="1188"/>
    <n v="395"/>
    <m/>
  </r>
  <r>
    <x v="0"/>
    <s v="protein_coding"/>
    <x v="0"/>
    <s v="Primary Assembly"/>
    <s v="unplaced scaffold"/>
    <m/>
    <s v="MINB01000007.1"/>
    <n v="10805"/>
    <n v="11923"/>
    <x v="1"/>
    <m/>
    <m/>
    <m/>
    <x v="0"/>
    <m/>
    <m/>
    <s v="BFT35_05250"/>
    <n v="1119"/>
    <m/>
    <m/>
  </r>
  <r>
    <x v="1"/>
    <s v="with_protein"/>
    <x v="0"/>
    <s v="Primary Assembly"/>
    <s v="unplaced scaffold"/>
    <m/>
    <s v="MINB01000007.1"/>
    <n v="10805"/>
    <n v="11923"/>
    <x v="1"/>
    <s v="PHO07486.1"/>
    <m/>
    <m/>
    <x v="360"/>
    <m/>
    <m/>
    <s v="BFT35_05250"/>
    <n v="1119"/>
    <n v="372"/>
    <m/>
  </r>
  <r>
    <x v="0"/>
    <s v="protein_coding"/>
    <x v="0"/>
    <s v="Primary Assembly"/>
    <s v="unplaced scaffold"/>
    <m/>
    <s v="MINB01000024.1"/>
    <n v="10816"/>
    <n v="11172"/>
    <x v="1"/>
    <m/>
    <m/>
    <m/>
    <x v="0"/>
    <m/>
    <m/>
    <s v="BFT35_10660"/>
    <n v="357"/>
    <m/>
    <m/>
  </r>
  <r>
    <x v="1"/>
    <s v="with_protein"/>
    <x v="0"/>
    <s v="Primary Assembly"/>
    <s v="unplaced scaffold"/>
    <m/>
    <s v="MINB01000024.1"/>
    <n v="10816"/>
    <n v="11172"/>
    <x v="1"/>
    <s v="PHO06525.1"/>
    <m/>
    <m/>
    <x v="361"/>
    <m/>
    <m/>
    <s v="BFT35_10660"/>
    <n v="357"/>
    <n v="118"/>
    <m/>
  </r>
  <r>
    <x v="0"/>
    <s v="protein_coding"/>
    <x v="0"/>
    <s v="Primary Assembly"/>
    <s v="unplaced scaffold"/>
    <m/>
    <s v="MINB01000009.1"/>
    <n v="10877"/>
    <n v="11425"/>
    <x v="1"/>
    <m/>
    <m/>
    <m/>
    <x v="0"/>
    <m/>
    <m/>
    <s v="BFT35_06110"/>
    <n v="549"/>
    <m/>
    <m/>
  </r>
  <r>
    <x v="1"/>
    <s v="with_protein"/>
    <x v="0"/>
    <s v="Primary Assembly"/>
    <s v="unplaced scaffold"/>
    <m/>
    <s v="MINB01000009.1"/>
    <n v="10877"/>
    <n v="11425"/>
    <x v="1"/>
    <s v="PHO07342.1"/>
    <m/>
    <m/>
    <x v="362"/>
    <m/>
    <m/>
    <s v="BFT35_06110"/>
    <n v="549"/>
    <n v="182"/>
    <m/>
  </r>
  <r>
    <x v="0"/>
    <s v="pseudogene"/>
    <x v="0"/>
    <s v="Primary Assembly"/>
    <s v="unplaced scaffold"/>
    <m/>
    <s v="MINB01000033.1"/>
    <n v="10880"/>
    <n v="11870"/>
    <x v="1"/>
    <m/>
    <m/>
    <m/>
    <x v="0"/>
    <m/>
    <m/>
    <s v="BFT35_12155"/>
    <n v="991"/>
    <m/>
    <s v="pseudo"/>
  </r>
  <r>
    <x v="1"/>
    <s v="without_protein"/>
    <x v="0"/>
    <s v="Primary Assembly"/>
    <s v="unplaced scaffold"/>
    <m/>
    <s v="MINB01000033.1"/>
    <n v="10880"/>
    <n v="11870"/>
    <x v="1"/>
    <m/>
    <m/>
    <m/>
    <x v="363"/>
    <m/>
    <m/>
    <s v="BFT35_12155"/>
    <n v="991"/>
    <m/>
    <s v="pseudo"/>
  </r>
  <r>
    <x v="0"/>
    <s v="protein_coding"/>
    <x v="0"/>
    <s v="Primary Assembly"/>
    <s v="unplaced scaffold"/>
    <m/>
    <s v="MINB01000030.1"/>
    <n v="10886"/>
    <n v="11572"/>
    <x v="1"/>
    <m/>
    <m/>
    <m/>
    <x v="0"/>
    <m/>
    <m/>
    <s v="BFT35_11780"/>
    <n v="687"/>
    <m/>
    <m/>
  </r>
  <r>
    <x v="1"/>
    <s v="with_protein"/>
    <x v="0"/>
    <s v="Primary Assembly"/>
    <s v="unplaced scaffold"/>
    <m/>
    <s v="MINB01000030.1"/>
    <n v="10886"/>
    <n v="11572"/>
    <x v="1"/>
    <s v="PHO06340.1"/>
    <m/>
    <m/>
    <x v="364"/>
    <m/>
    <m/>
    <s v="BFT35_11780"/>
    <n v="687"/>
    <n v="228"/>
    <m/>
  </r>
  <r>
    <x v="0"/>
    <s v="protein_coding"/>
    <x v="0"/>
    <s v="Primary Assembly"/>
    <s v="unplaced scaffold"/>
    <m/>
    <s v="MINB01000041.1"/>
    <n v="10886"/>
    <n v="11443"/>
    <x v="0"/>
    <m/>
    <m/>
    <m/>
    <x v="0"/>
    <m/>
    <m/>
    <s v="BFT35_12940"/>
    <n v="558"/>
    <m/>
    <m/>
  </r>
  <r>
    <x v="1"/>
    <s v="with_protein"/>
    <x v="0"/>
    <s v="Primary Assembly"/>
    <s v="unplaced scaffold"/>
    <m/>
    <s v="MINB01000041.1"/>
    <n v="10886"/>
    <n v="11443"/>
    <x v="0"/>
    <s v="PHO06129.1"/>
    <m/>
    <m/>
    <x v="336"/>
    <m/>
    <m/>
    <s v="BFT35_12940"/>
    <n v="558"/>
    <n v="185"/>
    <m/>
  </r>
  <r>
    <x v="0"/>
    <s v="protein_coding"/>
    <x v="0"/>
    <s v="Primary Assembly"/>
    <s v="unplaced scaffold"/>
    <m/>
    <s v="MINB01000043.1"/>
    <n v="10913"/>
    <n v="11248"/>
    <x v="0"/>
    <m/>
    <m/>
    <m/>
    <x v="0"/>
    <m/>
    <m/>
    <s v="BFT35_13060"/>
    <n v="336"/>
    <m/>
    <s v="partial"/>
  </r>
  <r>
    <x v="1"/>
    <s v="with_protein"/>
    <x v="0"/>
    <s v="Primary Assembly"/>
    <s v="unplaced scaffold"/>
    <m/>
    <s v="MINB01000043.1"/>
    <n v="10913"/>
    <n v="11248"/>
    <x v="0"/>
    <s v="PHO06106.1"/>
    <m/>
    <m/>
    <x v="2"/>
    <m/>
    <m/>
    <s v="BFT35_13060"/>
    <n v="336"/>
    <n v="112"/>
    <s v="partial"/>
  </r>
  <r>
    <x v="0"/>
    <s v="protein_coding"/>
    <x v="0"/>
    <s v="Primary Assembly"/>
    <s v="unplaced scaffold"/>
    <m/>
    <s v="MINB01000012.1"/>
    <n v="10931"/>
    <n v="12874"/>
    <x v="1"/>
    <m/>
    <m/>
    <m/>
    <x v="0"/>
    <m/>
    <m/>
    <s v="BFT35_07250"/>
    <n v="1944"/>
    <m/>
    <m/>
  </r>
  <r>
    <x v="1"/>
    <s v="with_protein"/>
    <x v="0"/>
    <s v="Primary Assembly"/>
    <s v="unplaced scaffold"/>
    <m/>
    <s v="MINB01000012.1"/>
    <n v="10931"/>
    <n v="12874"/>
    <x v="1"/>
    <s v="PHO07149.1"/>
    <m/>
    <m/>
    <x v="2"/>
    <m/>
    <m/>
    <s v="BFT35_07250"/>
    <n v="1944"/>
    <n v="647"/>
    <m/>
  </r>
  <r>
    <x v="0"/>
    <s v="protein_coding"/>
    <x v="0"/>
    <s v="Primary Assembly"/>
    <s v="unplaced scaffold"/>
    <m/>
    <s v="MINB01000017.1"/>
    <n v="10947"/>
    <n v="11855"/>
    <x v="1"/>
    <m/>
    <m/>
    <m/>
    <x v="0"/>
    <m/>
    <m/>
    <s v="BFT35_08780"/>
    <n v="909"/>
    <m/>
    <m/>
  </r>
  <r>
    <x v="1"/>
    <s v="with_protein"/>
    <x v="0"/>
    <s v="Primary Assembly"/>
    <s v="unplaced scaffold"/>
    <m/>
    <s v="MINB01000017.1"/>
    <n v="10947"/>
    <n v="11855"/>
    <x v="1"/>
    <s v="PHO06864.1"/>
    <m/>
    <m/>
    <x v="337"/>
    <m/>
    <m/>
    <s v="BFT35_08780"/>
    <n v="909"/>
    <n v="302"/>
    <m/>
  </r>
  <r>
    <x v="0"/>
    <s v="pseudogene"/>
    <x v="0"/>
    <s v="Primary Assembly"/>
    <s v="unplaced scaffold"/>
    <m/>
    <s v="MINB01000022.1"/>
    <n v="10952"/>
    <n v="11317"/>
    <x v="0"/>
    <m/>
    <m/>
    <m/>
    <x v="0"/>
    <m/>
    <m/>
    <s v="BFT35_10125"/>
    <n v="366"/>
    <m/>
    <s v="pseudo"/>
  </r>
  <r>
    <x v="1"/>
    <s v="without_protein"/>
    <x v="0"/>
    <s v="Primary Assembly"/>
    <s v="unplaced scaffold"/>
    <m/>
    <s v="MINB01000022.1"/>
    <n v="10952"/>
    <n v="11317"/>
    <x v="0"/>
    <m/>
    <m/>
    <m/>
    <x v="365"/>
    <m/>
    <m/>
    <s v="BFT35_10125"/>
    <n v="366"/>
    <m/>
    <s v="pseudo"/>
  </r>
  <r>
    <x v="0"/>
    <s v="protein_coding"/>
    <x v="0"/>
    <s v="Primary Assembly"/>
    <s v="unplaced scaffold"/>
    <m/>
    <s v="MINB01000020.1"/>
    <n v="10955"/>
    <n v="11662"/>
    <x v="1"/>
    <m/>
    <m/>
    <m/>
    <x v="0"/>
    <m/>
    <m/>
    <s v="BFT35_09570"/>
    <n v="708"/>
    <m/>
    <m/>
  </r>
  <r>
    <x v="1"/>
    <s v="with_protein"/>
    <x v="0"/>
    <s v="Primary Assembly"/>
    <s v="unplaced scaffold"/>
    <m/>
    <s v="MINB01000020.1"/>
    <n v="10955"/>
    <n v="11662"/>
    <x v="1"/>
    <s v="PHO06715.1"/>
    <m/>
    <m/>
    <x v="2"/>
    <m/>
    <m/>
    <s v="BFT35_09570"/>
    <n v="708"/>
    <n v="235"/>
    <m/>
  </r>
  <r>
    <x v="0"/>
    <s v="protein_coding"/>
    <x v="0"/>
    <s v="Primary Assembly"/>
    <s v="unplaced scaffold"/>
    <m/>
    <s v="MINB01000036.1"/>
    <n v="10988"/>
    <n v="12859"/>
    <x v="0"/>
    <m/>
    <m/>
    <m/>
    <x v="0"/>
    <m/>
    <m/>
    <s v="BFT35_12580"/>
    <n v="1872"/>
    <m/>
    <m/>
  </r>
  <r>
    <x v="1"/>
    <s v="with_protein"/>
    <x v="0"/>
    <s v="Primary Assembly"/>
    <s v="unplaced scaffold"/>
    <m/>
    <s v="MINB01000036.1"/>
    <n v="10988"/>
    <n v="12859"/>
    <x v="0"/>
    <s v="PHO06194.1"/>
    <m/>
    <m/>
    <x v="366"/>
    <m/>
    <m/>
    <s v="BFT35_12580"/>
    <n v="1872"/>
    <n v="623"/>
    <m/>
  </r>
  <r>
    <x v="0"/>
    <s v="protein_coding"/>
    <x v="0"/>
    <s v="Primary Assembly"/>
    <s v="unplaced scaffold"/>
    <m/>
    <s v="MINB01000008.1"/>
    <n v="11034"/>
    <n v="11507"/>
    <x v="1"/>
    <m/>
    <m/>
    <m/>
    <x v="0"/>
    <m/>
    <m/>
    <s v="BFT35_05735"/>
    <n v="474"/>
    <m/>
    <m/>
  </r>
  <r>
    <x v="1"/>
    <s v="with_protein"/>
    <x v="0"/>
    <s v="Primary Assembly"/>
    <s v="unplaced scaffold"/>
    <m/>
    <s v="MINB01000008.1"/>
    <n v="11034"/>
    <n v="11507"/>
    <x v="1"/>
    <s v="PHO07419.1"/>
    <m/>
    <m/>
    <x v="367"/>
    <m/>
    <m/>
    <s v="BFT35_05735"/>
    <n v="474"/>
    <n v="157"/>
    <m/>
  </r>
  <r>
    <x v="0"/>
    <s v="protein_coding"/>
    <x v="0"/>
    <s v="Primary Assembly"/>
    <s v="unplaced scaffold"/>
    <m/>
    <s v="MINB01000018.1"/>
    <n v="11046"/>
    <n v="11708"/>
    <x v="0"/>
    <m/>
    <m/>
    <m/>
    <x v="0"/>
    <m/>
    <m/>
    <s v="BFT35_09050"/>
    <n v="663"/>
    <m/>
    <m/>
  </r>
  <r>
    <x v="1"/>
    <s v="with_protein"/>
    <x v="0"/>
    <s v="Primary Assembly"/>
    <s v="unplaced scaffold"/>
    <m/>
    <s v="MINB01000018.1"/>
    <n v="11046"/>
    <n v="11708"/>
    <x v="0"/>
    <s v="PHO06821.1"/>
    <m/>
    <m/>
    <x v="368"/>
    <m/>
    <m/>
    <s v="BFT35_09050"/>
    <n v="663"/>
    <n v="220"/>
    <m/>
  </r>
  <r>
    <x v="0"/>
    <s v="protein_coding"/>
    <x v="0"/>
    <s v="Primary Assembly"/>
    <s v="unplaced scaffold"/>
    <m/>
    <s v="MINB01000010.1"/>
    <n v="11077"/>
    <n v="11853"/>
    <x v="1"/>
    <m/>
    <m/>
    <m/>
    <x v="0"/>
    <m/>
    <m/>
    <s v="BFT35_06510"/>
    <n v="777"/>
    <m/>
    <m/>
  </r>
  <r>
    <x v="1"/>
    <s v="with_protein"/>
    <x v="0"/>
    <s v="Primary Assembly"/>
    <s v="unplaced scaffold"/>
    <m/>
    <s v="MINB01000010.1"/>
    <n v="11077"/>
    <n v="11853"/>
    <x v="1"/>
    <s v="PHO07264.1"/>
    <m/>
    <m/>
    <x v="369"/>
    <m/>
    <m/>
    <s v="BFT35_06510"/>
    <n v="777"/>
    <n v="258"/>
    <m/>
  </r>
  <r>
    <x v="0"/>
    <s v="protein_coding"/>
    <x v="0"/>
    <s v="Primary Assembly"/>
    <s v="unplaced scaffold"/>
    <m/>
    <s v="MINB01000035.1"/>
    <n v="11104"/>
    <n v="11289"/>
    <x v="1"/>
    <m/>
    <m/>
    <m/>
    <x v="0"/>
    <m/>
    <m/>
    <s v="BFT35_12420"/>
    <n v="186"/>
    <m/>
    <m/>
  </r>
  <r>
    <x v="1"/>
    <s v="with_protein"/>
    <x v="0"/>
    <s v="Primary Assembly"/>
    <s v="unplaced scaffold"/>
    <m/>
    <s v="MINB01000035.1"/>
    <n v="11104"/>
    <n v="11289"/>
    <x v="1"/>
    <s v="PHO06215.1"/>
    <m/>
    <m/>
    <x v="370"/>
    <m/>
    <m/>
    <s v="BFT35_12420"/>
    <n v="186"/>
    <n v="61"/>
    <m/>
  </r>
  <r>
    <x v="0"/>
    <s v="protein_coding"/>
    <x v="0"/>
    <s v="Primary Assembly"/>
    <s v="unplaced scaffold"/>
    <m/>
    <s v="MINB01000002.1"/>
    <n v="11113"/>
    <n v="11526"/>
    <x v="1"/>
    <m/>
    <m/>
    <m/>
    <x v="0"/>
    <m/>
    <m/>
    <s v="BFT35_01240"/>
    <n v="414"/>
    <m/>
    <m/>
  </r>
  <r>
    <x v="1"/>
    <s v="with_protein"/>
    <x v="0"/>
    <s v="Primary Assembly"/>
    <s v="unplaced scaffold"/>
    <m/>
    <s v="MINB01000002.1"/>
    <n v="11113"/>
    <n v="11526"/>
    <x v="1"/>
    <s v="PHO08125.1"/>
    <m/>
    <m/>
    <x v="371"/>
    <m/>
    <m/>
    <s v="BFT35_01240"/>
    <n v="414"/>
    <n v="137"/>
    <m/>
  </r>
  <r>
    <x v="0"/>
    <s v="protein_coding"/>
    <x v="0"/>
    <s v="Primary Assembly"/>
    <s v="unplaced scaffold"/>
    <m/>
    <s v="MINB01000005.1"/>
    <n v="11156"/>
    <n v="11926"/>
    <x v="0"/>
    <m/>
    <m/>
    <m/>
    <x v="0"/>
    <m/>
    <m/>
    <s v="BFT35_04115"/>
    <n v="771"/>
    <m/>
    <m/>
  </r>
  <r>
    <x v="1"/>
    <s v="with_protein"/>
    <x v="0"/>
    <s v="Primary Assembly"/>
    <s v="unplaced scaffold"/>
    <m/>
    <s v="MINB01000005.1"/>
    <n v="11156"/>
    <n v="11926"/>
    <x v="0"/>
    <s v="PHO07792.1"/>
    <m/>
    <m/>
    <x v="372"/>
    <m/>
    <m/>
    <s v="BFT35_04115"/>
    <n v="771"/>
    <n v="256"/>
    <m/>
  </r>
  <r>
    <x v="0"/>
    <s v="protein_coding"/>
    <x v="0"/>
    <s v="Primary Assembly"/>
    <s v="unplaced scaffold"/>
    <m/>
    <s v="MINB01000024.1"/>
    <n v="11185"/>
    <n v="12198"/>
    <x v="1"/>
    <m/>
    <m/>
    <m/>
    <x v="0"/>
    <m/>
    <m/>
    <s v="BFT35_10665"/>
    <n v="1014"/>
    <m/>
    <m/>
  </r>
  <r>
    <x v="1"/>
    <s v="with_protein"/>
    <x v="0"/>
    <s v="Primary Assembly"/>
    <s v="unplaced scaffold"/>
    <m/>
    <s v="MINB01000024.1"/>
    <n v="11185"/>
    <n v="12198"/>
    <x v="1"/>
    <s v="PHO06526.1"/>
    <m/>
    <m/>
    <x v="373"/>
    <m/>
    <m/>
    <s v="BFT35_10665"/>
    <n v="1014"/>
    <n v="337"/>
    <m/>
  </r>
  <r>
    <x v="0"/>
    <s v="protein_coding"/>
    <x v="0"/>
    <s v="Primary Assembly"/>
    <s v="unplaced scaffold"/>
    <m/>
    <s v="MINB01000027.1"/>
    <n v="11189"/>
    <n v="12253"/>
    <x v="0"/>
    <m/>
    <m/>
    <m/>
    <x v="0"/>
    <m/>
    <m/>
    <s v="BFT35_11325"/>
    <n v="1065"/>
    <m/>
    <m/>
  </r>
  <r>
    <x v="1"/>
    <s v="with_protein"/>
    <x v="0"/>
    <s v="Primary Assembly"/>
    <s v="unplaced scaffold"/>
    <m/>
    <s v="MINB01000027.1"/>
    <n v="11189"/>
    <n v="12253"/>
    <x v="0"/>
    <s v="PHO06420.1"/>
    <m/>
    <m/>
    <x v="374"/>
    <m/>
    <m/>
    <s v="BFT35_11325"/>
    <n v="1065"/>
    <n v="354"/>
    <m/>
  </r>
  <r>
    <x v="0"/>
    <s v="protein_coding"/>
    <x v="0"/>
    <s v="Primary Assembly"/>
    <s v="unplaced scaffold"/>
    <m/>
    <s v="MINB01000013.1"/>
    <n v="11245"/>
    <n v="12765"/>
    <x v="0"/>
    <m/>
    <m/>
    <m/>
    <x v="0"/>
    <m/>
    <m/>
    <s v="BFT35_07540"/>
    <n v="1521"/>
    <m/>
    <m/>
  </r>
  <r>
    <x v="1"/>
    <s v="with_protein"/>
    <x v="0"/>
    <s v="Primary Assembly"/>
    <s v="unplaced scaffold"/>
    <m/>
    <s v="MINB01000013.1"/>
    <n v="11245"/>
    <n v="12765"/>
    <x v="0"/>
    <s v="PHO07091.1"/>
    <m/>
    <m/>
    <x v="375"/>
    <m/>
    <m/>
    <s v="BFT35_07540"/>
    <n v="1521"/>
    <n v="506"/>
    <m/>
  </r>
  <r>
    <x v="0"/>
    <s v="protein_coding"/>
    <x v="0"/>
    <s v="Primary Assembly"/>
    <s v="unplaced scaffold"/>
    <m/>
    <s v="MINB01000025.1"/>
    <n v="11258"/>
    <n v="12622"/>
    <x v="0"/>
    <m/>
    <m/>
    <m/>
    <x v="0"/>
    <m/>
    <m/>
    <s v="BFT35_10915"/>
    <n v="1365"/>
    <m/>
    <m/>
  </r>
  <r>
    <x v="1"/>
    <s v="with_protein"/>
    <x v="0"/>
    <s v="Primary Assembly"/>
    <s v="unplaced scaffold"/>
    <m/>
    <s v="MINB01000025.1"/>
    <n v="11258"/>
    <n v="12622"/>
    <x v="0"/>
    <s v="PHO06482.1"/>
    <m/>
    <m/>
    <x v="376"/>
    <m/>
    <m/>
    <s v="BFT35_10915"/>
    <n v="1365"/>
    <n v="454"/>
    <m/>
  </r>
  <r>
    <x v="0"/>
    <s v="protein_coding"/>
    <x v="0"/>
    <s v="Primary Assembly"/>
    <s v="unplaced scaffold"/>
    <m/>
    <s v="MINB01000026.1"/>
    <n v="11272"/>
    <n v="13293"/>
    <x v="1"/>
    <m/>
    <m/>
    <m/>
    <x v="0"/>
    <m/>
    <m/>
    <s v="BFT35_11125"/>
    <n v="2022"/>
    <m/>
    <m/>
  </r>
  <r>
    <x v="1"/>
    <s v="with_protein"/>
    <x v="0"/>
    <s v="Primary Assembly"/>
    <s v="unplaced scaffold"/>
    <m/>
    <s v="MINB01000026.1"/>
    <n v="11272"/>
    <n v="13293"/>
    <x v="1"/>
    <s v="PHO06448.1"/>
    <m/>
    <m/>
    <x v="2"/>
    <m/>
    <m/>
    <s v="BFT35_11125"/>
    <n v="2022"/>
    <n v="673"/>
    <m/>
  </r>
  <r>
    <x v="0"/>
    <s v="protein_coding"/>
    <x v="0"/>
    <s v="Primary Assembly"/>
    <s v="unplaced scaffold"/>
    <m/>
    <s v="MINB01000001.1"/>
    <n v="11278"/>
    <n v="11679"/>
    <x v="1"/>
    <m/>
    <m/>
    <m/>
    <x v="0"/>
    <m/>
    <m/>
    <s v="BFT35_00055"/>
    <n v="402"/>
    <m/>
    <m/>
  </r>
  <r>
    <x v="1"/>
    <s v="with_protein"/>
    <x v="0"/>
    <s v="Primary Assembly"/>
    <s v="unplaced scaffold"/>
    <m/>
    <s v="MINB01000001.1"/>
    <n v="11278"/>
    <n v="11679"/>
    <x v="1"/>
    <s v="PHO08338.1"/>
    <m/>
    <m/>
    <x v="377"/>
    <m/>
    <m/>
    <s v="BFT35_00055"/>
    <n v="402"/>
    <n v="133"/>
    <m/>
  </r>
  <r>
    <x v="0"/>
    <s v="protein_coding"/>
    <x v="0"/>
    <s v="Primary Assembly"/>
    <s v="unplaced scaffold"/>
    <m/>
    <s v="MINB01000021.1"/>
    <n v="11284"/>
    <n v="12216"/>
    <x v="1"/>
    <m/>
    <m/>
    <m/>
    <x v="0"/>
    <m/>
    <m/>
    <s v="BFT35_09865"/>
    <n v="933"/>
    <m/>
    <m/>
  </r>
  <r>
    <x v="1"/>
    <s v="with_protein"/>
    <x v="0"/>
    <s v="Primary Assembly"/>
    <s v="unplaced scaffold"/>
    <m/>
    <s v="MINB01000021.1"/>
    <n v="11284"/>
    <n v="12216"/>
    <x v="1"/>
    <s v="PHO06666.1"/>
    <m/>
    <m/>
    <x v="378"/>
    <m/>
    <m/>
    <s v="BFT35_09865"/>
    <n v="933"/>
    <n v="310"/>
    <m/>
  </r>
  <r>
    <x v="0"/>
    <s v="protein_coding"/>
    <x v="0"/>
    <s v="Primary Assembly"/>
    <s v="unplaced scaffold"/>
    <m/>
    <s v="MINB01000032.1"/>
    <n v="11290"/>
    <n v="11682"/>
    <x v="1"/>
    <m/>
    <m/>
    <m/>
    <x v="0"/>
    <m/>
    <m/>
    <s v="BFT35_12045"/>
    <n v="393"/>
    <m/>
    <m/>
  </r>
  <r>
    <x v="1"/>
    <s v="with_protein"/>
    <x v="0"/>
    <s v="Primary Assembly"/>
    <s v="unplaced scaffold"/>
    <m/>
    <s v="MINB01000032.1"/>
    <n v="11290"/>
    <n v="11682"/>
    <x v="1"/>
    <s v="PHO06292.1"/>
    <m/>
    <m/>
    <x v="379"/>
    <m/>
    <m/>
    <s v="BFT35_12045"/>
    <n v="393"/>
    <n v="130"/>
    <m/>
  </r>
  <r>
    <x v="0"/>
    <s v="protein_coding"/>
    <x v="0"/>
    <s v="Primary Assembly"/>
    <s v="unplaced scaffold"/>
    <m/>
    <s v="MINB01000035.1"/>
    <n v="11300"/>
    <n v="11803"/>
    <x v="1"/>
    <m/>
    <m/>
    <m/>
    <x v="0"/>
    <m/>
    <m/>
    <s v="BFT35_12425"/>
    <n v="504"/>
    <m/>
    <m/>
  </r>
  <r>
    <x v="1"/>
    <s v="with_protein"/>
    <x v="0"/>
    <s v="Primary Assembly"/>
    <s v="unplaced scaffold"/>
    <m/>
    <s v="MINB01000035.1"/>
    <n v="11300"/>
    <n v="11803"/>
    <x v="1"/>
    <s v="PHO06216.1"/>
    <m/>
    <m/>
    <x v="380"/>
    <m/>
    <m/>
    <s v="BFT35_12425"/>
    <n v="504"/>
    <n v="167"/>
    <m/>
  </r>
  <r>
    <x v="0"/>
    <s v="protein_coding"/>
    <x v="0"/>
    <s v="Primary Assembly"/>
    <s v="unplaced scaffold"/>
    <m/>
    <s v="MINB01000006.1"/>
    <n v="11328"/>
    <n v="12947"/>
    <x v="0"/>
    <m/>
    <m/>
    <m/>
    <x v="0"/>
    <m/>
    <m/>
    <s v="BFT35_04735"/>
    <n v="1620"/>
    <m/>
    <m/>
  </r>
  <r>
    <x v="1"/>
    <s v="with_protein"/>
    <x v="0"/>
    <s v="Primary Assembly"/>
    <s v="unplaced scaffold"/>
    <m/>
    <s v="MINB01000006.1"/>
    <n v="11328"/>
    <n v="12947"/>
    <x v="0"/>
    <s v="PHO07579.1"/>
    <m/>
    <m/>
    <x v="381"/>
    <m/>
    <m/>
    <s v="BFT35_04735"/>
    <n v="1620"/>
    <n v="539"/>
    <m/>
  </r>
  <r>
    <x v="0"/>
    <s v="protein_coding"/>
    <x v="0"/>
    <s v="Primary Assembly"/>
    <s v="unplaced scaffold"/>
    <m/>
    <s v="MINB01000011.1"/>
    <n v="11409"/>
    <n v="11747"/>
    <x v="1"/>
    <m/>
    <m/>
    <m/>
    <x v="0"/>
    <m/>
    <m/>
    <s v="BFT35_06930"/>
    <n v="339"/>
    <m/>
    <m/>
  </r>
  <r>
    <x v="1"/>
    <s v="with_protein"/>
    <x v="0"/>
    <s v="Primary Assembly"/>
    <s v="unplaced scaffold"/>
    <m/>
    <s v="MINB01000011.1"/>
    <n v="11409"/>
    <n v="11747"/>
    <x v="1"/>
    <s v="PHO07208.1"/>
    <m/>
    <m/>
    <x v="2"/>
    <m/>
    <m/>
    <s v="BFT35_06930"/>
    <n v="339"/>
    <n v="112"/>
    <m/>
  </r>
  <r>
    <x v="0"/>
    <s v="protein_coding"/>
    <x v="0"/>
    <s v="Primary Assembly"/>
    <s v="unplaced scaffold"/>
    <m/>
    <s v="MINB01000016.1"/>
    <n v="11461"/>
    <n v="12843"/>
    <x v="1"/>
    <m/>
    <m/>
    <m/>
    <x v="0"/>
    <m/>
    <m/>
    <s v="BFT35_08500"/>
    <n v="1383"/>
    <m/>
    <m/>
  </r>
  <r>
    <x v="1"/>
    <s v="with_protein"/>
    <x v="0"/>
    <s v="Primary Assembly"/>
    <s v="unplaced scaffold"/>
    <m/>
    <s v="MINB01000016.1"/>
    <n v="11461"/>
    <n v="12843"/>
    <x v="1"/>
    <s v="PHO06912.1"/>
    <m/>
    <m/>
    <x v="2"/>
    <m/>
    <m/>
    <s v="BFT35_08500"/>
    <n v="1383"/>
    <n v="460"/>
    <m/>
  </r>
  <r>
    <x v="0"/>
    <s v="protein_coding"/>
    <x v="0"/>
    <s v="Primary Assembly"/>
    <s v="unplaced scaffold"/>
    <m/>
    <s v="MINB01000041.1"/>
    <n v="11462"/>
    <n v="12019"/>
    <x v="0"/>
    <m/>
    <m/>
    <m/>
    <x v="0"/>
    <m/>
    <m/>
    <s v="BFT35_12945"/>
    <n v="558"/>
    <m/>
    <m/>
  </r>
  <r>
    <x v="1"/>
    <s v="with_protein"/>
    <x v="0"/>
    <s v="Primary Assembly"/>
    <s v="unplaced scaffold"/>
    <m/>
    <s v="MINB01000041.1"/>
    <n v="11462"/>
    <n v="12019"/>
    <x v="0"/>
    <s v="PHO06130.1"/>
    <m/>
    <m/>
    <x v="382"/>
    <m/>
    <m/>
    <s v="BFT35_12945"/>
    <n v="558"/>
    <n v="185"/>
    <m/>
  </r>
  <r>
    <x v="0"/>
    <s v="protein_coding"/>
    <x v="0"/>
    <s v="Primary Assembly"/>
    <s v="unplaced scaffold"/>
    <m/>
    <s v="MINB01000037.1"/>
    <n v="11503"/>
    <n v="11877"/>
    <x v="1"/>
    <m/>
    <m/>
    <m/>
    <x v="0"/>
    <m/>
    <m/>
    <s v="BFT35_12640"/>
    <n v="375"/>
    <m/>
    <m/>
  </r>
  <r>
    <x v="1"/>
    <s v="with_protein"/>
    <x v="0"/>
    <s v="Primary Assembly"/>
    <s v="unplaced scaffold"/>
    <m/>
    <s v="MINB01000037.1"/>
    <n v="11503"/>
    <n v="11877"/>
    <x v="1"/>
    <s v="PHO06176.1"/>
    <m/>
    <m/>
    <x v="383"/>
    <m/>
    <m/>
    <s v="BFT35_12640"/>
    <n v="375"/>
    <n v="124"/>
    <m/>
  </r>
  <r>
    <x v="0"/>
    <s v="protein_coding"/>
    <x v="0"/>
    <s v="Primary Assembly"/>
    <s v="unplaced scaffold"/>
    <m/>
    <s v="MINB01000002.1"/>
    <n v="11537"/>
    <n v="12922"/>
    <x v="1"/>
    <m/>
    <m/>
    <m/>
    <x v="0"/>
    <m/>
    <m/>
    <s v="BFT35_01245"/>
    <n v="1386"/>
    <m/>
    <m/>
  </r>
  <r>
    <x v="1"/>
    <s v="with_protein"/>
    <x v="0"/>
    <s v="Primary Assembly"/>
    <s v="unplaced scaffold"/>
    <m/>
    <s v="MINB01000002.1"/>
    <n v="11537"/>
    <n v="12922"/>
    <x v="1"/>
    <s v="PHO08126.1"/>
    <m/>
    <m/>
    <x v="384"/>
    <m/>
    <m/>
    <s v="BFT35_01245"/>
    <n v="1386"/>
    <n v="461"/>
    <m/>
  </r>
  <r>
    <x v="0"/>
    <s v="pseudogene"/>
    <x v="0"/>
    <s v="Primary Assembly"/>
    <s v="unplaced scaffold"/>
    <m/>
    <s v="MINB01000009.1"/>
    <n v="11563"/>
    <n v="11867"/>
    <x v="0"/>
    <m/>
    <m/>
    <m/>
    <x v="0"/>
    <m/>
    <m/>
    <s v="BFT35_06115"/>
    <n v="305"/>
    <m/>
    <s v="pseudo"/>
  </r>
  <r>
    <x v="1"/>
    <s v="without_protein"/>
    <x v="0"/>
    <s v="Primary Assembly"/>
    <s v="unplaced scaffold"/>
    <m/>
    <s v="MINB01000009.1"/>
    <n v="11563"/>
    <n v="11867"/>
    <x v="0"/>
    <m/>
    <m/>
    <m/>
    <x v="2"/>
    <m/>
    <m/>
    <s v="BFT35_06115"/>
    <n v="305"/>
    <m/>
    <s v="pseudo"/>
  </r>
  <r>
    <x v="0"/>
    <s v="protein_coding"/>
    <x v="0"/>
    <s v="Primary Assembly"/>
    <s v="unplaced scaffold"/>
    <m/>
    <s v="MINB01000039.1"/>
    <n v="11646"/>
    <n v="12689"/>
    <x v="1"/>
    <m/>
    <m/>
    <m/>
    <x v="0"/>
    <m/>
    <m/>
    <s v="BFT35_12800"/>
    <n v="1044"/>
    <m/>
    <m/>
  </r>
  <r>
    <x v="1"/>
    <s v="with_protein"/>
    <x v="0"/>
    <s v="Primary Assembly"/>
    <s v="unplaced scaffold"/>
    <m/>
    <s v="MINB01000039.1"/>
    <n v="11646"/>
    <n v="12689"/>
    <x v="1"/>
    <s v="PHO06151.1"/>
    <m/>
    <m/>
    <x v="2"/>
    <m/>
    <m/>
    <s v="BFT35_12800"/>
    <n v="1044"/>
    <n v="347"/>
    <m/>
  </r>
  <r>
    <x v="0"/>
    <s v="protein_coding"/>
    <x v="0"/>
    <s v="Primary Assembly"/>
    <s v="unplaced scaffold"/>
    <m/>
    <s v="MINB01000022.1"/>
    <n v="11652"/>
    <n v="13478"/>
    <x v="1"/>
    <m/>
    <m/>
    <m/>
    <x v="0"/>
    <m/>
    <m/>
    <s v="BFT35_10130"/>
    <n v="1827"/>
    <m/>
    <m/>
  </r>
  <r>
    <x v="1"/>
    <s v="with_protein"/>
    <x v="0"/>
    <s v="Primary Assembly"/>
    <s v="unplaced scaffold"/>
    <m/>
    <s v="MINB01000022.1"/>
    <n v="11652"/>
    <n v="13478"/>
    <x v="1"/>
    <s v="PHO06617.1"/>
    <m/>
    <m/>
    <x v="385"/>
    <m/>
    <m/>
    <s v="BFT35_10130"/>
    <n v="1827"/>
    <n v="608"/>
    <m/>
  </r>
  <r>
    <x v="0"/>
    <s v="protein_coding"/>
    <x v="0"/>
    <s v="Primary Assembly"/>
    <s v="unplaced scaffold"/>
    <m/>
    <s v="MINB01000008.1"/>
    <n v="11663"/>
    <n v="12757"/>
    <x v="1"/>
    <m/>
    <m/>
    <m/>
    <x v="0"/>
    <m/>
    <m/>
    <s v="BFT35_05740"/>
    <n v="1095"/>
    <m/>
    <m/>
  </r>
  <r>
    <x v="1"/>
    <s v="with_protein"/>
    <x v="0"/>
    <s v="Primary Assembly"/>
    <s v="unplaced scaffold"/>
    <m/>
    <s v="MINB01000008.1"/>
    <n v="11663"/>
    <n v="12757"/>
    <x v="1"/>
    <s v="PHO07420.1"/>
    <m/>
    <m/>
    <x v="386"/>
    <m/>
    <m/>
    <s v="BFT35_05740"/>
    <n v="1095"/>
    <n v="364"/>
    <m/>
  </r>
  <r>
    <x v="0"/>
    <s v="protein_coding"/>
    <x v="0"/>
    <s v="Primary Assembly"/>
    <s v="unplaced scaffold"/>
    <m/>
    <s v="MINB01000030.1"/>
    <n v="11683"/>
    <n v="12786"/>
    <x v="1"/>
    <m/>
    <m/>
    <m/>
    <x v="0"/>
    <m/>
    <m/>
    <s v="BFT35_11785"/>
    <n v="1104"/>
    <m/>
    <m/>
  </r>
  <r>
    <x v="1"/>
    <s v="with_protein"/>
    <x v="0"/>
    <s v="Primary Assembly"/>
    <s v="unplaced scaffold"/>
    <m/>
    <s v="MINB01000030.1"/>
    <n v="11683"/>
    <n v="12786"/>
    <x v="1"/>
    <s v="PHO06341.1"/>
    <m/>
    <m/>
    <x v="387"/>
    <m/>
    <m/>
    <s v="BFT35_11785"/>
    <n v="1104"/>
    <n v="367"/>
    <m/>
  </r>
  <r>
    <x v="0"/>
    <s v="protein_coding"/>
    <x v="0"/>
    <s v="Primary Assembly"/>
    <s v="unplaced scaffold"/>
    <m/>
    <s v="MINB01000001.1"/>
    <n v="11692"/>
    <n v="12438"/>
    <x v="1"/>
    <m/>
    <m/>
    <m/>
    <x v="0"/>
    <m/>
    <m/>
    <s v="BFT35_00060"/>
    <n v="747"/>
    <m/>
    <m/>
  </r>
  <r>
    <x v="1"/>
    <s v="with_protein"/>
    <x v="0"/>
    <s v="Primary Assembly"/>
    <s v="unplaced scaffold"/>
    <m/>
    <s v="MINB01000001.1"/>
    <n v="11692"/>
    <n v="12438"/>
    <x v="1"/>
    <s v="PHO08339.1"/>
    <m/>
    <m/>
    <x v="388"/>
    <m/>
    <m/>
    <s v="BFT35_00060"/>
    <n v="747"/>
    <n v="248"/>
    <m/>
  </r>
  <r>
    <x v="0"/>
    <s v="protein_coding"/>
    <x v="0"/>
    <s v="Primary Assembly"/>
    <s v="unplaced scaffold"/>
    <m/>
    <s v="MINB01000018.1"/>
    <n v="11695"/>
    <n v="12417"/>
    <x v="0"/>
    <m/>
    <m/>
    <m/>
    <x v="0"/>
    <s v="glnQ"/>
    <m/>
    <s v="BFT35_09055"/>
    <n v="723"/>
    <m/>
    <m/>
  </r>
  <r>
    <x v="1"/>
    <s v="with_protein"/>
    <x v="0"/>
    <s v="Primary Assembly"/>
    <s v="unplaced scaffold"/>
    <m/>
    <s v="MINB01000018.1"/>
    <n v="11695"/>
    <n v="12417"/>
    <x v="0"/>
    <s v="PHO06822.1"/>
    <m/>
    <m/>
    <x v="389"/>
    <s v="glnQ"/>
    <m/>
    <s v="BFT35_09055"/>
    <n v="723"/>
    <n v="240"/>
    <m/>
  </r>
  <r>
    <x v="0"/>
    <s v="protein_coding"/>
    <x v="0"/>
    <s v="Primary Assembly"/>
    <s v="unplaced scaffold"/>
    <m/>
    <s v="MINB01000032.1"/>
    <n v="11711"/>
    <n v="12925"/>
    <x v="1"/>
    <m/>
    <m/>
    <m/>
    <x v="0"/>
    <m/>
    <m/>
    <s v="BFT35_12050"/>
    <n v="1215"/>
    <m/>
    <m/>
  </r>
  <r>
    <x v="1"/>
    <s v="with_protein"/>
    <x v="0"/>
    <s v="Primary Assembly"/>
    <s v="unplaced scaffold"/>
    <m/>
    <s v="MINB01000032.1"/>
    <n v="11711"/>
    <n v="12925"/>
    <x v="1"/>
    <s v="PHO06305.1"/>
    <m/>
    <m/>
    <x v="390"/>
    <m/>
    <m/>
    <s v="BFT35_12050"/>
    <n v="1215"/>
    <n v="404"/>
    <m/>
  </r>
  <r>
    <x v="0"/>
    <s v="protein_coding"/>
    <x v="0"/>
    <s v="Primary Assembly"/>
    <s v="unplaced scaffold"/>
    <m/>
    <s v="MINB01000011.1"/>
    <n v="11752"/>
    <n v="13569"/>
    <x v="1"/>
    <m/>
    <m/>
    <m/>
    <x v="0"/>
    <m/>
    <m/>
    <s v="BFT35_06935"/>
    <n v="1818"/>
    <m/>
    <m/>
  </r>
  <r>
    <x v="1"/>
    <s v="with_protein"/>
    <x v="0"/>
    <s v="Primary Assembly"/>
    <s v="unplaced scaffold"/>
    <m/>
    <s v="MINB01000011.1"/>
    <n v="11752"/>
    <n v="13569"/>
    <x v="1"/>
    <s v="PHO07209.1"/>
    <m/>
    <m/>
    <x v="391"/>
    <m/>
    <m/>
    <s v="BFT35_06935"/>
    <n v="1818"/>
    <n v="605"/>
    <m/>
  </r>
  <r>
    <x v="0"/>
    <s v="protein_coding"/>
    <x v="0"/>
    <s v="Primary Assembly"/>
    <s v="unplaced scaffold"/>
    <m/>
    <s v="MINB01000023.1"/>
    <n v="11752"/>
    <n v="13278"/>
    <x v="1"/>
    <m/>
    <m/>
    <m/>
    <x v="0"/>
    <m/>
    <m/>
    <s v="BFT35_10425"/>
    <n v="1527"/>
    <m/>
    <m/>
  </r>
  <r>
    <x v="1"/>
    <s v="with_protein"/>
    <x v="0"/>
    <s v="Primary Assembly"/>
    <s v="unplaced scaffold"/>
    <m/>
    <s v="MINB01000023.1"/>
    <n v="11752"/>
    <n v="13278"/>
    <x v="1"/>
    <s v="PHO06578.1"/>
    <m/>
    <m/>
    <x v="392"/>
    <m/>
    <m/>
    <s v="BFT35_10425"/>
    <n v="1527"/>
    <n v="508"/>
    <m/>
  </r>
  <r>
    <x v="0"/>
    <s v="protein_coding"/>
    <x v="0"/>
    <s v="Primary Assembly"/>
    <s v="unplaced scaffold"/>
    <m/>
    <s v="MINB01000020.1"/>
    <n v="11772"/>
    <n v="12209"/>
    <x v="1"/>
    <m/>
    <m/>
    <m/>
    <x v="0"/>
    <m/>
    <m/>
    <s v="BFT35_09575"/>
    <n v="438"/>
    <m/>
    <m/>
  </r>
  <r>
    <x v="1"/>
    <s v="with_protein"/>
    <x v="0"/>
    <s v="Primary Assembly"/>
    <s v="unplaced scaffold"/>
    <m/>
    <s v="MINB01000020.1"/>
    <n v="11772"/>
    <n v="12209"/>
    <x v="1"/>
    <s v="PHO06716.1"/>
    <m/>
    <m/>
    <x v="393"/>
    <m/>
    <m/>
    <s v="BFT35_09575"/>
    <n v="438"/>
    <n v="145"/>
    <m/>
  </r>
  <r>
    <x v="0"/>
    <s v="protein_coding"/>
    <x v="0"/>
    <s v="Primary Assembly"/>
    <s v="unplaced scaffold"/>
    <m/>
    <s v="MINB01000035.1"/>
    <n v="11818"/>
    <n v="12183"/>
    <x v="1"/>
    <m/>
    <m/>
    <m/>
    <x v="0"/>
    <m/>
    <m/>
    <s v="BFT35_12430"/>
    <n v="366"/>
    <m/>
    <m/>
  </r>
  <r>
    <x v="1"/>
    <s v="with_protein"/>
    <x v="0"/>
    <s v="Primary Assembly"/>
    <s v="unplaced scaffold"/>
    <m/>
    <s v="MINB01000035.1"/>
    <n v="11818"/>
    <n v="12183"/>
    <x v="1"/>
    <s v="PHO06217.1"/>
    <m/>
    <m/>
    <x v="394"/>
    <m/>
    <m/>
    <s v="BFT35_12430"/>
    <n v="366"/>
    <n v="121"/>
    <m/>
  </r>
  <r>
    <x v="0"/>
    <s v="protein_coding"/>
    <x v="0"/>
    <s v="Primary Assembly"/>
    <s v="unplaced scaffold"/>
    <m/>
    <s v="MINB01000003.1"/>
    <n v="11821"/>
    <n v="12411"/>
    <x v="1"/>
    <m/>
    <m/>
    <m/>
    <x v="0"/>
    <m/>
    <m/>
    <s v="BFT35_02455"/>
    <n v="591"/>
    <m/>
    <m/>
  </r>
  <r>
    <x v="1"/>
    <s v="with_protein"/>
    <x v="0"/>
    <s v="Primary Assembly"/>
    <s v="unplaced scaffold"/>
    <m/>
    <s v="MINB01000003.1"/>
    <n v="11821"/>
    <n v="12411"/>
    <x v="1"/>
    <s v="PHO07935.1"/>
    <m/>
    <m/>
    <x v="395"/>
    <m/>
    <m/>
    <s v="BFT35_02455"/>
    <n v="591"/>
    <n v="196"/>
    <m/>
  </r>
  <r>
    <x v="0"/>
    <s v="protein_coding"/>
    <x v="0"/>
    <s v="Primary Assembly"/>
    <s v="unplaced scaffold"/>
    <m/>
    <s v="MINB01000009.1"/>
    <n v="11854"/>
    <n v="12219"/>
    <x v="1"/>
    <m/>
    <m/>
    <m/>
    <x v="0"/>
    <m/>
    <m/>
    <s v="BFT35_06120"/>
    <n v="366"/>
    <m/>
    <m/>
  </r>
  <r>
    <x v="1"/>
    <s v="with_protein"/>
    <x v="0"/>
    <s v="Primary Assembly"/>
    <s v="unplaced scaffold"/>
    <m/>
    <s v="MINB01000009.1"/>
    <n v="11854"/>
    <n v="12219"/>
    <x v="1"/>
    <s v="PHO07343.1"/>
    <m/>
    <m/>
    <x v="143"/>
    <m/>
    <m/>
    <s v="BFT35_06120"/>
    <n v="366"/>
    <n v="121"/>
    <m/>
  </r>
  <r>
    <x v="0"/>
    <s v="protein_coding"/>
    <x v="0"/>
    <s v="Primary Assembly"/>
    <s v="unplaced scaffold"/>
    <m/>
    <s v="MINB01000017.1"/>
    <n v="11870"/>
    <n v="13738"/>
    <x v="1"/>
    <m/>
    <m/>
    <m/>
    <x v="0"/>
    <m/>
    <m/>
    <s v="BFT35_08785"/>
    <n v="1869"/>
    <m/>
    <m/>
  </r>
  <r>
    <x v="1"/>
    <s v="with_protein"/>
    <x v="0"/>
    <s v="Primary Assembly"/>
    <s v="unplaced scaffold"/>
    <m/>
    <s v="MINB01000017.1"/>
    <n v="11870"/>
    <n v="13738"/>
    <x v="1"/>
    <s v="PHO06865.1"/>
    <m/>
    <m/>
    <x v="158"/>
    <m/>
    <m/>
    <s v="BFT35_08785"/>
    <n v="1869"/>
    <n v="622"/>
    <m/>
  </r>
  <r>
    <x v="0"/>
    <s v="protein_coding"/>
    <x v="0"/>
    <s v="Primary Assembly"/>
    <s v="unplaced scaffold"/>
    <m/>
    <s v="MINB01000031.1"/>
    <n v="11871"/>
    <n v="12962"/>
    <x v="1"/>
    <m/>
    <m/>
    <m/>
    <x v="0"/>
    <m/>
    <m/>
    <s v="BFT35_11900"/>
    <n v="1092"/>
    <m/>
    <m/>
  </r>
  <r>
    <x v="1"/>
    <s v="with_protein"/>
    <x v="0"/>
    <s v="Primary Assembly"/>
    <s v="unplaced scaffold"/>
    <m/>
    <s v="MINB01000031.1"/>
    <n v="11871"/>
    <n v="12962"/>
    <x v="1"/>
    <s v="PHO06316.1"/>
    <m/>
    <m/>
    <x v="2"/>
    <m/>
    <m/>
    <s v="BFT35_11900"/>
    <n v="1092"/>
    <n v="363"/>
    <m/>
  </r>
  <r>
    <x v="0"/>
    <s v="protein_coding"/>
    <x v="0"/>
    <s v="Primary Assembly"/>
    <s v="unplaced scaffold"/>
    <m/>
    <s v="MINB01000010.1"/>
    <n v="11873"/>
    <n v="12811"/>
    <x v="1"/>
    <m/>
    <m/>
    <m/>
    <x v="0"/>
    <m/>
    <m/>
    <s v="BFT35_06515"/>
    <n v="939"/>
    <m/>
    <m/>
  </r>
  <r>
    <x v="1"/>
    <s v="with_protein"/>
    <x v="0"/>
    <s v="Primary Assembly"/>
    <s v="unplaced scaffold"/>
    <m/>
    <s v="MINB01000010.1"/>
    <n v="11873"/>
    <n v="12811"/>
    <x v="1"/>
    <s v="PHO07265.1"/>
    <m/>
    <m/>
    <x v="396"/>
    <m/>
    <m/>
    <s v="BFT35_06515"/>
    <n v="939"/>
    <n v="312"/>
    <m/>
  </r>
  <r>
    <x v="0"/>
    <s v="protein_coding"/>
    <x v="0"/>
    <s v="Primary Assembly"/>
    <s v="unplaced scaffold"/>
    <m/>
    <s v="MINB01000033.1"/>
    <n v="11883"/>
    <n v="12674"/>
    <x v="1"/>
    <m/>
    <m/>
    <m/>
    <x v="0"/>
    <m/>
    <m/>
    <s v="BFT35_12160"/>
    <n v="792"/>
    <m/>
    <m/>
  </r>
  <r>
    <x v="1"/>
    <s v="with_protein"/>
    <x v="0"/>
    <s v="Primary Assembly"/>
    <s v="unplaced scaffold"/>
    <m/>
    <s v="MINB01000033.1"/>
    <n v="11883"/>
    <n v="12674"/>
    <x v="1"/>
    <s v="PHO06266.1"/>
    <m/>
    <m/>
    <x v="397"/>
    <m/>
    <m/>
    <s v="BFT35_12160"/>
    <n v="792"/>
    <n v="263"/>
    <m/>
  </r>
  <r>
    <x v="0"/>
    <s v="protein_coding"/>
    <x v="0"/>
    <s v="Primary Assembly"/>
    <s v="unplaced scaffold"/>
    <m/>
    <s v="MINB01000037.1"/>
    <n v="11907"/>
    <n v="12431"/>
    <x v="1"/>
    <m/>
    <m/>
    <m/>
    <x v="0"/>
    <m/>
    <m/>
    <s v="BFT35_12645"/>
    <n v="525"/>
    <m/>
    <m/>
  </r>
  <r>
    <x v="1"/>
    <s v="with_protein"/>
    <x v="0"/>
    <s v="Primary Assembly"/>
    <s v="unplaced scaffold"/>
    <m/>
    <s v="MINB01000037.1"/>
    <n v="11907"/>
    <n v="12431"/>
    <x v="1"/>
    <s v="PHO06177.1"/>
    <m/>
    <m/>
    <x v="398"/>
    <m/>
    <m/>
    <s v="BFT35_12645"/>
    <n v="525"/>
    <n v="174"/>
    <m/>
  </r>
  <r>
    <x v="0"/>
    <s v="protein_coding"/>
    <x v="0"/>
    <s v="Primary Assembly"/>
    <s v="unplaced scaffold"/>
    <m/>
    <s v="MINB01000007.1"/>
    <n v="11939"/>
    <n v="13495"/>
    <x v="1"/>
    <m/>
    <m/>
    <m/>
    <x v="0"/>
    <m/>
    <m/>
    <s v="BFT35_05255"/>
    <n v="1557"/>
    <m/>
    <m/>
  </r>
  <r>
    <x v="1"/>
    <s v="with_protein"/>
    <x v="0"/>
    <s v="Primary Assembly"/>
    <s v="unplaced scaffold"/>
    <m/>
    <s v="MINB01000007.1"/>
    <n v="11939"/>
    <n v="13495"/>
    <x v="1"/>
    <s v="PHO07487.1"/>
    <m/>
    <m/>
    <x v="19"/>
    <m/>
    <m/>
    <s v="BFT35_05255"/>
    <n v="1557"/>
    <n v="518"/>
    <m/>
  </r>
  <r>
    <x v="0"/>
    <s v="protein_coding"/>
    <x v="0"/>
    <s v="Primary Assembly"/>
    <s v="unplaced scaffold"/>
    <m/>
    <s v="MINB01000034.1"/>
    <n v="11953"/>
    <n v="13407"/>
    <x v="1"/>
    <m/>
    <m/>
    <m/>
    <x v="0"/>
    <m/>
    <m/>
    <s v="BFT35_12275"/>
    <n v="1455"/>
    <m/>
    <m/>
  </r>
  <r>
    <x v="1"/>
    <s v="with_protein"/>
    <x v="0"/>
    <s v="Primary Assembly"/>
    <s v="unplaced scaffold"/>
    <m/>
    <s v="MINB01000034.1"/>
    <n v="11953"/>
    <n v="13407"/>
    <x v="1"/>
    <s v="PHO06246.1"/>
    <m/>
    <m/>
    <x v="399"/>
    <m/>
    <m/>
    <s v="BFT35_12275"/>
    <n v="1455"/>
    <n v="484"/>
    <m/>
  </r>
  <r>
    <x v="0"/>
    <s v="protein_coding"/>
    <x v="0"/>
    <s v="Primary Assembly"/>
    <s v="unplaced scaffold"/>
    <m/>
    <s v="MINB01000019.1"/>
    <n v="12025"/>
    <n v="13095"/>
    <x v="1"/>
    <m/>
    <m/>
    <m/>
    <x v="0"/>
    <m/>
    <m/>
    <s v="BFT35_09300"/>
    <n v="1071"/>
    <m/>
    <m/>
  </r>
  <r>
    <x v="1"/>
    <s v="with_protein"/>
    <x v="0"/>
    <s v="Primary Assembly"/>
    <s v="unplaced scaffold"/>
    <m/>
    <s v="MINB01000019.1"/>
    <n v="12025"/>
    <n v="13095"/>
    <x v="1"/>
    <s v="PHO06772.1"/>
    <m/>
    <m/>
    <x v="75"/>
    <m/>
    <m/>
    <s v="BFT35_09300"/>
    <n v="1071"/>
    <n v="356"/>
    <m/>
  </r>
  <r>
    <x v="0"/>
    <s v="protein_coding"/>
    <x v="0"/>
    <s v="Primary Assembly"/>
    <s v="unplaced scaffold"/>
    <m/>
    <s v="MINB01000014.1"/>
    <n v="12028"/>
    <n v="13704"/>
    <x v="1"/>
    <m/>
    <m/>
    <m/>
    <x v="0"/>
    <m/>
    <m/>
    <s v="BFT35_07815"/>
    <n v="1677"/>
    <m/>
    <m/>
  </r>
  <r>
    <x v="1"/>
    <s v="with_protein"/>
    <x v="0"/>
    <s v="Primary Assembly"/>
    <s v="unplaced scaffold"/>
    <m/>
    <s v="MINB01000014.1"/>
    <n v="12028"/>
    <n v="13704"/>
    <x v="1"/>
    <s v="PHO07028.1"/>
    <m/>
    <m/>
    <x v="288"/>
    <m/>
    <m/>
    <s v="BFT35_07815"/>
    <n v="1677"/>
    <n v="558"/>
    <m/>
  </r>
  <r>
    <x v="0"/>
    <s v="protein_coding"/>
    <x v="0"/>
    <s v="Primary Assembly"/>
    <s v="unplaced scaffold"/>
    <m/>
    <s v="MINB01000004.1"/>
    <n v="12054"/>
    <n v="13064"/>
    <x v="1"/>
    <m/>
    <m/>
    <m/>
    <x v="0"/>
    <m/>
    <m/>
    <s v="BFT35_03435"/>
    <n v="1011"/>
    <m/>
    <m/>
  </r>
  <r>
    <x v="1"/>
    <s v="with_protein"/>
    <x v="0"/>
    <s v="Primary Assembly"/>
    <s v="unplaced scaffold"/>
    <m/>
    <s v="MINB01000004.1"/>
    <n v="12054"/>
    <n v="13064"/>
    <x v="1"/>
    <s v="PHO07801.1"/>
    <m/>
    <m/>
    <x v="400"/>
    <m/>
    <m/>
    <s v="BFT35_03435"/>
    <n v="1011"/>
    <n v="336"/>
    <m/>
  </r>
  <r>
    <x v="0"/>
    <s v="protein_coding"/>
    <x v="0"/>
    <s v="Primary Assembly"/>
    <s v="unplaced scaffold"/>
    <m/>
    <s v="MINB01000005.1"/>
    <n v="12059"/>
    <n v="13474"/>
    <x v="0"/>
    <m/>
    <m/>
    <m/>
    <x v="0"/>
    <m/>
    <m/>
    <s v="BFT35_04120"/>
    <n v="1416"/>
    <m/>
    <m/>
  </r>
  <r>
    <x v="1"/>
    <s v="with_protein"/>
    <x v="0"/>
    <s v="Primary Assembly"/>
    <s v="unplaced scaffold"/>
    <m/>
    <s v="MINB01000005.1"/>
    <n v="12059"/>
    <n v="13474"/>
    <x v="0"/>
    <s v="PHO07683.1"/>
    <m/>
    <m/>
    <x v="401"/>
    <m/>
    <m/>
    <s v="BFT35_04120"/>
    <n v="1416"/>
    <n v="471"/>
    <m/>
  </r>
  <r>
    <x v="0"/>
    <s v="protein_coding"/>
    <x v="0"/>
    <s v="Primary Assembly"/>
    <s v="unplaced scaffold"/>
    <m/>
    <s v="MINB01000040.1"/>
    <n v="12086"/>
    <n v="12691"/>
    <x v="1"/>
    <m/>
    <m/>
    <m/>
    <x v="0"/>
    <m/>
    <m/>
    <s v="BFT35_12880"/>
    <n v="606"/>
    <m/>
    <m/>
  </r>
  <r>
    <x v="1"/>
    <s v="with_protein"/>
    <x v="0"/>
    <s v="Primary Assembly"/>
    <s v="unplaced scaffold"/>
    <m/>
    <s v="MINB01000040.1"/>
    <n v="12086"/>
    <n v="12691"/>
    <x v="1"/>
    <s v="PHO06142.1"/>
    <m/>
    <m/>
    <x v="395"/>
    <m/>
    <m/>
    <s v="BFT35_12880"/>
    <n v="606"/>
    <n v="201"/>
    <m/>
  </r>
  <r>
    <x v="0"/>
    <s v="protein_coding"/>
    <x v="0"/>
    <s v="Primary Assembly"/>
    <s v="unplaced scaffold"/>
    <m/>
    <s v="MINB01000035.1"/>
    <n v="12195"/>
    <n v="12734"/>
    <x v="1"/>
    <m/>
    <m/>
    <m/>
    <x v="0"/>
    <m/>
    <m/>
    <s v="BFT35_12435"/>
    <n v="540"/>
    <m/>
    <m/>
  </r>
  <r>
    <x v="1"/>
    <s v="with_protein"/>
    <x v="0"/>
    <s v="Primary Assembly"/>
    <s v="unplaced scaffold"/>
    <m/>
    <s v="MINB01000035.1"/>
    <n v="12195"/>
    <n v="12734"/>
    <x v="1"/>
    <s v="PHO06218.1"/>
    <m/>
    <m/>
    <x v="402"/>
    <m/>
    <m/>
    <s v="BFT35_12435"/>
    <n v="540"/>
    <n v="179"/>
    <m/>
  </r>
  <r>
    <x v="0"/>
    <s v="protein_coding"/>
    <x v="0"/>
    <s v="Primary Assembly"/>
    <s v="unplaced scaffold"/>
    <m/>
    <s v="MINB01000020.1"/>
    <n v="12211"/>
    <n v="13020"/>
    <x v="1"/>
    <m/>
    <m/>
    <m/>
    <x v="0"/>
    <m/>
    <m/>
    <s v="BFT35_09580"/>
    <n v="810"/>
    <m/>
    <m/>
  </r>
  <r>
    <x v="1"/>
    <s v="with_protein"/>
    <x v="0"/>
    <s v="Primary Assembly"/>
    <s v="unplaced scaffold"/>
    <m/>
    <s v="MINB01000020.1"/>
    <n v="12211"/>
    <n v="13020"/>
    <x v="1"/>
    <s v="PHO06717.1"/>
    <m/>
    <m/>
    <x v="403"/>
    <m/>
    <m/>
    <s v="BFT35_09580"/>
    <n v="810"/>
    <n v="269"/>
    <m/>
  </r>
  <r>
    <x v="0"/>
    <s v="protein_coding"/>
    <x v="0"/>
    <s v="Primary Assembly"/>
    <s v="unplaced scaffold"/>
    <m/>
    <s v="MINB01000024.1"/>
    <n v="12212"/>
    <n v="12658"/>
    <x v="1"/>
    <m/>
    <m/>
    <m/>
    <x v="0"/>
    <m/>
    <m/>
    <s v="BFT35_10670"/>
    <n v="447"/>
    <m/>
    <m/>
  </r>
  <r>
    <x v="1"/>
    <s v="with_protein"/>
    <x v="0"/>
    <s v="Primary Assembly"/>
    <s v="unplaced scaffold"/>
    <m/>
    <s v="MINB01000024.1"/>
    <n v="12212"/>
    <n v="12658"/>
    <x v="1"/>
    <s v="PHO06527.1"/>
    <m/>
    <m/>
    <x v="404"/>
    <m/>
    <m/>
    <s v="BFT35_10670"/>
    <n v="447"/>
    <n v="148"/>
    <m/>
  </r>
  <r>
    <x v="0"/>
    <s v="protein_coding"/>
    <x v="0"/>
    <s v="Primary Assembly"/>
    <s v="unplaced scaffold"/>
    <m/>
    <s v="MINB01000021.1"/>
    <n v="12216"/>
    <n v="13160"/>
    <x v="1"/>
    <m/>
    <m/>
    <m/>
    <x v="0"/>
    <m/>
    <m/>
    <s v="BFT35_09870"/>
    <n v="945"/>
    <m/>
    <m/>
  </r>
  <r>
    <x v="1"/>
    <s v="with_protein"/>
    <x v="0"/>
    <s v="Primary Assembly"/>
    <s v="unplaced scaffold"/>
    <m/>
    <s v="MINB01000021.1"/>
    <n v="12216"/>
    <n v="13160"/>
    <x v="1"/>
    <s v="PHO06667.1"/>
    <m/>
    <m/>
    <x v="405"/>
    <m/>
    <m/>
    <s v="BFT35_09870"/>
    <n v="945"/>
    <n v="314"/>
    <m/>
  </r>
  <r>
    <x v="0"/>
    <s v="protein_coding"/>
    <x v="0"/>
    <s v="Primary Assembly"/>
    <s v="unplaced scaffold"/>
    <m/>
    <s v="MINB01000038.1"/>
    <n v="12242"/>
    <n v="12448"/>
    <x v="1"/>
    <m/>
    <m/>
    <m/>
    <x v="0"/>
    <m/>
    <m/>
    <s v="BFT35_12735"/>
    <n v="207"/>
    <m/>
    <m/>
  </r>
  <r>
    <x v="1"/>
    <s v="with_protein"/>
    <x v="0"/>
    <s v="Primary Assembly"/>
    <s v="unplaced scaffold"/>
    <m/>
    <s v="MINB01000038.1"/>
    <n v="12242"/>
    <n v="12448"/>
    <x v="1"/>
    <s v="PHO06166.1"/>
    <m/>
    <m/>
    <x v="406"/>
    <m/>
    <m/>
    <s v="BFT35_12735"/>
    <n v="207"/>
    <n v="68"/>
    <m/>
  </r>
  <r>
    <x v="0"/>
    <s v="protein_coding"/>
    <x v="0"/>
    <s v="Primary Assembly"/>
    <s v="unplaced scaffold"/>
    <m/>
    <s v="MINB01000027.1"/>
    <n v="12306"/>
    <n v="12773"/>
    <x v="1"/>
    <m/>
    <m/>
    <m/>
    <x v="0"/>
    <m/>
    <m/>
    <s v="BFT35_11330"/>
    <n v="468"/>
    <m/>
    <m/>
  </r>
  <r>
    <x v="1"/>
    <s v="with_protein"/>
    <x v="0"/>
    <s v="Primary Assembly"/>
    <s v="unplaced scaffold"/>
    <m/>
    <s v="MINB01000027.1"/>
    <n v="12306"/>
    <n v="12773"/>
    <x v="1"/>
    <s v="PHO06421.1"/>
    <m/>
    <m/>
    <x v="407"/>
    <m/>
    <m/>
    <s v="BFT35_11330"/>
    <n v="468"/>
    <n v="155"/>
    <m/>
  </r>
  <r>
    <x v="0"/>
    <s v="protein_coding"/>
    <x v="0"/>
    <s v="Primary Assembly"/>
    <s v="unplaced scaffold"/>
    <m/>
    <s v="MINB01000009.1"/>
    <n v="12308"/>
    <n v="12886"/>
    <x v="1"/>
    <m/>
    <m/>
    <m/>
    <x v="0"/>
    <m/>
    <m/>
    <s v="BFT35_06125"/>
    <n v="579"/>
    <m/>
    <m/>
  </r>
  <r>
    <x v="1"/>
    <s v="with_protein"/>
    <x v="0"/>
    <s v="Primary Assembly"/>
    <s v="unplaced scaffold"/>
    <m/>
    <s v="MINB01000009.1"/>
    <n v="12308"/>
    <n v="12886"/>
    <x v="1"/>
    <s v="PHO07344.1"/>
    <m/>
    <m/>
    <x v="2"/>
    <m/>
    <m/>
    <s v="BFT35_06125"/>
    <n v="579"/>
    <n v="192"/>
    <m/>
  </r>
  <r>
    <x v="0"/>
    <s v="protein_coding"/>
    <x v="0"/>
    <s v="Primary Assembly"/>
    <s v="unplaced scaffold"/>
    <m/>
    <s v="MINB01000029.1"/>
    <n v="12324"/>
    <n v="13469"/>
    <x v="0"/>
    <m/>
    <m/>
    <m/>
    <x v="0"/>
    <m/>
    <m/>
    <s v="BFT35_11630"/>
    <n v="1146"/>
    <m/>
    <m/>
  </r>
  <r>
    <x v="1"/>
    <s v="with_protein"/>
    <x v="0"/>
    <s v="Primary Assembly"/>
    <s v="unplaced scaffold"/>
    <m/>
    <s v="MINB01000029.1"/>
    <n v="12324"/>
    <n v="13469"/>
    <x v="0"/>
    <s v="PHO06364.1"/>
    <m/>
    <m/>
    <x v="2"/>
    <m/>
    <m/>
    <s v="BFT35_11630"/>
    <n v="1146"/>
    <n v="381"/>
    <m/>
  </r>
  <r>
    <x v="0"/>
    <s v="protein_coding"/>
    <x v="0"/>
    <s v="Primary Assembly"/>
    <s v="unplaced scaffold"/>
    <m/>
    <s v="MINB01000003.1"/>
    <n v="12498"/>
    <n v="14420"/>
    <x v="1"/>
    <m/>
    <m/>
    <m/>
    <x v="0"/>
    <m/>
    <m/>
    <s v="BFT35_02460"/>
    <n v="1923"/>
    <m/>
    <m/>
  </r>
  <r>
    <x v="1"/>
    <s v="with_protein"/>
    <x v="0"/>
    <s v="Primary Assembly"/>
    <s v="unplaced scaffold"/>
    <m/>
    <s v="MINB01000003.1"/>
    <n v="12498"/>
    <n v="14420"/>
    <x v="1"/>
    <s v="PHO07936.1"/>
    <m/>
    <m/>
    <x v="408"/>
    <m/>
    <m/>
    <s v="BFT35_02460"/>
    <n v="1923"/>
    <n v="640"/>
    <m/>
  </r>
  <r>
    <x v="0"/>
    <s v="protein_coding"/>
    <x v="0"/>
    <s v="Primary Assembly"/>
    <s v="unplaced scaffold"/>
    <m/>
    <s v="MINB01000001.1"/>
    <n v="12565"/>
    <n v="13218"/>
    <x v="1"/>
    <m/>
    <m/>
    <m/>
    <x v="0"/>
    <m/>
    <m/>
    <s v="BFT35_00065"/>
    <n v="654"/>
    <m/>
    <m/>
  </r>
  <r>
    <x v="1"/>
    <s v="with_protein"/>
    <x v="0"/>
    <s v="Primary Assembly"/>
    <s v="unplaced scaffold"/>
    <m/>
    <s v="MINB01000001.1"/>
    <n v="12565"/>
    <n v="13218"/>
    <x v="1"/>
    <s v="PHO08340.1"/>
    <m/>
    <m/>
    <x v="409"/>
    <m/>
    <m/>
    <s v="BFT35_00065"/>
    <n v="654"/>
    <n v="217"/>
    <m/>
  </r>
  <r>
    <x v="0"/>
    <s v="protein_coding"/>
    <x v="0"/>
    <s v="Primary Assembly"/>
    <s v="unplaced scaffold"/>
    <m/>
    <s v="MINB01000018.1"/>
    <n v="12594"/>
    <n v="13133"/>
    <x v="0"/>
    <m/>
    <m/>
    <m/>
    <x v="0"/>
    <m/>
    <m/>
    <s v="BFT35_09060"/>
    <n v="540"/>
    <m/>
    <m/>
  </r>
  <r>
    <x v="1"/>
    <s v="with_protein"/>
    <x v="0"/>
    <s v="Primary Assembly"/>
    <s v="unplaced scaffold"/>
    <m/>
    <s v="MINB01000018.1"/>
    <n v="12594"/>
    <n v="13133"/>
    <x v="0"/>
    <s v="PHO06823.1"/>
    <m/>
    <m/>
    <x v="410"/>
    <m/>
    <m/>
    <s v="BFT35_09060"/>
    <n v="540"/>
    <n v="179"/>
    <m/>
  </r>
  <r>
    <x v="0"/>
    <s v="protein_coding"/>
    <x v="0"/>
    <s v="Primary Assembly"/>
    <s v="unplaced scaffold"/>
    <m/>
    <s v="MINB01000028.1"/>
    <n v="12599"/>
    <n v="14083"/>
    <x v="1"/>
    <m/>
    <m/>
    <m/>
    <x v="0"/>
    <m/>
    <m/>
    <s v="BFT35_11485"/>
    <n v="1485"/>
    <m/>
    <m/>
  </r>
  <r>
    <x v="1"/>
    <s v="with_protein"/>
    <x v="0"/>
    <s v="Primary Assembly"/>
    <s v="unplaced scaffold"/>
    <m/>
    <s v="MINB01000028.1"/>
    <n v="12599"/>
    <n v="14083"/>
    <x v="1"/>
    <s v="PHO06394.1"/>
    <m/>
    <m/>
    <x v="411"/>
    <m/>
    <m/>
    <s v="BFT35_11485"/>
    <n v="1485"/>
    <n v="494"/>
    <m/>
  </r>
  <r>
    <x v="0"/>
    <s v="protein_coding"/>
    <x v="0"/>
    <s v="Primary Assembly"/>
    <s v="unplaced scaffold"/>
    <m/>
    <s v="MINB01000037.1"/>
    <n v="12604"/>
    <n v="13296"/>
    <x v="1"/>
    <m/>
    <m/>
    <m/>
    <x v="0"/>
    <m/>
    <m/>
    <s v="BFT35_12650"/>
    <n v="693"/>
    <m/>
    <m/>
  </r>
  <r>
    <x v="1"/>
    <s v="with_protein"/>
    <x v="0"/>
    <s v="Primary Assembly"/>
    <s v="unplaced scaffold"/>
    <m/>
    <s v="MINB01000037.1"/>
    <n v="12604"/>
    <n v="13296"/>
    <x v="1"/>
    <s v="PHO06178.1"/>
    <m/>
    <m/>
    <x v="412"/>
    <m/>
    <m/>
    <s v="BFT35_12650"/>
    <n v="693"/>
    <n v="230"/>
    <m/>
  </r>
  <r>
    <x v="0"/>
    <s v="protein_coding"/>
    <x v="0"/>
    <s v="Primary Assembly"/>
    <s v="unplaced scaffold"/>
    <m/>
    <s v="MINB01000038.1"/>
    <n v="12617"/>
    <n v="13177"/>
    <x v="1"/>
    <m/>
    <m/>
    <m/>
    <x v="0"/>
    <m/>
    <m/>
    <s v="BFT35_12740"/>
    <n v="561"/>
    <m/>
    <m/>
  </r>
  <r>
    <x v="1"/>
    <s v="with_protein"/>
    <x v="0"/>
    <s v="Primary Assembly"/>
    <s v="unplaced scaffold"/>
    <m/>
    <s v="MINB01000038.1"/>
    <n v="12617"/>
    <n v="13177"/>
    <x v="1"/>
    <s v="PHO06167.1"/>
    <m/>
    <m/>
    <x v="413"/>
    <m/>
    <m/>
    <s v="BFT35_12740"/>
    <n v="561"/>
    <n v="186"/>
    <m/>
  </r>
  <r>
    <x v="0"/>
    <s v="protein_coding"/>
    <x v="0"/>
    <s v="Primary Assembly"/>
    <s v="unplaced scaffold"/>
    <m/>
    <s v="MINB01000015.1"/>
    <n v="12624"/>
    <n v="13145"/>
    <x v="1"/>
    <m/>
    <m/>
    <m/>
    <x v="0"/>
    <m/>
    <m/>
    <s v="BFT35_08150"/>
    <n v="522"/>
    <m/>
    <m/>
  </r>
  <r>
    <x v="1"/>
    <s v="with_protein"/>
    <x v="0"/>
    <s v="Primary Assembly"/>
    <s v="unplaced scaffold"/>
    <m/>
    <s v="MINB01000015.1"/>
    <n v="12624"/>
    <n v="13145"/>
    <x v="1"/>
    <s v="PHO06967.1"/>
    <m/>
    <m/>
    <x v="414"/>
    <m/>
    <m/>
    <s v="BFT35_08150"/>
    <n v="522"/>
    <n v="173"/>
    <m/>
  </r>
  <r>
    <x v="0"/>
    <s v="protein_coding"/>
    <x v="0"/>
    <s v="Primary Assembly"/>
    <s v="unplaced scaffold"/>
    <m/>
    <s v="MINB01000025.1"/>
    <n v="12630"/>
    <n v="13736"/>
    <x v="0"/>
    <m/>
    <m/>
    <m/>
    <x v="0"/>
    <m/>
    <m/>
    <s v="BFT35_10920"/>
    <n v="1107"/>
    <m/>
    <m/>
  </r>
  <r>
    <x v="1"/>
    <s v="with_protein"/>
    <x v="0"/>
    <s v="Primary Assembly"/>
    <s v="unplaced scaffold"/>
    <m/>
    <s v="MINB01000025.1"/>
    <n v="12630"/>
    <n v="13736"/>
    <x v="0"/>
    <s v="PHO06483.1"/>
    <m/>
    <m/>
    <x v="415"/>
    <m/>
    <m/>
    <s v="BFT35_10920"/>
    <n v="1107"/>
    <n v="368"/>
    <m/>
  </r>
  <r>
    <x v="0"/>
    <s v="protein_coding"/>
    <x v="0"/>
    <s v="Primary Assembly"/>
    <s v="unplaced scaffold"/>
    <m/>
    <s v="MINB01000033.1"/>
    <n v="12671"/>
    <n v="13693"/>
    <x v="1"/>
    <m/>
    <m/>
    <m/>
    <x v="0"/>
    <m/>
    <m/>
    <s v="BFT35_12165"/>
    <n v="1023"/>
    <m/>
    <m/>
  </r>
  <r>
    <x v="1"/>
    <s v="with_protein"/>
    <x v="0"/>
    <s v="Primary Assembly"/>
    <s v="unplaced scaffold"/>
    <m/>
    <s v="MINB01000033.1"/>
    <n v="12671"/>
    <n v="13693"/>
    <x v="1"/>
    <s v="PHO06267.1"/>
    <m/>
    <m/>
    <x v="416"/>
    <m/>
    <m/>
    <s v="BFT35_12165"/>
    <n v="1023"/>
    <n v="340"/>
    <m/>
  </r>
  <r>
    <x v="0"/>
    <s v="protein_coding"/>
    <x v="0"/>
    <s v="Primary Assembly"/>
    <s v="unplaced scaffold"/>
    <m/>
    <s v="MINB01000024.1"/>
    <n v="12704"/>
    <n v="12907"/>
    <x v="1"/>
    <m/>
    <m/>
    <m/>
    <x v="0"/>
    <m/>
    <m/>
    <s v="BFT35_10675"/>
    <n v="204"/>
    <m/>
    <m/>
  </r>
  <r>
    <x v="1"/>
    <s v="with_protein"/>
    <x v="0"/>
    <s v="Primary Assembly"/>
    <s v="unplaced scaffold"/>
    <m/>
    <s v="MINB01000024.1"/>
    <n v="12704"/>
    <n v="12907"/>
    <x v="1"/>
    <s v="PHO06528.1"/>
    <m/>
    <m/>
    <x v="2"/>
    <m/>
    <m/>
    <s v="BFT35_10675"/>
    <n v="204"/>
    <n v="67"/>
    <m/>
  </r>
  <r>
    <x v="0"/>
    <s v="protein_coding"/>
    <x v="0"/>
    <s v="Primary Assembly"/>
    <s v="unplaced scaffold"/>
    <m/>
    <s v="MINB01000035.1"/>
    <n v="12757"/>
    <n v="13155"/>
    <x v="1"/>
    <m/>
    <m/>
    <m/>
    <x v="0"/>
    <m/>
    <m/>
    <s v="BFT35_12440"/>
    <n v="399"/>
    <m/>
    <m/>
  </r>
  <r>
    <x v="1"/>
    <s v="with_protein"/>
    <x v="0"/>
    <s v="Primary Assembly"/>
    <s v="unplaced scaffold"/>
    <m/>
    <s v="MINB01000035.1"/>
    <n v="12757"/>
    <n v="13155"/>
    <x v="1"/>
    <s v="PHO06219.1"/>
    <m/>
    <m/>
    <x v="417"/>
    <m/>
    <m/>
    <s v="BFT35_12440"/>
    <n v="399"/>
    <n v="132"/>
    <m/>
  </r>
  <r>
    <x v="0"/>
    <s v="protein_coding"/>
    <x v="0"/>
    <s v="Primary Assembly"/>
    <s v="unplaced scaffold"/>
    <m/>
    <s v="MINB01000013.1"/>
    <n v="12776"/>
    <n v="13459"/>
    <x v="1"/>
    <m/>
    <m/>
    <m/>
    <x v="0"/>
    <m/>
    <m/>
    <s v="BFT35_07545"/>
    <n v="684"/>
    <m/>
    <m/>
  </r>
  <r>
    <x v="1"/>
    <s v="with_protein"/>
    <x v="0"/>
    <s v="Primary Assembly"/>
    <s v="unplaced scaffold"/>
    <m/>
    <s v="MINB01000013.1"/>
    <n v="12776"/>
    <n v="13459"/>
    <x v="1"/>
    <s v="PHO07092.1"/>
    <m/>
    <m/>
    <x v="2"/>
    <m/>
    <m/>
    <s v="BFT35_07545"/>
    <n v="684"/>
    <n v="227"/>
    <m/>
  </r>
  <r>
    <x v="0"/>
    <s v="protein_coding"/>
    <x v="0"/>
    <s v="Primary Assembly"/>
    <s v="unplaced scaffold"/>
    <m/>
    <s v="MINB01000027.1"/>
    <n v="12794"/>
    <n v="13987"/>
    <x v="1"/>
    <m/>
    <m/>
    <m/>
    <x v="0"/>
    <m/>
    <m/>
    <s v="BFT35_11335"/>
    <n v="1194"/>
    <m/>
    <m/>
  </r>
  <r>
    <x v="1"/>
    <s v="with_protein"/>
    <x v="0"/>
    <s v="Primary Assembly"/>
    <s v="unplaced scaffold"/>
    <m/>
    <s v="MINB01000027.1"/>
    <n v="12794"/>
    <n v="13987"/>
    <x v="1"/>
    <s v="PHO06422.1"/>
    <m/>
    <m/>
    <x v="418"/>
    <m/>
    <m/>
    <s v="BFT35_11335"/>
    <n v="1194"/>
    <n v="397"/>
    <m/>
  </r>
  <r>
    <x v="0"/>
    <s v="protein_coding"/>
    <x v="0"/>
    <s v="Primary Assembly"/>
    <s v="unplaced scaffold"/>
    <m/>
    <s v="MINB01000010.1"/>
    <n v="12801"/>
    <n v="14768"/>
    <x v="1"/>
    <m/>
    <m/>
    <m/>
    <x v="0"/>
    <m/>
    <m/>
    <s v="BFT35_06520"/>
    <n v="1968"/>
    <m/>
    <m/>
  </r>
  <r>
    <x v="1"/>
    <s v="with_protein"/>
    <x v="0"/>
    <s v="Primary Assembly"/>
    <s v="unplaced scaffold"/>
    <m/>
    <s v="MINB01000010.1"/>
    <n v="12801"/>
    <n v="14768"/>
    <x v="1"/>
    <s v="PHO07266.1"/>
    <m/>
    <m/>
    <x v="2"/>
    <m/>
    <m/>
    <s v="BFT35_06520"/>
    <n v="1968"/>
    <n v="655"/>
    <m/>
  </r>
  <r>
    <x v="0"/>
    <s v="protein_coding"/>
    <x v="0"/>
    <s v="Primary Assembly"/>
    <s v="unplaced scaffold"/>
    <m/>
    <s v="MINB01000008.1"/>
    <n v="12814"/>
    <n v="13740"/>
    <x v="1"/>
    <m/>
    <m/>
    <m/>
    <x v="0"/>
    <m/>
    <m/>
    <s v="BFT35_05745"/>
    <n v="927"/>
    <m/>
    <m/>
  </r>
  <r>
    <x v="1"/>
    <s v="with_protein"/>
    <x v="0"/>
    <s v="Primary Assembly"/>
    <s v="unplaced scaffold"/>
    <m/>
    <s v="MINB01000008.1"/>
    <n v="12814"/>
    <n v="13740"/>
    <x v="1"/>
    <s v="PHO07421.1"/>
    <m/>
    <m/>
    <x v="419"/>
    <m/>
    <m/>
    <s v="BFT35_05745"/>
    <n v="927"/>
    <n v="308"/>
    <m/>
  </r>
  <r>
    <x v="0"/>
    <s v="protein_coding"/>
    <x v="0"/>
    <s v="Primary Assembly"/>
    <s v="unplaced scaffold"/>
    <m/>
    <s v="MINB01000039.1"/>
    <n v="12867"/>
    <n v="13445"/>
    <x v="1"/>
    <m/>
    <m/>
    <m/>
    <x v="0"/>
    <m/>
    <m/>
    <s v="BFT35_12805"/>
    <n v="579"/>
    <m/>
    <m/>
  </r>
  <r>
    <x v="1"/>
    <s v="with_protein"/>
    <x v="0"/>
    <s v="Primary Assembly"/>
    <s v="unplaced scaffold"/>
    <m/>
    <s v="MINB01000039.1"/>
    <n v="12867"/>
    <n v="13445"/>
    <x v="1"/>
    <s v="PHO06152.1"/>
    <m/>
    <m/>
    <x v="2"/>
    <m/>
    <m/>
    <s v="BFT35_12805"/>
    <n v="579"/>
    <n v="192"/>
    <m/>
  </r>
  <r>
    <x v="0"/>
    <s v="protein_coding"/>
    <x v="0"/>
    <s v="Primary Assembly"/>
    <s v="unplaced scaffold"/>
    <m/>
    <s v="MINB01000036.1"/>
    <n v="12899"/>
    <n v="13747"/>
    <x v="1"/>
    <m/>
    <m/>
    <m/>
    <x v="0"/>
    <m/>
    <m/>
    <s v="BFT35_12585"/>
    <n v="849"/>
    <m/>
    <m/>
  </r>
  <r>
    <x v="1"/>
    <s v="with_protein"/>
    <x v="0"/>
    <s v="Primary Assembly"/>
    <s v="unplaced scaffold"/>
    <m/>
    <s v="MINB01000036.1"/>
    <n v="12899"/>
    <n v="13747"/>
    <x v="1"/>
    <s v="PHO06195.1"/>
    <m/>
    <m/>
    <x v="420"/>
    <m/>
    <m/>
    <s v="BFT35_12585"/>
    <n v="849"/>
    <n v="282"/>
    <m/>
  </r>
  <r>
    <x v="0"/>
    <s v="protein_coding"/>
    <x v="0"/>
    <s v="Primary Assembly"/>
    <s v="unplaced scaffold"/>
    <m/>
    <s v="MINB01000009.1"/>
    <n v="12929"/>
    <n v="13531"/>
    <x v="1"/>
    <m/>
    <m/>
    <m/>
    <x v="0"/>
    <m/>
    <m/>
    <s v="BFT35_06130"/>
    <n v="603"/>
    <m/>
    <m/>
  </r>
  <r>
    <x v="1"/>
    <s v="with_protein"/>
    <x v="0"/>
    <s v="Primary Assembly"/>
    <s v="unplaced scaffold"/>
    <m/>
    <s v="MINB01000009.1"/>
    <n v="12929"/>
    <n v="13531"/>
    <x v="1"/>
    <s v="PHO07345.1"/>
    <m/>
    <m/>
    <x v="2"/>
    <m/>
    <m/>
    <s v="BFT35_06130"/>
    <n v="603"/>
    <n v="200"/>
    <m/>
  </r>
  <r>
    <x v="0"/>
    <s v="protein_coding"/>
    <x v="0"/>
    <s v="Primary Assembly"/>
    <s v="unplaced scaffold"/>
    <m/>
    <s v="MINB01000006.1"/>
    <n v="12949"/>
    <n v="13581"/>
    <x v="1"/>
    <m/>
    <m/>
    <m/>
    <x v="0"/>
    <m/>
    <m/>
    <s v="BFT35_04740"/>
    <n v="633"/>
    <m/>
    <m/>
  </r>
  <r>
    <x v="1"/>
    <s v="with_protein"/>
    <x v="0"/>
    <s v="Primary Assembly"/>
    <s v="unplaced scaffold"/>
    <m/>
    <s v="MINB01000006.1"/>
    <n v="12949"/>
    <n v="13581"/>
    <x v="1"/>
    <s v="PHO07580.1"/>
    <m/>
    <m/>
    <x v="421"/>
    <m/>
    <m/>
    <s v="BFT35_04740"/>
    <n v="633"/>
    <n v="210"/>
    <m/>
  </r>
  <r>
    <x v="0"/>
    <s v="protein_coding"/>
    <x v="0"/>
    <s v="Primary Assembly"/>
    <s v="unplaced scaffold"/>
    <m/>
    <s v="MINB01000032.1"/>
    <n v="12955"/>
    <n v="14007"/>
    <x v="1"/>
    <m/>
    <m/>
    <m/>
    <x v="0"/>
    <m/>
    <m/>
    <s v="BFT35_12055"/>
    <n v="1053"/>
    <m/>
    <m/>
  </r>
  <r>
    <x v="1"/>
    <s v="with_protein"/>
    <x v="0"/>
    <s v="Primary Assembly"/>
    <s v="unplaced scaffold"/>
    <m/>
    <s v="MINB01000032.1"/>
    <n v="12955"/>
    <n v="14007"/>
    <x v="1"/>
    <s v="PHO06293.1"/>
    <m/>
    <m/>
    <x v="422"/>
    <m/>
    <m/>
    <s v="BFT35_12055"/>
    <n v="1053"/>
    <n v="350"/>
    <m/>
  </r>
  <r>
    <x v="0"/>
    <s v="protein_coding"/>
    <x v="0"/>
    <s v="Primary Assembly"/>
    <s v="unplaced scaffold"/>
    <m/>
    <s v="MINB01000012.1"/>
    <n v="12959"/>
    <n v="14467"/>
    <x v="1"/>
    <m/>
    <m/>
    <m/>
    <x v="0"/>
    <m/>
    <m/>
    <s v="BFT35_07255"/>
    <n v="1509"/>
    <m/>
    <m/>
  </r>
  <r>
    <x v="1"/>
    <s v="with_protein"/>
    <x v="0"/>
    <s v="Primary Assembly"/>
    <s v="unplaced scaffold"/>
    <m/>
    <s v="MINB01000012.1"/>
    <n v="12959"/>
    <n v="14467"/>
    <x v="1"/>
    <s v="PHO07150.1"/>
    <m/>
    <m/>
    <x v="423"/>
    <m/>
    <m/>
    <s v="BFT35_07255"/>
    <n v="1509"/>
    <n v="502"/>
    <m/>
  </r>
  <r>
    <x v="0"/>
    <s v="protein_coding"/>
    <x v="0"/>
    <s v="Primary Assembly"/>
    <s v="unplaced scaffold"/>
    <m/>
    <s v="MINB01000031.1"/>
    <n v="12966"/>
    <n v="13865"/>
    <x v="1"/>
    <m/>
    <m/>
    <m/>
    <x v="0"/>
    <m/>
    <m/>
    <s v="BFT35_11905"/>
    <n v="900"/>
    <m/>
    <m/>
  </r>
  <r>
    <x v="1"/>
    <s v="with_protein"/>
    <x v="0"/>
    <s v="Primary Assembly"/>
    <s v="unplaced scaffold"/>
    <m/>
    <s v="MINB01000031.1"/>
    <n v="12966"/>
    <n v="13865"/>
    <x v="1"/>
    <s v="PHO06317.1"/>
    <m/>
    <m/>
    <x v="177"/>
    <m/>
    <m/>
    <s v="BFT35_11905"/>
    <n v="900"/>
    <n v="299"/>
    <m/>
  </r>
  <r>
    <x v="0"/>
    <s v="protein_coding"/>
    <x v="0"/>
    <s v="Primary Assembly"/>
    <s v="unplaced scaffold"/>
    <m/>
    <s v="MINB01000002.1"/>
    <n v="12973"/>
    <n v="13830"/>
    <x v="1"/>
    <m/>
    <m/>
    <m/>
    <x v="0"/>
    <m/>
    <m/>
    <s v="BFT35_01250"/>
    <n v="858"/>
    <m/>
    <m/>
  </r>
  <r>
    <x v="1"/>
    <s v="with_protein"/>
    <x v="0"/>
    <s v="Primary Assembly"/>
    <s v="unplaced scaffold"/>
    <m/>
    <s v="MINB01000002.1"/>
    <n v="12973"/>
    <n v="13830"/>
    <x v="1"/>
    <s v="PHO08127.1"/>
    <m/>
    <m/>
    <x v="424"/>
    <m/>
    <m/>
    <s v="BFT35_01250"/>
    <n v="858"/>
    <n v="285"/>
    <m/>
  </r>
  <r>
    <x v="0"/>
    <s v="protein_coding"/>
    <x v="0"/>
    <s v="Primary Assembly"/>
    <s v="unplaced scaffold"/>
    <m/>
    <s v="MINB01000020.1"/>
    <n v="12998"/>
    <n v="13792"/>
    <x v="1"/>
    <m/>
    <m/>
    <m/>
    <x v="0"/>
    <m/>
    <m/>
    <s v="BFT35_09585"/>
    <n v="795"/>
    <m/>
    <m/>
  </r>
  <r>
    <x v="1"/>
    <s v="with_protein"/>
    <x v="0"/>
    <s v="Primary Assembly"/>
    <s v="unplaced scaffold"/>
    <m/>
    <s v="MINB01000020.1"/>
    <n v="12998"/>
    <n v="13792"/>
    <x v="1"/>
    <s v="PHO06718.1"/>
    <m/>
    <m/>
    <x v="425"/>
    <m/>
    <m/>
    <s v="BFT35_09585"/>
    <n v="795"/>
    <n v="264"/>
    <m/>
  </r>
  <r>
    <x v="0"/>
    <s v="protein_coding"/>
    <x v="0"/>
    <s v="Primary Assembly"/>
    <s v="unplaced scaffold"/>
    <m/>
    <s v="MINB01000030.1"/>
    <n v="13043"/>
    <n v="13438"/>
    <x v="0"/>
    <m/>
    <m/>
    <m/>
    <x v="0"/>
    <m/>
    <m/>
    <s v="BFT35_11790"/>
    <n v="396"/>
    <m/>
    <m/>
  </r>
  <r>
    <x v="1"/>
    <s v="with_protein"/>
    <x v="0"/>
    <s v="Primary Assembly"/>
    <s v="unplaced scaffold"/>
    <m/>
    <s v="MINB01000030.1"/>
    <n v="13043"/>
    <n v="13438"/>
    <x v="0"/>
    <s v="PHO06342.1"/>
    <m/>
    <m/>
    <x v="426"/>
    <m/>
    <m/>
    <s v="BFT35_11790"/>
    <n v="396"/>
    <n v="131"/>
    <m/>
  </r>
  <r>
    <x v="0"/>
    <s v="protein_coding"/>
    <x v="0"/>
    <s v="Primary Assembly"/>
    <s v="unplaced scaffold"/>
    <m/>
    <s v="MINB01000024.1"/>
    <n v="13109"/>
    <n v="13852"/>
    <x v="1"/>
    <m/>
    <m/>
    <m/>
    <x v="0"/>
    <m/>
    <m/>
    <s v="BFT35_10680"/>
    <n v="744"/>
    <m/>
    <m/>
  </r>
  <r>
    <x v="1"/>
    <s v="with_protein"/>
    <x v="0"/>
    <s v="Primary Assembly"/>
    <s v="unplaced scaffold"/>
    <m/>
    <s v="MINB01000024.1"/>
    <n v="13109"/>
    <n v="13852"/>
    <x v="1"/>
    <s v="PHO06529.1"/>
    <m/>
    <m/>
    <x v="427"/>
    <m/>
    <m/>
    <s v="BFT35_10680"/>
    <n v="744"/>
    <n v="247"/>
    <m/>
  </r>
  <r>
    <x v="0"/>
    <s v="protein_coding"/>
    <x v="0"/>
    <s v="Primary Assembly"/>
    <s v="unplaced scaffold"/>
    <m/>
    <s v="MINB01000015.1"/>
    <n v="13142"/>
    <n v="15601"/>
    <x v="1"/>
    <m/>
    <m/>
    <m/>
    <x v="0"/>
    <m/>
    <m/>
    <s v="BFT35_08155"/>
    <n v="2460"/>
    <m/>
    <m/>
  </r>
  <r>
    <x v="1"/>
    <s v="with_protein"/>
    <x v="0"/>
    <s v="Primary Assembly"/>
    <s v="unplaced scaffold"/>
    <m/>
    <s v="MINB01000015.1"/>
    <n v="13142"/>
    <n v="15601"/>
    <x v="1"/>
    <s v="PHO06968.1"/>
    <m/>
    <m/>
    <x v="428"/>
    <m/>
    <m/>
    <s v="BFT35_08155"/>
    <n v="2460"/>
    <n v="819"/>
    <m/>
  </r>
  <r>
    <x v="0"/>
    <s v="protein_coding"/>
    <x v="0"/>
    <s v="Primary Assembly"/>
    <s v="unplaced scaffold"/>
    <m/>
    <s v="MINB01000035.1"/>
    <n v="13166"/>
    <n v="13351"/>
    <x v="1"/>
    <m/>
    <m/>
    <m/>
    <x v="0"/>
    <s v="rpsN"/>
    <m/>
    <s v="BFT35_12445"/>
    <n v="186"/>
    <m/>
    <m/>
  </r>
  <r>
    <x v="1"/>
    <s v="with_protein"/>
    <x v="0"/>
    <s v="Primary Assembly"/>
    <s v="unplaced scaffold"/>
    <m/>
    <s v="MINB01000035.1"/>
    <n v="13166"/>
    <n v="13351"/>
    <x v="1"/>
    <s v="PHO06220.1"/>
    <m/>
    <m/>
    <x v="429"/>
    <s v="rpsN"/>
    <m/>
    <s v="BFT35_12445"/>
    <n v="186"/>
    <n v="61"/>
    <m/>
  </r>
  <r>
    <x v="0"/>
    <s v="protein_coding"/>
    <x v="0"/>
    <s v="Primary Assembly"/>
    <s v="unplaced scaffold"/>
    <m/>
    <s v="MINB01000021.1"/>
    <n v="13172"/>
    <n v="14173"/>
    <x v="1"/>
    <m/>
    <m/>
    <m/>
    <x v="0"/>
    <m/>
    <m/>
    <s v="BFT35_09875"/>
    <n v="1002"/>
    <m/>
    <m/>
  </r>
  <r>
    <x v="1"/>
    <s v="with_protein"/>
    <x v="0"/>
    <s v="Primary Assembly"/>
    <s v="unplaced scaffold"/>
    <m/>
    <s v="MINB01000021.1"/>
    <n v="13172"/>
    <n v="14173"/>
    <x v="1"/>
    <s v="PHO06668.1"/>
    <m/>
    <m/>
    <x v="430"/>
    <m/>
    <m/>
    <s v="BFT35_09875"/>
    <n v="1002"/>
    <n v="333"/>
    <m/>
  </r>
  <r>
    <x v="0"/>
    <s v="protein_coding"/>
    <x v="0"/>
    <s v="Primary Assembly"/>
    <s v="unplaced scaffold"/>
    <m/>
    <s v="MINB01000038.1"/>
    <n v="13188"/>
    <n v="14135"/>
    <x v="1"/>
    <m/>
    <m/>
    <m/>
    <x v="0"/>
    <m/>
    <m/>
    <s v="BFT35_12745"/>
    <n v="948"/>
    <m/>
    <m/>
  </r>
  <r>
    <x v="1"/>
    <s v="with_protein"/>
    <x v="0"/>
    <s v="Primary Assembly"/>
    <s v="unplaced scaffold"/>
    <m/>
    <s v="MINB01000038.1"/>
    <n v="13188"/>
    <n v="14135"/>
    <x v="1"/>
    <s v="PHO06168.1"/>
    <m/>
    <m/>
    <x v="24"/>
    <m/>
    <m/>
    <s v="BFT35_12745"/>
    <n v="948"/>
    <n v="315"/>
    <m/>
  </r>
  <r>
    <x v="0"/>
    <s v="protein_coding"/>
    <x v="0"/>
    <s v="Primary Assembly"/>
    <s v="unplaced scaffold"/>
    <m/>
    <s v="MINB01000004.1"/>
    <n v="13248"/>
    <n v="15062"/>
    <x v="1"/>
    <m/>
    <m/>
    <m/>
    <x v="0"/>
    <m/>
    <m/>
    <s v="BFT35_03440"/>
    <n v="1815"/>
    <m/>
    <m/>
  </r>
  <r>
    <x v="1"/>
    <s v="with_protein"/>
    <x v="0"/>
    <s v="Primary Assembly"/>
    <s v="unplaced scaffold"/>
    <m/>
    <s v="MINB01000004.1"/>
    <n v="13248"/>
    <n v="15062"/>
    <x v="1"/>
    <s v="PHO07802.1"/>
    <m/>
    <m/>
    <x v="431"/>
    <m/>
    <m/>
    <s v="BFT35_03440"/>
    <n v="1815"/>
    <n v="604"/>
    <m/>
  </r>
  <r>
    <x v="0"/>
    <s v="protein_coding"/>
    <x v="0"/>
    <s v="Primary Assembly"/>
    <s v="unplaced scaffold"/>
    <m/>
    <s v="MINB01000001.1"/>
    <n v="13259"/>
    <n v="14158"/>
    <x v="1"/>
    <m/>
    <m/>
    <m/>
    <x v="0"/>
    <m/>
    <m/>
    <s v="BFT35_00070"/>
    <n v="900"/>
    <m/>
    <m/>
  </r>
  <r>
    <x v="1"/>
    <s v="with_protein"/>
    <x v="0"/>
    <s v="Primary Assembly"/>
    <s v="unplaced scaffold"/>
    <m/>
    <s v="MINB01000001.1"/>
    <n v="13259"/>
    <n v="14158"/>
    <x v="1"/>
    <s v="PHO08341.1"/>
    <m/>
    <m/>
    <x v="432"/>
    <m/>
    <m/>
    <s v="BFT35_00070"/>
    <n v="900"/>
    <n v="299"/>
    <m/>
  </r>
  <r>
    <x v="0"/>
    <s v="protein_coding"/>
    <x v="0"/>
    <s v="Primary Assembly"/>
    <s v="unplaced scaffold"/>
    <m/>
    <s v="MINB01000018.1"/>
    <n v="13259"/>
    <n v="13900"/>
    <x v="0"/>
    <m/>
    <m/>
    <m/>
    <x v="0"/>
    <m/>
    <m/>
    <s v="BFT35_09065"/>
    <n v="642"/>
    <m/>
    <m/>
  </r>
  <r>
    <x v="1"/>
    <s v="with_protein"/>
    <x v="0"/>
    <s v="Primary Assembly"/>
    <s v="unplaced scaffold"/>
    <m/>
    <s v="MINB01000018.1"/>
    <n v="13259"/>
    <n v="13900"/>
    <x v="0"/>
    <s v="PHO06824.1"/>
    <m/>
    <m/>
    <x v="2"/>
    <m/>
    <m/>
    <s v="BFT35_09065"/>
    <n v="642"/>
    <n v="213"/>
    <m/>
  </r>
  <r>
    <x v="0"/>
    <s v="protein_coding"/>
    <x v="0"/>
    <s v="Primary Assembly"/>
    <s v="unplaced scaffold"/>
    <m/>
    <s v="MINB01000023.1"/>
    <n v="13290"/>
    <n v="13898"/>
    <x v="1"/>
    <m/>
    <m/>
    <m/>
    <x v="0"/>
    <m/>
    <m/>
    <s v="BFT35_10430"/>
    <n v="609"/>
    <m/>
    <m/>
  </r>
  <r>
    <x v="1"/>
    <s v="with_protein"/>
    <x v="0"/>
    <s v="Primary Assembly"/>
    <s v="unplaced scaffold"/>
    <m/>
    <s v="MINB01000023.1"/>
    <n v="13290"/>
    <n v="13898"/>
    <x v="1"/>
    <s v="PHO06579.1"/>
    <m/>
    <m/>
    <x v="433"/>
    <m/>
    <m/>
    <s v="BFT35_10430"/>
    <n v="609"/>
    <n v="202"/>
    <m/>
  </r>
  <r>
    <x v="0"/>
    <s v="protein_coding"/>
    <x v="0"/>
    <s v="Primary Assembly"/>
    <s v="unplaced scaffold"/>
    <m/>
    <s v="MINB01000019.1"/>
    <n v="13291"/>
    <n v="14139"/>
    <x v="1"/>
    <m/>
    <m/>
    <m/>
    <x v="0"/>
    <m/>
    <m/>
    <s v="BFT35_09305"/>
    <n v="849"/>
    <m/>
    <m/>
  </r>
  <r>
    <x v="1"/>
    <s v="with_protein"/>
    <x v="0"/>
    <s v="Primary Assembly"/>
    <s v="unplaced scaffold"/>
    <m/>
    <s v="MINB01000019.1"/>
    <n v="13291"/>
    <n v="14139"/>
    <x v="1"/>
    <s v="PHO06773.1"/>
    <m/>
    <m/>
    <x v="434"/>
    <m/>
    <m/>
    <s v="BFT35_09305"/>
    <n v="849"/>
    <n v="282"/>
    <m/>
  </r>
  <r>
    <x v="0"/>
    <s v="protein_coding"/>
    <x v="0"/>
    <s v="Primary Assembly"/>
    <s v="unplaced scaffold"/>
    <m/>
    <s v="MINB01000037.1"/>
    <n v="13353"/>
    <n v="13778"/>
    <x v="1"/>
    <m/>
    <m/>
    <m/>
    <x v="0"/>
    <m/>
    <m/>
    <s v="BFT35_12655"/>
    <n v="426"/>
    <m/>
    <m/>
  </r>
  <r>
    <x v="1"/>
    <s v="with_protein"/>
    <x v="0"/>
    <s v="Primary Assembly"/>
    <s v="unplaced scaffold"/>
    <m/>
    <s v="MINB01000037.1"/>
    <n v="13353"/>
    <n v="13778"/>
    <x v="1"/>
    <s v="PHO06179.1"/>
    <m/>
    <m/>
    <x v="435"/>
    <m/>
    <m/>
    <s v="BFT35_12655"/>
    <n v="426"/>
    <n v="141"/>
    <m/>
  </r>
  <r>
    <x v="0"/>
    <s v="protein_coding"/>
    <x v="0"/>
    <s v="Primary Assembly"/>
    <s v="unplaced scaffold"/>
    <m/>
    <s v="MINB01000035.1"/>
    <n v="13365"/>
    <n v="13904"/>
    <x v="1"/>
    <m/>
    <m/>
    <m/>
    <x v="0"/>
    <m/>
    <m/>
    <s v="BFT35_12450"/>
    <n v="540"/>
    <m/>
    <m/>
  </r>
  <r>
    <x v="1"/>
    <s v="with_protein"/>
    <x v="0"/>
    <s v="Primary Assembly"/>
    <s v="unplaced scaffold"/>
    <m/>
    <s v="MINB01000035.1"/>
    <n v="13365"/>
    <n v="13904"/>
    <x v="1"/>
    <s v="PHO06221.1"/>
    <m/>
    <m/>
    <x v="436"/>
    <m/>
    <m/>
    <s v="BFT35_12450"/>
    <n v="540"/>
    <n v="179"/>
    <m/>
  </r>
  <r>
    <x v="0"/>
    <s v="protein_coding"/>
    <x v="0"/>
    <s v="Primary Assembly"/>
    <s v="unplaced scaffold"/>
    <m/>
    <s v="MINB01000034.1"/>
    <n v="13404"/>
    <n v="13826"/>
    <x v="1"/>
    <m/>
    <m/>
    <m/>
    <x v="0"/>
    <m/>
    <m/>
    <s v="BFT35_12280"/>
    <n v="423"/>
    <m/>
    <m/>
  </r>
  <r>
    <x v="1"/>
    <s v="with_protein"/>
    <x v="0"/>
    <s v="Primary Assembly"/>
    <s v="unplaced scaffold"/>
    <m/>
    <s v="MINB01000034.1"/>
    <n v="13404"/>
    <n v="13826"/>
    <x v="1"/>
    <s v="PHO06247.1"/>
    <m/>
    <m/>
    <x v="246"/>
    <m/>
    <m/>
    <s v="BFT35_12280"/>
    <n v="423"/>
    <n v="140"/>
    <m/>
  </r>
  <r>
    <x v="0"/>
    <s v="protein_coding"/>
    <x v="0"/>
    <s v="Primary Assembly"/>
    <s v="unplaced scaffold"/>
    <m/>
    <s v="MINB01000026.1"/>
    <n v="13412"/>
    <n v="13861"/>
    <x v="1"/>
    <m/>
    <m/>
    <m/>
    <x v="0"/>
    <m/>
    <m/>
    <s v="BFT35_11130"/>
    <n v="450"/>
    <m/>
    <m/>
  </r>
  <r>
    <x v="1"/>
    <s v="with_protein"/>
    <x v="0"/>
    <s v="Primary Assembly"/>
    <s v="unplaced scaffold"/>
    <m/>
    <s v="MINB01000026.1"/>
    <n v="13412"/>
    <n v="13861"/>
    <x v="1"/>
    <s v="PHO06449.1"/>
    <m/>
    <m/>
    <x v="2"/>
    <m/>
    <m/>
    <s v="BFT35_11130"/>
    <n v="450"/>
    <n v="149"/>
    <m/>
  </r>
  <r>
    <x v="0"/>
    <s v="protein_coding"/>
    <x v="0"/>
    <s v="Primary Assembly"/>
    <s v="unplaced scaffold"/>
    <m/>
    <s v="MINB01000013.1"/>
    <n v="13463"/>
    <n v="14953"/>
    <x v="1"/>
    <m/>
    <m/>
    <m/>
    <x v="0"/>
    <m/>
    <m/>
    <s v="BFT35_07550"/>
    <n v="1491"/>
    <m/>
    <m/>
  </r>
  <r>
    <x v="1"/>
    <s v="with_protein"/>
    <x v="0"/>
    <s v="Primary Assembly"/>
    <s v="unplaced scaffold"/>
    <m/>
    <s v="MINB01000013.1"/>
    <n v="13463"/>
    <n v="14953"/>
    <x v="1"/>
    <s v="PHO07093.1"/>
    <m/>
    <m/>
    <x v="2"/>
    <m/>
    <m/>
    <s v="BFT35_07550"/>
    <n v="1491"/>
    <n v="496"/>
    <m/>
  </r>
  <r>
    <x v="0"/>
    <s v="protein_coding"/>
    <x v="0"/>
    <s v="Primary Assembly"/>
    <s v="unplaced scaffold"/>
    <m/>
    <s v="MINB01000030.1"/>
    <n v="13463"/>
    <n v="14809"/>
    <x v="1"/>
    <m/>
    <m/>
    <m/>
    <x v="0"/>
    <m/>
    <m/>
    <s v="BFT35_11795"/>
    <n v="1347"/>
    <m/>
    <m/>
  </r>
  <r>
    <x v="1"/>
    <s v="with_protein"/>
    <x v="0"/>
    <s v="Primary Assembly"/>
    <s v="unplaced scaffold"/>
    <m/>
    <s v="MINB01000030.1"/>
    <n v="13463"/>
    <n v="14809"/>
    <x v="1"/>
    <s v="PHO06343.1"/>
    <m/>
    <m/>
    <x v="437"/>
    <m/>
    <m/>
    <s v="BFT35_11795"/>
    <n v="1347"/>
    <n v="448"/>
    <m/>
  </r>
  <r>
    <x v="0"/>
    <s v="protein_coding"/>
    <x v="0"/>
    <s v="Primary Assembly"/>
    <s v="unplaced scaffold"/>
    <m/>
    <s v="MINB01000005.1"/>
    <n v="13467"/>
    <n v="13835"/>
    <x v="0"/>
    <m/>
    <m/>
    <m/>
    <x v="0"/>
    <m/>
    <m/>
    <s v="BFT35_04125"/>
    <n v="369"/>
    <m/>
    <m/>
  </r>
  <r>
    <x v="1"/>
    <s v="with_protein"/>
    <x v="0"/>
    <s v="Primary Assembly"/>
    <s v="unplaced scaffold"/>
    <m/>
    <s v="MINB01000005.1"/>
    <n v="13467"/>
    <n v="13835"/>
    <x v="0"/>
    <s v="PHO07684.1"/>
    <m/>
    <m/>
    <x v="2"/>
    <m/>
    <m/>
    <s v="BFT35_04125"/>
    <n v="369"/>
    <n v="122"/>
    <m/>
  </r>
  <r>
    <x v="0"/>
    <s v="protein_coding"/>
    <x v="0"/>
    <s v="Primary Assembly"/>
    <s v="unplaced scaffold"/>
    <m/>
    <s v="MINB01000029.1"/>
    <n v="13502"/>
    <n v="13705"/>
    <x v="1"/>
    <m/>
    <m/>
    <m/>
    <x v="0"/>
    <m/>
    <m/>
    <s v="BFT35_11635"/>
    <n v="204"/>
    <m/>
    <m/>
  </r>
  <r>
    <x v="1"/>
    <s v="with_protein"/>
    <x v="0"/>
    <s v="Primary Assembly"/>
    <s v="unplaced scaffold"/>
    <m/>
    <s v="MINB01000029.1"/>
    <n v="13502"/>
    <n v="13705"/>
    <x v="1"/>
    <s v="PHO06365.1"/>
    <m/>
    <m/>
    <x v="2"/>
    <m/>
    <m/>
    <s v="BFT35_11635"/>
    <n v="204"/>
    <n v="67"/>
    <m/>
  </r>
  <r>
    <x v="0"/>
    <s v="protein_coding"/>
    <x v="0"/>
    <s v="Primary Assembly"/>
    <s v="unplaced scaffold"/>
    <m/>
    <s v="MINB01000007.1"/>
    <n v="13532"/>
    <n v="13963"/>
    <x v="1"/>
    <m/>
    <m/>
    <m/>
    <x v="0"/>
    <m/>
    <m/>
    <s v="BFT35_05260"/>
    <n v="432"/>
    <m/>
    <m/>
  </r>
  <r>
    <x v="1"/>
    <s v="with_protein"/>
    <x v="0"/>
    <s v="Primary Assembly"/>
    <s v="unplaced scaffold"/>
    <m/>
    <s v="MINB01000007.1"/>
    <n v="13532"/>
    <n v="13963"/>
    <x v="1"/>
    <s v="PHO07488.1"/>
    <m/>
    <m/>
    <x v="438"/>
    <m/>
    <m/>
    <s v="BFT35_05260"/>
    <n v="432"/>
    <n v="143"/>
    <m/>
  </r>
  <r>
    <x v="0"/>
    <s v="protein_coding"/>
    <x v="0"/>
    <s v="Primary Assembly"/>
    <s v="unplaced scaffold"/>
    <m/>
    <s v="MINB01000016.1"/>
    <n v="13535"/>
    <n v="14827"/>
    <x v="0"/>
    <m/>
    <m/>
    <m/>
    <x v="0"/>
    <m/>
    <m/>
    <s v="BFT35_08505"/>
    <n v="1293"/>
    <m/>
    <m/>
  </r>
  <r>
    <x v="1"/>
    <s v="with_protein"/>
    <x v="0"/>
    <s v="Primary Assembly"/>
    <s v="unplaced scaffold"/>
    <m/>
    <s v="MINB01000016.1"/>
    <n v="13535"/>
    <n v="14827"/>
    <x v="0"/>
    <s v="PHO06913.1"/>
    <m/>
    <m/>
    <x v="24"/>
    <m/>
    <m/>
    <s v="BFT35_08505"/>
    <n v="1293"/>
    <n v="430"/>
    <m/>
  </r>
  <r>
    <x v="0"/>
    <s v="protein_coding"/>
    <x v="0"/>
    <s v="Primary Assembly"/>
    <s v="unplaced scaffold"/>
    <m/>
    <s v="MINB01000011.1"/>
    <n v="13583"/>
    <n v="13981"/>
    <x v="1"/>
    <m/>
    <m/>
    <m/>
    <x v="0"/>
    <m/>
    <m/>
    <s v="BFT35_06940"/>
    <n v="399"/>
    <m/>
    <m/>
  </r>
  <r>
    <x v="1"/>
    <s v="with_protein"/>
    <x v="0"/>
    <s v="Primary Assembly"/>
    <s v="unplaced scaffold"/>
    <m/>
    <s v="MINB01000011.1"/>
    <n v="13583"/>
    <n v="13981"/>
    <x v="1"/>
    <s v="PHO07210.1"/>
    <m/>
    <m/>
    <x v="439"/>
    <m/>
    <m/>
    <s v="BFT35_06940"/>
    <n v="399"/>
    <n v="132"/>
    <m/>
  </r>
  <r>
    <x v="0"/>
    <s v="protein_coding"/>
    <x v="0"/>
    <s v="Primary Assembly"/>
    <s v="unplaced scaffold"/>
    <m/>
    <s v="MINB01000006.1"/>
    <n v="13649"/>
    <n v="13942"/>
    <x v="1"/>
    <m/>
    <m/>
    <m/>
    <x v="0"/>
    <m/>
    <m/>
    <s v="BFT35_04745"/>
    <n v="294"/>
    <m/>
    <m/>
  </r>
  <r>
    <x v="1"/>
    <s v="with_protein"/>
    <x v="0"/>
    <s v="Primary Assembly"/>
    <s v="unplaced scaffold"/>
    <m/>
    <s v="MINB01000006.1"/>
    <n v="13649"/>
    <n v="13942"/>
    <x v="1"/>
    <s v="PHO07581.1"/>
    <m/>
    <m/>
    <x v="440"/>
    <m/>
    <m/>
    <s v="BFT35_04745"/>
    <n v="294"/>
    <n v="97"/>
    <m/>
  </r>
  <r>
    <x v="0"/>
    <s v="protein_coding"/>
    <x v="0"/>
    <s v="Primary Assembly"/>
    <s v="unplaced scaffold"/>
    <m/>
    <s v="MINB01000029.1"/>
    <n v="13698"/>
    <n v="13973"/>
    <x v="1"/>
    <m/>
    <m/>
    <m/>
    <x v="0"/>
    <m/>
    <m/>
    <s v="BFT35_11640"/>
    <n v="276"/>
    <m/>
    <m/>
  </r>
  <r>
    <x v="1"/>
    <s v="with_protein"/>
    <x v="0"/>
    <s v="Primary Assembly"/>
    <s v="unplaced scaffold"/>
    <m/>
    <s v="MINB01000029.1"/>
    <n v="13698"/>
    <n v="13973"/>
    <x v="1"/>
    <s v="PHO06366.1"/>
    <m/>
    <m/>
    <x v="2"/>
    <m/>
    <m/>
    <s v="BFT35_11640"/>
    <n v="276"/>
    <n v="91"/>
    <m/>
  </r>
  <r>
    <x v="0"/>
    <s v="protein_coding"/>
    <x v="0"/>
    <s v="Primary Assembly"/>
    <s v="unplaced scaffold"/>
    <m/>
    <s v="MINB01000009.1"/>
    <n v="13707"/>
    <n v="14447"/>
    <x v="1"/>
    <m/>
    <m/>
    <m/>
    <x v="0"/>
    <m/>
    <m/>
    <s v="BFT35_06135"/>
    <n v="741"/>
    <m/>
    <m/>
  </r>
  <r>
    <x v="1"/>
    <s v="with_protein"/>
    <x v="0"/>
    <s v="Primary Assembly"/>
    <s v="unplaced scaffold"/>
    <m/>
    <s v="MINB01000009.1"/>
    <n v="13707"/>
    <n v="14447"/>
    <x v="1"/>
    <s v="PHO07346.1"/>
    <m/>
    <m/>
    <x v="2"/>
    <m/>
    <m/>
    <s v="BFT35_06135"/>
    <n v="741"/>
    <n v="246"/>
    <m/>
  </r>
  <r>
    <x v="0"/>
    <s v="protein_coding"/>
    <x v="0"/>
    <s v="Primary Assembly"/>
    <s v="unplaced scaffold"/>
    <m/>
    <s v="MINB01000025.1"/>
    <n v="13741"/>
    <n v="14835"/>
    <x v="0"/>
    <m/>
    <m/>
    <m/>
    <x v="0"/>
    <m/>
    <m/>
    <s v="BFT35_10925"/>
    <n v="1095"/>
    <m/>
    <m/>
  </r>
  <r>
    <x v="1"/>
    <s v="with_protein"/>
    <x v="0"/>
    <s v="Primary Assembly"/>
    <s v="unplaced scaffold"/>
    <m/>
    <s v="MINB01000025.1"/>
    <n v="13741"/>
    <n v="14835"/>
    <x v="0"/>
    <s v="PHO06484.1"/>
    <m/>
    <m/>
    <x v="441"/>
    <m/>
    <m/>
    <s v="BFT35_10925"/>
    <n v="1095"/>
    <n v="364"/>
    <m/>
  </r>
  <r>
    <x v="0"/>
    <s v="protein_coding"/>
    <x v="0"/>
    <s v="Primary Assembly"/>
    <s v="unplaced scaffold"/>
    <m/>
    <s v="MINB01000008.1"/>
    <n v="13745"/>
    <n v="14269"/>
    <x v="1"/>
    <m/>
    <m/>
    <m/>
    <x v="0"/>
    <m/>
    <m/>
    <s v="BFT35_05750"/>
    <n v="525"/>
    <m/>
    <m/>
  </r>
  <r>
    <x v="1"/>
    <s v="with_protein"/>
    <x v="0"/>
    <s v="Primary Assembly"/>
    <s v="unplaced scaffold"/>
    <m/>
    <s v="MINB01000008.1"/>
    <n v="13745"/>
    <n v="14269"/>
    <x v="1"/>
    <s v="PHO07422.1"/>
    <m/>
    <m/>
    <x v="24"/>
    <m/>
    <m/>
    <s v="BFT35_05750"/>
    <n v="525"/>
    <n v="174"/>
    <m/>
  </r>
  <r>
    <x v="0"/>
    <s v="pseudogene"/>
    <x v="0"/>
    <s v="Primary Assembly"/>
    <s v="unplaced scaffold"/>
    <m/>
    <s v="MINB01000036.1"/>
    <n v="13768"/>
    <n v="15455"/>
    <x v="1"/>
    <m/>
    <m/>
    <m/>
    <x v="0"/>
    <m/>
    <m/>
    <s v="BFT35_12590"/>
    <n v="1688"/>
    <m/>
    <s v="pseudo"/>
  </r>
  <r>
    <x v="1"/>
    <s v="without_protein"/>
    <x v="0"/>
    <s v="Primary Assembly"/>
    <s v="unplaced scaffold"/>
    <m/>
    <s v="MINB01000036.1"/>
    <n v="13768"/>
    <n v="15455"/>
    <x v="1"/>
    <m/>
    <m/>
    <m/>
    <x v="442"/>
    <m/>
    <m/>
    <s v="BFT35_12590"/>
    <n v="1688"/>
    <m/>
    <s v="pseudo"/>
  </r>
  <r>
    <x v="0"/>
    <s v="protein_coding"/>
    <x v="0"/>
    <s v="Primary Assembly"/>
    <s v="unplaced scaffold"/>
    <m/>
    <s v="MINB01000017.1"/>
    <n v="13785"/>
    <n v="14657"/>
    <x v="1"/>
    <m/>
    <m/>
    <m/>
    <x v="0"/>
    <m/>
    <m/>
    <s v="BFT35_08790"/>
    <n v="873"/>
    <m/>
    <m/>
  </r>
  <r>
    <x v="1"/>
    <s v="with_protein"/>
    <x v="0"/>
    <s v="Primary Assembly"/>
    <s v="unplaced scaffold"/>
    <m/>
    <s v="MINB01000017.1"/>
    <n v="13785"/>
    <n v="14657"/>
    <x v="1"/>
    <s v="PHO06866.1"/>
    <m/>
    <m/>
    <x v="443"/>
    <m/>
    <m/>
    <s v="BFT35_08790"/>
    <n v="873"/>
    <n v="290"/>
    <m/>
  </r>
  <r>
    <x v="0"/>
    <s v="protein_coding"/>
    <x v="0"/>
    <s v="Primary Assembly"/>
    <s v="unplaced scaffold"/>
    <m/>
    <s v="MINB01000022.1"/>
    <n v="13794"/>
    <n v="15137"/>
    <x v="1"/>
    <m/>
    <m/>
    <m/>
    <x v="0"/>
    <m/>
    <m/>
    <s v="BFT35_10135"/>
    <n v="1344"/>
    <m/>
    <m/>
  </r>
  <r>
    <x v="1"/>
    <s v="with_protein"/>
    <x v="0"/>
    <s v="Primary Assembly"/>
    <s v="unplaced scaffold"/>
    <m/>
    <s v="MINB01000022.1"/>
    <n v="13794"/>
    <n v="15137"/>
    <x v="1"/>
    <s v="PHO06618.1"/>
    <m/>
    <m/>
    <x v="444"/>
    <m/>
    <m/>
    <s v="BFT35_10135"/>
    <n v="1344"/>
    <n v="447"/>
    <m/>
  </r>
  <r>
    <x v="0"/>
    <s v="protein_coding"/>
    <x v="0"/>
    <s v="Primary Assembly"/>
    <s v="unplaced scaffold"/>
    <m/>
    <s v="MINB01000037.1"/>
    <n v="13805"/>
    <n v="14332"/>
    <x v="1"/>
    <m/>
    <m/>
    <m/>
    <x v="0"/>
    <m/>
    <m/>
    <s v="BFT35_12660"/>
    <n v="528"/>
    <m/>
    <m/>
  </r>
  <r>
    <x v="1"/>
    <s v="with_protein"/>
    <x v="0"/>
    <s v="Primary Assembly"/>
    <s v="unplaced scaffold"/>
    <m/>
    <s v="MINB01000037.1"/>
    <n v="13805"/>
    <n v="14332"/>
    <x v="1"/>
    <s v="PHO06180.1"/>
    <m/>
    <m/>
    <x v="445"/>
    <m/>
    <m/>
    <s v="BFT35_12660"/>
    <n v="528"/>
    <n v="175"/>
    <m/>
  </r>
  <r>
    <x v="0"/>
    <s v="protein_coding"/>
    <x v="0"/>
    <s v="Primary Assembly"/>
    <s v="unplaced scaffold"/>
    <m/>
    <s v="MINB01000020.1"/>
    <n v="13807"/>
    <n v="14280"/>
    <x v="1"/>
    <m/>
    <m/>
    <m/>
    <x v="0"/>
    <m/>
    <m/>
    <s v="BFT35_09590"/>
    <n v="474"/>
    <m/>
    <m/>
  </r>
  <r>
    <x v="1"/>
    <s v="with_protein"/>
    <x v="0"/>
    <s v="Primary Assembly"/>
    <s v="unplaced scaffold"/>
    <m/>
    <s v="MINB01000020.1"/>
    <n v="13807"/>
    <n v="14280"/>
    <x v="1"/>
    <s v="PHO06719.1"/>
    <m/>
    <m/>
    <x v="446"/>
    <m/>
    <m/>
    <s v="BFT35_09590"/>
    <n v="474"/>
    <n v="157"/>
    <m/>
  </r>
  <r>
    <x v="0"/>
    <s v="protein_coding"/>
    <x v="0"/>
    <s v="Primary Assembly"/>
    <s v="unplaced scaffold"/>
    <m/>
    <s v="MINB01000033.1"/>
    <n v="13823"/>
    <n v="14122"/>
    <x v="1"/>
    <m/>
    <m/>
    <m/>
    <x v="0"/>
    <m/>
    <m/>
    <s v="BFT35_12170"/>
    <n v="300"/>
    <m/>
    <m/>
  </r>
  <r>
    <x v="1"/>
    <s v="with_protein"/>
    <x v="0"/>
    <s v="Primary Assembly"/>
    <s v="unplaced scaffold"/>
    <m/>
    <s v="MINB01000033.1"/>
    <n v="13823"/>
    <n v="14122"/>
    <x v="1"/>
    <s v="PHO06268.1"/>
    <m/>
    <m/>
    <x v="2"/>
    <m/>
    <m/>
    <s v="BFT35_12170"/>
    <n v="300"/>
    <n v="99"/>
    <m/>
  </r>
  <r>
    <x v="0"/>
    <s v="protein_coding"/>
    <x v="0"/>
    <s v="Primary Assembly"/>
    <s v="unplaced scaffold"/>
    <m/>
    <s v="MINB01000002.1"/>
    <n v="13830"/>
    <n v="15350"/>
    <x v="1"/>
    <m/>
    <m/>
    <m/>
    <x v="0"/>
    <m/>
    <m/>
    <s v="BFT35_01255"/>
    <n v="1521"/>
    <m/>
    <m/>
  </r>
  <r>
    <x v="1"/>
    <s v="with_protein"/>
    <x v="0"/>
    <s v="Primary Assembly"/>
    <s v="unplaced scaffold"/>
    <m/>
    <s v="MINB01000002.1"/>
    <n v="13830"/>
    <n v="15350"/>
    <x v="1"/>
    <s v="PHO08128.1"/>
    <m/>
    <m/>
    <x v="447"/>
    <m/>
    <m/>
    <s v="BFT35_01255"/>
    <n v="1521"/>
    <n v="506"/>
    <m/>
  </r>
  <r>
    <x v="0"/>
    <s v="protein_coding"/>
    <x v="0"/>
    <s v="Primary Assembly"/>
    <s v="unplaced scaffold"/>
    <m/>
    <s v="MINB01000014.1"/>
    <n v="13856"/>
    <n v="14794"/>
    <x v="1"/>
    <m/>
    <m/>
    <m/>
    <x v="0"/>
    <m/>
    <m/>
    <s v="BFT35_07820"/>
    <n v="939"/>
    <m/>
    <m/>
  </r>
  <r>
    <x v="1"/>
    <s v="with_protein"/>
    <x v="0"/>
    <s v="Primary Assembly"/>
    <s v="unplaced scaffold"/>
    <m/>
    <s v="MINB01000014.1"/>
    <n v="13856"/>
    <n v="14794"/>
    <x v="1"/>
    <s v="PHO07029.1"/>
    <m/>
    <m/>
    <x v="63"/>
    <m/>
    <m/>
    <s v="BFT35_07820"/>
    <n v="939"/>
    <n v="312"/>
    <m/>
  </r>
  <r>
    <x v="0"/>
    <s v="protein_coding"/>
    <x v="0"/>
    <s v="Primary Assembly"/>
    <s v="unplaced scaffold"/>
    <m/>
    <s v="MINB01000024.1"/>
    <n v="13862"/>
    <n v="14293"/>
    <x v="1"/>
    <m/>
    <m/>
    <m/>
    <x v="0"/>
    <m/>
    <m/>
    <s v="BFT35_10685"/>
    <n v="432"/>
    <m/>
    <m/>
  </r>
  <r>
    <x v="1"/>
    <s v="with_protein"/>
    <x v="0"/>
    <s v="Primary Assembly"/>
    <s v="unplaced scaffold"/>
    <m/>
    <s v="MINB01000024.1"/>
    <n v="13862"/>
    <n v="14293"/>
    <x v="1"/>
    <s v="PHO06530.1"/>
    <m/>
    <m/>
    <x v="448"/>
    <m/>
    <m/>
    <s v="BFT35_10685"/>
    <n v="432"/>
    <n v="143"/>
    <m/>
  </r>
  <r>
    <x v="0"/>
    <s v="protein_coding"/>
    <x v="0"/>
    <s v="Primary Assembly"/>
    <s v="unplaced scaffold"/>
    <m/>
    <s v="MINB01000031.1"/>
    <n v="13866"/>
    <n v="14972"/>
    <x v="1"/>
    <m/>
    <m/>
    <m/>
    <x v="0"/>
    <m/>
    <m/>
    <s v="BFT35_11910"/>
    <n v="1107"/>
    <m/>
    <m/>
  </r>
  <r>
    <x v="1"/>
    <s v="with_protein"/>
    <x v="0"/>
    <s v="Primary Assembly"/>
    <s v="unplaced scaffold"/>
    <m/>
    <s v="MINB01000031.1"/>
    <n v="13866"/>
    <n v="14972"/>
    <x v="1"/>
    <s v="PHO06318.1"/>
    <m/>
    <m/>
    <x v="449"/>
    <m/>
    <m/>
    <s v="BFT35_11910"/>
    <n v="1107"/>
    <n v="368"/>
    <m/>
  </r>
  <r>
    <x v="0"/>
    <s v="protein_coding"/>
    <x v="0"/>
    <s v="Primary Assembly"/>
    <s v="unplaced scaffold"/>
    <m/>
    <s v="MINB01000005.1"/>
    <n v="13879"/>
    <n v="16452"/>
    <x v="0"/>
    <m/>
    <m/>
    <m/>
    <x v="0"/>
    <m/>
    <m/>
    <s v="BFT35_04130"/>
    <n v="2574"/>
    <m/>
    <m/>
  </r>
  <r>
    <x v="1"/>
    <s v="with_protein"/>
    <x v="0"/>
    <s v="Primary Assembly"/>
    <s v="unplaced scaffold"/>
    <m/>
    <s v="MINB01000005.1"/>
    <n v="13879"/>
    <n v="16452"/>
    <x v="0"/>
    <s v="PHO07685.1"/>
    <m/>
    <m/>
    <x v="450"/>
    <m/>
    <m/>
    <s v="BFT35_04130"/>
    <n v="2574"/>
    <n v="857"/>
    <m/>
  </r>
  <r>
    <x v="0"/>
    <s v="protein_coding"/>
    <x v="0"/>
    <s v="Primary Assembly"/>
    <s v="unplaced scaffold"/>
    <m/>
    <s v="MINB01000023.1"/>
    <n v="13895"/>
    <n v="14905"/>
    <x v="1"/>
    <m/>
    <m/>
    <m/>
    <x v="0"/>
    <m/>
    <m/>
    <s v="BFT35_10435"/>
    <n v="1011"/>
    <m/>
    <m/>
  </r>
  <r>
    <x v="1"/>
    <s v="with_protein"/>
    <x v="0"/>
    <s v="Primary Assembly"/>
    <s v="unplaced scaffold"/>
    <m/>
    <s v="MINB01000023.1"/>
    <n v="13895"/>
    <n v="14905"/>
    <x v="1"/>
    <s v="PHO06580.1"/>
    <m/>
    <m/>
    <x v="451"/>
    <m/>
    <m/>
    <s v="BFT35_10435"/>
    <n v="1011"/>
    <n v="336"/>
    <m/>
  </r>
  <r>
    <x v="0"/>
    <s v="protein_coding"/>
    <x v="0"/>
    <s v="Primary Assembly"/>
    <s v="unplaced scaffold"/>
    <m/>
    <s v="MINB01000035.1"/>
    <n v="13924"/>
    <n v="14247"/>
    <x v="1"/>
    <m/>
    <m/>
    <m/>
    <x v="0"/>
    <m/>
    <m/>
    <s v="BFT35_12455"/>
    <n v="324"/>
    <m/>
    <m/>
  </r>
  <r>
    <x v="1"/>
    <s v="with_protein"/>
    <x v="0"/>
    <s v="Primary Assembly"/>
    <s v="unplaced scaffold"/>
    <m/>
    <s v="MINB01000035.1"/>
    <n v="13924"/>
    <n v="14247"/>
    <x v="1"/>
    <s v="PHO06222.1"/>
    <m/>
    <m/>
    <x v="452"/>
    <m/>
    <m/>
    <s v="BFT35_12455"/>
    <n v="324"/>
    <n v="107"/>
    <m/>
  </r>
  <r>
    <x v="0"/>
    <s v="protein_coding"/>
    <x v="0"/>
    <s v="Primary Assembly"/>
    <s v="unplaced scaffold"/>
    <m/>
    <s v="MINB01000026.1"/>
    <n v="13978"/>
    <n v="14328"/>
    <x v="1"/>
    <m/>
    <m/>
    <m/>
    <x v="0"/>
    <m/>
    <m/>
    <s v="BFT35_11135"/>
    <n v="351"/>
    <m/>
    <m/>
  </r>
  <r>
    <x v="1"/>
    <s v="with_protein"/>
    <x v="0"/>
    <s v="Primary Assembly"/>
    <s v="unplaced scaffold"/>
    <m/>
    <s v="MINB01000026.1"/>
    <n v="13978"/>
    <n v="14328"/>
    <x v="1"/>
    <s v="PHO06450.1"/>
    <m/>
    <m/>
    <x v="453"/>
    <m/>
    <m/>
    <s v="BFT35_11135"/>
    <n v="351"/>
    <n v="116"/>
    <m/>
  </r>
  <r>
    <x v="0"/>
    <s v="protein_coding"/>
    <x v="0"/>
    <s v="Primary Assembly"/>
    <s v="unplaced scaffold"/>
    <m/>
    <s v="MINB01000034.1"/>
    <n v="13985"/>
    <n v="15391"/>
    <x v="0"/>
    <m/>
    <m/>
    <m/>
    <x v="0"/>
    <m/>
    <m/>
    <s v="BFT35_12285"/>
    <n v="1407"/>
    <m/>
    <m/>
  </r>
  <r>
    <x v="1"/>
    <s v="with_protein"/>
    <x v="0"/>
    <s v="Primary Assembly"/>
    <s v="unplaced scaffold"/>
    <m/>
    <s v="MINB01000034.1"/>
    <n v="13985"/>
    <n v="15391"/>
    <x v="0"/>
    <s v="PHO06248.1"/>
    <m/>
    <m/>
    <x v="454"/>
    <m/>
    <m/>
    <s v="BFT35_12285"/>
    <n v="1407"/>
    <n v="468"/>
    <m/>
  </r>
  <r>
    <x v="0"/>
    <s v="protein_coding"/>
    <x v="0"/>
    <s v="Primary Assembly"/>
    <s v="unplaced scaffold"/>
    <m/>
    <s v="MINB01000011.1"/>
    <n v="13999"/>
    <n v="14625"/>
    <x v="1"/>
    <m/>
    <m/>
    <m/>
    <x v="0"/>
    <m/>
    <m/>
    <s v="BFT35_06945"/>
    <n v="627"/>
    <m/>
    <m/>
  </r>
  <r>
    <x v="1"/>
    <s v="with_protein"/>
    <x v="0"/>
    <s v="Primary Assembly"/>
    <s v="unplaced scaffold"/>
    <m/>
    <s v="MINB01000011.1"/>
    <n v="13999"/>
    <n v="14625"/>
    <x v="1"/>
    <s v="PHO07211.1"/>
    <m/>
    <m/>
    <x v="455"/>
    <m/>
    <m/>
    <s v="BFT35_06945"/>
    <n v="627"/>
    <n v="208"/>
    <m/>
  </r>
  <r>
    <x v="0"/>
    <s v="protein_coding"/>
    <x v="0"/>
    <s v="Primary Assembly"/>
    <s v="unplaced scaffold"/>
    <m/>
    <s v="MINB01000006.1"/>
    <n v="14023"/>
    <n v="15057"/>
    <x v="1"/>
    <m/>
    <m/>
    <m/>
    <x v="0"/>
    <m/>
    <m/>
    <s v="BFT35_04750"/>
    <n v="1035"/>
    <m/>
    <m/>
  </r>
  <r>
    <x v="1"/>
    <s v="with_protein"/>
    <x v="0"/>
    <s v="Primary Assembly"/>
    <s v="unplaced scaffold"/>
    <m/>
    <s v="MINB01000006.1"/>
    <n v="14023"/>
    <n v="15057"/>
    <x v="1"/>
    <s v="PHO07582.1"/>
    <m/>
    <m/>
    <x v="26"/>
    <m/>
    <m/>
    <s v="BFT35_04750"/>
    <n v="1035"/>
    <n v="344"/>
    <m/>
  </r>
  <r>
    <x v="0"/>
    <s v="protein_coding"/>
    <x v="0"/>
    <s v="Primary Assembly"/>
    <s v="unplaced scaffold"/>
    <m/>
    <s v="MINB01000029.1"/>
    <n v="14027"/>
    <n v="14350"/>
    <x v="1"/>
    <m/>
    <m/>
    <m/>
    <x v="0"/>
    <m/>
    <m/>
    <s v="BFT35_11645"/>
    <n v="324"/>
    <m/>
    <m/>
  </r>
  <r>
    <x v="1"/>
    <s v="with_protein"/>
    <x v="0"/>
    <s v="Primary Assembly"/>
    <s v="unplaced scaffold"/>
    <m/>
    <s v="MINB01000029.1"/>
    <n v="14027"/>
    <n v="14350"/>
    <x v="1"/>
    <s v="PHO06376.1"/>
    <m/>
    <m/>
    <x v="2"/>
    <m/>
    <m/>
    <s v="BFT35_11645"/>
    <n v="324"/>
    <n v="107"/>
    <m/>
  </r>
  <r>
    <x v="0"/>
    <s v="protein_coding"/>
    <x v="0"/>
    <s v="Primary Assembly"/>
    <s v="unplaced scaffold"/>
    <m/>
    <s v="MINB01000027.1"/>
    <n v="14061"/>
    <n v="14681"/>
    <x v="1"/>
    <m/>
    <m/>
    <m/>
    <x v="0"/>
    <m/>
    <m/>
    <s v="BFT35_11340"/>
    <n v="621"/>
    <m/>
    <m/>
  </r>
  <r>
    <x v="1"/>
    <s v="with_protein"/>
    <x v="0"/>
    <s v="Primary Assembly"/>
    <s v="unplaced scaffold"/>
    <m/>
    <s v="MINB01000027.1"/>
    <n v="14061"/>
    <n v="14681"/>
    <x v="1"/>
    <s v="PHO06423.1"/>
    <m/>
    <m/>
    <x v="456"/>
    <m/>
    <m/>
    <s v="BFT35_11340"/>
    <n v="621"/>
    <n v="206"/>
    <m/>
  </r>
  <r>
    <x v="0"/>
    <s v="protein_coding"/>
    <x v="0"/>
    <s v="Primary Assembly"/>
    <s v="unplaced scaffold"/>
    <m/>
    <s v="MINB01000032.1"/>
    <n v="14068"/>
    <n v="15762"/>
    <x v="1"/>
    <m/>
    <m/>
    <m/>
    <x v="0"/>
    <m/>
    <m/>
    <s v="BFT35_12060"/>
    <n v="1695"/>
    <m/>
    <m/>
  </r>
  <r>
    <x v="1"/>
    <s v="with_protein"/>
    <x v="0"/>
    <s v="Primary Assembly"/>
    <s v="unplaced scaffold"/>
    <m/>
    <s v="MINB01000032.1"/>
    <n v="14068"/>
    <n v="15762"/>
    <x v="1"/>
    <s v="PHO06294.1"/>
    <m/>
    <m/>
    <x v="457"/>
    <m/>
    <m/>
    <s v="BFT35_12060"/>
    <n v="1695"/>
    <n v="564"/>
    <m/>
  </r>
  <r>
    <x v="0"/>
    <s v="protein_coding"/>
    <x v="0"/>
    <s v="Primary Assembly"/>
    <s v="unplaced scaffold"/>
    <m/>
    <s v="MINB01000028.1"/>
    <n v="14088"/>
    <n v="14600"/>
    <x v="1"/>
    <m/>
    <m/>
    <m/>
    <x v="0"/>
    <m/>
    <m/>
    <s v="BFT35_11490"/>
    <n v="513"/>
    <m/>
    <m/>
  </r>
  <r>
    <x v="1"/>
    <s v="with_protein"/>
    <x v="0"/>
    <s v="Primary Assembly"/>
    <s v="unplaced scaffold"/>
    <m/>
    <s v="MINB01000028.1"/>
    <n v="14088"/>
    <n v="14600"/>
    <x v="1"/>
    <s v="PHO06395.1"/>
    <m/>
    <m/>
    <x v="2"/>
    <m/>
    <m/>
    <s v="BFT35_11490"/>
    <n v="513"/>
    <n v="170"/>
    <m/>
  </r>
  <r>
    <x v="0"/>
    <s v="protein_coding"/>
    <x v="0"/>
    <s v="Primary Assembly"/>
    <s v="unplaced scaffold"/>
    <m/>
    <s v="MINB01000018.1"/>
    <n v="14115"/>
    <n v="15386"/>
    <x v="0"/>
    <m/>
    <m/>
    <m/>
    <x v="0"/>
    <m/>
    <m/>
    <s v="BFT35_09070"/>
    <n v="1272"/>
    <m/>
    <m/>
  </r>
  <r>
    <x v="1"/>
    <s v="with_protein"/>
    <x v="0"/>
    <s v="Primary Assembly"/>
    <s v="unplaced scaffold"/>
    <m/>
    <s v="MINB01000018.1"/>
    <n v="14115"/>
    <n v="15386"/>
    <x v="0"/>
    <s v="PHO06825.1"/>
    <m/>
    <m/>
    <x v="108"/>
    <m/>
    <m/>
    <s v="BFT35_09070"/>
    <n v="1272"/>
    <n v="423"/>
    <m/>
  </r>
  <r>
    <x v="0"/>
    <s v="protein_coding"/>
    <x v="0"/>
    <s v="Primary Assembly"/>
    <s v="unplaced scaffold"/>
    <m/>
    <s v="MINB01000019.1"/>
    <n v="14150"/>
    <n v="14830"/>
    <x v="1"/>
    <m/>
    <m/>
    <m/>
    <x v="0"/>
    <m/>
    <m/>
    <s v="BFT35_09310"/>
    <n v="681"/>
    <m/>
    <m/>
  </r>
  <r>
    <x v="1"/>
    <s v="with_protein"/>
    <x v="0"/>
    <s v="Primary Assembly"/>
    <s v="unplaced scaffold"/>
    <m/>
    <s v="MINB01000019.1"/>
    <n v="14150"/>
    <n v="14830"/>
    <x v="1"/>
    <s v="PHO06808.1"/>
    <m/>
    <m/>
    <x v="458"/>
    <m/>
    <m/>
    <s v="BFT35_09310"/>
    <n v="681"/>
    <n v="226"/>
    <m/>
  </r>
  <r>
    <x v="0"/>
    <s v="protein_coding"/>
    <x v="0"/>
    <s v="Primary Assembly"/>
    <s v="unplaced scaffold"/>
    <m/>
    <s v="MINB01000021.1"/>
    <n v="14160"/>
    <n v="15161"/>
    <x v="1"/>
    <m/>
    <m/>
    <m/>
    <x v="0"/>
    <m/>
    <m/>
    <s v="BFT35_09880"/>
    <n v="1002"/>
    <m/>
    <m/>
  </r>
  <r>
    <x v="1"/>
    <s v="with_protein"/>
    <x v="0"/>
    <s v="Primary Assembly"/>
    <s v="unplaced scaffold"/>
    <m/>
    <s v="MINB01000021.1"/>
    <n v="14160"/>
    <n v="15161"/>
    <x v="1"/>
    <s v="PHO06669.1"/>
    <m/>
    <m/>
    <x v="459"/>
    <m/>
    <m/>
    <s v="BFT35_09880"/>
    <n v="1002"/>
    <n v="333"/>
    <m/>
  </r>
  <r>
    <x v="0"/>
    <s v="protein_coding"/>
    <x v="0"/>
    <s v="Primary Assembly"/>
    <s v="unplaced scaffold"/>
    <m/>
    <s v="MINB01000001.1"/>
    <n v="14178"/>
    <n v="14876"/>
    <x v="1"/>
    <m/>
    <m/>
    <m/>
    <x v="0"/>
    <m/>
    <m/>
    <s v="BFT35_00075"/>
    <n v="699"/>
    <m/>
    <m/>
  </r>
  <r>
    <x v="1"/>
    <s v="with_protein"/>
    <x v="0"/>
    <s v="Primary Assembly"/>
    <s v="unplaced scaffold"/>
    <m/>
    <s v="MINB01000001.1"/>
    <n v="14178"/>
    <n v="14876"/>
    <x v="1"/>
    <s v="PHO08342.1"/>
    <m/>
    <m/>
    <x v="460"/>
    <m/>
    <m/>
    <s v="BFT35_00075"/>
    <n v="699"/>
    <n v="232"/>
    <m/>
  </r>
  <r>
    <x v="0"/>
    <s v="protein_coding"/>
    <x v="0"/>
    <s v="Primary Assembly"/>
    <s v="unplaced scaffold"/>
    <m/>
    <s v="MINB01000033.1"/>
    <n v="14228"/>
    <n v="14923"/>
    <x v="0"/>
    <m/>
    <m/>
    <m/>
    <x v="0"/>
    <m/>
    <m/>
    <s v="BFT35_12175"/>
    <n v="696"/>
    <m/>
    <m/>
  </r>
  <r>
    <x v="1"/>
    <s v="with_protein"/>
    <x v="0"/>
    <s v="Primary Assembly"/>
    <s v="unplaced scaffold"/>
    <m/>
    <s v="MINB01000033.1"/>
    <n v="14228"/>
    <n v="14923"/>
    <x v="0"/>
    <s v="PHO06269.1"/>
    <m/>
    <m/>
    <x v="2"/>
    <m/>
    <m/>
    <s v="BFT35_12175"/>
    <n v="696"/>
    <n v="231"/>
    <m/>
  </r>
  <r>
    <x v="0"/>
    <s v="protein_coding"/>
    <x v="0"/>
    <s v="Primary Assembly"/>
    <s v="unplaced scaffold"/>
    <m/>
    <s v="MINB01000035.1"/>
    <n v="14261"/>
    <n v="14629"/>
    <x v="1"/>
    <m/>
    <m/>
    <m/>
    <x v="0"/>
    <m/>
    <m/>
    <s v="BFT35_12460"/>
    <n v="369"/>
    <m/>
    <m/>
  </r>
  <r>
    <x v="1"/>
    <s v="with_protein"/>
    <x v="0"/>
    <s v="Primary Assembly"/>
    <s v="unplaced scaffold"/>
    <m/>
    <s v="MINB01000035.1"/>
    <n v="14261"/>
    <n v="14629"/>
    <x v="1"/>
    <s v="PHO06223.1"/>
    <m/>
    <m/>
    <x v="267"/>
    <m/>
    <m/>
    <s v="BFT35_12460"/>
    <n v="369"/>
    <n v="122"/>
    <m/>
  </r>
  <r>
    <x v="0"/>
    <s v="protein_coding"/>
    <x v="0"/>
    <s v="Primary Assembly"/>
    <s v="unplaced scaffold"/>
    <m/>
    <s v="MINB01000024.1"/>
    <n v="14294"/>
    <n v="14638"/>
    <x v="1"/>
    <m/>
    <m/>
    <m/>
    <x v="0"/>
    <m/>
    <m/>
    <s v="BFT35_10690"/>
    <n v="345"/>
    <m/>
    <m/>
  </r>
  <r>
    <x v="1"/>
    <s v="with_protein"/>
    <x v="0"/>
    <s v="Primary Assembly"/>
    <s v="unplaced scaffold"/>
    <m/>
    <s v="MINB01000024.1"/>
    <n v="14294"/>
    <n v="14638"/>
    <x v="1"/>
    <s v="PHO06531.1"/>
    <m/>
    <m/>
    <x v="461"/>
    <m/>
    <m/>
    <s v="BFT35_10690"/>
    <n v="345"/>
    <n v="114"/>
    <m/>
  </r>
  <r>
    <x v="0"/>
    <s v="protein_coding"/>
    <x v="0"/>
    <s v="Primary Assembly"/>
    <s v="unplaced scaffold"/>
    <m/>
    <s v="MINB01000026.1"/>
    <n v="14330"/>
    <n v="14605"/>
    <x v="1"/>
    <m/>
    <m/>
    <m/>
    <x v="0"/>
    <m/>
    <m/>
    <s v="BFT35_11140"/>
    <n v="276"/>
    <m/>
    <m/>
  </r>
  <r>
    <x v="1"/>
    <s v="with_protein"/>
    <x v="0"/>
    <s v="Primary Assembly"/>
    <s v="unplaced scaffold"/>
    <m/>
    <s v="MINB01000026.1"/>
    <n v="14330"/>
    <n v="14605"/>
    <x v="1"/>
    <s v="PHO06451.1"/>
    <m/>
    <m/>
    <x v="462"/>
    <m/>
    <m/>
    <s v="BFT35_11140"/>
    <n v="276"/>
    <n v="91"/>
    <m/>
  </r>
  <r>
    <x v="0"/>
    <s v="protein_coding"/>
    <x v="0"/>
    <s v="Primary Assembly"/>
    <s v="unplaced scaffold"/>
    <m/>
    <s v="MINB01000007.1"/>
    <n v="14333"/>
    <n v="16099"/>
    <x v="0"/>
    <m/>
    <m/>
    <m/>
    <x v="0"/>
    <m/>
    <m/>
    <s v="BFT35_05265"/>
    <n v="1767"/>
    <m/>
    <m/>
  </r>
  <r>
    <x v="1"/>
    <s v="with_protein"/>
    <x v="0"/>
    <s v="Primary Assembly"/>
    <s v="unplaced scaffold"/>
    <m/>
    <s v="MINB01000007.1"/>
    <n v="14333"/>
    <n v="16099"/>
    <x v="0"/>
    <s v="PHO07489.1"/>
    <m/>
    <m/>
    <x v="8"/>
    <m/>
    <m/>
    <s v="BFT35_05265"/>
    <n v="1767"/>
    <n v="588"/>
    <m/>
  </r>
  <r>
    <x v="0"/>
    <s v="protein_coding"/>
    <x v="0"/>
    <s v="Primary Assembly"/>
    <s v="unplaced scaffold"/>
    <m/>
    <s v="MINB01000037.1"/>
    <n v="14363"/>
    <n v="14563"/>
    <x v="1"/>
    <m/>
    <m/>
    <m/>
    <x v="0"/>
    <m/>
    <m/>
    <s v="BFT35_12665"/>
    <n v="201"/>
    <m/>
    <m/>
  </r>
  <r>
    <x v="1"/>
    <s v="with_protein"/>
    <x v="0"/>
    <s v="Primary Assembly"/>
    <s v="unplaced scaffold"/>
    <m/>
    <s v="MINB01000037.1"/>
    <n v="14363"/>
    <n v="14563"/>
    <x v="1"/>
    <s v="PHO06181.1"/>
    <m/>
    <m/>
    <x v="463"/>
    <m/>
    <m/>
    <s v="BFT35_12665"/>
    <n v="201"/>
    <n v="66"/>
    <m/>
  </r>
  <r>
    <x v="0"/>
    <s v="protein_coding"/>
    <x v="0"/>
    <s v="Primary Assembly"/>
    <s v="unplaced scaffold"/>
    <m/>
    <s v="MINB01000008.1"/>
    <n v="14374"/>
    <n v="14598"/>
    <x v="1"/>
    <m/>
    <m/>
    <m/>
    <x v="0"/>
    <m/>
    <m/>
    <s v="BFT35_05755"/>
    <n v="225"/>
    <m/>
    <m/>
  </r>
  <r>
    <x v="1"/>
    <s v="with_protein"/>
    <x v="0"/>
    <s v="Primary Assembly"/>
    <s v="unplaced scaffold"/>
    <m/>
    <s v="MINB01000008.1"/>
    <n v="14374"/>
    <n v="14598"/>
    <x v="1"/>
    <s v="PHO07423.1"/>
    <m/>
    <m/>
    <x v="2"/>
    <m/>
    <m/>
    <s v="BFT35_05755"/>
    <n v="225"/>
    <n v="74"/>
    <m/>
  </r>
  <r>
    <x v="0"/>
    <s v="protein_coding"/>
    <x v="0"/>
    <s v="Primary Assembly"/>
    <s v="unplaced scaffold"/>
    <m/>
    <s v="MINB01000029.1"/>
    <n v="14426"/>
    <n v="15430"/>
    <x v="1"/>
    <m/>
    <m/>
    <m/>
    <x v="0"/>
    <m/>
    <m/>
    <s v="BFT35_11650"/>
    <n v="1005"/>
    <m/>
    <m/>
  </r>
  <r>
    <x v="1"/>
    <s v="with_protein"/>
    <x v="0"/>
    <s v="Primary Assembly"/>
    <s v="unplaced scaffold"/>
    <m/>
    <s v="MINB01000029.1"/>
    <n v="14426"/>
    <n v="15430"/>
    <x v="1"/>
    <s v="PHO06367.1"/>
    <m/>
    <m/>
    <x v="112"/>
    <m/>
    <m/>
    <s v="BFT35_11650"/>
    <n v="1005"/>
    <n v="334"/>
    <m/>
  </r>
  <r>
    <x v="0"/>
    <s v="protein_coding"/>
    <x v="0"/>
    <s v="Primary Assembly"/>
    <s v="unplaced scaffold"/>
    <m/>
    <s v="MINB01000003.1"/>
    <n v="14439"/>
    <n v="15590"/>
    <x v="1"/>
    <m/>
    <m/>
    <m/>
    <x v="0"/>
    <m/>
    <m/>
    <s v="BFT35_02465"/>
    <n v="1152"/>
    <m/>
    <m/>
  </r>
  <r>
    <x v="1"/>
    <s v="with_protein"/>
    <x v="0"/>
    <s v="Primary Assembly"/>
    <s v="unplaced scaffold"/>
    <m/>
    <s v="MINB01000003.1"/>
    <n v="14439"/>
    <n v="15590"/>
    <x v="1"/>
    <s v="PHO07937.1"/>
    <m/>
    <m/>
    <x v="464"/>
    <m/>
    <m/>
    <s v="BFT35_02465"/>
    <n v="1152"/>
    <n v="383"/>
    <m/>
  </r>
  <r>
    <x v="0"/>
    <s v="pseudogene"/>
    <x v="0"/>
    <s v="Primary Assembly"/>
    <s v="unplaced scaffold"/>
    <m/>
    <s v="MINB01000020.1"/>
    <n v="14505"/>
    <n v="15349"/>
    <x v="1"/>
    <m/>
    <m/>
    <m/>
    <x v="0"/>
    <m/>
    <m/>
    <s v="BFT35_09595"/>
    <n v="845"/>
    <m/>
    <s v="pseudo"/>
  </r>
  <r>
    <x v="1"/>
    <s v="without_protein"/>
    <x v="0"/>
    <s v="Primary Assembly"/>
    <s v="unplaced scaffold"/>
    <m/>
    <s v="MINB01000020.1"/>
    <n v="14505"/>
    <n v="15349"/>
    <x v="1"/>
    <m/>
    <m/>
    <m/>
    <x v="2"/>
    <m/>
    <m/>
    <s v="BFT35_09595"/>
    <n v="845"/>
    <m/>
    <s v="pseudo"/>
  </r>
  <r>
    <x v="0"/>
    <s v="protein_coding"/>
    <x v="0"/>
    <s v="Primary Assembly"/>
    <s v="unplaced scaffold"/>
    <m/>
    <s v="MINB01000012.1"/>
    <n v="14571"/>
    <n v="15455"/>
    <x v="1"/>
    <m/>
    <m/>
    <m/>
    <x v="0"/>
    <m/>
    <m/>
    <s v="BFT35_07260"/>
    <n v="885"/>
    <m/>
    <m/>
  </r>
  <r>
    <x v="1"/>
    <s v="with_protein"/>
    <x v="0"/>
    <s v="Primary Assembly"/>
    <s v="unplaced scaffold"/>
    <m/>
    <s v="MINB01000012.1"/>
    <n v="14571"/>
    <n v="15455"/>
    <x v="1"/>
    <s v="PHO07195.1"/>
    <m/>
    <m/>
    <x v="465"/>
    <m/>
    <m/>
    <s v="BFT35_07260"/>
    <n v="885"/>
    <n v="294"/>
    <m/>
  </r>
  <r>
    <x v="0"/>
    <s v="protein_coding"/>
    <x v="0"/>
    <s v="Primary Assembly"/>
    <s v="unplaced scaffold"/>
    <m/>
    <s v="MINB01000008.1"/>
    <n v="14613"/>
    <n v="15782"/>
    <x v="1"/>
    <m/>
    <m/>
    <m/>
    <x v="0"/>
    <m/>
    <m/>
    <s v="BFT35_05760"/>
    <n v="1170"/>
    <m/>
    <m/>
  </r>
  <r>
    <x v="1"/>
    <s v="with_protein"/>
    <x v="0"/>
    <s v="Primary Assembly"/>
    <s v="unplaced scaffold"/>
    <m/>
    <s v="MINB01000008.1"/>
    <n v="14613"/>
    <n v="15782"/>
    <x v="1"/>
    <s v="PHO07424.1"/>
    <m/>
    <m/>
    <x v="466"/>
    <m/>
    <m/>
    <s v="BFT35_05760"/>
    <n v="1170"/>
    <n v="389"/>
    <m/>
  </r>
  <r>
    <x v="0"/>
    <s v="protein_coding"/>
    <x v="0"/>
    <s v="Primary Assembly"/>
    <s v="unplaced scaffold"/>
    <m/>
    <s v="MINB01000011.1"/>
    <n v="14639"/>
    <n v="16303"/>
    <x v="1"/>
    <m/>
    <m/>
    <m/>
    <x v="0"/>
    <s v="pduC"/>
    <m/>
    <s v="BFT35_06950"/>
    <n v="1665"/>
    <m/>
    <m/>
  </r>
  <r>
    <x v="1"/>
    <s v="with_protein"/>
    <x v="0"/>
    <s v="Primary Assembly"/>
    <s v="unplaced scaffold"/>
    <m/>
    <s v="MINB01000011.1"/>
    <n v="14639"/>
    <n v="16303"/>
    <x v="1"/>
    <s v="PHO07212.1"/>
    <m/>
    <m/>
    <x v="467"/>
    <s v="pduC"/>
    <m/>
    <s v="BFT35_06950"/>
    <n v="1665"/>
    <n v="554"/>
    <m/>
  </r>
  <r>
    <x v="0"/>
    <s v="protein_coding"/>
    <x v="0"/>
    <s v="Primary Assembly"/>
    <s v="unplaced scaffold"/>
    <m/>
    <s v="MINB01000035.1"/>
    <n v="14649"/>
    <n v="14903"/>
    <x v="1"/>
    <m/>
    <m/>
    <m/>
    <x v="0"/>
    <m/>
    <m/>
    <s v="BFT35_12465"/>
    <n v="255"/>
    <m/>
    <m/>
  </r>
  <r>
    <x v="1"/>
    <s v="with_protein"/>
    <x v="0"/>
    <s v="Primary Assembly"/>
    <s v="unplaced scaffold"/>
    <m/>
    <s v="MINB01000035.1"/>
    <n v="14649"/>
    <n v="14903"/>
    <x v="1"/>
    <s v="PHO06224.1"/>
    <m/>
    <m/>
    <x v="468"/>
    <m/>
    <m/>
    <s v="BFT35_12465"/>
    <n v="255"/>
    <n v="84"/>
    <m/>
  </r>
  <r>
    <x v="0"/>
    <s v="protein_coding"/>
    <x v="0"/>
    <s v="Primary Assembly"/>
    <s v="unplaced scaffold"/>
    <m/>
    <s v="MINB01000017.1"/>
    <n v="14676"/>
    <n v="15665"/>
    <x v="1"/>
    <m/>
    <m/>
    <m/>
    <x v="0"/>
    <m/>
    <m/>
    <s v="BFT35_08795"/>
    <n v="990"/>
    <m/>
    <m/>
  </r>
  <r>
    <x v="1"/>
    <s v="with_protein"/>
    <x v="0"/>
    <s v="Primary Assembly"/>
    <s v="unplaced scaffold"/>
    <m/>
    <s v="MINB01000017.1"/>
    <n v="14676"/>
    <n v="15665"/>
    <x v="1"/>
    <s v="PHO06867.1"/>
    <m/>
    <m/>
    <x v="34"/>
    <m/>
    <m/>
    <s v="BFT35_08795"/>
    <n v="990"/>
    <n v="329"/>
    <m/>
  </r>
  <r>
    <x v="0"/>
    <s v="protein_coding"/>
    <x v="0"/>
    <s v="Primary Assembly"/>
    <s v="unplaced scaffold"/>
    <m/>
    <s v="MINB01000027.1"/>
    <n v="14690"/>
    <n v="15772"/>
    <x v="1"/>
    <m/>
    <m/>
    <m/>
    <x v="0"/>
    <m/>
    <m/>
    <s v="BFT35_11345"/>
    <n v="1083"/>
    <m/>
    <m/>
  </r>
  <r>
    <x v="1"/>
    <s v="with_protein"/>
    <x v="0"/>
    <s v="Primary Assembly"/>
    <s v="unplaced scaffold"/>
    <m/>
    <s v="MINB01000027.1"/>
    <n v="14690"/>
    <n v="15772"/>
    <x v="1"/>
    <s v="PHO06424.1"/>
    <m/>
    <m/>
    <x v="469"/>
    <m/>
    <m/>
    <s v="BFT35_11345"/>
    <n v="1083"/>
    <n v="360"/>
    <m/>
  </r>
  <r>
    <x v="0"/>
    <s v="protein_coding"/>
    <x v="0"/>
    <s v="Primary Assembly"/>
    <s v="unplaced scaffold"/>
    <m/>
    <s v="MINB01000026.1"/>
    <n v="14693"/>
    <n v="15859"/>
    <x v="1"/>
    <m/>
    <m/>
    <m/>
    <x v="0"/>
    <m/>
    <m/>
    <s v="BFT35_11145"/>
    <n v="1167"/>
    <m/>
    <m/>
  </r>
  <r>
    <x v="1"/>
    <s v="with_protein"/>
    <x v="0"/>
    <s v="Primary Assembly"/>
    <s v="unplaced scaffold"/>
    <m/>
    <s v="MINB01000026.1"/>
    <n v="14693"/>
    <n v="15859"/>
    <x v="1"/>
    <s v="PHO06452.1"/>
    <m/>
    <m/>
    <x v="470"/>
    <m/>
    <m/>
    <s v="BFT35_11145"/>
    <n v="1167"/>
    <n v="388"/>
    <m/>
  </r>
  <r>
    <x v="0"/>
    <s v="protein_coding"/>
    <x v="0"/>
    <s v="Primary Assembly"/>
    <s v="unplaced scaffold"/>
    <m/>
    <s v="MINB01000024.1"/>
    <n v="14746"/>
    <n v="15891"/>
    <x v="1"/>
    <m/>
    <m/>
    <m/>
    <x v="0"/>
    <m/>
    <m/>
    <s v="BFT35_10695"/>
    <n v="1146"/>
    <m/>
    <m/>
  </r>
  <r>
    <x v="1"/>
    <s v="with_protein"/>
    <x v="0"/>
    <s v="Primary Assembly"/>
    <s v="unplaced scaffold"/>
    <m/>
    <s v="MINB01000024.1"/>
    <n v="14746"/>
    <n v="15891"/>
    <x v="1"/>
    <s v="PHO06532.1"/>
    <m/>
    <m/>
    <x v="190"/>
    <m/>
    <m/>
    <s v="BFT35_10695"/>
    <n v="1146"/>
    <n v="381"/>
    <m/>
  </r>
  <r>
    <x v="0"/>
    <s v="protein_coding"/>
    <x v="0"/>
    <s v="Primary Assembly"/>
    <s v="unplaced scaffold"/>
    <m/>
    <s v="MINB01000009.1"/>
    <n v="14801"/>
    <n v="15001"/>
    <x v="1"/>
    <m/>
    <m/>
    <m/>
    <x v="0"/>
    <m/>
    <m/>
    <s v="BFT35_06140"/>
    <n v="201"/>
    <m/>
    <m/>
  </r>
  <r>
    <x v="1"/>
    <s v="with_protein"/>
    <x v="0"/>
    <s v="Primary Assembly"/>
    <s v="unplaced scaffold"/>
    <m/>
    <s v="MINB01000009.1"/>
    <n v="14801"/>
    <n v="15001"/>
    <x v="1"/>
    <s v="PHO07347.1"/>
    <m/>
    <m/>
    <x v="2"/>
    <m/>
    <m/>
    <s v="BFT35_06140"/>
    <n v="201"/>
    <n v="66"/>
    <m/>
  </r>
  <r>
    <x v="0"/>
    <s v="protein_coding"/>
    <x v="0"/>
    <s v="Primary Assembly"/>
    <s v="unplaced scaffold"/>
    <m/>
    <s v="MINB01000010.1"/>
    <n v="14834"/>
    <n v="15574"/>
    <x v="1"/>
    <m/>
    <m/>
    <m/>
    <x v="0"/>
    <m/>
    <m/>
    <s v="BFT35_06525"/>
    <n v="741"/>
    <m/>
    <m/>
  </r>
  <r>
    <x v="1"/>
    <s v="with_protein"/>
    <x v="0"/>
    <s v="Primary Assembly"/>
    <s v="unplaced scaffold"/>
    <m/>
    <s v="MINB01000010.1"/>
    <n v="14834"/>
    <n v="15574"/>
    <x v="1"/>
    <s v="PHO07267.1"/>
    <m/>
    <m/>
    <x v="471"/>
    <m/>
    <m/>
    <s v="BFT35_06525"/>
    <n v="741"/>
    <n v="246"/>
    <m/>
  </r>
  <r>
    <x v="0"/>
    <s v="protein_coding"/>
    <x v="0"/>
    <s v="Primary Assembly"/>
    <s v="unplaced scaffold"/>
    <m/>
    <s v="MINB01000019.1"/>
    <n v="14836"/>
    <n v="16635"/>
    <x v="1"/>
    <m/>
    <m/>
    <m/>
    <x v="0"/>
    <m/>
    <m/>
    <s v="BFT35_09315"/>
    <n v="1800"/>
    <m/>
    <m/>
  </r>
  <r>
    <x v="1"/>
    <s v="with_protein"/>
    <x v="0"/>
    <s v="Primary Assembly"/>
    <s v="unplaced scaffold"/>
    <m/>
    <s v="MINB01000019.1"/>
    <n v="14836"/>
    <n v="16635"/>
    <x v="1"/>
    <s v="PHO06774.1"/>
    <m/>
    <m/>
    <x v="472"/>
    <m/>
    <m/>
    <s v="BFT35_09315"/>
    <n v="1800"/>
    <n v="599"/>
    <m/>
  </r>
  <r>
    <x v="0"/>
    <s v="protein_coding"/>
    <x v="0"/>
    <s v="Primary Assembly"/>
    <s v="unplaced scaffold"/>
    <m/>
    <s v="MINB01000016.1"/>
    <n v="14842"/>
    <n v="16023"/>
    <x v="1"/>
    <m/>
    <m/>
    <m/>
    <x v="0"/>
    <m/>
    <m/>
    <s v="BFT35_08510"/>
    <n v="1182"/>
    <m/>
    <m/>
  </r>
  <r>
    <x v="1"/>
    <s v="with_protein"/>
    <x v="0"/>
    <s v="Primary Assembly"/>
    <s v="unplaced scaffold"/>
    <m/>
    <s v="MINB01000016.1"/>
    <n v="14842"/>
    <n v="16023"/>
    <x v="1"/>
    <s v="PHO06914.1"/>
    <m/>
    <m/>
    <x v="104"/>
    <m/>
    <m/>
    <s v="BFT35_08510"/>
    <n v="1182"/>
    <n v="393"/>
    <m/>
  </r>
  <r>
    <x v="0"/>
    <s v="protein_coding"/>
    <x v="0"/>
    <s v="Primary Assembly"/>
    <s v="unplaced scaffold"/>
    <m/>
    <s v="MINB01000014.1"/>
    <n v="14843"/>
    <n v="15799"/>
    <x v="1"/>
    <m/>
    <m/>
    <m/>
    <x v="0"/>
    <m/>
    <m/>
    <s v="BFT35_07825"/>
    <n v="957"/>
    <m/>
    <m/>
  </r>
  <r>
    <x v="1"/>
    <s v="with_protein"/>
    <x v="0"/>
    <s v="Primary Assembly"/>
    <s v="unplaced scaffold"/>
    <m/>
    <s v="MINB01000014.1"/>
    <n v="14843"/>
    <n v="15799"/>
    <x v="1"/>
    <s v="PHO07080.1"/>
    <m/>
    <m/>
    <x v="473"/>
    <m/>
    <m/>
    <s v="BFT35_07825"/>
    <n v="957"/>
    <n v="318"/>
    <m/>
  </r>
  <r>
    <x v="0"/>
    <s v="protein_coding"/>
    <x v="0"/>
    <s v="Primary Assembly"/>
    <s v="unplaced scaffold"/>
    <m/>
    <s v="MINB01000028.1"/>
    <n v="14880"/>
    <n v="15242"/>
    <x v="0"/>
    <m/>
    <m/>
    <m/>
    <x v="0"/>
    <m/>
    <m/>
    <s v="BFT35_11495"/>
    <n v="363"/>
    <m/>
    <m/>
  </r>
  <r>
    <x v="1"/>
    <s v="with_protein"/>
    <x v="0"/>
    <s v="Primary Assembly"/>
    <s v="unplaced scaffold"/>
    <m/>
    <s v="MINB01000028.1"/>
    <n v="14880"/>
    <n v="15242"/>
    <x v="0"/>
    <s v="PHO06396.1"/>
    <m/>
    <m/>
    <x v="2"/>
    <m/>
    <m/>
    <s v="BFT35_11495"/>
    <n v="363"/>
    <n v="120"/>
    <m/>
  </r>
  <r>
    <x v="0"/>
    <s v="protein_coding"/>
    <x v="0"/>
    <s v="Primary Assembly"/>
    <s v="unplaced scaffold"/>
    <m/>
    <s v="MINB01000001.1"/>
    <n v="14884"/>
    <n v="15372"/>
    <x v="1"/>
    <m/>
    <m/>
    <m/>
    <x v="0"/>
    <m/>
    <m/>
    <s v="BFT35_00080"/>
    <n v="489"/>
    <m/>
    <m/>
  </r>
  <r>
    <x v="1"/>
    <s v="with_protein"/>
    <x v="0"/>
    <s v="Primary Assembly"/>
    <s v="unplaced scaffold"/>
    <m/>
    <s v="MINB01000001.1"/>
    <n v="14884"/>
    <n v="15372"/>
    <x v="1"/>
    <s v="PHO08343.1"/>
    <m/>
    <m/>
    <x v="474"/>
    <m/>
    <m/>
    <s v="BFT35_00080"/>
    <n v="489"/>
    <n v="162"/>
    <m/>
  </r>
  <r>
    <x v="0"/>
    <s v="protein_coding"/>
    <x v="0"/>
    <s v="Primary Assembly"/>
    <s v="unplaced scaffold"/>
    <m/>
    <s v="MINB01000025.1"/>
    <n v="14907"/>
    <n v="16157"/>
    <x v="0"/>
    <m/>
    <m/>
    <m/>
    <x v="0"/>
    <m/>
    <m/>
    <s v="BFT35_10930"/>
    <n v="1251"/>
    <m/>
    <m/>
  </r>
  <r>
    <x v="1"/>
    <s v="with_protein"/>
    <x v="0"/>
    <s v="Primary Assembly"/>
    <s v="unplaced scaffold"/>
    <m/>
    <s v="MINB01000025.1"/>
    <n v="14907"/>
    <n v="16157"/>
    <x v="0"/>
    <s v="PHO06485.1"/>
    <m/>
    <m/>
    <x v="475"/>
    <m/>
    <m/>
    <s v="BFT35_10930"/>
    <n v="1251"/>
    <n v="416"/>
    <m/>
  </r>
  <r>
    <x v="0"/>
    <s v="protein_coding"/>
    <x v="0"/>
    <s v="Primary Assembly"/>
    <s v="unplaced scaffold"/>
    <m/>
    <s v="MINB01000030.1"/>
    <n v="14907"/>
    <n v="17339"/>
    <x v="1"/>
    <m/>
    <m/>
    <m/>
    <x v="0"/>
    <m/>
    <m/>
    <s v="BFT35_11800"/>
    <n v="2433"/>
    <m/>
    <m/>
  </r>
  <r>
    <x v="1"/>
    <s v="with_protein"/>
    <x v="0"/>
    <s v="Primary Assembly"/>
    <s v="unplaced scaffold"/>
    <m/>
    <s v="MINB01000030.1"/>
    <n v="14907"/>
    <n v="17339"/>
    <x v="1"/>
    <s v="PHO06344.1"/>
    <m/>
    <m/>
    <x v="476"/>
    <m/>
    <m/>
    <s v="BFT35_11800"/>
    <n v="2433"/>
    <n v="810"/>
    <m/>
  </r>
  <r>
    <x v="0"/>
    <s v="protein_coding"/>
    <x v="0"/>
    <s v="Primary Assembly"/>
    <s v="unplaced scaffold"/>
    <m/>
    <s v="MINB01000035.1"/>
    <n v="14919"/>
    <n v="15122"/>
    <x v="1"/>
    <m/>
    <m/>
    <m/>
    <x v="0"/>
    <m/>
    <m/>
    <s v="BFT35_12470"/>
    <n v="204"/>
    <m/>
    <m/>
  </r>
  <r>
    <x v="1"/>
    <s v="with_protein"/>
    <x v="0"/>
    <s v="Primary Assembly"/>
    <s v="unplaced scaffold"/>
    <m/>
    <s v="MINB01000035.1"/>
    <n v="14919"/>
    <n v="15122"/>
    <x v="1"/>
    <s v="PHO06225.1"/>
    <m/>
    <m/>
    <x v="477"/>
    <m/>
    <m/>
    <s v="BFT35_12470"/>
    <n v="204"/>
    <n v="67"/>
    <m/>
  </r>
  <r>
    <x v="0"/>
    <s v="protein_coding"/>
    <x v="0"/>
    <s v="Primary Assembly"/>
    <s v="unplaced scaffold"/>
    <m/>
    <s v="MINB01000023.1"/>
    <n v="14922"/>
    <n v="16319"/>
    <x v="1"/>
    <m/>
    <m/>
    <m/>
    <x v="0"/>
    <m/>
    <m/>
    <s v="BFT35_10440"/>
    <n v="1398"/>
    <m/>
    <m/>
  </r>
  <r>
    <x v="1"/>
    <s v="with_protein"/>
    <x v="0"/>
    <s v="Primary Assembly"/>
    <s v="unplaced scaffold"/>
    <m/>
    <s v="MINB01000023.1"/>
    <n v="14922"/>
    <n v="16319"/>
    <x v="1"/>
    <s v="PHO06581.1"/>
    <m/>
    <m/>
    <x v="259"/>
    <m/>
    <m/>
    <s v="BFT35_10440"/>
    <n v="1398"/>
    <n v="465"/>
    <m/>
  </r>
  <r>
    <x v="0"/>
    <s v="protein_coding"/>
    <x v="0"/>
    <s v="Primary Assembly"/>
    <s v="unplaced scaffold"/>
    <m/>
    <s v="MINB01000013.1"/>
    <n v="14969"/>
    <n v="15934"/>
    <x v="1"/>
    <m/>
    <m/>
    <m/>
    <x v="0"/>
    <m/>
    <m/>
    <s v="BFT35_07555"/>
    <n v="966"/>
    <m/>
    <m/>
  </r>
  <r>
    <x v="1"/>
    <s v="with_protein"/>
    <x v="0"/>
    <s v="Primary Assembly"/>
    <s v="unplaced scaffold"/>
    <m/>
    <s v="MINB01000013.1"/>
    <n v="14969"/>
    <n v="15934"/>
    <x v="1"/>
    <s v="PHO07094.1"/>
    <m/>
    <m/>
    <x v="2"/>
    <m/>
    <m/>
    <s v="BFT35_07555"/>
    <n v="966"/>
    <n v="321"/>
    <m/>
  </r>
  <r>
    <x v="0"/>
    <s v="protein_coding"/>
    <x v="0"/>
    <s v="Primary Assembly"/>
    <s v="unplaced scaffold"/>
    <m/>
    <s v="MINB01000031.1"/>
    <n v="15024"/>
    <n v="16307"/>
    <x v="1"/>
    <m/>
    <m/>
    <m/>
    <x v="0"/>
    <m/>
    <m/>
    <s v="BFT35_11915"/>
    <n v="1284"/>
    <m/>
    <m/>
  </r>
  <r>
    <x v="1"/>
    <s v="with_protein"/>
    <x v="0"/>
    <s v="Primary Assembly"/>
    <s v="unplaced scaffold"/>
    <m/>
    <s v="MINB01000031.1"/>
    <n v="15024"/>
    <n v="16307"/>
    <x v="1"/>
    <s v="PHO06319.1"/>
    <m/>
    <m/>
    <x v="2"/>
    <m/>
    <m/>
    <s v="BFT35_11915"/>
    <n v="1284"/>
    <n v="427"/>
    <m/>
  </r>
  <r>
    <x v="0"/>
    <s v="protein_coding"/>
    <x v="0"/>
    <s v="Primary Assembly"/>
    <s v="unplaced scaffold"/>
    <m/>
    <s v="MINB01000009.1"/>
    <n v="15052"/>
    <n v="15255"/>
    <x v="0"/>
    <m/>
    <m/>
    <m/>
    <x v="0"/>
    <m/>
    <m/>
    <s v="BFT35_06145"/>
    <n v="204"/>
    <m/>
    <m/>
  </r>
  <r>
    <x v="1"/>
    <s v="with_protein"/>
    <x v="0"/>
    <s v="Primary Assembly"/>
    <s v="unplaced scaffold"/>
    <m/>
    <s v="MINB01000009.1"/>
    <n v="15052"/>
    <n v="15255"/>
    <x v="0"/>
    <s v="PHO07348.1"/>
    <m/>
    <m/>
    <x v="2"/>
    <m/>
    <m/>
    <s v="BFT35_06145"/>
    <n v="204"/>
    <n v="67"/>
    <m/>
  </r>
  <r>
    <x v="0"/>
    <s v="protein_coding"/>
    <x v="0"/>
    <s v="Primary Assembly"/>
    <s v="unplaced scaffold"/>
    <m/>
    <s v="MINB01000006.1"/>
    <n v="15084"/>
    <n v="15323"/>
    <x v="1"/>
    <m/>
    <m/>
    <m/>
    <x v="0"/>
    <m/>
    <m/>
    <s v="BFT35_04755"/>
    <n v="240"/>
    <m/>
    <m/>
  </r>
  <r>
    <x v="1"/>
    <s v="with_protein"/>
    <x v="0"/>
    <s v="Primary Assembly"/>
    <s v="unplaced scaffold"/>
    <m/>
    <s v="MINB01000006.1"/>
    <n v="15084"/>
    <n v="15323"/>
    <x v="1"/>
    <s v="PHO07583.1"/>
    <m/>
    <m/>
    <x v="2"/>
    <m/>
    <m/>
    <s v="BFT35_04755"/>
    <n v="240"/>
    <n v="79"/>
    <m/>
  </r>
  <r>
    <x v="0"/>
    <s v="protein_coding"/>
    <x v="0"/>
    <s v="Primary Assembly"/>
    <s v="unplaced scaffold"/>
    <m/>
    <s v="MINB01000035.1"/>
    <n v="15112"/>
    <n v="15546"/>
    <x v="1"/>
    <m/>
    <m/>
    <m/>
    <x v="0"/>
    <m/>
    <m/>
    <s v="BFT35_12475"/>
    <n v="435"/>
    <m/>
    <m/>
  </r>
  <r>
    <x v="1"/>
    <s v="with_protein"/>
    <x v="0"/>
    <s v="Primary Assembly"/>
    <s v="unplaced scaffold"/>
    <m/>
    <s v="MINB01000035.1"/>
    <n v="15112"/>
    <n v="15546"/>
    <x v="1"/>
    <s v="PHO06226.1"/>
    <m/>
    <m/>
    <x v="478"/>
    <m/>
    <m/>
    <s v="BFT35_12475"/>
    <n v="435"/>
    <n v="144"/>
    <m/>
  </r>
  <r>
    <x v="0"/>
    <s v="protein_coding"/>
    <x v="0"/>
    <s v="Primary Assembly"/>
    <s v="unplaced scaffold"/>
    <m/>
    <s v="MINB01000004.1"/>
    <n v="15137"/>
    <n v="15814"/>
    <x v="1"/>
    <m/>
    <m/>
    <m/>
    <x v="0"/>
    <m/>
    <m/>
    <s v="BFT35_03445"/>
    <n v="678"/>
    <m/>
    <m/>
  </r>
  <r>
    <x v="1"/>
    <s v="with_protein"/>
    <x v="0"/>
    <s v="Primary Assembly"/>
    <s v="unplaced scaffold"/>
    <m/>
    <s v="MINB01000004.1"/>
    <n v="15137"/>
    <n v="15814"/>
    <x v="1"/>
    <s v="PHO07803.1"/>
    <m/>
    <m/>
    <x v="360"/>
    <m/>
    <m/>
    <s v="BFT35_03445"/>
    <n v="678"/>
    <n v="225"/>
    <m/>
  </r>
  <r>
    <x v="0"/>
    <s v="protein_coding"/>
    <x v="0"/>
    <s v="Primary Assembly"/>
    <s v="unplaced scaffold"/>
    <m/>
    <s v="MINB01000021.1"/>
    <n v="15164"/>
    <n v="15748"/>
    <x v="1"/>
    <m/>
    <m/>
    <m/>
    <x v="0"/>
    <m/>
    <m/>
    <s v="BFT35_09885"/>
    <n v="585"/>
    <m/>
    <m/>
  </r>
  <r>
    <x v="1"/>
    <s v="with_protein"/>
    <x v="0"/>
    <s v="Primary Assembly"/>
    <s v="unplaced scaffold"/>
    <m/>
    <s v="MINB01000021.1"/>
    <n v="15164"/>
    <n v="15748"/>
    <x v="1"/>
    <s v="PHO06670.1"/>
    <m/>
    <m/>
    <x v="479"/>
    <m/>
    <m/>
    <s v="BFT35_09885"/>
    <n v="585"/>
    <n v="194"/>
    <m/>
  </r>
  <r>
    <x v="0"/>
    <s v="protein_coding"/>
    <x v="0"/>
    <s v="Primary Assembly"/>
    <s v="unplaced scaffold"/>
    <m/>
    <s v="MINB01000009.1"/>
    <n v="15242"/>
    <n v="15598"/>
    <x v="0"/>
    <m/>
    <m/>
    <m/>
    <x v="0"/>
    <m/>
    <m/>
    <s v="BFT35_06150"/>
    <n v="357"/>
    <m/>
    <m/>
  </r>
  <r>
    <x v="1"/>
    <s v="with_protein"/>
    <x v="0"/>
    <s v="Primary Assembly"/>
    <s v="unplaced scaffold"/>
    <m/>
    <s v="MINB01000009.1"/>
    <n v="15242"/>
    <n v="15598"/>
    <x v="0"/>
    <s v="PHO07349.1"/>
    <m/>
    <m/>
    <x v="480"/>
    <m/>
    <m/>
    <s v="BFT35_06150"/>
    <n v="357"/>
    <n v="118"/>
    <m/>
  </r>
  <r>
    <x v="0"/>
    <s v="protein_coding"/>
    <x v="0"/>
    <s v="Primary Assembly"/>
    <s v="unplaced scaffold"/>
    <m/>
    <s v="MINB01000028.1"/>
    <n v="15316"/>
    <n v="16371"/>
    <x v="1"/>
    <m/>
    <m/>
    <m/>
    <x v="0"/>
    <m/>
    <m/>
    <s v="BFT35_11500"/>
    <n v="1056"/>
    <m/>
    <m/>
  </r>
  <r>
    <x v="1"/>
    <s v="with_protein"/>
    <x v="0"/>
    <s v="Primary Assembly"/>
    <s v="unplaced scaffold"/>
    <m/>
    <s v="MINB01000028.1"/>
    <n v="15316"/>
    <n v="16371"/>
    <x v="1"/>
    <s v="PHO06397.1"/>
    <m/>
    <m/>
    <x v="481"/>
    <m/>
    <m/>
    <s v="BFT35_11500"/>
    <n v="1056"/>
    <n v="351"/>
    <m/>
  </r>
  <r>
    <x v="0"/>
    <s v="protein_coding"/>
    <x v="0"/>
    <s v="Primary Assembly"/>
    <s v="unplaced scaffold"/>
    <m/>
    <s v="MINB01000022.1"/>
    <n v="15321"/>
    <n v="16565"/>
    <x v="0"/>
    <m/>
    <m/>
    <m/>
    <x v="0"/>
    <m/>
    <m/>
    <s v="BFT35_10140"/>
    <n v="1245"/>
    <m/>
    <m/>
  </r>
  <r>
    <x v="1"/>
    <s v="with_protein"/>
    <x v="0"/>
    <s v="Primary Assembly"/>
    <s v="unplaced scaffold"/>
    <m/>
    <s v="MINB01000022.1"/>
    <n v="15321"/>
    <n v="16565"/>
    <x v="0"/>
    <s v="PHO06619.1"/>
    <m/>
    <m/>
    <x v="482"/>
    <m/>
    <m/>
    <s v="BFT35_10140"/>
    <n v="1245"/>
    <n v="414"/>
    <m/>
  </r>
  <r>
    <x v="0"/>
    <s v="protein_coding"/>
    <x v="0"/>
    <s v="Primary Assembly"/>
    <s v="unplaced scaffold"/>
    <m/>
    <s v="MINB01000001.1"/>
    <n v="15369"/>
    <n v="17429"/>
    <x v="1"/>
    <m/>
    <m/>
    <m/>
    <x v="0"/>
    <m/>
    <m/>
    <s v="BFT35_00085"/>
    <n v="2061"/>
    <m/>
    <m/>
  </r>
  <r>
    <x v="1"/>
    <s v="with_protein"/>
    <x v="0"/>
    <s v="Primary Assembly"/>
    <s v="unplaced scaffold"/>
    <m/>
    <s v="MINB01000001.1"/>
    <n v="15369"/>
    <n v="17429"/>
    <x v="1"/>
    <s v="PHO08344.1"/>
    <m/>
    <m/>
    <x v="395"/>
    <m/>
    <m/>
    <s v="BFT35_00085"/>
    <n v="2061"/>
    <n v="686"/>
    <m/>
  </r>
  <r>
    <x v="0"/>
    <s v="protein_coding"/>
    <x v="0"/>
    <s v="Primary Assembly"/>
    <s v="unplaced scaffold"/>
    <m/>
    <s v="MINB01000006.1"/>
    <n v="15369"/>
    <n v="15644"/>
    <x v="1"/>
    <m/>
    <m/>
    <m/>
    <x v="0"/>
    <m/>
    <m/>
    <s v="BFT35_04760"/>
    <n v="276"/>
    <m/>
    <m/>
  </r>
  <r>
    <x v="1"/>
    <s v="with_protein"/>
    <x v="0"/>
    <s v="Primary Assembly"/>
    <s v="unplaced scaffold"/>
    <m/>
    <s v="MINB01000006.1"/>
    <n v="15369"/>
    <n v="15644"/>
    <x v="1"/>
    <s v="PHO07584.1"/>
    <m/>
    <m/>
    <x v="1"/>
    <m/>
    <m/>
    <s v="BFT35_04760"/>
    <n v="276"/>
    <n v="91"/>
    <m/>
  </r>
  <r>
    <x v="0"/>
    <s v="protein_coding"/>
    <x v="0"/>
    <s v="Primary Assembly"/>
    <s v="unplaced scaffold"/>
    <m/>
    <s v="MINB01000018.1"/>
    <n v="15376"/>
    <n v="15939"/>
    <x v="0"/>
    <m/>
    <m/>
    <m/>
    <x v="0"/>
    <m/>
    <m/>
    <s v="BFT35_09075"/>
    <n v="564"/>
    <m/>
    <m/>
  </r>
  <r>
    <x v="1"/>
    <s v="with_protein"/>
    <x v="0"/>
    <s v="Primary Assembly"/>
    <s v="unplaced scaffold"/>
    <m/>
    <s v="MINB01000018.1"/>
    <n v="15376"/>
    <n v="15939"/>
    <x v="0"/>
    <s v="PHO06826.1"/>
    <m/>
    <m/>
    <x v="2"/>
    <m/>
    <m/>
    <s v="BFT35_09075"/>
    <n v="564"/>
    <n v="187"/>
    <m/>
  </r>
  <r>
    <x v="0"/>
    <s v="protein_coding"/>
    <x v="0"/>
    <s v="Primary Assembly"/>
    <s v="unplaced scaffold"/>
    <m/>
    <s v="MINB01000002.1"/>
    <n v="15384"/>
    <n v="15917"/>
    <x v="1"/>
    <m/>
    <m/>
    <m/>
    <x v="0"/>
    <m/>
    <m/>
    <s v="BFT35_01260"/>
    <n v="534"/>
    <m/>
    <m/>
  </r>
  <r>
    <x v="1"/>
    <s v="with_protein"/>
    <x v="0"/>
    <s v="Primary Assembly"/>
    <s v="unplaced scaffold"/>
    <m/>
    <s v="MINB01000002.1"/>
    <n v="15384"/>
    <n v="15917"/>
    <x v="1"/>
    <s v="PHO08129.1"/>
    <m/>
    <m/>
    <x v="483"/>
    <m/>
    <m/>
    <s v="BFT35_01260"/>
    <n v="534"/>
    <n v="177"/>
    <m/>
  </r>
  <r>
    <x v="0"/>
    <s v="protein_coding"/>
    <x v="0"/>
    <s v="Primary Assembly"/>
    <s v="unplaced scaffold"/>
    <m/>
    <s v="MINB01000034.1"/>
    <n v="15388"/>
    <n v="16368"/>
    <x v="0"/>
    <m/>
    <m/>
    <m/>
    <x v="0"/>
    <m/>
    <m/>
    <s v="BFT35_12290"/>
    <n v="981"/>
    <m/>
    <m/>
  </r>
  <r>
    <x v="1"/>
    <s v="with_protein"/>
    <x v="0"/>
    <s v="Primary Assembly"/>
    <s v="unplaced scaffold"/>
    <m/>
    <s v="MINB01000034.1"/>
    <n v="15388"/>
    <n v="16368"/>
    <x v="0"/>
    <s v="PHO06249.1"/>
    <m/>
    <m/>
    <x v="484"/>
    <m/>
    <m/>
    <s v="BFT35_12290"/>
    <n v="981"/>
    <n v="326"/>
    <m/>
  </r>
  <r>
    <x v="0"/>
    <s v="protein_coding"/>
    <x v="0"/>
    <s v="Primary Assembly"/>
    <s v="unplaced scaffold"/>
    <m/>
    <s v="MINB01000012.1"/>
    <n v="15479"/>
    <n v="16387"/>
    <x v="1"/>
    <m/>
    <m/>
    <m/>
    <x v="0"/>
    <m/>
    <m/>
    <s v="BFT35_07265"/>
    <n v="909"/>
    <m/>
    <m/>
  </r>
  <r>
    <x v="1"/>
    <s v="with_protein"/>
    <x v="0"/>
    <s v="Primary Assembly"/>
    <s v="unplaced scaffold"/>
    <m/>
    <s v="MINB01000012.1"/>
    <n v="15479"/>
    <n v="16387"/>
    <x v="1"/>
    <s v="PHO07151.1"/>
    <m/>
    <m/>
    <x v="465"/>
    <m/>
    <m/>
    <s v="BFT35_07265"/>
    <n v="909"/>
    <n v="302"/>
    <m/>
  </r>
  <r>
    <x v="0"/>
    <s v="protein_coding"/>
    <x v="0"/>
    <s v="Primary Assembly"/>
    <s v="unplaced scaffold"/>
    <m/>
    <s v="MINB01000033.1"/>
    <n v="15484"/>
    <n v="16740"/>
    <x v="0"/>
    <m/>
    <m/>
    <m/>
    <x v="0"/>
    <m/>
    <m/>
    <s v="BFT35_12180"/>
    <n v="1257"/>
    <m/>
    <m/>
  </r>
  <r>
    <x v="1"/>
    <s v="with_protein"/>
    <x v="0"/>
    <s v="Primary Assembly"/>
    <s v="unplaced scaffold"/>
    <m/>
    <s v="MINB01000033.1"/>
    <n v="15484"/>
    <n v="16740"/>
    <x v="0"/>
    <s v="PHO06270.1"/>
    <m/>
    <m/>
    <x v="2"/>
    <m/>
    <m/>
    <s v="BFT35_12180"/>
    <n v="1257"/>
    <n v="418"/>
    <m/>
  </r>
  <r>
    <x v="0"/>
    <s v="protein_coding"/>
    <x v="0"/>
    <s v="Primary Assembly"/>
    <s v="unplaced scaffold"/>
    <m/>
    <s v="MINB01000035.1"/>
    <n v="15549"/>
    <n v="16214"/>
    <x v="1"/>
    <m/>
    <m/>
    <m/>
    <x v="0"/>
    <m/>
    <m/>
    <s v="BFT35_12480"/>
    <n v="666"/>
    <m/>
    <m/>
  </r>
  <r>
    <x v="1"/>
    <s v="with_protein"/>
    <x v="0"/>
    <s v="Primary Assembly"/>
    <s v="unplaced scaffold"/>
    <m/>
    <s v="MINB01000035.1"/>
    <n v="15549"/>
    <n v="16214"/>
    <x v="1"/>
    <s v="PHO06227.1"/>
    <m/>
    <m/>
    <x v="485"/>
    <m/>
    <m/>
    <s v="BFT35_12480"/>
    <n v="666"/>
    <n v="221"/>
    <m/>
  </r>
  <r>
    <x v="0"/>
    <s v="protein_coding"/>
    <x v="0"/>
    <s v="Primary Assembly"/>
    <s v="unplaced scaffold"/>
    <m/>
    <s v="MINB01000015.1"/>
    <n v="15628"/>
    <n v="17298"/>
    <x v="1"/>
    <m/>
    <m/>
    <m/>
    <x v="0"/>
    <m/>
    <m/>
    <s v="BFT35_08160"/>
    <n v="1671"/>
    <m/>
    <m/>
  </r>
  <r>
    <x v="1"/>
    <s v="with_protein"/>
    <x v="0"/>
    <s v="Primary Assembly"/>
    <s v="unplaced scaffold"/>
    <m/>
    <s v="MINB01000015.1"/>
    <n v="15628"/>
    <n v="17298"/>
    <x v="1"/>
    <s v="PHO06969.1"/>
    <m/>
    <m/>
    <x v="486"/>
    <m/>
    <m/>
    <s v="BFT35_08160"/>
    <n v="1671"/>
    <n v="556"/>
    <m/>
  </r>
  <r>
    <x v="0"/>
    <s v="protein_coding"/>
    <x v="0"/>
    <s v="Primary Assembly"/>
    <s v="unplaced scaffold"/>
    <m/>
    <s v="MINB01000029.1"/>
    <n v="15649"/>
    <n v="16584"/>
    <x v="0"/>
    <m/>
    <m/>
    <m/>
    <x v="0"/>
    <m/>
    <m/>
    <s v="BFT35_11655"/>
    <n v="936"/>
    <m/>
    <m/>
  </r>
  <r>
    <x v="1"/>
    <s v="with_protein"/>
    <x v="0"/>
    <s v="Primary Assembly"/>
    <s v="unplaced scaffold"/>
    <m/>
    <s v="MINB01000029.1"/>
    <n v="15649"/>
    <n v="16584"/>
    <x v="0"/>
    <s v="PHO06368.1"/>
    <m/>
    <m/>
    <x v="487"/>
    <m/>
    <m/>
    <s v="BFT35_11655"/>
    <n v="936"/>
    <n v="311"/>
    <m/>
  </r>
  <r>
    <x v="0"/>
    <s v="protein_coding"/>
    <x v="0"/>
    <s v="Primary Assembly"/>
    <s v="unplaced scaffold"/>
    <m/>
    <s v="MINB01000009.1"/>
    <n v="15702"/>
    <n v="16310"/>
    <x v="0"/>
    <m/>
    <m/>
    <m/>
    <x v="0"/>
    <m/>
    <m/>
    <s v="BFT35_06155"/>
    <n v="609"/>
    <m/>
    <m/>
  </r>
  <r>
    <x v="1"/>
    <s v="with_protein"/>
    <x v="0"/>
    <s v="Primary Assembly"/>
    <s v="unplaced scaffold"/>
    <m/>
    <s v="MINB01000009.1"/>
    <n v="15702"/>
    <n v="16310"/>
    <x v="0"/>
    <s v="PHO07350.1"/>
    <m/>
    <m/>
    <x v="2"/>
    <m/>
    <m/>
    <s v="BFT35_06155"/>
    <n v="609"/>
    <n v="202"/>
    <m/>
  </r>
  <r>
    <x v="0"/>
    <s v="pseudogene"/>
    <x v="0"/>
    <s v="Primary Assembly"/>
    <s v="unplaced scaffold"/>
    <m/>
    <s v="MINB01000003.1"/>
    <n v="15724"/>
    <n v="16197"/>
    <x v="1"/>
    <m/>
    <m/>
    <m/>
    <x v="0"/>
    <m/>
    <m/>
    <s v="BFT35_02470"/>
    <n v="474"/>
    <m/>
    <s v="pseudo"/>
  </r>
  <r>
    <x v="1"/>
    <s v="without_protein"/>
    <x v="0"/>
    <s v="Primary Assembly"/>
    <s v="unplaced scaffold"/>
    <m/>
    <s v="MINB01000003.1"/>
    <n v="15724"/>
    <n v="16197"/>
    <x v="1"/>
    <m/>
    <m/>
    <m/>
    <x v="488"/>
    <m/>
    <m/>
    <s v="BFT35_02470"/>
    <n v="474"/>
    <m/>
    <s v="pseudo"/>
  </r>
  <r>
    <x v="0"/>
    <s v="protein_coding"/>
    <x v="0"/>
    <s v="Primary Assembly"/>
    <s v="unplaced scaffold"/>
    <m/>
    <s v="MINB01000017.1"/>
    <n v="15760"/>
    <n v="17088"/>
    <x v="1"/>
    <m/>
    <m/>
    <m/>
    <x v="0"/>
    <m/>
    <m/>
    <s v="BFT35_08800"/>
    <n v="1329"/>
    <m/>
    <m/>
  </r>
  <r>
    <x v="1"/>
    <s v="with_protein"/>
    <x v="0"/>
    <s v="Primary Assembly"/>
    <s v="unplaced scaffold"/>
    <m/>
    <s v="MINB01000017.1"/>
    <n v="15760"/>
    <n v="17088"/>
    <x v="1"/>
    <s v="PHO06899.1"/>
    <m/>
    <m/>
    <x v="12"/>
    <m/>
    <m/>
    <s v="BFT35_08800"/>
    <n v="1329"/>
    <n v="442"/>
    <m/>
  </r>
  <r>
    <x v="0"/>
    <s v="protein_coding"/>
    <x v="0"/>
    <s v="Primary Assembly"/>
    <s v="unplaced scaffold"/>
    <m/>
    <s v="MINB01000010.1"/>
    <n v="15795"/>
    <n v="16160"/>
    <x v="1"/>
    <m/>
    <m/>
    <m/>
    <x v="0"/>
    <m/>
    <m/>
    <s v="BFT35_06530"/>
    <n v="366"/>
    <m/>
    <m/>
  </r>
  <r>
    <x v="1"/>
    <s v="with_protein"/>
    <x v="0"/>
    <s v="Primary Assembly"/>
    <s v="unplaced scaffold"/>
    <m/>
    <s v="MINB01000010.1"/>
    <n v="15795"/>
    <n v="16160"/>
    <x v="1"/>
    <s v="PHO07268.1"/>
    <m/>
    <m/>
    <x v="2"/>
    <m/>
    <m/>
    <s v="BFT35_06530"/>
    <n v="366"/>
    <n v="121"/>
    <m/>
  </r>
  <r>
    <x v="0"/>
    <s v="protein_coding"/>
    <x v="0"/>
    <s v="Primary Assembly"/>
    <s v="unplaced scaffold"/>
    <m/>
    <s v="MINB01000006.1"/>
    <n v="15812"/>
    <n v="17254"/>
    <x v="0"/>
    <m/>
    <m/>
    <m/>
    <x v="0"/>
    <m/>
    <m/>
    <s v="BFT35_04765"/>
    <n v="1443"/>
    <m/>
    <m/>
  </r>
  <r>
    <x v="1"/>
    <s v="with_protein"/>
    <x v="0"/>
    <s v="Primary Assembly"/>
    <s v="unplaced scaffold"/>
    <m/>
    <s v="MINB01000006.1"/>
    <n v="15812"/>
    <n v="17254"/>
    <x v="0"/>
    <s v="PHO07585.1"/>
    <m/>
    <m/>
    <x v="2"/>
    <m/>
    <m/>
    <s v="BFT35_04765"/>
    <n v="1443"/>
    <n v="480"/>
    <m/>
  </r>
  <r>
    <x v="0"/>
    <s v="protein_coding"/>
    <x v="0"/>
    <s v="Primary Assembly"/>
    <s v="unplaced scaffold"/>
    <m/>
    <s v="MINB01000008.1"/>
    <n v="15820"/>
    <n v="17340"/>
    <x v="1"/>
    <m/>
    <m/>
    <m/>
    <x v="0"/>
    <m/>
    <m/>
    <s v="BFT35_05765"/>
    <n v="1521"/>
    <m/>
    <m/>
  </r>
  <r>
    <x v="1"/>
    <s v="with_protein"/>
    <x v="0"/>
    <s v="Primary Assembly"/>
    <s v="unplaced scaffold"/>
    <m/>
    <s v="MINB01000008.1"/>
    <n v="15820"/>
    <n v="17340"/>
    <x v="1"/>
    <s v="PHO07425.1"/>
    <m/>
    <m/>
    <x v="489"/>
    <m/>
    <m/>
    <s v="BFT35_05765"/>
    <n v="1521"/>
    <n v="506"/>
    <m/>
  </r>
  <r>
    <x v="0"/>
    <s v="protein_coding"/>
    <x v="0"/>
    <s v="Primary Assembly"/>
    <s v="unplaced scaffold"/>
    <m/>
    <s v="MINB01000036.1"/>
    <n v="15848"/>
    <n v="16627"/>
    <x v="0"/>
    <m/>
    <m/>
    <m/>
    <x v="0"/>
    <m/>
    <m/>
    <s v="BFT35_12595"/>
    <n v="780"/>
    <m/>
    <m/>
  </r>
  <r>
    <x v="1"/>
    <s v="with_protein"/>
    <x v="0"/>
    <s v="Primary Assembly"/>
    <s v="unplaced scaffold"/>
    <m/>
    <s v="MINB01000036.1"/>
    <n v="15848"/>
    <n v="16627"/>
    <x v="0"/>
    <s v="PHO06196.1"/>
    <m/>
    <m/>
    <x v="490"/>
    <m/>
    <m/>
    <s v="BFT35_12595"/>
    <n v="780"/>
    <n v="259"/>
    <m/>
  </r>
  <r>
    <x v="0"/>
    <s v="protein_coding"/>
    <x v="0"/>
    <s v="Primary Assembly"/>
    <s v="unplaced scaffold"/>
    <m/>
    <s v="MINB01000021.1"/>
    <n v="15855"/>
    <n v="16037"/>
    <x v="1"/>
    <m/>
    <m/>
    <m/>
    <x v="0"/>
    <m/>
    <m/>
    <s v="BFT35_09890"/>
    <n v="183"/>
    <m/>
    <m/>
  </r>
  <r>
    <x v="1"/>
    <s v="with_protein"/>
    <x v="0"/>
    <s v="Primary Assembly"/>
    <s v="unplaced scaffold"/>
    <m/>
    <s v="MINB01000021.1"/>
    <n v="15855"/>
    <n v="16037"/>
    <x v="1"/>
    <s v="PHO06671.1"/>
    <m/>
    <m/>
    <x v="491"/>
    <m/>
    <m/>
    <s v="BFT35_09890"/>
    <n v="183"/>
    <n v="60"/>
    <m/>
  </r>
  <r>
    <x v="0"/>
    <s v="protein_coding"/>
    <x v="0"/>
    <s v="Primary Assembly"/>
    <s v="unplaced scaffold"/>
    <m/>
    <s v="MINB01000026.1"/>
    <n v="15873"/>
    <n v="16826"/>
    <x v="1"/>
    <m/>
    <m/>
    <m/>
    <x v="0"/>
    <m/>
    <m/>
    <s v="BFT35_11150"/>
    <n v="954"/>
    <m/>
    <m/>
  </r>
  <r>
    <x v="1"/>
    <s v="with_protein"/>
    <x v="0"/>
    <s v="Primary Assembly"/>
    <s v="unplaced scaffold"/>
    <m/>
    <s v="MINB01000026.1"/>
    <n v="15873"/>
    <n v="16826"/>
    <x v="1"/>
    <s v="PHO06471.1"/>
    <m/>
    <m/>
    <x v="2"/>
    <m/>
    <m/>
    <s v="BFT35_11150"/>
    <n v="954"/>
    <n v="317"/>
    <m/>
  </r>
  <r>
    <x v="0"/>
    <s v="protein_coding"/>
    <x v="0"/>
    <s v="Primary Assembly"/>
    <s v="unplaced scaffold"/>
    <m/>
    <s v="MINB01000002.1"/>
    <n v="15905"/>
    <n v="16393"/>
    <x v="1"/>
    <m/>
    <m/>
    <m/>
    <x v="0"/>
    <m/>
    <m/>
    <s v="BFT35_01265"/>
    <n v="489"/>
    <m/>
    <m/>
  </r>
  <r>
    <x v="1"/>
    <s v="with_protein"/>
    <x v="0"/>
    <s v="Primary Assembly"/>
    <s v="unplaced scaffold"/>
    <m/>
    <s v="MINB01000002.1"/>
    <n v="15905"/>
    <n v="16393"/>
    <x v="1"/>
    <s v="PHO08130.1"/>
    <m/>
    <m/>
    <x v="492"/>
    <m/>
    <m/>
    <s v="BFT35_01265"/>
    <n v="489"/>
    <n v="162"/>
    <m/>
  </r>
  <r>
    <x v="0"/>
    <s v="protein_coding"/>
    <x v="0"/>
    <s v="Primary Assembly"/>
    <s v="unplaced scaffold"/>
    <m/>
    <s v="MINB01000032.1"/>
    <n v="15919"/>
    <n v="16770"/>
    <x v="1"/>
    <m/>
    <m/>
    <m/>
    <x v="0"/>
    <m/>
    <m/>
    <s v="BFT35_12065"/>
    <n v="852"/>
    <m/>
    <m/>
  </r>
  <r>
    <x v="1"/>
    <s v="with_protein"/>
    <x v="0"/>
    <s v="Primary Assembly"/>
    <s v="unplaced scaffold"/>
    <m/>
    <s v="MINB01000032.1"/>
    <n v="15919"/>
    <n v="16770"/>
    <x v="1"/>
    <s v="PHO06295.1"/>
    <m/>
    <m/>
    <x v="386"/>
    <m/>
    <m/>
    <s v="BFT35_12065"/>
    <n v="852"/>
    <n v="283"/>
    <m/>
  </r>
  <r>
    <x v="0"/>
    <s v="protein_coding"/>
    <x v="0"/>
    <s v="Primary Assembly"/>
    <s v="unplaced scaffold"/>
    <m/>
    <s v="MINB01000013.1"/>
    <n v="15931"/>
    <n v="17511"/>
    <x v="1"/>
    <m/>
    <m/>
    <m/>
    <x v="0"/>
    <m/>
    <m/>
    <s v="BFT35_07560"/>
    <n v="1581"/>
    <m/>
    <m/>
  </r>
  <r>
    <x v="1"/>
    <s v="with_protein"/>
    <x v="0"/>
    <s v="Primary Assembly"/>
    <s v="unplaced scaffold"/>
    <m/>
    <s v="MINB01000013.1"/>
    <n v="15931"/>
    <n v="17511"/>
    <x v="1"/>
    <s v="PHO07095.1"/>
    <m/>
    <m/>
    <x v="2"/>
    <m/>
    <m/>
    <s v="BFT35_07560"/>
    <n v="1581"/>
    <n v="526"/>
    <m/>
  </r>
  <r>
    <x v="0"/>
    <s v="protein_coding"/>
    <x v="0"/>
    <s v="Primary Assembly"/>
    <s v="unplaced scaffold"/>
    <m/>
    <s v="MINB01000004.1"/>
    <n v="15938"/>
    <n v="16231"/>
    <x v="0"/>
    <m/>
    <m/>
    <m/>
    <x v="0"/>
    <m/>
    <m/>
    <s v="BFT35_03450"/>
    <n v="294"/>
    <m/>
    <m/>
  </r>
  <r>
    <x v="1"/>
    <s v="with_protein"/>
    <x v="0"/>
    <s v="Primary Assembly"/>
    <s v="unplaced scaffold"/>
    <m/>
    <s v="MINB01000004.1"/>
    <n v="15938"/>
    <n v="16231"/>
    <x v="0"/>
    <s v="PHO07804.1"/>
    <m/>
    <m/>
    <x v="493"/>
    <m/>
    <m/>
    <s v="BFT35_03450"/>
    <n v="294"/>
    <n v="97"/>
    <m/>
  </r>
  <r>
    <x v="0"/>
    <s v="protein_coding"/>
    <x v="0"/>
    <s v="Primary Assembly"/>
    <s v="unplaced scaffold"/>
    <m/>
    <s v="MINB01000024.1"/>
    <n v="15949"/>
    <n v="16815"/>
    <x v="1"/>
    <m/>
    <m/>
    <m/>
    <x v="0"/>
    <m/>
    <m/>
    <s v="BFT35_10700"/>
    <n v="867"/>
    <m/>
    <m/>
  </r>
  <r>
    <x v="1"/>
    <s v="with_protein"/>
    <x v="0"/>
    <s v="Primary Assembly"/>
    <s v="unplaced scaffold"/>
    <m/>
    <s v="MINB01000024.1"/>
    <n v="15949"/>
    <n v="16815"/>
    <x v="1"/>
    <s v="PHO06533.1"/>
    <m/>
    <m/>
    <x v="494"/>
    <m/>
    <m/>
    <s v="BFT35_10700"/>
    <n v="867"/>
    <n v="288"/>
    <m/>
  </r>
  <r>
    <x v="0"/>
    <s v="protein_coding"/>
    <x v="0"/>
    <s v="Primary Assembly"/>
    <s v="unplaced scaffold"/>
    <m/>
    <s v="MINB01000018.1"/>
    <n v="15983"/>
    <n v="16495"/>
    <x v="0"/>
    <m/>
    <m/>
    <m/>
    <x v="0"/>
    <m/>
    <m/>
    <s v="BFT35_09080"/>
    <n v="513"/>
    <m/>
    <m/>
  </r>
  <r>
    <x v="1"/>
    <s v="with_protein"/>
    <x v="0"/>
    <s v="Primary Assembly"/>
    <s v="unplaced scaffold"/>
    <m/>
    <s v="MINB01000018.1"/>
    <n v="15983"/>
    <n v="16495"/>
    <x v="0"/>
    <s v="PHO06827.1"/>
    <m/>
    <m/>
    <x v="24"/>
    <m/>
    <m/>
    <s v="BFT35_09080"/>
    <n v="513"/>
    <n v="170"/>
    <m/>
  </r>
  <r>
    <x v="0"/>
    <s v="protein_coding"/>
    <x v="0"/>
    <s v="Primary Assembly"/>
    <s v="unplaced scaffold"/>
    <m/>
    <s v="MINB01000027.1"/>
    <n v="16002"/>
    <n v="17657"/>
    <x v="1"/>
    <m/>
    <m/>
    <m/>
    <x v="0"/>
    <m/>
    <m/>
    <s v="BFT35_11350"/>
    <n v="1656"/>
    <m/>
    <m/>
  </r>
  <r>
    <x v="1"/>
    <s v="with_protein"/>
    <x v="0"/>
    <s v="Primary Assembly"/>
    <s v="unplaced scaffold"/>
    <m/>
    <s v="MINB01000027.1"/>
    <n v="16002"/>
    <n v="17657"/>
    <x v="1"/>
    <s v="PHO06425.1"/>
    <m/>
    <m/>
    <x v="495"/>
    <m/>
    <m/>
    <s v="BFT35_11350"/>
    <n v="1656"/>
    <n v="551"/>
    <m/>
  </r>
  <r>
    <x v="0"/>
    <s v="protein_coding"/>
    <x v="0"/>
    <s v="Primary Assembly"/>
    <s v="unplaced scaffold"/>
    <m/>
    <s v="MINB01000016.1"/>
    <n v="16033"/>
    <n v="16482"/>
    <x v="1"/>
    <m/>
    <m/>
    <m/>
    <x v="0"/>
    <m/>
    <m/>
    <s v="BFT35_08515"/>
    <n v="450"/>
    <m/>
    <m/>
  </r>
  <r>
    <x v="1"/>
    <s v="with_protein"/>
    <x v="0"/>
    <s v="Primary Assembly"/>
    <s v="unplaced scaffold"/>
    <m/>
    <s v="MINB01000016.1"/>
    <n v="16033"/>
    <n v="16482"/>
    <x v="1"/>
    <s v="PHO06915.1"/>
    <m/>
    <m/>
    <x v="496"/>
    <m/>
    <m/>
    <s v="BFT35_08515"/>
    <n v="450"/>
    <n v="149"/>
    <m/>
  </r>
  <r>
    <x v="0"/>
    <s v="protein_coding"/>
    <x v="0"/>
    <s v="Primary Assembly"/>
    <s v="unplaced scaffold"/>
    <m/>
    <s v="MINB01000021.1"/>
    <n v="16050"/>
    <n v="16541"/>
    <x v="1"/>
    <m/>
    <m/>
    <m/>
    <x v="0"/>
    <m/>
    <m/>
    <s v="BFT35_09895"/>
    <n v="492"/>
    <m/>
    <m/>
  </r>
  <r>
    <x v="1"/>
    <s v="with_protein"/>
    <x v="0"/>
    <s v="Primary Assembly"/>
    <s v="unplaced scaffold"/>
    <m/>
    <s v="MINB01000021.1"/>
    <n v="16050"/>
    <n v="16541"/>
    <x v="1"/>
    <s v="PHO06672.1"/>
    <m/>
    <m/>
    <x v="2"/>
    <m/>
    <m/>
    <s v="BFT35_09895"/>
    <n v="492"/>
    <n v="163"/>
    <m/>
  </r>
  <r>
    <x v="0"/>
    <s v="protein_coding"/>
    <x v="0"/>
    <s v="Primary Assembly"/>
    <s v="unplaced scaffold"/>
    <m/>
    <s v="MINB01000007.1"/>
    <n v="16099"/>
    <n v="17877"/>
    <x v="0"/>
    <m/>
    <m/>
    <m/>
    <x v="0"/>
    <m/>
    <m/>
    <s v="BFT35_05270"/>
    <n v="1779"/>
    <m/>
    <m/>
  </r>
  <r>
    <x v="1"/>
    <s v="with_protein"/>
    <x v="0"/>
    <s v="Primary Assembly"/>
    <s v="unplaced scaffold"/>
    <m/>
    <s v="MINB01000007.1"/>
    <n v="16099"/>
    <n v="17877"/>
    <x v="0"/>
    <s v="PHO07563.1"/>
    <m/>
    <m/>
    <x v="366"/>
    <m/>
    <m/>
    <s v="BFT35_05270"/>
    <n v="1779"/>
    <n v="592"/>
    <m/>
  </r>
  <r>
    <x v="0"/>
    <s v="protein_coding"/>
    <x v="0"/>
    <s v="Primary Assembly"/>
    <s v="unplaced scaffold"/>
    <m/>
    <s v="MINB01000020.1"/>
    <n v="16151"/>
    <n v="16633"/>
    <x v="1"/>
    <m/>
    <m/>
    <m/>
    <x v="0"/>
    <m/>
    <m/>
    <s v="BFT35_09600"/>
    <n v="483"/>
    <m/>
    <m/>
  </r>
  <r>
    <x v="1"/>
    <s v="with_protein"/>
    <x v="0"/>
    <s v="Primary Assembly"/>
    <s v="unplaced scaffold"/>
    <m/>
    <s v="MINB01000020.1"/>
    <n v="16151"/>
    <n v="16633"/>
    <x v="1"/>
    <s v="PHO06720.1"/>
    <m/>
    <m/>
    <x v="497"/>
    <m/>
    <m/>
    <s v="BFT35_09600"/>
    <n v="483"/>
    <n v="160"/>
    <m/>
  </r>
  <r>
    <x v="0"/>
    <s v="protein_coding"/>
    <x v="0"/>
    <s v="Primary Assembly"/>
    <s v="unplaced scaffold"/>
    <m/>
    <s v="MINB01000010.1"/>
    <n v="16174"/>
    <n v="17028"/>
    <x v="1"/>
    <m/>
    <m/>
    <m/>
    <x v="0"/>
    <m/>
    <m/>
    <s v="BFT35_06535"/>
    <n v="855"/>
    <m/>
    <m/>
  </r>
  <r>
    <x v="1"/>
    <s v="with_protein"/>
    <x v="0"/>
    <s v="Primary Assembly"/>
    <s v="unplaced scaffold"/>
    <m/>
    <s v="MINB01000010.1"/>
    <n v="16174"/>
    <n v="17028"/>
    <x v="1"/>
    <s v="PHO07269.1"/>
    <m/>
    <m/>
    <x v="2"/>
    <m/>
    <m/>
    <s v="BFT35_06535"/>
    <n v="855"/>
    <n v="284"/>
    <m/>
  </r>
  <r>
    <x v="0"/>
    <s v="protein_coding"/>
    <x v="0"/>
    <s v="Primary Assembly"/>
    <s v="unplaced scaffold"/>
    <m/>
    <s v="MINB01000025.1"/>
    <n v="16222"/>
    <n v="16941"/>
    <x v="0"/>
    <m/>
    <m/>
    <m/>
    <x v="0"/>
    <m/>
    <m/>
    <s v="BFT35_10935"/>
    <n v="720"/>
    <m/>
    <m/>
  </r>
  <r>
    <x v="1"/>
    <s v="with_protein"/>
    <x v="0"/>
    <s v="Primary Assembly"/>
    <s v="unplaced scaffold"/>
    <m/>
    <s v="MINB01000025.1"/>
    <n v="16222"/>
    <n v="16941"/>
    <x v="0"/>
    <s v="PHO06486.1"/>
    <m/>
    <m/>
    <x v="498"/>
    <m/>
    <m/>
    <s v="BFT35_10935"/>
    <n v="720"/>
    <n v="239"/>
    <m/>
  </r>
  <r>
    <x v="0"/>
    <s v="protein_coding"/>
    <x v="0"/>
    <s v="Primary Assembly"/>
    <s v="unplaced scaffold"/>
    <m/>
    <s v="MINB01000035.1"/>
    <n v="16229"/>
    <n v="16561"/>
    <x v="1"/>
    <m/>
    <m/>
    <m/>
    <x v="0"/>
    <m/>
    <m/>
    <s v="BFT35_12485"/>
    <n v="333"/>
    <m/>
    <m/>
  </r>
  <r>
    <x v="1"/>
    <s v="with_protein"/>
    <x v="0"/>
    <s v="Primary Assembly"/>
    <s v="unplaced scaffold"/>
    <m/>
    <s v="MINB01000035.1"/>
    <n v="16229"/>
    <n v="16561"/>
    <x v="1"/>
    <s v="PHO06228.1"/>
    <m/>
    <m/>
    <x v="499"/>
    <m/>
    <m/>
    <s v="BFT35_12485"/>
    <n v="333"/>
    <n v="110"/>
    <m/>
  </r>
  <r>
    <x v="0"/>
    <s v="protein_coding"/>
    <x v="0"/>
    <s v="Primary Assembly"/>
    <s v="unplaced scaffold"/>
    <m/>
    <s v="MINB01000003.1"/>
    <n v="16303"/>
    <n v="17949"/>
    <x v="1"/>
    <m/>
    <m/>
    <m/>
    <x v="0"/>
    <m/>
    <m/>
    <s v="BFT35_02475"/>
    <n v="1647"/>
    <m/>
    <m/>
  </r>
  <r>
    <x v="1"/>
    <s v="with_protein"/>
    <x v="0"/>
    <s v="Primary Assembly"/>
    <s v="unplaced scaffold"/>
    <m/>
    <s v="MINB01000003.1"/>
    <n v="16303"/>
    <n v="17949"/>
    <x v="1"/>
    <s v="PHO07938.1"/>
    <m/>
    <m/>
    <x v="257"/>
    <m/>
    <m/>
    <s v="BFT35_02475"/>
    <n v="1647"/>
    <n v="548"/>
    <m/>
  </r>
  <r>
    <x v="0"/>
    <s v="protein_coding"/>
    <x v="0"/>
    <s v="Primary Assembly"/>
    <s v="unplaced scaffold"/>
    <m/>
    <s v="MINB01000031.1"/>
    <n v="16320"/>
    <n v="16688"/>
    <x v="1"/>
    <m/>
    <m/>
    <m/>
    <x v="0"/>
    <m/>
    <m/>
    <s v="BFT35_11920"/>
    <n v="369"/>
    <m/>
    <m/>
  </r>
  <r>
    <x v="1"/>
    <s v="with_protein"/>
    <x v="0"/>
    <s v="Primary Assembly"/>
    <s v="unplaced scaffold"/>
    <m/>
    <s v="MINB01000031.1"/>
    <n v="16320"/>
    <n v="16688"/>
    <x v="1"/>
    <s v="PHO06320.1"/>
    <m/>
    <m/>
    <x v="2"/>
    <m/>
    <m/>
    <s v="BFT35_11920"/>
    <n v="369"/>
    <n v="122"/>
    <m/>
  </r>
  <r>
    <x v="0"/>
    <s v="protein_coding"/>
    <x v="0"/>
    <s v="Primary Assembly"/>
    <s v="unplaced scaffold"/>
    <m/>
    <s v="MINB01000023.1"/>
    <n v="16329"/>
    <n v="17036"/>
    <x v="1"/>
    <m/>
    <m/>
    <m/>
    <x v="0"/>
    <m/>
    <m/>
    <s v="BFT35_10445"/>
    <n v="708"/>
    <m/>
    <m/>
  </r>
  <r>
    <x v="1"/>
    <s v="with_protein"/>
    <x v="0"/>
    <s v="Primary Assembly"/>
    <s v="unplaced scaffold"/>
    <m/>
    <s v="MINB01000023.1"/>
    <n v="16329"/>
    <n v="17036"/>
    <x v="1"/>
    <s v="PHO06582.1"/>
    <m/>
    <m/>
    <x v="500"/>
    <m/>
    <m/>
    <s v="BFT35_10445"/>
    <n v="708"/>
    <n v="235"/>
    <m/>
  </r>
  <r>
    <x v="0"/>
    <s v="protein_coding"/>
    <x v="0"/>
    <s v="Primary Assembly"/>
    <s v="unplaced scaffold"/>
    <m/>
    <s v="MINB01000004.1"/>
    <n v="16331"/>
    <n v="16849"/>
    <x v="0"/>
    <m/>
    <m/>
    <m/>
    <x v="0"/>
    <m/>
    <m/>
    <s v="BFT35_03455"/>
    <n v="519"/>
    <m/>
    <m/>
  </r>
  <r>
    <x v="1"/>
    <s v="with_protein"/>
    <x v="0"/>
    <s v="Primary Assembly"/>
    <s v="unplaced scaffold"/>
    <m/>
    <s v="MINB01000004.1"/>
    <n v="16331"/>
    <n v="16849"/>
    <x v="0"/>
    <s v="PHO07805.1"/>
    <m/>
    <m/>
    <x v="2"/>
    <m/>
    <m/>
    <s v="BFT35_03455"/>
    <n v="519"/>
    <n v="172"/>
    <m/>
  </r>
  <r>
    <x v="0"/>
    <s v="protein_coding"/>
    <x v="0"/>
    <s v="Primary Assembly"/>
    <s v="unplaced scaffold"/>
    <m/>
    <s v="MINB01000011.1"/>
    <n v="16336"/>
    <n v="17118"/>
    <x v="1"/>
    <m/>
    <m/>
    <m/>
    <x v="0"/>
    <m/>
    <m/>
    <s v="BFT35_06955"/>
    <n v="783"/>
    <m/>
    <m/>
  </r>
  <r>
    <x v="1"/>
    <s v="with_protein"/>
    <x v="0"/>
    <s v="Primary Assembly"/>
    <s v="unplaced scaffold"/>
    <m/>
    <s v="MINB01000011.1"/>
    <n v="16336"/>
    <n v="17118"/>
    <x v="1"/>
    <s v="PHO07213.1"/>
    <m/>
    <m/>
    <x v="501"/>
    <m/>
    <m/>
    <s v="BFT35_06955"/>
    <n v="783"/>
    <n v="260"/>
    <m/>
  </r>
  <r>
    <x v="0"/>
    <s v="protein_coding"/>
    <x v="0"/>
    <s v="Primary Assembly"/>
    <s v="unplaced scaffold"/>
    <m/>
    <s v="MINB01000009.1"/>
    <n v="16356"/>
    <n v="16871"/>
    <x v="1"/>
    <m/>
    <m/>
    <m/>
    <x v="0"/>
    <m/>
    <m/>
    <s v="BFT35_06160"/>
    <n v="516"/>
    <m/>
    <m/>
  </r>
  <r>
    <x v="1"/>
    <s v="with_protein"/>
    <x v="0"/>
    <s v="Primary Assembly"/>
    <s v="unplaced scaffold"/>
    <m/>
    <s v="MINB01000009.1"/>
    <n v="16356"/>
    <n v="16871"/>
    <x v="1"/>
    <s v="PHO07351.1"/>
    <m/>
    <m/>
    <x v="2"/>
    <m/>
    <m/>
    <s v="BFT35_06160"/>
    <n v="516"/>
    <n v="171"/>
    <m/>
  </r>
  <r>
    <x v="0"/>
    <s v="protein_coding"/>
    <x v="0"/>
    <s v="Primary Assembly"/>
    <s v="unplaced scaffold"/>
    <m/>
    <s v="MINB01000002.1"/>
    <n v="16416"/>
    <n v="16640"/>
    <x v="1"/>
    <m/>
    <m/>
    <m/>
    <x v="0"/>
    <m/>
    <m/>
    <s v="BFT35_01270"/>
    <n v="225"/>
    <m/>
    <m/>
  </r>
  <r>
    <x v="1"/>
    <s v="with_protein"/>
    <x v="0"/>
    <s v="Primary Assembly"/>
    <s v="unplaced scaffold"/>
    <m/>
    <s v="MINB01000002.1"/>
    <n v="16416"/>
    <n v="16640"/>
    <x v="1"/>
    <s v="PHO08131.1"/>
    <m/>
    <m/>
    <x v="502"/>
    <m/>
    <m/>
    <s v="BFT35_01270"/>
    <n v="225"/>
    <n v="74"/>
    <m/>
  </r>
  <r>
    <x v="0"/>
    <s v="protein_coding"/>
    <x v="0"/>
    <s v="Primary Assembly"/>
    <s v="unplaced scaffold"/>
    <m/>
    <s v="MINB01000005.1"/>
    <n v="16459"/>
    <n v="18285"/>
    <x v="0"/>
    <m/>
    <m/>
    <m/>
    <x v="0"/>
    <m/>
    <m/>
    <s v="BFT35_04135"/>
    <n v="1827"/>
    <m/>
    <m/>
  </r>
  <r>
    <x v="1"/>
    <s v="with_protein"/>
    <x v="0"/>
    <s v="Primary Assembly"/>
    <s v="unplaced scaffold"/>
    <m/>
    <s v="MINB01000005.1"/>
    <n v="16459"/>
    <n v="18285"/>
    <x v="0"/>
    <s v="PHO07686.1"/>
    <m/>
    <m/>
    <x v="503"/>
    <m/>
    <m/>
    <s v="BFT35_04135"/>
    <n v="1827"/>
    <n v="608"/>
    <m/>
  </r>
  <r>
    <x v="0"/>
    <s v="protein_coding"/>
    <x v="0"/>
    <s v="Primary Assembly"/>
    <s v="unplaced scaffold"/>
    <m/>
    <s v="MINB01000012.1"/>
    <n v="16479"/>
    <n v="17843"/>
    <x v="1"/>
    <m/>
    <m/>
    <m/>
    <x v="0"/>
    <m/>
    <m/>
    <s v="BFT35_07270"/>
    <n v="1365"/>
    <m/>
    <m/>
  </r>
  <r>
    <x v="1"/>
    <s v="with_protein"/>
    <x v="0"/>
    <s v="Primary Assembly"/>
    <s v="unplaced scaffold"/>
    <m/>
    <s v="MINB01000012.1"/>
    <n v="16479"/>
    <n v="17843"/>
    <x v="1"/>
    <s v="PHO07152.1"/>
    <m/>
    <m/>
    <x v="288"/>
    <m/>
    <m/>
    <s v="BFT35_07270"/>
    <n v="1365"/>
    <n v="454"/>
    <m/>
  </r>
  <r>
    <x v="0"/>
    <s v="protein_coding"/>
    <x v="0"/>
    <s v="Primary Assembly"/>
    <s v="unplaced scaffold"/>
    <m/>
    <s v="MINB01000022.1"/>
    <n v="16547"/>
    <n v="17155"/>
    <x v="1"/>
    <m/>
    <m/>
    <m/>
    <x v="0"/>
    <m/>
    <m/>
    <s v="BFT35_10145"/>
    <n v="609"/>
    <m/>
    <m/>
  </r>
  <r>
    <x v="1"/>
    <s v="with_protein"/>
    <x v="0"/>
    <s v="Primary Assembly"/>
    <s v="unplaced scaffold"/>
    <m/>
    <s v="MINB01000022.1"/>
    <n v="16547"/>
    <n v="17155"/>
    <x v="1"/>
    <s v="PHO06653.1"/>
    <m/>
    <m/>
    <x v="504"/>
    <m/>
    <m/>
    <s v="BFT35_10145"/>
    <n v="609"/>
    <n v="202"/>
    <m/>
  </r>
  <r>
    <x v="0"/>
    <s v="protein_coding"/>
    <x v="0"/>
    <s v="Primary Assembly"/>
    <s v="unplaced scaffold"/>
    <m/>
    <s v="MINB01000018.1"/>
    <n v="16557"/>
    <n v="16961"/>
    <x v="0"/>
    <m/>
    <m/>
    <m/>
    <x v="0"/>
    <m/>
    <m/>
    <s v="BFT35_09085"/>
    <n v="405"/>
    <m/>
    <m/>
  </r>
  <r>
    <x v="1"/>
    <s v="with_protein"/>
    <x v="0"/>
    <s v="Primary Assembly"/>
    <s v="unplaced scaffold"/>
    <m/>
    <s v="MINB01000018.1"/>
    <n v="16557"/>
    <n v="16961"/>
    <x v="0"/>
    <s v="PHO06855.1"/>
    <m/>
    <m/>
    <x v="505"/>
    <m/>
    <m/>
    <s v="BFT35_09085"/>
    <n v="405"/>
    <n v="134"/>
    <m/>
  </r>
  <r>
    <x v="0"/>
    <s v="protein_coding"/>
    <x v="0"/>
    <s v="Primary Assembly"/>
    <s v="unplaced scaffold"/>
    <m/>
    <s v="MINB01000028.1"/>
    <n v="16576"/>
    <n v="16944"/>
    <x v="0"/>
    <m/>
    <m/>
    <m/>
    <x v="0"/>
    <m/>
    <m/>
    <s v="BFT35_11505"/>
    <n v="369"/>
    <m/>
    <m/>
  </r>
  <r>
    <x v="1"/>
    <s v="with_protein"/>
    <x v="0"/>
    <s v="Primary Assembly"/>
    <s v="unplaced scaffold"/>
    <m/>
    <s v="MINB01000028.1"/>
    <n v="16576"/>
    <n v="16944"/>
    <x v="0"/>
    <s v="PHO06398.1"/>
    <m/>
    <m/>
    <x v="2"/>
    <m/>
    <m/>
    <s v="BFT35_11505"/>
    <n v="369"/>
    <n v="122"/>
    <m/>
  </r>
  <r>
    <x v="0"/>
    <s v="protein_coding"/>
    <x v="0"/>
    <s v="Primary Assembly"/>
    <s v="unplaced scaffold"/>
    <m/>
    <s v="MINB01000035.1"/>
    <n v="16579"/>
    <n v="16860"/>
    <x v="1"/>
    <m/>
    <m/>
    <m/>
    <x v="0"/>
    <m/>
    <m/>
    <s v="BFT35_12490"/>
    <n v="282"/>
    <m/>
    <m/>
  </r>
  <r>
    <x v="1"/>
    <s v="with_protein"/>
    <x v="0"/>
    <s v="Primary Assembly"/>
    <s v="unplaced scaffold"/>
    <m/>
    <s v="MINB01000035.1"/>
    <n v="16579"/>
    <n v="16860"/>
    <x v="1"/>
    <s v="PHO06229.1"/>
    <m/>
    <m/>
    <x v="506"/>
    <m/>
    <m/>
    <s v="BFT35_12490"/>
    <n v="282"/>
    <n v="93"/>
    <m/>
  </r>
  <r>
    <x v="0"/>
    <s v="protein_coding"/>
    <x v="0"/>
    <s v="Primary Assembly"/>
    <s v="unplaced scaffold"/>
    <m/>
    <s v="MINB01000021.1"/>
    <n v="16606"/>
    <n v="17808"/>
    <x v="1"/>
    <m/>
    <m/>
    <m/>
    <x v="0"/>
    <m/>
    <m/>
    <s v="BFT35_09900"/>
    <n v="1203"/>
    <m/>
    <m/>
  </r>
  <r>
    <x v="1"/>
    <s v="with_protein"/>
    <x v="0"/>
    <s v="Primary Assembly"/>
    <s v="unplaced scaffold"/>
    <m/>
    <s v="MINB01000021.1"/>
    <n v="16606"/>
    <n v="17808"/>
    <x v="1"/>
    <s v="PHO06673.1"/>
    <m/>
    <m/>
    <x v="507"/>
    <m/>
    <m/>
    <s v="BFT35_09900"/>
    <n v="1203"/>
    <n v="400"/>
    <m/>
  </r>
  <r>
    <x v="0"/>
    <s v="protein_coding"/>
    <x v="0"/>
    <s v="Primary Assembly"/>
    <s v="unplaced scaffold"/>
    <m/>
    <s v="MINB01000016.1"/>
    <n v="16612"/>
    <n v="17946"/>
    <x v="1"/>
    <m/>
    <m/>
    <m/>
    <x v="0"/>
    <m/>
    <m/>
    <s v="BFT35_08520"/>
    <n v="1335"/>
    <m/>
    <m/>
  </r>
  <r>
    <x v="1"/>
    <s v="with_protein"/>
    <x v="0"/>
    <s v="Primary Assembly"/>
    <s v="unplaced scaffold"/>
    <m/>
    <s v="MINB01000016.1"/>
    <n v="16612"/>
    <n v="17946"/>
    <x v="1"/>
    <s v="PHO06916.1"/>
    <m/>
    <m/>
    <x v="118"/>
    <m/>
    <m/>
    <s v="BFT35_08520"/>
    <n v="1335"/>
    <n v="444"/>
    <m/>
  </r>
  <r>
    <x v="0"/>
    <s v="protein_coding"/>
    <x v="0"/>
    <s v="Primary Assembly"/>
    <s v="unplaced scaffold"/>
    <m/>
    <s v="MINB01000029.1"/>
    <n v="16625"/>
    <n v="17032"/>
    <x v="0"/>
    <m/>
    <m/>
    <m/>
    <x v="0"/>
    <m/>
    <m/>
    <s v="BFT35_11660"/>
    <n v="408"/>
    <m/>
    <m/>
  </r>
  <r>
    <x v="1"/>
    <s v="with_protein"/>
    <x v="0"/>
    <s v="Primary Assembly"/>
    <s v="unplaced scaffold"/>
    <m/>
    <s v="MINB01000029.1"/>
    <n v="16625"/>
    <n v="17032"/>
    <x v="0"/>
    <s v="PHO06369.1"/>
    <m/>
    <m/>
    <x v="508"/>
    <m/>
    <m/>
    <s v="BFT35_11660"/>
    <n v="408"/>
    <n v="135"/>
    <m/>
  </r>
  <r>
    <x v="0"/>
    <s v="protein_coding"/>
    <x v="0"/>
    <s v="Primary Assembly"/>
    <s v="unplaced scaffold"/>
    <m/>
    <s v="MINB01000036.1"/>
    <n v="16635"/>
    <n v="17552"/>
    <x v="1"/>
    <m/>
    <m/>
    <m/>
    <x v="0"/>
    <m/>
    <m/>
    <s v="BFT35_12600"/>
    <n v="918"/>
    <m/>
    <m/>
  </r>
  <r>
    <x v="1"/>
    <s v="with_protein"/>
    <x v="0"/>
    <s v="Primary Assembly"/>
    <s v="unplaced scaffold"/>
    <m/>
    <s v="MINB01000036.1"/>
    <n v="16635"/>
    <n v="17552"/>
    <x v="1"/>
    <s v="PHO06197.1"/>
    <m/>
    <m/>
    <x v="2"/>
    <m/>
    <m/>
    <s v="BFT35_12600"/>
    <n v="918"/>
    <n v="305"/>
    <m/>
  </r>
  <r>
    <x v="0"/>
    <s v="protein_coding"/>
    <x v="0"/>
    <s v="Primary Assembly"/>
    <s v="unplaced scaffold"/>
    <m/>
    <s v="MINB01000020.1"/>
    <n v="16646"/>
    <n v="17056"/>
    <x v="1"/>
    <m/>
    <m/>
    <m/>
    <x v="0"/>
    <m/>
    <m/>
    <s v="BFT35_09605"/>
    <n v="411"/>
    <m/>
    <m/>
  </r>
  <r>
    <x v="1"/>
    <s v="with_protein"/>
    <x v="0"/>
    <s v="Primary Assembly"/>
    <s v="unplaced scaffold"/>
    <m/>
    <s v="MINB01000020.1"/>
    <n v="16646"/>
    <n v="17056"/>
    <x v="1"/>
    <s v="PHO06721.1"/>
    <m/>
    <m/>
    <x v="2"/>
    <m/>
    <m/>
    <s v="BFT35_09605"/>
    <n v="411"/>
    <n v="136"/>
    <m/>
  </r>
  <r>
    <x v="0"/>
    <s v="protein_coding"/>
    <x v="0"/>
    <s v="Primary Assembly"/>
    <s v="unplaced scaffold"/>
    <m/>
    <s v="MINB01000019.1"/>
    <n v="16650"/>
    <n v="16877"/>
    <x v="1"/>
    <m/>
    <m/>
    <m/>
    <x v="0"/>
    <m/>
    <m/>
    <s v="BFT35_09320"/>
    <n v="228"/>
    <m/>
    <m/>
  </r>
  <r>
    <x v="1"/>
    <s v="with_protein"/>
    <x v="0"/>
    <s v="Primary Assembly"/>
    <s v="unplaced scaffold"/>
    <m/>
    <s v="MINB01000019.1"/>
    <n v="16650"/>
    <n v="16877"/>
    <x v="1"/>
    <s v="PHO06775.1"/>
    <m/>
    <m/>
    <x v="2"/>
    <m/>
    <m/>
    <s v="BFT35_09320"/>
    <n v="228"/>
    <n v="75"/>
    <m/>
  </r>
  <r>
    <x v="0"/>
    <s v="protein_coding"/>
    <x v="0"/>
    <s v="Primary Assembly"/>
    <s v="unplaced scaffold"/>
    <m/>
    <s v="MINB01000031.1"/>
    <n v="16685"/>
    <n v="17059"/>
    <x v="1"/>
    <m/>
    <m/>
    <m/>
    <x v="0"/>
    <m/>
    <m/>
    <s v="BFT35_11925"/>
    <n v="375"/>
    <m/>
    <m/>
  </r>
  <r>
    <x v="1"/>
    <s v="with_protein"/>
    <x v="0"/>
    <s v="Primary Assembly"/>
    <s v="unplaced scaffold"/>
    <m/>
    <s v="MINB01000031.1"/>
    <n v="16685"/>
    <n v="17059"/>
    <x v="1"/>
    <s v="PHO06321.1"/>
    <m/>
    <m/>
    <x v="509"/>
    <m/>
    <m/>
    <s v="BFT35_11925"/>
    <n v="375"/>
    <n v="124"/>
    <m/>
  </r>
  <r>
    <x v="0"/>
    <s v="protein_coding"/>
    <x v="0"/>
    <s v="Primary Assembly"/>
    <s v="unplaced scaffold"/>
    <m/>
    <s v="MINB01000002.1"/>
    <n v="16726"/>
    <n v="17382"/>
    <x v="1"/>
    <m/>
    <m/>
    <m/>
    <x v="0"/>
    <m/>
    <m/>
    <s v="BFT35_01275"/>
    <n v="657"/>
    <m/>
    <m/>
  </r>
  <r>
    <x v="1"/>
    <s v="with_protein"/>
    <x v="0"/>
    <s v="Primary Assembly"/>
    <s v="unplaced scaffold"/>
    <m/>
    <s v="MINB01000002.1"/>
    <n v="16726"/>
    <n v="17382"/>
    <x v="1"/>
    <s v="PHO08132.1"/>
    <m/>
    <m/>
    <x v="510"/>
    <m/>
    <m/>
    <s v="BFT35_01275"/>
    <n v="657"/>
    <n v="218"/>
    <m/>
  </r>
  <r>
    <x v="0"/>
    <s v="protein_coding"/>
    <x v="0"/>
    <s v="Primary Assembly"/>
    <s v="unplaced scaffold"/>
    <m/>
    <s v="MINB01000034.1"/>
    <n v="16767"/>
    <n v="17087"/>
    <x v="0"/>
    <m/>
    <m/>
    <m/>
    <x v="0"/>
    <m/>
    <m/>
    <s v="BFT35_12295"/>
    <n v="321"/>
    <m/>
    <m/>
  </r>
  <r>
    <x v="1"/>
    <s v="with_protein"/>
    <x v="0"/>
    <s v="Primary Assembly"/>
    <s v="unplaced scaffold"/>
    <m/>
    <s v="MINB01000034.1"/>
    <n v="16767"/>
    <n v="17087"/>
    <x v="0"/>
    <s v="PHO06250.1"/>
    <m/>
    <m/>
    <x v="511"/>
    <m/>
    <m/>
    <s v="BFT35_12295"/>
    <n v="321"/>
    <n v="106"/>
    <m/>
  </r>
  <r>
    <x v="0"/>
    <s v="protein_coding"/>
    <x v="0"/>
    <s v="Primary Assembly"/>
    <s v="unplaced scaffold"/>
    <m/>
    <s v="MINB01000032.1"/>
    <n v="16777"/>
    <n v="17262"/>
    <x v="1"/>
    <m/>
    <m/>
    <m/>
    <x v="0"/>
    <m/>
    <m/>
    <s v="BFT35_12070"/>
    <n v="486"/>
    <m/>
    <m/>
  </r>
  <r>
    <x v="1"/>
    <s v="with_protein"/>
    <x v="0"/>
    <s v="Primary Assembly"/>
    <s v="unplaced scaffold"/>
    <m/>
    <s v="MINB01000032.1"/>
    <n v="16777"/>
    <n v="17262"/>
    <x v="1"/>
    <s v="PHO06296.1"/>
    <m/>
    <m/>
    <x v="512"/>
    <m/>
    <m/>
    <s v="BFT35_12070"/>
    <n v="486"/>
    <n v="161"/>
    <m/>
  </r>
  <r>
    <x v="0"/>
    <s v="protein_coding"/>
    <x v="0"/>
    <s v="Primary Assembly"/>
    <s v="unplaced scaffold"/>
    <m/>
    <s v="MINB01000004.1"/>
    <n v="16833"/>
    <n v="17744"/>
    <x v="1"/>
    <m/>
    <m/>
    <m/>
    <x v="0"/>
    <m/>
    <m/>
    <s v="BFT35_03460"/>
    <n v="912"/>
    <m/>
    <m/>
  </r>
  <r>
    <x v="1"/>
    <s v="with_protein"/>
    <x v="0"/>
    <s v="Primary Assembly"/>
    <s v="unplaced scaffold"/>
    <m/>
    <s v="MINB01000004.1"/>
    <n v="16833"/>
    <n v="17744"/>
    <x v="1"/>
    <s v="PHO07806.1"/>
    <m/>
    <m/>
    <x v="2"/>
    <m/>
    <m/>
    <s v="BFT35_03460"/>
    <n v="912"/>
    <n v="303"/>
    <m/>
  </r>
  <r>
    <x v="0"/>
    <s v="protein_coding"/>
    <x v="0"/>
    <s v="Primary Assembly"/>
    <s v="unplaced scaffold"/>
    <m/>
    <s v="MINB01000026.1"/>
    <n v="16870"/>
    <n v="18396"/>
    <x v="1"/>
    <m/>
    <m/>
    <m/>
    <x v="0"/>
    <m/>
    <m/>
    <s v="BFT35_11155"/>
    <n v="1527"/>
    <m/>
    <m/>
  </r>
  <r>
    <x v="1"/>
    <s v="with_protein"/>
    <x v="0"/>
    <s v="Primary Assembly"/>
    <s v="unplaced scaffold"/>
    <m/>
    <s v="MINB01000026.1"/>
    <n v="16870"/>
    <n v="18396"/>
    <x v="1"/>
    <s v="PHO06453.1"/>
    <m/>
    <m/>
    <x v="513"/>
    <m/>
    <m/>
    <s v="BFT35_11155"/>
    <n v="1527"/>
    <n v="508"/>
    <m/>
  </r>
  <r>
    <x v="0"/>
    <s v="protein_coding"/>
    <x v="0"/>
    <s v="Primary Assembly"/>
    <s v="unplaced scaffold"/>
    <m/>
    <s v="MINB01000019.1"/>
    <n v="16874"/>
    <n v="17503"/>
    <x v="1"/>
    <m/>
    <m/>
    <m/>
    <x v="0"/>
    <m/>
    <m/>
    <s v="BFT35_09325"/>
    <n v="630"/>
    <m/>
    <m/>
  </r>
  <r>
    <x v="1"/>
    <s v="with_protein"/>
    <x v="0"/>
    <s v="Primary Assembly"/>
    <s v="unplaced scaffold"/>
    <m/>
    <s v="MINB01000019.1"/>
    <n v="16874"/>
    <n v="17503"/>
    <x v="1"/>
    <s v="PHO06776.1"/>
    <m/>
    <m/>
    <x v="514"/>
    <m/>
    <m/>
    <s v="BFT35_09325"/>
    <n v="630"/>
    <n v="209"/>
    <m/>
  </r>
  <r>
    <x v="0"/>
    <s v="protein_coding"/>
    <x v="0"/>
    <s v="Primary Assembly"/>
    <s v="unplaced scaffold"/>
    <m/>
    <s v="MINB01000024.1"/>
    <n v="16881"/>
    <n v="17507"/>
    <x v="1"/>
    <m/>
    <m/>
    <m/>
    <x v="0"/>
    <m/>
    <m/>
    <s v="BFT35_10705"/>
    <n v="627"/>
    <m/>
    <m/>
  </r>
  <r>
    <x v="1"/>
    <s v="with_protein"/>
    <x v="0"/>
    <s v="Primary Assembly"/>
    <s v="unplaced scaffold"/>
    <m/>
    <s v="MINB01000024.1"/>
    <n v="16881"/>
    <n v="17507"/>
    <x v="1"/>
    <s v="PHO06534.1"/>
    <m/>
    <m/>
    <x v="515"/>
    <m/>
    <m/>
    <s v="BFT35_10705"/>
    <n v="627"/>
    <n v="208"/>
    <m/>
  </r>
  <r>
    <x v="0"/>
    <s v="protein_coding"/>
    <x v="0"/>
    <s v="Primary Assembly"/>
    <s v="unplaced scaffold"/>
    <m/>
    <s v="MINB01000035.1"/>
    <n v="16882"/>
    <n v="17712"/>
    <x v="1"/>
    <m/>
    <m/>
    <m/>
    <x v="0"/>
    <m/>
    <m/>
    <s v="BFT35_12495"/>
    <n v="831"/>
    <m/>
    <m/>
  </r>
  <r>
    <x v="1"/>
    <s v="with_protein"/>
    <x v="0"/>
    <s v="Primary Assembly"/>
    <s v="unplaced scaffold"/>
    <m/>
    <s v="MINB01000035.1"/>
    <n v="16882"/>
    <n v="17712"/>
    <x v="1"/>
    <s v="PHO06230.1"/>
    <m/>
    <m/>
    <x v="516"/>
    <m/>
    <m/>
    <s v="BFT35_12495"/>
    <n v="831"/>
    <n v="276"/>
    <m/>
  </r>
  <r>
    <x v="0"/>
    <s v="protein_coding"/>
    <x v="0"/>
    <s v="Primary Assembly"/>
    <s v="unplaced scaffold"/>
    <m/>
    <s v="MINB01000033.1"/>
    <n v="16903"/>
    <n v="17373"/>
    <x v="0"/>
    <m/>
    <m/>
    <m/>
    <x v="0"/>
    <m/>
    <m/>
    <s v="BFT35_12185"/>
    <n v="471"/>
    <m/>
    <m/>
  </r>
  <r>
    <x v="1"/>
    <s v="with_protein"/>
    <x v="0"/>
    <s v="Primary Assembly"/>
    <s v="unplaced scaffold"/>
    <m/>
    <s v="MINB01000033.1"/>
    <n v="16903"/>
    <n v="17373"/>
    <x v="0"/>
    <s v="PHO06271.1"/>
    <m/>
    <m/>
    <x v="2"/>
    <m/>
    <m/>
    <s v="BFT35_12185"/>
    <n v="471"/>
    <n v="156"/>
    <m/>
  </r>
  <r>
    <x v="0"/>
    <s v="protein_coding"/>
    <x v="0"/>
    <s v="Primary Assembly"/>
    <s v="unplaced scaffold"/>
    <m/>
    <s v="MINB01000009.1"/>
    <n v="16933"/>
    <n v="17160"/>
    <x v="1"/>
    <m/>
    <m/>
    <m/>
    <x v="0"/>
    <m/>
    <m/>
    <s v="BFT35_06165"/>
    <n v="228"/>
    <m/>
    <m/>
  </r>
  <r>
    <x v="1"/>
    <s v="with_protein"/>
    <x v="0"/>
    <s v="Primary Assembly"/>
    <s v="unplaced scaffold"/>
    <m/>
    <s v="MINB01000009.1"/>
    <n v="16933"/>
    <n v="17160"/>
    <x v="1"/>
    <s v="PHO07352.1"/>
    <m/>
    <m/>
    <x v="2"/>
    <m/>
    <m/>
    <s v="BFT35_06165"/>
    <n v="228"/>
    <n v="75"/>
    <m/>
  </r>
  <r>
    <x v="0"/>
    <s v="protein_coding"/>
    <x v="0"/>
    <s v="Primary Assembly"/>
    <s v="unplaced scaffold"/>
    <m/>
    <s v="MINB01000025.1"/>
    <n v="16959"/>
    <n v="17678"/>
    <x v="0"/>
    <m/>
    <m/>
    <m/>
    <x v="0"/>
    <m/>
    <m/>
    <s v="BFT35_10940"/>
    <n v="720"/>
    <m/>
    <m/>
  </r>
  <r>
    <x v="1"/>
    <s v="with_protein"/>
    <x v="0"/>
    <s v="Primary Assembly"/>
    <s v="unplaced scaffold"/>
    <m/>
    <s v="MINB01000025.1"/>
    <n v="16959"/>
    <n v="17678"/>
    <x v="0"/>
    <s v="PHO06487.1"/>
    <m/>
    <m/>
    <x v="2"/>
    <m/>
    <m/>
    <s v="BFT35_10940"/>
    <n v="720"/>
    <n v="239"/>
    <m/>
  </r>
  <r>
    <x v="0"/>
    <s v="protein_coding"/>
    <x v="0"/>
    <s v="Primary Assembly"/>
    <s v="unplaced scaffold"/>
    <m/>
    <s v="MINB01000010.1"/>
    <n v="17015"/>
    <n v="17794"/>
    <x v="1"/>
    <m/>
    <m/>
    <m/>
    <x v="0"/>
    <m/>
    <m/>
    <s v="BFT35_06540"/>
    <n v="780"/>
    <m/>
    <m/>
  </r>
  <r>
    <x v="1"/>
    <s v="with_protein"/>
    <x v="0"/>
    <s v="Primary Assembly"/>
    <s v="unplaced scaffold"/>
    <m/>
    <s v="MINB01000010.1"/>
    <n v="17015"/>
    <n v="17794"/>
    <x v="1"/>
    <s v="PHO07270.1"/>
    <m/>
    <m/>
    <x v="517"/>
    <m/>
    <m/>
    <s v="BFT35_06540"/>
    <n v="780"/>
    <n v="259"/>
    <m/>
  </r>
  <r>
    <x v="0"/>
    <s v="protein_coding"/>
    <x v="0"/>
    <s v="Primary Assembly"/>
    <s v="unplaced scaffold"/>
    <m/>
    <s v="MINB01000014.1"/>
    <n v="17026"/>
    <n v="18261"/>
    <x v="1"/>
    <m/>
    <m/>
    <m/>
    <x v="0"/>
    <m/>
    <m/>
    <s v="BFT35_07830"/>
    <n v="1236"/>
    <m/>
    <m/>
  </r>
  <r>
    <x v="1"/>
    <s v="with_protein"/>
    <x v="0"/>
    <s v="Primary Assembly"/>
    <s v="unplaced scaffold"/>
    <m/>
    <s v="MINB01000014.1"/>
    <n v="17026"/>
    <n v="18261"/>
    <x v="1"/>
    <s v="PHO07030.1"/>
    <m/>
    <m/>
    <x v="3"/>
    <m/>
    <m/>
    <s v="BFT35_07830"/>
    <n v="1236"/>
    <n v="411"/>
    <m/>
  </r>
  <r>
    <x v="0"/>
    <s v="protein_coding"/>
    <x v="0"/>
    <s v="Primary Assembly"/>
    <s v="unplaced scaffold"/>
    <m/>
    <s v="MINB01000023.1"/>
    <n v="17037"/>
    <n v="17528"/>
    <x v="1"/>
    <m/>
    <m/>
    <m/>
    <x v="0"/>
    <m/>
    <m/>
    <s v="BFT35_10450"/>
    <n v="492"/>
    <m/>
    <m/>
  </r>
  <r>
    <x v="1"/>
    <s v="with_protein"/>
    <x v="0"/>
    <s v="Primary Assembly"/>
    <s v="unplaced scaffold"/>
    <m/>
    <s v="MINB01000023.1"/>
    <n v="17037"/>
    <n v="17528"/>
    <x v="1"/>
    <s v="PHO06583.1"/>
    <m/>
    <m/>
    <x v="518"/>
    <m/>
    <m/>
    <s v="BFT35_10450"/>
    <n v="492"/>
    <n v="163"/>
    <m/>
  </r>
  <r>
    <x v="0"/>
    <s v="protein_coding"/>
    <x v="0"/>
    <s v="Primary Assembly"/>
    <s v="unplaced scaffold"/>
    <m/>
    <s v="MINB01000029.1"/>
    <n v="17049"/>
    <n v="18593"/>
    <x v="1"/>
    <m/>
    <m/>
    <m/>
    <x v="0"/>
    <m/>
    <m/>
    <s v="BFT35_11665"/>
    <n v="1545"/>
    <m/>
    <m/>
  </r>
  <r>
    <x v="1"/>
    <s v="with_protein"/>
    <x v="0"/>
    <s v="Primary Assembly"/>
    <s v="unplaced scaffold"/>
    <m/>
    <s v="MINB01000029.1"/>
    <n v="17049"/>
    <n v="18593"/>
    <x v="1"/>
    <s v="PHO06370.1"/>
    <m/>
    <m/>
    <x v="76"/>
    <m/>
    <m/>
    <s v="BFT35_11665"/>
    <n v="1545"/>
    <n v="514"/>
    <m/>
  </r>
  <r>
    <x v="0"/>
    <s v="protein_coding"/>
    <x v="0"/>
    <s v="Primary Assembly"/>
    <s v="unplaced scaffold"/>
    <m/>
    <s v="MINB01000034.1"/>
    <n v="17093"/>
    <n v="17680"/>
    <x v="0"/>
    <m/>
    <m/>
    <m/>
    <x v="0"/>
    <m/>
    <m/>
    <s v="BFT35_12300"/>
    <n v="588"/>
    <m/>
    <m/>
  </r>
  <r>
    <x v="1"/>
    <s v="with_protein"/>
    <x v="0"/>
    <s v="Primary Assembly"/>
    <s v="unplaced scaffold"/>
    <m/>
    <s v="MINB01000034.1"/>
    <n v="17093"/>
    <n v="17680"/>
    <x v="0"/>
    <s v="PHO06251.1"/>
    <m/>
    <m/>
    <x v="2"/>
    <m/>
    <m/>
    <s v="BFT35_12300"/>
    <n v="588"/>
    <n v="195"/>
    <m/>
  </r>
  <r>
    <x v="0"/>
    <s v="protein_coding"/>
    <x v="0"/>
    <s v="Primary Assembly"/>
    <s v="unplaced scaffold"/>
    <m/>
    <s v="MINB01000031.1"/>
    <n v="17121"/>
    <n v="18050"/>
    <x v="1"/>
    <m/>
    <m/>
    <m/>
    <x v="0"/>
    <m/>
    <m/>
    <s v="BFT35_11930"/>
    <n v="930"/>
    <m/>
    <m/>
  </r>
  <r>
    <x v="1"/>
    <s v="with_protein"/>
    <x v="0"/>
    <s v="Primary Assembly"/>
    <s v="unplaced scaffold"/>
    <m/>
    <s v="MINB01000031.1"/>
    <n v="17121"/>
    <n v="18050"/>
    <x v="1"/>
    <s v="PHO06322.1"/>
    <m/>
    <m/>
    <x v="2"/>
    <m/>
    <m/>
    <s v="BFT35_11930"/>
    <n v="930"/>
    <n v="309"/>
    <m/>
  </r>
  <r>
    <x v="0"/>
    <s v="protein_coding"/>
    <x v="0"/>
    <s v="Primary Assembly"/>
    <s v="unplaced scaffold"/>
    <m/>
    <s v="MINB01000018.1"/>
    <n v="17133"/>
    <n v="19817"/>
    <x v="0"/>
    <m/>
    <m/>
    <m/>
    <x v="0"/>
    <m/>
    <m/>
    <s v="BFT35_09090"/>
    <n v="2685"/>
    <m/>
    <m/>
  </r>
  <r>
    <x v="1"/>
    <s v="with_protein"/>
    <x v="0"/>
    <s v="Primary Assembly"/>
    <s v="unplaced scaffold"/>
    <m/>
    <s v="MINB01000018.1"/>
    <n v="17133"/>
    <n v="19817"/>
    <x v="0"/>
    <s v="PHO06828.1"/>
    <m/>
    <m/>
    <x v="519"/>
    <m/>
    <m/>
    <s v="BFT35_09090"/>
    <n v="2685"/>
    <n v="894"/>
    <m/>
  </r>
  <r>
    <x v="0"/>
    <s v="protein_coding"/>
    <x v="0"/>
    <s v="Primary Assembly"/>
    <s v="unplaced scaffold"/>
    <m/>
    <s v="MINB01000020.1"/>
    <n v="17145"/>
    <n v="19901"/>
    <x v="1"/>
    <m/>
    <m/>
    <m/>
    <x v="0"/>
    <m/>
    <m/>
    <s v="BFT35_09610"/>
    <n v="2757"/>
    <m/>
    <m/>
  </r>
  <r>
    <x v="1"/>
    <s v="with_protein"/>
    <x v="0"/>
    <s v="Primary Assembly"/>
    <s v="unplaced scaffold"/>
    <m/>
    <s v="MINB01000020.1"/>
    <n v="17145"/>
    <n v="19901"/>
    <x v="1"/>
    <s v="PHO06722.1"/>
    <m/>
    <m/>
    <x v="411"/>
    <m/>
    <m/>
    <s v="BFT35_09610"/>
    <n v="2757"/>
    <n v="918"/>
    <m/>
  </r>
  <r>
    <x v="0"/>
    <s v="protein_coding"/>
    <x v="0"/>
    <s v="Primary Assembly"/>
    <s v="unplaced scaffold"/>
    <m/>
    <s v="MINB01000028.1"/>
    <n v="17148"/>
    <n v="17396"/>
    <x v="0"/>
    <m/>
    <m/>
    <m/>
    <x v="0"/>
    <m/>
    <m/>
    <s v="BFT35_11510"/>
    <n v="249"/>
    <m/>
    <m/>
  </r>
  <r>
    <x v="1"/>
    <s v="with_protein"/>
    <x v="0"/>
    <s v="Primary Assembly"/>
    <s v="unplaced scaffold"/>
    <m/>
    <s v="MINB01000028.1"/>
    <n v="17148"/>
    <n v="17396"/>
    <x v="0"/>
    <s v="PHO06399.1"/>
    <m/>
    <m/>
    <x v="520"/>
    <m/>
    <m/>
    <s v="BFT35_11510"/>
    <n v="249"/>
    <n v="82"/>
    <m/>
  </r>
  <r>
    <x v="0"/>
    <s v="protein_coding"/>
    <x v="0"/>
    <s v="Primary Assembly"/>
    <s v="unplaced scaffold"/>
    <m/>
    <s v="MINB01000017.1"/>
    <n v="17158"/>
    <n v="18204"/>
    <x v="1"/>
    <m/>
    <m/>
    <m/>
    <x v="0"/>
    <m/>
    <m/>
    <s v="BFT35_08805"/>
    <n v="1047"/>
    <m/>
    <m/>
  </r>
  <r>
    <x v="1"/>
    <s v="with_protein"/>
    <x v="0"/>
    <s v="Primary Assembly"/>
    <s v="unplaced scaffold"/>
    <m/>
    <s v="MINB01000017.1"/>
    <n v="17158"/>
    <n v="18204"/>
    <x v="1"/>
    <s v="PHO06868.1"/>
    <m/>
    <m/>
    <x v="24"/>
    <m/>
    <m/>
    <s v="BFT35_08805"/>
    <n v="1047"/>
    <n v="348"/>
    <m/>
  </r>
  <r>
    <x v="0"/>
    <s v="protein_coding"/>
    <x v="0"/>
    <s v="Primary Assembly"/>
    <s v="unplaced scaffold"/>
    <m/>
    <s v="MINB01000009.1"/>
    <n v="17199"/>
    <n v="18146"/>
    <x v="1"/>
    <m/>
    <m/>
    <m/>
    <x v="0"/>
    <m/>
    <m/>
    <s v="BFT35_06170"/>
    <n v="948"/>
    <m/>
    <m/>
  </r>
  <r>
    <x v="1"/>
    <s v="with_protein"/>
    <x v="0"/>
    <s v="Primary Assembly"/>
    <s v="unplaced scaffold"/>
    <m/>
    <s v="MINB01000009.1"/>
    <n v="17199"/>
    <n v="18146"/>
    <x v="1"/>
    <s v="PHO07353.1"/>
    <m/>
    <m/>
    <x v="2"/>
    <m/>
    <m/>
    <s v="BFT35_06170"/>
    <n v="948"/>
    <n v="315"/>
    <m/>
  </r>
  <r>
    <x v="0"/>
    <s v="protein_coding"/>
    <x v="0"/>
    <s v="Primary Assembly"/>
    <s v="unplaced scaffold"/>
    <m/>
    <s v="MINB01000011.1"/>
    <n v="17303"/>
    <n v="18064"/>
    <x v="1"/>
    <m/>
    <m/>
    <m/>
    <x v="0"/>
    <m/>
    <m/>
    <s v="BFT35_06960"/>
    <n v="762"/>
    <m/>
    <m/>
  </r>
  <r>
    <x v="1"/>
    <s v="with_protein"/>
    <x v="0"/>
    <s v="Primary Assembly"/>
    <s v="unplaced scaffold"/>
    <m/>
    <s v="MINB01000011.1"/>
    <n v="17303"/>
    <n v="18064"/>
    <x v="1"/>
    <s v="PHO07214.1"/>
    <m/>
    <m/>
    <x v="521"/>
    <m/>
    <m/>
    <s v="BFT35_06960"/>
    <n v="762"/>
    <n v="253"/>
    <m/>
  </r>
  <r>
    <x v="0"/>
    <s v="protein_coding"/>
    <x v="0"/>
    <s v="Primary Assembly"/>
    <s v="unplaced scaffold"/>
    <m/>
    <s v="MINB01000022.1"/>
    <n v="17356"/>
    <n v="17907"/>
    <x v="1"/>
    <m/>
    <m/>
    <m/>
    <x v="0"/>
    <m/>
    <m/>
    <s v="BFT35_10150"/>
    <n v="552"/>
    <m/>
    <m/>
  </r>
  <r>
    <x v="1"/>
    <s v="with_protein"/>
    <x v="0"/>
    <s v="Primary Assembly"/>
    <s v="unplaced scaffold"/>
    <m/>
    <s v="MINB01000022.1"/>
    <n v="17356"/>
    <n v="17907"/>
    <x v="1"/>
    <s v="PHO06620.1"/>
    <m/>
    <m/>
    <x v="522"/>
    <m/>
    <m/>
    <s v="BFT35_10150"/>
    <n v="552"/>
    <n v="183"/>
    <m/>
  </r>
  <r>
    <x v="0"/>
    <s v="protein_coding"/>
    <x v="0"/>
    <s v="Primary Assembly"/>
    <s v="unplaced scaffold"/>
    <m/>
    <s v="MINB01000030.1"/>
    <n v="17361"/>
    <n v="18368"/>
    <x v="1"/>
    <m/>
    <m/>
    <m/>
    <x v="0"/>
    <m/>
    <m/>
    <s v="BFT35_11805"/>
    <n v="1008"/>
    <m/>
    <m/>
  </r>
  <r>
    <x v="1"/>
    <s v="with_protein"/>
    <x v="0"/>
    <s v="Primary Assembly"/>
    <s v="unplaced scaffold"/>
    <m/>
    <s v="MINB01000030.1"/>
    <n v="17361"/>
    <n v="18368"/>
    <x v="1"/>
    <s v="PHO06345.1"/>
    <m/>
    <m/>
    <x v="523"/>
    <m/>
    <m/>
    <s v="BFT35_11805"/>
    <n v="1008"/>
    <n v="335"/>
    <m/>
  </r>
  <r>
    <x v="0"/>
    <s v="protein_coding"/>
    <x v="0"/>
    <s v="Primary Assembly"/>
    <s v="unplaced scaffold"/>
    <m/>
    <s v="MINB01000015.1"/>
    <n v="17366"/>
    <n v="17677"/>
    <x v="1"/>
    <m/>
    <m/>
    <m/>
    <x v="0"/>
    <m/>
    <m/>
    <s v="BFT35_08165"/>
    <n v="312"/>
    <m/>
    <m/>
  </r>
  <r>
    <x v="1"/>
    <s v="with_protein"/>
    <x v="0"/>
    <s v="Primary Assembly"/>
    <s v="unplaced scaffold"/>
    <m/>
    <s v="MINB01000015.1"/>
    <n v="17366"/>
    <n v="17677"/>
    <x v="1"/>
    <s v="PHO06970.1"/>
    <m/>
    <m/>
    <x v="2"/>
    <m/>
    <m/>
    <s v="BFT35_08165"/>
    <n v="312"/>
    <n v="103"/>
    <m/>
  </r>
  <r>
    <x v="0"/>
    <s v="protein_coding"/>
    <x v="0"/>
    <s v="Primary Assembly"/>
    <s v="unplaced scaffold"/>
    <m/>
    <s v="MINB01000032.1"/>
    <n v="17396"/>
    <n v="18730"/>
    <x v="1"/>
    <m/>
    <m/>
    <m/>
    <x v="0"/>
    <m/>
    <m/>
    <s v="BFT35_12075"/>
    <n v="1335"/>
    <m/>
    <m/>
  </r>
  <r>
    <x v="1"/>
    <s v="with_protein"/>
    <x v="0"/>
    <s v="Primary Assembly"/>
    <s v="unplaced scaffold"/>
    <m/>
    <s v="MINB01000032.1"/>
    <n v="17396"/>
    <n v="18730"/>
    <x v="1"/>
    <s v="PHO06297.1"/>
    <m/>
    <m/>
    <x v="524"/>
    <m/>
    <m/>
    <s v="BFT35_12075"/>
    <n v="1335"/>
    <n v="444"/>
    <m/>
  </r>
  <r>
    <x v="0"/>
    <s v="protein_coding"/>
    <x v="0"/>
    <s v="Primary Assembly"/>
    <s v="unplaced scaffold"/>
    <m/>
    <s v="MINB01000033.1"/>
    <n v="17401"/>
    <n v="17772"/>
    <x v="0"/>
    <m/>
    <m/>
    <m/>
    <x v="0"/>
    <m/>
    <m/>
    <s v="BFT35_12190"/>
    <n v="372"/>
    <m/>
    <m/>
  </r>
  <r>
    <x v="1"/>
    <s v="with_protein"/>
    <x v="0"/>
    <s v="Primary Assembly"/>
    <s v="unplaced scaffold"/>
    <m/>
    <s v="MINB01000033.1"/>
    <n v="17401"/>
    <n v="17772"/>
    <x v="0"/>
    <s v="PHO06272.1"/>
    <m/>
    <m/>
    <x v="2"/>
    <m/>
    <m/>
    <s v="BFT35_12190"/>
    <n v="372"/>
    <n v="123"/>
    <m/>
  </r>
  <r>
    <x v="0"/>
    <s v="protein_coding"/>
    <x v="0"/>
    <s v="Primary Assembly"/>
    <s v="unplaced scaffold"/>
    <m/>
    <s v="MINB01000028.1"/>
    <n v="17430"/>
    <n v="18545"/>
    <x v="1"/>
    <m/>
    <m/>
    <m/>
    <x v="0"/>
    <m/>
    <m/>
    <s v="BFT35_11515"/>
    <n v="1116"/>
    <m/>
    <m/>
  </r>
  <r>
    <x v="1"/>
    <s v="with_protein"/>
    <x v="0"/>
    <s v="Primary Assembly"/>
    <s v="unplaced scaffold"/>
    <m/>
    <s v="MINB01000028.1"/>
    <n v="17430"/>
    <n v="18545"/>
    <x v="1"/>
    <s v="PHO06400.1"/>
    <m/>
    <m/>
    <x v="2"/>
    <m/>
    <m/>
    <s v="BFT35_11515"/>
    <n v="1116"/>
    <n v="371"/>
    <m/>
  </r>
  <r>
    <x v="0"/>
    <s v="protein_coding"/>
    <x v="0"/>
    <s v="Primary Assembly"/>
    <s v="unplaced scaffold"/>
    <m/>
    <s v="MINB01000001.1"/>
    <n v="17435"/>
    <n v="18436"/>
    <x v="1"/>
    <m/>
    <m/>
    <m/>
    <x v="0"/>
    <m/>
    <m/>
    <s v="BFT35_00090"/>
    <n v="1002"/>
    <m/>
    <m/>
  </r>
  <r>
    <x v="1"/>
    <s v="with_protein"/>
    <x v="0"/>
    <s v="Primary Assembly"/>
    <s v="unplaced scaffold"/>
    <m/>
    <s v="MINB01000001.1"/>
    <n v="17435"/>
    <n v="18436"/>
    <x v="1"/>
    <s v="PHO08345.1"/>
    <m/>
    <m/>
    <x v="525"/>
    <m/>
    <m/>
    <s v="BFT35_00090"/>
    <n v="1002"/>
    <n v="333"/>
    <m/>
  </r>
  <r>
    <x v="0"/>
    <s v="protein_coding"/>
    <x v="0"/>
    <s v="Primary Assembly"/>
    <s v="unplaced scaffold"/>
    <m/>
    <s v="MINB01000008.1"/>
    <n v="17441"/>
    <n v="18574"/>
    <x v="0"/>
    <m/>
    <m/>
    <m/>
    <x v="0"/>
    <m/>
    <m/>
    <s v="BFT35_05770"/>
    <n v="1134"/>
    <m/>
    <m/>
  </r>
  <r>
    <x v="1"/>
    <s v="with_protein"/>
    <x v="0"/>
    <s v="Primary Assembly"/>
    <s v="unplaced scaffold"/>
    <m/>
    <s v="MINB01000008.1"/>
    <n v="17441"/>
    <n v="18574"/>
    <x v="0"/>
    <s v="PHO07426.1"/>
    <m/>
    <m/>
    <x v="466"/>
    <m/>
    <m/>
    <s v="BFT35_05770"/>
    <n v="1134"/>
    <n v="377"/>
    <m/>
  </r>
  <r>
    <x v="0"/>
    <s v="protein_coding"/>
    <x v="0"/>
    <s v="Primary Assembly"/>
    <s v="unplaced scaffold"/>
    <m/>
    <s v="MINB01000019.1"/>
    <n v="17490"/>
    <n v="18968"/>
    <x v="1"/>
    <m/>
    <m/>
    <m/>
    <x v="0"/>
    <m/>
    <m/>
    <s v="BFT35_09330"/>
    <n v="1479"/>
    <m/>
    <m/>
  </r>
  <r>
    <x v="1"/>
    <s v="with_protein"/>
    <x v="0"/>
    <s v="Primary Assembly"/>
    <s v="unplaced scaffold"/>
    <m/>
    <s v="MINB01000019.1"/>
    <n v="17490"/>
    <n v="18968"/>
    <x v="1"/>
    <s v="PHO06777.1"/>
    <m/>
    <m/>
    <x v="526"/>
    <m/>
    <m/>
    <s v="BFT35_09330"/>
    <n v="1479"/>
    <n v="492"/>
    <m/>
  </r>
  <r>
    <x v="0"/>
    <s v="protein_coding"/>
    <x v="0"/>
    <s v="Primary Assembly"/>
    <s v="unplaced scaffold"/>
    <m/>
    <s v="MINB01000013.1"/>
    <n v="17498"/>
    <n v="19117"/>
    <x v="1"/>
    <m/>
    <m/>
    <m/>
    <x v="0"/>
    <m/>
    <m/>
    <s v="BFT35_07565"/>
    <n v="1620"/>
    <m/>
    <m/>
  </r>
  <r>
    <x v="1"/>
    <s v="with_protein"/>
    <x v="0"/>
    <s v="Primary Assembly"/>
    <s v="unplaced scaffold"/>
    <m/>
    <s v="MINB01000013.1"/>
    <n v="17498"/>
    <n v="19117"/>
    <x v="1"/>
    <s v="PHO07096.1"/>
    <m/>
    <m/>
    <x v="527"/>
    <m/>
    <m/>
    <s v="BFT35_07565"/>
    <n v="1620"/>
    <n v="539"/>
    <m/>
  </r>
  <r>
    <x v="0"/>
    <s v="protein_coding"/>
    <x v="0"/>
    <s v="Primary Assembly"/>
    <s v="unplaced scaffold"/>
    <m/>
    <s v="MINB01000002.1"/>
    <n v="17510"/>
    <n v="18163"/>
    <x v="1"/>
    <m/>
    <m/>
    <m/>
    <x v="0"/>
    <m/>
    <m/>
    <s v="BFT35_01280"/>
    <n v="654"/>
    <m/>
    <m/>
  </r>
  <r>
    <x v="1"/>
    <s v="with_protein"/>
    <x v="0"/>
    <s v="Primary Assembly"/>
    <s v="unplaced scaffold"/>
    <m/>
    <s v="MINB01000002.1"/>
    <n v="17510"/>
    <n v="18163"/>
    <x v="1"/>
    <s v="PHO08133.1"/>
    <m/>
    <m/>
    <x v="528"/>
    <m/>
    <m/>
    <s v="BFT35_01280"/>
    <n v="654"/>
    <n v="217"/>
    <m/>
  </r>
  <r>
    <x v="0"/>
    <s v="protein_coding"/>
    <x v="0"/>
    <s v="Primary Assembly"/>
    <s v="unplaced scaffold"/>
    <m/>
    <s v="MINB01000006.1"/>
    <n v="17523"/>
    <n v="19010"/>
    <x v="1"/>
    <m/>
    <m/>
    <m/>
    <x v="0"/>
    <m/>
    <m/>
    <s v="BFT35_04770"/>
    <n v="1488"/>
    <m/>
    <m/>
  </r>
  <r>
    <x v="1"/>
    <s v="with_protein"/>
    <x v="0"/>
    <s v="Primary Assembly"/>
    <s v="unplaced scaffold"/>
    <m/>
    <s v="MINB01000006.1"/>
    <n v="17523"/>
    <n v="19010"/>
    <x v="1"/>
    <s v="PHO07586.1"/>
    <m/>
    <m/>
    <x v="529"/>
    <m/>
    <m/>
    <s v="BFT35_04770"/>
    <n v="1488"/>
    <n v="495"/>
    <m/>
  </r>
  <r>
    <x v="0"/>
    <s v="protein_coding"/>
    <x v="0"/>
    <s v="Primary Assembly"/>
    <s v="unplaced scaffold"/>
    <m/>
    <s v="MINB01000024.1"/>
    <n v="17576"/>
    <n v="18736"/>
    <x v="1"/>
    <m/>
    <m/>
    <m/>
    <x v="0"/>
    <m/>
    <m/>
    <s v="BFT35_10710"/>
    <n v="1161"/>
    <m/>
    <m/>
  </r>
  <r>
    <x v="1"/>
    <s v="with_protein"/>
    <x v="0"/>
    <s v="Primary Assembly"/>
    <s v="unplaced scaffold"/>
    <m/>
    <s v="MINB01000024.1"/>
    <n v="17576"/>
    <n v="18736"/>
    <x v="1"/>
    <s v="PHO06535.1"/>
    <m/>
    <m/>
    <x v="146"/>
    <m/>
    <m/>
    <s v="BFT35_10710"/>
    <n v="1161"/>
    <n v="386"/>
    <m/>
  </r>
  <r>
    <x v="0"/>
    <s v="protein_coding"/>
    <x v="0"/>
    <s v="Primary Assembly"/>
    <s v="unplaced scaffold"/>
    <m/>
    <s v="MINB01000023.1"/>
    <n v="17609"/>
    <n v="19057"/>
    <x v="1"/>
    <m/>
    <m/>
    <m/>
    <x v="0"/>
    <m/>
    <m/>
    <s v="BFT35_10455"/>
    <n v="1449"/>
    <m/>
    <m/>
  </r>
  <r>
    <x v="1"/>
    <s v="with_protein"/>
    <x v="0"/>
    <s v="Primary Assembly"/>
    <s v="unplaced scaffold"/>
    <m/>
    <s v="MINB01000023.1"/>
    <n v="17609"/>
    <n v="19057"/>
    <x v="1"/>
    <s v="PHO06584.1"/>
    <m/>
    <m/>
    <x v="530"/>
    <m/>
    <m/>
    <s v="BFT35_10455"/>
    <n v="1449"/>
    <n v="482"/>
    <m/>
  </r>
  <r>
    <x v="0"/>
    <s v="protein_coding"/>
    <x v="0"/>
    <s v="Primary Assembly"/>
    <s v="unplaced scaffold"/>
    <m/>
    <s v="MINB01000025.1"/>
    <n v="17678"/>
    <n v="18025"/>
    <x v="0"/>
    <m/>
    <m/>
    <m/>
    <x v="0"/>
    <m/>
    <m/>
    <s v="BFT35_10945"/>
    <n v="348"/>
    <m/>
    <m/>
  </r>
  <r>
    <x v="1"/>
    <s v="with_protein"/>
    <x v="0"/>
    <s v="Primary Assembly"/>
    <s v="unplaced scaffold"/>
    <m/>
    <s v="MINB01000025.1"/>
    <n v="17678"/>
    <n v="18025"/>
    <x v="0"/>
    <s v="PHO06488.1"/>
    <m/>
    <m/>
    <x v="531"/>
    <m/>
    <m/>
    <s v="BFT35_10945"/>
    <n v="348"/>
    <n v="115"/>
    <m/>
  </r>
  <r>
    <x v="0"/>
    <s v="protein_coding"/>
    <x v="0"/>
    <s v="Primary Assembly"/>
    <s v="unplaced scaffold"/>
    <m/>
    <s v="MINB01000034.1"/>
    <n v="17683"/>
    <n v="18114"/>
    <x v="0"/>
    <m/>
    <m/>
    <m/>
    <x v="0"/>
    <m/>
    <m/>
    <s v="BFT35_12305"/>
    <n v="432"/>
    <m/>
    <m/>
  </r>
  <r>
    <x v="1"/>
    <s v="with_protein"/>
    <x v="0"/>
    <s v="Primary Assembly"/>
    <s v="unplaced scaffold"/>
    <m/>
    <s v="MINB01000034.1"/>
    <n v="17683"/>
    <n v="18114"/>
    <x v="0"/>
    <s v="PHO06252.1"/>
    <m/>
    <m/>
    <x v="2"/>
    <m/>
    <m/>
    <s v="BFT35_12305"/>
    <n v="432"/>
    <n v="143"/>
    <m/>
  </r>
  <r>
    <x v="0"/>
    <s v="protein_coding"/>
    <x v="0"/>
    <s v="Primary Assembly"/>
    <s v="unplaced scaffold"/>
    <m/>
    <s v="MINB01000015.1"/>
    <n v="17692"/>
    <n v="18630"/>
    <x v="1"/>
    <m/>
    <m/>
    <m/>
    <x v="0"/>
    <m/>
    <m/>
    <s v="BFT35_08170"/>
    <n v="939"/>
    <m/>
    <m/>
  </r>
  <r>
    <x v="1"/>
    <s v="with_protein"/>
    <x v="0"/>
    <s v="Primary Assembly"/>
    <s v="unplaced scaffold"/>
    <m/>
    <s v="MINB01000015.1"/>
    <n v="17692"/>
    <n v="18630"/>
    <x v="1"/>
    <s v="PHO06971.1"/>
    <m/>
    <m/>
    <x v="532"/>
    <m/>
    <m/>
    <s v="BFT35_08170"/>
    <n v="939"/>
    <n v="312"/>
    <m/>
  </r>
  <r>
    <x v="0"/>
    <s v="protein_coding"/>
    <x v="0"/>
    <s v="Primary Assembly"/>
    <s v="unplaced scaffold"/>
    <m/>
    <s v="MINB01000027.1"/>
    <n v="17693"/>
    <n v="19357"/>
    <x v="1"/>
    <m/>
    <m/>
    <m/>
    <x v="0"/>
    <m/>
    <m/>
    <s v="BFT35_11355"/>
    <n v="1665"/>
    <m/>
    <m/>
  </r>
  <r>
    <x v="1"/>
    <s v="with_protein"/>
    <x v="0"/>
    <s v="Primary Assembly"/>
    <s v="unplaced scaffold"/>
    <m/>
    <s v="MINB01000027.1"/>
    <n v="17693"/>
    <n v="19357"/>
    <x v="1"/>
    <s v="PHO06426.1"/>
    <m/>
    <m/>
    <x v="533"/>
    <m/>
    <m/>
    <s v="BFT35_11355"/>
    <n v="1665"/>
    <n v="554"/>
    <m/>
  </r>
  <r>
    <x v="0"/>
    <s v="protein_coding"/>
    <x v="0"/>
    <s v="Primary Assembly"/>
    <s v="unplaced scaffold"/>
    <m/>
    <s v="MINB01000035.1"/>
    <n v="17738"/>
    <n v="18031"/>
    <x v="1"/>
    <m/>
    <m/>
    <m/>
    <x v="0"/>
    <m/>
    <m/>
    <s v="BFT35_12500"/>
    <n v="294"/>
    <m/>
    <m/>
  </r>
  <r>
    <x v="1"/>
    <s v="with_protein"/>
    <x v="0"/>
    <s v="Primary Assembly"/>
    <s v="unplaced scaffold"/>
    <m/>
    <s v="MINB01000035.1"/>
    <n v="17738"/>
    <n v="18031"/>
    <x v="1"/>
    <s v="PHO06231.1"/>
    <m/>
    <m/>
    <x v="534"/>
    <m/>
    <m/>
    <s v="BFT35_12500"/>
    <n v="294"/>
    <n v="97"/>
    <m/>
  </r>
  <r>
    <x v="0"/>
    <s v="protein_coding"/>
    <x v="0"/>
    <s v="Primary Assembly"/>
    <s v="unplaced scaffold"/>
    <m/>
    <s v="MINB01000010.1"/>
    <n v="17787"/>
    <n v="18536"/>
    <x v="1"/>
    <m/>
    <m/>
    <m/>
    <x v="0"/>
    <m/>
    <m/>
    <s v="BFT35_06545"/>
    <n v="750"/>
    <m/>
    <m/>
  </r>
  <r>
    <x v="1"/>
    <s v="with_protein"/>
    <x v="0"/>
    <s v="Primary Assembly"/>
    <s v="unplaced scaffold"/>
    <m/>
    <s v="MINB01000010.1"/>
    <n v="17787"/>
    <n v="18536"/>
    <x v="1"/>
    <s v="PHO07271.1"/>
    <m/>
    <m/>
    <x v="535"/>
    <m/>
    <m/>
    <s v="BFT35_06545"/>
    <n v="750"/>
    <n v="249"/>
    <m/>
  </r>
  <r>
    <x v="0"/>
    <s v="tRNA"/>
    <x v="0"/>
    <s v="Primary Assembly"/>
    <s v="unplaced scaffold"/>
    <m/>
    <s v="MINB01000004.1"/>
    <n v="17807"/>
    <n v="17881"/>
    <x v="1"/>
    <m/>
    <m/>
    <m/>
    <x v="0"/>
    <m/>
    <m/>
    <s v="BFT35_03465"/>
    <n v="75"/>
    <m/>
    <m/>
  </r>
  <r>
    <x v="3"/>
    <m/>
    <x v="0"/>
    <s v="Primary Assembly"/>
    <s v="unplaced scaffold"/>
    <m/>
    <s v="MINB01000004.1"/>
    <n v="17807"/>
    <n v="17881"/>
    <x v="1"/>
    <m/>
    <m/>
    <m/>
    <x v="300"/>
    <m/>
    <m/>
    <s v="BFT35_03465"/>
    <n v="75"/>
    <m/>
    <s v="anticodon=CGG"/>
  </r>
  <r>
    <x v="0"/>
    <s v="protein_coding"/>
    <x v="0"/>
    <s v="Primary Assembly"/>
    <s v="unplaced scaffold"/>
    <m/>
    <s v="MINB01000021.1"/>
    <n v="17837"/>
    <n v="18823"/>
    <x v="1"/>
    <m/>
    <m/>
    <m/>
    <x v="0"/>
    <m/>
    <m/>
    <s v="BFT35_09905"/>
    <n v="987"/>
    <m/>
    <m/>
  </r>
  <r>
    <x v="1"/>
    <s v="with_protein"/>
    <x v="0"/>
    <s v="Primary Assembly"/>
    <s v="unplaced scaffold"/>
    <m/>
    <s v="MINB01000021.1"/>
    <n v="17837"/>
    <n v="18823"/>
    <x v="1"/>
    <s v="PHO06674.1"/>
    <m/>
    <m/>
    <x v="536"/>
    <m/>
    <m/>
    <s v="BFT35_09905"/>
    <n v="987"/>
    <n v="328"/>
    <m/>
  </r>
  <r>
    <x v="0"/>
    <s v="protein_coding"/>
    <x v="0"/>
    <s v="Primary Assembly"/>
    <s v="unplaced scaffold"/>
    <m/>
    <s v="MINB01000033.1"/>
    <n v="17894"/>
    <n v="18508"/>
    <x v="0"/>
    <m/>
    <m/>
    <m/>
    <x v="0"/>
    <m/>
    <m/>
    <s v="BFT35_12195"/>
    <n v="615"/>
    <m/>
    <m/>
  </r>
  <r>
    <x v="1"/>
    <s v="with_protein"/>
    <x v="0"/>
    <s v="Primary Assembly"/>
    <s v="unplaced scaffold"/>
    <m/>
    <s v="MINB01000033.1"/>
    <n v="17894"/>
    <n v="18508"/>
    <x v="0"/>
    <s v="PHO06273.1"/>
    <m/>
    <m/>
    <x v="537"/>
    <m/>
    <m/>
    <s v="BFT35_12195"/>
    <n v="615"/>
    <n v="204"/>
    <m/>
  </r>
  <r>
    <x v="0"/>
    <s v="protein_coding"/>
    <x v="0"/>
    <s v="Primary Assembly"/>
    <s v="unplaced scaffold"/>
    <m/>
    <s v="MINB01000022.1"/>
    <n v="17909"/>
    <n v="18658"/>
    <x v="1"/>
    <m/>
    <m/>
    <m/>
    <x v="0"/>
    <m/>
    <m/>
    <s v="BFT35_10155"/>
    <n v="750"/>
    <m/>
    <m/>
  </r>
  <r>
    <x v="1"/>
    <s v="with_protein"/>
    <x v="0"/>
    <s v="Primary Assembly"/>
    <s v="unplaced scaffold"/>
    <m/>
    <s v="MINB01000022.1"/>
    <n v="17909"/>
    <n v="18658"/>
    <x v="1"/>
    <s v="PHO06621.1"/>
    <m/>
    <m/>
    <x v="326"/>
    <m/>
    <m/>
    <s v="BFT35_10155"/>
    <n v="750"/>
    <n v="249"/>
    <m/>
  </r>
  <r>
    <x v="0"/>
    <s v="protein_coding"/>
    <x v="0"/>
    <s v="Primary Assembly"/>
    <s v="unplaced scaffold"/>
    <m/>
    <s v="MINB01000007.1"/>
    <n v="17931"/>
    <n v="18272"/>
    <x v="1"/>
    <m/>
    <m/>
    <m/>
    <x v="0"/>
    <m/>
    <m/>
    <s v="BFT35_05275"/>
    <n v="342"/>
    <m/>
    <m/>
  </r>
  <r>
    <x v="1"/>
    <s v="with_protein"/>
    <x v="0"/>
    <s v="Primary Assembly"/>
    <s v="unplaced scaffold"/>
    <m/>
    <s v="MINB01000007.1"/>
    <n v="17931"/>
    <n v="18272"/>
    <x v="1"/>
    <s v="PHO07490.1"/>
    <m/>
    <m/>
    <x v="538"/>
    <m/>
    <m/>
    <s v="BFT35_05275"/>
    <n v="342"/>
    <n v="113"/>
    <m/>
  </r>
  <r>
    <x v="0"/>
    <s v="protein_coding"/>
    <x v="0"/>
    <s v="Primary Assembly"/>
    <s v="unplaced scaffold"/>
    <m/>
    <s v="MINB01000012.1"/>
    <n v="17987"/>
    <n v="19468"/>
    <x v="1"/>
    <m/>
    <m/>
    <m/>
    <x v="0"/>
    <m/>
    <m/>
    <s v="BFT35_07275"/>
    <n v="1482"/>
    <m/>
    <m/>
  </r>
  <r>
    <x v="1"/>
    <s v="with_protein"/>
    <x v="0"/>
    <s v="Primary Assembly"/>
    <s v="unplaced scaffold"/>
    <m/>
    <s v="MINB01000012.1"/>
    <n v="17987"/>
    <n v="19468"/>
    <x v="1"/>
    <s v="PHO07153.1"/>
    <m/>
    <m/>
    <x v="423"/>
    <m/>
    <m/>
    <s v="BFT35_07275"/>
    <n v="1482"/>
    <n v="493"/>
    <m/>
  </r>
  <r>
    <x v="0"/>
    <s v="protein_coding"/>
    <x v="0"/>
    <s v="Primary Assembly"/>
    <s v="unplaced scaffold"/>
    <m/>
    <s v="MINB01000004.1"/>
    <n v="18016"/>
    <n v="18453"/>
    <x v="1"/>
    <m/>
    <m/>
    <m/>
    <x v="0"/>
    <m/>
    <m/>
    <s v="BFT35_03470"/>
    <n v="438"/>
    <m/>
    <m/>
  </r>
  <r>
    <x v="1"/>
    <s v="with_protein"/>
    <x v="0"/>
    <s v="Primary Assembly"/>
    <s v="unplaced scaffold"/>
    <m/>
    <s v="MINB01000004.1"/>
    <n v="18016"/>
    <n v="18453"/>
    <x v="1"/>
    <s v="PHO07807.1"/>
    <m/>
    <m/>
    <x v="2"/>
    <m/>
    <m/>
    <s v="BFT35_03470"/>
    <n v="438"/>
    <n v="145"/>
    <m/>
  </r>
  <r>
    <x v="0"/>
    <s v="protein_coding"/>
    <x v="0"/>
    <s v="Primary Assembly"/>
    <s v="unplaced scaffold"/>
    <m/>
    <s v="MINB01000035.1"/>
    <n v="18031"/>
    <n v="18651"/>
    <x v="1"/>
    <m/>
    <m/>
    <m/>
    <x v="0"/>
    <m/>
    <m/>
    <s v="BFT35_12505"/>
    <n v="621"/>
    <m/>
    <m/>
  </r>
  <r>
    <x v="1"/>
    <s v="with_protein"/>
    <x v="0"/>
    <s v="Primary Assembly"/>
    <s v="unplaced scaffold"/>
    <m/>
    <s v="MINB01000035.1"/>
    <n v="18031"/>
    <n v="18651"/>
    <x v="1"/>
    <s v="PHO06232.1"/>
    <m/>
    <m/>
    <x v="539"/>
    <m/>
    <m/>
    <s v="BFT35_12505"/>
    <n v="621"/>
    <n v="206"/>
    <m/>
  </r>
  <r>
    <x v="0"/>
    <s v="protein_coding"/>
    <x v="0"/>
    <s v="Primary Assembly"/>
    <s v="unplaced scaffold"/>
    <m/>
    <s v="MINB01000025.1"/>
    <n v="18048"/>
    <n v="19277"/>
    <x v="0"/>
    <m/>
    <m/>
    <m/>
    <x v="0"/>
    <m/>
    <m/>
    <s v="BFT35_10950"/>
    <n v="1230"/>
    <m/>
    <m/>
  </r>
  <r>
    <x v="1"/>
    <s v="with_protein"/>
    <x v="0"/>
    <s v="Primary Assembly"/>
    <s v="unplaced scaffold"/>
    <m/>
    <s v="MINB01000025.1"/>
    <n v="18048"/>
    <n v="19277"/>
    <x v="0"/>
    <s v="PHO06489.1"/>
    <m/>
    <m/>
    <x v="540"/>
    <m/>
    <m/>
    <s v="BFT35_10950"/>
    <n v="1230"/>
    <n v="409"/>
    <m/>
  </r>
  <r>
    <x v="0"/>
    <s v="protein_coding"/>
    <x v="0"/>
    <s v="Primary Assembly"/>
    <s v="unplaced scaffold"/>
    <m/>
    <s v="MINB01000003.1"/>
    <n v="18070"/>
    <n v="19365"/>
    <x v="1"/>
    <m/>
    <m/>
    <m/>
    <x v="0"/>
    <s v="deoA"/>
    <m/>
    <s v="BFT35_02480"/>
    <n v="1296"/>
    <m/>
    <m/>
  </r>
  <r>
    <x v="1"/>
    <s v="with_protein"/>
    <x v="0"/>
    <s v="Primary Assembly"/>
    <s v="unplaced scaffold"/>
    <m/>
    <s v="MINB01000003.1"/>
    <n v="18070"/>
    <n v="19365"/>
    <x v="1"/>
    <s v="PHO07939.1"/>
    <m/>
    <m/>
    <x v="541"/>
    <s v="deoA"/>
    <m/>
    <s v="BFT35_02480"/>
    <n v="1296"/>
    <n v="431"/>
    <m/>
  </r>
  <r>
    <x v="0"/>
    <s v="protein_coding"/>
    <x v="0"/>
    <s v="Primary Assembly"/>
    <s v="unplaced scaffold"/>
    <m/>
    <s v="MINB01000016.1"/>
    <n v="18097"/>
    <n v="18747"/>
    <x v="1"/>
    <m/>
    <m/>
    <m/>
    <x v="0"/>
    <m/>
    <m/>
    <s v="BFT35_08525"/>
    <n v="651"/>
    <m/>
    <m/>
  </r>
  <r>
    <x v="1"/>
    <s v="with_protein"/>
    <x v="0"/>
    <s v="Primary Assembly"/>
    <s v="unplaced scaffold"/>
    <m/>
    <s v="MINB01000016.1"/>
    <n v="18097"/>
    <n v="18747"/>
    <x v="1"/>
    <s v="PHO06917.1"/>
    <m/>
    <m/>
    <x v="542"/>
    <m/>
    <m/>
    <s v="BFT35_08525"/>
    <n v="651"/>
    <n v="216"/>
    <m/>
  </r>
  <r>
    <x v="0"/>
    <s v="protein_coding"/>
    <x v="0"/>
    <s v="Primary Assembly"/>
    <s v="unplaced scaffold"/>
    <m/>
    <s v="MINB01000002.1"/>
    <n v="18175"/>
    <n v="19533"/>
    <x v="1"/>
    <m/>
    <m/>
    <m/>
    <x v="0"/>
    <m/>
    <m/>
    <s v="BFT35_01285"/>
    <n v="1359"/>
    <m/>
    <m/>
  </r>
  <r>
    <x v="1"/>
    <s v="with_protein"/>
    <x v="0"/>
    <s v="Primary Assembly"/>
    <s v="unplaced scaffold"/>
    <m/>
    <s v="MINB01000002.1"/>
    <n v="18175"/>
    <n v="19533"/>
    <x v="1"/>
    <s v="PHO08134.1"/>
    <m/>
    <m/>
    <x v="543"/>
    <m/>
    <m/>
    <s v="BFT35_01285"/>
    <n v="1359"/>
    <n v="452"/>
    <m/>
  </r>
  <r>
    <x v="0"/>
    <s v="protein_coding"/>
    <x v="0"/>
    <s v="Primary Assembly"/>
    <s v="unplaced scaffold"/>
    <m/>
    <s v="MINB01000011.1"/>
    <n v="18245"/>
    <n v="19111"/>
    <x v="1"/>
    <m/>
    <m/>
    <m/>
    <x v="0"/>
    <m/>
    <m/>
    <s v="BFT35_06965"/>
    <n v="867"/>
    <m/>
    <m/>
  </r>
  <r>
    <x v="1"/>
    <s v="with_protein"/>
    <x v="0"/>
    <s v="Primary Assembly"/>
    <s v="unplaced scaffold"/>
    <m/>
    <s v="MINB01000011.1"/>
    <n v="18245"/>
    <n v="19111"/>
    <x v="1"/>
    <s v="PHO07260.1"/>
    <m/>
    <m/>
    <x v="6"/>
    <m/>
    <m/>
    <s v="BFT35_06965"/>
    <n v="867"/>
    <n v="288"/>
    <m/>
  </r>
  <r>
    <x v="0"/>
    <s v="protein_coding"/>
    <x v="0"/>
    <s v="Primary Assembly"/>
    <s v="unplaced scaffold"/>
    <m/>
    <s v="MINB01000034.1"/>
    <n v="18253"/>
    <n v="18537"/>
    <x v="0"/>
    <m/>
    <m/>
    <m/>
    <x v="0"/>
    <m/>
    <m/>
    <s v="BFT35_12310"/>
    <n v="285"/>
    <m/>
    <m/>
  </r>
  <r>
    <x v="1"/>
    <s v="with_protein"/>
    <x v="0"/>
    <s v="Primary Assembly"/>
    <s v="unplaced scaffold"/>
    <m/>
    <s v="MINB01000034.1"/>
    <n v="18253"/>
    <n v="18537"/>
    <x v="0"/>
    <s v="PHO06253.1"/>
    <m/>
    <m/>
    <x v="2"/>
    <m/>
    <m/>
    <s v="BFT35_12310"/>
    <n v="285"/>
    <n v="94"/>
    <m/>
  </r>
  <r>
    <x v="0"/>
    <s v="protein_coding"/>
    <x v="0"/>
    <s v="Primary Assembly"/>
    <s v="unplaced scaffold"/>
    <m/>
    <s v="MINB01000005.1"/>
    <n v="18296"/>
    <n v="19246"/>
    <x v="0"/>
    <m/>
    <m/>
    <m/>
    <x v="0"/>
    <m/>
    <m/>
    <s v="BFT35_04140"/>
    <n v="951"/>
    <m/>
    <m/>
  </r>
  <r>
    <x v="1"/>
    <s v="with_protein"/>
    <x v="0"/>
    <s v="Primary Assembly"/>
    <s v="unplaced scaffold"/>
    <m/>
    <s v="MINB01000005.1"/>
    <n v="18296"/>
    <n v="19246"/>
    <x v="0"/>
    <s v="PHO07687.1"/>
    <m/>
    <m/>
    <x v="544"/>
    <m/>
    <m/>
    <s v="BFT35_04140"/>
    <n v="951"/>
    <n v="316"/>
    <m/>
  </r>
  <r>
    <x v="0"/>
    <s v="protein_coding"/>
    <x v="0"/>
    <s v="Primary Assembly"/>
    <s v="unplaced scaffold"/>
    <m/>
    <s v="MINB01000007.1"/>
    <n v="18310"/>
    <n v="19110"/>
    <x v="1"/>
    <m/>
    <m/>
    <m/>
    <x v="0"/>
    <s v="flgG"/>
    <m/>
    <s v="BFT35_05280"/>
    <n v="801"/>
    <m/>
    <m/>
  </r>
  <r>
    <x v="1"/>
    <s v="with_protein"/>
    <x v="0"/>
    <s v="Primary Assembly"/>
    <s v="unplaced scaffold"/>
    <m/>
    <s v="MINB01000007.1"/>
    <n v="18310"/>
    <n v="19110"/>
    <x v="1"/>
    <s v="PHO07491.1"/>
    <m/>
    <m/>
    <x v="545"/>
    <s v="flgG"/>
    <m/>
    <s v="BFT35_05280"/>
    <n v="801"/>
    <n v="266"/>
    <m/>
  </r>
  <r>
    <x v="0"/>
    <s v="protein_coding"/>
    <x v="0"/>
    <s v="Primary Assembly"/>
    <s v="unplaced scaffold"/>
    <m/>
    <s v="MINB01000009.1"/>
    <n v="18356"/>
    <n v="18655"/>
    <x v="0"/>
    <m/>
    <m/>
    <m/>
    <x v="0"/>
    <m/>
    <m/>
    <s v="BFT35_06175"/>
    <n v="300"/>
    <m/>
    <m/>
  </r>
  <r>
    <x v="1"/>
    <s v="with_protein"/>
    <x v="0"/>
    <s v="Primary Assembly"/>
    <s v="unplaced scaffold"/>
    <m/>
    <s v="MINB01000009.1"/>
    <n v="18356"/>
    <n v="18655"/>
    <x v="0"/>
    <s v="PHO07354.1"/>
    <m/>
    <m/>
    <x v="2"/>
    <m/>
    <m/>
    <s v="BFT35_06175"/>
    <n v="300"/>
    <n v="99"/>
    <m/>
  </r>
  <r>
    <x v="0"/>
    <s v="protein_coding"/>
    <x v="0"/>
    <s v="Primary Assembly"/>
    <s v="unplaced scaffold"/>
    <m/>
    <s v="MINB01000030.1"/>
    <n v="18378"/>
    <n v="18905"/>
    <x v="1"/>
    <m/>
    <m/>
    <m/>
    <x v="0"/>
    <m/>
    <m/>
    <s v="BFT35_11810"/>
    <n v="528"/>
    <m/>
    <m/>
  </r>
  <r>
    <x v="1"/>
    <s v="with_protein"/>
    <x v="0"/>
    <s v="Primary Assembly"/>
    <s v="unplaced scaffold"/>
    <m/>
    <s v="MINB01000030.1"/>
    <n v="18378"/>
    <n v="18905"/>
    <x v="1"/>
    <s v="PHO06346.1"/>
    <m/>
    <m/>
    <x v="2"/>
    <m/>
    <m/>
    <s v="BFT35_11810"/>
    <n v="528"/>
    <n v="175"/>
    <m/>
  </r>
  <r>
    <x v="0"/>
    <s v="protein_coding"/>
    <x v="0"/>
    <s v="Primary Assembly"/>
    <s v="unplaced scaffold"/>
    <m/>
    <s v="MINB01000001.1"/>
    <n v="18417"/>
    <n v="19622"/>
    <x v="1"/>
    <m/>
    <m/>
    <m/>
    <x v="0"/>
    <m/>
    <m/>
    <s v="BFT35_00095"/>
    <n v="1206"/>
    <m/>
    <m/>
  </r>
  <r>
    <x v="1"/>
    <s v="with_protein"/>
    <x v="0"/>
    <s v="Primary Assembly"/>
    <s v="unplaced scaffold"/>
    <m/>
    <s v="MINB01000001.1"/>
    <n v="18417"/>
    <n v="19622"/>
    <x v="1"/>
    <s v="PHO08346.1"/>
    <m/>
    <m/>
    <x v="546"/>
    <m/>
    <m/>
    <s v="BFT35_00095"/>
    <n v="1206"/>
    <n v="401"/>
    <m/>
  </r>
  <r>
    <x v="0"/>
    <s v="protein_coding"/>
    <x v="0"/>
    <s v="Primary Assembly"/>
    <s v="unplaced scaffold"/>
    <m/>
    <s v="MINB01000004.1"/>
    <n v="18475"/>
    <n v="18717"/>
    <x v="1"/>
    <m/>
    <m/>
    <m/>
    <x v="0"/>
    <m/>
    <m/>
    <s v="BFT35_03475"/>
    <n v="243"/>
    <m/>
    <m/>
  </r>
  <r>
    <x v="1"/>
    <s v="with_protein"/>
    <x v="0"/>
    <s v="Primary Assembly"/>
    <s v="unplaced scaffold"/>
    <m/>
    <s v="MINB01000004.1"/>
    <n v="18475"/>
    <n v="18717"/>
    <x v="1"/>
    <s v="PHO07808.1"/>
    <m/>
    <m/>
    <x v="2"/>
    <m/>
    <m/>
    <s v="BFT35_03475"/>
    <n v="243"/>
    <n v="80"/>
    <m/>
  </r>
  <r>
    <x v="0"/>
    <s v="protein_coding"/>
    <x v="0"/>
    <s v="Primary Assembly"/>
    <s v="unplaced scaffold"/>
    <m/>
    <s v="MINB01000026.1"/>
    <n v="18476"/>
    <n v="18838"/>
    <x v="1"/>
    <m/>
    <m/>
    <m/>
    <x v="0"/>
    <m/>
    <m/>
    <s v="BFT35_11160"/>
    <n v="363"/>
    <m/>
    <m/>
  </r>
  <r>
    <x v="1"/>
    <s v="with_protein"/>
    <x v="0"/>
    <s v="Primary Assembly"/>
    <s v="unplaced scaffold"/>
    <m/>
    <s v="MINB01000026.1"/>
    <n v="18476"/>
    <n v="18838"/>
    <x v="1"/>
    <s v="PHO06454.1"/>
    <m/>
    <m/>
    <x v="2"/>
    <m/>
    <m/>
    <s v="BFT35_11160"/>
    <n v="363"/>
    <n v="120"/>
    <m/>
  </r>
  <r>
    <x v="0"/>
    <s v="protein_coding"/>
    <x v="0"/>
    <s v="Primary Assembly"/>
    <s v="unplaced scaffold"/>
    <m/>
    <s v="MINB01000010.1"/>
    <n v="18564"/>
    <n v="19013"/>
    <x v="1"/>
    <m/>
    <m/>
    <m/>
    <x v="0"/>
    <m/>
    <m/>
    <s v="BFT35_06550"/>
    <n v="450"/>
    <m/>
    <m/>
  </r>
  <r>
    <x v="1"/>
    <s v="with_protein"/>
    <x v="0"/>
    <s v="Primary Assembly"/>
    <s v="unplaced scaffold"/>
    <m/>
    <s v="MINB01000010.1"/>
    <n v="18564"/>
    <n v="19013"/>
    <x v="1"/>
    <s v="PHO07272.1"/>
    <m/>
    <m/>
    <x v="2"/>
    <m/>
    <m/>
    <s v="BFT35_06550"/>
    <n v="450"/>
    <n v="149"/>
    <m/>
  </r>
  <r>
    <x v="0"/>
    <s v="protein_coding"/>
    <x v="0"/>
    <s v="Primary Assembly"/>
    <s v="unplaced scaffold"/>
    <m/>
    <s v="MINB01000033.1"/>
    <n v="18571"/>
    <n v="18888"/>
    <x v="0"/>
    <m/>
    <m/>
    <m/>
    <x v="0"/>
    <m/>
    <m/>
    <s v="BFT35_12200"/>
    <n v="318"/>
    <m/>
    <m/>
  </r>
  <r>
    <x v="1"/>
    <s v="with_protein"/>
    <x v="0"/>
    <s v="Primary Assembly"/>
    <s v="unplaced scaffold"/>
    <m/>
    <s v="MINB01000033.1"/>
    <n v="18571"/>
    <n v="18888"/>
    <x v="0"/>
    <s v="PHO06274.1"/>
    <m/>
    <m/>
    <x v="2"/>
    <m/>
    <m/>
    <s v="BFT35_12200"/>
    <n v="318"/>
    <n v="105"/>
    <m/>
  </r>
  <r>
    <x v="0"/>
    <s v="protein_coding"/>
    <x v="0"/>
    <s v="Primary Assembly"/>
    <s v="unplaced scaffold"/>
    <m/>
    <s v="MINB01000008.1"/>
    <n v="18575"/>
    <n v="19348"/>
    <x v="1"/>
    <m/>
    <m/>
    <m/>
    <x v="0"/>
    <m/>
    <m/>
    <s v="BFT35_05775"/>
    <n v="774"/>
    <m/>
    <m/>
  </r>
  <r>
    <x v="1"/>
    <s v="with_protein"/>
    <x v="0"/>
    <s v="Primary Assembly"/>
    <s v="unplaced scaffold"/>
    <m/>
    <s v="MINB01000008.1"/>
    <n v="18575"/>
    <n v="19348"/>
    <x v="1"/>
    <s v="PHO07427.1"/>
    <m/>
    <m/>
    <x v="547"/>
    <m/>
    <m/>
    <s v="BFT35_05775"/>
    <n v="774"/>
    <n v="257"/>
    <m/>
  </r>
  <r>
    <x v="0"/>
    <s v="protein_coding"/>
    <x v="0"/>
    <s v="Primary Assembly"/>
    <s v="unplaced scaffold"/>
    <m/>
    <s v="MINB01000017.1"/>
    <n v="18577"/>
    <n v="19752"/>
    <x v="1"/>
    <m/>
    <m/>
    <m/>
    <x v="0"/>
    <m/>
    <m/>
    <s v="BFT35_08810"/>
    <n v="1176"/>
    <m/>
    <m/>
  </r>
  <r>
    <x v="1"/>
    <s v="with_protein"/>
    <x v="0"/>
    <s v="Primary Assembly"/>
    <s v="unplaced scaffold"/>
    <m/>
    <s v="MINB01000017.1"/>
    <n v="18577"/>
    <n v="19752"/>
    <x v="1"/>
    <s v="PHO06869.1"/>
    <m/>
    <m/>
    <x v="337"/>
    <m/>
    <m/>
    <s v="BFT35_08810"/>
    <n v="1176"/>
    <n v="391"/>
    <m/>
  </r>
  <r>
    <x v="0"/>
    <s v="protein_coding"/>
    <x v="0"/>
    <s v="Primary Assembly"/>
    <s v="unplaced scaffold"/>
    <m/>
    <s v="MINB01000028.1"/>
    <n v="18613"/>
    <n v="19431"/>
    <x v="1"/>
    <m/>
    <m/>
    <m/>
    <x v="0"/>
    <m/>
    <m/>
    <s v="BFT35_11520"/>
    <n v="819"/>
    <m/>
    <m/>
  </r>
  <r>
    <x v="1"/>
    <s v="with_protein"/>
    <x v="0"/>
    <s v="Primary Assembly"/>
    <s v="unplaced scaffold"/>
    <m/>
    <s v="MINB01000028.1"/>
    <n v="18613"/>
    <n v="19431"/>
    <x v="1"/>
    <s v="PHO06401.1"/>
    <m/>
    <m/>
    <x v="548"/>
    <m/>
    <m/>
    <s v="BFT35_11520"/>
    <n v="819"/>
    <n v="272"/>
    <m/>
  </r>
  <r>
    <x v="0"/>
    <s v="protein_coding"/>
    <x v="0"/>
    <s v="Primary Assembly"/>
    <s v="unplaced scaffold"/>
    <m/>
    <s v="MINB01000015.1"/>
    <n v="18644"/>
    <n v="19879"/>
    <x v="1"/>
    <m/>
    <m/>
    <m/>
    <x v="0"/>
    <m/>
    <m/>
    <s v="BFT35_08175"/>
    <n v="1236"/>
    <m/>
    <m/>
  </r>
  <r>
    <x v="1"/>
    <s v="with_protein"/>
    <x v="0"/>
    <s v="Primary Assembly"/>
    <s v="unplaced scaffold"/>
    <m/>
    <s v="MINB01000015.1"/>
    <n v="18644"/>
    <n v="19879"/>
    <x v="1"/>
    <s v="PHO06972.1"/>
    <m/>
    <m/>
    <x v="549"/>
    <m/>
    <m/>
    <s v="BFT35_08175"/>
    <n v="1236"/>
    <n v="411"/>
    <m/>
  </r>
  <r>
    <x v="0"/>
    <s v="protein_coding"/>
    <x v="0"/>
    <s v="Primary Assembly"/>
    <s v="unplaced scaffold"/>
    <m/>
    <s v="MINB01000034.1"/>
    <n v="18646"/>
    <n v="19950"/>
    <x v="0"/>
    <m/>
    <m/>
    <m/>
    <x v="0"/>
    <m/>
    <m/>
    <s v="BFT35_12315"/>
    <n v="1305"/>
    <m/>
    <m/>
  </r>
  <r>
    <x v="1"/>
    <s v="with_protein"/>
    <x v="0"/>
    <s v="Primary Assembly"/>
    <s v="unplaced scaffold"/>
    <m/>
    <s v="MINB01000034.1"/>
    <n v="18646"/>
    <n v="19950"/>
    <x v="0"/>
    <s v="PHO06254.1"/>
    <m/>
    <m/>
    <x v="109"/>
    <m/>
    <m/>
    <s v="BFT35_12315"/>
    <n v="1305"/>
    <n v="434"/>
    <m/>
  </r>
  <r>
    <x v="0"/>
    <s v="protein_coding"/>
    <x v="0"/>
    <s v="Primary Assembly"/>
    <s v="unplaced scaffold"/>
    <m/>
    <s v="MINB01000022.1"/>
    <n v="18658"/>
    <n v="19725"/>
    <x v="1"/>
    <m/>
    <m/>
    <m/>
    <x v="0"/>
    <m/>
    <m/>
    <s v="BFT35_10160"/>
    <n v="1068"/>
    <m/>
    <m/>
  </r>
  <r>
    <x v="1"/>
    <s v="with_protein"/>
    <x v="0"/>
    <s v="Primary Assembly"/>
    <s v="unplaced scaffold"/>
    <m/>
    <s v="MINB01000022.1"/>
    <n v="18658"/>
    <n v="19725"/>
    <x v="1"/>
    <s v="PHO06622.1"/>
    <m/>
    <m/>
    <x v="550"/>
    <m/>
    <m/>
    <s v="BFT35_10160"/>
    <n v="1068"/>
    <n v="355"/>
    <m/>
  </r>
  <r>
    <x v="0"/>
    <s v="protein_coding"/>
    <x v="0"/>
    <s v="Primary Assembly"/>
    <s v="unplaced scaffold"/>
    <m/>
    <s v="MINB01000035.1"/>
    <n v="18669"/>
    <n v="19298"/>
    <x v="1"/>
    <m/>
    <m/>
    <m/>
    <x v="0"/>
    <m/>
    <m/>
    <s v="BFT35_12510"/>
    <n v="630"/>
    <m/>
    <m/>
  </r>
  <r>
    <x v="1"/>
    <s v="with_protein"/>
    <x v="0"/>
    <s v="Primary Assembly"/>
    <s v="unplaced scaffold"/>
    <m/>
    <s v="MINB01000035.1"/>
    <n v="18669"/>
    <n v="19298"/>
    <x v="1"/>
    <s v="PHO06233.1"/>
    <m/>
    <m/>
    <x v="551"/>
    <m/>
    <m/>
    <s v="BFT35_12510"/>
    <n v="630"/>
    <n v="209"/>
    <m/>
  </r>
  <r>
    <x v="0"/>
    <s v="protein_coding"/>
    <x v="0"/>
    <s v="Primary Assembly"/>
    <s v="unplaced scaffold"/>
    <m/>
    <s v="MINB01000029.1"/>
    <n v="18704"/>
    <n v="19246"/>
    <x v="1"/>
    <m/>
    <m/>
    <m/>
    <x v="0"/>
    <m/>
    <m/>
    <s v="BFT35_11670"/>
    <n v="543"/>
    <m/>
    <m/>
  </r>
  <r>
    <x v="1"/>
    <s v="with_protein"/>
    <x v="0"/>
    <s v="Primary Assembly"/>
    <s v="unplaced scaffold"/>
    <m/>
    <s v="MINB01000029.1"/>
    <n v="18704"/>
    <n v="19246"/>
    <x v="1"/>
    <s v="PHO06371.1"/>
    <m/>
    <m/>
    <x v="552"/>
    <m/>
    <m/>
    <s v="BFT35_11670"/>
    <n v="543"/>
    <n v="180"/>
    <m/>
  </r>
  <r>
    <x v="0"/>
    <s v="protein_coding"/>
    <x v="0"/>
    <s v="Primary Assembly"/>
    <s v="unplaced scaffold"/>
    <m/>
    <s v="MINB01000004.1"/>
    <n v="18717"/>
    <n v="18950"/>
    <x v="1"/>
    <m/>
    <m/>
    <m/>
    <x v="0"/>
    <m/>
    <m/>
    <s v="BFT35_03480"/>
    <n v="234"/>
    <m/>
    <m/>
  </r>
  <r>
    <x v="1"/>
    <s v="with_protein"/>
    <x v="0"/>
    <s v="Primary Assembly"/>
    <s v="unplaced scaffold"/>
    <m/>
    <s v="MINB01000004.1"/>
    <n v="18717"/>
    <n v="18950"/>
    <x v="1"/>
    <s v="PHO07809.1"/>
    <m/>
    <m/>
    <x v="2"/>
    <m/>
    <m/>
    <s v="BFT35_03480"/>
    <n v="234"/>
    <n v="77"/>
    <m/>
  </r>
  <r>
    <x v="0"/>
    <s v="protein_coding"/>
    <x v="0"/>
    <s v="Primary Assembly"/>
    <s v="unplaced scaffold"/>
    <m/>
    <s v="MINB01000024.1"/>
    <n v="18752"/>
    <n v="19276"/>
    <x v="1"/>
    <m/>
    <m/>
    <m/>
    <x v="0"/>
    <m/>
    <m/>
    <s v="BFT35_10715"/>
    <n v="525"/>
    <m/>
    <m/>
  </r>
  <r>
    <x v="1"/>
    <s v="with_protein"/>
    <x v="0"/>
    <s v="Primary Assembly"/>
    <s v="unplaced scaffold"/>
    <m/>
    <s v="MINB01000024.1"/>
    <n v="18752"/>
    <n v="19276"/>
    <x v="1"/>
    <s v="PHO06536.1"/>
    <m/>
    <m/>
    <x v="553"/>
    <m/>
    <m/>
    <s v="BFT35_10715"/>
    <n v="525"/>
    <n v="174"/>
    <m/>
  </r>
  <r>
    <x v="0"/>
    <s v="protein_coding"/>
    <x v="0"/>
    <s v="Primary Assembly"/>
    <s v="unplaced scaffold"/>
    <m/>
    <s v="MINB01000031.1"/>
    <n v="18756"/>
    <n v="19670"/>
    <x v="1"/>
    <m/>
    <m/>
    <m/>
    <x v="0"/>
    <m/>
    <m/>
    <s v="BFT35_11935"/>
    <n v="915"/>
    <m/>
    <m/>
  </r>
  <r>
    <x v="1"/>
    <s v="with_protein"/>
    <x v="0"/>
    <s v="Primary Assembly"/>
    <s v="unplaced scaffold"/>
    <m/>
    <s v="MINB01000031.1"/>
    <n v="18756"/>
    <n v="19670"/>
    <x v="1"/>
    <s v="PHO06323.1"/>
    <m/>
    <m/>
    <x v="554"/>
    <m/>
    <m/>
    <s v="BFT35_11935"/>
    <n v="915"/>
    <n v="304"/>
    <m/>
  </r>
  <r>
    <x v="0"/>
    <s v="protein_coding"/>
    <x v="0"/>
    <s v="Primary Assembly"/>
    <s v="unplaced scaffold"/>
    <m/>
    <s v="MINB01000009.1"/>
    <n v="18776"/>
    <n v="19702"/>
    <x v="1"/>
    <m/>
    <m/>
    <m/>
    <x v="0"/>
    <m/>
    <m/>
    <s v="BFT35_06180"/>
    <n v="927"/>
    <m/>
    <m/>
  </r>
  <r>
    <x v="1"/>
    <s v="with_protein"/>
    <x v="0"/>
    <s v="Primary Assembly"/>
    <s v="unplaced scaffold"/>
    <m/>
    <s v="MINB01000009.1"/>
    <n v="18776"/>
    <n v="19702"/>
    <x v="1"/>
    <s v="PHO07407.1"/>
    <m/>
    <m/>
    <x v="2"/>
    <m/>
    <m/>
    <s v="BFT35_06180"/>
    <n v="927"/>
    <n v="308"/>
    <m/>
  </r>
  <r>
    <x v="0"/>
    <s v="protein_coding"/>
    <x v="0"/>
    <s v="Primary Assembly"/>
    <s v="unplaced scaffold"/>
    <m/>
    <s v="MINB01000032.1"/>
    <n v="18856"/>
    <n v="19551"/>
    <x v="1"/>
    <m/>
    <m/>
    <m/>
    <x v="0"/>
    <m/>
    <m/>
    <s v="BFT35_12080"/>
    <n v="696"/>
    <m/>
    <m/>
  </r>
  <r>
    <x v="1"/>
    <s v="with_protein"/>
    <x v="0"/>
    <s v="Primary Assembly"/>
    <s v="unplaced scaffold"/>
    <m/>
    <s v="MINB01000032.1"/>
    <n v="18856"/>
    <n v="19551"/>
    <x v="1"/>
    <s v="PHO06298.1"/>
    <m/>
    <m/>
    <x v="555"/>
    <m/>
    <m/>
    <s v="BFT35_12080"/>
    <n v="696"/>
    <n v="231"/>
    <m/>
  </r>
  <r>
    <x v="0"/>
    <s v="protein_coding"/>
    <x v="0"/>
    <s v="Primary Assembly"/>
    <s v="unplaced scaffold"/>
    <m/>
    <s v="MINB01000014.1"/>
    <n v="18872"/>
    <n v="20068"/>
    <x v="0"/>
    <m/>
    <m/>
    <m/>
    <x v="0"/>
    <m/>
    <m/>
    <s v="BFT35_07835"/>
    <n v="1197"/>
    <m/>
    <m/>
  </r>
  <r>
    <x v="1"/>
    <s v="with_protein"/>
    <x v="0"/>
    <s v="Primary Assembly"/>
    <s v="unplaced scaffold"/>
    <m/>
    <s v="MINB01000014.1"/>
    <n v="18872"/>
    <n v="20068"/>
    <x v="0"/>
    <s v="PHO07031.1"/>
    <m/>
    <m/>
    <x v="20"/>
    <m/>
    <m/>
    <s v="BFT35_07835"/>
    <n v="1197"/>
    <n v="398"/>
    <m/>
  </r>
  <r>
    <x v="0"/>
    <s v="protein_coding"/>
    <x v="0"/>
    <s v="Primary Assembly"/>
    <s v="unplaced scaffold"/>
    <m/>
    <s v="MINB01000030.1"/>
    <n v="18911"/>
    <n v="19381"/>
    <x v="1"/>
    <m/>
    <m/>
    <m/>
    <x v="0"/>
    <m/>
    <m/>
    <s v="BFT35_11815"/>
    <n v="471"/>
    <m/>
    <m/>
  </r>
  <r>
    <x v="1"/>
    <s v="with_protein"/>
    <x v="0"/>
    <s v="Primary Assembly"/>
    <s v="unplaced scaffold"/>
    <m/>
    <s v="MINB01000030.1"/>
    <n v="18911"/>
    <n v="19381"/>
    <x v="1"/>
    <s v="PHO06347.1"/>
    <m/>
    <m/>
    <x v="556"/>
    <m/>
    <m/>
    <s v="BFT35_11815"/>
    <n v="471"/>
    <n v="156"/>
    <m/>
  </r>
  <r>
    <x v="0"/>
    <s v="protein_coding"/>
    <x v="0"/>
    <s v="Primary Assembly"/>
    <s v="unplaced scaffold"/>
    <m/>
    <s v="MINB01000016.1"/>
    <n v="18923"/>
    <n v="19243"/>
    <x v="1"/>
    <m/>
    <m/>
    <m/>
    <x v="0"/>
    <m/>
    <m/>
    <s v="BFT35_08530"/>
    <n v="321"/>
    <m/>
    <m/>
  </r>
  <r>
    <x v="1"/>
    <s v="with_protein"/>
    <x v="0"/>
    <s v="Primary Assembly"/>
    <s v="unplaced scaffold"/>
    <m/>
    <s v="MINB01000016.1"/>
    <n v="18923"/>
    <n v="19243"/>
    <x v="1"/>
    <s v="PHO06918.1"/>
    <m/>
    <m/>
    <x v="138"/>
    <m/>
    <m/>
    <s v="BFT35_08530"/>
    <n v="321"/>
    <n v="106"/>
    <m/>
  </r>
  <r>
    <x v="0"/>
    <s v="protein_coding"/>
    <x v="0"/>
    <s v="Primary Assembly"/>
    <s v="unplaced scaffold"/>
    <m/>
    <s v="MINB01000021.1"/>
    <n v="18972"/>
    <n v="20177"/>
    <x v="0"/>
    <m/>
    <m/>
    <m/>
    <x v="0"/>
    <m/>
    <m/>
    <s v="BFT35_09910"/>
    <n v="1206"/>
    <m/>
    <m/>
  </r>
  <r>
    <x v="1"/>
    <s v="with_protein"/>
    <x v="0"/>
    <s v="Primary Assembly"/>
    <s v="unplaced scaffold"/>
    <m/>
    <s v="MINB01000021.1"/>
    <n v="18972"/>
    <n v="20177"/>
    <x v="0"/>
    <s v="PHO06675.1"/>
    <m/>
    <m/>
    <x v="2"/>
    <m/>
    <m/>
    <s v="BFT35_09910"/>
    <n v="1206"/>
    <n v="401"/>
    <m/>
  </r>
  <r>
    <x v="0"/>
    <s v="protein_coding"/>
    <x v="0"/>
    <s v="Primary Assembly"/>
    <s v="unplaced scaffold"/>
    <m/>
    <s v="MINB01000004.1"/>
    <n v="19001"/>
    <n v="20278"/>
    <x v="1"/>
    <m/>
    <m/>
    <m/>
    <x v="0"/>
    <m/>
    <m/>
    <s v="BFT35_03485"/>
    <n v="1278"/>
    <m/>
    <m/>
  </r>
  <r>
    <x v="1"/>
    <s v="with_protein"/>
    <x v="0"/>
    <s v="Primary Assembly"/>
    <s v="unplaced scaffold"/>
    <m/>
    <s v="MINB01000004.1"/>
    <n v="19001"/>
    <n v="20278"/>
    <x v="1"/>
    <s v="PHO07810.1"/>
    <m/>
    <m/>
    <x v="557"/>
    <m/>
    <m/>
    <s v="BFT35_03485"/>
    <n v="1278"/>
    <n v="425"/>
    <m/>
  </r>
  <r>
    <x v="0"/>
    <s v="protein_coding"/>
    <x v="0"/>
    <s v="Primary Assembly"/>
    <s v="unplaced scaffold"/>
    <m/>
    <s v="MINB01000010.1"/>
    <n v="19017"/>
    <n v="20138"/>
    <x v="1"/>
    <m/>
    <m/>
    <m/>
    <x v="0"/>
    <m/>
    <m/>
    <s v="BFT35_06555"/>
    <n v="1122"/>
    <m/>
    <m/>
  </r>
  <r>
    <x v="1"/>
    <s v="with_protein"/>
    <x v="0"/>
    <s v="Primary Assembly"/>
    <s v="unplaced scaffold"/>
    <m/>
    <s v="MINB01000010.1"/>
    <n v="19017"/>
    <n v="20138"/>
    <x v="1"/>
    <s v="PHO07273.1"/>
    <m/>
    <m/>
    <x v="558"/>
    <m/>
    <m/>
    <s v="BFT35_06555"/>
    <n v="1122"/>
    <n v="373"/>
    <m/>
  </r>
  <r>
    <x v="0"/>
    <s v="protein_coding"/>
    <x v="0"/>
    <s v="Primary Assembly"/>
    <s v="unplaced scaffold"/>
    <m/>
    <s v="MINB01000007.1"/>
    <n v="19130"/>
    <n v="19876"/>
    <x v="1"/>
    <m/>
    <m/>
    <m/>
    <x v="0"/>
    <m/>
    <m/>
    <s v="BFT35_05285"/>
    <n v="747"/>
    <m/>
    <m/>
  </r>
  <r>
    <x v="1"/>
    <s v="with_protein"/>
    <x v="0"/>
    <s v="Primary Assembly"/>
    <s v="unplaced scaffold"/>
    <m/>
    <s v="MINB01000007.1"/>
    <n v="19130"/>
    <n v="19876"/>
    <x v="1"/>
    <s v="PHO07492.1"/>
    <m/>
    <m/>
    <x v="559"/>
    <m/>
    <m/>
    <s v="BFT35_05285"/>
    <n v="747"/>
    <n v="248"/>
    <m/>
  </r>
  <r>
    <x v="0"/>
    <s v="protein_coding"/>
    <x v="0"/>
    <s v="Primary Assembly"/>
    <s v="unplaced scaffold"/>
    <m/>
    <s v="MINB01000026.1"/>
    <n v="19146"/>
    <n v="20399"/>
    <x v="1"/>
    <m/>
    <m/>
    <m/>
    <x v="0"/>
    <m/>
    <m/>
    <s v="BFT35_11165"/>
    <n v="1254"/>
    <m/>
    <m/>
  </r>
  <r>
    <x v="1"/>
    <s v="with_protein"/>
    <x v="0"/>
    <s v="Primary Assembly"/>
    <s v="unplaced scaffold"/>
    <m/>
    <s v="MINB01000026.1"/>
    <n v="19146"/>
    <n v="20399"/>
    <x v="1"/>
    <s v="PHO06455.1"/>
    <m/>
    <m/>
    <x v="560"/>
    <m/>
    <m/>
    <s v="BFT35_11165"/>
    <n v="1254"/>
    <n v="417"/>
    <m/>
  </r>
  <r>
    <x v="0"/>
    <s v="protein_coding"/>
    <x v="0"/>
    <s v="Primary Assembly"/>
    <s v="unplaced scaffold"/>
    <m/>
    <s v="MINB01000011.1"/>
    <n v="19174"/>
    <n v="19404"/>
    <x v="1"/>
    <m/>
    <m/>
    <m/>
    <x v="0"/>
    <m/>
    <m/>
    <s v="BFT35_06970"/>
    <n v="231"/>
    <m/>
    <m/>
  </r>
  <r>
    <x v="1"/>
    <s v="with_protein"/>
    <x v="0"/>
    <s v="Primary Assembly"/>
    <s v="unplaced scaffold"/>
    <m/>
    <s v="MINB01000011.1"/>
    <n v="19174"/>
    <n v="19404"/>
    <x v="1"/>
    <s v="PHO07215.1"/>
    <m/>
    <m/>
    <x v="2"/>
    <m/>
    <m/>
    <s v="BFT35_06970"/>
    <n v="231"/>
    <n v="76"/>
    <m/>
  </r>
  <r>
    <x v="0"/>
    <s v="protein_coding"/>
    <x v="0"/>
    <s v="Primary Assembly"/>
    <s v="unplaced scaffold"/>
    <m/>
    <s v="MINB01000013.1"/>
    <n v="19205"/>
    <n v="21073"/>
    <x v="1"/>
    <m/>
    <m/>
    <m/>
    <x v="0"/>
    <m/>
    <m/>
    <s v="BFT35_07570"/>
    <n v="1869"/>
    <m/>
    <m/>
  </r>
  <r>
    <x v="1"/>
    <s v="with_protein"/>
    <x v="0"/>
    <s v="Primary Assembly"/>
    <s v="unplaced scaffold"/>
    <m/>
    <s v="MINB01000013.1"/>
    <n v="19205"/>
    <n v="21073"/>
    <x v="1"/>
    <s v="PHO07135.1"/>
    <m/>
    <m/>
    <x v="310"/>
    <m/>
    <m/>
    <s v="BFT35_07570"/>
    <n v="1869"/>
    <n v="622"/>
    <m/>
  </r>
  <r>
    <x v="0"/>
    <s v="protein_coding"/>
    <x v="0"/>
    <s v="Primary Assembly"/>
    <s v="unplaced scaffold"/>
    <m/>
    <s v="MINB01000006.1"/>
    <n v="19206"/>
    <n v="20522"/>
    <x v="0"/>
    <m/>
    <m/>
    <m/>
    <x v="0"/>
    <m/>
    <m/>
    <s v="BFT35_04775"/>
    <n v="1317"/>
    <m/>
    <m/>
  </r>
  <r>
    <x v="1"/>
    <s v="with_protein"/>
    <x v="0"/>
    <s v="Primary Assembly"/>
    <s v="unplaced scaffold"/>
    <m/>
    <s v="MINB01000006.1"/>
    <n v="19206"/>
    <n v="20522"/>
    <x v="0"/>
    <s v="PHO07587.1"/>
    <m/>
    <m/>
    <x v="1"/>
    <m/>
    <m/>
    <s v="BFT35_04775"/>
    <n v="1317"/>
    <n v="438"/>
    <m/>
  </r>
  <r>
    <x v="0"/>
    <s v="protein_coding"/>
    <x v="0"/>
    <s v="Primary Assembly"/>
    <s v="unplaced scaffold"/>
    <m/>
    <s v="MINB01000029.1"/>
    <n v="19258"/>
    <n v="19440"/>
    <x v="1"/>
    <m/>
    <m/>
    <m/>
    <x v="0"/>
    <m/>
    <m/>
    <s v="BFT35_11675"/>
    <n v="183"/>
    <m/>
    <m/>
  </r>
  <r>
    <x v="1"/>
    <s v="with_protein"/>
    <x v="0"/>
    <s v="Primary Assembly"/>
    <s v="unplaced scaffold"/>
    <m/>
    <s v="MINB01000029.1"/>
    <n v="19258"/>
    <n v="19440"/>
    <x v="1"/>
    <s v="PHO06372.1"/>
    <m/>
    <m/>
    <x v="2"/>
    <m/>
    <m/>
    <s v="BFT35_11675"/>
    <n v="183"/>
    <n v="60"/>
    <m/>
  </r>
  <r>
    <x v="0"/>
    <s v="protein_coding"/>
    <x v="0"/>
    <s v="Primary Assembly"/>
    <s v="unplaced scaffold"/>
    <m/>
    <s v="MINB01000019.1"/>
    <n v="19280"/>
    <n v="19591"/>
    <x v="1"/>
    <m/>
    <m/>
    <m/>
    <x v="0"/>
    <m/>
    <m/>
    <s v="BFT35_09335"/>
    <n v="312"/>
    <m/>
    <m/>
  </r>
  <r>
    <x v="1"/>
    <s v="with_protein"/>
    <x v="0"/>
    <s v="Primary Assembly"/>
    <s v="unplaced scaffold"/>
    <m/>
    <s v="MINB01000019.1"/>
    <n v="19280"/>
    <n v="19591"/>
    <x v="1"/>
    <s v="PHO06778.1"/>
    <m/>
    <m/>
    <x v="2"/>
    <m/>
    <m/>
    <s v="BFT35_09335"/>
    <n v="312"/>
    <n v="103"/>
    <m/>
  </r>
  <r>
    <x v="0"/>
    <s v="protein_coding"/>
    <x v="0"/>
    <s v="Primary Assembly"/>
    <s v="unplaced scaffold"/>
    <m/>
    <s v="MINB01000005.1"/>
    <n v="19290"/>
    <n v="19544"/>
    <x v="0"/>
    <m/>
    <m/>
    <m/>
    <x v="0"/>
    <m/>
    <m/>
    <s v="BFT35_04145"/>
    <n v="255"/>
    <m/>
    <m/>
  </r>
  <r>
    <x v="1"/>
    <s v="with_protein"/>
    <x v="0"/>
    <s v="Primary Assembly"/>
    <s v="unplaced scaffold"/>
    <m/>
    <s v="MINB01000005.1"/>
    <n v="19290"/>
    <n v="19544"/>
    <x v="0"/>
    <s v="PHO07688.1"/>
    <m/>
    <m/>
    <x v="561"/>
    <m/>
    <m/>
    <s v="BFT35_04145"/>
    <n v="255"/>
    <n v="84"/>
    <m/>
  </r>
  <r>
    <x v="0"/>
    <s v="protein_coding"/>
    <x v="0"/>
    <s v="Primary Assembly"/>
    <s v="unplaced scaffold"/>
    <m/>
    <s v="MINB01000025.1"/>
    <n v="19290"/>
    <n v="20378"/>
    <x v="0"/>
    <m/>
    <m/>
    <m/>
    <x v="0"/>
    <m/>
    <m/>
    <s v="BFT35_10955"/>
    <n v="1089"/>
    <m/>
    <m/>
  </r>
  <r>
    <x v="1"/>
    <s v="with_protein"/>
    <x v="0"/>
    <s v="Primary Assembly"/>
    <s v="unplaced scaffold"/>
    <m/>
    <s v="MINB01000025.1"/>
    <n v="19290"/>
    <n v="20378"/>
    <x v="0"/>
    <s v="PHO06490.1"/>
    <m/>
    <m/>
    <x v="562"/>
    <m/>
    <m/>
    <s v="BFT35_10955"/>
    <n v="1089"/>
    <n v="362"/>
    <m/>
  </r>
  <r>
    <x v="0"/>
    <s v="protein_coding"/>
    <x v="0"/>
    <s v="Primary Assembly"/>
    <s v="unplaced scaffold"/>
    <m/>
    <s v="MINB01000035.1"/>
    <n v="19354"/>
    <n v="19662"/>
    <x v="1"/>
    <m/>
    <m/>
    <m/>
    <x v="0"/>
    <m/>
    <m/>
    <s v="BFT35_12515"/>
    <n v="309"/>
    <m/>
    <m/>
  </r>
  <r>
    <x v="1"/>
    <s v="with_protein"/>
    <x v="0"/>
    <s v="Primary Assembly"/>
    <s v="unplaced scaffold"/>
    <m/>
    <s v="MINB01000035.1"/>
    <n v="19354"/>
    <n v="19662"/>
    <x v="1"/>
    <s v="PHO06234.1"/>
    <m/>
    <m/>
    <x v="563"/>
    <m/>
    <m/>
    <s v="BFT35_12515"/>
    <n v="309"/>
    <n v="102"/>
    <m/>
  </r>
  <r>
    <x v="0"/>
    <s v="protein_coding"/>
    <x v="0"/>
    <s v="Primary Assembly"/>
    <s v="unplaced scaffold"/>
    <m/>
    <s v="MINB01000027.1"/>
    <n v="19362"/>
    <n v="20429"/>
    <x v="1"/>
    <m/>
    <m/>
    <m/>
    <x v="0"/>
    <m/>
    <m/>
    <s v="BFT35_11360"/>
    <n v="1068"/>
    <m/>
    <m/>
  </r>
  <r>
    <x v="1"/>
    <s v="with_protein"/>
    <x v="0"/>
    <s v="Primary Assembly"/>
    <s v="unplaced scaffold"/>
    <m/>
    <s v="MINB01000027.1"/>
    <n v="19362"/>
    <n v="20429"/>
    <x v="1"/>
    <s v="PHO06427.1"/>
    <m/>
    <m/>
    <x v="564"/>
    <m/>
    <m/>
    <s v="BFT35_11360"/>
    <n v="1068"/>
    <n v="355"/>
    <m/>
  </r>
  <r>
    <x v="0"/>
    <s v="protein_coding"/>
    <x v="0"/>
    <s v="Primary Assembly"/>
    <s v="unplaced scaffold"/>
    <m/>
    <s v="MINB01000003.1"/>
    <n v="19382"/>
    <n v="20551"/>
    <x v="1"/>
    <m/>
    <m/>
    <m/>
    <x v="0"/>
    <m/>
    <m/>
    <s v="BFT35_02485"/>
    <n v="1170"/>
    <m/>
    <m/>
  </r>
  <r>
    <x v="1"/>
    <s v="with_protein"/>
    <x v="0"/>
    <s v="Primary Assembly"/>
    <s v="unplaced scaffold"/>
    <m/>
    <s v="MINB01000003.1"/>
    <n v="19382"/>
    <n v="20551"/>
    <x v="1"/>
    <s v="PHO07940.1"/>
    <m/>
    <m/>
    <x v="318"/>
    <m/>
    <m/>
    <s v="BFT35_02485"/>
    <n v="1170"/>
    <n v="389"/>
    <m/>
  </r>
  <r>
    <x v="0"/>
    <s v="protein_coding"/>
    <x v="0"/>
    <s v="Primary Assembly"/>
    <s v="unplaced scaffold"/>
    <m/>
    <s v="MINB01000008.1"/>
    <n v="19401"/>
    <n v="19898"/>
    <x v="1"/>
    <m/>
    <m/>
    <m/>
    <x v="0"/>
    <m/>
    <m/>
    <s v="BFT35_05780"/>
    <n v="498"/>
    <m/>
    <m/>
  </r>
  <r>
    <x v="1"/>
    <s v="with_protein"/>
    <x v="0"/>
    <s v="Primary Assembly"/>
    <s v="unplaced scaffold"/>
    <m/>
    <s v="MINB01000008.1"/>
    <n v="19401"/>
    <n v="19898"/>
    <x v="1"/>
    <s v="PHO07428.1"/>
    <m/>
    <m/>
    <x v="565"/>
    <m/>
    <m/>
    <s v="BFT35_05780"/>
    <n v="498"/>
    <n v="165"/>
    <m/>
  </r>
  <r>
    <x v="0"/>
    <s v="protein_coding"/>
    <x v="0"/>
    <s v="Primary Assembly"/>
    <s v="unplaced scaffold"/>
    <m/>
    <s v="MINB01000033.1"/>
    <n v="19408"/>
    <n v="19842"/>
    <x v="0"/>
    <m/>
    <m/>
    <m/>
    <x v="0"/>
    <m/>
    <m/>
    <s v="BFT35_12205"/>
    <n v="435"/>
    <m/>
    <m/>
  </r>
  <r>
    <x v="1"/>
    <s v="with_protein"/>
    <x v="0"/>
    <s v="Primary Assembly"/>
    <s v="unplaced scaffold"/>
    <m/>
    <s v="MINB01000033.1"/>
    <n v="19408"/>
    <n v="19842"/>
    <x v="0"/>
    <s v="PHO06275.1"/>
    <m/>
    <m/>
    <x v="2"/>
    <m/>
    <m/>
    <s v="BFT35_12205"/>
    <n v="435"/>
    <n v="144"/>
    <m/>
  </r>
  <r>
    <x v="0"/>
    <s v="protein_coding"/>
    <x v="0"/>
    <s v="Primary Assembly"/>
    <s v="unplaced scaffold"/>
    <m/>
    <s v="MINB01000011.1"/>
    <n v="19422"/>
    <n v="19832"/>
    <x v="1"/>
    <m/>
    <m/>
    <m/>
    <x v="0"/>
    <m/>
    <m/>
    <s v="BFT35_06975"/>
    <n v="411"/>
    <m/>
    <m/>
  </r>
  <r>
    <x v="1"/>
    <s v="with_protein"/>
    <x v="0"/>
    <s v="Primary Assembly"/>
    <s v="unplaced scaffold"/>
    <m/>
    <s v="MINB01000011.1"/>
    <n v="19422"/>
    <n v="19832"/>
    <x v="1"/>
    <s v="PHO07216.1"/>
    <m/>
    <m/>
    <x v="22"/>
    <m/>
    <m/>
    <s v="BFT35_06975"/>
    <n v="411"/>
    <n v="136"/>
    <m/>
  </r>
  <r>
    <x v="0"/>
    <s v="protein_coding"/>
    <x v="0"/>
    <s v="Primary Assembly"/>
    <s v="unplaced scaffold"/>
    <m/>
    <s v="MINB01000016.1"/>
    <n v="19446"/>
    <n v="19718"/>
    <x v="1"/>
    <m/>
    <m/>
    <m/>
    <x v="0"/>
    <m/>
    <m/>
    <s v="BFT35_08535"/>
    <n v="273"/>
    <m/>
    <m/>
  </r>
  <r>
    <x v="1"/>
    <s v="with_protein"/>
    <x v="0"/>
    <s v="Primary Assembly"/>
    <s v="unplaced scaffold"/>
    <m/>
    <s v="MINB01000016.1"/>
    <n v="19446"/>
    <n v="19718"/>
    <x v="1"/>
    <s v="PHO06919.1"/>
    <m/>
    <m/>
    <x v="2"/>
    <m/>
    <m/>
    <s v="BFT35_08535"/>
    <n v="273"/>
    <n v="90"/>
    <m/>
  </r>
  <r>
    <x v="0"/>
    <s v="protein_coding"/>
    <x v="0"/>
    <s v="Primary Assembly"/>
    <s v="unplaced scaffold"/>
    <m/>
    <s v="MINB01000024.1"/>
    <n v="19449"/>
    <n v="20528"/>
    <x v="1"/>
    <m/>
    <m/>
    <m/>
    <x v="0"/>
    <m/>
    <m/>
    <s v="BFT35_10720"/>
    <n v="1080"/>
    <m/>
    <m/>
  </r>
  <r>
    <x v="1"/>
    <s v="with_protein"/>
    <x v="0"/>
    <s v="Primary Assembly"/>
    <s v="unplaced scaffold"/>
    <m/>
    <s v="MINB01000024.1"/>
    <n v="19449"/>
    <n v="20528"/>
    <x v="1"/>
    <s v="PHO06537.1"/>
    <m/>
    <m/>
    <x v="2"/>
    <m/>
    <m/>
    <s v="BFT35_10720"/>
    <n v="1080"/>
    <n v="359"/>
    <m/>
  </r>
  <r>
    <x v="0"/>
    <s v="protein_coding"/>
    <x v="0"/>
    <s v="Primary Assembly"/>
    <s v="unplaced scaffold"/>
    <m/>
    <s v="MINB01000028.1"/>
    <n v="19480"/>
    <n v="20487"/>
    <x v="1"/>
    <m/>
    <m/>
    <m/>
    <x v="0"/>
    <m/>
    <m/>
    <s v="BFT35_11525"/>
    <n v="1008"/>
    <m/>
    <m/>
  </r>
  <r>
    <x v="1"/>
    <s v="with_protein"/>
    <x v="0"/>
    <s v="Primary Assembly"/>
    <s v="unplaced scaffold"/>
    <m/>
    <s v="MINB01000028.1"/>
    <n v="19480"/>
    <n v="20487"/>
    <x v="1"/>
    <s v="PHO06402.1"/>
    <m/>
    <m/>
    <x v="2"/>
    <m/>
    <m/>
    <s v="BFT35_11525"/>
    <n v="1008"/>
    <n v="335"/>
    <m/>
  </r>
  <r>
    <x v="0"/>
    <s v="protein_coding"/>
    <x v="0"/>
    <s v="Primary Assembly"/>
    <s v="unplaced scaffold"/>
    <m/>
    <s v="MINB01000029.1"/>
    <n v="19527"/>
    <n v="20960"/>
    <x v="1"/>
    <m/>
    <m/>
    <m/>
    <x v="0"/>
    <m/>
    <m/>
    <s v="BFT35_11680"/>
    <n v="1434"/>
    <m/>
    <m/>
  </r>
  <r>
    <x v="1"/>
    <s v="with_protein"/>
    <x v="0"/>
    <s v="Primary Assembly"/>
    <s v="unplaced scaffold"/>
    <m/>
    <s v="MINB01000029.1"/>
    <n v="19527"/>
    <n v="20960"/>
    <x v="1"/>
    <s v="PHO06373.1"/>
    <m/>
    <m/>
    <x v="24"/>
    <m/>
    <m/>
    <s v="BFT35_11680"/>
    <n v="1434"/>
    <n v="477"/>
    <m/>
  </r>
  <r>
    <x v="0"/>
    <s v="protein_coding"/>
    <x v="0"/>
    <s v="Primary Assembly"/>
    <s v="unplaced scaffold"/>
    <m/>
    <s v="MINB01000030.1"/>
    <n v="19529"/>
    <n v="19738"/>
    <x v="1"/>
    <m/>
    <m/>
    <m/>
    <x v="0"/>
    <m/>
    <m/>
    <s v="BFT35_11820"/>
    <n v="210"/>
    <m/>
    <m/>
  </r>
  <r>
    <x v="1"/>
    <s v="with_protein"/>
    <x v="0"/>
    <s v="Primary Assembly"/>
    <s v="unplaced scaffold"/>
    <m/>
    <s v="MINB01000030.1"/>
    <n v="19529"/>
    <n v="19738"/>
    <x v="1"/>
    <s v="PHO06348.1"/>
    <m/>
    <m/>
    <x v="2"/>
    <m/>
    <m/>
    <s v="BFT35_11820"/>
    <n v="210"/>
    <n v="69"/>
    <m/>
  </r>
  <r>
    <x v="0"/>
    <s v="protein_coding"/>
    <x v="0"/>
    <s v="Primary Assembly"/>
    <s v="unplaced scaffold"/>
    <m/>
    <s v="MINB01000005.1"/>
    <n v="19617"/>
    <n v="20408"/>
    <x v="0"/>
    <m/>
    <m/>
    <m/>
    <x v="0"/>
    <m/>
    <m/>
    <s v="BFT35_04150"/>
    <n v="792"/>
    <m/>
    <m/>
  </r>
  <r>
    <x v="1"/>
    <s v="with_protein"/>
    <x v="0"/>
    <s v="Primary Assembly"/>
    <s v="unplaced scaffold"/>
    <m/>
    <s v="MINB01000005.1"/>
    <n v="19617"/>
    <n v="20408"/>
    <x v="0"/>
    <s v="PHO07689.1"/>
    <m/>
    <m/>
    <x v="566"/>
    <m/>
    <m/>
    <s v="BFT35_04150"/>
    <n v="792"/>
    <n v="263"/>
    <m/>
  </r>
  <r>
    <x v="0"/>
    <s v="protein_coding"/>
    <x v="0"/>
    <s v="Primary Assembly"/>
    <s v="unplaced scaffold"/>
    <m/>
    <s v="MINB01000032.1"/>
    <n v="19619"/>
    <n v="21223"/>
    <x v="1"/>
    <m/>
    <m/>
    <m/>
    <x v="0"/>
    <m/>
    <m/>
    <s v="BFT35_12085"/>
    <n v="1605"/>
    <m/>
    <m/>
  </r>
  <r>
    <x v="1"/>
    <s v="with_protein"/>
    <x v="0"/>
    <s v="Primary Assembly"/>
    <s v="unplaced scaffold"/>
    <m/>
    <s v="MINB01000032.1"/>
    <n v="19619"/>
    <n v="21223"/>
    <x v="1"/>
    <s v="PHO06299.1"/>
    <m/>
    <m/>
    <x v="567"/>
    <m/>
    <m/>
    <s v="BFT35_12085"/>
    <n v="1605"/>
    <n v="534"/>
    <m/>
  </r>
  <r>
    <x v="0"/>
    <s v="protein_coding"/>
    <x v="0"/>
    <s v="Primary Assembly"/>
    <s v="unplaced scaffold"/>
    <m/>
    <s v="MINB01000023.1"/>
    <n v="19625"/>
    <n v="19933"/>
    <x v="1"/>
    <m/>
    <m/>
    <m/>
    <x v="0"/>
    <m/>
    <m/>
    <s v="BFT35_10460"/>
    <n v="309"/>
    <m/>
    <m/>
  </r>
  <r>
    <x v="1"/>
    <s v="with_protein"/>
    <x v="0"/>
    <s v="Primary Assembly"/>
    <s v="unplaced scaffold"/>
    <m/>
    <s v="MINB01000023.1"/>
    <n v="19625"/>
    <n v="19933"/>
    <x v="1"/>
    <s v="PHO06585.1"/>
    <m/>
    <m/>
    <x v="568"/>
    <m/>
    <m/>
    <s v="BFT35_10460"/>
    <n v="309"/>
    <n v="102"/>
    <m/>
  </r>
  <r>
    <x v="0"/>
    <s v="protein_coding"/>
    <x v="0"/>
    <s v="Primary Assembly"/>
    <s v="unplaced scaffold"/>
    <m/>
    <s v="MINB01000031.1"/>
    <n v="19663"/>
    <n v="20769"/>
    <x v="1"/>
    <m/>
    <m/>
    <m/>
    <x v="0"/>
    <m/>
    <m/>
    <s v="BFT35_11940"/>
    <n v="1107"/>
    <m/>
    <m/>
  </r>
  <r>
    <x v="1"/>
    <s v="with_protein"/>
    <x v="0"/>
    <s v="Primary Assembly"/>
    <s v="unplaced scaffold"/>
    <m/>
    <s v="MINB01000031.1"/>
    <n v="19663"/>
    <n v="20769"/>
    <x v="1"/>
    <s v="PHO06324.1"/>
    <m/>
    <m/>
    <x v="569"/>
    <m/>
    <m/>
    <s v="BFT35_11940"/>
    <n v="1107"/>
    <n v="368"/>
    <m/>
  </r>
  <r>
    <x v="0"/>
    <s v="protein_coding"/>
    <x v="0"/>
    <s v="Primary Assembly"/>
    <s v="unplaced scaffold"/>
    <m/>
    <s v="MINB01000019.1"/>
    <n v="19668"/>
    <n v="20414"/>
    <x v="1"/>
    <m/>
    <m/>
    <m/>
    <x v="0"/>
    <m/>
    <m/>
    <s v="BFT35_09340"/>
    <n v="747"/>
    <m/>
    <m/>
  </r>
  <r>
    <x v="1"/>
    <s v="with_protein"/>
    <x v="0"/>
    <s v="Primary Assembly"/>
    <s v="unplaced scaffold"/>
    <m/>
    <s v="MINB01000019.1"/>
    <n v="19668"/>
    <n v="20414"/>
    <x v="1"/>
    <s v="PHO06779.1"/>
    <m/>
    <m/>
    <x v="34"/>
    <m/>
    <m/>
    <s v="BFT35_09340"/>
    <n v="747"/>
    <n v="248"/>
    <m/>
  </r>
  <r>
    <x v="0"/>
    <s v="protein_coding"/>
    <x v="0"/>
    <s v="Primary Assembly"/>
    <s v="unplaced scaffold"/>
    <m/>
    <s v="MINB01000001.1"/>
    <n v="19726"/>
    <n v="19998"/>
    <x v="1"/>
    <m/>
    <m/>
    <m/>
    <x v="0"/>
    <m/>
    <m/>
    <s v="BFT35_00100"/>
    <n v="273"/>
    <m/>
    <m/>
  </r>
  <r>
    <x v="1"/>
    <s v="with_protein"/>
    <x v="0"/>
    <s v="Primary Assembly"/>
    <s v="unplaced scaffold"/>
    <m/>
    <s v="MINB01000001.1"/>
    <n v="19726"/>
    <n v="19998"/>
    <x v="1"/>
    <s v="PHO08347.1"/>
    <m/>
    <m/>
    <x v="570"/>
    <m/>
    <m/>
    <s v="BFT35_00100"/>
    <n v="273"/>
    <n v="90"/>
    <m/>
  </r>
  <r>
    <x v="0"/>
    <s v="protein_coding"/>
    <x v="0"/>
    <s v="Primary Assembly"/>
    <s v="unplaced scaffold"/>
    <m/>
    <s v="MINB01000017.1"/>
    <n v="19736"/>
    <n v="20920"/>
    <x v="1"/>
    <m/>
    <m/>
    <m/>
    <x v="0"/>
    <m/>
    <m/>
    <s v="BFT35_08815"/>
    <n v="1185"/>
    <m/>
    <m/>
  </r>
  <r>
    <x v="1"/>
    <s v="with_protein"/>
    <x v="0"/>
    <s v="Primary Assembly"/>
    <s v="unplaced scaffold"/>
    <m/>
    <s v="MINB01000017.1"/>
    <n v="19736"/>
    <n v="20920"/>
    <x v="1"/>
    <s v="PHO06870.1"/>
    <m/>
    <m/>
    <x v="571"/>
    <m/>
    <m/>
    <s v="BFT35_08815"/>
    <n v="1185"/>
    <n v="394"/>
    <m/>
  </r>
  <r>
    <x v="0"/>
    <s v="protein_coding"/>
    <x v="0"/>
    <s v="Primary Assembly"/>
    <s v="unplaced scaffold"/>
    <m/>
    <s v="MINB01000022.1"/>
    <n v="19744"/>
    <n v="19956"/>
    <x v="1"/>
    <m/>
    <m/>
    <m/>
    <x v="0"/>
    <m/>
    <m/>
    <s v="BFT35_10165"/>
    <n v="213"/>
    <m/>
    <m/>
  </r>
  <r>
    <x v="1"/>
    <s v="with_protein"/>
    <x v="0"/>
    <s v="Primary Assembly"/>
    <s v="unplaced scaffold"/>
    <m/>
    <s v="MINB01000022.1"/>
    <n v="19744"/>
    <n v="19956"/>
    <x v="1"/>
    <s v="PHO06654.1"/>
    <m/>
    <m/>
    <x v="572"/>
    <m/>
    <m/>
    <s v="BFT35_10165"/>
    <n v="213"/>
    <n v="70"/>
    <m/>
  </r>
  <r>
    <x v="0"/>
    <s v="protein_coding"/>
    <x v="0"/>
    <s v="Primary Assembly"/>
    <s v="unplaced scaffold"/>
    <m/>
    <s v="MINB01000016.1"/>
    <n v="19791"/>
    <n v="20546"/>
    <x v="1"/>
    <m/>
    <m/>
    <m/>
    <x v="0"/>
    <m/>
    <m/>
    <s v="BFT35_08540"/>
    <n v="756"/>
    <m/>
    <m/>
  </r>
  <r>
    <x v="1"/>
    <s v="with_protein"/>
    <x v="0"/>
    <s v="Primary Assembly"/>
    <s v="unplaced scaffold"/>
    <m/>
    <s v="MINB01000016.1"/>
    <n v="19791"/>
    <n v="20546"/>
    <x v="1"/>
    <s v="PHO06951.1"/>
    <m/>
    <m/>
    <x v="573"/>
    <m/>
    <m/>
    <s v="BFT35_08540"/>
    <n v="756"/>
    <n v="251"/>
    <m/>
  </r>
  <r>
    <x v="0"/>
    <s v="protein_coding"/>
    <x v="0"/>
    <s v="Primary Assembly"/>
    <s v="unplaced scaffold"/>
    <m/>
    <s v="MINB01000030.1"/>
    <n v="19797"/>
    <n v="21014"/>
    <x v="1"/>
    <m/>
    <m/>
    <m/>
    <x v="0"/>
    <m/>
    <m/>
    <s v="BFT35_11825"/>
    <n v="1218"/>
    <m/>
    <m/>
  </r>
  <r>
    <x v="1"/>
    <s v="with_protein"/>
    <x v="0"/>
    <s v="Primary Assembly"/>
    <s v="unplaced scaffold"/>
    <m/>
    <s v="MINB01000030.1"/>
    <n v="19797"/>
    <n v="21014"/>
    <x v="1"/>
    <s v="PHO06349.1"/>
    <m/>
    <m/>
    <x v="574"/>
    <m/>
    <m/>
    <s v="BFT35_11825"/>
    <n v="1218"/>
    <n v="405"/>
    <m/>
  </r>
  <r>
    <x v="0"/>
    <s v="protein_coding"/>
    <x v="0"/>
    <s v="Primary Assembly"/>
    <s v="unplaced scaffold"/>
    <m/>
    <s v="MINB01000034.1"/>
    <n v="19868"/>
    <n v="20923"/>
    <x v="0"/>
    <m/>
    <m/>
    <m/>
    <x v="0"/>
    <m/>
    <m/>
    <s v="BFT35_12320"/>
    <n v="1056"/>
    <m/>
    <m/>
  </r>
  <r>
    <x v="1"/>
    <s v="with_protein"/>
    <x v="0"/>
    <s v="Primary Assembly"/>
    <s v="unplaced scaffold"/>
    <m/>
    <s v="MINB01000034.1"/>
    <n v="19868"/>
    <n v="20923"/>
    <x v="0"/>
    <s v="PHO06255.1"/>
    <m/>
    <m/>
    <x v="2"/>
    <m/>
    <m/>
    <s v="BFT35_12320"/>
    <n v="1056"/>
    <n v="351"/>
    <m/>
  </r>
  <r>
    <x v="0"/>
    <s v="protein_coding"/>
    <x v="0"/>
    <s v="Primary Assembly"/>
    <s v="unplaced scaffold"/>
    <m/>
    <s v="MINB01000009.1"/>
    <n v="19888"/>
    <n v="20391"/>
    <x v="1"/>
    <m/>
    <m/>
    <m/>
    <x v="0"/>
    <m/>
    <m/>
    <s v="BFT35_06185"/>
    <n v="504"/>
    <m/>
    <m/>
  </r>
  <r>
    <x v="1"/>
    <s v="with_protein"/>
    <x v="0"/>
    <s v="Primary Assembly"/>
    <s v="unplaced scaffold"/>
    <m/>
    <s v="MINB01000009.1"/>
    <n v="19888"/>
    <n v="20391"/>
    <x v="1"/>
    <s v="PHO07355.1"/>
    <m/>
    <m/>
    <x v="2"/>
    <m/>
    <m/>
    <s v="BFT35_06185"/>
    <n v="504"/>
    <n v="167"/>
    <m/>
  </r>
  <r>
    <x v="0"/>
    <s v="protein_coding"/>
    <x v="0"/>
    <s v="Primary Assembly"/>
    <s v="unplaced scaffold"/>
    <m/>
    <s v="MINB01000033.1"/>
    <n v="19889"/>
    <n v="20707"/>
    <x v="0"/>
    <m/>
    <m/>
    <m/>
    <x v="0"/>
    <m/>
    <m/>
    <s v="BFT35_12210"/>
    <n v="819"/>
    <m/>
    <m/>
  </r>
  <r>
    <x v="1"/>
    <s v="with_protein"/>
    <x v="0"/>
    <s v="Primary Assembly"/>
    <s v="unplaced scaffold"/>
    <m/>
    <s v="MINB01000033.1"/>
    <n v="19889"/>
    <n v="20707"/>
    <x v="0"/>
    <s v="PHO06276.1"/>
    <m/>
    <m/>
    <x v="24"/>
    <m/>
    <m/>
    <s v="BFT35_12210"/>
    <n v="819"/>
    <n v="272"/>
    <m/>
  </r>
  <r>
    <x v="0"/>
    <s v="protein_coding"/>
    <x v="0"/>
    <s v="Primary Assembly"/>
    <s v="unplaced scaffold"/>
    <m/>
    <s v="MINB01000007.1"/>
    <n v="19891"/>
    <n v="20919"/>
    <x v="1"/>
    <m/>
    <m/>
    <m/>
    <x v="0"/>
    <m/>
    <m/>
    <s v="BFT35_05290"/>
    <n v="1029"/>
    <m/>
    <m/>
  </r>
  <r>
    <x v="1"/>
    <s v="with_protein"/>
    <x v="0"/>
    <s v="Primary Assembly"/>
    <s v="unplaced scaffold"/>
    <m/>
    <s v="MINB01000007.1"/>
    <n v="19891"/>
    <n v="20919"/>
    <x v="1"/>
    <s v="PHO07493.1"/>
    <m/>
    <m/>
    <x v="575"/>
    <m/>
    <m/>
    <s v="BFT35_05290"/>
    <n v="1029"/>
    <n v="342"/>
    <m/>
  </r>
  <r>
    <x v="0"/>
    <s v="protein_coding"/>
    <x v="0"/>
    <s v="Primary Assembly"/>
    <s v="unplaced scaffold"/>
    <m/>
    <s v="MINB01000012.1"/>
    <n v="19896"/>
    <n v="21290"/>
    <x v="1"/>
    <m/>
    <m/>
    <m/>
    <x v="0"/>
    <m/>
    <m/>
    <s v="BFT35_07280"/>
    <n v="1395"/>
    <m/>
    <m/>
  </r>
  <r>
    <x v="1"/>
    <s v="with_protein"/>
    <x v="0"/>
    <s v="Primary Assembly"/>
    <s v="unplaced scaffold"/>
    <m/>
    <s v="MINB01000012.1"/>
    <n v="19896"/>
    <n v="21290"/>
    <x v="1"/>
    <s v="PHO07154.1"/>
    <m/>
    <m/>
    <x v="576"/>
    <m/>
    <m/>
    <s v="BFT35_07280"/>
    <n v="1395"/>
    <n v="464"/>
    <m/>
  </r>
  <r>
    <x v="0"/>
    <s v="protein_coding"/>
    <x v="0"/>
    <s v="Primary Assembly"/>
    <s v="unplaced scaffold"/>
    <m/>
    <s v="MINB01000023.1"/>
    <n v="19923"/>
    <n v="20210"/>
    <x v="1"/>
    <m/>
    <m/>
    <m/>
    <x v="0"/>
    <m/>
    <m/>
    <s v="BFT35_10465"/>
    <n v="288"/>
    <m/>
    <m/>
  </r>
  <r>
    <x v="1"/>
    <s v="with_protein"/>
    <x v="0"/>
    <s v="Primary Assembly"/>
    <s v="unplaced scaffold"/>
    <m/>
    <s v="MINB01000023.1"/>
    <n v="19923"/>
    <n v="20210"/>
    <x v="1"/>
    <s v="PHO06586.1"/>
    <m/>
    <m/>
    <x v="577"/>
    <m/>
    <m/>
    <s v="BFT35_10465"/>
    <n v="288"/>
    <n v="95"/>
    <m/>
  </r>
  <r>
    <x v="0"/>
    <s v="protein_coding"/>
    <x v="0"/>
    <s v="Primary Assembly"/>
    <s v="unplaced scaffold"/>
    <m/>
    <s v="MINB01000011.1"/>
    <n v="19933"/>
    <n v="21186"/>
    <x v="1"/>
    <m/>
    <m/>
    <m/>
    <x v="0"/>
    <m/>
    <m/>
    <s v="BFT35_06980"/>
    <n v="1254"/>
    <m/>
    <m/>
  </r>
  <r>
    <x v="1"/>
    <s v="with_protein"/>
    <x v="0"/>
    <s v="Primary Assembly"/>
    <s v="unplaced scaffold"/>
    <m/>
    <s v="MINB01000011.1"/>
    <n v="19933"/>
    <n v="21186"/>
    <x v="1"/>
    <s v="PHO07217.1"/>
    <m/>
    <m/>
    <x v="24"/>
    <m/>
    <m/>
    <s v="BFT35_06980"/>
    <n v="1254"/>
    <n v="417"/>
    <m/>
  </r>
  <r>
    <x v="0"/>
    <s v="protein_coding"/>
    <x v="0"/>
    <s v="Primary Assembly"/>
    <s v="unplaced scaffold"/>
    <m/>
    <s v="MINB01000015.1"/>
    <n v="19937"/>
    <n v="20458"/>
    <x v="1"/>
    <m/>
    <m/>
    <m/>
    <x v="0"/>
    <m/>
    <m/>
    <s v="BFT35_08180"/>
    <n v="522"/>
    <m/>
    <m/>
  </r>
  <r>
    <x v="1"/>
    <s v="with_protein"/>
    <x v="0"/>
    <s v="Primary Assembly"/>
    <s v="unplaced scaffold"/>
    <m/>
    <s v="MINB01000015.1"/>
    <n v="19937"/>
    <n v="20458"/>
    <x v="1"/>
    <s v="PHO06973.1"/>
    <m/>
    <m/>
    <x v="578"/>
    <m/>
    <m/>
    <s v="BFT35_08180"/>
    <n v="522"/>
    <n v="173"/>
    <m/>
  </r>
  <r>
    <x v="0"/>
    <s v="protein_coding"/>
    <x v="0"/>
    <s v="Primary Assembly"/>
    <s v="unplaced scaffold"/>
    <m/>
    <s v="MINB01000002.1"/>
    <n v="19940"/>
    <n v="20542"/>
    <x v="1"/>
    <m/>
    <m/>
    <m/>
    <x v="0"/>
    <m/>
    <m/>
    <s v="BFT35_01290"/>
    <n v="603"/>
    <m/>
    <m/>
  </r>
  <r>
    <x v="1"/>
    <s v="with_protein"/>
    <x v="0"/>
    <s v="Primary Assembly"/>
    <s v="unplaced scaffold"/>
    <m/>
    <s v="MINB01000002.1"/>
    <n v="19940"/>
    <n v="20542"/>
    <x v="1"/>
    <s v="PHO08135.1"/>
    <m/>
    <m/>
    <x v="579"/>
    <m/>
    <m/>
    <s v="BFT35_01290"/>
    <n v="603"/>
    <n v="200"/>
    <m/>
  </r>
  <r>
    <x v="0"/>
    <s v="protein_coding"/>
    <x v="0"/>
    <s v="Primary Assembly"/>
    <s v="unplaced scaffold"/>
    <m/>
    <s v="MINB01000018.1"/>
    <n v="19960"/>
    <n v="20943"/>
    <x v="0"/>
    <m/>
    <m/>
    <m/>
    <x v="0"/>
    <m/>
    <m/>
    <s v="BFT35_09095"/>
    <n v="984"/>
    <m/>
    <m/>
  </r>
  <r>
    <x v="1"/>
    <s v="with_protein"/>
    <x v="0"/>
    <s v="Primary Assembly"/>
    <s v="unplaced scaffold"/>
    <m/>
    <s v="MINB01000018.1"/>
    <n v="19960"/>
    <n v="20943"/>
    <x v="0"/>
    <s v="PHO06856.1"/>
    <m/>
    <m/>
    <x v="580"/>
    <m/>
    <m/>
    <s v="BFT35_09095"/>
    <n v="984"/>
    <n v="327"/>
    <m/>
  </r>
  <r>
    <x v="0"/>
    <s v="protein_coding"/>
    <x v="0"/>
    <s v="Primary Assembly"/>
    <s v="unplaced scaffold"/>
    <m/>
    <s v="MINB01000022.1"/>
    <n v="19971"/>
    <n v="20645"/>
    <x v="1"/>
    <m/>
    <m/>
    <m/>
    <x v="0"/>
    <m/>
    <m/>
    <s v="BFT35_10170"/>
    <n v="675"/>
    <m/>
    <m/>
  </r>
  <r>
    <x v="1"/>
    <s v="with_protein"/>
    <x v="0"/>
    <s v="Primary Assembly"/>
    <s v="unplaced scaffold"/>
    <m/>
    <s v="MINB01000022.1"/>
    <n v="19971"/>
    <n v="20645"/>
    <x v="1"/>
    <s v="PHO06623.1"/>
    <m/>
    <m/>
    <x v="2"/>
    <m/>
    <m/>
    <s v="BFT35_10170"/>
    <n v="675"/>
    <n v="224"/>
    <m/>
  </r>
  <r>
    <x v="0"/>
    <s v="protein_coding"/>
    <x v="0"/>
    <s v="Primary Assembly"/>
    <s v="unplaced scaffold"/>
    <m/>
    <s v="MINB01000008.1"/>
    <n v="20036"/>
    <n v="20422"/>
    <x v="1"/>
    <m/>
    <m/>
    <m/>
    <x v="0"/>
    <m/>
    <m/>
    <s v="BFT35_05785"/>
    <n v="387"/>
    <m/>
    <m/>
  </r>
  <r>
    <x v="1"/>
    <s v="with_protein"/>
    <x v="0"/>
    <s v="Primary Assembly"/>
    <s v="unplaced scaffold"/>
    <m/>
    <s v="MINB01000008.1"/>
    <n v="20036"/>
    <n v="20422"/>
    <x v="1"/>
    <s v="PHO07429.1"/>
    <m/>
    <m/>
    <x v="581"/>
    <m/>
    <m/>
    <s v="BFT35_05785"/>
    <n v="387"/>
    <n v="128"/>
    <m/>
  </r>
  <r>
    <x v="0"/>
    <s v="protein_coding"/>
    <x v="0"/>
    <s v="Primary Assembly"/>
    <s v="unplaced scaffold"/>
    <m/>
    <s v="MINB01000020.1"/>
    <n v="20047"/>
    <n v="20250"/>
    <x v="1"/>
    <m/>
    <m/>
    <m/>
    <x v="0"/>
    <m/>
    <m/>
    <s v="BFT35_09615"/>
    <n v="204"/>
    <m/>
    <m/>
  </r>
  <r>
    <x v="1"/>
    <s v="with_protein"/>
    <x v="0"/>
    <s v="Primary Assembly"/>
    <s v="unplaced scaffold"/>
    <m/>
    <s v="MINB01000020.1"/>
    <n v="20047"/>
    <n v="20250"/>
    <x v="1"/>
    <s v="PHO06723.1"/>
    <m/>
    <m/>
    <x v="582"/>
    <m/>
    <m/>
    <s v="BFT35_09615"/>
    <n v="204"/>
    <n v="67"/>
    <m/>
  </r>
  <r>
    <x v="0"/>
    <s v="protein_coding"/>
    <x v="0"/>
    <s v="Primary Assembly"/>
    <s v="unplaced scaffold"/>
    <m/>
    <s v="MINB01000010.1"/>
    <n v="20135"/>
    <n v="20686"/>
    <x v="1"/>
    <m/>
    <m/>
    <m/>
    <x v="0"/>
    <m/>
    <m/>
    <s v="BFT35_06560"/>
    <n v="552"/>
    <m/>
    <m/>
  </r>
  <r>
    <x v="1"/>
    <s v="with_protein"/>
    <x v="0"/>
    <s v="Primary Assembly"/>
    <s v="unplaced scaffold"/>
    <m/>
    <s v="MINB01000010.1"/>
    <n v="20135"/>
    <n v="20686"/>
    <x v="1"/>
    <s v="PHO07274.1"/>
    <m/>
    <m/>
    <x v="558"/>
    <m/>
    <m/>
    <s v="BFT35_06560"/>
    <n v="552"/>
    <n v="183"/>
    <m/>
  </r>
  <r>
    <x v="0"/>
    <s v="tRNA"/>
    <x v="0"/>
    <s v="Primary Assembly"/>
    <s v="unplaced scaffold"/>
    <m/>
    <s v="MINB01000014.1"/>
    <n v="20135"/>
    <n v="20210"/>
    <x v="1"/>
    <m/>
    <m/>
    <m/>
    <x v="0"/>
    <m/>
    <m/>
    <s v="BFT35_07840"/>
    <n v="76"/>
    <m/>
    <m/>
  </r>
  <r>
    <x v="3"/>
    <m/>
    <x v="0"/>
    <s v="Primary Assembly"/>
    <s v="unplaced scaffold"/>
    <m/>
    <s v="MINB01000014.1"/>
    <n v="20135"/>
    <n v="20210"/>
    <x v="1"/>
    <m/>
    <m/>
    <m/>
    <x v="48"/>
    <m/>
    <m/>
    <s v="BFT35_07840"/>
    <n v="76"/>
    <m/>
    <s v="anticodon=TGT"/>
  </r>
  <r>
    <x v="0"/>
    <s v="protein_coding"/>
    <x v="0"/>
    <s v="Primary Assembly"/>
    <s v="unplaced scaffold"/>
    <m/>
    <s v="MINB01000001.1"/>
    <n v="20159"/>
    <n v="20602"/>
    <x v="1"/>
    <m/>
    <m/>
    <m/>
    <x v="0"/>
    <m/>
    <m/>
    <s v="BFT35_00105"/>
    <n v="444"/>
    <m/>
    <m/>
  </r>
  <r>
    <x v="1"/>
    <s v="with_protein"/>
    <x v="0"/>
    <s v="Primary Assembly"/>
    <s v="unplaced scaffold"/>
    <m/>
    <s v="MINB01000001.1"/>
    <n v="20159"/>
    <n v="20602"/>
    <x v="1"/>
    <s v="PHO08348.1"/>
    <m/>
    <m/>
    <x v="583"/>
    <m/>
    <m/>
    <s v="BFT35_00105"/>
    <n v="444"/>
    <n v="147"/>
    <m/>
  </r>
  <r>
    <x v="0"/>
    <s v="protein_coding"/>
    <x v="0"/>
    <s v="Primary Assembly"/>
    <s v="unplaced scaffold"/>
    <m/>
    <s v="MINB01000021.1"/>
    <n v="20239"/>
    <n v="21402"/>
    <x v="0"/>
    <m/>
    <m/>
    <m/>
    <x v="0"/>
    <m/>
    <m/>
    <s v="BFT35_09915"/>
    <n v="1164"/>
    <m/>
    <m/>
  </r>
  <r>
    <x v="1"/>
    <s v="with_protein"/>
    <x v="0"/>
    <s v="Primary Assembly"/>
    <s v="unplaced scaffold"/>
    <m/>
    <s v="MINB01000021.1"/>
    <n v="20239"/>
    <n v="21402"/>
    <x v="0"/>
    <s v="PHO06676.1"/>
    <m/>
    <m/>
    <x v="584"/>
    <m/>
    <m/>
    <s v="BFT35_09915"/>
    <n v="1164"/>
    <n v="387"/>
    <m/>
  </r>
  <r>
    <x v="0"/>
    <s v="protein_coding"/>
    <x v="0"/>
    <s v="Primary Assembly"/>
    <s v="unplaced scaffold"/>
    <m/>
    <s v="MINB01000023.1"/>
    <n v="20275"/>
    <n v="21813"/>
    <x v="1"/>
    <m/>
    <m/>
    <m/>
    <x v="0"/>
    <m/>
    <m/>
    <s v="BFT35_10470"/>
    <n v="1539"/>
    <m/>
    <m/>
  </r>
  <r>
    <x v="1"/>
    <s v="with_protein"/>
    <x v="0"/>
    <s v="Primary Assembly"/>
    <s v="unplaced scaffold"/>
    <m/>
    <s v="MINB01000023.1"/>
    <n v="20275"/>
    <n v="21813"/>
    <x v="1"/>
    <s v="PHO06587.1"/>
    <m/>
    <m/>
    <x v="585"/>
    <m/>
    <m/>
    <s v="BFT35_10470"/>
    <n v="1539"/>
    <n v="512"/>
    <m/>
  </r>
  <r>
    <x v="0"/>
    <s v="protein_coding"/>
    <x v="0"/>
    <s v="Primary Assembly"/>
    <s v="unplaced scaffold"/>
    <m/>
    <s v="MINB01000014.1"/>
    <n v="20303"/>
    <n v="21589"/>
    <x v="1"/>
    <m/>
    <m/>
    <m/>
    <x v="0"/>
    <m/>
    <m/>
    <s v="BFT35_07845"/>
    <n v="1287"/>
    <m/>
    <m/>
  </r>
  <r>
    <x v="1"/>
    <s v="with_protein"/>
    <x v="0"/>
    <s v="Primary Assembly"/>
    <s v="unplaced scaffold"/>
    <m/>
    <s v="MINB01000014.1"/>
    <n v="20303"/>
    <n v="21589"/>
    <x v="1"/>
    <s v="PHO07032.1"/>
    <m/>
    <m/>
    <x v="586"/>
    <m/>
    <m/>
    <s v="BFT35_07845"/>
    <n v="1287"/>
    <n v="428"/>
    <m/>
  </r>
  <r>
    <x v="0"/>
    <s v="protein_coding"/>
    <x v="0"/>
    <s v="Primary Assembly"/>
    <s v="unplaced scaffold"/>
    <m/>
    <s v="MINB01000020.1"/>
    <n v="20327"/>
    <n v="21082"/>
    <x v="1"/>
    <m/>
    <m/>
    <m/>
    <x v="0"/>
    <m/>
    <m/>
    <s v="BFT35_09620"/>
    <n v="756"/>
    <m/>
    <m/>
  </r>
  <r>
    <x v="1"/>
    <s v="with_protein"/>
    <x v="0"/>
    <s v="Primary Assembly"/>
    <s v="unplaced scaffold"/>
    <m/>
    <s v="MINB01000020.1"/>
    <n v="20327"/>
    <n v="21082"/>
    <x v="1"/>
    <s v="PHO06724.1"/>
    <m/>
    <m/>
    <x v="587"/>
    <m/>
    <m/>
    <s v="BFT35_09620"/>
    <n v="756"/>
    <n v="251"/>
    <m/>
  </r>
  <r>
    <x v="0"/>
    <s v="protein_coding"/>
    <x v="0"/>
    <s v="Primary Assembly"/>
    <s v="unplaced scaffold"/>
    <m/>
    <s v="MINB01000004.1"/>
    <n v="20336"/>
    <n v="20872"/>
    <x v="1"/>
    <m/>
    <m/>
    <m/>
    <x v="0"/>
    <m/>
    <m/>
    <s v="BFT35_03490"/>
    <n v="537"/>
    <m/>
    <m/>
  </r>
  <r>
    <x v="1"/>
    <s v="with_protein"/>
    <x v="0"/>
    <s v="Primary Assembly"/>
    <s v="unplaced scaffold"/>
    <m/>
    <s v="MINB01000004.1"/>
    <n v="20336"/>
    <n v="20872"/>
    <x v="1"/>
    <s v="PHO07811.1"/>
    <m/>
    <m/>
    <x v="588"/>
    <m/>
    <m/>
    <s v="BFT35_03490"/>
    <n v="537"/>
    <n v="178"/>
    <m/>
  </r>
  <r>
    <x v="0"/>
    <s v="protein_coding"/>
    <x v="0"/>
    <s v="Primary Assembly"/>
    <s v="unplaced scaffold"/>
    <m/>
    <s v="MINB01000019.1"/>
    <n v="20402"/>
    <n v="21154"/>
    <x v="1"/>
    <m/>
    <m/>
    <m/>
    <x v="0"/>
    <m/>
    <m/>
    <s v="BFT35_09345"/>
    <n v="753"/>
    <m/>
    <m/>
  </r>
  <r>
    <x v="1"/>
    <s v="with_protein"/>
    <x v="0"/>
    <s v="Primary Assembly"/>
    <s v="unplaced scaffold"/>
    <m/>
    <s v="MINB01000019.1"/>
    <n v="20402"/>
    <n v="21154"/>
    <x v="1"/>
    <s v="PHO06780.1"/>
    <m/>
    <m/>
    <x v="589"/>
    <m/>
    <m/>
    <s v="BFT35_09345"/>
    <n v="753"/>
    <n v="250"/>
    <m/>
  </r>
  <r>
    <x v="0"/>
    <s v="protein_coding"/>
    <x v="0"/>
    <s v="Primary Assembly"/>
    <s v="unplaced scaffold"/>
    <m/>
    <s v="MINB01000005.1"/>
    <n v="20410"/>
    <n v="20859"/>
    <x v="0"/>
    <m/>
    <m/>
    <m/>
    <x v="0"/>
    <m/>
    <m/>
    <s v="BFT35_04155"/>
    <n v="450"/>
    <m/>
    <m/>
  </r>
  <r>
    <x v="1"/>
    <s v="with_protein"/>
    <x v="0"/>
    <s v="Primary Assembly"/>
    <s v="unplaced scaffold"/>
    <m/>
    <s v="MINB01000005.1"/>
    <n v="20410"/>
    <n v="20859"/>
    <x v="0"/>
    <s v="PHO07690.1"/>
    <m/>
    <m/>
    <x v="590"/>
    <m/>
    <m/>
    <s v="BFT35_04155"/>
    <n v="450"/>
    <n v="149"/>
    <m/>
  </r>
  <r>
    <x v="0"/>
    <s v="protein_coding"/>
    <x v="0"/>
    <s v="Primary Assembly"/>
    <s v="unplaced scaffold"/>
    <m/>
    <s v="MINB01000026.1"/>
    <n v="20423"/>
    <n v="20809"/>
    <x v="1"/>
    <m/>
    <m/>
    <m/>
    <x v="0"/>
    <m/>
    <m/>
    <s v="BFT35_11170"/>
    <n v="387"/>
    <m/>
    <m/>
  </r>
  <r>
    <x v="1"/>
    <s v="with_protein"/>
    <x v="0"/>
    <s v="Primary Assembly"/>
    <s v="unplaced scaffold"/>
    <m/>
    <s v="MINB01000026.1"/>
    <n v="20423"/>
    <n v="20809"/>
    <x v="1"/>
    <s v="PHO06456.1"/>
    <m/>
    <m/>
    <x v="2"/>
    <m/>
    <m/>
    <s v="BFT35_11170"/>
    <n v="387"/>
    <n v="128"/>
    <m/>
  </r>
  <r>
    <x v="0"/>
    <s v="protein_coding"/>
    <x v="0"/>
    <s v="Primary Assembly"/>
    <s v="unplaced scaffold"/>
    <m/>
    <s v="MINB01000027.1"/>
    <n v="20430"/>
    <n v="20915"/>
    <x v="1"/>
    <m/>
    <m/>
    <m/>
    <x v="0"/>
    <m/>
    <m/>
    <s v="BFT35_11365"/>
    <n v="486"/>
    <m/>
    <m/>
  </r>
  <r>
    <x v="1"/>
    <s v="with_protein"/>
    <x v="0"/>
    <s v="Primary Assembly"/>
    <s v="unplaced scaffold"/>
    <m/>
    <s v="MINB01000027.1"/>
    <n v="20430"/>
    <n v="20915"/>
    <x v="1"/>
    <s v="PHO06428.1"/>
    <m/>
    <m/>
    <x v="591"/>
    <m/>
    <m/>
    <s v="BFT35_11365"/>
    <n v="486"/>
    <n v="161"/>
    <m/>
  </r>
  <r>
    <x v="0"/>
    <s v="protein_coding"/>
    <x v="0"/>
    <s v="Primary Assembly"/>
    <s v="unplaced scaffold"/>
    <m/>
    <s v="MINB01000015.1"/>
    <n v="20455"/>
    <n v="21819"/>
    <x v="1"/>
    <m/>
    <m/>
    <m/>
    <x v="0"/>
    <m/>
    <m/>
    <s v="BFT35_08185"/>
    <n v="1365"/>
    <m/>
    <m/>
  </r>
  <r>
    <x v="1"/>
    <s v="with_protein"/>
    <x v="0"/>
    <s v="Primary Assembly"/>
    <s v="unplaced scaffold"/>
    <m/>
    <s v="MINB01000015.1"/>
    <n v="20455"/>
    <n v="21819"/>
    <x v="1"/>
    <s v="PHO06974.1"/>
    <m/>
    <m/>
    <x v="592"/>
    <m/>
    <m/>
    <s v="BFT35_08185"/>
    <n v="1365"/>
    <n v="454"/>
    <m/>
  </r>
  <r>
    <x v="0"/>
    <s v="protein_coding"/>
    <x v="0"/>
    <s v="Primary Assembly"/>
    <s v="unplaced scaffold"/>
    <m/>
    <s v="MINB01000002.1"/>
    <n v="20517"/>
    <n v="22868"/>
    <x v="1"/>
    <m/>
    <m/>
    <m/>
    <x v="0"/>
    <m/>
    <m/>
    <s v="BFT35_01295"/>
    <n v="2352"/>
    <m/>
    <m/>
  </r>
  <r>
    <x v="1"/>
    <s v="with_protein"/>
    <x v="0"/>
    <s v="Primary Assembly"/>
    <s v="unplaced scaffold"/>
    <m/>
    <s v="MINB01000002.1"/>
    <n v="20517"/>
    <n v="22868"/>
    <x v="1"/>
    <s v="PHO08320.1"/>
    <m/>
    <m/>
    <x v="593"/>
    <m/>
    <m/>
    <s v="BFT35_01295"/>
    <n v="2352"/>
    <n v="783"/>
    <m/>
  </r>
  <r>
    <x v="0"/>
    <s v="protein_coding"/>
    <x v="0"/>
    <s v="Primary Assembly"/>
    <s v="unplaced scaffold"/>
    <m/>
    <s v="MINB01000024.1"/>
    <n v="20533"/>
    <n v="21342"/>
    <x v="1"/>
    <m/>
    <m/>
    <m/>
    <x v="0"/>
    <m/>
    <m/>
    <s v="BFT35_10725"/>
    <n v="810"/>
    <m/>
    <m/>
  </r>
  <r>
    <x v="1"/>
    <s v="with_protein"/>
    <x v="0"/>
    <s v="Primary Assembly"/>
    <s v="unplaced scaffold"/>
    <m/>
    <s v="MINB01000024.1"/>
    <n v="20533"/>
    <n v="21342"/>
    <x v="1"/>
    <s v="PHO06538.1"/>
    <m/>
    <m/>
    <x v="594"/>
    <m/>
    <m/>
    <s v="BFT35_10725"/>
    <n v="810"/>
    <n v="269"/>
    <m/>
  </r>
  <r>
    <x v="0"/>
    <s v="protein_coding"/>
    <x v="0"/>
    <s v="Primary Assembly"/>
    <s v="unplaced scaffold"/>
    <m/>
    <s v="MINB01000006.1"/>
    <n v="20535"/>
    <n v="21803"/>
    <x v="0"/>
    <m/>
    <m/>
    <m/>
    <x v="0"/>
    <m/>
    <m/>
    <s v="BFT35_04780"/>
    <n v="1269"/>
    <m/>
    <m/>
  </r>
  <r>
    <x v="1"/>
    <s v="with_protein"/>
    <x v="0"/>
    <s v="Primary Assembly"/>
    <s v="unplaced scaffold"/>
    <m/>
    <s v="MINB01000006.1"/>
    <n v="20535"/>
    <n v="21803"/>
    <x v="0"/>
    <s v="PHO07588.1"/>
    <m/>
    <m/>
    <x v="326"/>
    <m/>
    <m/>
    <s v="BFT35_04780"/>
    <n v="1269"/>
    <n v="422"/>
    <m/>
  </r>
  <r>
    <x v="0"/>
    <s v="protein_coding"/>
    <x v="0"/>
    <s v="Primary Assembly"/>
    <s v="unplaced scaffold"/>
    <m/>
    <s v="MINB01000009.1"/>
    <n v="20546"/>
    <n v="21439"/>
    <x v="0"/>
    <m/>
    <m/>
    <m/>
    <x v="0"/>
    <m/>
    <m/>
    <s v="BFT35_06190"/>
    <n v="894"/>
    <m/>
    <m/>
  </r>
  <r>
    <x v="1"/>
    <s v="with_protein"/>
    <x v="0"/>
    <s v="Primary Assembly"/>
    <s v="unplaced scaffold"/>
    <m/>
    <s v="MINB01000009.1"/>
    <n v="20546"/>
    <n v="21439"/>
    <x v="0"/>
    <s v="PHO07356.1"/>
    <m/>
    <m/>
    <x v="109"/>
    <m/>
    <m/>
    <s v="BFT35_06190"/>
    <n v="894"/>
    <n v="297"/>
    <m/>
  </r>
  <r>
    <x v="0"/>
    <s v="ncRNA"/>
    <x v="0"/>
    <s v="Primary Assembly"/>
    <s v="unplaced scaffold"/>
    <m/>
    <s v="MINB01000016.1"/>
    <n v="20566"/>
    <n v="20747"/>
    <x v="1"/>
    <m/>
    <m/>
    <m/>
    <x v="0"/>
    <s v="ssrS"/>
    <m/>
    <s v="BFT35_08545"/>
    <n v="182"/>
    <m/>
    <m/>
  </r>
  <r>
    <x v="5"/>
    <s v="other"/>
    <x v="0"/>
    <s v="Primary Assembly"/>
    <s v="unplaced scaffold"/>
    <m/>
    <s v="MINB01000016.1"/>
    <n v="20566"/>
    <n v="20747"/>
    <x v="1"/>
    <m/>
    <m/>
    <m/>
    <x v="354"/>
    <s v="ssrS"/>
    <m/>
    <s v="BFT35_08545"/>
    <n v="182"/>
    <m/>
    <m/>
  </r>
  <r>
    <x v="0"/>
    <s v="protein_coding"/>
    <x v="0"/>
    <s v="Primary Assembly"/>
    <s v="unplaced scaffold"/>
    <m/>
    <s v="MINB01000003.1"/>
    <n v="20585"/>
    <n v="20986"/>
    <x v="1"/>
    <m/>
    <m/>
    <m/>
    <x v="0"/>
    <m/>
    <m/>
    <s v="BFT35_02490"/>
    <n v="402"/>
    <m/>
    <m/>
  </r>
  <r>
    <x v="1"/>
    <s v="with_protein"/>
    <x v="0"/>
    <s v="Primary Assembly"/>
    <s v="unplaced scaffold"/>
    <m/>
    <s v="MINB01000003.1"/>
    <n v="20585"/>
    <n v="20986"/>
    <x v="1"/>
    <s v="PHO07941.1"/>
    <m/>
    <m/>
    <x v="595"/>
    <m/>
    <m/>
    <s v="BFT35_02490"/>
    <n v="402"/>
    <n v="133"/>
    <m/>
  </r>
  <r>
    <x v="0"/>
    <s v="protein_coding"/>
    <x v="0"/>
    <s v="Primary Assembly"/>
    <s v="unplaced scaffold"/>
    <m/>
    <s v="MINB01000025.1"/>
    <n v="20612"/>
    <n v="21454"/>
    <x v="0"/>
    <m/>
    <m/>
    <m/>
    <x v="0"/>
    <m/>
    <m/>
    <s v="BFT35_10960"/>
    <n v="843"/>
    <m/>
    <m/>
  </r>
  <r>
    <x v="1"/>
    <s v="with_protein"/>
    <x v="0"/>
    <s v="Primary Assembly"/>
    <s v="unplaced scaffold"/>
    <m/>
    <s v="MINB01000025.1"/>
    <n v="20612"/>
    <n v="21454"/>
    <x v="0"/>
    <s v="PHO06491.1"/>
    <m/>
    <m/>
    <x v="596"/>
    <m/>
    <m/>
    <s v="BFT35_10960"/>
    <n v="843"/>
    <n v="280"/>
    <m/>
  </r>
  <r>
    <x v="0"/>
    <s v="protein_coding"/>
    <x v="0"/>
    <s v="Primary Assembly"/>
    <s v="unplaced scaffold"/>
    <m/>
    <s v="MINB01000001.1"/>
    <n v="20615"/>
    <n v="20800"/>
    <x v="1"/>
    <m/>
    <m/>
    <m/>
    <x v="0"/>
    <m/>
    <m/>
    <s v="BFT35_00110"/>
    <n v="186"/>
    <m/>
    <m/>
  </r>
  <r>
    <x v="1"/>
    <s v="with_protein"/>
    <x v="0"/>
    <s v="Primary Assembly"/>
    <s v="unplaced scaffold"/>
    <m/>
    <s v="MINB01000001.1"/>
    <n v="20615"/>
    <n v="20800"/>
    <x v="1"/>
    <s v="PHO08349.1"/>
    <m/>
    <m/>
    <x v="597"/>
    <m/>
    <m/>
    <s v="BFT35_00110"/>
    <n v="186"/>
    <n v="61"/>
    <m/>
  </r>
  <r>
    <x v="0"/>
    <s v="protein_coding"/>
    <x v="0"/>
    <s v="Primary Assembly"/>
    <s v="unplaced scaffold"/>
    <m/>
    <s v="MINB01000008.1"/>
    <n v="20633"/>
    <n v="22183"/>
    <x v="1"/>
    <m/>
    <m/>
    <m/>
    <x v="0"/>
    <m/>
    <m/>
    <s v="BFT35_05790"/>
    <n v="1551"/>
    <m/>
    <m/>
  </r>
  <r>
    <x v="1"/>
    <s v="with_protein"/>
    <x v="0"/>
    <s v="Primary Assembly"/>
    <s v="unplaced scaffold"/>
    <m/>
    <s v="MINB01000008.1"/>
    <n v="20633"/>
    <n v="22183"/>
    <x v="1"/>
    <s v="PHO07430.1"/>
    <m/>
    <m/>
    <x v="598"/>
    <m/>
    <m/>
    <s v="BFT35_05790"/>
    <n v="1551"/>
    <n v="516"/>
    <m/>
  </r>
  <r>
    <x v="0"/>
    <s v="protein_coding"/>
    <x v="0"/>
    <s v="Primary Assembly"/>
    <s v="unplaced scaffold"/>
    <m/>
    <s v="MINB01000028.1"/>
    <n v="20677"/>
    <n v="20958"/>
    <x v="1"/>
    <m/>
    <m/>
    <m/>
    <x v="0"/>
    <m/>
    <m/>
    <s v="BFT35_11530"/>
    <n v="282"/>
    <m/>
    <m/>
  </r>
  <r>
    <x v="1"/>
    <s v="with_protein"/>
    <x v="0"/>
    <s v="Primary Assembly"/>
    <s v="unplaced scaffold"/>
    <m/>
    <s v="MINB01000028.1"/>
    <n v="20677"/>
    <n v="20958"/>
    <x v="1"/>
    <s v="PHO06411.1"/>
    <m/>
    <m/>
    <x v="2"/>
    <m/>
    <m/>
    <s v="BFT35_11530"/>
    <n v="282"/>
    <n v="93"/>
    <m/>
  </r>
  <r>
    <x v="0"/>
    <s v="protein_coding"/>
    <x v="0"/>
    <s v="Primary Assembly"/>
    <s v="unplaced scaffold"/>
    <m/>
    <s v="MINB01000010.1"/>
    <n v="20702"/>
    <n v="22678"/>
    <x v="1"/>
    <m/>
    <m/>
    <m/>
    <x v="0"/>
    <m/>
    <m/>
    <s v="BFT35_06565"/>
    <n v="1977"/>
    <m/>
    <m/>
  </r>
  <r>
    <x v="1"/>
    <s v="with_protein"/>
    <x v="0"/>
    <s v="Primary Assembly"/>
    <s v="unplaced scaffold"/>
    <m/>
    <s v="MINB01000010.1"/>
    <n v="20702"/>
    <n v="22678"/>
    <x v="1"/>
    <s v="PHO07275.1"/>
    <m/>
    <m/>
    <x v="72"/>
    <m/>
    <m/>
    <s v="BFT35_06565"/>
    <n v="1977"/>
    <n v="658"/>
    <m/>
  </r>
  <r>
    <x v="0"/>
    <s v="protein_coding"/>
    <x v="0"/>
    <s v="Primary Assembly"/>
    <s v="unplaced scaffold"/>
    <m/>
    <s v="MINB01000022.1"/>
    <n v="20715"/>
    <n v="21905"/>
    <x v="1"/>
    <m/>
    <m/>
    <m/>
    <x v="0"/>
    <m/>
    <m/>
    <s v="BFT35_10175"/>
    <n v="1191"/>
    <m/>
    <m/>
  </r>
  <r>
    <x v="1"/>
    <s v="with_protein"/>
    <x v="0"/>
    <s v="Primary Assembly"/>
    <s v="unplaced scaffold"/>
    <m/>
    <s v="MINB01000022.1"/>
    <n v="20715"/>
    <n v="21905"/>
    <x v="1"/>
    <s v="PHO06624.1"/>
    <m/>
    <m/>
    <x v="2"/>
    <m/>
    <m/>
    <s v="BFT35_10175"/>
    <n v="1191"/>
    <n v="396"/>
    <m/>
  </r>
  <r>
    <x v="0"/>
    <s v="protein_coding"/>
    <x v="0"/>
    <s v="Primary Assembly"/>
    <s v="unplaced scaffold"/>
    <m/>
    <s v="MINB01000016.1"/>
    <n v="20794"/>
    <n v="22575"/>
    <x v="1"/>
    <m/>
    <m/>
    <m/>
    <x v="0"/>
    <m/>
    <m/>
    <s v="BFT35_08550"/>
    <n v="1782"/>
    <m/>
    <m/>
  </r>
  <r>
    <x v="1"/>
    <s v="with_protein"/>
    <x v="0"/>
    <s v="Primary Assembly"/>
    <s v="unplaced scaffold"/>
    <m/>
    <s v="MINB01000016.1"/>
    <n v="20794"/>
    <n v="22575"/>
    <x v="1"/>
    <s v="PHO06920.1"/>
    <m/>
    <m/>
    <x v="599"/>
    <m/>
    <m/>
    <s v="BFT35_08550"/>
    <n v="1782"/>
    <n v="593"/>
    <m/>
  </r>
  <r>
    <x v="0"/>
    <s v="protein_coding"/>
    <x v="0"/>
    <s v="Primary Assembly"/>
    <s v="unplaced scaffold"/>
    <m/>
    <s v="MINB01000026.1"/>
    <n v="20891"/>
    <n v="23122"/>
    <x v="1"/>
    <m/>
    <m/>
    <m/>
    <x v="0"/>
    <m/>
    <m/>
    <s v="BFT35_11175"/>
    <n v="2232"/>
    <m/>
    <m/>
  </r>
  <r>
    <x v="1"/>
    <s v="with_protein"/>
    <x v="0"/>
    <s v="Primary Assembly"/>
    <s v="unplaced scaffold"/>
    <m/>
    <s v="MINB01000026.1"/>
    <n v="20891"/>
    <n v="23122"/>
    <x v="1"/>
    <s v="PHO06457.1"/>
    <m/>
    <m/>
    <x v="600"/>
    <m/>
    <m/>
    <s v="BFT35_11175"/>
    <n v="2232"/>
    <n v="743"/>
    <m/>
  </r>
  <r>
    <x v="0"/>
    <s v="protein_coding"/>
    <x v="0"/>
    <s v="Primary Assembly"/>
    <s v="unplaced scaffold"/>
    <m/>
    <s v="MINB01000033.1"/>
    <n v="20899"/>
    <n v="21954"/>
    <x v="0"/>
    <m/>
    <m/>
    <m/>
    <x v="0"/>
    <m/>
    <m/>
    <s v="BFT35_12215"/>
    <n v="1056"/>
    <m/>
    <m/>
  </r>
  <r>
    <x v="1"/>
    <s v="with_protein"/>
    <x v="0"/>
    <s v="Primary Assembly"/>
    <s v="unplaced scaffold"/>
    <m/>
    <s v="MINB01000033.1"/>
    <n v="20899"/>
    <n v="21954"/>
    <x v="0"/>
    <s v="PHO06277.1"/>
    <m/>
    <m/>
    <x v="2"/>
    <m/>
    <m/>
    <s v="BFT35_12215"/>
    <n v="1056"/>
    <n v="351"/>
    <m/>
  </r>
  <r>
    <x v="0"/>
    <s v="protein_coding"/>
    <x v="0"/>
    <s v="Primary Assembly"/>
    <s v="unplaced scaffold"/>
    <m/>
    <s v="MINB01000004.1"/>
    <n v="20901"/>
    <n v="23537"/>
    <x v="1"/>
    <m/>
    <m/>
    <m/>
    <x v="0"/>
    <m/>
    <m/>
    <s v="BFT35_03495"/>
    <n v="2637"/>
    <m/>
    <m/>
  </r>
  <r>
    <x v="1"/>
    <s v="with_protein"/>
    <x v="0"/>
    <s v="Primary Assembly"/>
    <s v="unplaced scaffold"/>
    <m/>
    <s v="MINB01000004.1"/>
    <n v="20901"/>
    <n v="23537"/>
    <x v="1"/>
    <s v="PHO07812.1"/>
    <m/>
    <m/>
    <x v="601"/>
    <m/>
    <m/>
    <s v="BFT35_03495"/>
    <n v="2637"/>
    <n v="878"/>
    <m/>
  </r>
  <r>
    <x v="0"/>
    <s v="protein_coding"/>
    <x v="0"/>
    <s v="Primary Assembly"/>
    <s v="unplaced scaffold"/>
    <m/>
    <s v="MINB01000001.1"/>
    <n v="20913"/>
    <n v="21257"/>
    <x v="1"/>
    <m/>
    <m/>
    <m/>
    <x v="0"/>
    <m/>
    <m/>
    <s v="BFT35_00115"/>
    <n v="345"/>
    <m/>
    <m/>
  </r>
  <r>
    <x v="1"/>
    <s v="with_protein"/>
    <x v="0"/>
    <s v="Primary Assembly"/>
    <s v="unplaced scaffold"/>
    <m/>
    <s v="MINB01000001.1"/>
    <n v="20913"/>
    <n v="21257"/>
    <x v="1"/>
    <s v="PHO08350.1"/>
    <m/>
    <m/>
    <x v="602"/>
    <m/>
    <m/>
    <s v="BFT35_00115"/>
    <n v="345"/>
    <n v="114"/>
    <m/>
  </r>
  <r>
    <x v="0"/>
    <s v="protein_coding"/>
    <x v="0"/>
    <s v="Primary Assembly"/>
    <s v="unplaced scaffold"/>
    <m/>
    <s v="MINB01000027.1"/>
    <n v="20916"/>
    <n v="22172"/>
    <x v="1"/>
    <m/>
    <m/>
    <m/>
    <x v="0"/>
    <m/>
    <m/>
    <s v="BFT35_11370"/>
    <n v="1257"/>
    <m/>
    <m/>
  </r>
  <r>
    <x v="1"/>
    <s v="with_protein"/>
    <x v="0"/>
    <s v="Primary Assembly"/>
    <s v="unplaced scaffold"/>
    <m/>
    <s v="MINB01000027.1"/>
    <n v="20916"/>
    <n v="22172"/>
    <x v="1"/>
    <s v="PHO06429.1"/>
    <m/>
    <m/>
    <x v="603"/>
    <m/>
    <m/>
    <s v="BFT35_11370"/>
    <n v="1257"/>
    <n v="418"/>
    <m/>
  </r>
  <r>
    <x v="0"/>
    <s v="protein_coding"/>
    <x v="0"/>
    <s v="Primary Assembly"/>
    <s v="unplaced scaffold"/>
    <m/>
    <s v="MINB01000005.1"/>
    <n v="20944"/>
    <n v="21927"/>
    <x v="0"/>
    <m/>
    <m/>
    <m/>
    <x v="0"/>
    <m/>
    <m/>
    <s v="BFT35_04160"/>
    <n v="984"/>
    <m/>
    <m/>
  </r>
  <r>
    <x v="1"/>
    <s v="with_protein"/>
    <x v="0"/>
    <s v="Primary Assembly"/>
    <s v="unplaced scaffold"/>
    <m/>
    <s v="MINB01000005.1"/>
    <n v="20944"/>
    <n v="21927"/>
    <x v="0"/>
    <s v="PHO07691.1"/>
    <m/>
    <m/>
    <x v="604"/>
    <m/>
    <m/>
    <s v="BFT35_04160"/>
    <n v="984"/>
    <n v="327"/>
    <m/>
  </r>
  <r>
    <x v="0"/>
    <s v="protein_coding"/>
    <x v="0"/>
    <s v="Primary Assembly"/>
    <s v="unplaced scaffold"/>
    <m/>
    <s v="MINB01000031.1"/>
    <n v="21000"/>
    <n v="21809"/>
    <x v="1"/>
    <m/>
    <m/>
    <m/>
    <x v="0"/>
    <m/>
    <m/>
    <s v="BFT35_11945"/>
    <n v="810"/>
    <m/>
    <m/>
  </r>
  <r>
    <x v="1"/>
    <s v="with_protein"/>
    <x v="0"/>
    <s v="Primary Assembly"/>
    <s v="unplaced scaffold"/>
    <m/>
    <s v="MINB01000031.1"/>
    <n v="21000"/>
    <n v="21809"/>
    <x v="1"/>
    <s v="PHO06325.1"/>
    <m/>
    <m/>
    <x v="605"/>
    <m/>
    <m/>
    <s v="BFT35_11945"/>
    <n v="810"/>
    <n v="269"/>
    <m/>
  </r>
  <r>
    <x v="0"/>
    <s v="protein_coding"/>
    <x v="0"/>
    <s v="Primary Assembly"/>
    <s v="unplaced scaffold"/>
    <m/>
    <s v="MINB01000017.1"/>
    <n v="21001"/>
    <n v="22017"/>
    <x v="1"/>
    <m/>
    <m/>
    <m/>
    <x v="0"/>
    <m/>
    <m/>
    <s v="BFT35_08820"/>
    <n v="1017"/>
    <m/>
    <m/>
  </r>
  <r>
    <x v="1"/>
    <s v="with_protein"/>
    <x v="0"/>
    <s v="Primary Assembly"/>
    <s v="unplaced scaffold"/>
    <m/>
    <s v="MINB01000017.1"/>
    <n v="21001"/>
    <n v="22017"/>
    <x v="1"/>
    <s v="PHO06871.1"/>
    <m/>
    <m/>
    <x v="400"/>
    <m/>
    <m/>
    <s v="BFT35_08820"/>
    <n v="1017"/>
    <n v="338"/>
    <m/>
  </r>
  <r>
    <x v="0"/>
    <s v="protein_coding"/>
    <x v="0"/>
    <s v="Primary Assembly"/>
    <s v="unplaced scaffold"/>
    <m/>
    <s v="MINB01000003.1"/>
    <n v="21003"/>
    <n v="21725"/>
    <x v="1"/>
    <m/>
    <m/>
    <m/>
    <x v="0"/>
    <m/>
    <m/>
    <s v="BFT35_02495"/>
    <n v="723"/>
    <m/>
    <m/>
  </r>
  <r>
    <x v="1"/>
    <s v="with_protein"/>
    <x v="0"/>
    <s v="Primary Assembly"/>
    <s v="unplaced scaffold"/>
    <m/>
    <s v="MINB01000003.1"/>
    <n v="21003"/>
    <n v="21725"/>
    <x v="1"/>
    <s v="PHO07942.1"/>
    <m/>
    <m/>
    <x v="120"/>
    <m/>
    <m/>
    <s v="BFT35_02495"/>
    <n v="723"/>
    <n v="240"/>
    <m/>
  </r>
  <r>
    <x v="0"/>
    <s v="protein_coding"/>
    <x v="0"/>
    <s v="Primary Assembly"/>
    <s v="unplaced scaffold"/>
    <m/>
    <s v="MINB01000018.1"/>
    <n v="21025"/>
    <n v="23163"/>
    <x v="0"/>
    <m/>
    <m/>
    <m/>
    <x v="0"/>
    <m/>
    <m/>
    <s v="BFT35_09100"/>
    <n v="2139"/>
    <m/>
    <m/>
  </r>
  <r>
    <x v="1"/>
    <s v="with_protein"/>
    <x v="0"/>
    <s v="Primary Assembly"/>
    <s v="unplaced scaffold"/>
    <m/>
    <s v="MINB01000018.1"/>
    <n v="21025"/>
    <n v="23163"/>
    <x v="0"/>
    <s v="PHO06829.1"/>
    <m/>
    <m/>
    <x v="606"/>
    <m/>
    <m/>
    <s v="BFT35_09100"/>
    <n v="2139"/>
    <n v="712"/>
    <m/>
  </r>
  <r>
    <x v="0"/>
    <s v="protein_coding"/>
    <x v="0"/>
    <s v="Primary Assembly"/>
    <s v="unplaced scaffold"/>
    <m/>
    <s v="MINB01000028.1"/>
    <n v="21037"/>
    <n v="21804"/>
    <x v="1"/>
    <m/>
    <m/>
    <m/>
    <x v="0"/>
    <m/>
    <m/>
    <s v="BFT35_11535"/>
    <n v="768"/>
    <m/>
    <m/>
  </r>
  <r>
    <x v="1"/>
    <s v="with_protein"/>
    <x v="0"/>
    <s v="Primary Assembly"/>
    <s v="unplaced scaffold"/>
    <m/>
    <s v="MINB01000028.1"/>
    <n v="21037"/>
    <n v="21804"/>
    <x v="1"/>
    <s v="PHO06403.1"/>
    <m/>
    <m/>
    <x v="607"/>
    <m/>
    <m/>
    <s v="BFT35_11535"/>
    <n v="768"/>
    <n v="255"/>
    <m/>
  </r>
  <r>
    <x v="0"/>
    <s v="protein_coding"/>
    <x v="0"/>
    <s v="Primary Assembly"/>
    <s v="unplaced scaffold"/>
    <m/>
    <s v="MINB01000007.1"/>
    <n v="21048"/>
    <n v="21299"/>
    <x v="1"/>
    <m/>
    <m/>
    <m/>
    <x v="0"/>
    <m/>
    <m/>
    <s v="BFT35_05295"/>
    <n v="252"/>
    <m/>
    <m/>
  </r>
  <r>
    <x v="1"/>
    <s v="with_protein"/>
    <x v="0"/>
    <s v="Primary Assembly"/>
    <s v="unplaced scaffold"/>
    <m/>
    <s v="MINB01000007.1"/>
    <n v="21048"/>
    <n v="21299"/>
    <x v="1"/>
    <s v="PHO07494.1"/>
    <m/>
    <m/>
    <x v="608"/>
    <m/>
    <m/>
    <s v="BFT35_05295"/>
    <n v="252"/>
    <n v="83"/>
    <m/>
  </r>
  <r>
    <x v="0"/>
    <s v="pseudogene"/>
    <x v="0"/>
    <s v="Primary Assembly"/>
    <s v="unplaced scaffold"/>
    <m/>
    <s v="MINB01000034.1"/>
    <n v="21050"/>
    <n v="21838"/>
    <x v="0"/>
    <m/>
    <m/>
    <m/>
    <x v="0"/>
    <m/>
    <m/>
    <s v="BFT35_12325"/>
    <n v="789"/>
    <m/>
    <s v="pseudo"/>
  </r>
  <r>
    <x v="1"/>
    <s v="without_protein"/>
    <x v="0"/>
    <s v="Primary Assembly"/>
    <s v="unplaced scaffold"/>
    <m/>
    <s v="MINB01000034.1"/>
    <n v="21050"/>
    <n v="21838"/>
    <x v="0"/>
    <m/>
    <m/>
    <m/>
    <x v="484"/>
    <m/>
    <m/>
    <s v="BFT35_12325"/>
    <n v="789"/>
    <m/>
    <s v="pseudo"/>
  </r>
  <r>
    <x v="0"/>
    <s v="protein_coding"/>
    <x v="0"/>
    <s v="Primary Assembly"/>
    <s v="unplaced scaffold"/>
    <m/>
    <s v="MINB01000029.1"/>
    <n v="21069"/>
    <n v="22238"/>
    <x v="0"/>
    <m/>
    <m/>
    <m/>
    <x v="0"/>
    <m/>
    <m/>
    <s v="BFT35_11685"/>
    <n v="1170"/>
    <m/>
    <m/>
  </r>
  <r>
    <x v="1"/>
    <s v="with_protein"/>
    <x v="0"/>
    <s v="Primary Assembly"/>
    <s v="unplaced scaffold"/>
    <m/>
    <s v="MINB01000029.1"/>
    <n v="21069"/>
    <n v="22238"/>
    <x v="0"/>
    <s v="PHO06374.1"/>
    <m/>
    <m/>
    <x v="609"/>
    <m/>
    <m/>
    <s v="BFT35_11685"/>
    <n v="1170"/>
    <n v="389"/>
    <m/>
  </r>
  <r>
    <x v="0"/>
    <s v="protein_coding"/>
    <x v="0"/>
    <s v="Primary Assembly"/>
    <s v="unplaced scaffold"/>
    <m/>
    <s v="MINB01000020.1"/>
    <n v="21139"/>
    <n v="21279"/>
    <x v="1"/>
    <m/>
    <m/>
    <m/>
    <x v="0"/>
    <m/>
    <m/>
    <s v="BFT35_09625"/>
    <n v="141"/>
    <m/>
    <m/>
  </r>
  <r>
    <x v="1"/>
    <s v="with_protein"/>
    <x v="0"/>
    <s v="Primary Assembly"/>
    <s v="unplaced scaffold"/>
    <m/>
    <s v="MINB01000020.1"/>
    <n v="21139"/>
    <n v="21279"/>
    <x v="1"/>
    <s v="PHO06725.1"/>
    <m/>
    <m/>
    <x v="610"/>
    <m/>
    <m/>
    <s v="BFT35_09625"/>
    <n v="141"/>
    <n v="46"/>
    <m/>
  </r>
  <r>
    <x v="0"/>
    <s v="protein_coding"/>
    <x v="0"/>
    <s v="Primary Assembly"/>
    <s v="unplaced scaffold"/>
    <m/>
    <s v="MINB01000019.1"/>
    <n v="21187"/>
    <n v="22128"/>
    <x v="1"/>
    <m/>
    <m/>
    <m/>
    <x v="0"/>
    <m/>
    <m/>
    <s v="BFT35_09350"/>
    <n v="942"/>
    <m/>
    <m/>
  </r>
  <r>
    <x v="1"/>
    <s v="with_protein"/>
    <x v="0"/>
    <s v="Primary Assembly"/>
    <s v="unplaced scaffold"/>
    <m/>
    <s v="MINB01000019.1"/>
    <n v="21187"/>
    <n v="22128"/>
    <x v="1"/>
    <s v="PHO06781.1"/>
    <m/>
    <m/>
    <x v="288"/>
    <m/>
    <m/>
    <s v="BFT35_09350"/>
    <n v="942"/>
    <n v="313"/>
    <m/>
  </r>
  <r>
    <x v="0"/>
    <s v="protein_coding"/>
    <x v="0"/>
    <s v="Primary Assembly"/>
    <s v="unplaced scaffold"/>
    <m/>
    <s v="MINB01000011.1"/>
    <n v="21212"/>
    <n v="23674"/>
    <x v="1"/>
    <m/>
    <m/>
    <m/>
    <x v="0"/>
    <m/>
    <m/>
    <s v="BFT35_06985"/>
    <n v="2463"/>
    <m/>
    <m/>
  </r>
  <r>
    <x v="1"/>
    <s v="with_protein"/>
    <x v="0"/>
    <s v="Primary Assembly"/>
    <s v="unplaced scaffold"/>
    <m/>
    <s v="MINB01000011.1"/>
    <n v="21212"/>
    <n v="23674"/>
    <x v="1"/>
    <s v="PHO07218.1"/>
    <m/>
    <m/>
    <x v="611"/>
    <m/>
    <m/>
    <s v="BFT35_06985"/>
    <n v="2463"/>
    <n v="820"/>
    <m/>
  </r>
  <r>
    <x v="0"/>
    <s v="protein_coding"/>
    <x v="0"/>
    <s v="Primary Assembly"/>
    <s v="unplaced scaffold"/>
    <m/>
    <s v="MINB01000013.1"/>
    <n v="21229"/>
    <n v="21621"/>
    <x v="1"/>
    <m/>
    <m/>
    <m/>
    <x v="0"/>
    <m/>
    <m/>
    <s v="BFT35_07575"/>
    <n v="393"/>
    <m/>
    <m/>
  </r>
  <r>
    <x v="1"/>
    <s v="with_protein"/>
    <x v="0"/>
    <s v="Primary Assembly"/>
    <s v="unplaced scaffold"/>
    <m/>
    <s v="MINB01000013.1"/>
    <n v="21229"/>
    <n v="21621"/>
    <x v="1"/>
    <s v="PHO07097.1"/>
    <m/>
    <m/>
    <x v="612"/>
    <m/>
    <m/>
    <s v="BFT35_07575"/>
    <n v="393"/>
    <n v="130"/>
    <m/>
  </r>
  <r>
    <x v="0"/>
    <s v="protein_coding"/>
    <x v="0"/>
    <s v="Primary Assembly"/>
    <s v="unplaced scaffold"/>
    <m/>
    <s v="MINB01000030.1"/>
    <n v="21242"/>
    <n v="23278"/>
    <x v="1"/>
    <m/>
    <m/>
    <m/>
    <x v="0"/>
    <m/>
    <m/>
    <s v="BFT35_11830"/>
    <n v="2037"/>
    <m/>
    <m/>
  </r>
  <r>
    <x v="1"/>
    <s v="with_protein"/>
    <x v="0"/>
    <s v="Primary Assembly"/>
    <s v="unplaced scaffold"/>
    <m/>
    <s v="MINB01000030.1"/>
    <n v="21242"/>
    <n v="23278"/>
    <x v="1"/>
    <s v="PHO06350.1"/>
    <m/>
    <m/>
    <x v="46"/>
    <m/>
    <m/>
    <s v="BFT35_11830"/>
    <n v="2037"/>
    <n v="678"/>
    <m/>
  </r>
  <r>
    <x v="0"/>
    <s v="protein_coding"/>
    <x v="0"/>
    <s v="Primary Assembly"/>
    <s v="unplaced scaffold"/>
    <m/>
    <s v="MINB01000001.1"/>
    <n v="21271"/>
    <n v="22629"/>
    <x v="1"/>
    <m/>
    <m/>
    <m/>
    <x v="0"/>
    <m/>
    <m/>
    <s v="BFT35_00120"/>
    <n v="1359"/>
    <m/>
    <m/>
  </r>
  <r>
    <x v="1"/>
    <s v="with_protein"/>
    <x v="0"/>
    <s v="Primary Assembly"/>
    <s v="unplaced scaffold"/>
    <m/>
    <s v="MINB01000001.1"/>
    <n v="21271"/>
    <n v="22629"/>
    <x v="1"/>
    <s v="PHO08351.1"/>
    <m/>
    <m/>
    <x v="613"/>
    <m/>
    <m/>
    <s v="BFT35_00120"/>
    <n v="1359"/>
    <n v="452"/>
    <m/>
  </r>
  <r>
    <x v="0"/>
    <s v="protein_coding"/>
    <x v="0"/>
    <s v="Primary Assembly"/>
    <s v="unplaced scaffold"/>
    <m/>
    <s v="MINB01000012.1"/>
    <n v="21274"/>
    <n v="21783"/>
    <x v="1"/>
    <m/>
    <m/>
    <m/>
    <x v="0"/>
    <m/>
    <m/>
    <s v="BFT35_07285"/>
    <n v="510"/>
    <m/>
    <m/>
  </r>
  <r>
    <x v="1"/>
    <s v="with_protein"/>
    <x v="0"/>
    <s v="Primary Assembly"/>
    <s v="unplaced scaffold"/>
    <m/>
    <s v="MINB01000012.1"/>
    <n v="21274"/>
    <n v="21783"/>
    <x v="1"/>
    <s v="PHO07155.1"/>
    <m/>
    <m/>
    <x v="2"/>
    <m/>
    <m/>
    <s v="BFT35_07285"/>
    <n v="510"/>
    <n v="169"/>
    <m/>
  </r>
  <r>
    <x v="0"/>
    <s v="protein_coding"/>
    <x v="0"/>
    <s v="Primary Assembly"/>
    <s v="unplaced scaffold"/>
    <m/>
    <s v="MINB01000032.1"/>
    <n v="21279"/>
    <n v="22490"/>
    <x v="1"/>
    <m/>
    <m/>
    <m/>
    <x v="0"/>
    <m/>
    <m/>
    <s v="BFT35_12090"/>
    <n v="1212"/>
    <m/>
    <m/>
  </r>
  <r>
    <x v="1"/>
    <s v="with_protein"/>
    <x v="0"/>
    <s v="Primary Assembly"/>
    <s v="unplaced scaffold"/>
    <m/>
    <s v="MINB01000032.1"/>
    <n v="21279"/>
    <n v="22490"/>
    <x v="1"/>
    <s v="PHO06300.1"/>
    <m/>
    <m/>
    <x v="614"/>
    <m/>
    <m/>
    <s v="BFT35_12090"/>
    <n v="1212"/>
    <n v="403"/>
    <m/>
  </r>
  <r>
    <x v="0"/>
    <s v="protein_coding"/>
    <x v="0"/>
    <s v="Primary Assembly"/>
    <s v="unplaced scaffold"/>
    <m/>
    <s v="MINB01000020.1"/>
    <n v="21288"/>
    <n v="22796"/>
    <x v="1"/>
    <m/>
    <m/>
    <m/>
    <x v="0"/>
    <m/>
    <m/>
    <s v="BFT35_09630"/>
    <n v="1509"/>
    <m/>
    <m/>
  </r>
  <r>
    <x v="1"/>
    <s v="with_protein"/>
    <x v="0"/>
    <s v="Primary Assembly"/>
    <s v="unplaced scaffold"/>
    <m/>
    <s v="MINB01000020.1"/>
    <n v="21288"/>
    <n v="22796"/>
    <x v="1"/>
    <s v="PHO06726.1"/>
    <m/>
    <m/>
    <x v="615"/>
    <m/>
    <m/>
    <s v="BFT35_09630"/>
    <n v="1509"/>
    <n v="502"/>
    <m/>
  </r>
  <r>
    <x v="0"/>
    <s v="protein_coding"/>
    <x v="0"/>
    <s v="Primary Assembly"/>
    <s v="unplaced scaffold"/>
    <m/>
    <s v="MINB01000024.1"/>
    <n v="21347"/>
    <n v="22021"/>
    <x v="1"/>
    <m/>
    <m/>
    <m/>
    <x v="0"/>
    <m/>
    <m/>
    <s v="BFT35_10730"/>
    <n v="675"/>
    <m/>
    <m/>
  </r>
  <r>
    <x v="1"/>
    <s v="with_protein"/>
    <x v="0"/>
    <s v="Primary Assembly"/>
    <s v="unplaced scaffold"/>
    <m/>
    <s v="MINB01000024.1"/>
    <n v="21347"/>
    <n v="22021"/>
    <x v="1"/>
    <s v="PHO06539.1"/>
    <m/>
    <m/>
    <x v="223"/>
    <m/>
    <m/>
    <s v="BFT35_10730"/>
    <n v="675"/>
    <n v="224"/>
    <m/>
  </r>
  <r>
    <x v="0"/>
    <s v="protein_coding"/>
    <x v="0"/>
    <s v="Primary Assembly"/>
    <s v="unplaced scaffold"/>
    <m/>
    <s v="MINB01000021.1"/>
    <n v="21403"/>
    <n v="21867"/>
    <x v="1"/>
    <m/>
    <m/>
    <m/>
    <x v="0"/>
    <m/>
    <m/>
    <s v="BFT35_09920"/>
    <n v="465"/>
    <m/>
    <m/>
  </r>
  <r>
    <x v="1"/>
    <s v="with_protein"/>
    <x v="0"/>
    <s v="Primary Assembly"/>
    <s v="unplaced scaffold"/>
    <m/>
    <s v="MINB01000021.1"/>
    <n v="21403"/>
    <n v="21867"/>
    <x v="1"/>
    <s v="PHO06677.1"/>
    <m/>
    <m/>
    <x v="411"/>
    <m/>
    <m/>
    <s v="BFT35_09920"/>
    <n v="465"/>
    <n v="154"/>
    <m/>
  </r>
  <r>
    <x v="0"/>
    <s v="protein_coding"/>
    <x v="0"/>
    <s v="Primary Assembly"/>
    <s v="unplaced scaffold"/>
    <m/>
    <s v="MINB01000009.1"/>
    <n v="21422"/>
    <n v="22282"/>
    <x v="1"/>
    <m/>
    <m/>
    <m/>
    <x v="0"/>
    <m/>
    <m/>
    <s v="BFT35_06195"/>
    <n v="861"/>
    <m/>
    <m/>
  </r>
  <r>
    <x v="1"/>
    <s v="with_protein"/>
    <x v="0"/>
    <s v="Primary Assembly"/>
    <s v="unplaced scaffold"/>
    <m/>
    <s v="MINB01000009.1"/>
    <n v="21422"/>
    <n v="22282"/>
    <x v="1"/>
    <s v="PHO07357.1"/>
    <m/>
    <m/>
    <x v="616"/>
    <m/>
    <m/>
    <s v="BFT35_06195"/>
    <n v="861"/>
    <n v="286"/>
    <m/>
  </r>
  <r>
    <x v="0"/>
    <s v="protein_coding"/>
    <x v="0"/>
    <s v="Primary Assembly"/>
    <s v="unplaced scaffold"/>
    <m/>
    <s v="MINB01000007.1"/>
    <n v="21426"/>
    <n v="22250"/>
    <x v="1"/>
    <m/>
    <m/>
    <m/>
    <x v="0"/>
    <m/>
    <m/>
    <s v="BFT35_05300"/>
    <n v="825"/>
    <m/>
    <m/>
  </r>
  <r>
    <x v="1"/>
    <s v="with_protein"/>
    <x v="0"/>
    <s v="Primary Assembly"/>
    <s v="unplaced scaffold"/>
    <m/>
    <s v="MINB01000007.1"/>
    <n v="21426"/>
    <n v="22250"/>
    <x v="1"/>
    <s v="PHO07495.1"/>
    <m/>
    <m/>
    <x v="617"/>
    <m/>
    <m/>
    <s v="BFT35_05300"/>
    <n v="825"/>
    <n v="274"/>
    <m/>
  </r>
  <r>
    <x v="0"/>
    <s v="protein_coding"/>
    <x v="0"/>
    <s v="Primary Assembly"/>
    <s v="unplaced scaffold"/>
    <m/>
    <s v="MINB01000025.1"/>
    <n v="21469"/>
    <n v="22194"/>
    <x v="0"/>
    <m/>
    <m/>
    <m/>
    <x v="0"/>
    <m/>
    <m/>
    <s v="BFT35_10965"/>
    <n v="726"/>
    <m/>
    <m/>
  </r>
  <r>
    <x v="1"/>
    <s v="with_protein"/>
    <x v="0"/>
    <s v="Primary Assembly"/>
    <s v="unplaced scaffold"/>
    <m/>
    <s v="MINB01000025.1"/>
    <n v="21469"/>
    <n v="22194"/>
    <x v="0"/>
    <s v="PHO06492.1"/>
    <m/>
    <m/>
    <x v="618"/>
    <m/>
    <m/>
    <s v="BFT35_10965"/>
    <n v="726"/>
    <n v="241"/>
    <m/>
  </r>
  <r>
    <x v="0"/>
    <s v="protein_coding"/>
    <x v="0"/>
    <s v="Primary Assembly"/>
    <s v="unplaced scaffold"/>
    <m/>
    <s v="MINB01000014.1"/>
    <n v="21606"/>
    <n v="22988"/>
    <x v="1"/>
    <m/>
    <m/>
    <m/>
    <x v="0"/>
    <m/>
    <m/>
    <s v="BFT35_07850"/>
    <n v="1383"/>
    <m/>
    <m/>
  </r>
  <r>
    <x v="1"/>
    <s v="with_protein"/>
    <x v="0"/>
    <s v="Primary Assembly"/>
    <s v="unplaced scaffold"/>
    <m/>
    <s v="MINB01000014.1"/>
    <n v="21606"/>
    <n v="22988"/>
    <x v="1"/>
    <s v="PHO07033.1"/>
    <m/>
    <m/>
    <x v="127"/>
    <m/>
    <m/>
    <s v="BFT35_07850"/>
    <n v="1383"/>
    <n v="460"/>
    <m/>
  </r>
  <r>
    <x v="0"/>
    <s v="protein_coding"/>
    <x v="0"/>
    <s v="Primary Assembly"/>
    <s v="unplaced scaffold"/>
    <m/>
    <s v="MINB01000013.1"/>
    <n v="21644"/>
    <n v="22282"/>
    <x v="1"/>
    <m/>
    <m/>
    <m/>
    <x v="0"/>
    <m/>
    <m/>
    <s v="BFT35_07580"/>
    <n v="639"/>
    <m/>
    <m/>
  </r>
  <r>
    <x v="1"/>
    <s v="with_protein"/>
    <x v="0"/>
    <s v="Primary Assembly"/>
    <s v="unplaced scaffold"/>
    <m/>
    <s v="MINB01000013.1"/>
    <n v="21644"/>
    <n v="22282"/>
    <x v="1"/>
    <s v="PHO07098.1"/>
    <m/>
    <m/>
    <x v="619"/>
    <m/>
    <m/>
    <s v="BFT35_07580"/>
    <n v="639"/>
    <n v="212"/>
    <m/>
  </r>
  <r>
    <x v="0"/>
    <s v="protein_coding"/>
    <x v="0"/>
    <s v="Primary Assembly"/>
    <s v="unplaced scaffold"/>
    <m/>
    <s v="MINB01000003.1"/>
    <n v="21734"/>
    <n v="22657"/>
    <x v="1"/>
    <m/>
    <m/>
    <m/>
    <x v="0"/>
    <m/>
    <m/>
    <s v="BFT35_02500"/>
    <n v="924"/>
    <m/>
    <m/>
  </r>
  <r>
    <x v="1"/>
    <s v="with_protein"/>
    <x v="0"/>
    <s v="Primary Assembly"/>
    <s v="unplaced scaffold"/>
    <m/>
    <s v="MINB01000003.1"/>
    <n v="21734"/>
    <n v="22657"/>
    <x v="1"/>
    <s v="PHO07943.1"/>
    <m/>
    <m/>
    <x v="620"/>
    <m/>
    <m/>
    <s v="BFT35_02500"/>
    <n v="924"/>
    <n v="307"/>
    <m/>
  </r>
  <r>
    <x v="0"/>
    <s v="protein_coding"/>
    <x v="0"/>
    <s v="Primary Assembly"/>
    <s v="unplaced scaffold"/>
    <m/>
    <s v="MINB01000031.1"/>
    <n v="21802"/>
    <n v="22644"/>
    <x v="1"/>
    <m/>
    <m/>
    <m/>
    <x v="0"/>
    <m/>
    <m/>
    <s v="BFT35_11950"/>
    <n v="843"/>
    <m/>
    <m/>
  </r>
  <r>
    <x v="1"/>
    <s v="with_protein"/>
    <x v="0"/>
    <s v="Primary Assembly"/>
    <s v="unplaced scaffold"/>
    <m/>
    <s v="MINB01000031.1"/>
    <n v="21802"/>
    <n v="22644"/>
    <x v="1"/>
    <s v="PHO06326.1"/>
    <m/>
    <m/>
    <x v="605"/>
    <m/>
    <m/>
    <s v="BFT35_11950"/>
    <n v="843"/>
    <n v="280"/>
    <m/>
  </r>
  <r>
    <x v="0"/>
    <s v="protein_coding"/>
    <x v="0"/>
    <s v="Primary Assembly"/>
    <s v="unplaced scaffold"/>
    <m/>
    <s v="MINB01000006.1"/>
    <n v="21819"/>
    <n v="23054"/>
    <x v="1"/>
    <m/>
    <m/>
    <m/>
    <x v="0"/>
    <m/>
    <m/>
    <s v="BFT35_04785"/>
    <n v="1236"/>
    <m/>
    <m/>
  </r>
  <r>
    <x v="1"/>
    <s v="with_protein"/>
    <x v="0"/>
    <s v="Primary Assembly"/>
    <s v="unplaced scaffold"/>
    <m/>
    <s v="MINB01000006.1"/>
    <n v="21819"/>
    <n v="23054"/>
    <x v="1"/>
    <s v="PHO07589.1"/>
    <m/>
    <m/>
    <x v="621"/>
    <m/>
    <m/>
    <s v="BFT35_04785"/>
    <n v="1236"/>
    <n v="411"/>
    <m/>
  </r>
  <r>
    <x v="0"/>
    <s v="protein_coding"/>
    <x v="0"/>
    <s v="Primary Assembly"/>
    <s v="unplaced scaffold"/>
    <m/>
    <s v="MINB01000023.1"/>
    <n v="21827"/>
    <n v="23281"/>
    <x v="1"/>
    <m/>
    <m/>
    <m/>
    <x v="0"/>
    <m/>
    <m/>
    <s v="BFT35_10475"/>
    <n v="1455"/>
    <m/>
    <m/>
  </r>
  <r>
    <x v="1"/>
    <s v="with_protein"/>
    <x v="0"/>
    <s v="Primary Assembly"/>
    <s v="unplaced scaffold"/>
    <m/>
    <s v="MINB01000023.1"/>
    <n v="21827"/>
    <n v="23281"/>
    <x v="1"/>
    <s v="PHO06588.1"/>
    <m/>
    <m/>
    <x v="622"/>
    <m/>
    <m/>
    <s v="BFT35_10475"/>
    <n v="1455"/>
    <n v="484"/>
    <m/>
  </r>
  <r>
    <x v="0"/>
    <s v="protein_coding"/>
    <x v="0"/>
    <s v="Primary Assembly"/>
    <s v="unplaced scaffold"/>
    <m/>
    <s v="MINB01000012.1"/>
    <n v="21864"/>
    <n v="23189"/>
    <x v="1"/>
    <m/>
    <m/>
    <m/>
    <x v="0"/>
    <m/>
    <m/>
    <s v="BFT35_07290"/>
    <n v="1326"/>
    <m/>
    <m/>
  </r>
  <r>
    <x v="1"/>
    <s v="with_protein"/>
    <x v="0"/>
    <s v="Primary Assembly"/>
    <s v="unplaced scaffold"/>
    <m/>
    <s v="MINB01000012.1"/>
    <n v="21864"/>
    <n v="23189"/>
    <x v="1"/>
    <s v="PHO07156.1"/>
    <m/>
    <m/>
    <x v="623"/>
    <m/>
    <m/>
    <s v="BFT35_07290"/>
    <n v="1326"/>
    <n v="441"/>
    <m/>
  </r>
  <r>
    <x v="0"/>
    <s v="protein_coding"/>
    <x v="0"/>
    <s v="Primary Assembly"/>
    <s v="unplaced scaffold"/>
    <m/>
    <s v="MINB01000021.1"/>
    <n v="21880"/>
    <n v="22359"/>
    <x v="1"/>
    <m/>
    <m/>
    <m/>
    <x v="0"/>
    <m/>
    <m/>
    <s v="BFT35_09925"/>
    <n v="480"/>
    <m/>
    <m/>
  </r>
  <r>
    <x v="1"/>
    <s v="with_protein"/>
    <x v="0"/>
    <s v="Primary Assembly"/>
    <s v="unplaced scaffold"/>
    <m/>
    <s v="MINB01000021.1"/>
    <n v="21880"/>
    <n v="22359"/>
    <x v="1"/>
    <s v="PHO06678.1"/>
    <m/>
    <m/>
    <x v="624"/>
    <m/>
    <m/>
    <s v="BFT35_09925"/>
    <n v="480"/>
    <n v="159"/>
    <m/>
  </r>
  <r>
    <x v="0"/>
    <s v="protein_coding"/>
    <x v="0"/>
    <s v="Primary Assembly"/>
    <s v="unplaced scaffold"/>
    <m/>
    <s v="MINB01000015.1"/>
    <n v="21883"/>
    <n v="22020"/>
    <x v="1"/>
    <m/>
    <m/>
    <m/>
    <x v="0"/>
    <m/>
    <m/>
    <s v="BFT35_08190"/>
    <n v="138"/>
    <m/>
    <m/>
  </r>
  <r>
    <x v="1"/>
    <s v="with_protein"/>
    <x v="0"/>
    <s v="Primary Assembly"/>
    <s v="unplaced scaffold"/>
    <m/>
    <s v="MINB01000015.1"/>
    <n v="21883"/>
    <n v="22020"/>
    <x v="1"/>
    <s v="PHO06975.1"/>
    <m/>
    <m/>
    <x v="625"/>
    <m/>
    <m/>
    <s v="BFT35_08190"/>
    <n v="138"/>
    <n v="45"/>
    <m/>
  </r>
  <r>
    <x v="0"/>
    <s v="protein_coding"/>
    <x v="0"/>
    <s v="Primary Assembly"/>
    <s v="unplaced scaffold"/>
    <m/>
    <s v="MINB01000022.1"/>
    <n v="21895"/>
    <n v="22728"/>
    <x v="1"/>
    <m/>
    <m/>
    <m/>
    <x v="0"/>
    <m/>
    <m/>
    <s v="BFT35_10180"/>
    <n v="834"/>
    <m/>
    <m/>
  </r>
  <r>
    <x v="1"/>
    <s v="with_protein"/>
    <x v="0"/>
    <s v="Primary Assembly"/>
    <s v="unplaced scaffold"/>
    <m/>
    <s v="MINB01000022.1"/>
    <n v="21895"/>
    <n v="22728"/>
    <x v="1"/>
    <s v="PHO06625.1"/>
    <m/>
    <m/>
    <x v="626"/>
    <m/>
    <m/>
    <s v="BFT35_10180"/>
    <n v="834"/>
    <n v="277"/>
    <m/>
  </r>
  <r>
    <x v="0"/>
    <s v="protein_coding"/>
    <x v="0"/>
    <s v="Primary Assembly"/>
    <s v="unplaced scaffold"/>
    <m/>
    <s v="MINB01000005.1"/>
    <n v="21986"/>
    <n v="22609"/>
    <x v="0"/>
    <m/>
    <m/>
    <m/>
    <x v="0"/>
    <m/>
    <m/>
    <s v="BFT35_04165"/>
    <n v="624"/>
    <m/>
    <m/>
  </r>
  <r>
    <x v="1"/>
    <s v="with_protein"/>
    <x v="0"/>
    <s v="Primary Assembly"/>
    <s v="unplaced scaffold"/>
    <m/>
    <s v="MINB01000005.1"/>
    <n v="21986"/>
    <n v="22609"/>
    <x v="0"/>
    <s v="PHO07692.1"/>
    <m/>
    <m/>
    <x v="627"/>
    <m/>
    <m/>
    <s v="BFT35_04165"/>
    <n v="624"/>
    <n v="207"/>
    <m/>
  </r>
  <r>
    <x v="0"/>
    <s v="protein_coding"/>
    <x v="0"/>
    <s v="Primary Assembly"/>
    <s v="unplaced scaffold"/>
    <m/>
    <s v="MINB01000028.1"/>
    <n v="21995"/>
    <n v="22333"/>
    <x v="1"/>
    <m/>
    <m/>
    <m/>
    <x v="0"/>
    <m/>
    <m/>
    <s v="BFT35_11540"/>
    <n v="339"/>
    <m/>
    <m/>
  </r>
  <r>
    <x v="1"/>
    <s v="with_protein"/>
    <x v="0"/>
    <s v="Primary Assembly"/>
    <s v="unplaced scaffold"/>
    <m/>
    <s v="MINB01000028.1"/>
    <n v="21995"/>
    <n v="22333"/>
    <x v="1"/>
    <s v="PHO06404.1"/>
    <m/>
    <m/>
    <x v="2"/>
    <m/>
    <m/>
    <s v="BFT35_11540"/>
    <n v="339"/>
    <n v="112"/>
    <m/>
  </r>
  <r>
    <x v="0"/>
    <s v="protein_coding"/>
    <x v="0"/>
    <s v="Primary Assembly"/>
    <s v="unplaced scaffold"/>
    <m/>
    <s v="MINB01000024.1"/>
    <n v="22021"/>
    <n v="22944"/>
    <x v="1"/>
    <m/>
    <m/>
    <m/>
    <x v="0"/>
    <m/>
    <m/>
    <s v="BFT35_10735"/>
    <n v="924"/>
    <m/>
    <m/>
  </r>
  <r>
    <x v="1"/>
    <s v="with_protein"/>
    <x v="0"/>
    <s v="Primary Assembly"/>
    <s v="unplaced scaffold"/>
    <m/>
    <s v="MINB01000024.1"/>
    <n v="22021"/>
    <n v="22944"/>
    <x v="1"/>
    <s v="PHO06540.1"/>
    <m/>
    <m/>
    <x v="2"/>
    <m/>
    <m/>
    <s v="BFT35_10735"/>
    <n v="924"/>
    <n v="307"/>
    <m/>
  </r>
  <r>
    <x v="0"/>
    <s v="protein_coding"/>
    <x v="0"/>
    <s v="Primary Assembly"/>
    <s v="unplaced scaffold"/>
    <m/>
    <s v="MINB01000015.1"/>
    <n v="22075"/>
    <n v="22491"/>
    <x v="1"/>
    <m/>
    <m/>
    <m/>
    <x v="0"/>
    <m/>
    <m/>
    <s v="BFT35_08195"/>
    <n v="417"/>
    <m/>
    <m/>
  </r>
  <r>
    <x v="1"/>
    <s v="with_protein"/>
    <x v="0"/>
    <s v="Primary Assembly"/>
    <s v="unplaced scaffold"/>
    <m/>
    <s v="MINB01000015.1"/>
    <n v="22075"/>
    <n v="22491"/>
    <x v="1"/>
    <s v="PHO06976.1"/>
    <m/>
    <m/>
    <x v="2"/>
    <m/>
    <m/>
    <s v="BFT35_08195"/>
    <n v="417"/>
    <n v="138"/>
    <m/>
  </r>
  <r>
    <x v="0"/>
    <s v="protein_coding"/>
    <x v="0"/>
    <s v="Primary Assembly"/>
    <s v="unplaced scaffold"/>
    <m/>
    <s v="MINB01000027.1"/>
    <n v="22163"/>
    <n v="23356"/>
    <x v="1"/>
    <m/>
    <m/>
    <m/>
    <x v="0"/>
    <m/>
    <m/>
    <s v="BFT35_11375"/>
    <n v="1194"/>
    <m/>
    <m/>
  </r>
  <r>
    <x v="1"/>
    <s v="with_protein"/>
    <x v="0"/>
    <s v="Primary Assembly"/>
    <s v="unplaced scaffold"/>
    <m/>
    <s v="MINB01000027.1"/>
    <n v="22163"/>
    <n v="23356"/>
    <x v="1"/>
    <s v="PHO06430.1"/>
    <m/>
    <m/>
    <x v="628"/>
    <m/>
    <m/>
    <s v="BFT35_11375"/>
    <n v="1194"/>
    <n v="397"/>
    <m/>
  </r>
  <r>
    <x v="0"/>
    <s v="protein_coding"/>
    <x v="0"/>
    <s v="Primary Assembly"/>
    <s v="unplaced scaffold"/>
    <m/>
    <s v="MINB01000019.1"/>
    <n v="22192"/>
    <n v="22713"/>
    <x v="1"/>
    <m/>
    <m/>
    <m/>
    <x v="0"/>
    <m/>
    <m/>
    <s v="BFT35_09355"/>
    <n v="522"/>
    <m/>
    <m/>
  </r>
  <r>
    <x v="1"/>
    <s v="with_protein"/>
    <x v="0"/>
    <s v="Primary Assembly"/>
    <s v="unplaced scaffold"/>
    <m/>
    <s v="MINB01000019.1"/>
    <n v="22192"/>
    <n v="22713"/>
    <x v="1"/>
    <s v="PHO06782.1"/>
    <m/>
    <m/>
    <x v="629"/>
    <m/>
    <m/>
    <s v="BFT35_09355"/>
    <n v="522"/>
    <n v="173"/>
    <m/>
  </r>
  <r>
    <x v="0"/>
    <s v="protein_coding"/>
    <x v="0"/>
    <s v="Primary Assembly"/>
    <s v="unplaced scaffold"/>
    <m/>
    <s v="MINB01000025.1"/>
    <n v="22260"/>
    <n v="23030"/>
    <x v="0"/>
    <m/>
    <m/>
    <m/>
    <x v="0"/>
    <m/>
    <m/>
    <s v="BFT35_10970"/>
    <n v="771"/>
    <m/>
    <m/>
  </r>
  <r>
    <x v="1"/>
    <s v="with_protein"/>
    <x v="0"/>
    <s v="Primary Assembly"/>
    <s v="unplaced scaffold"/>
    <m/>
    <s v="MINB01000025.1"/>
    <n v="22260"/>
    <n v="23030"/>
    <x v="0"/>
    <s v="PHO06493.1"/>
    <m/>
    <m/>
    <x v="630"/>
    <m/>
    <m/>
    <s v="BFT35_10970"/>
    <n v="771"/>
    <n v="256"/>
    <m/>
  </r>
  <r>
    <x v="0"/>
    <s v="protein_coding"/>
    <x v="0"/>
    <s v="Primary Assembly"/>
    <s v="unplaced scaffold"/>
    <m/>
    <s v="MINB01000029.1"/>
    <n v="22286"/>
    <n v="23245"/>
    <x v="1"/>
    <m/>
    <m/>
    <m/>
    <x v="0"/>
    <m/>
    <m/>
    <s v="BFT35_11690"/>
    <n v="960"/>
    <m/>
    <m/>
  </r>
  <r>
    <x v="1"/>
    <s v="with_protein"/>
    <x v="0"/>
    <s v="Primary Assembly"/>
    <s v="unplaced scaffold"/>
    <m/>
    <s v="MINB01000029.1"/>
    <n v="22286"/>
    <n v="23245"/>
    <x v="1"/>
    <s v="PHO06377.1"/>
    <m/>
    <m/>
    <x v="631"/>
    <m/>
    <m/>
    <s v="BFT35_11690"/>
    <n v="960"/>
    <n v="319"/>
    <m/>
  </r>
  <r>
    <x v="0"/>
    <s v="protein_coding"/>
    <x v="0"/>
    <s v="Primary Assembly"/>
    <s v="unplaced scaffold"/>
    <m/>
    <s v="MINB01000009.1"/>
    <n v="22305"/>
    <n v="22514"/>
    <x v="1"/>
    <m/>
    <m/>
    <m/>
    <x v="0"/>
    <m/>
    <m/>
    <s v="BFT35_06200"/>
    <n v="210"/>
    <m/>
    <m/>
  </r>
  <r>
    <x v="1"/>
    <s v="with_protein"/>
    <x v="0"/>
    <s v="Primary Assembly"/>
    <s v="unplaced scaffold"/>
    <m/>
    <s v="MINB01000009.1"/>
    <n v="22305"/>
    <n v="22514"/>
    <x v="1"/>
    <s v="PHO07358.1"/>
    <m/>
    <m/>
    <x v="2"/>
    <m/>
    <m/>
    <s v="BFT35_06200"/>
    <n v="210"/>
    <n v="69"/>
    <m/>
  </r>
  <r>
    <x v="0"/>
    <s v="protein_coding"/>
    <x v="0"/>
    <s v="Primary Assembly"/>
    <s v="unplaced scaffold"/>
    <m/>
    <s v="MINB01000013.1"/>
    <n v="22309"/>
    <n v="23310"/>
    <x v="1"/>
    <m/>
    <m/>
    <m/>
    <x v="0"/>
    <m/>
    <m/>
    <s v="BFT35_07585"/>
    <n v="1002"/>
    <m/>
    <m/>
  </r>
  <r>
    <x v="1"/>
    <s v="with_protein"/>
    <x v="0"/>
    <s v="Primary Assembly"/>
    <s v="unplaced scaffold"/>
    <m/>
    <s v="MINB01000013.1"/>
    <n v="22309"/>
    <n v="23310"/>
    <x v="1"/>
    <s v="PHO07099.1"/>
    <m/>
    <m/>
    <x v="632"/>
    <m/>
    <m/>
    <s v="BFT35_07585"/>
    <n v="1002"/>
    <n v="333"/>
    <m/>
  </r>
  <r>
    <x v="0"/>
    <s v="protein_coding"/>
    <x v="0"/>
    <s v="Primary Assembly"/>
    <s v="unplaced scaffold"/>
    <m/>
    <s v="MINB01000021.1"/>
    <n v="22328"/>
    <n v="22912"/>
    <x v="1"/>
    <m/>
    <m/>
    <m/>
    <x v="0"/>
    <m/>
    <m/>
    <s v="BFT35_09930"/>
    <n v="585"/>
    <m/>
    <m/>
  </r>
  <r>
    <x v="1"/>
    <s v="with_protein"/>
    <x v="0"/>
    <s v="Primary Assembly"/>
    <s v="unplaced scaffold"/>
    <m/>
    <s v="MINB01000021.1"/>
    <n v="22328"/>
    <n v="22912"/>
    <x v="1"/>
    <s v="PHO06679.1"/>
    <m/>
    <m/>
    <x v="633"/>
    <m/>
    <m/>
    <s v="BFT35_09930"/>
    <n v="585"/>
    <n v="194"/>
    <m/>
  </r>
  <r>
    <x v="0"/>
    <s v="pseudogene"/>
    <x v="0"/>
    <s v="Primary Assembly"/>
    <s v="unplaced scaffold"/>
    <m/>
    <s v="MINB01000017.1"/>
    <n v="22350"/>
    <n v="22645"/>
    <x v="1"/>
    <m/>
    <m/>
    <m/>
    <x v="0"/>
    <m/>
    <m/>
    <s v="BFT35_08825"/>
    <n v="296"/>
    <m/>
    <s v="pseudo"/>
  </r>
  <r>
    <x v="1"/>
    <s v="without_protein"/>
    <x v="0"/>
    <s v="Primary Assembly"/>
    <s v="unplaced scaffold"/>
    <m/>
    <s v="MINB01000017.1"/>
    <n v="22350"/>
    <n v="22645"/>
    <x v="1"/>
    <m/>
    <m/>
    <m/>
    <x v="634"/>
    <m/>
    <m/>
    <s v="BFT35_08825"/>
    <n v="296"/>
    <m/>
    <s v="pseudo"/>
  </r>
  <r>
    <x v="0"/>
    <s v="protein_coding"/>
    <x v="0"/>
    <s v="Primary Assembly"/>
    <s v="unplaced scaffold"/>
    <m/>
    <s v="MINB01000007.1"/>
    <n v="22352"/>
    <n v="23419"/>
    <x v="1"/>
    <m/>
    <m/>
    <m/>
    <x v="0"/>
    <m/>
    <m/>
    <s v="BFT35_05305"/>
    <n v="1068"/>
    <m/>
    <m/>
  </r>
  <r>
    <x v="1"/>
    <s v="with_protein"/>
    <x v="0"/>
    <s v="Primary Assembly"/>
    <s v="unplaced scaffold"/>
    <m/>
    <s v="MINB01000007.1"/>
    <n v="22352"/>
    <n v="23419"/>
    <x v="1"/>
    <s v="PHO07496.1"/>
    <m/>
    <m/>
    <x v="635"/>
    <m/>
    <m/>
    <s v="BFT35_05305"/>
    <n v="1068"/>
    <n v="355"/>
    <m/>
  </r>
  <r>
    <x v="0"/>
    <s v="protein_coding"/>
    <x v="0"/>
    <s v="Primary Assembly"/>
    <s v="unplaced scaffold"/>
    <m/>
    <s v="MINB01000008.1"/>
    <n v="22371"/>
    <n v="22736"/>
    <x v="1"/>
    <m/>
    <m/>
    <m/>
    <x v="0"/>
    <m/>
    <m/>
    <s v="BFT35_05795"/>
    <n v="366"/>
    <m/>
    <m/>
  </r>
  <r>
    <x v="1"/>
    <s v="with_protein"/>
    <x v="0"/>
    <s v="Primary Assembly"/>
    <s v="unplaced scaffold"/>
    <m/>
    <s v="MINB01000008.1"/>
    <n v="22371"/>
    <n v="22736"/>
    <x v="1"/>
    <s v="PHO07431.1"/>
    <m/>
    <m/>
    <x v="2"/>
    <m/>
    <m/>
    <s v="BFT35_05795"/>
    <n v="366"/>
    <n v="121"/>
    <m/>
  </r>
  <r>
    <x v="0"/>
    <s v="protein_coding"/>
    <x v="0"/>
    <s v="Primary Assembly"/>
    <s v="unplaced scaffold"/>
    <m/>
    <s v="MINB01000032.1"/>
    <n v="22483"/>
    <n v="23124"/>
    <x v="1"/>
    <m/>
    <m/>
    <m/>
    <x v="0"/>
    <m/>
    <m/>
    <s v="BFT35_12095"/>
    <n v="642"/>
    <m/>
    <m/>
  </r>
  <r>
    <x v="1"/>
    <s v="with_protein"/>
    <x v="0"/>
    <s v="Primary Assembly"/>
    <s v="unplaced scaffold"/>
    <m/>
    <s v="MINB01000032.1"/>
    <n v="22483"/>
    <n v="23124"/>
    <x v="1"/>
    <s v="PHO06301.1"/>
    <m/>
    <m/>
    <x v="636"/>
    <m/>
    <m/>
    <s v="BFT35_12095"/>
    <n v="642"/>
    <n v="213"/>
    <m/>
  </r>
  <r>
    <x v="0"/>
    <s v="protein_coding"/>
    <x v="0"/>
    <s v="Primary Assembly"/>
    <s v="unplaced scaffold"/>
    <m/>
    <s v="MINB01000028.1"/>
    <n v="22536"/>
    <n v="22958"/>
    <x v="1"/>
    <m/>
    <m/>
    <m/>
    <x v="0"/>
    <m/>
    <m/>
    <s v="BFT35_11545"/>
    <n v="423"/>
    <m/>
    <m/>
  </r>
  <r>
    <x v="1"/>
    <s v="with_protein"/>
    <x v="0"/>
    <s v="Primary Assembly"/>
    <s v="unplaced scaffold"/>
    <m/>
    <s v="MINB01000028.1"/>
    <n v="22536"/>
    <n v="22958"/>
    <x v="1"/>
    <s v="PHO06405.1"/>
    <m/>
    <m/>
    <x v="2"/>
    <m/>
    <m/>
    <s v="BFT35_11545"/>
    <n v="423"/>
    <n v="140"/>
    <m/>
  </r>
  <r>
    <x v="0"/>
    <s v="protein_coding"/>
    <x v="0"/>
    <s v="Primary Assembly"/>
    <s v="unplaced scaffold"/>
    <m/>
    <s v="MINB01000015.1"/>
    <n v="22575"/>
    <n v="22859"/>
    <x v="1"/>
    <m/>
    <m/>
    <m/>
    <x v="0"/>
    <m/>
    <m/>
    <s v="BFT35_08200"/>
    <n v="285"/>
    <m/>
    <m/>
  </r>
  <r>
    <x v="1"/>
    <s v="with_protein"/>
    <x v="0"/>
    <s v="Primary Assembly"/>
    <s v="unplaced scaffold"/>
    <m/>
    <s v="MINB01000015.1"/>
    <n v="22575"/>
    <n v="22859"/>
    <x v="1"/>
    <s v="PHO06977.1"/>
    <m/>
    <m/>
    <x v="637"/>
    <m/>
    <m/>
    <s v="BFT35_08200"/>
    <n v="285"/>
    <n v="94"/>
    <m/>
  </r>
  <r>
    <x v="0"/>
    <s v="protein_coding"/>
    <x v="0"/>
    <s v="Primary Assembly"/>
    <s v="unplaced scaffold"/>
    <m/>
    <s v="MINB01000016.1"/>
    <n v="22592"/>
    <n v="23845"/>
    <x v="1"/>
    <m/>
    <m/>
    <m/>
    <x v="0"/>
    <m/>
    <m/>
    <s v="BFT35_08555"/>
    <n v="1254"/>
    <m/>
    <m/>
  </r>
  <r>
    <x v="1"/>
    <s v="with_protein"/>
    <x v="0"/>
    <s v="Primary Assembly"/>
    <s v="unplaced scaffold"/>
    <m/>
    <s v="MINB01000016.1"/>
    <n v="22592"/>
    <n v="23845"/>
    <x v="1"/>
    <s v="PHO06921.1"/>
    <m/>
    <m/>
    <x v="638"/>
    <m/>
    <m/>
    <s v="BFT35_08555"/>
    <n v="1254"/>
    <n v="417"/>
    <m/>
  </r>
  <r>
    <x v="0"/>
    <s v="pseudogene"/>
    <x v="0"/>
    <s v="Primary Assembly"/>
    <s v="unplaced scaffold"/>
    <m/>
    <s v="MINB01000033.1"/>
    <n v="22598"/>
    <n v="22899"/>
    <x v="0"/>
    <m/>
    <m/>
    <m/>
    <x v="0"/>
    <m/>
    <m/>
    <s v="BFT35_12220"/>
    <n v="302"/>
    <m/>
    <s v="pseudo"/>
  </r>
  <r>
    <x v="1"/>
    <s v="without_protein"/>
    <x v="0"/>
    <s v="Primary Assembly"/>
    <s v="unplaced scaffold"/>
    <m/>
    <s v="MINB01000033.1"/>
    <n v="22598"/>
    <n v="22899"/>
    <x v="0"/>
    <m/>
    <m/>
    <m/>
    <x v="2"/>
    <m/>
    <m/>
    <s v="BFT35_12220"/>
    <n v="302"/>
    <m/>
    <s v="pseudo"/>
  </r>
  <r>
    <x v="0"/>
    <s v="protein_coding"/>
    <x v="0"/>
    <s v="Primary Assembly"/>
    <s v="unplaced scaffold"/>
    <m/>
    <s v="MINB01000005.1"/>
    <n v="22637"/>
    <n v="23929"/>
    <x v="1"/>
    <m/>
    <m/>
    <m/>
    <x v="0"/>
    <m/>
    <m/>
    <s v="BFT35_04170"/>
    <n v="1293"/>
    <m/>
    <m/>
  </r>
  <r>
    <x v="1"/>
    <s v="with_protein"/>
    <x v="0"/>
    <s v="Primary Assembly"/>
    <s v="unplaced scaffold"/>
    <m/>
    <s v="MINB01000005.1"/>
    <n v="22637"/>
    <n v="23929"/>
    <x v="1"/>
    <s v="PHO07793.1"/>
    <m/>
    <m/>
    <x v="2"/>
    <m/>
    <m/>
    <s v="BFT35_04170"/>
    <n v="1293"/>
    <n v="430"/>
    <m/>
  </r>
  <r>
    <x v="0"/>
    <s v="protein_coding"/>
    <x v="0"/>
    <s v="Primary Assembly"/>
    <s v="unplaced scaffold"/>
    <m/>
    <s v="MINB01000031.1"/>
    <n v="22641"/>
    <n v="23408"/>
    <x v="1"/>
    <m/>
    <m/>
    <m/>
    <x v="0"/>
    <m/>
    <m/>
    <s v="BFT35_11955"/>
    <n v="768"/>
    <m/>
    <m/>
  </r>
  <r>
    <x v="1"/>
    <s v="with_protein"/>
    <x v="0"/>
    <s v="Primary Assembly"/>
    <s v="unplaced scaffold"/>
    <m/>
    <s v="MINB01000031.1"/>
    <n v="22641"/>
    <n v="23408"/>
    <x v="1"/>
    <s v="PHO06327.1"/>
    <m/>
    <m/>
    <x v="639"/>
    <m/>
    <m/>
    <s v="BFT35_11955"/>
    <n v="768"/>
    <n v="255"/>
    <m/>
  </r>
  <r>
    <x v="0"/>
    <s v="protein_coding"/>
    <x v="0"/>
    <s v="Primary Assembly"/>
    <s v="unplaced scaffold"/>
    <m/>
    <s v="MINB01000003.1"/>
    <n v="22654"/>
    <n v="23709"/>
    <x v="1"/>
    <m/>
    <m/>
    <m/>
    <x v="0"/>
    <m/>
    <m/>
    <s v="BFT35_02505"/>
    <n v="1056"/>
    <m/>
    <m/>
  </r>
  <r>
    <x v="1"/>
    <s v="with_protein"/>
    <x v="0"/>
    <s v="Primary Assembly"/>
    <s v="unplaced scaffold"/>
    <m/>
    <s v="MINB01000003.1"/>
    <n v="22654"/>
    <n v="23709"/>
    <x v="1"/>
    <s v="PHO07944.1"/>
    <m/>
    <m/>
    <x v="34"/>
    <m/>
    <m/>
    <s v="BFT35_02505"/>
    <n v="1056"/>
    <n v="351"/>
    <m/>
  </r>
  <r>
    <x v="0"/>
    <s v="protein_coding"/>
    <x v="0"/>
    <s v="Primary Assembly"/>
    <s v="unplaced scaffold"/>
    <m/>
    <s v="MINB01000010.1"/>
    <n v="22688"/>
    <n v="23983"/>
    <x v="1"/>
    <m/>
    <m/>
    <m/>
    <x v="0"/>
    <m/>
    <m/>
    <s v="BFT35_06570"/>
    <n v="1296"/>
    <m/>
    <m/>
  </r>
  <r>
    <x v="1"/>
    <s v="with_protein"/>
    <x v="0"/>
    <s v="Primary Assembly"/>
    <s v="unplaced scaffold"/>
    <m/>
    <s v="MINB01000010.1"/>
    <n v="22688"/>
    <n v="23983"/>
    <x v="1"/>
    <s v="PHO07276.1"/>
    <m/>
    <m/>
    <x v="517"/>
    <m/>
    <m/>
    <s v="BFT35_06570"/>
    <n v="1296"/>
    <n v="431"/>
    <m/>
  </r>
  <r>
    <x v="0"/>
    <s v="pseudogene"/>
    <x v="0"/>
    <s v="Primary Assembly"/>
    <s v="unplaced scaffold"/>
    <m/>
    <s v="MINB01000019.1"/>
    <n v="22712"/>
    <n v="23629"/>
    <x v="1"/>
    <m/>
    <m/>
    <m/>
    <x v="0"/>
    <m/>
    <m/>
    <s v="BFT35_09360"/>
    <n v="918"/>
    <m/>
    <s v="pseudo"/>
  </r>
  <r>
    <x v="1"/>
    <s v="without_protein"/>
    <x v="0"/>
    <s v="Primary Assembly"/>
    <s v="unplaced scaffold"/>
    <m/>
    <s v="MINB01000019.1"/>
    <n v="22712"/>
    <n v="23629"/>
    <x v="1"/>
    <m/>
    <m/>
    <m/>
    <x v="640"/>
    <m/>
    <m/>
    <s v="BFT35_09360"/>
    <n v="918"/>
    <m/>
    <s v="pseudo"/>
  </r>
  <r>
    <x v="0"/>
    <s v="protein_coding"/>
    <x v="0"/>
    <s v="Primary Assembly"/>
    <s v="unplaced scaffold"/>
    <m/>
    <s v="MINB01000008.1"/>
    <n v="22738"/>
    <n v="24405"/>
    <x v="1"/>
    <m/>
    <m/>
    <m/>
    <x v="0"/>
    <m/>
    <m/>
    <s v="BFT35_05800"/>
    <n v="1668"/>
    <m/>
    <m/>
  </r>
  <r>
    <x v="1"/>
    <s v="with_protein"/>
    <x v="0"/>
    <s v="Primary Assembly"/>
    <s v="unplaced scaffold"/>
    <m/>
    <s v="MINB01000008.1"/>
    <n v="22738"/>
    <n v="24405"/>
    <x v="1"/>
    <s v="PHO07432.1"/>
    <m/>
    <m/>
    <x v="641"/>
    <m/>
    <m/>
    <s v="BFT35_05800"/>
    <n v="1668"/>
    <n v="555"/>
    <m/>
  </r>
  <r>
    <x v="0"/>
    <s v="protein_coding"/>
    <x v="0"/>
    <s v="Primary Assembly"/>
    <s v="unplaced scaffold"/>
    <m/>
    <s v="MINB01000001.1"/>
    <n v="22759"/>
    <n v="23496"/>
    <x v="1"/>
    <m/>
    <m/>
    <m/>
    <x v="0"/>
    <m/>
    <m/>
    <s v="BFT35_00125"/>
    <n v="738"/>
    <m/>
    <m/>
  </r>
  <r>
    <x v="1"/>
    <s v="with_protein"/>
    <x v="0"/>
    <s v="Primary Assembly"/>
    <s v="unplaced scaffold"/>
    <m/>
    <s v="MINB01000001.1"/>
    <n v="22759"/>
    <n v="23496"/>
    <x v="1"/>
    <s v="PHO08352.1"/>
    <m/>
    <m/>
    <x v="642"/>
    <m/>
    <m/>
    <s v="BFT35_00125"/>
    <n v="738"/>
    <n v="245"/>
    <m/>
  </r>
  <r>
    <x v="0"/>
    <s v="protein_coding"/>
    <x v="0"/>
    <s v="Primary Assembly"/>
    <s v="unplaced scaffold"/>
    <m/>
    <s v="MINB01000015.1"/>
    <n v="22861"/>
    <n v="23985"/>
    <x v="1"/>
    <m/>
    <m/>
    <m/>
    <x v="0"/>
    <m/>
    <m/>
    <s v="BFT35_08205"/>
    <n v="1125"/>
    <m/>
    <m/>
  </r>
  <r>
    <x v="1"/>
    <s v="with_protein"/>
    <x v="0"/>
    <s v="Primary Assembly"/>
    <s v="unplaced scaffold"/>
    <m/>
    <s v="MINB01000015.1"/>
    <n v="22861"/>
    <n v="23985"/>
    <x v="1"/>
    <s v="PHO06978.1"/>
    <m/>
    <m/>
    <x v="643"/>
    <m/>
    <m/>
    <s v="BFT35_08205"/>
    <n v="1125"/>
    <n v="374"/>
    <m/>
  </r>
  <r>
    <x v="0"/>
    <s v="protein_coding"/>
    <x v="0"/>
    <s v="Primary Assembly"/>
    <s v="unplaced scaffold"/>
    <m/>
    <s v="MINB01000017.1"/>
    <n v="22862"/>
    <n v="23545"/>
    <x v="1"/>
    <m/>
    <m/>
    <m/>
    <x v="0"/>
    <m/>
    <m/>
    <s v="BFT35_08830"/>
    <n v="684"/>
    <m/>
    <m/>
  </r>
  <r>
    <x v="1"/>
    <s v="with_protein"/>
    <x v="0"/>
    <s v="Primary Assembly"/>
    <s v="unplaced scaffold"/>
    <m/>
    <s v="MINB01000017.1"/>
    <n v="22862"/>
    <n v="23545"/>
    <x v="1"/>
    <s v="PHO06872.1"/>
    <m/>
    <m/>
    <x v="644"/>
    <m/>
    <m/>
    <s v="BFT35_08830"/>
    <n v="684"/>
    <n v="227"/>
    <m/>
  </r>
  <r>
    <x v="0"/>
    <s v="protein_coding"/>
    <x v="0"/>
    <s v="Primary Assembly"/>
    <s v="unplaced scaffold"/>
    <m/>
    <s v="MINB01000022.1"/>
    <n v="22862"/>
    <n v="23275"/>
    <x v="1"/>
    <m/>
    <m/>
    <m/>
    <x v="0"/>
    <m/>
    <m/>
    <s v="BFT35_10185"/>
    <n v="414"/>
    <m/>
    <m/>
  </r>
  <r>
    <x v="1"/>
    <s v="with_protein"/>
    <x v="0"/>
    <s v="Primary Assembly"/>
    <s v="unplaced scaffold"/>
    <m/>
    <s v="MINB01000022.1"/>
    <n v="22862"/>
    <n v="23275"/>
    <x v="1"/>
    <s v="PHO06626.1"/>
    <m/>
    <m/>
    <x v="645"/>
    <m/>
    <m/>
    <s v="BFT35_10185"/>
    <n v="414"/>
    <n v="137"/>
    <m/>
  </r>
  <r>
    <x v="0"/>
    <s v="protein_coding"/>
    <x v="0"/>
    <s v="Primary Assembly"/>
    <s v="unplaced scaffold"/>
    <m/>
    <s v="MINB01000009.1"/>
    <n v="22909"/>
    <n v="24021"/>
    <x v="1"/>
    <m/>
    <m/>
    <m/>
    <x v="0"/>
    <m/>
    <m/>
    <s v="BFT35_06205"/>
    <n v="1113"/>
    <m/>
    <m/>
  </r>
  <r>
    <x v="1"/>
    <s v="with_protein"/>
    <x v="0"/>
    <s v="Primary Assembly"/>
    <s v="unplaced scaffold"/>
    <m/>
    <s v="MINB01000009.1"/>
    <n v="22909"/>
    <n v="24021"/>
    <x v="1"/>
    <s v="PHO07359.1"/>
    <m/>
    <m/>
    <x v="646"/>
    <m/>
    <m/>
    <s v="BFT35_06205"/>
    <n v="1113"/>
    <n v="370"/>
    <m/>
  </r>
  <r>
    <x v="0"/>
    <s v="protein_coding"/>
    <x v="0"/>
    <s v="Primary Assembly"/>
    <s v="unplaced scaffold"/>
    <m/>
    <s v="MINB01000020.1"/>
    <n v="22910"/>
    <n v="23131"/>
    <x v="1"/>
    <m/>
    <m/>
    <m/>
    <x v="0"/>
    <m/>
    <m/>
    <s v="BFT35_09635"/>
    <n v="222"/>
    <m/>
    <m/>
  </r>
  <r>
    <x v="1"/>
    <s v="with_protein"/>
    <x v="0"/>
    <s v="Primary Assembly"/>
    <s v="unplaced scaffold"/>
    <m/>
    <s v="MINB01000020.1"/>
    <n v="22910"/>
    <n v="23131"/>
    <x v="1"/>
    <s v="PHO06727.1"/>
    <m/>
    <m/>
    <x v="2"/>
    <m/>
    <m/>
    <s v="BFT35_09635"/>
    <n v="222"/>
    <n v="73"/>
    <m/>
  </r>
  <r>
    <x v="0"/>
    <s v="protein_coding"/>
    <x v="0"/>
    <s v="Primary Assembly"/>
    <s v="unplaced scaffold"/>
    <m/>
    <s v="MINB01000002.1"/>
    <n v="22936"/>
    <n v="23799"/>
    <x v="1"/>
    <m/>
    <m/>
    <m/>
    <x v="0"/>
    <m/>
    <m/>
    <s v="BFT35_01300"/>
    <n v="864"/>
    <m/>
    <m/>
  </r>
  <r>
    <x v="1"/>
    <s v="with_protein"/>
    <x v="0"/>
    <s v="Primary Assembly"/>
    <s v="unplaced scaffold"/>
    <m/>
    <s v="MINB01000002.1"/>
    <n v="22936"/>
    <n v="23799"/>
    <x v="1"/>
    <s v="PHO08136.1"/>
    <m/>
    <m/>
    <x v="2"/>
    <m/>
    <m/>
    <s v="BFT35_01300"/>
    <n v="864"/>
    <n v="287"/>
    <m/>
  </r>
  <r>
    <x v="0"/>
    <s v="protein_coding"/>
    <x v="0"/>
    <s v="Primary Assembly"/>
    <s v="unplaced scaffold"/>
    <m/>
    <s v="MINB01000024.1"/>
    <n v="22955"/>
    <n v="24076"/>
    <x v="1"/>
    <m/>
    <m/>
    <m/>
    <x v="0"/>
    <m/>
    <m/>
    <s v="BFT35_10740"/>
    <n v="1122"/>
    <m/>
    <m/>
  </r>
  <r>
    <x v="1"/>
    <s v="with_protein"/>
    <x v="0"/>
    <s v="Primary Assembly"/>
    <s v="unplaced scaffold"/>
    <m/>
    <s v="MINB01000024.1"/>
    <n v="22955"/>
    <n v="24076"/>
    <x v="1"/>
    <s v="PHO06541.1"/>
    <m/>
    <m/>
    <x v="647"/>
    <m/>
    <m/>
    <s v="BFT35_10740"/>
    <n v="1122"/>
    <n v="373"/>
    <m/>
  </r>
  <r>
    <x v="0"/>
    <s v="protein_coding"/>
    <x v="0"/>
    <s v="Primary Assembly"/>
    <s v="unplaced scaffold"/>
    <m/>
    <s v="MINB01000006.1"/>
    <n v="23051"/>
    <n v="24466"/>
    <x v="1"/>
    <m/>
    <m/>
    <m/>
    <x v="0"/>
    <m/>
    <m/>
    <s v="BFT35_04790"/>
    <n v="1416"/>
    <m/>
    <m/>
  </r>
  <r>
    <x v="1"/>
    <s v="with_protein"/>
    <x v="0"/>
    <s v="Primary Assembly"/>
    <s v="unplaced scaffold"/>
    <m/>
    <s v="MINB01000006.1"/>
    <n v="23051"/>
    <n v="24466"/>
    <x v="1"/>
    <s v="PHO07590.1"/>
    <m/>
    <m/>
    <x v="648"/>
    <m/>
    <m/>
    <s v="BFT35_04790"/>
    <n v="1416"/>
    <n v="471"/>
    <m/>
  </r>
  <r>
    <x v="0"/>
    <s v="protein_coding"/>
    <x v="0"/>
    <s v="Primary Assembly"/>
    <s v="unplaced scaffold"/>
    <m/>
    <s v="MINB01000025.1"/>
    <n v="23122"/>
    <n v="23373"/>
    <x v="0"/>
    <m/>
    <m/>
    <m/>
    <x v="0"/>
    <m/>
    <m/>
    <s v="BFT35_10975"/>
    <n v="252"/>
    <m/>
    <m/>
  </r>
  <r>
    <x v="1"/>
    <s v="with_protein"/>
    <x v="0"/>
    <s v="Primary Assembly"/>
    <s v="unplaced scaffold"/>
    <m/>
    <s v="MINB01000025.1"/>
    <n v="23122"/>
    <n v="23373"/>
    <x v="0"/>
    <s v="PHO06494.1"/>
    <m/>
    <m/>
    <x v="278"/>
    <m/>
    <m/>
    <s v="BFT35_10975"/>
    <n v="252"/>
    <n v="83"/>
    <m/>
  </r>
  <r>
    <x v="0"/>
    <s v="protein_coding"/>
    <x v="0"/>
    <s v="Primary Assembly"/>
    <s v="unplaced scaffold"/>
    <m/>
    <s v="MINB01000021.1"/>
    <n v="23124"/>
    <n v="23351"/>
    <x v="1"/>
    <m/>
    <m/>
    <m/>
    <x v="0"/>
    <m/>
    <m/>
    <s v="BFT35_09935"/>
    <n v="228"/>
    <m/>
    <m/>
  </r>
  <r>
    <x v="1"/>
    <s v="with_protein"/>
    <x v="0"/>
    <s v="Primary Assembly"/>
    <s v="unplaced scaffold"/>
    <m/>
    <s v="MINB01000021.1"/>
    <n v="23124"/>
    <n v="23351"/>
    <x v="1"/>
    <s v="PHO06680.1"/>
    <m/>
    <m/>
    <x v="610"/>
    <m/>
    <m/>
    <s v="BFT35_09935"/>
    <n v="228"/>
    <n v="75"/>
    <m/>
  </r>
  <r>
    <x v="0"/>
    <s v="protein_coding"/>
    <x v="0"/>
    <s v="Primary Assembly"/>
    <s v="unplaced scaffold"/>
    <m/>
    <s v="MINB01000032.1"/>
    <n v="23147"/>
    <n v="24172"/>
    <x v="1"/>
    <m/>
    <m/>
    <m/>
    <x v="0"/>
    <m/>
    <m/>
    <s v="BFT35_12100"/>
    <n v="1026"/>
    <m/>
    <m/>
  </r>
  <r>
    <x v="1"/>
    <s v="with_protein"/>
    <x v="0"/>
    <s v="Primary Assembly"/>
    <s v="unplaced scaffold"/>
    <m/>
    <s v="MINB01000032.1"/>
    <n v="23147"/>
    <n v="24172"/>
    <x v="1"/>
    <s v="PHO06302.1"/>
    <m/>
    <m/>
    <x v="288"/>
    <m/>
    <m/>
    <s v="BFT35_12100"/>
    <n v="1026"/>
    <n v="341"/>
    <m/>
  </r>
  <r>
    <x v="0"/>
    <s v="protein_coding"/>
    <x v="0"/>
    <s v="Primary Assembly"/>
    <s v="unplaced scaffold"/>
    <m/>
    <s v="MINB01000018.1"/>
    <n v="23200"/>
    <n v="23943"/>
    <x v="0"/>
    <m/>
    <m/>
    <m/>
    <x v="0"/>
    <m/>
    <m/>
    <s v="BFT35_09105"/>
    <n v="744"/>
    <m/>
    <m/>
  </r>
  <r>
    <x v="1"/>
    <s v="with_protein"/>
    <x v="0"/>
    <s v="Primary Assembly"/>
    <s v="unplaced scaffold"/>
    <m/>
    <s v="MINB01000018.1"/>
    <n v="23200"/>
    <n v="23943"/>
    <x v="0"/>
    <s v="PHO06830.1"/>
    <m/>
    <m/>
    <x v="2"/>
    <m/>
    <m/>
    <s v="BFT35_09105"/>
    <n v="744"/>
    <n v="247"/>
    <m/>
  </r>
  <r>
    <x v="0"/>
    <s v="protein_coding"/>
    <x v="0"/>
    <s v="Primary Assembly"/>
    <s v="unplaced scaffold"/>
    <m/>
    <s v="MINB01000012.1"/>
    <n v="23249"/>
    <n v="23557"/>
    <x v="1"/>
    <m/>
    <m/>
    <m/>
    <x v="0"/>
    <m/>
    <m/>
    <s v="BFT35_07295"/>
    <n v="309"/>
    <m/>
    <m/>
  </r>
  <r>
    <x v="1"/>
    <s v="with_protein"/>
    <x v="0"/>
    <s v="Primary Assembly"/>
    <s v="unplaced scaffold"/>
    <m/>
    <s v="MINB01000012.1"/>
    <n v="23249"/>
    <n v="23557"/>
    <x v="1"/>
    <s v="PHO07157.1"/>
    <m/>
    <m/>
    <x v="649"/>
    <m/>
    <m/>
    <s v="BFT35_07295"/>
    <n v="309"/>
    <n v="102"/>
    <m/>
  </r>
  <r>
    <x v="0"/>
    <s v="protein_coding"/>
    <x v="0"/>
    <s v="Primary Assembly"/>
    <s v="unplaced scaffold"/>
    <m/>
    <s v="MINB01000029.1"/>
    <n v="23255"/>
    <n v="23800"/>
    <x v="1"/>
    <m/>
    <m/>
    <m/>
    <x v="0"/>
    <m/>
    <m/>
    <s v="BFT35_11695"/>
    <n v="546"/>
    <m/>
    <m/>
  </r>
  <r>
    <x v="1"/>
    <s v="with_protein"/>
    <x v="0"/>
    <s v="Primary Assembly"/>
    <s v="unplaced scaffold"/>
    <m/>
    <s v="MINB01000029.1"/>
    <n v="23255"/>
    <n v="23800"/>
    <x v="1"/>
    <s v="PHO06378.1"/>
    <m/>
    <m/>
    <x v="650"/>
    <m/>
    <m/>
    <s v="BFT35_11695"/>
    <n v="546"/>
    <n v="181"/>
    <m/>
  </r>
  <r>
    <x v="0"/>
    <s v="protein_coding"/>
    <x v="0"/>
    <s v="Primary Assembly"/>
    <s v="unplaced scaffold"/>
    <m/>
    <s v="MINB01000020.1"/>
    <n v="23294"/>
    <n v="24316"/>
    <x v="0"/>
    <m/>
    <m/>
    <m/>
    <x v="0"/>
    <m/>
    <m/>
    <s v="BFT35_09640"/>
    <n v="1023"/>
    <m/>
    <m/>
  </r>
  <r>
    <x v="1"/>
    <s v="with_protein"/>
    <x v="0"/>
    <s v="Primary Assembly"/>
    <s v="unplaced scaffold"/>
    <m/>
    <s v="MINB01000020.1"/>
    <n v="23294"/>
    <n v="24316"/>
    <x v="0"/>
    <s v="PHO06728.1"/>
    <m/>
    <m/>
    <x v="651"/>
    <m/>
    <m/>
    <s v="BFT35_09640"/>
    <n v="1023"/>
    <n v="340"/>
    <m/>
  </r>
  <r>
    <x v="0"/>
    <s v="protein_coding"/>
    <x v="0"/>
    <s v="Primary Assembly"/>
    <s v="unplaced scaffold"/>
    <m/>
    <s v="MINB01000028.1"/>
    <n v="23308"/>
    <n v="25218"/>
    <x v="1"/>
    <m/>
    <m/>
    <m/>
    <x v="0"/>
    <m/>
    <m/>
    <s v="BFT35_11550"/>
    <n v="1911"/>
    <m/>
    <m/>
  </r>
  <r>
    <x v="1"/>
    <s v="with_protein"/>
    <x v="0"/>
    <s v="Primary Assembly"/>
    <s v="unplaced scaffold"/>
    <m/>
    <s v="MINB01000028.1"/>
    <n v="23308"/>
    <n v="25218"/>
    <x v="1"/>
    <s v="PHO06406.1"/>
    <m/>
    <m/>
    <x v="652"/>
    <m/>
    <m/>
    <s v="BFT35_11550"/>
    <n v="1911"/>
    <n v="636"/>
    <m/>
  </r>
  <r>
    <x v="0"/>
    <s v="protein_coding"/>
    <x v="0"/>
    <s v="Primary Assembly"/>
    <s v="unplaced scaffold"/>
    <m/>
    <s v="MINB01000014.1"/>
    <n v="23316"/>
    <n v="24083"/>
    <x v="0"/>
    <m/>
    <m/>
    <m/>
    <x v="0"/>
    <m/>
    <m/>
    <s v="BFT35_07855"/>
    <n v="768"/>
    <m/>
    <m/>
  </r>
  <r>
    <x v="1"/>
    <s v="with_protein"/>
    <x v="0"/>
    <s v="Primary Assembly"/>
    <s v="unplaced scaffold"/>
    <m/>
    <s v="MINB01000014.1"/>
    <n v="23316"/>
    <n v="24083"/>
    <x v="0"/>
    <s v="PHO07034.1"/>
    <m/>
    <m/>
    <x v="2"/>
    <m/>
    <m/>
    <s v="BFT35_07855"/>
    <n v="768"/>
    <n v="255"/>
    <m/>
  </r>
  <r>
    <x v="0"/>
    <s v="protein_coding"/>
    <x v="0"/>
    <s v="Primary Assembly"/>
    <s v="unplaced scaffold"/>
    <m/>
    <s v="MINB01000022.1"/>
    <n v="23371"/>
    <n v="25506"/>
    <x v="1"/>
    <m/>
    <m/>
    <m/>
    <x v="0"/>
    <m/>
    <m/>
    <s v="BFT35_10190"/>
    <n v="2136"/>
    <m/>
    <m/>
  </r>
  <r>
    <x v="1"/>
    <s v="with_protein"/>
    <x v="0"/>
    <s v="Primary Assembly"/>
    <s v="unplaced scaffold"/>
    <m/>
    <s v="MINB01000022.1"/>
    <n v="23371"/>
    <n v="25506"/>
    <x v="1"/>
    <s v="PHO06627.1"/>
    <m/>
    <m/>
    <x v="653"/>
    <m/>
    <m/>
    <s v="BFT35_10190"/>
    <n v="2136"/>
    <n v="711"/>
    <m/>
  </r>
  <r>
    <x v="0"/>
    <s v="protein_coding"/>
    <x v="0"/>
    <s v="Primary Assembly"/>
    <s v="unplaced scaffold"/>
    <m/>
    <s v="MINB01000027.1"/>
    <n v="23372"/>
    <n v="24367"/>
    <x v="1"/>
    <m/>
    <m/>
    <m/>
    <x v="0"/>
    <m/>
    <m/>
    <s v="BFT35_11380"/>
    <n v="996"/>
    <m/>
    <m/>
  </r>
  <r>
    <x v="1"/>
    <s v="with_protein"/>
    <x v="0"/>
    <s v="Primary Assembly"/>
    <s v="unplaced scaffold"/>
    <m/>
    <s v="MINB01000027.1"/>
    <n v="23372"/>
    <n v="24367"/>
    <x v="1"/>
    <s v="PHO06431.1"/>
    <m/>
    <m/>
    <x v="654"/>
    <m/>
    <m/>
    <s v="BFT35_11380"/>
    <n v="996"/>
    <n v="331"/>
    <m/>
  </r>
  <r>
    <x v="0"/>
    <s v="protein_coding"/>
    <x v="0"/>
    <s v="Primary Assembly"/>
    <s v="unplaced scaffold"/>
    <m/>
    <s v="MINB01000030.1"/>
    <n v="23401"/>
    <n v="25128"/>
    <x v="1"/>
    <m/>
    <m/>
    <m/>
    <x v="0"/>
    <m/>
    <m/>
    <s v="BFT35_11835"/>
    <n v="1728"/>
    <m/>
    <m/>
  </r>
  <r>
    <x v="1"/>
    <s v="with_protein"/>
    <x v="0"/>
    <s v="Primary Assembly"/>
    <s v="unplaced scaffold"/>
    <m/>
    <s v="MINB01000030.1"/>
    <n v="23401"/>
    <n v="25128"/>
    <x v="1"/>
    <s v="PHO06351.1"/>
    <m/>
    <m/>
    <x v="655"/>
    <m/>
    <m/>
    <s v="BFT35_11835"/>
    <n v="1728"/>
    <n v="575"/>
    <m/>
  </r>
  <r>
    <x v="0"/>
    <s v="protein_coding"/>
    <x v="0"/>
    <s v="Primary Assembly"/>
    <s v="unplaced scaffold"/>
    <m/>
    <s v="MINB01000025.1"/>
    <n v="23462"/>
    <n v="23929"/>
    <x v="0"/>
    <m/>
    <m/>
    <m/>
    <x v="0"/>
    <m/>
    <m/>
    <s v="BFT35_10980"/>
    <n v="468"/>
    <m/>
    <m/>
  </r>
  <r>
    <x v="1"/>
    <s v="with_protein"/>
    <x v="0"/>
    <s v="Primary Assembly"/>
    <s v="unplaced scaffold"/>
    <m/>
    <s v="MINB01000025.1"/>
    <n v="23462"/>
    <n v="23929"/>
    <x v="0"/>
    <s v="PHO06495.1"/>
    <m/>
    <m/>
    <x v="656"/>
    <m/>
    <m/>
    <s v="BFT35_10980"/>
    <n v="468"/>
    <n v="155"/>
    <m/>
  </r>
  <r>
    <x v="0"/>
    <s v="protein_coding"/>
    <x v="0"/>
    <s v="Primary Assembly"/>
    <s v="unplaced scaffold"/>
    <m/>
    <s v="MINB01000007.1"/>
    <n v="23477"/>
    <n v="24940"/>
    <x v="1"/>
    <m/>
    <m/>
    <m/>
    <x v="0"/>
    <m/>
    <m/>
    <s v="BFT35_05310"/>
    <n v="1464"/>
    <m/>
    <m/>
  </r>
  <r>
    <x v="1"/>
    <s v="with_protein"/>
    <x v="0"/>
    <s v="Primary Assembly"/>
    <s v="unplaced scaffold"/>
    <m/>
    <s v="MINB01000007.1"/>
    <n v="23477"/>
    <n v="24940"/>
    <x v="1"/>
    <s v="PHO07564.1"/>
    <m/>
    <m/>
    <x v="657"/>
    <m/>
    <m/>
    <s v="BFT35_05310"/>
    <n v="1464"/>
    <n v="487"/>
    <m/>
  </r>
  <r>
    <x v="0"/>
    <s v="protein_coding"/>
    <x v="0"/>
    <s v="Primary Assembly"/>
    <s v="unplaced scaffold"/>
    <m/>
    <s v="MINB01000013.1"/>
    <n v="23484"/>
    <n v="25115"/>
    <x v="1"/>
    <m/>
    <m/>
    <m/>
    <x v="0"/>
    <m/>
    <m/>
    <s v="BFT35_07590"/>
    <n v="1632"/>
    <m/>
    <m/>
  </r>
  <r>
    <x v="1"/>
    <s v="with_protein"/>
    <x v="0"/>
    <s v="Primary Assembly"/>
    <s v="unplaced scaffold"/>
    <m/>
    <s v="MINB01000013.1"/>
    <n v="23484"/>
    <n v="25115"/>
    <x v="1"/>
    <s v="PHO07100.1"/>
    <m/>
    <m/>
    <x v="411"/>
    <m/>
    <m/>
    <s v="BFT35_07590"/>
    <n v="1632"/>
    <n v="543"/>
    <m/>
  </r>
  <r>
    <x v="0"/>
    <s v="protein_coding"/>
    <x v="0"/>
    <s v="Primary Assembly"/>
    <s v="unplaced scaffold"/>
    <m/>
    <s v="MINB01000001.1"/>
    <n v="23503"/>
    <n v="24429"/>
    <x v="1"/>
    <m/>
    <m/>
    <m/>
    <x v="0"/>
    <m/>
    <m/>
    <s v="BFT35_00130"/>
    <n v="927"/>
    <m/>
    <m/>
  </r>
  <r>
    <x v="1"/>
    <s v="with_protein"/>
    <x v="0"/>
    <s v="Primary Assembly"/>
    <s v="unplaced scaffold"/>
    <m/>
    <s v="MINB01000001.1"/>
    <n v="23503"/>
    <n v="24429"/>
    <x v="1"/>
    <s v="PHO08353.1"/>
    <m/>
    <m/>
    <x v="658"/>
    <m/>
    <m/>
    <s v="BFT35_00130"/>
    <n v="927"/>
    <n v="308"/>
    <m/>
  </r>
  <r>
    <x v="0"/>
    <s v="protein_coding"/>
    <x v="0"/>
    <s v="Primary Assembly"/>
    <s v="unplaced scaffold"/>
    <m/>
    <s v="MINB01000021.1"/>
    <n v="23521"/>
    <n v="23748"/>
    <x v="1"/>
    <m/>
    <m/>
    <m/>
    <x v="0"/>
    <m/>
    <m/>
    <s v="BFT35_09940"/>
    <n v="228"/>
    <m/>
    <m/>
  </r>
  <r>
    <x v="1"/>
    <s v="with_protein"/>
    <x v="0"/>
    <s v="Primary Assembly"/>
    <s v="unplaced scaffold"/>
    <m/>
    <s v="MINB01000021.1"/>
    <n v="23521"/>
    <n v="23748"/>
    <x v="1"/>
    <s v="PHO06681.1"/>
    <m/>
    <m/>
    <x v="610"/>
    <m/>
    <m/>
    <s v="BFT35_09940"/>
    <n v="228"/>
    <n v="75"/>
    <m/>
  </r>
  <r>
    <x v="0"/>
    <s v="protein_coding"/>
    <x v="0"/>
    <s v="Primary Assembly"/>
    <s v="unplaced scaffold"/>
    <m/>
    <s v="MINB01000017.1"/>
    <n v="23542"/>
    <n v="25608"/>
    <x v="1"/>
    <m/>
    <m/>
    <m/>
    <x v="0"/>
    <m/>
    <m/>
    <s v="BFT35_08835"/>
    <n v="2067"/>
    <m/>
    <m/>
  </r>
  <r>
    <x v="1"/>
    <s v="with_protein"/>
    <x v="0"/>
    <s v="Primary Assembly"/>
    <s v="unplaced scaffold"/>
    <m/>
    <s v="MINB01000017.1"/>
    <n v="23542"/>
    <n v="25608"/>
    <x v="1"/>
    <s v="PHO06900.1"/>
    <m/>
    <m/>
    <x v="659"/>
    <m/>
    <m/>
    <s v="BFT35_08835"/>
    <n v="2067"/>
    <n v="688"/>
    <m/>
  </r>
  <r>
    <x v="0"/>
    <s v="protein_coding"/>
    <x v="0"/>
    <s v="Primary Assembly"/>
    <s v="unplaced scaffold"/>
    <m/>
    <s v="MINB01000031.1"/>
    <n v="23548"/>
    <n v="24150"/>
    <x v="1"/>
    <m/>
    <m/>
    <m/>
    <x v="0"/>
    <m/>
    <m/>
    <s v="BFT35_11960"/>
    <n v="603"/>
    <m/>
    <m/>
  </r>
  <r>
    <x v="1"/>
    <s v="with_protein"/>
    <x v="0"/>
    <s v="Primary Assembly"/>
    <s v="unplaced scaffold"/>
    <m/>
    <s v="MINB01000031.1"/>
    <n v="23548"/>
    <n v="24150"/>
    <x v="1"/>
    <s v="PHO06328.1"/>
    <m/>
    <m/>
    <x v="565"/>
    <m/>
    <m/>
    <s v="BFT35_11960"/>
    <n v="603"/>
    <n v="200"/>
    <m/>
  </r>
  <r>
    <x v="0"/>
    <s v="protein_coding"/>
    <x v="0"/>
    <s v="Primary Assembly"/>
    <s v="unplaced scaffold"/>
    <m/>
    <s v="MINB01000023.1"/>
    <n v="23549"/>
    <n v="25174"/>
    <x v="1"/>
    <m/>
    <m/>
    <m/>
    <x v="0"/>
    <m/>
    <m/>
    <s v="BFT35_10480"/>
    <n v="1626"/>
    <m/>
    <m/>
  </r>
  <r>
    <x v="1"/>
    <s v="with_protein"/>
    <x v="0"/>
    <s v="Primary Assembly"/>
    <s v="unplaced scaffold"/>
    <m/>
    <s v="MINB01000023.1"/>
    <n v="23549"/>
    <n v="25174"/>
    <x v="1"/>
    <s v="PHO06589.1"/>
    <m/>
    <m/>
    <x v="660"/>
    <m/>
    <m/>
    <s v="BFT35_10480"/>
    <n v="1626"/>
    <n v="541"/>
    <m/>
  </r>
  <r>
    <x v="0"/>
    <s v="protein_coding"/>
    <x v="0"/>
    <s v="Primary Assembly"/>
    <s v="unplaced scaffold"/>
    <m/>
    <s v="MINB01000026.1"/>
    <n v="23577"/>
    <n v="24329"/>
    <x v="0"/>
    <m/>
    <m/>
    <m/>
    <x v="0"/>
    <m/>
    <m/>
    <s v="BFT35_11180"/>
    <n v="753"/>
    <m/>
    <m/>
  </r>
  <r>
    <x v="1"/>
    <s v="with_protein"/>
    <x v="0"/>
    <s v="Primary Assembly"/>
    <s v="unplaced scaffold"/>
    <m/>
    <s v="MINB01000026.1"/>
    <n v="23577"/>
    <n v="24329"/>
    <x v="0"/>
    <s v="PHO06458.1"/>
    <m/>
    <m/>
    <x v="90"/>
    <m/>
    <m/>
    <s v="BFT35_11180"/>
    <n v="753"/>
    <n v="250"/>
    <m/>
  </r>
  <r>
    <x v="0"/>
    <s v="protein_coding"/>
    <x v="0"/>
    <s v="Primary Assembly"/>
    <s v="unplaced scaffold"/>
    <m/>
    <s v="MINB01000011.1"/>
    <n v="23686"/>
    <n v="24414"/>
    <x v="1"/>
    <m/>
    <m/>
    <m/>
    <x v="0"/>
    <m/>
    <m/>
    <s v="BFT35_06990"/>
    <n v="729"/>
    <m/>
    <m/>
  </r>
  <r>
    <x v="1"/>
    <s v="with_protein"/>
    <x v="0"/>
    <s v="Primary Assembly"/>
    <s v="unplaced scaffold"/>
    <m/>
    <s v="MINB01000011.1"/>
    <n v="23686"/>
    <n v="24414"/>
    <x v="1"/>
    <s v="PHO07219.1"/>
    <m/>
    <m/>
    <x v="2"/>
    <m/>
    <m/>
    <s v="BFT35_06990"/>
    <n v="729"/>
    <n v="242"/>
    <m/>
  </r>
  <r>
    <x v="0"/>
    <s v="protein_coding"/>
    <x v="0"/>
    <s v="Primary Assembly"/>
    <s v="unplaced scaffold"/>
    <m/>
    <s v="MINB01000019.1"/>
    <n v="23686"/>
    <n v="24864"/>
    <x v="1"/>
    <m/>
    <m/>
    <m/>
    <x v="0"/>
    <m/>
    <m/>
    <s v="BFT35_09365"/>
    <n v="1179"/>
    <m/>
    <m/>
  </r>
  <r>
    <x v="1"/>
    <s v="with_protein"/>
    <x v="0"/>
    <s v="Primary Assembly"/>
    <s v="unplaced scaffold"/>
    <m/>
    <s v="MINB01000019.1"/>
    <n v="23686"/>
    <n v="24864"/>
    <x v="1"/>
    <s v="PHO06783.1"/>
    <m/>
    <m/>
    <x v="611"/>
    <m/>
    <m/>
    <s v="BFT35_09365"/>
    <n v="1179"/>
    <n v="392"/>
    <m/>
  </r>
  <r>
    <x v="0"/>
    <s v="protein_coding"/>
    <x v="0"/>
    <s v="Primary Assembly"/>
    <s v="unplaced scaffold"/>
    <m/>
    <s v="MINB01000003.1"/>
    <n v="23712"/>
    <n v="25238"/>
    <x v="1"/>
    <m/>
    <m/>
    <m/>
    <x v="0"/>
    <m/>
    <m/>
    <s v="BFT35_02510"/>
    <n v="1527"/>
    <m/>
    <m/>
  </r>
  <r>
    <x v="1"/>
    <s v="with_protein"/>
    <x v="0"/>
    <s v="Primary Assembly"/>
    <s v="unplaced scaffold"/>
    <m/>
    <s v="MINB01000003.1"/>
    <n v="23712"/>
    <n v="25238"/>
    <x v="1"/>
    <s v="PHO07945.1"/>
    <m/>
    <m/>
    <x v="661"/>
    <m/>
    <m/>
    <s v="BFT35_02510"/>
    <n v="1527"/>
    <n v="508"/>
    <m/>
  </r>
  <r>
    <x v="0"/>
    <s v="protein_coding"/>
    <x v="0"/>
    <s v="Primary Assembly"/>
    <s v="unplaced scaffold"/>
    <m/>
    <s v="MINB01000012.1"/>
    <n v="23731"/>
    <n v="24261"/>
    <x v="1"/>
    <m/>
    <m/>
    <m/>
    <x v="0"/>
    <m/>
    <m/>
    <s v="BFT35_07300"/>
    <n v="531"/>
    <m/>
    <m/>
  </r>
  <r>
    <x v="1"/>
    <s v="with_protein"/>
    <x v="0"/>
    <s v="Primary Assembly"/>
    <s v="unplaced scaffold"/>
    <m/>
    <s v="MINB01000012.1"/>
    <n v="23731"/>
    <n v="24261"/>
    <x v="1"/>
    <s v="PHO07158.1"/>
    <m/>
    <m/>
    <x v="662"/>
    <m/>
    <m/>
    <s v="BFT35_07300"/>
    <n v="531"/>
    <n v="176"/>
    <m/>
  </r>
  <r>
    <x v="0"/>
    <s v="protein_coding"/>
    <x v="0"/>
    <s v="Primary Assembly"/>
    <s v="unplaced scaffold"/>
    <m/>
    <s v="MINB01000021.1"/>
    <n v="23859"/>
    <n v="24701"/>
    <x v="1"/>
    <m/>
    <m/>
    <m/>
    <x v="0"/>
    <m/>
    <m/>
    <s v="BFT35_09945"/>
    <n v="843"/>
    <m/>
    <m/>
  </r>
  <r>
    <x v="1"/>
    <s v="with_protein"/>
    <x v="0"/>
    <s v="Primary Assembly"/>
    <s v="unplaced scaffold"/>
    <m/>
    <s v="MINB01000021.1"/>
    <n v="23859"/>
    <n v="24701"/>
    <x v="1"/>
    <s v="PHO06682.1"/>
    <m/>
    <m/>
    <x v="663"/>
    <m/>
    <m/>
    <s v="BFT35_09945"/>
    <n v="843"/>
    <n v="280"/>
    <m/>
  </r>
  <r>
    <x v="0"/>
    <s v="protein_coding"/>
    <x v="0"/>
    <s v="Primary Assembly"/>
    <s v="unplaced scaffold"/>
    <m/>
    <s v="MINB01000002.1"/>
    <n v="23868"/>
    <n v="25142"/>
    <x v="1"/>
    <m/>
    <m/>
    <m/>
    <x v="0"/>
    <m/>
    <m/>
    <s v="BFT35_01305"/>
    <n v="1275"/>
    <m/>
    <m/>
  </r>
  <r>
    <x v="1"/>
    <s v="with_protein"/>
    <x v="0"/>
    <s v="Primary Assembly"/>
    <s v="unplaced scaffold"/>
    <m/>
    <s v="MINB01000002.1"/>
    <n v="23868"/>
    <n v="25142"/>
    <x v="1"/>
    <s v="PHO08137.1"/>
    <m/>
    <m/>
    <x v="664"/>
    <m/>
    <m/>
    <s v="BFT35_01305"/>
    <n v="1275"/>
    <n v="424"/>
    <m/>
  </r>
  <r>
    <x v="0"/>
    <s v="pseudogene"/>
    <x v="0"/>
    <s v="Primary Assembly"/>
    <s v="unplaced scaffold"/>
    <m/>
    <s v="MINB01000029.1"/>
    <n v="23928"/>
    <n v="25661"/>
    <x v="0"/>
    <m/>
    <m/>
    <m/>
    <x v="0"/>
    <m/>
    <m/>
    <s v="BFT35_11700"/>
    <n v="1734"/>
    <m/>
    <s v="pseudo"/>
  </r>
  <r>
    <x v="1"/>
    <s v="without_protein"/>
    <x v="0"/>
    <s v="Primary Assembly"/>
    <s v="unplaced scaffold"/>
    <m/>
    <s v="MINB01000029.1"/>
    <n v="23928"/>
    <n v="25661"/>
    <x v="0"/>
    <m/>
    <m/>
    <m/>
    <x v="665"/>
    <m/>
    <m/>
    <s v="BFT35_11700"/>
    <n v="1734"/>
    <m/>
    <s v="pseudo"/>
  </r>
  <r>
    <x v="0"/>
    <s v="protein_coding"/>
    <x v="0"/>
    <s v="Primary Assembly"/>
    <s v="unplaced scaffold"/>
    <m/>
    <s v="MINB01000004.1"/>
    <n v="23931"/>
    <n v="24494"/>
    <x v="0"/>
    <m/>
    <m/>
    <m/>
    <x v="0"/>
    <m/>
    <m/>
    <s v="BFT35_03500"/>
    <n v="564"/>
    <m/>
    <m/>
  </r>
  <r>
    <x v="1"/>
    <s v="with_protein"/>
    <x v="0"/>
    <s v="Primary Assembly"/>
    <s v="unplaced scaffold"/>
    <m/>
    <s v="MINB01000004.1"/>
    <n v="23931"/>
    <n v="24494"/>
    <x v="0"/>
    <s v="PHO07813.1"/>
    <m/>
    <m/>
    <x v="666"/>
    <m/>
    <m/>
    <s v="BFT35_03500"/>
    <n v="564"/>
    <n v="187"/>
    <m/>
  </r>
  <r>
    <x v="0"/>
    <s v="protein_coding"/>
    <x v="0"/>
    <s v="Primary Assembly"/>
    <s v="unplaced scaffold"/>
    <m/>
    <s v="MINB01000005.1"/>
    <n v="23937"/>
    <n v="24827"/>
    <x v="1"/>
    <m/>
    <m/>
    <m/>
    <x v="0"/>
    <m/>
    <m/>
    <s v="BFT35_04175"/>
    <n v="891"/>
    <m/>
    <m/>
  </r>
  <r>
    <x v="1"/>
    <s v="with_protein"/>
    <x v="0"/>
    <s v="Primary Assembly"/>
    <s v="unplaced scaffold"/>
    <m/>
    <s v="MINB01000005.1"/>
    <n v="23937"/>
    <n v="24827"/>
    <x v="1"/>
    <s v="PHO07693.1"/>
    <m/>
    <m/>
    <x v="667"/>
    <m/>
    <m/>
    <s v="BFT35_04175"/>
    <n v="891"/>
    <n v="296"/>
    <m/>
  </r>
  <r>
    <x v="0"/>
    <s v="protein_coding"/>
    <x v="0"/>
    <s v="Primary Assembly"/>
    <s v="unplaced scaffold"/>
    <m/>
    <s v="MINB01000025.1"/>
    <n v="23972"/>
    <n v="24679"/>
    <x v="0"/>
    <m/>
    <m/>
    <m/>
    <x v="0"/>
    <m/>
    <m/>
    <s v="BFT35_10985"/>
    <n v="708"/>
    <m/>
    <m/>
  </r>
  <r>
    <x v="1"/>
    <s v="with_protein"/>
    <x v="0"/>
    <s v="Primary Assembly"/>
    <s v="unplaced scaffold"/>
    <m/>
    <s v="MINB01000025.1"/>
    <n v="23972"/>
    <n v="24679"/>
    <x v="0"/>
    <s v="PHO06496.1"/>
    <m/>
    <m/>
    <x v="67"/>
    <m/>
    <m/>
    <s v="BFT35_10985"/>
    <n v="708"/>
    <n v="235"/>
    <m/>
  </r>
  <r>
    <x v="0"/>
    <s v="protein_coding"/>
    <x v="0"/>
    <s v="Primary Assembly"/>
    <s v="unplaced scaffold"/>
    <m/>
    <s v="MINB01000018.1"/>
    <n v="23980"/>
    <n v="24657"/>
    <x v="0"/>
    <m/>
    <m/>
    <m/>
    <x v="0"/>
    <m/>
    <m/>
    <s v="BFT35_09110"/>
    <n v="678"/>
    <m/>
    <m/>
  </r>
  <r>
    <x v="1"/>
    <s v="with_protein"/>
    <x v="0"/>
    <s v="Primary Assembly"/>
    <s v="unplaced scaffold"/>
    <m/>
    <s v="MINB01000018.1"/>
    <n v="23980"/>
    <n v="24657"/>
    <x v="0"/>
    <s v="PHO06831.1"/>
    <m/>
    <m/>
    <x v="668"/>
    <m/>
    <m/>
    <s v="BFT35_09110"/>
    <n v="678"/>
    <n v="225"/>
    <m/>
  </r>
  <r>
    <x v="0"/>
    <s v="protein_coding"/>
    <x v="0"/>
    <s v="Primary Assembly"/>
    <s v="unplaced scaffold"/>
    <m/>
    <s v="MINB01000010.1"/>
    <n v="23983"/>
    <n v="24378"/>
    <x v="1"/>
    <m/>
    <m/>
    <m/>
    <x v="0"/>
    <m/>
    <m/>
    <s v="BFT35_06575"/>
    <n v="396"/>
    <m/>
    <m/>
  </r>
  <r>
    <x v="1"/>
    <s v="with_protein"/>
    <x v="0"/>
    <s v="Primary Assembly"/>
    <s v="unplaced scaffold"/>
    <m/>
    <s v="MINB01000010.1"/>
    <n v="23983"/>
    <n v="24378"/>
    <x v="1"/>
    <s v="PHO07277.1"/>
    <m/>
    <m/>
    <x v="2"/>
    <m/>
    <m/>
    <s v="BFT35_06575"/>
    <n v="396"/>
    <n v="131"/>
    <m/>
  </r>
  <r>
    <x v="0"/>
    <s v="protein_coding"/>
    <x v="0"/>
    <s v="Primary Assembly"/>
    <s v="unplaced scaffold"/>
    <m/>
    <s v="MINB01000015.1"/>
    <n v="24001"/>
    <n v="25026"/>
    <x v="1"/>
    <m/>
    <m/>
    <m/>
    <x v="0"/>
    <m/>
    <m/>
    <s v="BFT35_08210"/>
    <n v="1026"/>
    <m/>
    <m/>
  </r>
  <r>
    <x v="1"/>
    <s v="with_protein"/>
    <x v="0"/>
    <s v="Primary Assembly"/>
    <s v="unplaced scaffold"/>
    <m/>
    <s v="MINB01000015.1"/>
    <n v="24001"/>
    <n v="25026"/>
    <x v="1"/>
    <s v="PHO06979.1"/>
    <m/>
    <m/>
    <x v="669"/>
    <m/>
    <m/>
    <s v="BFT35_08210"/>
    <n v="1026"/>
    <n v="341"/>
    <m/>
  </r>
  <r>
    <x v="0"/>
    <s v="protein_coding"/>
    <x v="0"/>
    <s v="Primary Assembly"/>
    <s v="unplaced scaffold"/>
    <m/>
    <s v="MINB01000014.1"/>
    <n v="24080"/>
    <n v="24496"/>
    <x v="0"/>
    <m/>
    <m/>
    <m/>
    <x v="0"/>
    <m/>
    <m/>
    <s v="BFT35_07860"/>
    <n v="417"/>
    <m/>
    <m/>
  </r>
  <r>
    <x v="1"/>
    <s v="with_protein"/>
    <x v="0"/>
    <s v="Primary Assembly"/>
    <s v="unplaced scaffold"/>
    <m/>
    <s v="MINB01000014.1"/>
    <n v="24080"/>
    <n v="24496"/>
    <x v="0"/>
    <s v="PHO07035.1"/>
    <m/>
    <m/>
    <x v="2"/>
    <m/>
    <m/>
    <s v="BFT35_07860"/>
    <n v="417"/>
    <n v="138"/>
    <m/>
  </r>
  <r>
    <x v="0"/>
    <s v="protein_coding"/>
    <x v="0"/>
    <s v="Primary Assembly"/>
    <s v="unplaced scaffold"/>
    <m/>
    <s v="MINB01000009.1"/>
    <n v="24088"/>
    <n v="27354"/>
    <x v="1"/>
    <m/>
    <m/>
    <m/>
    <x v="0"/>
    <m/>
    <m/>
    <s v="BFT35_06210"/>
    <n v="3267"/>
    <m/>
    <m/>
  </r>
  <r>
    <x v="1"/>
    <s v="with_protein"/>
    <x v="0"/>
    <s v="Primary Assembly"/>
    <s v="unplaced scaffold"/>
    <m/>
    <s v="MINB01000009.1"/>
    <n v="24088"/>
    <n v="27354"/>
    <x v="1"/>
    <s v="PHO07360.1"/>
    <m/>
    <m/>
    <x v="670"/>
    <m/>
    <m/>
    <s v="BFT35_06210"/>
    <n v="3267"/>
    <n v="1088"/>
    <m/>
  </r>
  <r>
    <x v="0"/>
    <s v="protein_coding"/>
    <x v="0"/>
    <s v="Primary Assembly"/>
    <s v="unplaced scaffold"/>
    <m/>
    <s v="MINB01000024.1"/>
    <n v="24171"/>
    <n v="24953"/>
    <x v="1"/>
    <m/>
    <m/>
    <m/>
    <x v="0"/>
    <m/>
    <m/>
    <s v="BFT35_10745"/>
    <n v="783"/>
    <m/>
    <m/>
  </r>
  <r>
    <x v="1"/>
    <s v="with_protein"/>
    <x v="0"/>
    <s v="Primary Assembly"/>
    <s v="unplaced scaffold"/>
    <m/>
    <s v="MINB01000024.1"/>
    <n v="24171"/>
    <n v="24953"/>
    <x v="1"/>
    <s v="PHO06542.1"/>
    <m/>
    <m/>
    <x v="671"/>
    <m/>
    <m/>
    <s v="BFT35_10745"/>
    <n v="783"/>
    <n v="260"/>
    <m/>
  </r>
  <r>
    <x v="0"/>
    <s v="protein_coding"/>
    <x v="0"/>
    <s v="Primary Assembly"/>
    <s v="unplaced scaffold"/>
    <m/>
    <s v="MINB01000016.1"/>
    <n v="24226"/>
    <n v="25146"/>
    <x v="1"/>
    <m/>
    <m/>
    <m/>
    <x v="0"/>
    <m/>
    <m/>
    <s v="BFT35_08560"/>
    <n v="921"/>
    <m/>
    <m/>
  </r>
  <r>
    <x v="1"/>
    <s v="with_protein"/>
    <x v="0"/>
    <s v="Primary Assembly"/>
    <s v="unplaced scaffold"/>
    <m/>
    <s v="MINB01000016.1"/>
    <n v="24226"/>
    <n v="25146"/>
    <x v="1"/>
    <s v="PHO06922.1"/>
    <m/>
    <m/>
    <x v="616"/>
    <m/>
    <m/>
    <s v="BFT35_08560"/>
    <n v="921"/>
    <n v="306"/>
    <m/>
  </r>
  <r>
    <x v="0"/>
    <s v="protein_coding"/>
    <x v="0"/>
    <s v="Primary Assembly"/>
    <s v="unplaced scaffold"/>
    <m/>
    <s v="MINB01000012.1"/>
    <n v="24290"/>
    <n v="24622"/>
    <x v="1"/>
    <m/>
    <m/>
    <m/>
    <x v="0"/>
    <m/>
    <m/>
    <s v="BFT35_07305"/>
    <n v="333"/>
    <m/>
    <m/>
  </r>
  <r>
    <x v="1"/>
    <s v="with_protein"/>
    <x v="0"/>
    <s v="Primary Assembly"/>
    <s v="unplaced scaffold"/>
    <m/>
    <s v="MINB01000012.1"/>
    <n v="24290"/>
    <n v="24622"/>
    <x v="1"/>
    <s v="PHO07159.1"/>
    <m/>
    <m/>
    <x v="672"/>
    <m/>
    <m/>
    <s v="BFT35_07305"/>
    <n v="333"/>
    <n v="110"/>
    <m/>
  </r>
  <r>
    <x v="0"/>
    <s v="protein_coding"/>
    <x v="0"/>
    <s v="Primary Assembly"/>
    <s v="unplaced scaffold"/>
    <m/>
    <s v="MINB01000020.1"/>
    <n v="24313"/>
    <n v="25110"/>
    <x v="1"/>
    <m/>
    <m/>
    <m/>
    <x v="0"/>
    <m/>
    <m/>
    <s v="BFT35_09645"/>
    <n v="798"/>
    <m/>
    <m/>
  </r>
  <r>
    <x v="1"/>
    <s v="with_protein"/>
    <x v="0"/>
    <s v="Primary Assembly"/>
    <s v="unplaced scaffold"/>
    <m/>
    <s v="MINB01000020.1"/>
    <n v="24313"/>
    <n v="25110"/>
    <x v="1"/>
    <s v="PHO06729.1"/>
    <m/>
    <m/>
    <x v="673"/>
    <m/>
    <m/>
    <s v="BFT35_09645"/>
    <n v="798"/>
    <n v="265"/>
    <m/>
  </r>
  <r>
    <x v="0"/>
    <s v="protein_coding"/>
    <x v="0"/>
    <s v="Primary Assembly"/>
    <s v="unplaced scaffold"/>
    <m/>
    <s v="MINB01000026.1"/>
    <n v="24361"/>
    <n v="24765"/>
    <x v="1"/>
    <m/>
    <m/>
    <m/>
    <x v="0"/>
    <m/>
    <m/>
    <s v="BFT35_11185"/>
    <n v="405"/>
    <m/>
    <m/>
  </r>
  <r>
    <x v="1"/>
    <s v="with_protein"/>
    <x v="0"/>
    <s v="Primary Assembly"/>
    <s v="unplaced scaffold"/>
    <m/>
    <s v="MINB01000026.1"/>
    <n v="24361"/>
    <n v="24765"/>
    <x v="1"/>
    <s v="PHO06459.1"/>
    <m/>
    <m/>
    <x v="674"/>
    <m/>
    <m/>
    <s v="BFT35_11185"/>
    <n v="405"/>
    <n v="134"/>
    <m/>
  </r>
  <r>
    <x v="0"/>
    <s v="protein_coding"/>
    <x v="0"/>
    <s v="Primary Assembly"/>
    <s v="unplaced scaffold"/>
    <m/>
    <s v="MINB01000027.1"/>
    <n v="24369"/>
    <n v="24872"/>
    <x v="1"/>
    <m/>
    <m/>
    <m/>
    <x v="0"/>
    <m/>
    <m/>
    <s v="BFT35_11385"/>
    <n v="504"/>
    <m/>
    <m/>
  </r>
  <r>
    <x v="1"/>
    <s v="with_protein"/>
    <x v="0"/>
    <s v="Primary Assembly"/>
    <s v="unplaced scaffold"/>
    <m/>
    <s v="MINB01000027.1"/>
    <n v="24369"/>
    <n v="24872"/>
    <x v="1"/>
    <s v="PHO06432.1"/>
    <m/>
    <m/>
    <x v="675"/>
    <m/>
    <m/>
    <s v="BFT35_11385"/>
    <n v="504"/>
    <n v="167"/>
    <m/>
  </r>
  <r>
    <x v="0"/>
    <s v="protein_coding"/>
    <x v="0"/>
    <s v="Primary Assembly"/>
    <s v="unplaced scaffold"/>
    <m/>
    <s v="MINB01000008.1"/>
    <n v="24423"/>
    <n v="25808"/>
    <x v="1"/>
    <m/>
    <m/>
    <m/>
    <x v="0"/>
    <m/>
    <m/>
    <s v="BFT35_05805"/>
    <n v="1386"/>
    <m/>
    <m/>
  </r>
  <r>
    <x v="1"/>
    <s v="with_protein"/>
    <x v="0"/>
    <s v="Primary Assembly"/>
    <s v="unplaced scaffold"/>
    <m/>
    <s v="MINB01000008.1"/>
    <n v="24423"/>
    <n v="25808"/>
    <x v="1"/>
    <s v="PHO07433.1"/>
    <m/>
    <m/>
    <x v="90"/>
    <m/>
    <m/>
    <s v="BFT35_05805"/>
    <n v="1386"/>
    <n v="461"/>
    <m/>
  </r>
  <r>
    <x v="0"/>
    <s v="protein_coding"/>
    <x v="0"/>
    <s v="Primary Assembly"/>
    <s v="unplaced scaffold"/>
    <m/>
    <s v="MINB01000001.1"/>
    <n v="24445"/>
    <n v="25587"/>
    <x v="1"/>
    <m/>
    <m/>
    <m/>
    <x v="0"/>
    <m/>
    <m/>
    <s v="BFT35_00135"/>
    <n v="1143"/>
    <m/>
    <m/>
  </r>
  <r>
    <x v="1"/>
    <s v="with_protein"/>
    <x v="0"/>
    <s v="Primary Assembly"/>
    <s v="unplaced scaffold"/>
    <m/>
    <s v="MINB01000001.1"/>
    <n v="24445"/>
    <n v="25587"/>
    <x v="1"/>
    <s v="PHO08544.1"/>
    <m/>
    <m/>
    <x v="676"/>
    <m/>
    <m/>
    <s v="BFT35_00135"/>
    <n v="1143"/>
    <n v="380"/>
    <m/>
  </r>
  <r>
    <x v="0"/>
    <s v="protein_coding"/>
    <x v="0"/>
    <s v="Primary Assembly"/>
    <s v="unplaced scaffold"/>
    <m/>
    <s v="MINB01000014.1"/>
    <n v="24483"/>
    <n v="25727"/>
    <x v="1"/>
    <m/>
    <m/>
    <m/>
    <x v="0"/>
    <m/>
    <m/>
    <s v="BFT35_07865"/>
    <n v="1245"/>
    <m/>
    <m/>
  </r>
  <r>
    <x v="1"/>
    <s v="with_protein"/>
    <x v="0"/>
    <s v="Primary Assembly"/>
    <s v="unplaced scaffold"/>
    <m/>
    <s v="MINB01000014.1"/>
    <n v="24483"/>
    <n v="25727"/>
    <x v="1"/>
    <s v="PHO07036.1"/>
    <m/>
    <m/>
    <x v="257"/>
    <m/>
    <m/>
    <s v="BFT35_07865"/>
    <n v="1245"/>
    <n v="414"/>
    <m/>
  </r>
  <r>
    <x v="0"/>
    <s v="protein_coding"/>
    <x v="0"/>
    <s v="Primary Assembly"/>
    <s v="unplaced scaffold"/>
    <m/>
    <s v="MINB01000004.1"/>
    <n v="24529"/>
    <n v="24960"/>
    <x v="1"/>
    <m/>
    <m/>
    <m/>
    <x v="0"/>
    <m/>
    <m/>
    <s v="BFT35_03505"/>
    <n v="432"/>
    <m/>
    <m/>
  </r>
  <r>
    <x v="1"/>
    <s v="with_protein"/>
    <x v="0"/>
    <s v="Primary Assembly"/>
    <s v="unplaced scaffold"/>
    <m/>
    <s v="MINB01000004.1"/>
    <n v="24529"/>
    <n v="24960"/>
    <x v="1"/>
    <s v="PHO07814.1"/>
    <m/>
    <m/>
    <x v="2"/>
    <m/>
    <m/>
    <s v="BFT35_03505"/>
    <n v="432"/>
    <n v="143"/>
    <m/>
  </r>
  <r>
    <x v="0"/>
    <s v="protein_coding"/>
    <x v="0"/>
    <s v="Primary Assembly"/>
    <s v="unplaced scaffold"/>
    <m/>
    <s v="MINB01000010.1"/>
    <n v="24563"/>
    <n v="24976"/>
    <x v="1"/>
    <m/>
    <m/>
    <m/>
    <x v="0"/>
    <m/>
    <m/>
    <s v="BFT35_06580"/>
    <n v="414"/>
    <m/>
    <m/>
  </r>
  <r>
    <x v="1"/>
    <s v="with_protein"/>
    <x v="0"/>
    <s v="Primary Assembly"/>
    <s v="unplaced scaffold"/>
    <m/>
    <s v="MINB01000010.1"/>
    <n v="24563"/>
    <n v="24976"/>
    <x v="1"/>
    <s v="PHO07278.1"/>
    <m/>
    <m/>
    <x v="677"/>
    <m/>
    <m/>
    <s v="BFT35_06580"/>
    <n v="414"/>
    <n v="137"/>
    <m/>
  </r>
  <r>
    <x v="0"/>
    <s v="protein_coding"/>
    <x v="0"/>
    <s v="Primary Assembly"/>
    <s v="unplaced scaffold"/>
    <m/>
    <s v="MINB01000006.1"/>
    <n v="24670"/>
    <n v="25050"/>
    <x v="0"/>
    <m/>
    <m/>
    <m/>
    <x v="0"/>
    <m/>
    <m/>
    <s v="BFT35_04795"/>
    <n v="381"/>
    <m/>
    <m/>
  </r>
  <r>
    <x v="1"/>
    <s v="with_protein"/>
    <x v="0"/>
    <s v="Primary Assembly"/>
    <s v="unplaced scaffold"/>
    <m/>
    <s v="MINB01000006.1"/>
    <n v="24670"/>
    <n v="25050"/>
    <x v="0"/>
    <s v="PHO07591.1"/>
    <m/>
    <m/>
    <x v="678"/>
    <m/>
    <m/>
    <s v="BFT35_04795"/>
    <n v="381"/>
    <n v="126"/>
    <m/>
  </r>
  <r>
    <x v="0"/>
    <s v="protein_coding"/>
    <x v="0"/>
    <s v="Primary Assembly"/>
    <s v="unplaced scaffold"/>
    <m/>
    <s v="MINB01000025.1"/>
    <n v="24672"/>
    <n v="26033"/>
    <x v="0"/>
    <m/>
    <m/>
    <m/>
    <x v="0"/>
    <m/>
    <m/>
    <s v="BFT35_10990"/>
    <n v="1362"/>
    <m/>
    <m/>
  </r>
  <r>
    <x v="1"/>
    <s v="with_protein"/>
    <x v="0"/>
    <s v="Primary Assembly"/>
    <s v="unplaced scaffold"/>
    <m/>
    <s v="MINB01000025.1"/>
    <n v="24672"/>
    <n v="26033"/>
    <x v="0"/>
    <s v="PHO06497.1"/>
    <m/>
    <m/>
    <x v="679"/>
    <m/>
    <m/>
    <s v="BFT35_10990"/>
    <n v="1362"/>
    <n v="453"/>
    <m/>
  </r>
  <r>
    <x v="0"/>
    <s v="protein_coding"/>
    <x v="0"/>
    <s v="Primary Assembly"/>
    <s v="unplaced scaffold"/>
    <m/>
    <s v="MINB01000021.1"/>
    <n v="24721"/>
    <n v="26769"/>
    <x v="1"/>
    <m/>
    <m/>
    <m/>
    <x v="0"/>
    <m/>
    <m/>
    <s v="BFT35_09950"/>
    <n v="2049"/>
    <m/>
    <m/>
  </r>
  <r>
    <x v="1"/>
    <s v="with_protein"/>
    <x v="0"/>
    <s v="Primary Assembly"/>
    <s v="unplaced scaffold"/>
    <m/>
    <s v="MINB01000021.1"/>
    <n v="24721"/>
    <n v="26769"/>
    <x v="1"/>
    <s v="PHO06683.1"/>
    <m/>
    <m/>
    <x v="680"/>
    <m/>
    <m/>
    <s v="BFT35_09950"/>
    <n v="2049"/>
    <n v="682"/>
    <m/>
  </r>
  <r>
    <x v="0"/>
    <s v="protein_coding"/>
    <x v="0"/>
    <s v="Primary Assembly"/>
    <s v="unplaced scaffold"/>
    <m/>
    <s v="MINB01000018.1"/>
    <n v="24751"/>
    <n v="25908"/>
    <x v="0"/>
    <m/>
    <m/>
    <m/>
    <x v="0"/>
    <m/>
    <m/>
    <s v="BFT35_09115"/>
    <n v="1158"/>
    <m/>
    <m/>
  </r>
  <r>
    <x v="1"/>
    <s v="with_protein"/>
    <x v="0"/>
    <s v="Primary Assembly"/>
    <s v="unplaced scaffold"/>
    <m/>
    <s v="MINB01000018.1"/>
    <n v="24751"/>
    <n v="25908"/>
    <x v="0"/>
    <s v="PHO06832.1"/>
    <m/>
    <m/>
    <x v="681"/>
    <m/>
    <m/>
    <s v="BFT35_09115"/>
    <n v="1158"/>
    <n v="385"/>
    <m/>
  </r>
  <r>
    <x v="0"/>
    <s v="protein_coding"/>
    <x v="0"/>
    <s v="Primary Assembly"/>
    <s v="unplaced scaffold"/>
    <m/>
    <s v="MINB01000011.1"/>
    <n v="24832"/>
    <n v="25839"/>
    <x v="0"/>
    <m/>
    <m/>
    <m/>
    <x v="0"/>
    <m/>
    <m/>
    <s v="BFT35_06995"/>
    <n v="1008"/>
    <m/>
    <m/>
  </r>
  <r>
    <x v="1"/>
    <s v="with_protein"/>
    <x v="0"/>
    <s v="Primary Assembly"/>
    <s v="unplaced scaffold"/>
    <m/>
    <s v="MINB01000011.1"/>
    <n v="24832"/>
    <n v="25839"/>
    <x v="0"/>
    <s v="PHO07220.1"/>
    <m/>
    <m/>
    <x v="283"/>
    <m/>
    <m/>
    <s v="BFT35_06995"/>
    <n v="1008"/>
    <n v="335"/>
    <m/>
  </r>
  <r>
    <x v="0"/>
    <s v="protein_coding"/>
    <x v="0"/>
    <s v="Primary Assembly"/>
    <s v="unplaced scaffold"/>
    <m/>
    <s v="MINB01000005.1"/>
    <n v="24907"/>
    <n v="26208"/>
    <x v="1"/>
    <m/>
    <m/>
    <m/>
    <x v="0"/>
    <m/>
    <m/>
    <s v="BFT35_04180"/>
    <n v="1302"/>
    <m/>
    <m/>
  </r>
  <r>
    <x v="1"/>
    <s v="with_protein"/>
    <x v="0"/>
    <s v="Primary Assembly"/>
    <s v="unplaced scaffold"/>
    <m/>
    <s v="MINB01000005.1"/>
    <n v="24907"/>
    <n v="26208"/>
    <x v="1"/>
    <s v="PHO07694.1"/>
    <m/>
    <m/>
    <x v="682"/>
    <m/>
    <m/>
    <s v="BFT35_04180"/>
    <n v="1302"/>
    <n v="433"/>
    <m/>
  </r>
  <r>
    <x v="0"/>
    <s v="protein_coding"/>
    <x v="0"/>
    <s v="Primary Assembly"/>
    <s v="unplaced scaffold"/>
    <m/>
    <s v="MINB01000026.1"/>
    <n v="24921"/>
    <n v="25724"/>
    <x v="0"/>
    <m/>
    <m/>
    <m/>
    <x v="0"/>
    <m/>
    <m/>
    <s v="BFT35_11190"/>
    <n v="804"/>
    <m/>
    <m/>
  </r>
  <r>
    <x v="1"/>
    <s v="with_protein"/>
    <x v="0"/>
    <s v="Primary Assembly"/>
    <s v="unplaced scaffold"/>
    <m/>
    <s v="MINB01000026.1"/>
    <n v="24921"/>
    <n v="25724"/>
    <x v="0"/>
    <s v="PHO06460.1"/>
    <m/>
    <m/>
    <x v="683"/>
    <m/>
    <m/>
    <s v="BFT35_11190"/>
    <n v="804"/>
    <n v="267"/>
    <m/>
  </r>
  <r>
    <x v="0"/>
    <s v="protein_coding"/>
    <x v="0"/>
    <s v="Primary Assembly"/>
    <s v="unplaced scaffold"/>
    <m/>
    <s v="MINB01000012.1"/>
    <n v="24923"/>
    <n v="27622"/>
    <x v="0"/>
    <m/>
    <m/>
    <m/>
    <x v="0"/>
    <m/>
    <m/>
    <s v="BFT35_07310"/>
    <n v="2700"/>
    <m/>
    <m/>
  </r>
  <r>
    <x v="1"/>
    <s v="with_protein"/>
    <x v="0"/>
    <s v="Primary Assembly"/>
    <s v="unplaced scaffold"/>
    <m/>
    <s v="MINB01000012.1"/>
    <n v="24923"/>
    <n v="27622"/>
    <x v="0"/>
    <s v="PHO07160.1"/>
    <m/>
    <m/>
    <x v="24"/>
    <m/>
    <m/>
    <s v="BFT35_07310"/>
    <n v="2700"/>
    <n v="899"/>
    <m/>
  </r>
  <r>
    <x v="0"/>
    <s v="protein_coding"/>
    <x v="0"/>
    <s v="Primary Assembly"/>
    <s v="unplaced scaffold"/>
    <m/>
    <s v="MINB01000007.1"/>
    <n v="24956"/>
    <n v="27448"/>
    <x v="1"/>
    <m/>
    <m/>
    <m/>
    <x v="0"/>
    <m/>
    <m/>
    <s v="BFT35_05315"/>
    <n v="2493"/>
    <m/>
    <m/>
  </r>
  <r>
    <x v="1"/>
    <s v="with_protein"/>
    <x v="0"/>
    <s v="Primary Assembly"/>
    <s v="unplaced scaffold"/>
    <m/>
    <s v="MINB01000007.1"/>
    <n v="24956"/>
    <n v="27448"/>
    <x v="1"/>
    <s v="PHO07497.1"/>
    <m/>
    <m/>
    <x v="657"/>
    <m/>
    <m/>
    <s v="BFT35_05315"/>
    <n v="2493"/>
    <n v="830"/>
    <m/>
  </r>
  <r>
    <x v="0"/>
    <s v="protein_coding"/>
    <x v="0"/>
    <s v="Primary Assembly"/>
    <s v="unplaced scaffold"/>
    <m/>
    <s v="MINB01000004.1"/>
    <n v="24969"/>
    <n v="25700"/>
    <x v="1"/>
    <m/>
    <m/>
    <m/>
    <x v="0"/>
    <m/>
    <m/>
    <s v="BFT35_03510"/>
    <n v="732"/>
    <m/>
    <m/>
  </r>
  <r>
    <x v="1"/>
    <s v="with_protein"/>
    <x v="0"/>
    <s v="Primary Assembly"/>
    <s v="unplaced scaffold"/>
    <m/>
    <s v="MINB01000004.1"/>
    <n v="24969"/>
    <n v="25700"/>
    <x v="1"/>
    <s v="PHO07815.1"/>
    <m/>
    <m/>
    <x v="684"/>
    <m/>
    <m/>
    <s v="BFT35_03510"/>
    <n v="732"/>
    <n v="243"/>
    <m/>
  </r>
  <r>
    <x v="0"/>
    <s v="protein_coding"/>
    <x v="0"/>
    <s v="Primary Assembly"/>
    <s v="unplaced scaffold"/>
    <m/>
    <s v="MINB01000010.1"/>
    <n v="24973"/>
    <n v="26199"/>
    <x v="1"/>
    <m/>
    <m/>
    <m/>
    <x v="0"/>
    <m/>
    <m/>
    <s v="BFT35_06585"/>
    <n v="1227"/>
    <m/>
    <m/>
  </r>
  <r>
    <x v="1"/>
    <s v="with_protein"/>
    <x v="0"/>
    <s v="Primary Assembly"/>
    <s v="unplaced scaffold"/>
    <m/>
    <s v="MINB01000010.1"/>
    <n v="24973"/>
    <n v="26199"/>
    <x v="1"/>
    <s v="PHO07279.1"/>
    <m/>
    <m/>
    <x v="685"/>
    <m/>
    <m/>
    <s v="BFT35_06585"/>
    <n v="1227"/>
    <n v="408"/>
    <m/>
  </r>
  <r>
    <x v="0"/>
    <s v="protein_coding"/>
    <x v="0"/>
    <s v="Primary Assembly"/>
    <s v="unplaced scaffold"/>
    <m/>
    <s v="MINB01000019.1"/>
    <n v="25000"/>
    <n v="26352"/>
    <x v="0"/>
    <m/>
    <m/>
    <m/>
    <x v="0"/>
    <m/>
    <m/>
    <s v="BFT35_09370"/>
    <n v="1353"/>
    <m/>
    <m/>
  </r>
  <r>
    <x v="1"/>
    <s v="with_protein"/>
    <x v="0"/>
    <s v="Primary Assembly"/>
    <s v="unplaced scaffold"/>
    <m/>
    <s v="MINB01000019.1"/>
    <n v="25000"/>
    <n v="26352"/>
    <x v="0"/>
    <s v="PHO06784.1"/>
    <m/>
    <m/>
    <x v="2"/>
    <m/>
    <m/>
    <s v="BFT35_09370"/>
    <n v="1353"/>
    <n v="450"/>
    <m/>
  </r>
  <r>
    <x v="0"/>
    <s v="protein_coding"/>
    <x v="0"/>
    <s v="Primary Assembly"/>
    <s v="unplaced scaffold"/>
    <m/>
    <s v="MINB01000015.1"/>
    <n v="25056"/>
    <n v="26636"/>
    <x v="1"/>
    <m/>
    <m/>
    <m/>
    <x v="0"/>
    <m/>
    <m/>
    <s v="BFT35_08215"/>
    <n v="1581"/>
    <m/>
    <m/>
  </r>
  <r>
    <x v="1"/>
    <s v="with_protein"/>
    <x v="0"/>
    <s v="Primary Assembly"/>
    <s v="unplaced scaffold"/>
    <m/>
    <s v="MINB01000015.1"/>
    <n v="25056"/>
    <n v="26636"/>
    <x v="1"/>
    <s v="PHO06980.1"/>
    <m/>
    <m/>
    <x v="686"/>
    <m/>
    <m/>
    <s v="BFT35_08215"/>
    <n v="1581"/>
    <n v="526"/>
    <m/>
  </r>
  <r>
    <x v="0"/>
    <s v="protein_coding"/>
    <x v="0"/>
    <s v="Primary Assembly"/>
    <s v="unplaced scaffold"/>
    <m/>
    <s v="MINB01000024.1"/>
    <n v="25073"/>
    <n v="26383"/>
    <x v="1"/>
    <m/>
    <m/>
    <m/>
    <x v="0"/>
    <m/>
    <m/>
    <s v="BFT35_10750"/>
    <n v="1311"/>
    <m/>
    <m/>
  </r>
  <r>
    <x v="1"/>
    <s v="with_protein"/>
    <x v="0"/>
    <s v="Primary Assembly"/>
    <s v="unplaced scaffold"/>
    <m/>
    <s v="MINB01000024.1"/>
    <n v="25073"/>
    <n v="26383"/>
    <x v="1"/>
    <s v="PHO06543.1"/>
    <m/>
    <m/>
    <x v="687"/>
    <m/>
    <m/>
    <s v="BFT35_10750"/>
    <n v="1311"/>
    <n v="436"/>
    <m/>
  </r>
  <r>
    <x v="0"/>
    <s v="protein_coding"/>
    <x v="0"/>
    <s v="Primary Assembly"/>
    <s v="unplaced scaffold"/>
    <m/>
    <s v="MINB01000020.1"/>
    <n v="25123"/>
    <n v="25692"/>
    <x v="1"/>
    <m/>
    <m/>
    <m/>
    <x v="0"/>
    <m/>
    <m/>
    <s v="BFT35_09650"/>
    <n v="570"/>
    <m/>
    <m/>
  </r>
  <r>
    <x v="1"/>
    <s v="with_protein"/>
    <x v="0"/>
    <s v="Primary Assembly"/>
    <s v="unplaced scaffold"/>
    <m/>
    <s v="MINB01000020.1"/>
    <n v="25123"/>
    <n v="25692"/>
    <x v="1"/>
    <s v="PHO06730.1"/>
    <m/>
    <m/>
    <x v="688"/>
    <m/>
    <m/>
    <s v="BFT35_09650"/>
    <n v="570"/>
    <n v="189"/>
    <m/>
  </r>
  <r>
    <x v="0"/>
    <s v="protein_coding"/>
    <x v="0"/>
    <s v="Primary Assembly"/>
    <s v="unplaced scaffold"/>
    <m/>
    <s v="MINB01000006.1"/>
    <n v="25140"/>
    <n v="26429"/>
    <x v="1"/>
    <m/>
    <m/>
    <m/>
    <x v="0"/>
    <m/>
    <m/>
    <s v="BFT35_04800"/>
    <n v="1290"/>
    <m/>
    <m/>
  </r>
  <r>
    <x v="1"/>
    <s v="with_protein"/>
    <x v="0"/>
    <s v="Primary Assembly"/>
    <s v="unplaced scaffold"/>
    <m/>
    <s v="MINB01000006.1"/>
    <n v="25140"/>
    <n v="26429"/>
    <x v="1"/>
    <s v="PHO07592.1"/>
    <m/>
    <m/>
    <x v="689"/>
    <m/>
    <m/>
    <s v="BFT35_04800"/>
    <n v="1290"/>
    <n v="429"/>
    <m/>
  </r>
  <r>
    <x v="0"/>
    <s v="protein_coding"/>
    <x v="0"/>
    <s v="Primary Assembly"/>
    <s v="unplaced scaffold"/>
    <m/>
    <s v="MINB01000002.1"/>
    <n v="25163"/>
    <n v="25747"/>
    <x v="1"/>
    <m/>
    <m/>
    <m/>
    <x v="0"/>
    <m/>
    <m/>
    <s v="BFT35_01310"/>
    <n v="585"/>
    <m/>
    <m/>
  </r>
  <r>
    <x v="1"/>
    <s v="with_protein"/>
    <x v="0"/>
    <s v="Primary Assembly"/>
    <s v="unplaced scaffold"/>
    <m/>
    <s v="MINB01000002.1"/>
    <n v="25163"/>
    <n v="25747"/>
    <x v="1"/>
    <s v="PHO08138.1"/>
    <m/>
    <m/>
    <x v="690"/>
    <m/>
    <m/>
    <s v="BFT35_01310"/>
    <n v="585"/>
    <n v="194"/>
    <m/>
  </r>
  <r>
    <x v="0"/>
    <s v="protein_coding"/>
    <x v="0"/>
    <s v="Primary Assembly"/>
    <s v="unplaced scaffold"/>
    <m/>
    <s v="MINB01000016.1"/>
    <n v="25187"/>
    <n v="25621"/>
    <x v="1"/>
    <m/>
    <m/>
    <m/>
    <x v="0"/>
    <m/>
    <m/>
    <s v="BFT35_08565"/>
    <n v="435"/>
    <m/>
    <m/>
  </r>
  <r>
    <x v="1"/>
    <s v="with_protein"/>
    <x v="0"/>
    <s v="Primary Assembly"/>
    <s v="unplaced scaffold"/>
    <m/>
    <s v="MINB01000016.1"/>
    <n v="25187"/>
    <n v="25621"/>
    <x v="1"/>
    <s v="PHO06923.1"/>
    <m/>
    <m/>
    <x v="691"/>
    <m/>
    <m/>
    <s v="BFT35_08565"/>
    <n v="435"/>
    <n v="144"/>
    <m/>
  </r>
  <r>
    <x v="0"/>
    <s v="protein_coding"/>
    <x v="0"/>
    <s v="Primary Assembly"/>
    <s v="unplaced scaffold"/>
    <m/>
    <s v="MINB01000023.1"/>
    <n v="25188"/>
    <n v="25472"/>
    <x v="1"/>
    <m/>
    <m/>
    <m/>
    <x v="0"/>
    <m/>
    <m/>
    <s v="BFT35_10485"/>
    <n v="285"/>
    <m/>
    <m/>
  </r>
  <r>
    <x v="1"/>
    <s v="with_protein"/>
    <x v="0"/>
    <s v="Primary Assembly"/>
    <s v="unplaced scaffold"/>
    <m/>
    <s v="MINB01000023.1"/>
    <n v="25188"/>
    <n v="25472"/>
    <x v="1"/>
    <s v="PHO06590.1"/>
    <m/>
    <m/>
    <x v="692"/>
    <m/>
    <m/>
    <s v="BFT35_10485"/>
    <n v="285"/>
    <n v="94"/>
    <m/>
  </r>
  <r>
    <x v="0"/>
    <s v="protein_coding"/>
    <x v="0"/>
    <s v="Primary Assembly"/>
    <s v="unplaced scaffold"/>
    <m/>
    <s v="MINB01000013.1"/>
    <n v="25215"/>
    <n v="25580"/>
    <x v="1"/>
    <m/>
    <m/>
    <m/>
    <x v="0"/>
    <m/>
    <m/>
    <s v="BFT35_07595"/>
    <n v="366"/>
    <m/>
    <m/>
  </r>
  <r>
    <x v="1"/>
    <s v="with_protein"/>
    <x v="0"/>
    <s v="Primary Assembly"/>
    <s v="unplaced scaffold"/>
    <m/>
    <s v="MINB01000013.1"/>
    <n v="25215"/>
    <n v="25580"/>
    <x v="1"/>
    <s v="PHO07101.1"/>
    <m/>
    <m/>
    <x v="693"/>
    <m/>
    <m/>
    <s v="BFT35_07595"/>
    <n v="366"/>
    <n v="121"/>
    <m/>
  </r>
  <r>
    <x v="0"/>
    <s v="protein_coding"/>
    <x v="0"/>
    <s v="Primary Assembly"/>
    <s v="unplaced scaffold"/>
    <m/>
    <s v="MINB01000003.1"/>
    <n v="25290"/>
    <n v="26345"/>
    <x v="1"/>
    <m/>
    <m/>
    <m/>
    <x v="0"/>
    <m/>
    <m/>
    <s v="BFT35_02515"/>
    <n v="1056"/>
    <m/>
    <m/>
  </r>
  <r>
    <x v="1"/>
    <s v="with_protein"/>
    <x v="0"/>
    <s v="Primary Assembly"/>
    <s v="unplaced scaffold"/>
    <m/>
    <s v="MINB01000003.1"/>
    <n v="25290"/>
    <n v="26345"/>
    <x v="1"/>
    <s v="PHO07946.1"/>
    <m/>
    <m/>
    <x v="694"/>
    <m/>
    <m/>
    <s v="BFT35_02515"/>
    <n v="1056"/>
    <n v="351"/>
    <m/>
  </r>
  <r>
    <x v="0"/>
    <s v="protein_coding"/>
    <x v="0"/>
    <s v="Primary Assembly"/>
    <s v="unplaced scaffold"/>
    <m/>
    <s v="MINB01000027.1"/>
    <n v="25354"/>
    <n v="25788"/>
    <x v="0"/>
    <m/>
    <m/>
    <m/>
    <x v="0"/>
    <m/>
    <m/>
    <s v="BFT35_11390"/>
    <n v="435"/>
    <m/>
    <m/>
  </r>
  <r>
    <x v="1"/>
    <s v="with_protein"/>
    <x v="0"/>
    <s v="Primary Assembly"/>
    <s v="unplaced scaffold"/>
    <m/>
    <s v="MINB01000027.1"/>
    <n v="25354"/>
    <n v="25788"/>
    <x v="0"/>
    <s v="PHO06433.1"/>
    <m/>
    <m/>
    <x v="695"/>
    <m/>
    <m/>
    <s v="BFT35_11390"/>
    <n v="435"/>
    <n v="144"/>
    <m/>
  </r>
  <r>
    <x v="0"/>
    <s v="protein_coding"/>
    <x v="0"/>
    <s v="Primary Assembly"/>
    <s v="unplaced scaffold"/>
    <m/>
    <s v="MINB01000022.1"/>
    <n v="25472"/>
    <n v="26629"/>
    <x v="1"/>
    <m/>
    <m/>
    <m/>
    <x v="0"/>
    <m/>
    <m/>
    <s v="BFT35_10195"/>
    <n v="1158"/>
    <m/>
    <m/>
  </r>
  <r>
    <x v="1"/>
    <s v="with_protein"/>
    <x v="0"/>
    <s v="Primary Assembly"/>
    <s v="unplaced scaffold"/>
    <m/>
    <s v="MINB01000022.1"/>
    <n v="25472"/>
    <n v="26629"/>
    <x v="1"/>
    <s v="PHO06628.1"/>
    <m/>
    <m/>
    <x v="2"/>
    <m/>
    <m/>
    <s v="BFT35_10195"/>
    <n v="1158"/>
    <n v="385"/>
    <m/>
  </r>
  <r>
    <x v="0"/>
    <s v="protein_coding"/>
    <x v="0"/>
    <s v="Primary Assembly"/>
    <s v="unplaced scaffold"/>
    <m/>
    <s v="MINB01000028.1"/>
    <n v="25566"/>
    <n v="26969"/>
    <x v="1"/>
    <m/>
    <m/>
    <m/>
    <x v="0"/>
    <m/>
    <m/>
    <s v="BFT35_11555"/>
    <n v="1404"/>
    <m/>
    <m/>
  </r>
  <r>
    <x v="1"/>
    <s v="with_protein"/>
    <x v="0"/>
    <s v="Primary Assembly"/>
    <s v="unplaced scaffold"/>
    <m/>
    <s v="MINB01000028.1"/>
    <n v="25566"/>
    <n v="26969"/>
    <x v="1"/>
    <s v="PHO06407.1"/>
    <m/>
    <m/>
    <x v="696"/>
    <m/>
    <m/>
    <s v="BFT35_11555"/>
    <n v="1404"/>
    <n v="467"/>
    <m/>
  </r>
  <r>
    <x v="0"/>
    <s v="protein_coding"/>
    <x v="0"/>
    <s v="Primary Assembly"/>
    <s v="unplaced scaffold"/>
    <m/>
    <s v="MINB01000013.1"/>
    <n v="25582"/>
    <n v="26850"/>
    <x v="1"/>
    <m/>
    <m/>
    <m/>
    <x v="0"/>
    <m/>
    <m/>
    <s v="BFT35_07600"/>
    <n v="1269"/>
    <m/>
    <m/>
  </r>
  <r>
    <x v="1"/>
    <s v="with_protein"/>
    <x v="0"/>
    <s v="Primary Assembly"/>
    <s v="unplaced scaffold"/>
    <m/>
    <s v="MINB01000013.1"/>
    <n v="25582"/>
    <n v="26850"/>
    <x v="1"/>
    <s v="PHO07102.1"/>
    <m/>
    <m/>
    <x v="665"/>
    <m/>
    <m/>
    <s v="BFT35_07600"/>
    <n v="1269"/>
    <n v="422"/>
    <m/>
  </r>
  <r>
    <x v="0"/>
    <s v="protein_coding"/>
    <x v="0"/>
    <s v="Primary Assembly"/>
    <s v="unplaced scaffold"/>
    <m/>
    <s v="MINB01000001.1"/>
    <n v="25640"/>
    <n v="27481"/>
    <x v="1"/>
    <m/>
    <m/>
    <m/>
    <x v="0"/>
    <m/>
    <m/>
    <s v="BFT35_00140"/>
    <n v="1842"/>
    <m/>
    <m/>
  </r>
  <r>
    <x v="1"/>
    <s v="with_protein"/>
    <x v="0"/>
    <s v="Primary Assembly"/>
    <s v="unplaced scaffold"/>
    <m/>
    <s v="MINB01000001.1"/>
    <n v="25640"/>
    <n v="27481"/>
    <x v="1"/>
    <s v="PHO08354.1"/>
    <m/>
    <m/>
    <x v="697"/>
    <m/>
    <m/>
    <s v="BFT35_00140"/>
    <n v="1842"/>
    <n v="613"/>
    <m/>
  </r>
  <r>
    <x v="0"/>
    <s v="protein_coding"/>
    <x v="0"/>
    <s v="Primary Assembly"/>
    <s v="unplaced scaffold"/>
    <m/>
    <s v="MINB01000030.1"/>
    <n v="25662"/>
    <n v="27326"/>
    <x v="1"/>
    <m/>
    <m/>
    <m/>
    <x v="0"/>
    <m/>
    <m/>
    <s v="BFT35_11840"/>
    <n v="1665"/>
    <m/>
    <m/>
  </r>
  <r>
    <x v="1"/>
    <s v="with_protein"/>
    <x v="0"/>
    <s v="Primary Assembly"/>
    <s v="unplaced scaffold"/>
    <m/>
    <s v="MINB01000030.1"/>
    <n v="25662"/>
    <n v="27326"/>
    <x v="1"/>
    <s v="PHO06352.1"/>
    <m/>
    <m/>
    <x v="108"/>
    <m/>
    <m/>
    <s v="BFT35_11840"/>
    <n v="1665"/>
    <n v="554"/>
    <m/>
  </r>
  <r>
    <x v="0"/>
    <s v="protein_coding"/>
    <x v="0"/>
    <s v="Primary Assembly"/>
    <s v="unplaced scaffold"/>
    <m/>
    <s v="MINB01000023.1"/>
    <n v="25671"/>
    <n v="26708"/>
    <x v="1"/>
    <m/>
    <m/>
    <m/>
    <x v="0"/>
    <m/>
    <m/>
    <s v="BFT35_10490"/>
    <n v="1038"/>
    <m/>
    <m/>
  </r>
  <r>
    <x v="1"/>
    <s v="with_protein"/>
    <x v="0"/>
    <s v="Primary Assembly"/>
    <s v="unplaced scaffold"/>
    <m/>
    <s v="MINB01000023.1"/>
    <n v="25671"/>
    <n v="26708"/>
    <x v="1"/>
    <s v="PHO06591.1"/>
    <m/>
    <m/>
    <x v="2"/>
    <m/>
    <m/>
    <s v="BFT35_10490"/>
    <n v="1038"/>
    <n v="345"/>
    <m/>
  </r>
  <r>
    <x v="0"/>
    <s v="protein_coding"/>
    <x v="0"/>
    <s v="Primary Assembly"/>
    <s v="unplaced scaffold"/>
    <m/>
    <s v="MINB01000016.1"/>
    <n v="25703"/>
    <n v="26605"/>
    <x v="1"/>
    <m/>
    <m/>
    <m/>
    <x v="0"/>
    <m/>
    <m/>
    <s v="BFT35_08570"/>
    <n v="903"/>
    <m/>
    <m/>
  </r>
  <r>
    <x v="1"/>
    <s v="with_protein"/>
    <x v="0"/>
    <s v="Primary Assembly"/>
    <s v="unplaced scaffold"/>
    <m/>
    <s v="MINB01000016.1"/>
    <n v="25703"/>
    <n v="26605"/>
    <x v="1"/>
    <s v="PHO06924.1"/>
    <m/>
    <m/>
    <x v="2"/>
    <m/>
    <m/>
    <s v="BFT35_08570"/>
    <n v="903"/>
    <n v="300"/>
    <m/>
  </r>
  <r>
    <x v="0"/>
    <s v="protein_coding"/>
    <x v="0"/>
    <s v="Primary Assembly"/>
    <s v="unplaced scaffold"/>
    <m/>
    <s v="MINB01000004.1"/>
    <n v="25705"/>
    <n v="26457"/>
    <x v="1"/>
    <m/>
    <m/>
    <m/>
    <x v="0"/>
    <m/>
    <m/>
    <s v="BFT35_03515"/>
    <n v="753"/>
    <m/>
    <m/>
  </r>
  <r>
    <x v="1"/>
    <s v="with_protein"/>
    <x v="0"/>
    <s v="Primary Assembly"/>
    <s v="unplaced scaffold"/>
    <m/>
    <s v="MINB01000004.1"/>
    <n v="25705"/>
    <n v="26457"/>
    <x v="1"/>
    <s v="PHO07816.1"/>
    <m/>
    <m/>
    <x v="698"/>
    <m/>
    <m/>
    <s v="BFT35_03515"/>
    <n v="753"/>
    <n v="250"/>
    <m/>
  </r>
  <r>
    <x v="0"/>
    <s v="protein_coding"/>
    <x v="0"/>
    <s v="Primary Assembly"/>
    <s v="unplaced scaffold"/>
    <m/>
    <s v="MINB01000029.1"/>
    <n v="25729"/>
    <n v="26964"/>
    <x v="1"/>
    <m/>
    <m/>
    <m/>
    <x v="0"/>
    <m/>
    <m/>
    <s v="BFT35_11705"/>
    <n v="1236"/>
    <m/>
    <m/>
  </r>
  <r>
    <x v="1"/>
    <s v="with_protein"/>
    <x v="0"/>
    <s v="Primary Assembly"/>
    <s v="unplaced scaffold"/>
    <m/>
    <s v="MINB01000029.1"/>
    <n v="25729"/>
    <n v="26964"/>
    <x v="1"/>
    <s v="PHO06379.1"/>
    <m/>
    <m/>
    <x v="2"/>
    <m/>
    <m/>
    <s v="BFT35_11705"/>
    <n v="1236"/>
    <n v="411"/>
    <m/>
  </r>
  <r>
    <x v="0"/>
    <s v="protein_coding"/>
    <x v="0"/>
    <s v="Primary Assembly"/>
    <s v="unplaced scaffold"/>
    <m/>
    <s v="MINB01000002.1"/>
    <n v="25752"/>
    <n v="27050"/>
    <x v="1"/>
    <m/>
    <m/>
    <m/>
    <x v="0"/>
    <m/>
    <m/>
    <s v="BFT35_01315"/>
    <n v="1299"/>
    <m/>
    <m/>
  </r>
  <r>
    <x v="1"/>
    <s v="with_protein"/>
    <x v="0"/>
    <s v="Primary Assembly"/>
    <s v="unplaced scaffold"/>
    <m/>
    <s v="MINB01000002.1"/>
    <n v="25752"/>
    <n v="27050"/>
    <x v="1"/>
    <s v="PHO08139.1"/>
    <m/>
    <m/>
    <x v="699"/>
    <m/>
    <m/>
    <s v="BFT35_01315"/>
    <n v="1299"/>
    <n v="432"/>
    <m/>
  </r>
  <r>
    <x v="0"/>
    <s v="protein_coding"/>
    <x v="0"/>
    <s v="Primary Assembly"/>
    <s v="unplaced scaffold"/>
    <m/>
    <s v="MINB01000026.1"/>
    <n v="25774"/>
    <n v="27030"/>
    <x v="1"/>
    <m/>
    <m/>
    <m/>
    <x v="0"/>
    <m/>
    <m/>
    <s v="BFT35_11195"/>
    <n v="1257"/>
    <m/>
    <m/>
  </r>
  <r>
    <x v="1"/>
    <s v="with_protein"/>
    <x v="0"/>
    <s v="Primary Assembly"/>
    <s v="unplaced scaffold"/>
    <m/>
    <s v="MINB01000026.1"/>
    <n v="25774"/>
    <n v="27030"/>
    <x v="1"/>
    <s v="PHO06461.1"/>
    <m/>
    <m/>
    <x v="80"/>
    <m/>
    <m/>
    <s v="BFT35_11195"/>
    <n v="1257"/>
    <n v="418"/>
    <m/>
  </r>
  <r>
    <x v="0"/>
    <s v="protein_coding"/>
    <x v="0"/>
    <s v="Primary Assembly"/>
    <s v="unplaced scaffold"/>
    <m/>
    <s v="MINB01000020.1"/>
    <n v="25777"/>
    <n v="26244"/>
    <x v="1"/>
    <m/>
    <m/>
    <m/>
    <x v="0"/>
    <m/>
    <m/>
    <s v="BFT35_09655"/>
    <n v="468"/>
    <m/>
    <m/>
  </r>
  <r>
    <x v="1"/>
    <s v="with_protein"/>
    <x v="0"/>
    <s v="Primary Assembly"/>
    <s v="unplaced scaffold"/>
    <m/>
    <s v="MINB01000020.1"/>
    <n v="25777"/>
    <n v="26244"/>
    <x v="1"/>
    <s v="PHO06731.1"/>
    <m/>
    <m/>
    <x v="108"/>
    <m/>
    <m/>
    <s v="BFT35_09655"/>
    <n v="468"/>
    <n v="155"/>
    <m/>
  </r>
  <r>
    <x v="0"/>
    <s v="protein_coding"/>
    <x v="0"/>
    <s v="Primary Assembly"/>
    <s v="unplaced scaffold"/>
    <m/>
    <s v="MINB01000014.1"/>
    <n v="25790"/>
    <n v="25960"/>
    <x v="1"/>
    <m/>
    <m/>
    <m/>
    <x v="0"/>
    <m/>
    <m/>
    <s v="BFT35_07870"/>
    <n v="171"/>
    <m/>
    <m/>
  </r>
  <r>
    <x v="1"/>
    <s v="with_protein"/>
    <x v="0"/>
    <s v="Primary Assembly"/>
    <s v="unplaced scaffold"/>
    <m/>
    <s v="MINB01000014.1"/>
    <n v="25790"/>
    <n v="25960"/>
    <x v="1"/>
    <s v="PHO07037.1"/>
    <m/>
    <m/>
    <x v="700"/>
    <m/>
    <m/>
    <s v="BFT35_07870"/>
    <n v="171"/>
    <n v="56"/>
    <m/>
  </r>
  <r>
    <x v="0"/>
    <s v="protein_coding"/>
    <x v="0"/>
    <s v="Primary Assembly"/>
    <s v="unplaced scaffold"/>
    <m/>
    <s v="MINB01000027.1"/>
    <n v="25815"/>
    <n v="26216"/>
    <x v="1"/>
    <m/>
    <m/>
    <m/>
    <x v="0"/>
    <m/>
    <m/>
    <s v="BFT35_11395"/>
    <n v="402"/>
    <m/>
    <m/>
  </r>
  <r>
    <x v="1"/>
    <s v="with_protein"/>
    <x v="0"/>
    <s v="Primary Assembly"/>
    <s v="unplaced scaffold"/>
    <m/>
    <s v="MINB01000027.1"/>
    <n v="25815"/>
    <n v="26216"/>
    <x v="1"/>
    <s v="PHO06436.1"/>
    <m/>
    <m/>
    <x v="701"/>
    <m/>
    <m/>
    <s v="BFT35_11395"/>
    <n v="402"/>
    <n v="133"/>
    <m/>
  </r>
  <r>
    <x v="0"/>
    <s v="protein_coding"/>
    <x v="0"/>
    <s v="Primary Assembly"/>
    <s v="unplaced scaffold"/>
    <m/>
    <s v="MINB01000018.1"/>
    <n v="25947"/>
    <n v="26888"/>
    <x v="0"/>
    <m/>
    <m/>
    <m/>
    <x v="0"/>
    <m/>
    <m/>
    <s v="BFT35_09120"/>
    <n v="942"/>
    <m/>
    <m/>
  </r>
  <r>
    <x v="1"/>
    <s v="with_protein"/>
    <x v="0"/>
    <s v="Primary Assembly"/>
    <s v="unplaced scaffold"/>
    <m/>
    <s v="MINB01000018.1"/>
    <n v="25947"/>
    <n v="26888"/>
    <x v="0"/>
    <s v="PHO06833.1"/>
    <m/>
    <m/>
    <x v="702"/>
    <m/>
    <m/>
    <s v="BFT35_09120"/>
    <n v="942"/>
    <n v="313"/>
    <m/>
  </r>
  <r>
    <x v="0"/>
    <s v="protein_coding"/>
    <x v="0"/>
    <s v="Primary Assembly"/>
    <s v="unplaced scaffold"/>
    <m/>
    <s v="MINB01000014.1"/>
    <n v="26047"/>
    <n v="27414"/>
    <x v="1"/>
    <m/>
    <m/>
    <m/>
    <x v="0"/>
    <m/>
    <m/>
    <s v="BFT35_07875"/>
    <n v="1368"/>
    <m/>
    <m/>
  </r>
  <r>
    <x v="1"/>
    <s v="with_protein"/>
    <x v="0"/>
    <s v="Primary Assembly"/>
    <s v="unplaced scaffold"/>
    <m/>
    <s v="MINB01000014.1"/>
    <n v="26047"/>
    <n v="27414"/>
    <x v="1"/>
    <s v="PHO07038.1"/>
    <m/>
    <m/>
    <x v="162"/>
    <m/>
    <m/>
    <s v="BFT35_07875"/>
    <n v="1368"/>
    <n v="455"/>
    <m/>
  </r>
  <r>
    <x v="0"/>
    <s v="protein_coding"/>
    <x v="0"/>
    <s v="Primary Assembly"/>
    <s v="unplaced scaffold"/>
    <m/>
    <s v="MINB01000017.1"/>
    <n v="26117"/>
    <n v="28252"/>
    <x v="1"/>
    <m/>
    <m/>
    <m/>
    <x v="0"/>
    <s v="hppA"/>
    <m/>
    <s v="BFT35_08840"/>
    <n v="2136"/>
    <m/>
    <m/>
  </r>
  <r>
    <x v="1"/>
    <s v="with_protein"/>
    <x v="0"/>
    <s v="Primary Assembly"/>
    <s v="unplaced scaffold"/>
    <m/>
    <s v="MINB01000017.1"/>
    <n v="26117"/>
    <n v="28252"/>
    <x v="1"/>
    <s v="PHO06873.1"/>
    <m/>
    <m/>
    <x v="703"/>
    <s v="hppA"/>
    <m/>
    <s v="BFT35_08840"/>
    <n v="2136"/>
    <n v="711"/>
    <m/>
  </r>
  <r>
    <x v="0"/>
    <s v="protein_coding"/>
    <x v="0"/>
    <s v="Primary Assembly"/>
    <s v="unplaced scaffold"/>
    <m/>
    <s v="MINB01000025.1"/>
    <n v="26128"/>
    <n v="27027"/>
    <x v="0"/>
    <m/>
    <m/>
    <m/>
    <x v="0"/>
    <m/>
    <m/>
    <s v="BFT35_10995"/>
    <n v="900"/>
    <m/>
    <m/>
  </r>
  <r>
    <x v="1"/>
    <s v="with_protein"/>
    <x v="0"/>
    <s v="Primary Assembly"/>
    <s v="unplaced scaffold"/>
    <m/>
    <s v="MINB01000025.1"/>
    <n v="26128"/>
    <n v="27027"/>
    <x v="0"/>
    <s v="PHO06498.1"/>
    <m/>
    <m/>
    <x v="704"/>
    <m/>
    <m/>
    <s v="BFT35_10995"/>
    <n v="900"/>
    <n v="299"/>
    <m/>
  </r>
  <r>
    <x v="0"/>
    <s v="protein_coding"/>
    <x v="0"/>
    <s v="Primary Assembly"/>
    <s v="unplaced scaffold"/>
    <m/>
    <s v="MINB01000011.1"/>
    <n v="26159"/>
    <n v="26461"/>
    <x v="1"/>
    <m/>
    <m/>
    <m/>
    <x v="0"/>
    <m/>
    <m/>
    <s v="BFT35_07000"/>
    <n v="303"/>
    <m/>
    <m/>
  </r>
  <r>
    <x v="1"/>
    <s v="with_protein"/>
    <x v="0"/>
    <s v="Primary Assembly"/>
    <s v="unplaced scaffold"/>
    <m/>
    <s v="MINB01000011.1"/>
    <n v="26159"/>
    <n v="26461"/>
    <x v="1"/>
    <s v="PHO07221.1"/>
    <m/>
    <m/>
    <x v="568"/>
    <m/>
    <m/>
    <s v="BFT35_07000"/>
    <n v="303"/>
    <n v="100"/>
    <m/>
  </r>
  <r>
    <x v="0"/>
    <s v="protein_coding"/>
    <x v="0"/>
    <s v="Primary Assembly"/>
    <s v="unplaced scaffold"/>
    <m/>
    <s v="MINB01000008.1"/>
    <n v="26166"/>
    <n v="28082"/>
    <x v="1"/>
    <m/>
    <m/>
    <m/>
    <x v="0"/>
    <m/>
    <m/>
    <s v="BFT35_05810"/>
    <n v="1917"/>
    <m/>
    <m/>
  </r>
  <r>
    <x v="1"/>
    <s v="with_protein"/>
    <x v="0"/>
    <s v="Primary Assembly"/>
    <s v="unplaced scaffold"/>
    <m/>
    <s v="MINB01000008.1"/>
    <n v="26166"/>
    <n v="28082"/>
    <x v="1"/>
    <s v="PHO07434.1"/>
    <m/>
    <m/>
    <x v="2"/>
    <m/>
    <m/>
    <s v="BFT35_05810"/>
    <n v="1917"/>
    <n v="638"/>
    <m/>
  </r>
  <r>
    <x v="0"/>
    <s v="protein_coding"/>
    <x v="0"/>
    <s v="Primary Assembly"/>
    <s v="unplaced scaffold"/>
    <m/>
    <s v="MINB01000010.1"/>
    <n v="26199"/>
    <n v="27251"/>
    <x v="1"/>
    <m/>
    <m/>
    <m/>
    <x v="0"/>
    <m/>
    <m/>
    <s v="BFT35_06590"/>
    <n v="1053"/>
    <m/>
    <m/>
  </r>
  <r>
    <x v="1"/>
    <s v="with_protein"/>
    <x v="0"/>
    <s v="Primary Assembly"/>
    <s v="unplaced scaffold"/>
    <m/>
    <s v="MINB01000010.1"/>
    <n v="26199"/>
    <n v="27251"/>
    <x v="1"/>
    <s v="PHO07328.1"/>
    <m/>
    <m/>
    <x v="705"/>
    <m/>
    <m/>
    <s v="BFT35_06590"/>
    <n v="1053"/>
    <n v="350"/>
    <m/>
  </r>
  <r>
    <x v="0"/>
    <s v="protein_coding"/>
    <x v="0"/>
    <s v="Primary Assembly"/>
    <s v="unplaced scaffold"/>
    <m/>
    <s v="MINB01000005.1"/>
    <n v="26247"/>
    <n v="27671"/>
    <x v="1"/>
    <m/>
    <m/>
    <m/>
    <x v="0"/>
    <m/>
    <m/>
    <s v="BFT35_04185"/>
    <n v="1425"/>
    <m/>
    <m/>
  </r>
  <r>
    <x v="1"/>
    <s v="with_protein"/>
    <x v="0"/>
    <s v="Primary Assembly"/>
    <s v="unplaced scaffold"/>
    <m/>
    <s v="MINB01000005.1"/>
    <n v="26247"/>
    <n v="27671"/>
    <x v="1"/>
    <s v="PHO07695.1"/>
    <m/>
    <m/>
    <x v="706"/>
    <m/>
    <m/>
    <s v="BFT35_04185"/>
    <n v="1425"/>
    <n v="474"/>
    <m/>
  </r>
  <r>
    <x v="0"/>
    <s v="protein_coding"/>
    <x v="0"/>
    <s v="Primary Assembly"/>
    <s v="unplaced scaffold"/>
    <m/>
    <s v="MINB01000020.1"/>
    <n v="26303"/>
    <n v="27079"/>
    <x v="1"/>
    <m/>
    <m/>
    <m/>
    <x v="0"/>
    <m/>
    <m/>
    <s v="BFT35_09660"/>
    <n v="777"/>
    <m/>
    <m/>
  </r>
  <r>
    <x v="1"/>
    <s v="with_protein"/>
    <x v="0"/>
    <s v="Primary Assembly"/>
    <s v="unplaced scaffold"/>
    <m/>
    <s v="MINB01000020.1"/>
    <n v="26303"/>
    <n v="27079"/>
    <x v="1"/>
    <s v="PHO06732.1"/>
    <m/>
    <m/>
    <x v="707"/>
    <m/>
    <m/>
    <s v="BFT35_09660"/>
    <n v="777"/>
    <n v="258"/>
    <m/>
  </r>
  <r>
    <x v="0"/>
    <s v="protein_coding"/>
    <x v="0"/>
    <s v="Primary Assembly"/>
    <s v="unplaced scaffold"/>
    <m/>
    <s v="MINB01000027.1"/>
    <n v="26371"/>
    <n v="28788"/>
    <x v="1"/>
    <m/>
    <m/>
    <m/>
    <x v="0"/>
    <m/>
    <m/>
    <s v="BFT35_11400"/>
    <n v="2418"/>
    <m/>
    <m/>
  </r>
  <r>
    <x v="1"/>
    <s v="with_protein"/>
    <x v="0"/>
    <s v="Primary Assembly"/>
    <s v="unplaced scaffold"/>
    <m/>
    <s v="MINB01000027.1"/>
    <n v="26371"/>
    <n v="28788"/>
    <x v="1"/>
    <s v="PHO06437.1"/>
    <m/>
    <m/>
    <x v="708"/>
    <m/>
    <m/>
    <s v="BFT35_11400"/>
    <n v="2418"/>
    <n v="805"/>
    <m/>
  </r>
  <r>
    <x v="0"/>
    <s v="protein_coding"/>
    <x v="0"/>
    <s v="Primary Assembly"/>
    <s v="unplaced scaffold"/>
    <m/>
    <s v="MINB01000019.1"/>
    <n v="26378"/>
    <n v="26578"/>
    <x v="1"/>
    <m/>
    <m/>
    <m/>
    <x v="0"/>
    <m/>
    <m/>
    <s v="BFT35_09375"/>
    <n v="201"/>
    <m/>
    <m/>
  </r>
  <r>
    <x v="1"/>
    <s v="with_protein"/>
    <x v="0"/>
    <s v="Primary Assembly"/>
    <s v="unplaced scaffold"/>
    <m/>
    <s v="MINB01000019.1"/>
    <n v="26378"/>
    <n v="26578"/>
    <x v="1"/>
    <s v="PHO06785.1"/>
    <m/>
    <m/>
    <x v="709"/>
    <m/>
    <m/>
    <s v="BFT35_09375"/>
    <n v="201"/>
    <n v="66"/>
    <m/>
  </r>
  <r>
    <x v="0"/>
    <s v="protein_coding"/>
    <x v="0"/>
    <s v="Primary Assembly"/>
    <s v="unplaced scaffold"/>
    <m/>
    <s v="MINB01000004.1"/>
    <n v="26447"/>
    <n v="27274"/>
    <x v="1"/>
    <m/>
    <m/>
    <m/>
    <x v="0"/>
    <m/>
    <m/>
    <s v="BFT35_03520"/>
    <n v="828"/>
    <m/>
    <m/>
  </r>
  <r>
    <x v="1"/>
    <s v="with_protein"/>
    <x v="0"/>
    <s v="Primary Assembly"/>
    <s v="unplaced scaffold"/>
    <m/>
    <s v="MINB01000004.1"/>
    <n v="26447"/>
    <n v="27274"/>
    <x v="1"/>
    <s v="PHO07817.1"/>
    <m/>
    <m/>
    <x v="710"/>
    <m/>
    <m/>
    <s v="BFT35_03520"/>
    <n v="828"/>
    <n v="275"/>
    <m/>
  </r>
  <r>
    <x v="0"/>
    <s v="protein_coding"/>
    <x v="0"/>
    <s v="Primary Assembly"/>
    <s v="unplaced scaffold"/>
    <m/>
    <s v="MINB01000011.1"/>
    <n v="26451"/>
    <n v="26738"/>
    <x v="1"/>
    <m/>
    <m/>
    <m/>
    <x v="0"/>
    <m/>
    <m/>
    <s v="BFT35_07005"/>
    <n v="288"/>
    <m/>
    <m/>
  </r>
  <r>
    <x v="1"/>
    <s v="with_protein"/>
    <x v="0"/>
    <s v="Primary Assembly"/>
    <s v="unplaced scaffold"/>
    <m/>
    <s v="MINB01000011.1"/>
    <n v="26451"/>
    <n v="26738"/>
    <x v="1"/>
    <s v="PHO07222.1"/>
    <m/>
    <m/>
    <x v="577"/>
    <m/>
    <m/>
    <s v="BFT35_07005"/>
    <n v="288"/>
    <n v="95"/>
    <m/>
  </r>
  <r>
    <x v="0"/>
    <s v="protein_coding"/>
    <x v="0"/>
    <s v="Primary Assembly"/>
    <s v="unplaced scaffold"/>
    <m/>
    <s v="MINB01000024.1"/>
    <n v="26530"/>
    <n v="28242"/>
    <x v="1"/>
    <m/>
    <m/>
    <m/>
    <x v="0"/>
    <m/>
    <m/>
    <s v="BFT35_10755"/>
    <n v="1713"/>
    <m/>
    <m/>
  </r>
  <r>
    <x v="1"/>
    <s v="with_protein"/>
    <x v="0"/>
    <s v="Primary Assembly"/>
    <s v="unplaced scaffold"/>
    <m/>
    <s v="MINB01000024.1"/>
    <n v="26530"/>
    <n v="28242"/>
    <x v="1"/>
    <s v="PHO06544.1"/>
    <m/>
    <m/>
    <x v="711"/>
    <m/>
    <m/>
    <s v="BFT35_10755"/>
    <n v="1713"/>
    <n v="570"/>
    <m/>
  </r>
  <r>
    <x v="0"/>
    <s v="protein_coding"/>
    <x v="0"/>
    <s v="Primary Assembly"/>
    <s v="unplaced scaffold"/>
    <m/>
    <s v="MINB01000006.1"/>
    <n v="26551"/>
    <n v="27021"/>
    <x v="0"/>
    <m/>
    <m/>
    <m/>
    <x v="0"/>
    <m/>
    <m/>
    <s v="BFT35_04805"/>
    <n v="471"/>
    <m/>
    <m/>
  </r>
  <r>
    <x v="1"/>
    <s v="with_protein"/>
    <x v="0"/>
    <s v="Primary Assembly"/>
    <s v="unplaced scaffold"/>
    <m/>
    <s v="MINB01000006.1"/>
    <n v="26551"/>
    <n v="27021"/>
    <x v="0"/>
    <s v="PHO07663.1"/>
    <m/>
    <m/>
    <x v="712"/>
    <m/>
    <m/>
    <s v="BFT35_04805"/>
    <n v="471"/>
    <n v="156"/>
    <m/>
  </r>
  <r>
    <x v="0"/>
    <s v="protein_coding"/>
    <x v="0"/>
    <s v="Primary Assembly"/>
    <s v="unplaced scaffold"/>
    <m/>
    <s v="MINB01000003.1"/>
    <n v="26553"/>
    <n v="27188"/>
    <x v="1"/>
    <m/>
    <m/>
    <m/>
    <x v="0"/>
    <m/>
    <m/>
    <s v="BFT35_02520"/>
    <n v="636"/>
    <m/>
    <m/>
  </r>
  <r>
    <x v="1"/>
    <s v="with_protein"/>
    <x v="0"/>
    <s v="Primary Assembly"/>
    <s v="unplaced scaffold"/>
    <m/>
    <s v="MINB01000003.1"/>
    <n v="26553"/>
    <n v="27188"/>
    <x v="1"/>
    <s v="PHO07947.1"/>
    <m/>
    <m/>
    <x v="713"/>
    <m/>
    <m/>
    <s v="BFT35_02520"/>
    <n v="636"/>
    <n v="211"/>
    <m/>
  </r>
  <r>
    <x v="0"/>
    <s v="protein_coding"/>
    <x v="0"/>
    <s v="Primary Assembly"/>
    <s v="unplaced scaffold"/>
    <m/>
    <s v="MINB01000022.1"/>
    <n v="26622"/>
    <n v="27560"/>
    <x v="1"/>
    <m/>
    <m/>
    <m/>
    <x v="0"/>
    <m/>
    <m/>
    <s v="BFT35_10200"/>
    <n v="939"/>
    <m/>
    <m/>
  </r>
  <r>
    <x v="1"/>
    <s v="with_protein"/>
    <x v="0"/>
    <s v="Primary Assembly"/>
    <s v="unplaced scaffold"/>
    <m/>
    <s v="MINB01000022.1"/>
    <n v="26622"/>
    <n v="27560"/>
    <x v="1"/>
    <s v="PHO06629.1"/>
    <m/>
    <m/>
    <x v="118"/>
    <m/>
    <m/>
    <s v="BFT35_10200"/>
    <n v="939"/>
    <n v="312"/>
    <m/>
  </r>
  <r>
    <x v="0"/>
    <s v="protein_coding"/>
    <x v="0"/>
    <s v="Primary Assembly"/>
    <s v="unplaced scaffold"/>
    <m/>
    <s v="MINB01000015.1"/>
    <n v="26658"/>
    <n v="26870"/>
    <x v="1"/>
    <m/>
    <m/>
    <m/>
    <x v="0"/>
    <m/>
    <m/>
    <s v="BFT35_08220"/>
    <n v="213"/>
    <m/>
    <m/>
  </r>
  <r>
    <x v="1"/>
    <s v="with_protein"/>
    <x v="0"/>
    <s v="Primary Assembly"/>
    <s v="unplaced scaffold"/>
    <m/>
    <s v="MINB01000015.1"/>
    <n v="26658"/>
    <n v="26870"/>
    <x v="1"/>
    <s v="PHO06981.1"/>
    <m/>
    <m/>
    <x v="2"/>
    <m/>
    <m/>
    <s v="BFT35_08220"/>
    <n v="213"/>
    <n v="70"/>
    <m/>
  </r>
  <r>
    <x v="0"/>
    <s v="protein_coding"/>
    <x v="0"/>
    <s v="Primary Assembly"/>
    <s v="unplaced scaffold"/>
    <m/>
    <s v="MINB01000019.1"/>
    <n v="26663"/>
    <n v="26935"/>
    <x v="1"/>
    <m/>
    <m/>
    <m/>
    <x v="0"/>
    <m/>
    <m/>
    <s v="BFT35_09380"/>
    <n v="273"/>
    <m/>
    <m/>
  </r>
  <r>
    <x v="1"/>
    <s v="with_protein"/>
    <x v="0"/>
    <s v="Primary Assembly"/>
    <s v="unplaced scaffold"/>
    <m/>
    <s v="MINB01000019.1"/>
    <n v="26663"/>
    <n v="26935"/>
    <x v="1"/>
    <s v="PHO06786.1"/>
    <m/>
    <m/>
    <x v="714"/>
    <m/>
    <m/>
    <s v="BFT35_09380"/>
    <n v="273"/>
    <n v="90"/>
    <m/>
  </r>
  <r>
    <x v="0"/>
    <s v="protein_coding"/>
    <x v="0"/>
    <s v="Primary Assembly"/>
    <s v="unplaced scaffold"/>
    <m/>
    <s v="MINB01000016.1"/>
    <n v="26724"/>
    <n v="28715"/>
    <x v="1"/>
    <m/>
    <m/>
    <m/>
    <x v="0"/>
    <m/>
    <m/>
    <s v="BFT35_08575"/>
    <n v="1992"/>
    <m/>
    <m/>
  </r>
  <r>
    <x v="1"/>
    <s v="with_protein"/>
    <x v="0"/>
    <s v="Primary Assembly"/>
    <s v="unplaced scaffold"/>
    <m/>
    <s v="MINB01000016.1"/>
    <n v="26724"/>
    <n v="28715"/>
    <x v="1"/>
    <s v="PHO06925.1"/>
    <m/>
    <m/>
    <x v="715"/>
    <m/>
    <m/>
    <s v="BFT35_08575"/>
    <n v="1992"/>
    <n v="663"/>
    <m/>
  </r>
  <r>
    <x v="0"/>
    <s v="protein_coding"/>
    <x v="0"/>
    <s v="Primary Assembly"/>
    <s v="unplaced scaffold"/>
    <m/>
    <s v="MINB01000021.1"/>
    <n v="26778"/>
    <n v="28388"/>
    <x v="1"/>
    <m/>
    <m/>
    <m/>
    <x v="0"/>
    <m/>
    <m/>
    <s v="BFT35_09955"/>
    <n v="1611"/>
    <m/>
    <m/>
  </r>
  <r>
    <x v="1"/>
    <s v="with_protein"/>
    <x v="0"/>
    <s v="Primary Assembly"/>
    <s v="unplaced scaffold"/>
    <m/>
    <s v="MINB01000021.1"/>
    <n v="26778"/>
    <n v="28388"/>
    <x v="1"/>
    <s v="PHO06707.1"/>
    <m/>
    <m/>
    <x v="716"/>
    <m/>
    <m/>
    <s v="BFT35_09955"/>
    <n v="1611"/>
    <n v="536"/>
    <m/>
  </r>
  <r>
    <x v="0"/>
    <s v="protein_coding"/>
    <x v="0"/>
    <s v="Primary Assembly"/>
    <s v="unplaced scaffold"/>
    <m/>
    <s v="MINB01000013.1"/>
    <n v="26854"/>
    <n v="28335"/>
    <x v="1"/>
    <m/>
    <m/>
    <m/>
    <x v="0"/>
    <m/>
    <m/>
    <s v="BFT35_07605"/>
    <n v="1482"/>
    <m/>
    <m/>
  </r>
  <r>
    <x v="1"/>
    <s v="with_protein"/>
    <x v="0"/>
    <s v="Primary Assembly"/>
    <s v="unplaced scaffold"/>
    <m/>
    <s v="MINB01000013.1"/>
    <n v="26854"/>
    <n v="28335"/>
    <x v="1"/>
    <s v="PHO07103.1"/>
    <m/>
    <m/>
    <x v="717"/>
    <m/>
    <m/>
    <s v="BFT35_07605"/>
    <n v="1482"/>
    <n v="493"/>
    <m/>
  </r>
  <r>
    <x v="0"/>
    <s v="protein_coding"/>
    <x v="0"/>
    <s v="Primary Assembly"/>
    <s v="unplaced scaffold"/>
    <m/>
    <s v="MINB01000015.1"/>
    <n v="26880"/>
    <n v="27875"/>
    <x v="1"/>
    <m/>
    <m/>
    <m/>
    <x v="0"/>
    <m/>
    <m/>
    <s v="BFT35_08225"/>
    <n v="996"/>
    <m/>
    <m/>
  </r>
  <r>
    <x v="1"/>
    <s v="with_protein"/>
    <x v="0"/>
    <s v="Primary Assembly"/>
    <s v="unplaced scaffold"/>
    <m/>
    <s v="MINB01000015.1"/>
    <n v="26880"/>
    <n v="27875"/>
    <x v="1"/>
    <s v="PHO06982.1"/>
    <m/>
    <m/>
    <x v="718"/>
    <m/>
    <m/>
    <s v="BFT35_08225"/>
    <n v="996"/>
    <n v="331"/>
    <m/>
  </r>
  <r>
    <x v="0"/>
    <s v="protein_coding"/>
    <x v="0"/>
    <s v="Primary Assembly"/>
    <s v="unplaced scaffold"/>
    <m/>
    <s v="MINB01000023.1"/>
    <n v="26968"/>
    <n v="27150"/>
    <x v="1"/>
    <m/>
    <m/>
    <m/>
    <x v="0"/>
    <m/>
    <m/>
    <s v="BFT35_10495"/>
    <n v="183"/>
    <m/>
    <m/>
  </r>
  <r>
    <x v="1"/>
    <s v="with_protein"/>
    <x v="0"/>
    <s v="Primary Assembly"/>
    <s v="unplaced scaffold"/>
    <m/>
    <s v="MINB01000023.1"/>
    <n v="26968"/>
    <n v="27150"/>
    <x v="1"/>
    <s v="PHO06592.1"/>
    <m/>
    <m/>
    <x v="2"/>
    <m/>
    <m/>
    <s v="BFT35_10495"/>
    <n v="183"/>
    <n v="60"/>
    <m/>
  </r>
  <r>
    <x v="0"/>
    <s v="protein_coding"/>
    <x v="0"/>
    <s v="Primary Assembly"/>
    <s v="unplaced scaffold"/>
    <m/>
    <s v="MINB01000011.1"/>
    <n v="26985"/>
    <n v="27455"/>
    <x v="1"/>
    <m/>
    <m/>
    <m/>
    <x v="0"/>
    <m/>
    <m/>
    <s v="BFT35_07010"/>
    <n v="471"/>
    <m/>
    <m/>
  </r>
  <r>
    <x v="1"/>
    <s v="with_protein"/>
    <x v="0"/>
    <s v="Primary Assembly"/>
    <s v="unplaced scaffold"/>
    <m/>
    <s v="MINB01000011.1"/>
    <n v="26985"/>
    <n v="27455"/>
    <x v="1"/>
    <s v="PHO07223.1"/>
    <m/>
    <m/>
    <x v="719"/>
    <m/>
    <m/>
    <s v="BFT35_07010"/>
    <n v="471"/>
    <n v="156"/>
    <m/>
  </r>
  <r>
    <x v="0"/>
    <s v="protein_coding"/>
    <x v="0"/>
    <s v="Primary Assembly"/>
    <s v="unplaced scaffold"/>
    <m/>
    <s v="MINB01000018.1"/>
    <n v="27002"/>
    <n v="27955"/>
    <x v="0"/>
    <m/>
    <m/>
    <m/>
    <x v="0"/>
    <m/>
    <m/>
    <s v="BFT35_09125"/>
    <n v="954"/>
    <m/>
    <m/>
  </r>
  <r>
    <x v="1"/>
    <s v="with_protein"/>
    <x v="0"/>
    <s v="Primary Assembly"/>
    <s v="unplaced scaffold"/>
    <m/>
    <s v="MINB01000018.1"/>
    <n v="27002"/>
    <n v="27955"/>
    <x v="0"/>
    <s v="PHO06834.1"/>
    <m/>
    <m/>
    <x v="720"/>
    <m/>
    <m/>
    <s v="BFT35_09125"/>
    <n v="954"/>
    <n v="317"/>
    <m/>
  </r>
  <r>
    <x v="0"/>
    <s v="protein_coding"/>
    <x v="0"/>
    <s v="Primary Assembly"/>
    <s v="unplaced scaffold"/>
    <m/>
    <s v="MINB01000028.1"/>
    <n v="27041"/>
    <n v="27562"/>
    <x v="1"/>
    <m/>
    <m/>
    <m/>
    <x v="0"/>
    <m/>
    <m/>
    <s v="BFT35_11560"/>
    <n v="522"/>
    <m/>
    <m/>
  </r>
  <r>
    <x v="1"/>
    <s v="with_protein"/>
    <x v="0"/>
    <s v="Primary Assembly"/>
    <s v="unplaced scaffold"/>
    <m/>
    <s v="MINB01000028.1"/>
    <n v="27041"/>
    <n v="27562"/>
    <x v="1"/>
    <s v="PHO06408.1"/>
    <m/>
    <m/>
    <x v="721"/>
    <m/>
    <m/>
    <s v="BFT35_11560"/>
    <n v="522"/>
    <n v="173"/>
    <m/>
  </r>
  <r>
    <x v="0"/>
    <s v="protein_coding"/>
    <x v="0"/>
    <s v="Primary Assembly"/>
    <s v="unplaced scaffold"/>
    <m/>
    <s v="MINB01000019.1"/>
    <n v="27078"/>
    <n v="27884"/>
    <x v="0"/>
    <m/>
    <m/>
    <m/>
    <x v="0"/>
    <m/>
    <m/>
    <s v="BFT35_09385"/>
    <n v="807"/>
    <m/>
    <m/>
  </r>
  <r>
    <x v="1"/>
    <s v="with_protein"/>
    <x v="0"/>
    <s v="Primary Assembly"/>
    <s v="unplaced scaffold"/>
    <m/>
    <s v="MINB01000019.1"/>
    <n v="27078"/>
    <n v="27884"/>
    <x v="0"/>
    <s v="PHO06787.1"/>
    <m/>
    <m/>
    <x v="722"/>
    <m/>
    <m/>
    <s v="BFT35_09385"/>
    <n v="807"/>
    <n v="268"/>
    <m/>
  </r>
  <r>
    <x v="0"/>
    <s v="protein_coding"/>
    <x v="0"/>
    <s v="Primary Assembly"/>
    <s v="unplaced scaffold"/>
    <m/>
    <s v="MINB01000029.1"/>
    <n v="27106"/>
    <n v="28344"/>
    <x v="1"/>
    <m/>
    <m/>
    <m/>
    <x v="0"/>
    <m/>
    <m/>
    <s v="BFT35_11710"/>
    <n v="1239"/>
    <m/>
    <m/>
  </r>
  <r>
    <x v="1"/>
    <s v="with_protein"/>
    <x v="0"/>
    <s v="Primary Assembly"/>
    <s v="unplaced scaffold"/>
    <m/>
    <s v="MINB01000029.1"/>
    <n v="27106"/>
    <n v="28344"/>
    <x v="1"/>
    <s v="PHO06375.1"/>
    <m/>
    <m/>
    <x v="723"/>
    <m/>
    <m/>
    <s v="BFT35_11710"/>
    <n v="1239"/>
    <n v="412"/>
    <m/>
  </r>
  <r>
    <x v="0"/>
    <s v="protein_coding"/>
    <x v="0"/>
    <s v="Primary Assembly"/>
    <s v="unplaced scaffold"/>
    <m/>
    <s v="MINB01000006.1"/>
    <n v="27123"/>
    <n v="27752"/>
    <x v="0"/>
    <m/>
    <m/>
    <m/>
    <x v="0"/>
    <m/>
    <m/>
    <s v="BFT35_04810"/>
    <n v="630"/>
    <m/>
    <m/>
  </r>
  <r>
    <x v="1"/>
    <s v="with_protein"/>
    <x v="0"/>
    <s v="Primary Assembly"/>
    <s v="unplaced scaffold"/>
    <m/>
    <s v="MINB01000006.1"/>
    <n v="27123"/>
    <n v="27752"/>
    <x v="0"/>
    <s v="PHO07593.1"/>
    <m/>
    <m/>
    <x v="2"/>
    <m/>
    <m/>
    <s v="BFT35_04810"/>
    <n v="630"/>
    <n v="209"/>
    <m/>
  </r>
  <r>
    <x v="0"/>
    <s v="protein_coding"/>
    <x v="0"/>
    <s v="Primary Assembly"/>
    <s v="unplaced scaffold"/>
    <m/>
    <s v="MINB01000002.1"/>
    <n v="27194"/>
    <n v="28105"/>
    <x v="1"/>
    <m/>
    <m/>
    <m/>
    <x v="0"/>
    <m/>
    <m/>
    <s v="BFT35_01320"/>
    <n v="912"/>
    <m/>
    <m/>
  </r>
  <r>
    <x v="1"/>
    <s v="with_protein"/>
    <x v="0"/>
    <s v="Primary Assembly"/>
    <s v="unplaced scaffold"/>
    <m/>
    <s v="MINB01000002.1"/>
    <n v="27194"/>
    <n v="28105"/>
    <x v="1"/>
    <s v="PHO08140.1"/>
    <m/>
    <m/>
    <x v="724"/>
    <m/>
    <m/>
    <s v="BFT35_01320"/>
    <n v="912"/>
    <n v="303"/>
    <m/>
  </r>
  <r>
    <x v="0"/>
    <s v="protein_coding"/>
    <x v="0"/>
    <s v="Primary Assembly"/>
    <s v="unplaced scaffold"/>
    <m/>
    <s v="MINB01000020.1"/>
    <n v="27195"/>
    <n v="28265"/>
    <x v="1"/>
    <m/>
    <m/>
    <m/>
    <x v="0"/>
    <m/>
    <m/>
    <s v="BFT35_09665"/>
    <n v="1071"/>
    <m/>
    <m/>
  </r>
  <r>
    <x v="1"/>
    <s v="with_protein"/>
    <x v="0"/>
    <s v="Primary Assembly"/>
    <s v="unplaced scaffold"/>
    <m/>
    <s v="MINB01000020.1"/>
    <n v="27195"/>
    <n v="28265"/>
    <x v="1"/>
    <s v="PHO06733.1"/>
    <m/>
    <m/>
    <x v="76"/>
    <m/>
    <m/>
    <s v="BFT35_09665"/>
    <n v="1071"/>
    <n v="356"/>
    <m/>
  </r>
  <r>
    <x v="0"/>
    <s v="protein_coding"/>
    <x v="0"/>
    <s v="Primary Assembly"/>
    <s v="unplaced scaffold"/>
    <m/>
    <s v="MINB01000025.1"/>
    <n v="27205"/>
    <n v="28110"/>
    <x v="0"/>
    <m/>
    <m/>
    <m/>
    <x v="0"/>
    <m/>
    <m/>
    <s v="BFT35_11000"/>
    <n v="906"/>
    <m/>
    <m/>
  </r>
  <r>
    <x v="1"/>
    <s v="with_protein"/>
    <x v="0"/>
    <s v="Primary Assembly"/>
    <s v="unplaced scaffold"/>
    <m/>
    <s v="MINB01000025.1"/>
    <n v="27205"/>
    <n v="28110"/>
    <x v="0"/>
    <s v="PHO06499.1"/>
    <m/>
    <m/>
    <x v="725"/>
    <m/>
    <m/>
    <s v="BFT35_11000"/>
    <n v="906"/>
    <n v="301"/>
    <m/>
  </r>
  <r>
    <x v="0"/>
    <s v="protein_coding"/>
    <x v="0"/>
    <s v="Primary Assembly"/>
    <s v="unplaced scaffold"/>
    <m/>
    <s v="MINB01000003.1"/>
    <n v="27250"/>
    <n v="28146"/>
    <x v="1"/>
    <m/>
    <m/>
    <m/>
    <x v="0"/>
    <m/>
    <m/>
    <s v="BFT35_02525"/>
    <n v="897"/>
    <m/>
    <m/>
  </r>
  <r>
    <x v="1"/>
    <s v="with_protein"/>
    <x v="0"/>
    <s v="Primary Assembly"/>
    <s v="unplaced scaffold"/>
    <m/>
    <s v="MINB01000003.1"/>
    <n v="27250"/>
    <n v="28146"/>
    <x v="1"/>
    <s v="PHO07948.1"/>
    <m/>
    <m/>
    <x v="726"/>
    <m/>
    <m/>
    <s v="BFT35_02525"/>
    <n v="897"/>
    <n v="298"/>
    <m/>
  </r>
  <r>
    <x v="0"/>
    <s v="pseudogene"/>
    <x v="0"/>
    <s v="Primary Assembly"/>
    <s v="unplaced scaffold"/>
    <m/>
    <s v="MINB01000026.1"/>
    <n v="27258"/>
    <n v="27742"/>
    <x v="1"/>
    <m/>
    <m/>
    <m/>
    <x v="0"/>
    <m/>
    <m/>
    <s v="BFT35_11200"/>
    <n v="485"/>
    <m/>
    <s v="pseudo"/>
  </r>
  <r>
    <x v="1"/>
    <s v="without_protein"/>
    <x v="0"/>
    <s v="Primary Assembly"/>
    <s v="unplaced scaffold"/>
    <m/>
    <s v="MINB01000026.1"/>
    <n v="27258"/>
    <n v="27742"/>
    <x v="1"/>
    <m/>
    <m/>
    <m/>
    <x v="50"/>
    <m/>
    <m/>
    <s v="BFT35_11200"/>
    <n v="485"/>
    <m/>
    <s v="pseudo"/>
  </r>
  <r>
    <x v="0"/>
    <s v="protein_coding"/>
    <x v="0"/>
    <s v="Primary Assembly"/>
    <s v="unplaced scaffold"/>
    <m/>
    <s v="MINB01000023.1"/>
    <n v="27269"/>
    <n v="27454"/>
    <x v="1"/>
    <m/>
    <m/>
    <m/>
    <x v="0"/>
    <m/>
    <m/>
    <s v="BFT35_10500"/>
    <n v="186"/>
    <m/>
    <m/>
  </r>
  <r>
    <x v="1"/>
    <s v="with_protein"/>
    <x v="0"/>
    <s v="Primary Assembly"/>
    <s v="unplaced scaffold"/>
    <m/>
    <s v="MINB01000023.1"/>
    <n v="27269"/>
    <n v="27454"/>
    <x v="1"/>
    <s v="PHO06593.1"/>
    <m/>
    <m/>
    <x v="2"/>
    <m/>
    <m/>
    <s v="BFT35_10500"/>
    <n v="186"/>
    <n v="61"/>
    <m/>
  </r>
  <r>
    <x v="0"/>
    <s v="protein_coding"/>
    <x v="0"/>
    <s v="Primary Assembly"/>
    <s v="unplaced scaffold"/>
    <m/>
    <s v="MINB01000009.1"/>
    <n v="27320"/>
    <n v="30481"/>
    <x v="1"/>
    <m/>
    <m/>
    <m/>
    <x v="0"/>
    <m/>
    <m/>
    <s v="BFT35_06215"/>
    <n v="3162"/>
    <m/>
    <m/>
  </r>
  <r>
    <x v="1"/>
    <s v="with_protein"/>
    <x v="0"/>
    <s v="Primary Assembly"/>
    <s v="unplaced scaffold"/>
    <m/>
    <s v="MINB01000009.1"/>
    <n v="27320"/>
    <n v="30481"/>
    <x v="1"/>
    <s v="PHO07361.1"/>
    <m/>
    <m/>
    <x v="727"/>
    <m/>
    <m/>
    <s v="BFT35_06215"/>
    <n v="3162"/>
    <n v="1053"/>
    <m/>
  </r>
  <r>
    <x v="0"/>
    <s v="protein_coding"/>
    <x v="0"/>
    <s v="Primary Assembly"/>
    <s v="unplaced scaffold"/>
    <m/>
    <s v="MINB01000004.1"/>
    <n v="27343"/>
    <n v="27858"/>
    <x v="1"/>
    <m/>
    <m/>
    <m/>
    <x v="0"/>
    <m/>
    <m/>
    <s v="BFT35_03525"/>
    <n v="516"/>
    <m/>
    <m/>
  </r>
  <r>
    <x v="1"/>
    <s v="with_protein"/>
    <x v="0"/>
    <s v="Primary Assembly"/>
    <s v="unplaced scaffold"/>
    <m/>
    <s v="MINB01000004.1"/>
    <n v="27343"/>
    <n v="27858"/>
    <x v="1"/>
    <s v="PHO07818.1"/>
    <m/>
    <m/>
    <x v="728"/>
    <m/>
    <m/>
    <s v="BFT35_03525"/>
    <n v="516"/>
    <n v="171"/>
    <m/>
  </r>
  <r>
    <x v="0"/>
    <s v="protein_coding"/>
    <x v="0"/>
    <s v="Primary Assembly"/>
    <s v="unplaced scaffold"/>
    <m/>
    <s v="MINB01000010.1"/>
    <n v="27379"/>
    <n v="28782"/>
    <x v="1"/>
    <m/>
    <m/>
    <m/>
    <x v="0"/>
    <m/>
    <m/>
    <s v="BFT35_06595"/>
    <n v="1404"/>
    <m/>
    <m/>
  </r>
  <r>
    <x v="1"/>
    <s v="with_protein"/>
    <x v="0"/>
    <s v="Primary Assembly"/>
    <s v="unplaced scaffold"/>
    <m/>
    <s v="MINB01000010.1"/>
    <n v="27379"/>
    <n v="28782"/>
    <x v="1"/>
    <s v="PHO07280.1"/>
    <m/>
    <m/>
    <x v="729"/>
    <m/>
    <m/>
    <s v="BFT35_06595"/>
    <n v="1404"/>
    <n v="467"/>
    <m/>
  </r>
  <r>
    <x v="0"/>
    <s v="protein_coding"/>
    <x v="0"/>
    <s v="Primary Assembly"/>
    <s v="unplaced scaffold"/>
    <m/>
    <s v="MINB01000014.1"/>
    <n v="27414"/>
    <n v="28088"/>
    <x v="1"/>
    <m/>
    <m/>
    <m/>
    <x v="0"/>
    <m/>
    <m/>
    <s v="BFT35_07880"/>
    <n v="675"/>
    <m/>
    <m/>
  </r>
  <r>
    <x v="1"/>
    <s v="with_protein"/>
    <x v="0"/>
    <s v="Primary Assembly"/>
    <s v="unplaced scaffold"/>
    <m/>
    <s v="MINB01000014.1"/>
    <n v="27414"/>
    <n v="28088"/>
    <x v="1"/>
    <s v="PHO07039.1"/>
    <m/>
    <m/>
    <x v="67"/>
    <m/>
    <m/>
    <s v="BFT35_07880"/>
    <n v="675"/>
    <n v="224"/>
    <m/>
  </r>
  <r>
    <x v="0"/>
    <s v="protein_coding"/>
    <x v="0"/>
    <s v="Primary Assembly"/>
    <s v="unplaced scaffold"/>
    <m/>
    <s v="MINB01000007.1"/>
    <n v="27462"/>
    <n v="32723"/>
    <x v="1"/>
    <m/>
    <m/>
    <m/>
    <x v="0"/>
    <m/>
    <m/>
    <s v="BFT35_05320"/>
    <n v="5262"/>
    <m/>
    <m/>
  </r>
  <r>
    <x v="1"/>
    <s v="with_protein"/>
    <x v="0"/>
    <s v="Primary Assembly"/>
    <s v="unplaced scaffold"/>
    <m/>
    <s v="MINB01000007.1"/>
    <n v="27462"/>
    <n v="32723"/>
    <x v="1"/>
    <s v="PHO07498.1"/>
    <m/>
    <m/>
    <x v="2"/>
    <m/>
    <m/>
    <s v="BFT35_05320"/>
    <n v="5262"/>
    <n v="1753"/>
    <m/>
  </r>
  <r>
    <x v="0"/>
    <s v="protein_coding"/>
    <x v="0"/>
    <s v="Primary Assembly"/>
    <s v="unplaced scaffold"/>
    <m/>
    <s v="MINB01000011.1"/>
    <n v="27471"/>
    <n v="27977"/>
    <x v="1"/>
    <m/>
    <m/>
    <m/>
    <x v="0"/>
    <m/>
    <m/>
    <s v="BFT35_07015"/>
    <n v="507"/>
    <m/>
    <m/>
  </r>
  <r>
    <x v="1"/>
    <s v="with_protein"/>
    <x v="0"/>
    <s v="Primary Assembly"/>
    <s v="unplaced scaffold"/>
    <m/>
    <s v="MINB01000011.1"/>
    <n v="27471"/>
    <n v="27977"/>
    <x v="1"/>
    <s v="PHO07224.1"/>
    <m/>
    <m/>
    <x v="2"/>
    <m/>
    <m/>
    <s v="BFT35_07015"/>
    <n v="507"/>
    <n v="168"/>
    <m/>
  </r>
  <r>
    <x v="0"/>
    <s v="protein_coding"/>
    <x v="0"/>
    <s v="Primary Assembly"/>
    <s v="unplaced scaffold"/>
    <m/>
    <s v="MINB01000001.1"/>
    <n v="27506"/>
    <n v="28168"/>
    <x v="1"/>
    <m/>
    <m/>
    <m/>
    <x v="0"/>
    <m/>
    <m/>
    <s v="BFT35_00145"/>
    <n v="663"/>
    <m/>
    <m/>
  </r>
  <r>
    <x v="1"/>
    <s v="with_protein"/>
    <x v="0"/>
    <s v="Primary Assembly"/>
    <s v="unplaced scaffold"/>
    <m/>
    <s v="MINB01000001.1"/>
    <n v="27506"/>
    <n v="28168"/>
    <x v="1"/>
    <s v="PHO08355.1"/>
    <m/>
    <m/>
    <x v="730"/>
    <m/>
    <m/>
    <s v="BFT35_00145"/>
    <n v="663"/>
    <n v="220"/>
    <m/>
  </r>
  <r>
    <x v="0"/>
    <s v="protein_coding"/>
    <x v="0"/>
    <s v="Primary Assembly"/>
    <s v="unplaced scaffold"/>
    <m/>
    <s v="MINB01000028.1"/>
    <n v="27569"/>
    <n v="28153"/>
    <x v="1"/>
    <m/>
    <m/>
    <m/>
    <x v="0"/>
    <m/>
    <m/>
    <s v="BFT35_11565"/>
    <n v="585"/>
    <m/>
    <m/>
  </r>
  <r>
    <x v="1"/>
    <s v="with_protein"/>
    <x v="0"/>
    <s v="Primary Assembly"/>
    <s v="unplaced scaffold"/>
    <m/>
    <s v="MINB01000028.1"/>
    <n v="27569"/>
    <n v="28153"/>
    <x v="1"/>
    <s v="PHO06409.1"/>
    <m/>
    <m/>
    <x v="731"/>
    <m/>
    <m/>
    <s v="BFT35_11565"/>
    <n v="585"/>
    <n v="194"/>
    <m/>
  </r>
  <r>
    <x v="0"/>
    <s v="protein_coding"/>
    <x v="0"/>
    <s v="Primary Assembly"/>
    <s v="unplaced scaffold"/>
    <m/>
    <s v="MINB01000023.1"/>
    <n v="27605"/>
    <n v="27790"/>
    <x v="1"/>
    <m/>
    <m/>
    <m/>
    <x v="0"/>
    <m/>
    <m/>
    <s v="BFT35_10505"/>
    <n v="186"/>
    <m/>
    <m/>
  </r>
  <r>
    <x v="1"/>
    <s v="with_protein"/>
    <x v="0"/>
    <s v="Primary Assembly"/>
    <s v="unplaced scaffold"/>
    <m/>
    <s v="MINB01000023.1"/>
    <n v="27605"/>
    <n v="27790"/>
    <x v="1"/>
    <s v="PHO06594.1"/>
    <m/>
    <m/>
    <x v="2"/>
    <m/>
    <m/>
    <s v="BFT35_10505"/>
    <n v="186"/>
    <n v="61"/>
    <m/>
  </r>
  <r>
    <x v="0"/>
    <s v="protein_coding"/>
    <x v="0"/>
    <s v="Primary Assembly"/>
    <s v="unplaced scaffold"/>
    <m/>
    <s v="MINB01000012.1"/>
    <n v="27673"/>
    <n v="30138"/>
    <x v="1"/>
    <m/>
    <m/>
    <m/>
    <x v="0"/>
    <m/>
    <m/>
    <s v="BFT35_07315"/>
    <n v="2466"/>
    <m/>
    <m/>
  </r>
  <r>
    <x v="1"/>
    <s v="with_protein"/>
    <x v="0"/>
    <s v="Primary Assembly"/>
    <s v="unplaced scaffold"/>
    <m/>
    <s v="MINB01000012.1"/>
    <n v="27673"/>
    <n v="30138"/>
    <x v="1"/>
    <s v="PHO07161.1"/>
    <m/>
    <m/>
    <x v="76"/>
    <m/>
    <m/>
    <s v="BFT35_07315"/>
    <n v="2466"/>
    <n v="821"/>
    <m/>
  </r>
  <r>
    <x v="0"/>
    <s v="protein_coding"/>
    <x v="0"/>
    <s v="Primary Assembly"/>
    <s v="unplaced scaffold"/>
    <m/>
    <s v="MINB01000022.1"/>
    <n v="27676"/>
    <n v="28350"/>
    <x v="1"/>
    <m/>
    <m/>
    <m/>
    <x v="0"/>
    <m/>
    <m/>
    <s v="BFT35_10205"/>
    <n v="675"/>
    <m/>
    <m/>
  </r>
  <r>
    <x v="1"/>
    <s v="with_protein"/>
    <x v="0"/>
    <s v="Primary Assembly"/>
    <s v="unplaced scaffold"/>
    <m/>
    <s v="MINB01000022.1"/>
    <n v="27676"/>
    <n v="28350"/>
    <x v="1"/>
    <s v="PHO06630.1"/>
    <m/>
    <m/>
    <x v="732"/>
    <m/>
    <m/>
    <s v="BFT35_10205"/>
    <n v="675"/>
    <n v="224"/>
    <m/>
  </r>
  <r>
    <x v="0"/>
    <s v="protein_coding"/>
    <x v="0"/>
    <s v="Primary Assembly"/>
    <s v="unplaced scaffold"/>
    <m/>
    <s v="MINB01000005.1"/>
    <n v="27687"/>
    <n v="28874"/>
    <x v="1"/>
    <m/>
    <m/>
    <m/>
    <x v="0"/>
    <m/>
    <m/>
    <s v="BFT35_04190"/>
    <n v="1188"/>
    <m/>
    <m/>
  </r>
  <r>
    <x v="1"/>
    <s v="with_protein"/>
    <x v="0"/>
    <s v="Primary Assembly"/>
    <s v="unplaced scaffold"/>
    <m/>
    <s v="MINB01000005.1"/>
    <n v="27687"/>
    <n v="28874"/>
    <x v="1"/>
    <s v="PHO07696.1"/>
    <m/>
    <m/>
    <x v="733"/>
    <m/>
    <m/>
    <s v="BFT35_04190"/>
    <n v="1188"/>
    <n v="395"/>
    <m/>
  </r>
  <r>
    <x v="0"/>
    <s v="protein_coding"/>
    <x v="0"/>
    <s v="Primary Assembly"/>
    <s v="unplaced scaffold"/>
    <m/>
    <s v="MINB01000023.1"/>
    <n v="27753"/>
    <n v="28994"/>
    <x v="0"/>
    <m/>
    <m/>
    <m/>
    <x v="0"/>
    <m/>
    <m/>
    <s v="BFT35_10510"/>
    <n v="1242"/>
    <m/>
    <m/>
  </r>
  <r>
    <x v="1"/>
    <s v="with_protein"/>
    <x v="0"/>
    <s v="Primary Assembly"/>
    <s v="unplaced scaffold"/>
    <m/>
    <s v="MINB01000023.1"/>
    <n v="27753"/>
    <n v="28994"/>
    <x v="0"/>
    <s v="PHO06595.1"/>
    <m/>
    <m/>
    <x v="734"/>
    <m/>
    <m/>
    <s v="BFT35_10510"/>
    <n v="1242"/>
    <n v="413"/>
    <m/>
  </r>
  <r>
    <x v="0"/>
    <s v="protein_coding"/>
    <x v="0"/>
    <s v="Primary Assembly"/>
    <s v="unplaced scaffold"/>
    <m/>
    <s v="MINB01000015.1"/>
    <n v="27885"/>
    <n v="28451"/>
    <x v="1"/>
    <m/>
    <m/>
    <m/>
    <x v="0"/>
    <m/>
    <m/>
    <s v="BFT35_08230"/>
    <n v="567"/>
    <m/>
    <m/>
  </r>
  <r>
    <x v="1"/>
    <s v="with_protein"/>
    <x v="0"/>
    <s v="Primary Assembly"/>
    <s v="unplaced scaffold"/>
    <m/>
    <s v="MINB01000015.1"/>
    <n v="27885"/>
    <n v="28451"/>
    <x v="1"/>
    <s v="PHO06983.1"/>
    <m/>
    <m/>
    <x v="136"/>
    <m/>
    <m/>
    <s v="BFT35_08230"/>
    <n v="567"/>
    <n v="188"/>
    <m/>
  </r>
  <r>
    <x v="0"/>
    <s v="protein_coding"/>
    <x v="0"/>
    <s v="Primary Assembly"/>
    <s v="unplaced scaffold"/>
    <m/>
    <s v="MINB01000006.1"/>
    <n v="27915"/>
    <n v="30380"/>
    <x v="0"/>
    <m/>
    <m/>
    <m/>
    <x v="0"/>
    <m/>
    <m/>
    <s v="BFT35_04815"/>
    <n v="2466"/>
    <m/>
    <m/>
  </r>
  <r>
    <x v="1"/>
    <s v="with_protein"/>
    <x v="0"/>
    <s v="Primary Assembly"/>
    <s v="unplaced scaffold"/>
    <m/>
    <s v="MINB01000006.1"/>
    <n v="27915"/>
    <n v="30380"/>
    <x v="0"/>
    <s v="PHO07594.1"/>
    <m/>
    <m/>
    <x v="665"/>
    <m/>
    <m/>
    <s v="BFT35_04815"/>
    <n v="2466"/>
    <n v="821"/>
    <m/>
  </r>
  <r>
    <x v="0"/>
    <s v="protein_coding"/>
    <x v="0"/>
    <s v="Primary Assembly"/>
    <s v="unplaced scaffold"/>
    <m/>
    <s v="MINB01000019.1"/>
    <n v="27935"/>
    <n v="28456"/>
    <x v="1"/>
    <m/>
    <m/>
    <m/>
    <x v="0"/>
    <m/>
    <m/>
    <s v="BFT35_09390"/>
    <n v="522"/>
    <m/>
    <m/>
  </r>
  <r>
    <x v="1"/>
    <s v="with_protein"/>
    <x v="0"/>
    <s v="Primary Assembly"/>
    <s v="unplaced scaffold"/>
    <m/>
    <s v="MINB01000019.1"/>
    <n v="27935"/>
    <n v="28456"/>
    <x v="1"/>
    <s v="PHO06788.1"/>
    <m/>
    <m/>
    <x v="735"/>
    <m/>
    <m/>
    <s v="BFT35_09390"/>
    <n v="522"/>
    <n v="173"/>
    <m/>
  </r>
  <r>
    <x v="0"/>
    <s v="protein_coding"/>
    <x v="0"/>
    <s v="Primary Assembly"/>
    <s v="unplaced scaffold"/>
    <m/>
    <s v="MINB01000004.1"/>
    <n v="27942"/>
    <n v="28412"/>
    <x v="1"/>
    <m/>
    <m/>
    <m/>
    <x v="0"/>
    <m/>
    <m/>
    <s v="BFT35_03530"/>
    <n v="471"/>
    <m/>
    <m/>
  </r>
  <r>
    <x v="1"/>
    <s v="with_protein"/>
    <x v="0"/>
    <s v="Primary Assembly"/>
    <s v="unplaced scaffold"/>
    <m/>
    <s v="MINB01000004.1"/>
    <n v="27942"/>
    <n v="28412"/>
    <x v="1"/>
    <s v="PHO07819.1"/>
    <m/>
    <m/>
    <x v="2"/>
    <m/>
    <m/>
    <s v="BFT35_03530"/>
    <n v="471"/>
    <n v="156"/>
    <m/>
  </r>
  <r>
    <x v="0"/>
    <s v="protein_coding"/>
    <x v="0"/>
    <s v="Primary Assembly"/>
    <s v="unplaced scaffold"/>
    <m/>
    <s v="MINB01000011.1"/>
    <n v="28074"/>
    <n v="29441"/>
    <x v="1"/>
    <m/>
    <m/>
    <m/>
    <x v="0"/>
    <m/>
    <m/>
    <s v="BFT35_07020"/>
    <n v="1368"/>
    <m/>
    <m/>
  </r>
  <r>
    <x v="1"/>
    <s v="with_protein"/>
    <x v="0"/>
    <s v="Primary Assembly"/>
    <s v="unplaced scaffold"/>
    <m/>
    <s v="MINB01000011.1"/>
    <n v="28074"/>
    <n v="29441"/>
    <x v="1"/>
    <s v="PHO07225.1"/>
    <m/>
    <m/>
    <x v="736"/>
    <m/>
    <m/>
    <s v="BFT35_07020"/>
    <n v="1368"/>
    <n v="455"/>
    <m/>
  </r>
  <r>
    <x v="0"/>
    <s v="protein_coding"/>
    <x v="0"/>
    <s v="Primary Assembly"/>
    <s v="unplaced scaffold"/>
    <m/>
    <s v="MINB01000025.1"/>
    <n v="28107"/>
    <n v="28994"/>
    <x v="0"/>
    <m/>
    <m/>
    <m/>
    <x v="0"/>
    <m/>
    <m/>
    <s v="BFT35_11005"/>
    <n v="888"/>
    <m/>
    <m/>
  </r>
  <r>
    <x v="1"/>
    <s v="with_protein"/>
    <x v="0"/>
    <s v="Primary Assembly"/>
    <s v="unplaced scaffold"/>
    <m/>
    <s v="MINB01000025.1"/>
    <n v="28107"/>
    <n v="28994"/>
    <x v="0"/>
    <s v="PHO06500.1"/>
    <m/>
    <m/>
    <x v="737"/>
    <m/>
    <m/>
    <s v="BFT35_11005"/>
    <n v="888"/>
    <n v="295"/>
    <m/>
  </r>
  <r>
    <x v="0"/>
    <s v="protein_coding"/>
    <x v="0"/>
    <s v="Primary Assembly"/>
    <s v="unplaced scaffold"/>
    <m/>
    <s v="MINB01000002.1"/>
    <n v="28135"/>
    <n v="28968"/>
    <x v="1"/>
    <m/>
    <m/>
    <m/>
    <x v="0"/>
    <m/>
    <m/>
    <s v="BFT35_01325"/>
    <n v="834"/>
    <m/>
    <m/>
  </r>
  <r>
    <x v="1"/>
    <s v="with_protein"/>
    <x v="0"/>
    <s v="Primary Assembly"/>
    <s v="unplaced scaffold"/>
    <m/>
    <s v="MINB01000002.1"/>
    <n v="28135"/>
    <n v="28968"/>
    <x v="1"/>
    <s v="PHO08141.1"/>
    <m/>
    <m/>
    <x v="738"/>
    <m/>
    <m/>
    <s v="BFT35_01325"/>
    <n v="834"/>
    <n v="277"/>
    <m/>
  </r>
  <r>
    <x v="0"/>
    <s v="protein_coding"/>
    <x v="0"/>
    <s v="Primary Assembly"/>
    <s v="unplaced scaffold"/>
    <m/>
    <s v="MINB01000001.1"/>
    <n v="28174"/>
    <n v="29208"/>
    <x v="1"/>
    <m/>
    <m/>
    <m/>
    <x v="0"/>
    <m/>
    <m/>
    <s v="BFT35_00150"/>
    <n v="1035"/>
    <m/>
    <m/>
  </r>
  <r>
    <x v="1"/>
    <s v="with_protein"/>
    <x v="0"/>
    <s v="Primary Assembly"/>
    <s v="unplaced scaffold"/>
    <m/>
    <s v="MINB01000001.1"/>
    <n v="28174"/>
    <n v="29208"/>
    <x v="1"/>
    <s v="PHO08356.1"/>
    <m/>
    <m/>
    <x v="739"/>
    <m/>
    <m/>
    <s v="BFT35_00150"/>
    <n v="1035"/>
    <n v="344"/>
    <m/>
  </r>
  <r>
    <x v="0"/>
    <s v="protein_coding"/>
    <x v="0"/>
    <s v="Primary Assembly"/>
    <s v="unplaced scaffold"/>
    <m/>
    <s v="MINB01000008.1"/>
    <n v="28203"/>
    <n v="28958"/>
    <x v="0"/>
    <m/>
    <m/>
    <m/>
    <x v="0"/>
    <m/>
    <m/>
    <s v="BFT35_05815"/>
    <n v="756"/>
    <m/>
    <m/>
  </r>
  <r>
    <x v="1"/>
    <s v="with_protein"/>
    <x v="0"/>
    <s v="Primary Assembly"/>
    <s v="unplaced scaffold"/>
    <m/>
    <s v="MINB01000008.1"/>
    <n v="28203"/>
    <n v="28958"/>
    <x v="0"/>
    <s v="PHO07435.1"/>
    <m/>
    <m/>
    <x v="740"/>
    <m/>
    <m/>
    <s v="BFT35_05815"/>
    <n v="756"/>
    <n v="251"/>
    <m/>
  </r>
  <r>
    <x v="0"/>
    <s v="protein_coding"/>
    <x v="0"/>
    <s v="Primary Assembly"/>
    <s v="unplaced scaffold"/>
    <m/>
    <s v="MINB01000018.1"/>
    <n v="28206"/>
    <n v="28790"/>
    <x v="0"/>
    <m/>
    <m/>
    <m/>
    <x v="0"/>
    <m/>
    <m/>
    <s v="BFT35_09130"/>
    <n v="585"/>
    <m/>
    <m/>
  </r>
  <r>
    <x v="1"/>
    <s v="with_protein"/>
    <x v="0"/>
    <s v="Primary Assembly"/>
    <s v="unplaced scaffold"/>
    <m/>
    <s v="MINB01000018.1"/>
    <n v="28206"/>
    <n v="28790"/>
    <x v="0"/>
    <s v="PHO06835.1"/>
    <m/>
    <m/>
    <x v="565"/>
    <m/>
    <m/>
    <s v="BFT35_09130"/>
    <n v="585"/>
    <n v="194"/>
    <m/>
  </r>
  <r>
    <x v="0"/>
    <s v="protein_coding"/>
    <x v="0"/>
    <s v="Primary Assembly"/>
    <s v="unplaced scaffold"/>
    <m/>
    <s v="MINB01000003.1"/>
    <n v="28213"/>
    <n v="30081"/>
    <x v="1"/>
    <m/>
    <m/>
    <m/>
    <x v="0"/>
    <m/>
    <m/>
    <s v="BFT35_02530"/>
    <n v="1869"/>
    <m/>
    <m/>
  </r>
  <r>
    <x v="1"/>
    <s v="with_protein"/>
    <x v="0"/>
    <s v="Primary Assembly"/>
    <s v="unplaced scaffold"/>
    <m/>
    <s v="MINB01000003.1"/>
    <n v="28213"/>
    <n v="30081"/>
    <x v="1"/>
    <s v="PHO07949.1"/>
    <m/>
    <m/>
    <x v="741"/>
    <m/>
    <m/>
    <s v="BFT35_02530"/>
    <n v="1869"/>
    <n v="622"/>
    <m/>
  </r>
  <r>
    <x v="0"/>
    <s v="protein_coding"/>
    <x v="0"/>
    <s v="Primary Assembly"/>
    <s v="unplaced scaffold"/>
    <m/>
    <s v="MINB01000026.1"/>
    <n v="28215"/>
    <n v="28829"/>
    <x v="1"/>
    <m/>
    <m/>
    <m/>
    <x v="0"/>
    <m/>
    <m/>
    <s v="BFT35_11205"/>
    <n v="615"/>
    <m/>
    <m/>
  </r>
  <r>
    <x v="1"/>
    <s v="with_protein"/>
    <x v="0"/>
    <s v="Primary Assembly"/>
    <s v="unplaced scaffold"/>
    <m/>
    <s v="MINB01000026.1"/>
    <n v="28215"/>
    <n v="28829"/>
    <x v="1"/>
    <s v="PHO06462.1"/>
    <m/>
    <m/>
    <x v="742"/>
    <m/>
    <m/>
    <s v="BFT35_11205"/>
    <n v="615"/>
    <n v="204"/>
    <m/>
  </r>
  <r>
    <x v="0"/>
    <s v="protein_coding"/>
    <x v="0"/>
    <s v="Primary Assembly"/>
    <s v="unplaced scaffold"/>
    <m/>
    <s v="MINB01000014.1"/>
    <n v="28221"/>
    <n v="29456"/>
    <x v="1"/>
    <m/>
    <m/>
    <m/>
    <x v="0"/>
    <m/>
    <m/>
    <s v="BFT35_07885"/>
    <n v="1236"/>
    <m/>
    <m/>
  </r>
  <r>
    <x v="1"/>
    <s v="with_protein"/>
    <x v="0"/>
    <s v="Primary Assembly"/>
    <s v="unplaced scaffold"/>
    <m/>
    <s v="MINB01000014.1"/>
    <n v="28221"/>
    <n v="29456"/>
    <x v="1"/>
    <s v="PHO07040.1"/>
    <m/>
    <m/>
    <x v="743"/>
    <m/>
    <m/>
    <s v="BFT35_07885"/>
    <n v="1236"/>
    <n v="411"/>
    <m/>
  </r>
  <r>
    <x v="0"/>
    <s v="protein_coding"/>
    <x v="0"/>
    <s v="Primary Assembly"/>
    <s v="unplaced scaffold"/>
    <m/>
    <s v="MINB01000024.1"/>
    <n v="28265"/>
    <n v="28717"/>
    <x v="1"/>
    <m/>
    <m/>
    <m/>
    <x v="0"/>
    <m/>
    <m/>
    <s v="BFT35_10760"/>
    <n v="453"/>
    <m/>
    <m/>
  </r>
  <r>
    <x v="1"/>
    <s v="with_protein"/>
    <x v="0"/>
    <s v="Primary Assembly"/>
    <s v="unplaced scaffold"/>
    <m/>
    <s v="MINB01000024.1"/>
    <n v="28265"/>
    <n v="28717"/>
    <x v="1"/>
    <s v="PHO06545.1"/>
    <m/>
    <m/>
    <x v="744"/>
    <m/>
    <m/>
    <s v="BFT35_10760"/>
    <n v="453"/>
    <n v="150"/>
    <m/>
  </r>
  <r>
    <x v="0"/>
    <s v="protein_coding"/>
    <x v="0"/>
    <s v="Primary Assembly"/>
    <s v="unplaced scaffold"/>
    <m/>
    <s v="MINB01000028.1"/>
    <n v="28294"/>
    <n v="28542"/>
    <x v="0"/>
    <m/>
    <m/>
    <m/>
    <x v="0"/>
    <m/>
    <m/>
    <s v="BFT35_11570"/>
    <n v="249"/>
    <m/>
    <m/>
  </r>
  <r>
    <x v="1"/>
    <s v="with_protein"/>
    <x v="0"/>
    <s v="Primary Assembly"/>
    <s v="unplaced scaffold"/>
    <m/>
    <s v="MINB01000028.1"/>
    <n v="28294"/>
    <n v="28542"/>
    <x v="0"/>
    <s v="PHO06410.1"/>
    <m/>
    <m/>
    <x v="745"/>
    <m/>
    <m/>
    <s v="BFT35_11570"/>
    <n v="249"/>
    <n v="82"/>
    <m/>
  </r>
  <r>
    <x v="0"/>
    <s v="protein_coding"/>
    <x v="0"/>
    <s v="Primary Assembly"/>
    <s v="unplaced scaffold"/>
    <m/>
    <s v="MINB01000020.1"/>
    <n v="28345"/>
    <n v="29298"/>
    <x v="1"/>
    <m/>
    <m/>
    <m/>
    <x v="0"/>
    <m/>
    <m/>
    <s v="BFT35_09670"/>
    <n v="954"/>
    <m/>
    <m/>
  </r>
  <r>
    <x v="1"/>
    <s v="with_protein"/>
    <x v="0"/>
    <s v="Primary Assembly"/>
    <s v="unplaced scaffold"/>
    <m/>
    <s v="MINB01000020.1"/>
    <n v="28345"/>
    <n v="29298"/>
    <x v="1"/>
    <s v="PHO06734.1"/>
    <m/>
    <m/>
    <x v="746"/>
    <m/>
    <m/>
    <s v="BFT35_09670"/>
    <n v="954"/>
    <n v="317"/>
    <m/>
  </r>
  <r>
    <x v="0"/>
    <s v="protein_coding"/>
    <x v="0"/>
    <s v="Primary Assembly"/>
    <s v="unplaced scaffold"/>
    <m/>
    <s v="MINB01000021.1"/>
    <n v="28399"/>
    <n v="28749"/>
    <x v="1"/>
    <m/>
    <m/>
    <m/>
    <x v="0"/>
    <m/>
    <m/>
    <s v="BFT35_09960"/>
    <n v="351"/>
    <m/>
    <m/>
  </r>
  <r>
    <x v="1"/>
    <s v="with_protein"/>
    <x v="0"/>
    <s v="Primary Assembly"/>
    <s v="unplaced scaffold"/>
    <m/>
    <s v="MINB01000021.1"/>
    <n v="28399"/>
    <n v="28749"/>
    <x v="1"/>
    <s v="PHO06684.1"/>
    <m/>
    <m/>
    <x v="747"/>
    <m/>
    <m/>
    <s v="BFT35_09960"/>
    <n v="351"/>
    <n v="116"/>
    <m/>
  </r>
  <r>
    <x v="0"/>
    <s v="protein_coding"/>
    <x v="0"/>
    <s v="Primary Assembly"/>
    <s v="unplaced scaffold"/>
    <m/>
    <s v="MINB01000017.1"/>
    <n v="28431"/>
    <n v="29090"/>
    <x v="1"/>
    <m/>
    <m/>
    <m/>
    <x v="0"/>
    <m/>
    <m/>
    <s v="BFT35_08845"/>
    <n v="660"/>
    <m/>
    <m/>
  </r>
  <r>
    <x v="1"/>
    <s v="with_protein"/>
    <x v="0"/>
    <s v="Primary Assembly"/>
    <s v="unplaced scaffold"/>
    <m/>
    <s v="MINB01000017.1"/>
    <n v="28431"/>
    <n v="29090"/>
    <x v="1"/>
    <s v="PHO06874.1"/>
    <m/>
    <m/>
    <x v="748"/>
    <m/>
    <m/>
    <s v="BFT35_08845"/>
    <n v="660"/>
    <n v="219"/>
    <m/>
  </r>
  <r>
    <x v="0"/>
    <s v="protein_coding"/>
    <x v="0"/>
    <s v="Primary Assembly"/>
    <s v="unplaced scaffold"/>
    <m/>
    <s v="MINB01000015.1"/>
    <n v="28448"/>
    <n v="28945"/>
    <x v="1"/>
    <m/>
    <m/>
    <m/>
    <x v="0"/>
    <m/>
    <m/>
    <s v="BFT35_08235"/>
    <n v="498"/>
    <m/>
    <m/>
  </r>
  <r>
    <x v="1"/>
    <s v="with_protein"/>
    <x v="0"/>
    <s v="Primary Assembly"/>
    <s v="unplaced scaffold"/>
    <m/>
    <s v="MINB01000015.1"/>
    <n v="28448"/>
    <n v="28945"/>
    <x v="1"/>
    <s v="PHO06984.1"/>
    <m/>
    <m/>
    <x v="749"/>
    <m/>
    <m/>
    <s v="BFT35_08235"/>
    <n v="498"/>
    <n v="165"/>
    <m/>
  </r>
  <r>
    <x v="0"/>
    <s v="protein_coding"/>
    <x v="0"/>
    <s v="Primary Assembly"/>
    <s v="unplaced scaffold"/>
    <m/>
    <s v="MINB01000022.1"/>
    <n v="28495"/>
    <n v="29406"/>
    <x v="0"/>
    <m/>
    <m/>
    <m/>
    <x v="0"/>
    <m/>
    <m/>
    <s v="BFT35_10210"/>
    <n v="912"/>
    <m/>
    <m/>
  </r>
  <r>
    <x v="1"/>
    <s v="with_protein"/>
    <x v="0"/>
    <s v="Primary Assembly"/>
    <s v="unplaced scaffold"/>
    <m/>
    <s v="MINB01000022.1"/>
    <n v="28495"/>
    <n v="29406"/>
    <x v="0"/>
    <s v="PHO06631.1"/>
    <m/>
    <m/>
    <x v="80"/>
    <m/>
    <m/>
    <s v="BFT35_10210"/>
    <n v="912"/>
    <n v="303"/>
    <m/>
  </r>
  <r>
    <x v="0"/>
    <s v="protein_coding"/>
    <x v="0"/>
    <s v="Primary Assembly"/>
    <s v="unplaced scaffold"/>
    <m/>
    <s v="MINB01000019.1"/>
    <n v="28524"/>
    <n v="29174"/>
    <x v="1"/>
    <m/>
    <m/>
    <m/>
    <x v="0"/>
    <m/>
    <m/>
    <s v="BFT35_09395"/>
    <n v="651"/>
    <m/>
    <m/>
  </r>
  <r>
    <x v="1"/>
    <s v="with_protein"/>
    <x v="0"/>
    <s v="Primary Assembly"/>
    <s v="unplaced scaffold"/>
    <m/>
    <s v="MINB01000019.1"/>
    <n v="28524"/>
    <n v="29174"/>
    <x v="1"/>
    <s v="PHO06789.1"/>
    <m/>
    <m/>
    <x v="288"/>
    <m/>
    <m/>
    <s v="BFT35_09395"/>
    <n v="651"/>
    <n v="216"/>
    <m/>
  </r>
  <r>
    <x v="0"/>
    <s v="protein_coding"/>
    <x v="0"/>
    <s v="Primary Assembly"/>
    <s v="unplaced scaffold"/>
    <m/>
    <s v="MINB01000013.1"/>
    <n v="28528"/>
    <n v="30018"/>
    <x v="1"/>
    <m/>
    <m/>
    <m/>
    <x v="0"/>
    <m/>
    <m/>
    <s v="BFT35_07610"/>
    <n v="1491"/>
    <m/>
    <m/>
  </r>
  <r>
    <x v="1"/>
    <s v="with_protein"/>
    <x v="0"/>
    <s v="Primary Assembly"/>
    <s v="unplaced scaffold"/>
    <m/>
    <s v="MINB01000013.1"/>
    <n v="28528"/>
    <n v="30018"/>
    <x v="1"/>
    <s v="PHO07104.1"/>
    <m/>
    <m/>
    <x v="750"/>
    <m/>
    <m/>
    <s v="BFT35_07610"/>
    <n v="1491"/>
    <n v="496"/>
    <m/>
  </r>
  <r>
    <x v="0"/>
    <s v="protein_coding"/>
    <x v="0"/>
    <s v="Primary Assembly"/>
    <s v="unplaced scaffold"/>
    <m/>
    <s v="MINB01000004.1"/>
    <n v="28596"/>
    <n v="29459"/>
    <x v="0"/>
    <m/>
    <m/>
    <m/>
    <x v="0"/>
    <m/>
    <m/>
    <s v="BFT35_03535"/>
    <n v="864"/>
    <m/>
    <m/>
  </r>
  <r>
    <x v="1"/>
    <s v="with_protein"/>
    <x v="0"/>
    <s v="Primary Assembly"/>
    <s v="unplaced scaffold"/>
    <m/>
    <s v="MINB01000004.1"/>
    <n v="28596"/>
    <n v="29459"/>
    <x v="0"/>
    <s v="PHO07820.1"/>
    <m/>
    <m/>
    <x v="751"/>
    <m/>
    <m/>
    <s v="BFT35_03535"/>
    <n v="864"/>
    <n v="287"/>
    <m/>
  </r>
  <r>
    <x v="0"/>
    <s v="protein_coding"/>
    <x v="0"/>
    <s v="Primary Assembly"/>
    <s v="unplaced scaffold"/>
    <m/>
    <s v="MINB01000024.1"/>
    <n v="28732"/>
    <n v="29595"/>
    <x v="1"/>
    <m/>
    <m/>
    <m/>
    <x v="0"/>
    <m/>
    <m/>
    <s v="BFT35_10765"/>
    <n v="864"/>
    <m/>
    <m/>
  </r>
  <r>
    <x v="1"/>
    <s v="with_protein"/>
    <x v="0"/>
    <s v="Primary Assembly"/>
    <s v="unplaced scaffold"/>
    <m/>
    <s v="MINB01000024.1"/>
    <n v="28732"/>
    <n v="29595"/>
    <x v="1"/>
    <s v="PHO06546.1"/>
    <m/>
    <m/>
    <x v="752"/>
    <m/>
    <m/>
    <s v="BFT35_10765"/>
    <n v="864"/>
    <n v="287"/>
    <m/>
  </r>
  <r>
    <x v="0"/>
    <s v="protein_coding"/>
    <x v="0"/>
    <s v="Primary Assembly"/>
    <s v="unplaced scaffold"/>
    <m/>
    <s v="MINB01000010.1"/>
    <n v="28796"/>
    <n v="29548"/>
    <x v="1"/>
    <m/>
    <m/>
    <m/>
    <x v="0"/>
    <m/>
    <m/>
    <s v="BFT35_06600"/>
    <n v="753"/>
    <m/>
    <m/>
  </r>
  <r>
    <x v="1"/>
    <s v="with_protein"/>
    <x v="0"/>
    <s v="Primary Assembly"/>
    <s v="unplaced scaffold"/>
    <m/>
    <s v="MINB01000010.1"/>
    <n v="28796"/>
    <n v="29548"/>
    <x v="1"/>
    <s v="PHO07281.1"/>
    <m/>
    <m/>
    <x v="753"/>
    <m/>
    <m/>
    <s v="BFT35_06600"/>
    <n v="753"/>
    <n v="250"/>
    <m/>
  </r>
  <r>
    <x v="0"/>
    <s v="protein_coding"/>
    <x v="0"/>
    <s v="Primary Assembly"/>
    <s v="unplaced scaffold"/>
    <m/>
    <s v="MINB01000027.1"/>
    <n v="28832"/>
    <n v="30733"/>
    <x v="1"/>
    <m/>
    <m/>
    <m/>
    <x v="0"/>
    <m/>
    <m/>
    <s v="BFT35_11405"/>
    <n v="1902"/>
    <m/>
    <m/>
  </r>
  <r>
    <x v="1"/>
    <s v="with_protein"/>
    <x v="0"/>
    <s v="Primary Assembly"/>
    <s v="unplaced scaffold"/>
    <m/>
    <s v="MINB01000027.1"/>
    <n v="28832"/>
    <n v="30733"/>
    <x v="1"/>
    <s v="PHO06434.1"/>
    <m/>
    <m/>
    <x v="754"/>
    <m/>
    <m/>
    <s v="BFT35_11405"/>
    <n v="1902"/>
    <n v="633"/>
    <m/>
  </r>
  <r>
    <x v="0"/>
    <s v="protein_coding"/>
    <x v="0"/>
    <s v="Primary Assembly"/>
    <s v="unplaced scaffold"/>
    <m/>
    <s v="MINB01000026.1"/>
    <n v="28856"/>
    <n v="29698"/>
    <x v="1"/>
    <m/>
    <m/>
    <m/>
    <x v="0"/>
    <m/>
    <m/>
    <s v="BFT35_11210"/>
    <n v="843"/>
    <m/>
    <m/>
  </r>
  <r>
    <x v="1"/>
    <s v="with_protein"/>
    <x v="0"/>
    <s v="Primary Assembly"/>
    <s v="unplaced scaffold"/>
    <m/>
    <s v="MINB01000026.1"/>
    <n v="28856"/>
    <n v="29698"/>
    <x v="1"/>
    <s v="PHO06463.1"/>
    <m/>
    <m/>
    <x v="310"/>
    <m/>
    <m/>
    <s v="BFT35_11210"/>
    <n v="843"/>
    <n v="280"/>
    <m/>
  </r>
  <r>
    <x v="0"/>
    <s v="protein_coding"/>
    <x v="0"/>
    <s v="Primary Assembly"/>
    <s v="unplaced scaffold"/>
    <m/>
    <s v="MINB01000018.1"/>
    <n v="28915"/>
    <n v="29373"/>
    <x v="0"/>
    <m/>
    <m/>
    <m/>
    <x v="0"/>
    <m/>
    <m/>
    <s v="BFT35_09135"/>
    <n v="459"/>
    <m/>
    <m/>
  </r>
  <r>
    <x v="1"/>
    <s v="with_protein"/>
    <x v="0"/>
    <s v="Primary Assembly"/>
    <s v="unplaced scaffold"/>
    <m/>
    <s v="MINB01000018.1"/>
    <n v="28915"/>
    <n v="29373"/>
    <x v="0"/>
    <s v="PHO06836.1"/>
    <m/>
    <m/>
    <x v="755"/>
    <m/>
    <m/>
    <s v="BFT35_09135"/>
    <n v="459"/>
    <n v="152"/>
    <m/>
  </r>
  <r>
    <x v="0"/>
    <s v="tRNA"/>
    <x v="0"/>
    <s v="Primary Assembly"/>
    <s v="unplaced scaffold"/>
    <m/>
    <s v="MINB01000016.1"/>
    <n v="28926"/>
    <n v="29001"/>
    <x v="0"/>
    <m/>
    <m/>
    <m/>
    <x v="0"/>
    <m/>
    <m/>
    <s v="BFT35_08580"/>
    <n v="76"/>
    <m/>
    <m/>
  </r>
  <r>
    <x v="3"/>
    <m/>
    <x v="0"/>
    <s v="Primary Assembly"/>
    <s v="unplaced scaffold"/>
    <m/>
    <s v="MINB01000016.1"/>
    <n v="28926"/>
    <n v="29001"/>
    <x v="0"/>
    <m/>
    <m/>
    <m/>
    <x v="756"/>
    <m/>
    <m/>
    <s v="BFT35_08580"/>
    <n v="76"/>
    <m/>
    <s v="anticodon=CCA"/>
  </r>
  <r>
    <x v="0"/>
    <s v="protein_coding"/>
    <x v="0"/>
    <s v="Primary Assembly"/>
    <s v="unplaced scaffold"/>
    <m/>
    <s v="MINB01000005.1"/>
    <n v="28928"/>
    <n v="29746"/>
    <x v="1"/>
    <m/>
    <m/>
    <m/>
    <x v="0"/>
    <m/>
    <m/>
    <s v="BFT35_04195"/>
    <n v="819"/>
    <m/>
    <m/>
  </r>
  <r>
    <x v="1"/>
    <s v="with_protein"/>
    <x v="0"/>
    <s v="Primary Assembly"/>
    <s v="unplaced scaffold"/>
    <m/>
    <s v="MINB01000005.1"/>
    <n v="28928"/>
    <n v="29746"/>
    <x v="1"/>
    <s v="PHO07697.1"/>
    <m/>
    <m/>
    <x v="297"/>
    <m/>
    <m/>
    <s v="BFT35_04195"/>
    <n v="819"/>
    <n v="272"/>
    <m/>
  </r>
  <r>
    <x v="0"/>
    <s v="protein_coding"/>
    <x v="0"/>
    <s v="Primary Assembly"/>
    <s v="unplaced scaffold"/>
    <m/>
    <s v="MINB01000021.1"/>
    <n v="28999"/>
    <n v="29187"/>
    <x v="0"/>
    <m/>
    <m/>
    <m/>
    <x v="0"/>
    <m/>
    <m/>
    <s v="BFT35_09965"/>
    <n v="189"/>
    <m/>
    <m/>
  </r>
  <r>
    <x v="1"/>
    <s v="with_protein"/>
    <x v="0"/>
    <s v="Primary Assembly"/>
    <s v="unplaced scaffold"/>
    <m/>
    <s v="MINB01000021.1"/>
    <n v="28999"/>
    <n v="29187"/>
    <x v="0"/>
    <s v="PHO06685.1"/>
    <m/>
    <m/>
    <x v="757"/>
    <m/>
    <m/>
    <s v="BFT35_09965"/>
    <n v="189"/>
    <n v="62"/>
    <m/>
  </r>
  <r>
    <x v="0"/>
    <s v="protein_coding"/>
    <x v="0"/>
    <s v="Primary Assembly"/>
    <s v="unplaced scaffold"/>
    <m/>
    <s v="MINB01000023.1"/>
    <n v="29016"/>
    <n v="29546"/>
    <x v="1"/>
    <m/>
    <m/>
    <m/>
    <x v="0"/>
    <m/>
    <m/>
    <s v="BFT35_10515"/>
    <n v="531"/>
    <m/>
    <m/>
  </r>
  <r>
    <x v="1"/>
    <s v="with_protein"/>
    <x v="0"/>
    <s v="Primary Assembly"/>
    <s v="unplaced scaffold"/>
    <m/>
    <s v="MINB01000023.1"/>
    <n v="29016"/>
    <n v="29546"/>
    <x v="1"/>
    <s v="PHO06596.1"/>
    <m/>
    <m/>
    <x v="2"/>
    <m/>
    <m/>
    <s v="BFT35_10515"/>
    <n v="531"/>
    <n v="176"/>
    <m/>
  </r>
  <r>
    <x v="0"/>
    <s v="protein_coding"/>
    <x v="0"/>
    <s v="Primary Assembly"/>
    <s v="unplaced scaffold"/>
    <m/>
    <s v="MINB01000015.1"/>
    <n v="29024"/>
    <n v="29701"/>
    <x v="1"/>
    <m/>
    <m/>
    <m/>
    <x v="0"/>
    <m/>
    <m/>
    <s v="BFT35_08240"/>
    <n v="678"/>
    <m/>
    <m/>
  </r>
  <r>
    <x v="1"/>
    <s v="with_protein"/>
    <x v="0"/>
    <s v="Primary Assembly"/>
    <s v="unplaced scaffold"/>
    <m/>
    <s v="MINB01000015.1"/>
    <n v="29024"/>
    <n v="29701"/>
    <x v="1"/>
    <s v="PHO06985.1"/>
    <m/>
    <m/>
    <x v="2"/>
    <m/>
    <m/>
    <s v="BFT35_08240"/>
    <n v="678"/>
    <n v="225"/>
    <m/>
  </r>
  <r>
    <x v="0"/>
    <s v="protein_coding"/>
    <x v="0"/>
    <s v="Primary Assembly"/>
    <s v="unplaced scaffold"/>
    <m/>
    <s v="MINB01000025.1"/>
    <n v="29034"/>
    <n v="29783"/>
    <x v="0"/>
    <m/>
    <m/>
    <m/>
    <x v="0"/>
    <m/>
    <m/>
    <s v="BFT35_11010"/>
    <n v="750"/>
    <m/>
    <m/>
  </r>
  <r>
    <x v="1"/>
    <s v="with_protein"/>
    <x v="0"/>
    <s v="Primary Assembly"/>
    <s v="unplaced scaffold"/>
    <m/>
    <s v="MINB01000025.1"/>
    <n v="29034"/>
    <n v="29783"/>
    <x v="0"/>
    <s v="PHO06501.1"/>
    <m/>
    <m/>
    <x v="176"/>
    <m/>
    <m/>
    <s v="BFT35_11010"/>
    <n v="750"/>
    <n v="249"/>
    <m/>
  </r>
  <r>
    <x v="0"/>
    <s v="protein_coding"/>
    <x v="0"/>
    <s v="Primary Assembly"/>
    <s v="unplaced scaffold"/>
    <m/>
    <s v="MINB01000008.1"/>
    <n v="29113"/>
    <n v="30948"/>
    <x v="1"/>
    <m/>
    <m/>
    <m/>
    <x v="0"/>
    <m/>
    <m/>
    <s v="BFT35_05820"/>
    <n v="1836"/>
    <m/>
    <m/>
  </r>
  <r>
    <x v="1"/>
    <s v="with_protein"/>
    <x v="0"/>
    <s v="Primary Assembly"/>
    <s v="unplaced scaffold"/>
    <m/>
    <s v="MINB01000008.1"/>
    <n v="29113"/>
    <n v="30948"/>
    <x v="1"/>
    <s v="PHO07436.1"/>
    <m/>
    <m/>
    <x v="375"/>
    <m/>
    <m/>
    <s v="BFT35_05820"/>
    <n v="1836"/>
    <n v="611"/>
    <m/>
  </r>
  <r>
    <x v="0"/>
    <s v="protein_coding"/>
    <x v="0"/>
    <s v="Primary Assembly"/>
    <s v="unplaced scaffold"/>
    <m/>
    <s v="MINB01000002.1"/>
    <n v="29152"/>
    <n v="29547"/>
    <x v="0"/>
    <m/>
    <m/>
    <m/>
    <x v="0"/>
    <m/>
    <m/>
    <s v="BFT35_01330"/>
    <n v="396"/>
    <m/>
    <m/>
  </r>
  <r>
    <x v="1"/>
    <s v="with_protein"/>
    <x v="0"/>
    <s v="Primary Assembly"/>
    <s v="unplaced scaffold"/>
    <m/>
    <s v="MINB01000002.1"/>
    <n v="29152"/>
    <n v="29547"/>
    <x v="0"/>
    <s v="PHO08142.1"/>
    <m/>
    <m/>
    <x v="758"/>
    <m/>
    <m/>
    <s v="BFT35_01330"/>
    <n v="396"/>
    <n v="131"/>
    <m/>
  </r>
  <r>
    <x v="0"/>
    <s v="protein_coding"/>
    <x v="0"/>
    <s v="Primary Assembly"/>
    <s v="unplaced scaffold"/>
    <m/>
    <s v="MINB01000017.1"/>
    <n v="29161"/>
    <n v="29808"/>
    <x v="1"/>
    <m/>
    <m/>
    <m/>
    <x v="0"/>
    <m/>
    <m/>
    <s v="BFT35_08850"/>
    <n v="648"/>
    <m/>
    <m/>
  </r>
  <r>
    <x v="1"/>
    <s v="with_protein"/>
    <x v="0"/>
    <s v="Primary Assembly"/>
    <s v="unplaced scaffold"/>
    <m/>
    <s v="MINB01000017.1"/>
    <n v="29161"/>
    <n v="29808"/>
    <x v="1"/>
    <s v="PHO06875.1"/>
    <m/>
    <m/>
    <x v="748"/>
    <m/>
    <m/>
    <s v="BFT35_08850"/>
    <n v="648"/>
    <n v="215"/>
    <m/>
  </r>
  <r>
    <x v="0"/>
    <s v="protein_coding"/>
    <x v="0"/>
    <s v="Primary Assembly"/>
    <s v="unplaced scaffold"/>
    <m/>
    <s v="MINB01000019.1"/>
    <n v="29205"/>
    <n v="29939"/>
    <x v="1"/>
    <m/>
    <m/>
    <m/>
    <x v="0"/>
    <m/>
    <m/>
    <s v="BFT35_09400"/>
    <n v="735"/>
    <m/>
    <m/>
  </r>
  <r>
    <x v="1"/>
    <s v="with_protein"/>
    <x v="0"/>
    <s v="Primary Assembly"/>
    <s v="unplaced scaffold"/>
    <m/>
    <s v="MINB01000019.1"/>
    <n v="29205"/>
    <n v="29939"/>
    <x v="1"/>
    <s v="PHO06809.1"/>
    <m/>
    <m/>
    <x v="2"/>
    <m/>
    <m/>
    <s v="BFT35_09400"/>
    <n v="735"/>
    <n v="244"/>
    <m/>
  </r>
  <r>
    <x v="0"/>
    <s v="protein_coding"/>
    <x v="0"/>
    <s v="Primary Assembly"/>
    <s v="unplaced scaffold"/>
    <m/>
    <s v="MINB01000001.1"/>
    <n v="29302"/>
    <n v="30432"/>
    <x v="1"/>
    <m/>
    <m/>
    <m/>
    <x v="0"/>
    <m/>
    <m/>
    <s v="BFT35_00155"/>
    <n v="1131"/>
    <m/>
    <m/>
  </r>
  <r>
    <x v="1"/>
    <s v="with_protein"/>
    <x v="0"/>
    <s v="Primary Assembly"/>
    <s v="unplaced scaffold"/>
    <m/>
    <s v="MINB01000001.1"/>
    <n v="29302"/>
    <n v="30432"/>
    <x v="1"/>
    <s v="PHO08357.1"/>
    <m/>
    <m/>
    <x v="759"/>
    <m/>
    <m/>
    <s v="BFT35_00155"/>
    <n v="1131"/>
    <n v="376"/>
    <m/>
  </r>
  <r>
    <x v="0"/>
    <s v="protein_coding"/>
    <x v="0"/>
    <s v="Primary Assembly"/>
    <s v="unplaced scaffold"/>
    <m/>
    <s v="MINB01000020.1"/>
    <n v="29311"/>
    <n v="29520"/>
    <x v="1"/>
    <m/>
    <m/>
    <m/>
    <x v="0"/>
    <m/>
    <m/>
    <s v="BFT35_09675"/>
    <n v="210"/>
    <m/>
    <m/>
  </r>
  <r>
    <x v="1"/>
    <s v="with_protein"/>
    <x v="0"/>
    <s v="Primary Assembly"/>
    <s v="unplaced scaffold"/>
    <m/>
    <s v="MINB01000020.1"/>
    <n v="29311"/>
    <n v="29520"/>
    <x v="1"/>
    <s v="PHO06735.1"/>
    <m/>
    <m/>
    <x v="2"/>
    <m/>
    <m/>
    <s v="BFT35_09675"/>
    <n v="210"/>
    <n v="69"/>
    <m/>
  </r>
  <r>
    <x v="0"/>
    <s v="protein_coding"/>
    <x v="0"/>
    <s v="Primary Assembly"/>
    <s v="unplaced scaffold"/>
    <m/>
    <s v="MINB01000021.1"/>
    <n v="29350"/>
    <n v="29535"/>
    <x v="1"/>
    <m/>
    <m/>
    <m/>
    <x v="0"/>
    <m/>
    <m/>
    <s v="BFT35_09970"/>
    <n v="186"/>
    <m/>
    <m/>
  </r>
  <r>
    <x v="1"/>
    <s v="with_protein"/>
    <x v="0"/>
    <s v="Primary Assembly"/>
    <s v="unplaced scaffold"/>
    <m/>
    <s v="MINB01000021.1"/>
    <n v="29350"/>
    <n v="29535"/>
    <x v="1"/>
    <s v="PHO06686.1"/>
    <m/>
    <m/>
    <x v="2"/>
    <m/>
    <m/>
    <s v="BFT35_09970"/>
    <n v="186"/>
    <n v="61"/>
    <m/>
  </r>
  <r>
    <x v="0"/>
    <s v="protein_coding"/>
    <x v="0"/>
    <s v="Primary Assembly"/>
    <s v="unplaced scaffold"/>
    <m/>
    <s v="MINB01000018.1"/>
    <n v="29373"/>
    <n v="30056"/>
    <x v="0"/>
    <m/>
    <m/>
    <m/>
    <x v="0"/>
    <m/>
    <m/>
    <s v="BFT35_09140"/>
    <n v="684"/>
    <m/>
    <m/>
  </r>
  <r>
    <x v="1"/>
    <s v="with_protein"/>
    <x v="0"/>
    <s v="Primary Assembly"/>
    <s v="unplaced scaffold"/>
    <m/>
    <s v="MINB01000018.1"/>
    <n v="29373"/>
    <n v="30056"/>
    <x v="0"/>
    <s v="PHO06837.1"/>
    <m/>
    <m/>
    <x v="760"/>
    <m/>
    <m/>
    <s v="BFT35_09140"/>
    <n v="684"/>
    <n v="227"/>
    <m/>
  </r>
  <r>
    <x v="0"/>
    <s v="protein_coding"/>
    <x v="0"/>
    <s v="Primary Assembly"/>
    <s v="unplaced scaffold"/>
    <m/>
    <s v="MINB01000022.1"/>
    <n v="29421"/>
    <n v="30332"/>
    <x v="1"/>
    <m/>
    <m/>
    <m/>
    <x v="0"/>
    <m/>
    <m/>
    <s v="BFT35_10215"/>
    <n v="912"/>
    <m/>
    <m/>
  </r>
  <r>
    <x v="1"/>
    <s v="with_protein"/>
    <x v="0"/>
    <s v="Primary Assembly"/>
    <s v="unplaced scaffold"/>
    <m/>
    <s v="MINB01000022.1"/>
    <n v="29421"/>
    <n v="30332"/>
    <x v="1"/>
    <s v="PHO06632.1"/>
    <m/>
    <m/>
    <x v="761"/>
    <m/>
    <m/>
    <s v="BFT35_10215"/>
    <n v="912"/>
    <n v="303"/>
    <m/>
  </r>
  <r>
    <x v="0"/>
    <s v="protein_coding"/>
    <x v="0"/>
    <s v="Primary Assembly"/>
    <s v="unplaced scaffold"/>
    <m/>
    <s v="MINB01000011.1"/>
    <n v="29453"/>
    <n v="30592"/>
    <x v="1"/>
    <m/>
    <m/>
    <m/>
    <x v="0"/>
    <m/>
    <m/>
    <s v="BFT35_07025"/>
    <n v="1140"/>
    <m/>
    <m/>
  </r>
  <r>
    <x v="1"/>
    <s v="with_protein"/>
    <x v="0"/>
    <s v="Primary Assembly"/>
    <s v="unplaced scaffold"/>
    <m/>
    <s v="MINB01000011.1"/>
    <n v="29453"/>
    <n v="30592"/>
    <x v="1"/>
    <s v="PHO07226.1"/>
    <m/>
    <m/>
    <x v="482"/>
    <m/>
    <m/>
    <s v="BFT35_07025"/>
    <n v="1140"/>
    <n v="379"/>
    <m/>
  </r>
  <r>
    <x v="0"/>
    <s v="protein_coding"/>
    <x v="0"/>
    <s v="Primary Assembly"/>
    <s v="unplaced scaffold"/>
    <m/>
    <s v="MINB01000014.1"/>
    <n v="29463"/>
    <n v="30713"/>
    <x v="1"/>
    <m/>
    <m/>
    <m/>
    <x v="0"/>
    <m/>
    <m/>
    <s v="BFT35_07890"/>
    <n v="1251"/>
    <m/>
    <m/>
  </r>
  <r>
    <x v="1"/>
    <s v="with_protein"/>
    <x v="0"/>
    <s v="Primary Assembly"/>
    <s v="unplaced scaffold"/>
    <m/>
    <s v="MINB01000014.1"/>
    <n v="29463"/>
    <n v="30713"/>
    <x v="1"/>
    <s v="PHO07041.1"/>
    <m/>
    <m/>
    <x v="762"/>
    <m/>
    <m/>
    <s v="BFT35_07890"/>
    <n v="1251"/>
    <n v="416"/>
    <m/>
  </r>
  <r>
    <x v="0"/>
    <s v="protein_coding"/>
    <x v="0"/>
    <s v="Primary Assembly"/>
    <s v="unplaced scaffold"/>
    <m/>
    <s v="MINB01000004.1"/>
    <n v="29478"/>
    <n v="30668"/>
    <x v="1"/>
    <m/>
    <m/>
    <m/>
    <x v="0"/>
    <m/>
    <m/>
    <s v="BFT35_03540"/>
    <n v="1191"/>
    <m/>
    <m/>
  </r>
  <r>
    <x v="1"/>
    <s v="with_protein"/>
    <x v="0"/>
    <s v="Primary Assembly"/>
    <s v="unplaced scaffold"/>
    <m/>
    <s v="MINB01000004.1"/>
    <n v="29478"/>
    <n v="30668"/>
    <x v="1"/>
    <s v="PHO07821.1"/>
    <m/>
    <m/>
    <x v="665"/>
    <m/>
    <m/>
    <s v="BFT35_03540"/>
    <n v="1191"/>
    <n v="396"/>
    <m/>
  </r>
  <r>
    <x v="0"/>
    <s v="protein_coding"/>
    <x v="0"/>
    <s v="Primary Assembly"/>
    <s v="unplaced scaffold"/>
    <m/>
    <s v="MINB01000016.1"/>
    <n v="29480"/>
    <n v="29896"/>
    <x v="0"/>
    <m/>
    <m/>
    <m/>
    <x v="0"/>
    <m/>
    <m/>
    <s v="BFT35_08585"/>
    <n v="417"/>
    <m/>
    <m/>
  </r>
  <r>
    <x v="1"/>
    <s v="with_protein"/>
    <x v="0"/>
    <s v="Primary Assembly"/>
    <s v="unplaced scaffold"/>
    <m/>
    <s v="MINB01000016.1"/>
    <n v="29480"/>
    <n v="29896"/>
    <x v="0"/>
    <s v="PHO06926.1"/>
    <m/>
    <m/>
    <x v="2"/>
    <m/>
    <m/>
    <s v="BFT35_08585"/>
    <n v="417"/>
    <n v="138"/>
    <m/>
  </r>
  <r>
    <x v="0"/>
    <s v="protein_coding"/>
    <x v="0"/>
    <s v="Primary Assembly"/>
    <s v="unplaced scaffold"/>
    <m/>
    <s v="MINB01000021.1"/>
    <n v="29588"/>
    <n v="30223"/>
    <x v="1"/>
    <m/>
    <m/>
    <m/>
    <x v="0"/>
    <m/>
    <m/>
    <s v="BFT35_09975"/>
    <n v="636"/>
    <m/>
    <m/>
  </r>
  <r>
    <x v="1"/>
    <s v="with_protein"/>
    <x v="0"/>
    <s v="Primary Assembly"/>
    <s v="unplaced scaffold"/>
    <m/>
    <s v="MINB01000021.1"/>
    <n v="29588"/>
    <n v="30223"/>
    <x v="1"/>
    <s v="PHO06687.1"/>
    <m/>
    <m/>
    <x v="763"/>
    <m/>
    <m/>
    <s v="BFT35_09975"/>
    <n v="636"/>
    <n v="211"/>
    <m/>
  </r>
  <r>
    <x v="0"/>
    <s v="protein_coding"/>
    <x v="0"/>
    <s v="Primary Assembly"/>
    <s v="unplaced scaffold"/>
    <m/>
    <s v="MINB01000002.1"/>
    <n v="29620"/>
    <n v="30636"/>
    <x v="1"/>
    <m/>
    <m/>
    <m/>
    <x v="0"/>
    <m/>
    <m/>
    <s v="BFT35_01335"/>
    <n v="1017"/>
    <m/>
    <m/>
  </r>
  <r>
    <x v="1"/>
    <s v="with_protein"/>
    <x v="0"/>
    <s v="Primary Assembly"/>
    <s v="unplaced scaffold"/>
    <m/>
    <s v="MINB01000002.1"/>
    <n v="29620"/>
    <n v="30636"/>
    <x v="1"/>
    <s v="PHO08143.1"/>
    <m/>
    <m/>
    <x v="2"/>
    <m/>
    <m/>
    <s v="BFT35_01335"/>
    <n v="1017"/>
    <n v="338"/>
    <m/>
  </r>
  <r>
    <x v="0"/>
    <s v="protein_coding"/>
    <x v="0"/>
    <s v="Primary Assembly"/>
    <s v="unplaced scaffold"/>
    <m/>
    <s v="MINB01000023.1"/>
    <n v="29620"/>
    <n v="30411"/>
    <x v="1"/>
    <m/>
    <m/>
    <m/>
    <x v="0"/>
    <m/>
    <m/>
    <s v="BFT35_10520"/>
    <n v="792"/>
    <m/>
    <m/>
  </r>
  <r>
    <x v="1"/>
    <s v="with_protein"/>
    <x v="0"/>
    <s v="Primary Assembly"/>
    <s v="unplaced scaffold"/>
    <m/>
    <s v="MINB01000023.1"/>
    <n v="29620"/>
    <n v="30411"/>
    <x v="1"/>
    <s v="PHO06597.1"/>
    <m/>
    <m/>
    <x v="764"/>
    <m/>
    <m/>
    <s v="BFT35_10520"/>
    <n v="792"/>
    <n v="263"/>
    <m/>
  </r>
  <r>
    <x v="0"/>
    <s v="protein_coding"/>
    <x v="0"/>
    <s v="Primary Assembly"/>
    <s v="unplaced scaffold"/>
    <m/>
    <s v="MINB01000024.1"/>
    <n v="29660"/>
    <n v="30469"/>
    <x v="1"/>
    <m/>
    <m/>
    <m/>
    <x v="0"/>
    <m/>
    <m/>
    <s v="BFT35_10770"/>
    <n v="810"/>
    <m/>
    <m/>
  </r>
  <r>
    <x v="1"/>
    <s v="with_protein"/>
    <x v="0"/>
    <s v="Primary Assembly"/>
    <s v="unplaced scaffold"/>
    <m/>
    <s v="MINB01000024.1"/>
    <n v="29660"/>
    <n v="30469"/>
    <x v="1"/>
    <s v="PHO06547.1"/>
    <m/>
    <m/>
    <x v="765"/>
    <m/>
    <m/>
    <s v="BFT35_10770"/>
    <n v="810"/>
    <n v="269"/>
    <m/>
  </r>
  <r>
    <x v="0"/>
    <s v="tRNA"/>
    <x v="0"/>
    <s v="Primary Assembly"/>
    <s v="unplaced scaffold"/>
    <m/>
    <s v="MINB01000020.1"/>
    <n v="29663"/>
    <n v="29735"/>
    <x v="1"/>
    <m/>
    <m/>
    <m/>
    <x v="0"/>
    <m/>
    <m/>
    <s v="BFT35_09680"/>
    <n v="73"/>
    <m/>
    <m/>
  </r>
  <r>
    <x v="3"/>
    <m/>
    <x v="0"/>
    <s v="Primary Assembly"/>
    <s v="unplaced scaffold"/>
    <m/>
    <s v="MINB01000020.1"/>
    <n v="29663"/>
    <n v="29735"/>
    <x v="1"/>
    <m/>
    <m/>
    <m/>
    <x v="28"/>
    <m/>
    <m/>
    <s v="BFT35_09680"/>
    <n v="73"/>
    <m/>
    <s v="anticodon=CGC"/>
  </r>
  <r>
    <x v="0"/>
    <s v="protein_coding"/>
    <x v="0"/>
    <s v="Primary Assembly"/>
    <s v="unplaced scaffold"/>
    <m/>
    <s v="MINB01000015.1"/>
    <n v="29722"/>
    <n v="30168"/>
    <x v="0"/>
    <m/>
    <m/>
    <m/>
    <x v="0"/>
    <m/>
    <m/>
    <s v="BFT35_08245"/>
    <n v="447"/>
    <m/>
    <m/>
  </r>
  <r>
    <x v="1"/>
    <s v="with_protein"/>
    <x v="0"/>
    <s v="Primary Assembly"/>
    <s v="unplaced scaffold"/>
    <m/>
    <s v="MINB01000015.1"/>
    <n v="29722"/>
    <n v="30168"/>
    <x v="0"/>
    <s v="PHO06986.1"/>
    <m/>
    <m/>
    <x v="766"/>
    <m/>
    <m/>
    <s v="BFT35_08245"/>
    <n v="447"/>
    <n v="148"/>
    <m/>
  </r>
  <r>
    <x v="0"/>
    <s v="protein_coding"/>
    <x v="0"/>
    <s v="Primary Assembly"/>
    <s v="unplaced scaffold"/>
    <m/>
    <s v="MINB01000010.1"/>
    <n v="29730"/>
    <n v="30014"/>
    <x v="1"/>
    <m/>
    <m/>
    <m/>
    <x v="0"/>
    <m/>
    <m/>
    <s v="BFT35_06605"/>
    <n v="285"/>
    <m/>
    <m/>
  </r>
  <r>
    <x v="1"/>
    <s v="with_protein"/>
    <x v="0"/>
    <s v="Primary Assembly"/>
    <s v="unplaced scaffold"/>
    <m/>
    <s v="MINB01000010.1"/>
    <n v="29730"/>
    <n v="30014"/>
    <x v="1"/>
    <s v="PHO07282.1"/>
    <m/>
    <m/>
    <x v="767"/>
    <m/>
    <m/>
    <s v="BFT35_06605"/>
    <n v="285"/>
    <n v="94"/>
    <m/>
  </r>
  <r>
    <x v="0"/>
    <s v="protein_coding"/>
    <x v="0"/>
    <s v="Primary Assembly"/>
    <s v="unplaced scaffold"/>
    <m/>
    <s v="MINB01000026.1"/>
    <n v="29790"/>
    <n v="30254"/>
    <x v="1"/>
    <m/>
    <m/>
    <m/>
    <x v="0"/>
    <m/>
    <m/>
    <s v="BFT35_11215"/>
    <n v="465"/>
    <m/>
    <m/>
  </r>
  <r>
    <x v="1"/>
    <s v="with_protein"/>
    <x v="0"/>
    <s v="Primary Assembly"/>
    <s v="unplaced scaffold"/>
    <m/>
    <s v="MINB01000026.1"/>
    <n v="29790"/>
    <n v="30254"/>
    <x v="1"/>
    <s v="PHO06464.1"/>
    <m/>
    <m/>
    <x v="326"/>
    <m/>
    <m/>
    <s v="BFT35_11215"/>
    <n v="465"/>
    <n v="154"/>
    <m/>
  </r>
  <r>
    <x v="0"/>
    <s v="protein_coding"/>
    <x v="0"/>
    <s v="Primary Assembly"/>
    <s v="unplaced scaffold"/>
    <m/>
    <s v="MINB01000025.1"/>
    <n v="29796"/>
    <n v="30452"/>
    <x v="0"/>
    <m/>
    <m/>
    <m/>
    <x v="0"/>
    <m/>
    <m/>
    <s v="BFT35_11015"/>
    <n v="657"/>
    <m/>
    <m/>
  </r>
  <r>
    <x v="1"/>
    <s v="with_protein"/>
    <x v="0"/>
    <s v="Primary Assembly"/>
    <s v="unplaced scaffold"/>
    <m/>
    <s v="MINB01000025.1"/>
    <n v="29796"/>
    <n v="30452"/>
    <x v="0"/>
    <s v="PHO06502.1"/>
    <m/>
    <m/>
    <x v="768"/>
    <m/>
    <m/>
    <s v="BFT35_11015"/>
    <n v="657"/>
    <n v="218"/>
    <m/>
  </r>
  <r>
    <x v="0"/>
    <s v="protein_coding"/>
    <x v="0"/>
    <s v="Primary Assembly"/>
    <s v="unplaced scaffold"/>
    <m/>
    <s v="MINB01000005.1"/>
    <n v="29797"/>
    <n v="30057"/>
    <x v="1"/>
    <m/>
    <m/>
    <m/>
    <x v="0"/>
    <m/>
    <m/>
    <s v="BFT35_04200"/>
    <n v="261"/>
    <m/>
    <m/>
  </r>
  <r>
    <x v="1"/>
    <s v="with_protein"/>
    <x v="0"/>
    <s v="Primary Assembly"/>
    <s v="unplaced scaffold"/>
    <m/>
    <s v="MINB01000005.1"/>
    <n v="29797"/>
    <n v="30057"/>
    <x v="1"/>
    <s v="PHO07698.1"/>
    <m/>
    <m/>
    <x v="236"/>
    <m/>
    <m/>
    <s v="BFT35_04200"/>
    <n v="261"/>
    <n v="86"/>
    <m/>
  </r>
  <r>
    <x v="0"/>
    <s v="pseudogene"/>
    <x v="0"/>
    <s v="Primary Assembly"/>
    <s v="unplaced scaffold"/>
    <m/>
    <s v="MINB01000017.1"/>
    <n v="29818"/>
    <n v="32591"/>
    <x v="1"/>
    <m/>
    <m/>
    <m/>
    <x v="0"/>
    <m/>
    <m/>
    <s v="BFT35_08855"/>
    <n v="2774"/>
    <m/>
    <s v="pseudo"/>
  </r>
  <r>
    <x v="1"/>
    <s v="without_protein"/>
    <x v="0"/>
    <s v="Primary Assembly"/>
    <s v="unplaced scaffold"/>
    <m/>
    <s v="MINB01000017.1"/>
    <n v="29818"/>
    <n v="32591"/>
    <x v="1"/>
    <m/>
    <m/>
    <m/>
    <x v="411"/>
    <m/>
    <m/>
    <s v="BFT35_08855"/>
    <n v="2774"/>
    <m/>
    <s v="pseudo"/>
  </r>
  <r>
    <x v="0"/>
    <s v="protein_coding"/>
    <x v="0"/>
    <s v="Primary Assembly"/>
    <s v="unplaced scaffold"/>
    <m/>
    <s v="MINB01000020.1"/>
    <n v="29872"/>
    <n v="30498"/>
    <x v="0"/>
    <m/>
    <m/>
    <m/>
    <x v="0"/>
    <m/>
    <m/>
    <s v="BFT35_09685"/>
    <n v="627"/>
    <m/>
    <m/>
  </r>
  <r>
    <x v="1"/>
    <s v="with_protein"/>
    <x v="0"/>
    <s v="Primary Assembly"/>
    <s v="unplaced scaffold"/>
    <m/>
    <s v="MINB01000020.1"/>
    <n v="29872"/>
    <n v="30498"/>
    <x v="0"/>
    <s v="PHO06736.1"/>
    <m/>
    <m/>
    <x v="769"/>
    <m/>
    <m/>
    <s v="BFT35_09685"/>
    <n v="627"/>
    <n v="208"/>
    <m/>
  </r>
  <r>
    <x v="0"/>
    <s v="protein_coding"/>
    <x v="0"/>
    <s v="Primary Assembly"/>
    <s v="unplaced scaffold"/>
    <m/>
    <s v="MINB01000019.1"/>
    <n v="29953"/>
    <n v="31632"/>
    <x v="1"/>
    <m/>
    <m/>
    <m/>
    <x v="0"/>
    <m/>
    <m/>
    <s v="BFT35_09405"/>
    <n v="1680"/>
    <m/>
    <m/>
  </r>
  <r>
    <x v="1"/>
    <s v="with_protein"/>
    <x v="0"/>
    <s v="Primary Assembly"/>
    <s v="unplaced scaffold"/>
    <m/>
    <s v="MINB01000019.1"/>
    <n v="29953"/>
    <n v="31632"/>
    <x v="1"/>
    <s v="PHO06790.1"/>
    <m/>
    <m/>
    <x v="321"/>
    <m/>
    <m/>
    <s v="BFT35_09405"/>
    <n v="1680"/>
    <n v="559"/>
    <m/>
  </r>
  <r>
    <x v="0"/>
    <s v="protein_coding"/>
    <x v="0"/>
    <s v="Primary Assembly"/>
    <s v="unplaced scaffold"/>
    <m/>
    <s v="MINB01000010.1"/>
    <n v="30053"/>
    <n v="30631"/>
    <x v="1"/>
    <m/>
    <m/>
    <m/>
    <x v="0"/>
    <m/>
    <m/>
    <s v="BFT35_06610"/>
    <n v="579"/>
    <m/>
    <m/>
  </r>
  <r>
    <x v="1"/>
    <s v="with_protein"/>
    <x v="0"/>
    <s v="Primary Assembly"/>
    <s v="unplaced scaffold"/>
    <m/>
    <s v="MINB01000010.1"/>
    <n v="30053"/>
    <n v="30631"/>
    <x v="1"/>
    <s v="PHO07283.1"/>
    <m/>
    <m/>
    <x v="770"/>
    <m/>
    <m/>
    <s v="BFT35_06610"/>
    <n v="579"/>
    <n v="192"/>
    <m/>
  </r>
  <r>
    <x v="0"/>
    <s v="protein_coding"/>
    <x v="0"/>
    <s v="Primary Assembly"/>
    <s v="unplaced scaffold"/>
    <m/>
    <s v="MINB01000013.1"/>
    <n v="30065"/>
    <n v="30799"/>
    <x v="1"/>
    <m/>
    <m/>
    <m/>
    <x v="0"/>
    <m/>
    <m/>
    <s v="BFT35_07615"/>
    <n v="735"/>
    <m/>
    <m/>
  </r>
  <r>
    <x v="1"/>
    <s v="with_protein"/>
    <x v="0"/>
    <s v="Primary Assembly"/>
    <s v="unplaced scaffold"/>
    <m/>
    <s v="MINB01000013.1"/>
    <n v="30065"/>
    <n v="30799"/>
    <x v="1"/>
    <s v="PHO07105.1"/>
    <m/>
    <m/>
    <x v="771"/>
    <m/>
    <m/>
    <s v="BFT35_07615"/>
    <n v="735"/>
    <n v="244"/>
    <m/>
  </r>
  <r>
    <x v="0"/>
    <s v="protein_coding"/>
    <x v="0"/>
    <s v="Primary Assembly"/>
    <s v="unplaced scaffold"/>
    <m/>
    <s v="MINB01000018.1"/>
    <n v="30076"/>
    <n v="30522"/>
    <x v="0"/>
    <m/>
    <m/>
    <m/>
    <x v="0"/>
    <m/>
    <m/>
    <s v="BFT35_09145"/>
    <n v="447"/>
    <m/>
    <m/>
  </r>
  <r>
    <x v="1"/>
    <s v="with_protein"/>
    <x v="0"/>
    <s v="Primary Assembly"/>
    <s v="unplaced scaffold"/>
    <m/>
    <s v="MINB01000018.1"/>
    <n v="30076"/>
    <n v="30522"/>
    <x v="0"/>
    <s v="PHO06838.1"/>
    <m/>
    <m/>
    <x v="772"/>
    <m/>
    <m/>
    <s v="BFT35_09145"/>
    <n v="447"/>
    <n v="148"/>
    <m/>
  </r>
  <r>
    <x v="0"/>
    <s v="protein_coding"/>
    <x v="0"/>
    <s v="Primary Assembly"/>
    <s v="unplaced scaffold"/>
    <m/>
    <s v="MINB01000005.1"/>
    <n v="30135"/>
    <n v="30914"/>
    <x v="1"/>
    <m/>
    <m/>
    <m/>
    <x v="0"/>
    <m/>
    <m/>
    <s v="BFT35_04205"/>
    <n v="780"/>
    <m/>
    <m/>
  </r>
  <r>
    <x v="1"/>
    <s v="with_protein"/>
    <x v="0"/>
    <s v="Primary Assembly"/>
    <s v="unplaced scaffold"/>
    <m/>
    <s v="MINB01000005.1"/>
    <n v="30135"/>
    <n v="30914"/>
    <x v="1"/>
    <s v="PHO07699.1"/>
    <m/>
    <m/>
    <x v="773"/>
    <m/>
    <m/>
    <s v="BFT35_04205"/>
    <n v="780"/>
    <n v="259"/>
    <m/>
  </r>
  <r>
    <x v="0"/>
    <s v="protein_coding"/>
    <x v="0"/>
    <s v="Primary Assembly"/>
    <s v="unplaced scaffold"/>
    <m/>
    <s v="MINB01000015.1"/>
    <n v="30178"/>
    <n v="30912"/>
    <x v="1"/>
    <m/>
    <m/>
    <m/>
    <x v="0"/>
    <m/>
    <m/>
    <s v="BFT35_08250"/>
    <n v="735"/>
    <m/>
    <m/>
  </r>
  <r>
    <x v="1"/>
    <s v="with_protein"/>
    <x v="0"/>
    <s v="Primary Assembly"/>
    <s v="unplaced scaffold"/>
    <m/>
    <s v="MINB01000015.1"/>
    <n v="30178"/>
    <n v="30912"/>
    <x v="1"/>
    <s v="PHO06987.1"/>
    <m/>
    <m/>
    <x v="24"/>
    <m/>
    <m/>
    <s v="BFT35_08250"/>
    <n v="735"/>
    <n v="244"/>
    <m/>
  </r>
  <r>
    <x v="0"/>
    <s v="protein_coding"/>
    <x v="0"/>
    <s v="Primary Assembly"/>
    <s v="unplaced scaffold"/>
    <m/>
    <s v="MINB01000012.1"/>
    <n v="30217"/>
    <n v="31260"/>
    <x v="1"/>
    <m/>
    <m/>
    <m/>
    <x v="0"/>
    <m/>
    <m/>
    <s v="BFT35_07320"/>
    <n v="1044"/>
    <m/>
    <m/>
  </r>
  <r>
    <x v="1"/>
    <s v="with_protein"/>
    <x v="0"/>
    <s v="Primary Assembly"/>
    <s v="unplaced scaffold"/>
    <m/>
    <s v="MINB01000012.1"/>
    <n v="30217"/>
    <n v="31260"/>
    <x v="1"/>
    <s v="PHO07162.1"/>
    <m/>
    <m/>
    <x v="220"/>
    <m/>
    <m/>
    <s v="BFT35_07320"/>
    <n v="1044"/>
    <n v="347"/>
    <m/>
  </r>
  <r>
    <x v="0"/>
    <s v="protein_coding"/>
    <x v="0"/>
    <s v="Primary Assembly"/>
    <s v="unplaced scaffold"/>
    <m/>
    <s v="MINB01000021.1"/>
    <n v="30220"/>
    <n v="30873"/>
    <x v="1"/>
    <m/>
    <m/>
    <m/>
    <x v="0"/>
    <m/>
    <m/>
    <s v="BFT35_09980"/>
    <n v="654"/>
    <m/>
    <m/>
  </r>
  <r>
    <x v="1"/>
    <s v="with_protein"/>
    <x v="0"/>
    <s v="Primary Assembly"/>
    <s v="unplaced scaffold"/>
    <m/>
    <s v="MINB01000021.1"/>
    <n v="30220"/>
    <n v="30873"/>
    <x v="1"/>
    <s v="PHO06688.1"/>
    <m/>
    <m/>
    <x v="774"/>
    <m/>
    <m/>
    <s v="BFT35_09980"/>
    <n v="654"/>
    <n v="217"/>
    <m/>
  </r>
  <r>
    <x v="0"/>
    <s v="protein_coding"/>
    <x v="0"/>
    <s v="Primary Assembly"/>
    <s v="unplaced scaffold"/>
    <m/>
    <s v="MINB01000006.1"/>
    <n v="30387"/>
    <n v="30701"/>
    <x v="0"/>
    <m/>
    <m/>
    <m/>
    <x v="0"/>
    <m/>
    <m/>
    <s v="BFT35_04820"/>
    <n v="315"/>
    <m/>
    <m/>
  </r>
  <r>
    <x v="1"/>
    <s v="with_protein"/>
    <x v="0"/>
    <s v="Primary Assembly"/>
    <s v="unplaced scaffold"/>
    <m/>
    <s v="MINB01000006.1"/>
    <n v="30387"/>
    <n v="30701"/>
    <x v="0"/>
    <s v="PHO07595.1"/>
    <m/>
    <m/>
    <x v="24"/>
    <m/>
    <m/>
    <s v="BFT35_04820"/>
    <n v="315"/>
    <n v="104"/>
    <m/>
  </r>
  <r>
    <x v="0"/>
    <s v="protein_coding"/>
    <x v="0"/>
    <s v="Primary Assembly"/>
    <s v="unplaced scaffold"/>
    <m/>
    <s v="MINB01000022.1"/>
    <n v="30411"/>
    <n v="30686"/>
    <x v="1"/>
    <m/>
    <m/>
    <m/>
    <x v="0"/>
    <m/>
    <m/>
    <s v="BFT35_10220"/>
    <n v="276"/>
    <m/>
    <m/>
  </r>
  <r>
    <x v="1"/>
    <s v="with_protein"/>
    <x v="0"/>
    <s v="Primary Assembly"/>
    <s v="unplaced scaffold"/>
    <m/>
    <s v="MINB01000022.1"/>
    <n v="30411"/>
    <n v="30686"/>
    <x v="1"/>
    <s v="PHO06633.1"/>
    <m/>
    <m/>
    <x v="775"/>
    <m/>
    <m/>
    <s v="BFT35_10220"/>
    <n v="276"/>
    <n v="91"/>
    <m/>
  </r>
  <r>
    <x v="0"/>
    <s v="protein_coding"/>
    <x v="0"/>
    <s v="Primary Assembly"/>
    <s v="unplaced scaffold"/>
    <m/>
    <s v="MINB01000001.1"/>
    <n v="30425"/>
    <n v="32242"/>
    <x v="1"/>
    <m/>
    <m/>
    <m/>
    <x v="0"/>
    <m/>
    <m/>
    <s v="BFT35_00160"/>
    <n v="1818"/>
    <m/>
    <m/>
  </r>
  <r>
    <x v="1"/>
    <s v="with_protein"/>
    <x v="0"/>
    <s v="Primary Assembly"/>
    <s v="unplaced scaffold"/>
    <m/>
    <s v="MINB01000001.1"/>
    <n v="30425"/>
    <n v="32242"/>
    <x v="1"/>
    <s v="PHO08358.1"/>
    <m/>
    <m/>
    <x v="776"/>
    <m/>
    <m/>
    <s v="BFT35_00160"/>
    <n v="1818"/>
    <n v="605"/>
    <m/>
  </r>
  <r>
    <x v="0"/>
    <s v="protein_coding"/>
    <x v="0"/>
    <s v="Primary Assembly"/>
    <s v="unplaced scaffold"/>
    <m/>
    <s v="MINB01000023.1"/>
    <n v="30427"/>
    <n v="31287"/>
    <x v="1"/>
    <m/>
    <m/>
    <m/>
    <x v="0"/>
    <m/>
    <m/>
    <s v="BFT35_10525"/>
    <n v="861"/>
    <m/>
    <m/>
  </r>
  <r>
    <x v="1"/>
    <s v="with_protein"/>
    <x v="0"/>
    <s v="Primary Assembly"/>
    <s v="unplaced scaffold"/>
    <m/>
    <s v="MINB01000023.1"/>
    <n v="30427"/>
    <n v="31287"/>
    <x v="1"/>
    <s v="PHO06598.1"/>
    <m/>
    <m/>
    <x v="34"/>
    <m/>
    <m/>
    <s v="BFT35_10525"/>
    <n v="861"/>
    <n v="286"/>
    <m/>
  </r>
  <r>
    <x v="0"/>
    <s v="protein_coding"/>
    <x v="0"/>
    <s v="Primary Assembly"/>
    <s v="unplaced scaffold"/>
    <m/>
    <s v="MINB01000016.1"/>
    <n v="30451"/>
    <n v="30639"/>
    <x v="1"/>
    <m/>
    <m/>
    <m/>
    <x v="0"/>
    <m/>
    <m/>
    <s v="BFT35_08590"/>
    <n v="189"/>
    <m/>
    <m/>
  </r>
  <r>
    <x v="1"/>
    <s v="with_protein"/>
    <x v="0"/>
    <s v="Primary Assembly"/>
    <s v="unplaced scaffold"/>
    <m/>
    <s v="MINB01000016.1"/>
    <n v="30451"/>
    <n v="30639"/>
    <x v="1"/>
    <s v="PHO06927.1"/>
    <m/>
    <m/>
    <x v="2"/>
    <m/>
    <m/>
    <s v="BFT35_08590"/>
    <n v="189"/>
    <n v="62"/>
    <m/>
  </r>
  <r>
    <x v="0"/>
    <s v="protein_coding"/>
    <x v="0"/>
    <s v="Primary Assembly"/>
    <s v="unplaced scaffold"/>
    <m/>
    <s v="MINB01000024.1"/>
    <n v="30466"/>
    <n v="32322"/>
    <x v="1"/>
    <m/>
    <m/>
    <m/>
    <x v="0"/>
    <m/>
    <m/>
    <s v="BFT35_10775"/>
    <n v="1857"/>
    <m/>
    <m/>
  </r>
  <r>
    <x v="1"/>
    <s v="with_protein"/>
    <x v="0"/>
    <s v="Primary Assembly"/>
    <s v="unplaced scaffold"/>
    <m/>
    <s v="MINB01000024.1"/>
    <n v="30466"/>
    <n v="32322"/>
    <x v="1"/>
    <s v="PHO06548.1"/>
    <m/>
    <m/>
    <x v="777"/>
    <m/>
    <m/>
    <s v="BFT35_10775"/>
    <n v="1857"/>
    <n v="618"/>
    <m/>
  </r>
  <r>
    <x v="0"/>
    <s v="protein_coding"/>
    <x v="0"/>
    <s v="Primary Assembly"/>
    <s v="unplaced scaffold"/>
    <m/>
    <s v="MINB01000018.1"/>
    <n v="30534"/>
    <n v="31547"/>
    <x v="0"/>
    <m/>
    <m/>
    <m/>
    <x v="0"/>
    <m/>
    <m/>
    <s v="BFT35_09150"/>
    <n v="1014"/>
    <m/>
    <m/>
  </r>
  <r>
    <x v="1"/>
    <s v="with_protein"/>
    <x v="0"/>
    <s v="Primary Assembly"/>
    <s v="unplaced scaffold"/>
    <m/>
    <s v="MINB01000018.1"/>
    <n v="30534"/>
    <n v="31547"/>
    <x v="0"/>
    <s v="PHO06839.1"/>
    <m/>
    <m/>
    <x v="778"/>
    <m/>
    <m/>
    <s v="BFT35_09150"/>
    <n v="1014"/>
    <n v="337"/>
    <m/>
  </r>
  <r>
    <x v="0"/>
    <s v="protein_coding"/>
    <x v="0"/>
    <s v="Primary Assembly"/>
    <s v="unplaced scaffold"/>
    <m/>
    <s v="MINB01000025.1"/>
    <n v="30547"/>
    <n v="31260"/>
    <x v="0"/>
    <m/>
    <m/>
    <m/>
    <x v="0"/>
    <m/>
    <m/>
    <s v="BFT35_11020"/>
    <n v="714"/>
    <m/>
    <m/>
  </r>
  <r>
    <x v="1"/>
    <s v="with_protein"/>
    <x v="0"/>
    <s v="Primary Assembly"/>
    <s v="unplaced scaffold"/>
    <m/>
    <s v="MINB01000025.1"/>
    <n v="30547"/>
    <n v="31260"/>
    <x v="0"/>
    <s v="PHO06503.1"/>
    <m/>
    <m/>
    <x v="2"/>
    <m/>
    <m/>
    <s v="BFT35_11020"/>
    <n v="714"/>
    <n v="237"/>
    <m/>
  </r>
  <r>
    <x v="0"/>
    <s v="protein_coding"/>
    <x v="0"/>
    <s v="Primary Assembly"/>
    <s v="unplaced scaffold"/>
    <m/>
    <s v="MINB01000009.1"/>
    <n v="30583"/>
    <n v="32142"/>
    <x v="1"/>
    <m/>
    <m/>
    <m/>
    <x v="0"/>
    <m/>
    <m/>
    <s v="BFT35_06220"/>
    <n v="1560"/>
    <m/>
    <m/>
  </r>
  <r>
    <x v="1"/>
    <s v="with_protein"/>
    <x v="0"/>
    <s v="Primary Assembly"/>
    <s v="unplaced scaffold"/>
    <m/>
    <s v="MINB01000009.1"/>
    <n v="30583"/>
    <n v="32142"/>
    <x v="1"/>
    <s v="PHO07362.1"/>
    <m/>
    <m/>
    <x v="779"/>
    <m/>
    <m/>
    <s v="BFT35_06220"/>
    <n v="1560"/>
    <n v="519"/>
    <m/>
  </r>
  <r>
    <x v="0"/>
    <s v="tRNA"/>
    <x v="0"/>
    <s v="Primary Assembly"/>
    <s v="unplaced scaffold"/>
    <m/>
    <s v="MINB01000020.1"/>
    <n v="30589"/>
    <n v="30665"/>
    <x v="1"/>
    <m/>
    <m/>
    <m/>
    <x v="0"/>
    <m/>
    <m/>
    <s v="BFT35_09690"/>
    <n v="77"/>
    <m/>
    <m/>
  </r>
  <r>
    <x v="3"/>
    <m/>
    <x v="0"/>
    <s v="Primary Assembly"/>
    <s v="unplaced scaffold"/>
    <m/>
    <s v="MINB01000020.1"/>
    <n v="30589"/>
    <n v="30665"/>
    <x v="1"/>
    <m/>
    <m/>
    <m/>
    <x v="231"/>
    <m/>
    <m/>
    <s v="BFT35_09690"/>
    <n v="77"/>
    <m/>
    <s v="anticodon=CAC"/>
  </r>
  <r>
    <x v="0"/>
    <s v="pseudogene"/>
    <x v="0"/>
    <s v="Primary Assembly"/>
    <s v="unplaced scaffold"/>
    <m/>
    <s v="MINB01000026.1"/>
    <n v="30616"/>
    <n v="31043"/>
    <x v="1"/>
    <m/>
    <m/>
    <m/>
    <x v="0"/>
    <m/>
    <m/>
    <s v="BFT35_11220"/>
    <n v="428"/>
    <m/>
    <s v="pseudo"/>
  </r>
  <r>
    <x v="1"/>
    <s v="without_protein"/>
    <x v="0"/>
    <s v="Primary Assembly"/>
    <s v="unplaced scaffold"/>
    <m/>
    <s v="MINB01000026.1"/>
    <n v="30616"/>
    <n v="31043"/>
    <x v="1"/>
    <m/>
    <m/>
    <m/>
    <x v="780"/>
    <m/>
    <m/>
    <s v="BFT35_11220"/>
    <n v="428"/>
    <m/>
    <s v="pseudo"/>
  </r>
  <r>
    <x v="0"/>
    <s v="protein_coding"/>
    <x v="0"/>
    <s v="Primary Assembly"/>
    <s v="unplaced scaffold"/>
    <m/>
    <s v="MINB01000002.1"/>
    <n v="30662"/>
    <n v="30913"/>
    <x v="1"/>
    <m/>
    <m/>
    <m/>
    <x v="0"/>
    <m/>
    <m/>
    <s v="BFT35_01340"/>
    <n v="252"/>
    <m/>
    <m/>
  </r>
  <r>
    <x v="1"/>
    <s v="with_protein"/>
    <x v="0"/>
    <s v="Primary Assembly"/>
    <s v="unplaced scaffold"/>
    <m/>
    <s v="MINB01000002.1"/>
    <n v="30662"/>
    <n v="30913"/>
    <x v="1"/>
    <s v="PHO08144.1"/>
    <m/>
    <m/>
    <x v="6"/>
    <m/>
    <m/>
    <s v="BFT35_01340"/>
    <n v="252"/>
    <n v="83"/>
    <m/>
  </r>
  <r>
    <x v="0"/>
    <s v="protein_coding"/>
    <x v="0"/>
    <s v="Primary Assembly"/>
    <s v="unplaced scaffold"/>
    <m/>
    <s v="MINB01000003.1"/>
    <n v="30680"/>
    <n v="34207"/>
    <x v="0"/>
    <m/>
    <m/>
    <m/>
    <x v="0"/>
    <m/>
    <m/>
    <s v="BFT35_02535"/>
    <n v="3528"/>
    <m/>
    <m/>
  </r>
  <r>
    <x v="1"/>
    <s v="with_protein"/>
    <x v="0"/>
    <s v="Primary Assembly"/>
    <s v="unplaced scaffold"/>
    <m/>
    <s v="MINB01000003.1"/>
    <n v="30680"/>
    <n v="34207"/>
    <x v="0"/>
    <s v="PHO07950.1"/>
    <m/>
    <m/>
    <x v="781"/>
    <m/>
    <m/>
    <s v="BFT35_02535"/>
    <n v="3528"/>
    <n v="1175"/>
    <m/>
  </r>
  <r>
    <x v="0"/>
    <s v="protein_coding"/>
    <x v="0"/>
    <s v="Primary Assembly"/>
    <s v="unplaced scaffold"/>
    <m/>
    <s v="MINB01000022.1"/>
    <n v="30699"/>
    <n v="30902"/>
    <x v="1"/>
    <m/>
    <m/>
    <m/>
    <x v="0"/>
    <m/>
    <m/>
    <s v="BFT35_10225"/>
    <n v="204"/>
    <m/>
    <m/>
  </r>
  <r>
    <x v="1"/>
    <s v="with_protein"/>
    <x v="0"/>
    <s v="Primary Assembly"/>
    <s v="unplaced scaffold"/>
    <m/>
    <s v="MINB01000022.1"/>
    <n v="30699"/>
    <n v="30902"/>
    <x v="1"/>
    <s v="PHO06655.1"/>
    <m/>
    <m/>
    <x v="2"/>
    <m/>
    <m/>
    <s v="BFT35_10225"/>
    <n v="204"/>
    <n v="67"/>
    <m/>
  </r>
  <r>
    <x v="0"/>
    <s v="tRNA"/>
    <x v="0"/>
    <s v="Primary Assembly"/>
    <s v="unplaced scaffold"/>
    <m/>
    <s v="MINB01000020.1"/>
    <n v="30704"/>
    <n v="30780"/>
    <x v="1"/>
    <m/>
    <m/>
    <m/>
    <x v="0"/>
    <m/>
    <m/>
    <s v="BFT35_09695"/>
    <n v="77"/>
    <m/>
    <m/>
  </r>
  <r>
    <x v="3"/>
    <m/>
    <x v="0"/>
    <s v="Primary Assembly"/>
    <s v="unplaced scaffold"/>
    <m/>
    <s v="MINB01000020.1"/>
    <n v="30704"/>
    <n v="30780"/>
    <x v="1"/>
    <m/>
    <m/>
    <m/>
    <x v="231"/>
    <m/>
    <m/>
    <s v="BFT35_09695"/>
    <n v="77"/>
    <m/>
    <s v="anticodon=GAC"/>
  </r>
  <r>
    <x v="0"/>
    <s v="protein_coding"/>
    <x v="0"/>
    <s v="Primary Assembly"/>
    <s v="unplaced scaffold"/>
    <m/>
    <s v="MINB01000006.1"/>
    <n v="30747"/>
    <n v="32081"/>
    <x v="1"/>
    <m/>
    <m/>
    <m/>
    <x v="0"/>
    <m/>
    <m/>
    <s v="BFT35_04825"/>
    <n v="1335"/>
    <m/>
    <m/>
  </r>
  <r>
    <x v="1"/>
    <s v="with_protein"/>
    <x v="0"/>
    <s v="Primary Assembly"/>
    <s v="unplaced scaffold"/>
    <m/>
    <s v="MINB01000006.1"/>
    <n v="30747"/>
    <n v="32081"/>
    <x v="1"/>
    <s v="PHO07596.1"/>
    <m/>
    <m/>
    <x v="782"/>
    <m/>
    <m/>
    <s v="BFT35_04825"/>
    <n v="1335"/>
    <n v="444"/>
    <m/>
  </r>
  <r>
    <x v="0"/>
    <s v="protein_coding"/>
    <x v="0"/>
    <s v="Primary Assembly"/>
    <s v="unplaced scaffold"/>
    <m/>
    <s v="MINB01000004.1"/>
    <n v="30750"/>
    <n v="31937"/>
    <x v="1"/>
    <m/>
    <m/>
    <m/>
    <x v="0"/>
    <m/>
    <m/>
    <s v="BFT35_03545"/>
    <n v="1188"/>
    <m/>
    <m/>
  </r>
  <r>
    <x v="1"/>
    <s v="with_protein"/>
    <x v="0"/>
    <s v="Primary Assembly"/>
    <s v="unplaced scaffold"/>
    <m/>
    <s v="MINB01000004.1"/>
    <n v="30750"/>
    <n v="31937"/>
    <x v="1"/>
    <s v="PHO07822.1"/>
    <m/>
    <m/>
    <x v="310"/>
    <m/>
    <m/>
    <s v="BFT35_03545"/>
    <n v="1188"/>
    <n v="395"/>
    <m/>
  </r>
  <r>
    <x v="0"/>
    <s v="protein_coding"/>
    <x v="0"/>
    <s v="Primary Assembly"/>
    <s v="unplaced scaffold"/>
    <m/>
    <s v="MINB01000011.1"/>
    <n v="30782"/>
    <n v="31147"/>
    <x v="0"/>
    <m/>
    <m/>
    <m/>
    <x v="0"/>
    <m/>
    <m/>
    <s v="BFT35_07030"/>
    <n v="366"/>
    <m/>
    <m/>
  </r>
  <r>
    <x v="1"/>
    <s v="with_protein"/>
    <x v="0"/>
    <s v="Primary Assembly"/>
    <s v="unplaced scaffold"/>
    <m/>
    <s v="MINB01000011.1"/>
    <n v="30782"/>
    <n v="31147"/>
    <x v="0"/>
    <s v="PHO07227.1"/>
    <m/>
    <m/>
    <x v="24"/>
    <m/>
    <m/>
    <s v="BFT35_07030"/>
    <n v="366"/>
    <n v="121"/>
    <m/>
  </r>
  <r>
    <x v="0"/>
    <s v="protein_coding"/>
    <x v="0"/>
    <s v="Primary Assembly"/>
    <s v="unplaced scaffold"/>
    <m/>
    <s v="MINB01000020.1"/>
    <n v="30836"/>
    <n v="31792"/>
    <x v="1"/>
    <m/>
    <m/>
    <m/>
    <x v="0"/>
    <m/>
    <m/>
    <s v="BFT35_09700"/>
    <n v="957"/>
    <m/>
    <m/>
  </r>
  <r>
    <x v="1"/>
    <s v="with_protein"/>
    <x v="0"/>
    <s v="Primary Assembly"/>
    <s v="unplaced scaffold"/>
    <m/>
    <s v="MINB01000020.1"/>
    <n v="30836"/>
    <n v="31792"/>
    <x v="1"/>
    <s v="PHO06737.1"/>
    <m/>
    <m/>
    <x v="783"/>
    <m/>
    <m/>
    <s v="BFT35_09700"/>
    <n v="957"/>
    <n v="318"/>
    <m/>
  </r>
  <r>
    <x v="0"/>
    <s v="protein_coding"/>
    <x v="0"/>
    <s v="Primary Assembly"/>
    <s v="unplaced scaffold"/>
    <m/>
    <s v="MINB01000010.1"/>
    <n v="30849"/>
    <n v="31040"/>
    <x v="0"/>
    <m/>
    <m/>
    <m/>
    <x v="0"/>
    <m/>
    <m/>
    <s v="BFT35_06615"/>
    <n v="192"/>
    <m/>
    <m/>
  </r>
  <r>
    <x v="1"/>
    <s v="with_protein"/>
    <x v="0"/>
    <s v="Primary Assembly"/>
    <s v="unplaced scaffold"/>
    <m/>
    <s v="MINB01000010.1"/>
    <n v="30849"/>
    <n v="31040"/>
    <x v="0"/>
    <s v="PHO07284.1"/>
    <m/>
    <m/>
    <x v="493"/>
    <m/>
    <m/>
    <s v="BFT35_06615"/>
    <n v="192"/>
    <n v="63"/>
    <m/>
  </r>
  <r>
    <x v="0"/>
    <s v="protein_coding"/>
    <x v="0"/>
    <s v="Primary Assembly"/>
    <s v="unplaced scaffold"/>
    <m/>
    <s v="MINB01000013.1"/>
    <n v="30876"/>
    <n v="31445"/>
    <x v="1"/>
    <m/>
    <m/>
    <m/>
    <x v="0"/>
    <m/>
    <m/>
    <s v="BFT35_07620"/>
    <n v="570"/>
    <m/>
    <m/>
  </r>
  <r>
    <x v="1"/>
    <s v="with_protein"/>
    <x v="0"/>
    <s v="Primary Assembly"/>
    <s v="unplaced scaffold"/>
    <m/>
    <s v="MINB01000013.1"/>
    <n v="30876"/>
    <n v="31445"/>
    <x v="1"/>
    <s v="PHO07106.1"/>
    <m/>
    <m/>
    <x v="784"/>
    <m/>
    <m/>
    <s v="BFT35_07620"/>
    <n v="570"/>
    <n v="189"/>
    <m/>
  </r>
  <r>
    <x v="0"/>
    <s v="protein_coding"/>
    <x v="0"/>
    <s v="Primary Assembly"/>
    <s v="unplaced scaffold"/>
    <m/>
    <s v="MINB01000021.1"/>
    <n v="30876"/>
    <n v="31751"/>
    <x v="1"/>
    <m/>
    <m/>
    <m/>
    <x v="0"/>
    <m/>
    <m/>
    <s v="BFT35_09985"/>
    <n v="876"/>
    <m/>
    <m/>
  </r>
  <r>
    <x v="1"/>
    <s v="with_protein"/>
    <x v="0"/>
    <s v="Primary Assembly"/>
    <s v="unplaced scaffold"/>
    <m/>
    <s v="MINB01000021.1"/>
    <n v="30876"/>
    <n v="31751"/>
    <x v="1"/>
    <s v="PHO06689.1"/>
    <m/>
    <m/>
    <x v="785"/>
    <m/>
    <m/>
    <s v="BFT35_09985"/>
    <n v="876"/>
    <n v="291"/>
    <m/>
  </r>
  <r>
    <x v="0"/>
    <s v="protein_coding"/>
    <x v="0"/>
    <s v="Primary Assembly"/>
    <s v="unplaced scaffold"/>
    <m/>
    <s v="MINB01000002.1"/>
    <n v="30935"/>
    <n v="31321"/>
    <x v="1"/>
    <m/>
    <m/>
    <m/>
    <x v="0"/>
    <m/>
    <m/>
    <s v="BFT35_01345"/>
    <n v="387"/>
    <m/>
    <m/>
  </r>
  <r>
    <x v="1"/>
    <s v="with_protein"/>
    <x v="0"/>
    <s v="Primary Assembly"/>
    <s v="unplaced scaffold"/>
    <m/>
    <s v="MINB01000002.1"/>
    <n v="30935"/>
    <n v="31321"/>
    <x v="1"/>
    <s v="PHO08145.1"/>
    <m/>
    <m/>
    <x v="24"/>
    <m/>
    <m/>
    <s v="BFT35_01345"/>
    <n v="387"/>
    <n v="128"/>
    <m/>
  </r>
  <r>
    <x v="0"/>
    <s v="protein_coding"/>
    <x v="0"/>
    <s v="Primary Assembly"/>
    <s v="unplaced scaffold"/>
    <m/>
    <s v="MINB01000022.1"/>
    <n v="30970"/>
    <n v="31284"/>
    <x v="1"/>
    <m/>
    <m/>
    <m/>
    <x v="0"/>
    <m/>
    <m/>
    <s v="BFT35_10230"/>
    <n v="315"/>
    <m/>
    <m/>
  </r>
  <r>
    <x v="1"/>
    <s v="with_protein"/>
    <x v="0"/>
    <s v="Primary Assembly"/>
    <s v="unplaced scaffold"/>
    <m/>
    <s v="MINB01000022.1"/>
    <n v="30970"/>
    <n v="31284"/>
    <x v="1"/>
    <s v="PHO06634.1"/>
    <m/>
    <m/>
    <x v="786"/>
    <m/>
    <m/>
    <s v="BFT35_10230"/>
    <n v="315"/>
    <n v="104"/>
    <m/>
  </r>
  <r>
    <x v="0"/>
    <s v="protein_coding"/>
    <x v="0"/>
    <s v="Primary Assembly"/>
    <s v="unplaced scaffold"/>
    <m/>
    <s v="MINB01000008.1"/>
    <n v="31018"/>
    <n v="31563"/>
    <x v="1"/>
    <m/>
    <m/>
    <m/>
    <x v="0"/>
    <m/>
    <m/>
    <s v="BFT35_05825"/>
    <n v="546"/>
    <m/>
    <m/>
  </r>
  <r>
    <x v="1"/>
    <s v="with_protein"/>
    <x v="0"/>
    <s v="Primary Assembly"/>
    <s v="unplaced scaffold"/>
    <m/>
    <s v="MINB01000008.1"/>
    <n v="31018"/>
    <n v="31563"/>
    <x v="1"/>
    <s v="PHO07437.1"/>
    <m/>
    <m/>
    <x v="787"/>
    <m/>
    <m/>
    <s v="BFT35_05825"/>
    <n v="546"/>
    <n v="181"/>
    <m/>
  </r>
  <r>
    <x v="0"/>
    <s v="protein_coding"/>
    <x v="0"/>
    <s v="Primary Assembly"/>
    <s v="unplaced scaffold"/>
    <m/>
    <s v="MINB01000005.1"/>
    <n v="31020"/>
    <n v="32570"/>
    <x v="1"/>
    <m/>
    <m/>
    <m/>
    <x v="0"/>
    <m/>
    <m/>
    <s v="BFT35_04210"/>
    <n v="1551"/>
    <m/>
    <m/>
  </r>
  <r>
    <x v="1"/>
    <s v="with_protein"/>
    <x v="0"/>
    <s v="Primary Assembly"/>
    <s v="unplaced scaffold"/>
    <m/>
    <s v="MINB01000005.1"/>
    <n v="31020"/>
    <n v="32570"/>
    <x v="1"/>
    <s v="PHO07700.1"/>
    <m/>
    <m/>
    <x v="788"/>
    <m/>
    <m/>
    <s v="BFT35_04210"/>
    <n v="1551"/>
    <n v="516"/>
    <m/>
  </r>
  <r>
    <x v="0"/>
    <s v="protein_coding"/>
    <x v="0"/>
    <s v="Primary Assembly"/>
    <s v="unplaced scaffold"/>
    <m/>
    <s v="MINB01000010.1"/>
    <n v="31085"/>
    <n v="31384"/>
    <x v="1"/>
    <m/>
    <m/>
    <m/>
    <x v="0"/>
    <m/>
    <m/>
    <s v="BFT35_06620"/>
    <n v="300"/>
    <m/>
    <m/>
  </r>
  <r>
    <x v="1"/>
    <s v="with_protein"/>
    <x v="0"/>
    <s v="Primary Assembly"/>
    <s v="unplaced scaffold"/>
    <m/>
    <s v="MINB01000010.1"/>
    <n v="31085"/>
    <n v="31384"/>
    <x v="1"/>
    <s v="PHO07285.1"/>
    <m/>
    <m/>
    <x v="2"/>
    <m/>
    <m/>
    <s v="BFT35_06620"/>
    <n v="300"/>
    <n v="99"/>
    <m/>
  </r>
  <r>
    <x v="0"/>
    <s v="protein_coding"/>
    <x v="0"/>
    <s v="Primary Assembly"/>
    <s v="unplaced scaffold"/>
    <m/>
    <s v="MINB01000014.1"/>
    <n v="31091"/>
    <n v="31768"/>
    <x v="1"/>
    <m/>
    <m/>
    <m/>
    <x v="0"/>
    <m/>
    <m/>
    <s v="BFT35_07895"/>
    <n v="678"/>
    <m/>
    <m/>
  </r>
  <r>
    <x v="1"/>
    <s v="with_protein"/>
    <x v="0"/>
    <s v="Primary Assembly"/>
    <s v="unplaced scaffold"/>
    <m/>
    <s v="MINB01000014.1"/>
    <n v="31091"/>
    <n v="31768"/>
    <x v="1"/>
    <s v="PHO07042.1"/>
    <m/>
    <m/>
    <x v="789"/>
    <m/>
    <m/>
    <s v="BFT35_07895"/>
    <n v="678"/>
    <n v="225"/>
    <m/>
  </r>
  <r>
    <x v="0"/>
    <s v="protein_coding"/>
    <x v="0"/>
    <s v="Primary Assembly"/>
    <s v="unplaced scaffold"/>
    <m/>
    <s v="MINB01000015.1"/>
    <n v="31106"/>
    <n v="31465"/>
    <x v="0"/>
    <m/>
    <m/>
    <m/>
    <x v="0"/>
    <m/>
    <m/>
    <s v="BFT35_08255"/>
    <n v="360"/>
    <m/>
    <m/>
  </r>
  <r>
    <x v="1"/>
    <s v="with_protein"/>
    <x v="0"/>
    <s v="Primary Assembly"/>
    <s v="unplaced scaffold"/>
    <m/>
    <s v="MINB01000015.1"/>
    <n v="31106"/>
    <n v="31465"/>
    <x v="0"/>
    <s v="PHO06988.1"/>
    <m/>
    <m/>
    <x v="211"/>
    <m/>
    <m/>
    <s v="BFT35_08255"/>
    <n v="360"/>
    <n v="119"/>
    <m/>
  </r>
  <r>
    <x v="0"/>
    <s v="protein_coding"/>
    <x v="0"/>
    <s v="Primary Assembly"/>
    <s v="unplaced scaffold"/>
    <m/>
    <s v="MINB01000011.1"/>
    <n v="31203"/>
    <n v="33296"/>
    <x v="0"/>
    <m/>
    <m/>
    <m/>
    <x v="0"/>
    <m/>
    <m/>
    <s v="BFT35_07035"/>
    <n v="2094"/>
    <m/>
    <m/>
  </r>
  <r>
    <x v="1"/>
    <s v="with_protein"/>
    <x v="0"/>
    <s v="Primary Assembly"/>
    <s v="unplaced scaffold"/>
    <m/>
    <s v="MINB01000011.1"/>
    <n v="31203"/>
    <n v="33296"/>
    <x v="0"/>
    <s v="PHO07228.1"/>
    <m/>
    <m/>
    <x v="790"/>
    <m/>
    <m/>
    <s v="BFT35_07035"/>
    <n v="2094"/>
    <n v="697"/>
    <m/>
  </r>
  <r>
    <x v="0"/>
    <s v="protein_coding"/>
    <x v="0"/>
    <s v="Primary Assembly"/>
    <s v="unplaced scaffold"/>
    <m/>
    <s v="MINB01000025.1"/>
    <n v="31244"/>
    <n v="32371"/>
    <x v="0"/>
    <m/>
    <m/>
    <m/>
    <x v="0"/>
    <m/>
    <m/>
    <s v="BFT35_11025"/>
    <n v="1128"/>
    <m/>
    <m/>
  </r>
  <r>
    <x v="1"/>
    <s v="with_protein"/>
    <x v="0"/>
    <s v="Primary Assembly"/>
    <s v="unplaced scaffold"/>
    <m/>
    <s v="MINB01000025.1"/>
    <n v="31244"/>
    <n v="32371"/>
    <x v="0"/>
    <s v="PHO06504.1"/>
    <m/>
    <m/>
    <x v="791"/>
    <m/>
    <m/>
    <s v="BFT35_11025"/>
    <n v="1128"/>
    <n v="375"/>
    <m/>
  </r>
  <r>
    <x v="0"/>
    <s v="protein_coding"/>
    <x v="0"/>
    <s v="Primary Assembly"/>
    <s v="unplaced scaffold"/>
    <m/>
    <s v="MINB01000022.1"/>
    <n v="31297"/>
    <n v="32814"/>
    <x v="1"/>
    <m/>
    <m/>
    <m/>
    <x v="0"/>
    <m/>
    <m/>
    <s v="BFT35_10235"/>
    <n v="1518"/>
    <m/>
    <m/>
  </r>
  <r>
    <x v="1"/>
    <s v="with_protein"/>
    <x v="0"/>
    <s v="Primary Assembly"/>
    <s v="unplaced scaffold"/>
    <m/>
    <s v="MINB01000022.1"/>
    <n v="31297"/>
    <n v="32814"/>
    <x v="1"/>
    <s v="PHO06656.1"/>
    <m/>
    <m/>
    <x v="792"/>
    <m/>
    <m/>
    <s v="BFT35_10235"/>
    <n v="1518"/>
    <n v="505"/>
    <m/>
  </r>
  <r>
    <x v="0"/>
    <s v="protein_coding"/>
    <x v="0"/>
    <s v="Primary Assembly"/>
    <s v="unplaced scaffold"/>
    <m/>
    <s v="MINB01000023.1"/>
    <n v="31312"/>
    <n v="32301"/>
    <x v="1"/>
    <m/>
    <m/>
    <m/>
    <x v="0"/>
    <m/>
    <m/>
    <s v="BFT35_10530"/>
    <n v="990"/>
    <m/>
    <m/>
  </r>
  <r>
    <x v="1"/>
    <s v="with_protein"/>
    <x v="0"/>
    <s v="Primary Assembly"/>
    <s v="unplaced scaffold"/>
    <m/>
    <s v="MINB01000023.1"/>
    <n v="31312"/>
    <n v="32301"/>
    <x v="1"/>
    <s v="PHO06599.1"/>
    <m/>
    <m/>
    <x v="12"/>
    <m/>
    <m/>
    <s v="BFT35_10530"/>
    <n v="990"/>
    <n v="329"/>
    <m/>
  </r>
  <r>
    <x v="0"/>
    <s v="protein_coding"/>
    <x v="0"/>
    <s v="Primary Assembly"/>
    <s v="unplaced scaffold"/>
    <m/>
    <s v="MINB01000012.1"/>
    <n v="31336"/>
    <n v="32256"/>
    <x v="1"/>
    <m/>
    <m/>
    <m/>
    <x v="0"/>
    <m/>
    <m/>
    <s v="BFT35_07325"/>
    <n v="921"/>
    <m/>
    <m/>
  </r>
  <r>
    <x v="1"/>
    <s v="with_protein"/>
    <x v="0"/>
    <s v="Primary Assembly"/>
    <s v="unplaced scaffold"/>
    <m/>
    <s v="MINB01000012.1"/>
    <n v="31336"/>
    <n v="32256"/>
    <x v="1"/>
    <s v="PHO07163.1"/>
    <m/>
    <m/>
    <x v="793"/>
    <m/>
    <m/>
    <s v="BFT35_07325"/>
    <n v="921"/>
    <n v="306"/>
    <m/>
  </r>
  <r>
    <x v="0"/>
    <s v="protein_coding"/>
    <x v="0"/>
    <s v="Primary Assembly"/>
    <s v="unplaced scaffold"/>
    <m/>
    <s v="MINB01000026.1"/>
    <n v="31364"/>
    <n v="31735"/>
    <x v="1"/>
    <m/>
    <m/>
    <m/>
    <x v="0"/>
    <m/>
    <m/>
    <s v="BFT35_11225"/>
    <n v="372"/>
    <m/>
    <m/>
  </r>
  <r>
    <x v="1"/>
    <s v="with_protein"/>
    <x v="0"/>
    <s v="Primary Assembly"/>
    <s v="unplaced scaffold"/>
    <m/>
    <s v="MINB01000026.1"/>
    <n v="31364"/>
    <n v="31735"/>
    <x v="1"/>
    <s v="PHO06465.1"/>
    <m/>
    <m/>
    <x v="2"/>
    <m/>
    <m/>
    <s v="BFT35_11225"/>
    <n v="372"/>
    <n v="123"/>
    <m/>
  </r>
  <r>
    <x v="0"/>
    <s v="protein_coding"/>
    <x v="0"/>
    <s v="Primary Assembly"/>
    <s v="unplaced scaffold"/>
    <m/>
    <s v="MINB01000010.1"/>
    <n v="31428"/>
    <n v="32405"/>
    <x v="1"/>
    <m/>
    <m/>
    <m/>
    <x v="0"/>
    <m/>
    <m/>
    <s v="BFT35_06625"/>
    <n v="978"/>
    <m/>
    <m/>
  </r>
  <r>
    <x v="1"/>
    <s v="with_protein"/>
    <x v="0"/>
    <s v="Primary Assembly"/>
    <s v="unplaced scaffold"/>
    <m/>
    <s v="MINB01000010.1"/>
    <n v="31428"/>
    <n v="32405"/>
    <x v="1"/>
    <s v="PHO07286.1"/>
    <m/>
    <m/>
    <x v="794"/>
    <m/>
    <m/>
    <s v="BFT35_06625"/>
    <n v="978"/>
    <n v="325"/>
    <m/>
  </r>
  <r>
    <x v="0"/>
    <s v="protein_coding"/>
    <x v="0"/>
    <s v="Primary Assembly"/>
    <s v="unplaced scaffold"/>
    <m/>
    <s v="MINB01000016.1"/>
    <n v="31443"/>
    <n v="32003"/>
    <x v="1"/>
    <m/>
    <m/>
    <m/>
    <x v="0"/>
    <m/>
    <m/>
    <s v="BFT35_08595"/>
    <n v="561"/>
    <m/>
    <m/>
  </r>
  <r>
    <x v="1"/>
    <s v="with_protein"/>
    <x v="0"/>
    <s v="Primary Assembly"/>
    <s v="unplaced scaffold"/>
    <m/>
    <s v="MINB01000016.1"/>
    <n v="31443"/>
    <n v="32003"/>
    <x v="1"/>
    <s v="PHO06928.1"/>
    <m/>
    <m/>
    <x v="227"/>
    <m/>
    <m/>
    <s v="BFT35_08595"/>
    <n v="561"/>
    <n v="186"/>
    <m/>
  </r>
  <r>
    <x v="0"/>
    <s v="protein_coding"/>
    <x v="0"/>
    <s v="Primary Assembly"/>
    <s v="unplaced scaffold"/>
    <m/>
    <s v="MINB01000015.1"/>
    <n v="31488"/>
    <n v="31901"/>
    <x v="0"/>
    <m/>
    <m/>
    <m/>
    <x v="0"/>
    <m/>
    <m/>
    <s v="BFT35_08260"/>
    <n v="414"/>
    <m/>
    <m/>
  </r>
  <r>
    <x v="1"/>
    <s v="with_protein"/>
    <x v="0"/>
    <s v="Primary Assembly"/>
    <s v="unplaced scaffold"/>
    <m/>
    <s v="MINB01000015.1"/>
    <n v="31488"/>
    <n v="31901"/>
    <x v="0"/>
    <s v="PHO06989.1"/>
    <m/>
    <m/>
    <x v="211"/>
    <m/>
    <m/>
    <s v="BFT35_08260"/>
    <n v="414"/>
    <n v="137"/>
    <m/>
  </r>
  <r>
    <x v="0"/>
    <s v="protein_coding"/>
    <x v="0"/>
    <s v="Primary Assembly"/>
    <s v="unplaced scaffold"/>
    <m/>
    <s v="MINB01000002.1"/>
    <n v="31576"/>
    <n v="32061"/>
    <x v="1"/>
    <m/>
    <m/>
    <m/>
    <x v="0"/>
    <m/>
    <m/>
    <s v="BFT35_01350"/>
    <n v="486"/>
    <m/>
    <m/>
  </r>
  <r>
    <x v="1"/>
    <s v="with_protein"/>
    <x v="0"/>
    <s v="Primary Assembly"/>
    <s v="unplaced scaffold"/>
    <m/>
    <s v="MINB01000002.1"/>
    <n v="31576"/>
    <n v="32061"/>
    <x v="1"/>
    <s v="PHO08146.1"/>
    <m/>
    <m/>
    <x v="795"/>
    <m/>
    <m/>
    <s v="BFT35_01350"/>
    <n v="486"/>
    <n v="161"/>
    <m/>
  </r>
  <r>
    <x v="0"/>
    <s v="protein_coding"/>
    <x v="0"/>
    <s v="Primary Assembly"/>
    <s v="unplaced scaffold"/>
    <m/>
    <s v="MINB01000008.1"/>
    <n v="31576"/>
    <n v="32955"/>
    <x v="1"/>
    <m/>
    <m/>
    <m/>
    <x v="0"/>
    <m/>
    <m/>
    <s v="BFT35_05830"/>
    <n v="1380"/>
    <m/>
    <m/>
  </r>
  <r>
    <x v="1"/>
    <s v="with_protein"/>
    <x v="0"/>
    <s v="Primary Assembly"/>
    <s v="unplaced scaffold"/>
    <m/>
    <s v="MINB01000008.1"/>
    <n v="31576"/>
    <n v="32955"/>
    <x v="1"/>
    <s v="PHO07438.1"/>
    <m/>
    <m/>
    <x v="796"/>
    <m/>
    <m/>
    <s v="BFT35_05830"/>
    <n v="1380"/>
    <n v="459"/>
    <m/>
  </r>
  <r>
    <x v="0"/>
    <s v="protein_coding"/>
    <x v="0"/>
    <s v="Primary Assembly"/>
    <s v="unplaced scaffold"/>
    <m/>
    <s v="MINB01000018.1"/>
    <n v="31702"/>
    <n v="32652"/>
    <x v="0"/>
    <m/>
    <m/>
    <m/>
    <x v="0"/>
    <m/>
    <m/>
    <s v="BFT35_09155"/>
    <n v="951"/>
    <m/>
    <m/>
  </r>
  <r>
    <x v="1"/>
    <s v="with_protein"/>
    <x v="0"/>
    <s v="Primary Assembly"/>
    <s v="unplaced scaffold"/>
    <m/>
    <s v="MINB01000018.1"/>
    <n v="31702"/>
    <n v="32652"/>
    <x v="0"/>
    <s v="PHO06840.1"/>
    <m/>
    <m/>
    <x v="797"/>
    <m/>
    <m/>
    <s v="BFT35_09155"/>
    <n v="951"/>
    <n v="316"/>
    <m/>
  </r>
  <r>
    <x v="0"/>
    <s v="pseudogene"/>
    <x v="0"/>
    <s v="Primary Assembly"/>
    <s v="unplaced scaffold"/>
    <m/>
    <s v="MINB01000013.1"/>
    <n v="31704"/>
    <n v="32073"/>
    <x v="0"/>
    <m/>
    <m/>
    <m/>
    <x v="0"/>
    <m/>
    <m/>
    <s v="BFT35_07625"/>
    <n v="370"/>
    <m/>
    <s v="pseudo"/>
  </r>
  <r>
    <x v="1"/>
    <s v="without_protein"/>
    <x v="0"/>
    <s v="Primary Assembly"/>
    <s v="unplaced scaffold"/>
    <m/>
    <s v="MINB01000013.1"/>
    <n v="31704"/>
    <n v="32073"/>
    <x v="0"/>
    <m/>
    <m/>
    <m/>
    <x v="24"/>
    <m/>
    <m/>
    <s v="BFT35_07625"/>
    <n v="370"/>
    <m/>
    <s v="pseudo"/>
  </r>
  <r>
    <x v="0"/>
    <s v="protein_coding"/>
    <x v="0"/>
    <s v="Primary Assembly"/>
    <s v="unplaced scaffold"/>
    <m/>
    <s v="MINB01000021.1"/>
    <n v="31752"/>
    <n v="33659"/>
    <x v="1"/>
    <m/>
    <m/>
    <m/>
    <x v="0"/>
    <m/>
    <m/>
    <s v="BFT35_09990"/>
    <n v="1908"/>
    <m/>
    <m/>
  </r>
  <r>
    <x v="1"/>
    <s v="with_protein"/>
    <x v="0"/>
    <s v="Primary Assembly"/>
    <s v="unplaced scaffold"/>
    <m/>
    <s v="MINB01000021.1"/>
    <n v="31752"/>
    <n v="33659"/>
    <x v="1"/>
    <s v="PHO06690.1"/>
    <m/>
    <m/>
    <x v="798"/>
    <m/>
    <m/>
    <s v="BFT35_09990"/>
    <n v="1908"/>
    <n v="635"/>
    <m/>
  </r>
  <r>
    <x v="0"/>
    <s v="protein_coding"/>
    <x v="0"/>
    <s v="Primary Assembly"/>
    <s v="unplaced scaffold"/>
    <m/>
    <s v="MINB01000019.1"/>
    <n v="31768"/>
    <n v="32994"/>
    <x v="0"/>
    <m/>
    <m/>
    <m/>
    <x v="0"/>
    <m/>
    <m/>
    <s v="BFT35_09410"/>
    <n v="1227"/>
    <m/>
    <m/>
  </r>
  <r>
    <x v="1"/>
    <s v="with_protein"/>
    <x v="0"/>
    <s v="Primary Assembly"/>
    <s v="unplaced scaffold"/>
    <m/>
    <s v="MINB01000019.1"/>
    <n v="31768"/>
    <n v="32994"/>
    <x v="0"/>
    <s v="PHO06791.1"/>
    <m/>
    <m/>
    <x v="799"/>
    <m/>
    <m/>
    <s v="BFT35_09410"/>
    <n v="1227"/>
    <n v="408"/>
    <m/>
  </r>
  <r>
    <x v="0"/>
    <s v="protein_coding"/>
    <x v="0"/>
    <s v="Primary Assembly"/>
    <s v="unplaced scaffold"/>
    <m/>
    <s v="MINB01000026.1"/>
    <n v="31772"/>
    <n v="32101"/>
    <x v="1"/>
    <m/>
    <m/>
    <m/>
    <x v="0"/>
    <m/>
    <m/>
    <s v="BFT35_11230"/>
    <n v="330"/>
    <m/>
    <m/>
  </r>
  <r>
    <x v="1"/>
    <s v="with_protein"/>
    <x v="0"/>
    <s v="Primary Assembly"/>
    <s v="unplaced scaffold"/>
    <m/>
    <s v="MINB01000026.1"/>
    <n v="31772"/>
    <n v="32101"/>
    <x v="1"/>
    <s v="PHO06466.1"/>
    <m/>
    <m/>
    <x v="2"/>
    <m/>
    <m/>
    <s v="BFT35_11230"/>
    <n v="330"/>
    <n v="109"/>
    <m/>
  </r>
  <r>
    <x v="0"/>
    <s v="protein_coding"/>
    <x v="0"/>
    <s v="Primary Assembly"/>
    <s v="unplaced scaffold"/>
    <m/>
    <s v="MINB01000014.1"/>
    <n v="31784"/>
    <n v="33112"/>
    <x v="1"/>
    <m/>
    <m/>
    <m/>
    <x v="0"/>
    <m/>
    <m/>
    <s v="BFT35_07900"/>
    <n v="1329"/>
    <m/>
    <m/>
  </r>
  <r>
    <x v="1"/>
    <s v="with_protein"/>
    <x v="0"/>
    <s v="Primary Assembly"/>
    <s v="unplaced scaffold"/>
    <m/>
    <s v="MINB01000014.1"/>
    <n v="31784"/>
    <n v="33112"/>
    <x v="1"/>
    <s v="PHO07043.1"/>
    <m/>
    <m/>
    <x v="800"/>
    <m/>
    <m/>
    <s v="BFT35_07900"/>
    <n v="1329"/>
    <n v="442"/>
    <m/>
  </r>
  <r>
    <x v="0"/>
    <s v="protein_coding"/>
    <x v="0"/>
    <s v="Primary Assembly"/>
    <s v="unplaced scaffold"/>
    <m/>
    <s v="MINB01000020.1"/>
    <n v="31811"/>
    <n v="32512"/>
    <x v="1"/>
    <m/>
    <m/>
    <m/>
    <x v="0"/>
    <m/>
    <m/>
    <s v="BFT35_09705"/>
    <n v="702"/>
    <m/>
    <m/>
  </r>
  <r>
    <x v="1"/>
    <s v="with_protein"/>
    <x v="0"/>
    <s v="Primary Assembly"/>
    <s v="unplaced scaffold"/>
    <m/>
    <s v="MINB01000020.1"/>
    <n v="31811"/>
    <n v="32512"/>
    <x v="1"/>
    <s v="PHO06738.1"/>
    <m/>
    <m/>
    <x v="801"/>
    <m/>
    <m/>
    <s v="BFT35_09705"/>
    <n v="702"/>
    <n v="233"/>
    <m/>
  </r>
  <r>
    <x v="0"/>
    <s v="protein_coding"/>
    <x v="0"/>
    <s v="Primary Assembly"/>
    <s v="unplaced scaffold"/>
    <m/>
    <s v="MINB01000015.1"/>
    <n v="31975"/>
    <n v="32364"/>
    <x v="1"/>
    <m/>
    <m/>
    <m/>
    <x v="0"/>
    <m/>
    <m/>
    <s v="BFT35_08265"/>
    <n v="390"/>
    <m/>
    <m/>
  </r>
  <r>
    <x v="1"/>
    <s v="with_protein"/>
    <x v="0"/>
    <s v="Primary Assembly"/>
    <s v="unplaced scaffold"/>
    <m/>
    <s v="MINB01000015.1"/>
    <n v="31975"/>
    <n v="32364"/>
    <x v="1"/>
    <s v="PHO06990.1"/>
    <m/>
    <m/>
    <x v="802"/>
    <m/>
    <m/>
    <s v="BFT35_08265"/>
    <n v="390"/>
    <n v="129"/>
    <m/>
  </r>
  <r>
    <x v="0"/>
    <s v="protein_coding"/>
    <x v="0"/>
    <s v="Primary Assembly"/>
    <s v="unplaced scaffold"/>
    <m/>
    <s v="MINB01000006.1"/>
    <n v="32062"/>
    <n v="33300"/>
    <x v="1"/>
    <m/>
    <m/>
    <m/>
    <x v="0"/>
    <m/>
    <m/>
    <s v="BFT35_04830"/>
    <n v="1239"/>
    <m/>
    <m/>
  </r>
  <r>
    <x v="1"/>
    <s v="with_protein"/>
    <x v="0"/>
    <s v="Primary Assembly"/>
    <s v="unplaced scaffold"/>
    <m/>
    <s v="MINB01000006.1"/>
    <n v="32062"/>
    <n v="33300"/>
    <x v="1"/>
    <s v="PHO07597.1"/>
    <m/>
    <m/>
    <x v="803"/>
    <m/>
    <m/>
    <s v="BFT35_04830"/>
    <n v="1239"/>
    <n v="412"/>
    <m/>
  </r>
  <r>
    <x v="0"/>
    <s v="protein_coding"/>
    <x v="0"/>
    <s v="Primary Assembly"/>
    <s v="unplaced scaffold"/>
    <m/>
    <s v="MINB01000013.1"/>
    <n v="32096"/>
    <n v="32506"/>
    <x v="0"/>
    <m/>
    <m/>
    <m/>
    <x v="0"/>
    <m/>
    <m/>
    <s v="BFT35_07630"/>
    <n v="411"/>
    <m/>
    <m/>
  </r>
  <r>
    <x v="1"/>
    <s v="with_protein"/>
    <x v="0"/>
    <s v="Primary Assembly"/>
    <s v="unplaced scaffold"/>
    <m/>
    <s v="MINB01000013.1"/>
    <n v="32096"/>
    <n v="32506"/>
    <x v="0"/>
    <s v="PHO07107.1"/>
    <m/>
    <m/>
    <x v="804"/>
    <m/>
    <m/>
    <s v="BFT35_07630"/>
    <n v="411"/>
    <n v="136"/>
    <m/>
  </r>
  <r>
    <x v="0"/>
    <s v="protein_coding"/>
    <x v="0"/>
    <s v="Primary Assembly"/>
    <s v="unplaced scaffold"/>
    <m/>
    <s v="MINB01000004.1"/>
    <n v="32185"/>
    <n v="32661"/>
    <x v="1"/>
    <m/>
    <m/>
    <m/>
    <x v="0"/>
    <m/>
    <m/>
    <s v="BFT35_03550"/>
    <n v="477"/>
    <m/>
    <m/>
  </r>
  <r>
    <x v="1"/>
    <s v="with_protein"/>
    <x v="0"/>
    <s v="Primary Assembly"/>
    <s v="unplaced scaffold"/>
    <m/>
    <s v="MINB01000004.1"/>
    <n v="32185"/>
    <n v="32661"/>
    <x v="1"/>
    <s v="PHO07823.1"/>
    <m/>
    <m/>
    <x v="2"/>
    <m/>
    <m/>
    <s v="BFT35_03550"/>
    <n v="477"/>
    <n v="158"/>
    <m/>
  </r>
  <r>
    <x v="0"/>
    <s v="protein_coding"/>
    <x v="0"/>
    <s v="Primary Assembly"/>
    <s v="unplaced scaffold"/>
    <m/>
    <s v="MINB01000016.1"/>
    <n v="32242"/>
    <n v="34170"/>
    <x v="0"/>
    <m/>
    <m/>
    <m/>
    <x v="0"/>
    <m/>
    <m/>
    <s v="BFT35_08600"/>
    <n v="1929"/>
    <m/>
    <m/>
  </r>
  <r>
    <x v="1"/>
    <s v="with_protein"/>
    <x v="0"/>
    <s v="Primary Assembly"/>
    <s v="unplaced scaffold"/>
    <m/>
    <s v="MINB01000016.1"/>
    <n v="32242"/>
    <n v="34170"/>
    <x v="0"/>
    <s v="PHO06929.1"/>
    <m/>
    <m/>
    <x v="2"/>
    <m/>
    <m/>
    <s v="BFT35_08600"/>
    <n v="1929"/>
    <n v="642"/>
    <m/>
  </r>
  <r>
    <x v="0"/>
    <s v="pseudogene"/>
    <x v="0"/>
    <s v="Primary Assembly"/>
    <s v="unplaced scaffold"/>
    <m/>
    <s v="MINB01000002.1"/>
    <n v="32248"/>
    <n v="32963"/>
    <x v="1"/>
    <m/>
    <m/>
    <m/>
    <x v="0"/>
    <m/>
    <m/>
    <s v="BFT35_01355"/>
    <n v="716"/>
    <m/>
    <s v="pseudo"/>
  </r>
  <r>
    <x v="1"/>
    <s v="without_protein"/>
    <x v="0"/>
    <s v="Primary Assembly"/>
    <s v="unplaced scaffold"/>
    <m/>
    <s v="MINB01000002.1"/>
    <n v="32248"/>
    <n v="32963"/>
    <x v="1"/>
    <m/>
    <m/>
    <m/>
    <x v="805"/>
    <m/>
    <m/>
    <s v="BFT35_01355"/>
    <n v="716"/>
    <m/>
    <s v="pseudo"/>
  </r>
  <r>
    <x v="0"/>
    <s v="protein_coding"/>
    <x v="0"/>
    <s v="Primary Assembly"/>
    <s v="unplaced scaffold"/>
    <m/>
    <s v="MINB01000012.1"/>
    <n v="32279"/>
    <n v="33013"/>
    <x v="1"/>
    <m/>
    <m/>
    <m/>
    <x v="0"/>
    <m/>
    <m/>
    <s v="BFT35_07330"/>
    <n v="735"/>
    <m/>
    <m/>
  </r>
  <r>
    <x v="1"/>
    <s v="with_protein"/>
    <x v="0"/>
    <s v="Primary Assembly"/>
    <s v="unplaced scaffold"/>
    <m/>
    <s v="MINB01000012.1"/>
    <n v="32279"/>
    <n v="33013"/>
    <x v="1"/>
    <s v="PHO07164.1"/>
    <m/>
    <m/>
    <x v="793"/>
    <m/>
    <m/>
    <s v="BFT35_07330"/>
    <n v="735"/>
    <n v="244"/>
    <m/>
  </r>
  <r>
    <x v="0"/>
    <s v="protein_coding"/>
    <x v="0"/>
    <s v="Primary Assembly"/>
    <s v="unplaced scaffold"/>
    <m/>
    <s v="MINB01000001.1"/>
    <n v="32285"/>
    <n v="32545"/>
    <x v="1"/>
    <m/>
    <m/>
    <m/>
    <x v="0"/>
    <m/>
    <m/>
    <s v="BFT35_00165"/>
    <n v="261"/>
    <m/>
    <m/>
  </r>
  <r>
    <x v="1"/>
    <s v="with_protein"/>
    <x v="0"/>
    <s v="Primary Assembly"/>
    <s v="unplaced scaffold"/>
    <m/>
    <s v="MINB01000001.1"/>
    <n v="32285"/>
    <n v="32545"/>
    <x v="1"/>
    <s v="PHO08545.1"/>
    <m/>
    <m/>
    <x v="2"/>
    <m/>
    <m/>
    <s v="BFT35_00165"/>
    <n v="261"/>
    <n v="86"/>
    <m/>
  </r>
  <r>
    <x v="0"/>
    <s v="protein_coding"/>
    <x v="0"/>
    <s v="Primary Assembly"/>
    <s v="unplaced scaffold"/>
    <m/>
    <s v="MINB01000009.1"/>
    <n v="32325"/>
    <n v="33134"/>
    <x v="1"/>
    <m/>
    <m/>
    <m/>
    <x v="0"/>
    <m/>
    <m/>
    <s v="BFT35_06225"/>
    <n v="810"/>
    <m/>
    <m/>
  </r>
  <r>
    <x v="1"/>
    <s v="with_protein"/>
    <x v="0"/>
    <s v="Primary Assembly"/>
    <s v="unplaced scaffold"/>
    <m/>
    <s v="MINB01000009.1"/>
    <n v="32325"/>
    <n v="33134"/>
    <x v="1"/>
    <s v="PHO07363.1"/>
    <m/>
    <m/>
    <x v="764"/>
    <m/>
    <m/>
    <s v="BFT35_06225"/>
    <n v="810"/>
    <n v="269"/>
    <m/>
  </r>
  <r>
    <x v="0"/>
    <s v="protein_coding"/>
    <x v="0"/>
    <s v="Primary Assembly"/>
    <s v="unplaced scaffold"/>
    <m/>
    <s v="MINB01000024.1"/>
    <n v="32339"/>
    <n v="32917"/>
    <x v="1"/>
    <m/>
    <m/>
    <m/>
    <x v="0"/>
    <m/>
    <m/>
    <s v="BFT35_10780"/>
    <n v="579"/>
    <m/>
    <m/>
  </r>
  <r>
    <x v="1"/>
    <s v="with_protein"/>
    <x v="0"/>
    <s v="Primary Assembly"/>
    <s v="unplaced scaffold"/>
    <m/>
    <s v="MINB01000024.1"/>
    <n v="32339"/>
    <n v="32917"/>
    <x v="1"/>
    <s v="PHO06549.1"/>
    <m/>
    <m/>
    <x v="2"/>
    <m/>
    <m/>
    <s v="BFT35_10780"/>
    <n v="579"/>
    <n v="192"/>
    <m/>
  </r>
  <r>
    <x v="0"/>
    <s v="protein_coding"/>
    <x v="0"/>
    <s v="Primary Assembly"/>
    <s v="unplaced scaffold"/>
    <m/>
    <s v="MINB01000015.1"/>
    <n v="32381"/>
    <n v="32626"/>
    <x v="1"/>
    <m/>
    <m/>
    <m/>
    <x v="0"/>
    <m/>
    <m/>
    <s v="BFT35_08270"/>
    <n v="246"/>
    <m/>
    <m/>
  </r>
  <r>
    <x v="1"/>
    <s v="with_protein"/>
    <x v="0"/>
    <s v="Primary Assembly"/>
    <s v="unplaced scaffold"/>
    <m/>
    <s v="MINB01000015.1"/>
    <n v="32381"/>
    <n v="32626"/>
    <x v="1"/>
    <s v="PHO06991.1"/>
    <m/>
    <m/>
    <x v="2"/>
    <m/>
    <m/>
    <s v="BFT35_08270"/>
    <n v="246"/>
    <n v="81"/>
    <m/>
  </r>
  <r>
    <x v="0"/>
    <s v="protein_coding"/>
    <x v="0"/>
    <s v="Primary Assembly"/>
    <s v="unplaced scaffold"/>
    <m/>
    <s v="MINB01000025.1"/>
    <n v="32428"/>
    <n v="32868"/>
    <x v="0"/>
    <m/>
    <m/>
    <m/>
    <x v="0"/>
    <m/>
    <m/>
    <s v="BFT35_11030"/>
    <n v="441"/>
    <m/>
    <m/>
  </r>
  <r>
    <x v="1"/>
    <s v="with_protein"/>
    <x v="0"/>
    <s v="Primary Assembly"/>
    <s v="unplaced scaffold"/>
    <m/>
    <s v="MINB01000025.1"/>
    <n v="32428"/>
    <n v="32868"/>
    <x v="0"/>
    <s v="PHO06505.1"/>
    <m/>
    <m/>
    <x v="2"/>
    <m/>
    <m/>
    <s v="BFT35_11030"/>
    <n v="441"/>
    <n v="146"/>
    <m/>
  </r>
  <r>
    <x v="0"/>
    <s v="protein_coding"/>
    <x v="0"/>
    <s v="Primary Assembly"/>
    <s v="unplaced scaffold"/>
    <m/>
    <s v="MINB01000010.1"/>
    <n v="32466"/>
    <n v="32987"/>
    <x v="1"/>
    <m/>
    <m/>
    <m/>
    <x v="0"/>
    <m/>
    <m/>
    <s v="BFT35_06630"/>
    <n v="522"/>
    <m/>
    <m/>
  </r>
  <r>
    <x v="1"/>
    <s v="with_protein"/>
    <x v="0"/>
    <s v="Primary Assembly"/>
    <s v="unplaced scaffold"/>
    <m/>
    <s v="MINB01000010.1"/>
    <n v="32466"/>
    <n v="32987"/>
    <x v="1"/>
    <s v="PHO07287.1"/>
    <m/>
    <m/>
    <x v="2"/>
    <m/>
    <m/>
    <s v="BFT35_06630"/>
    <n v="522"/>
    <n v="173"/>
    <m/>
  </r>
  <r>
    <x v="0"/>
    <s v="protein_coding"/>
    <x v="0"/>
    <s v="Primary Assembly"/>
    <s v="unplaced scaffold"/>
    <m/>
    <s v="MINB01000026.1"/>
    <n v="32483"/>
    <n v="33343"/>
    <x v="1"/>
    <m/>
    <m/>
    <m/>
    <x v="0"/>
    <m/>
    <m/>
    <s v="BFT35_11235"/>
    <n v="861"/>
    <m/>
    <m/>
  </r>
  <r>
    <x v="1"/>
    <s v="with_protein"/>
    <x v="0"/>
    <s v="Primary Assembly"/>
    <s v="unplaced scaffold"/>
    <m/>
    <s v="MINB01000026.1"/>
    <n v="32483"/>
    <n v="33343"/>
    <x v="1"/>
    <s v="PHO06467.1"/>
    <m/>
    <m/>
    <x v="806"/>
    <m/>
    <m/>
    <s v="BFT35_11235"/>
    <n v="861"/>
    <n v="286"/>
    <m/>
  </r>
  <r>
    <x v="0"/>
    <s v="pseudogene"/>
    <x v="0"/>
    <s v="Primary Assembly"/>
    <s v="unplaced scaffold"/>
    <m/>
    <s v="MINB01000001.1"/>
    <n v="32551"/>
    <n v="33675"/>
    <x v="1"/>
    <m/>
    <m/>
    <m/>
    <x v="0"/>
    <m/>
    <m/>
    <s v="BFT35_00170"/>
    <n v="1125"/>
    <m/>
    <s v="pseudo"/>
  </r>
  <r>
    <x v="1"/>
    <s v="without_protein"/>
    <x v="0"/>
    <s v="Primary Assembly"/>
    <s v="unplaced scaffold"/>
    <m/>
    <s v="MINB01000001.1"/>
    <n v="32551"/>
    <n v="33675"/>
    <x v="1"/>
    <m/>
    <m/>
    <m/>
    <x v="223"/>
    <m/>
    <m/>
    <s v="BFT35_00170"/>
    <n v="1125"/>
    <m/>
    <s v="pseudo"/>
  </r>
  <r>
    <x v="0"/>
    <s v="protein_coding"/>
    <x v="0"/>
    <s v="Primary Assembly"/>
    <s v="unplaced scaffold"/>
    <m/>
    <s v="MINB01000013.1"/>
    <n v="32556"/>
    <n v="33191"/>
    <x v="1"/>
    <m/>
    <m/>
    <m/>
    <x v="0"/>
    <m/>
    <m/>
    <s v="BFT35_07635"/>
    <n v="636"/>
    <m/>
    <m/>
  </r>
  <r>
    <x v="1"/>
    <s v="with_protein"/>
    <x v="0"/>
    <s v="Primary Assembly"/>
    <s v="unplaced scaffold"/>
    <m/>
    <s v="MINB01000013.1"/>
    <n v="32556"/>
    <n v="33191"/>
    <x v="1"/>
    <s v="PHO07108.1"/>
    <m/>
    <m/>
    <x v="2"/>
    <m/>
    <m/>
    <s v="BFT35_07635"/>
    <n v="636"/>
    <n v="211"/>
    <m/>
  </r>
  <r>
    <x v="0"/>
    <s v="protein_coding"/>
    <x v="0"/>
    <s v="Primary Assembly"/>
    <s v="unplaced scaffold"/>
    <m/>
    <s v="MINB01000020.1"/>
    <n v="32576"/>
    <n v="33694"/>
    <x v="1"/>
    <m/>
    <m/>
    <m/>
    <x v="0"/>
    <m/>
    <m/>
    <s v="BFT35_09710"/>
    <n v="1119"/>
    <m/>
    <m/>
  </r>
  <r>
    <x v="1"/>
    <s v="with_protein"/>
    <x v="0"/>
    <s v="Primary Assembly"/>
    <s v="unplaced scaffold"/>
    <m/>
    <s v="MINB01000020.1"/>
    <n v="32576"/>
    <n v="33694"/>
    <x v="1"/>
    <s v="PHO06739.1"/>
    <m/>
    <m/>
    <x v="807"/>
    <m/>
    <m/>
    <s v="BFT35_09710"/>
    <n v="1119"/>
    <n v="372"/>
    <m/>
  </r>
  <r>
    <x v="0"/>
    <s v="protein_coding"/>
    <x v="0"/>
    <s v="Primary Assembly"/>
    <s v="unplaced scaffold"/>
    <m/>
    <s v="MINB01000005.1"/>
    <n v="32660"/>
    <n v="35221"/>
    <x v="1"/>
    <m/>
    <m/>
    <m/>
    <x v="0"/>
    <m/>
    <m/>
    <s v="BFT35_04215"/>
    <n v="2562"/>
    <m/>
    <m/>
  </r>
  <r>
    <x v="1"/>
    <s v="with_protein"/>
    <x v="0"/>
    <s v="Primary Assembly"/>
    <s v="unplaced scaffold"/>
    <m/>
    <s v="MINB01000005.1"/>
    <n v="32660"/>
    <n v="35221"/>
    <x v="1"/>
    <s v="PHO07701.1"/>
    <m/>
    <m/>
    <x v="132"/>
    <m/>
    <m/>
    <s v="BFT35_04215"/>
    <n v="2562"/>
    <n v="853"/>
    <m/>
  </r>
  <r>
    <x v="0"/>
    <s v="protein_coding"/>
    <x v="0"/>
    <s v="Primary Assembly"/>
    <s v="unplaced scaffold"/>
    <m/>
    <s v="MINB01000018.1"/>
    <n v="32662"/>
    <n v="34554"/>
    <x v="1"/>
    <m/>
    <m/>
    <m/>
    <x v="0"/>
    <m/>
    <m/>
    <s v="BFT35_09160"/>
    <n v="1893"/>
    <m/>
    <m/>
  </r>
  <r>
    <x v="1"/>
    <s v="with_protein"/>
    <x v="0"/>
    <s v="Primary Assembly"/>
    <s v="unplaced scaffold"/>
    <m/>
    <s v="MINB01000018.1"/>
    <n v="32662"/>
    <n v="34554"/>
    <x v="1"/>
    <s v="PHO06841.1"/>
    <m/>
    <m/>
    <x v="808"/>
    <m/>
    <m/>
    <s v="BFT35_09160"/>
    <n v="1893"/>
    <n v="630"/>
    <m/>
  </r>
  <r>
    <x v="0"/>
    <s v="protein_coding"/>
    <x v="0"/>
    <s v="Primary Assembly"/>
    <s v="unplaced scaffold"/>
    <m/>
    <s v="MINB01000015.1"/>
    <n v="32699"/>
    <n v="33346"/>
    <x v="1"/>
    <m/>
    <m/>
    <m/>
    <x v="0"/>
    <m/>
    <m/>
    <s v="BFT35_08275"/>
    <n v="648"/>
    <m/>
    <m/>
  </r>
  <r>
    <x v="1"/>
    <s v="with_protein"/>
    <x v="0"/>
    <s v="Primary Assembly"/>
    <s v="unplaced scaffold"/>
    <m/>
    <s v="MINB01000015.1"/>
    <n v="32699"/>
    <n v="33346"/>
    <x v="1"/>
    <s v="PHO06992.1"/>
    <m/>
    <m/>
    <x v="809"/>
    <m/>
    <m/>
    <s v="BFT35_08275"/>
    <n v="648"/>
    <n v="215"/>
    <m/>
  </r>
  <r>
    <x v="0"/>
    <s v="protein_coding"/>
    <x v="0"/>
    <s v="Primary Assembly"/>
    <s v="unplaced scaffold"/>
    <m/>
    <s v="MINB01000004.1"/>
    <n v="32744"/>
    <n v="33553"/>
    <x v="1"/>
    <m/>
    <m/>
    <m/>
    <x v="0"/>
    <m/>
    <m/>
    <s v="BFT35_03555"/>
    <n v="810"/>
    <m/>
    <m/>
  </r>
  <r>
    <x v="1"/>
    <s v="with_protein"/>
    <x v="0"/>
    <s v="Primary Assembly"/>
    <s v="unplaced scaffold"/>
    <m/>
    <s v="MINB01000004.1"/>
    <n v="32744"/>
    <n v="33553"/>
    <x v="1"/>
    <s v="PHO07824.1"/>
    <m/>
    <m/>
    <x v="2"/>
    <m/>
    <m/>
    <s v="BFT35_03555"/>
    <n v="810"/>
    <n v="269"/>
    <m/>
  </r>
  <r>
    <x v="0"/>
    <s v="protein_coding"/>
    <x v="0"/>
    <s v="Primary Assembly"/>
    <s v="unplaced scaffold"/>
    <m/>
    <s v="MINB01000023.1"/>
    <n v="32796"/>
    <n v="34238"/>
    <x v="1"/>
    <m/>
    <m/>
    <m/>
    <x v="0"/>
    <m/>
    <m/>
    <s v="BFT35_10535"/>
    <n v="1443"/>
    <m/>
    <m/>
  </r>
  <r>
    <x v="1"/>
    <s v="with_protein"/>
    <x v="0"/>
    <s v="Primary Assembly"/>
    <s v="unplaced scaffold"/>
    <m/>
    <s v="MINB01000023.1"/>
    <n v="32796"/>
    <n v="34238"/>
    <x v="1"/>
    <s v="PHO06600.1"/>
    <m/>
    <m/>
    <x v="2"/>
    <m/>
    <m/>
    <s v="BFT35_10535"/>
    <n v="1443"/>
    <n v="480"/>
    <m/>
  </r>
  <r>
    <x v="0"/>
    <s v="protein_coding"/>
    <x v="0"/>
    <s v="Primary Assembly"/>
    <s v="unplaced scaffold"/>
    <m/>
    <s v="MINB01000025.1"/>
    <n v="32877"/>
    <n v="33341"/>
    <x v="0"/>
    <m/>
    <m/>
    <m/>
    <x v="0"/>
    <m/>
    <m/>
    <s v="BFT35_11035"/>
    <n v="465"/>
    <m/>
    <m/>
  </r>
  <r>
    <x v="1"/>
    <s v="with_protein"/>
    <x v="0"/>
    <s v="Primary Assembly"/>
    <s v="unplaced scaffold"/>
    <m/>
    <s v="MINB01000025.1"/>
    <n v="32877"/>
    <n v="33341"/>
    <x v="0"/>
    <s v="PHO06506.1"/>
    <m/>
    <m/>
    <x v="2"/>
    <m/>
    <m/>
    <s v="BFT35_11035"/>
    <n v="465"/>
    <n v="154"/>
    <m/>
  </r>
  <r>
    <x v="0"/>
    <s v="tRNA"/>
    <x v="0"/>
    <s v="Primary Assembly"/>
    <s v="unplaced scaffold"/>
    <m/>
    <s v="MINB01000022.1"/>
    <n v="32936"/>
    <n v="33011"/>
    <x v="1"/>
    <m/>
    <m/>
    <m/>
    <x v="0"/>
    <m/>
    <m/>
    <s v="BFT35_10240"/>
    <n v="76"/>
    <m/>
    <m/>
  </r>
  <r>
    <x v="3"/>
    <m/>
    <x v="0"/>
    <s v="Primary Assembly"/>
    <s v="unplaced scaffold"/>
    <m/>
    <s v="MINB01000022.1"/>
    <n v="32936"/>
    <n v="33011"/>
    <x v="1"/>
    <m/>
    <m/>
    <m/>
    <x v="810"/>
    <m/>
    <m/>
    <s v="BFT35_10240"/>
    <n v="76"/>
    <m/>
    <s v="anticodon=TTT"/>
  </r>
  <r>
    <x v="0"/>
    <s v="protein_coding"/>
    <x v="0"/>
    <s v="Primary Assembly"/>
    <s v="unplaced scaffold"/>
    <m/>
    <s v="MINB01000017.1"/>
    <n v="32949"/>
    <n v="33647"/>
    <x v="1"/>
    <m/>
    <m/>
    <m/>
    <x v="0"/>
    <m/>
    <m/>
    <s v="BFT35_08860"/>
    <n v="699"/>
    <m/>
    <m/>
  </r>
  <r>
    <x v="1"/>
    <s v="with_protein"/>
    <x v="0"/>
    <s v="Primary Assembly"/>
    <s v="unplaced scaffold"/>
    <m/>
    <s v="MINB01000017.1"/>
    <n v="32949"/>
    <n v="33647"/>
    <x v="1"/>
    <s v="PHO06876.1"/>
    <m/>
    <m/>
    <x v="811"/>
    <m/>
    <m/>
    <s v="BFT35_08860"/>
    <n v="699"/>
    <n v="232"/>
    <m/>
  </r>
  <r>
    <x v="0"/>
    <s v="protein_coding"/>
    <x v="0"/>
    <s v="Primary Assembly"/>
    <s v="unplaced scaffold"/>
    <m/>
    <s v="MINB01000008.1"/>
    <n v="32965"/>
    <n v="33804"/>
    <x v="1"/>
    <m/>
    <m/>
    <m/>
    <x v="0"/>
    <m/>
    <m/>
    <s v="BFT35_05835"/>
    <n v="840"/>
    <m/>
    <m/>
  </r>
  <r>
    <x v="1"/>
    <s v="with_protein"/>
    <x v="0"/>
    <s v="Primary Assembly"/>
    <s v="unplaced scaffold"/>
    <m/>
    <s v="MINB01000008.1"/>
    <n v="32965"/>
    <n v="33804"/>
    <x v="1"/>
    <s v="PHO07439.1"/>
    <m/>
    <m/>
    <x v="798"/>
    <m/>
    <m/>
    <s v="BFT35_05835"/>
    <n v="840"/>
    <n v="279"/>
    <m/>
  </r>
  <r>
    <x v="0"/>
    <s v="tRNA"/>
    <x v="0"/>
    <s v="Primary Assembly"/>
    <s v="unplaced scaffold"/>
    <m/>
    <s v="MINB01000022.1"/>
    <n v="33017"/>
    <n v="33102"/>
    <x v="1"/>
    <m/>
    <m/>
    <m/>
    <x v="0"/>
    <m/>
    <m/>
    <s v="BFT35_10245"/>
    <n v="86"/>
    <m/>
    <m/>
  </r>
  <r>
    <x v="3"/>
    <m/>
    <x v="0"/>
    <s v="Primary Assembly"/>
    <s v="unplaced scaffold"/>
    <m/>
    <s v="MINB01000022.1"/>
    <n v="33017"/>
    <n v="33102"/>
    <x v="1"/>
    <m/>
    <m/>
    <m/>
    <x v="307"/>
    <m/>
    <m/>
    <s v="BFT35_10245"/>
    <n v="86"/>
    <m/>
    <s v="anticodon=GTA"/>
  </r>
  <r>
    <x v="0"/>
    <s v="protein_coding"/>
    <x v="0"/>
    <s v="Primary Assembly"/>
    <s v="unplaced scaffold"/>
    <m/>
    <s v="MINB01000012.1"/>
    <n v="33024"/>
    <n v="34109"/>
    <x v="1"/>
    <m/>
    <m/>
    <m/>
    <x v="0"/>
    <m/>
    <m/>
    <s v="BFT35_07335"/>
    <n v="1086"/>
    <m/>
    <m/>
  </r>
  <r>
    <x v="1"/>
    <s v="with_protein"/>
    <x v="0"/>
    <s v="Primary Assembly"/>
    <s v="unplaced scaffold"/>
    <m/>
    <s v="MINB01000012.1"/>
    <n v="33024"/>
    <n v="34109"/>
    <x v="1"/>
    <s v="PHO07165.1"/>
    <m/>
    <m/>
    <x v="220"/>
    <m/>
    <m/>
    <s v="BFT35_07335"/>
    <n v="1086"/>
    <n v="361"/>
    <m/>
  </r>
  <r>
    <x v="0"/>
    <s v="protein_coding"/>
    <x v="0"/>
    <s v="Primary Assembly"/>
    <s v="unplaced scaffold"/>
    <m/>
    <s v="MINB01000019.1"/>
    <n v="33051"/>
    <n v="33941"/>
    <x v="1"/>
    <m/>
    <m/>
    <m/>
    <x v="0"/>
    <m/>
    <m/>
    <s v="BFT35_09415"/>
    <n v="891"/>
    <m/>
    <m/>
  </r>
  <r>
    <x v="1"/>
    <s v="with_protein"/>
    <x v="0"/>
    <s v="Primary Assembly"/>
    <s v="unplaced scaffold"/>
    <m/>
    <s v="MINB01000019.1"/>
    <n v="33051"/>
    <n v="33941"/>
    <x v="1"/>
    <s v="PHO06792.1"/>
    <m/>
    <m/>
    <x v="2"/>
    <m/>
    <m/>
    <s v="BFT35_09415"/>
    <n v="891"/>
    <n v="296"/>
    <m/>
  </r>
  <r>
    <x v="0"/>
    <s v="protein_coding"/>
    <x v="0"/>
    <s v="Primary Assembly"/>
    <s v="unplaced scaffold"/>
    <m/>
    <s v="MINB01000002.1"/>
    <n v="33052"/>
    <n v="34170"/>
    <x v="1"/>
    <m/>
    <m/>
    <m/>
    <x v="0"/>
    <m/>
    <m/>
    <s v="BFT35_01360"/>
    <n v="1119"/>
    <m/>
    <m/>
  </r>
  <r>
    <x v="1"/>
    <s v="with_protein"/>
    <x v="0"/>
    <s v="Primary Assembly"/>
    <s v="unplaced scaffold"/>
    <m/>
    <s v="MINB01000002.1"/>
    <n v="33052"/>
    <n v="34170"/>
    <x v="1"/>
    <s v="PHO08147.1"/>
    <m/>
    <m/>
    <x v="812"/>
    <m/>
    <m/>
    <s v="BFT35_01360"/>
    <n v="1119"/>
    <n v="372"/>
    <m/>
  </r>
  <r>
    <x v="0"/>
    <s v="protein_coding"/>
    <x v="0"/>
    <s v="Primary Assembly"/>
    <s v="unplaced scaffold"/>
    <m/>
    <s v="MINB01000009.1"/>
    <n v="33094"/>
    <n v="33753"/>
    <x v="1"/>
    <m/>
    <m/>
    <m/>
    <x v="0"/>
    <m/>
    <m/>
    <s v="BFT35_06230"/>
    <n v="660"/>
    <m/>
    <m/>
  </r>
  <r>
    <x v="1"/>
    <s v="with_protein"/>
    <x v="0"/>
    <s v="Primary Assembly"/>
    <s v="unplaced scaffold"/>
    <m/>
    <s v="MINB01000009.1"/>
    <n v="33094"/>
    <n v="33753"/>
    <x v="1"/>
    <s v="PHO07364.1"/>
    <m/>
    <m/>
    <x v="2"/>
    <m/>
    <m/>
    <s v="BFT35_06230"/>
    <n v="660"/>
    <n v="219"/>
    <m/>
  </r>
  <r>
    <x v="0"/>
    <s v="protein_coding"/>
    <x v="0"/>
    <s v="Primary Assembly"/>
    <s v="unplaced scaffold"/>
    <m/>
    <s v="MINB01000014.1"/>
    <n v="33177"/>
    <n v="33620"/>
    <x v="1"/>
    <m/>
    <m/>
    <m/>
    <x v="0"/>
    <m/>
    <m/>
    <s v="BFT35_07905"/>
    <n v="444"/>
    <m/>
    <m/>
  </r>
  <r>
    <x v="1"/>
    <s v="with_protein"/>
    <x v="0"/>
    <s v="Primary Assembly"/>
    <s v="unplaced scaffold"/>
    <m/>
    <s v="MINB01000014.1"/>
    <n v="33177"/>
    <n v="33620"/>
    <x v="1"/>
    <s v="PHO07044.1"/>
    <m/>
    <m/>
    <x v="813"/>
    <m/>
    <m/>
    <s v="BFT35_07905"/>
    <n v="444"/>
    <n v="147"/>
    <m/>
  </r>
  <r>
    <x v="0"/>
    <s v="protein_coding"/>
    <x v="0"/>
    <s v="Primary Assembly"/>
    <s v="unplaced scaffold"/>
    <m/>
    <s v="MINB01000007.1"/>
    <n v="33185"/>
    <n v="33475"/>
    <x v="0"/>
    <m/>
    <m/>
    <m/>
    <x v="0"/>
    <m/>
    <m/>
    <s v="BFT35_05325"/>
    <n v="291"/>
    <m/>
    <m/>
  </r>
  <r>
    <x v="1"/>
    <s v="with_protein"/>
    <x v="0"/>
    <s v="Primary Assembly"/>
    <s v="unplaced scaffold"/>
    <m/>
    <s v="MINB01000007.1"/>
    <n v="33185"/>
    <n v="33475"/>
    <x v="0"/>
    <s v="PHO07499.1"/>
    <m/>
    <m/>
    <x v="2"/>
    <m/>
    <m/>
    <s v="BFT35_05325"/>
    <n v="291"/>
    <n v="96"/>
    <m/>
  </r>
  <r>
    <x v="0"/>
    <s v="protein_coding"/>
    <x v="0"/>
    <s v="Primary Assembly"/>
    <s v="unplaced scaffold"/>
    <m/>
    <s v="MINB01000022.1"/>
    <n v="33284"/>
    <n v="34465"/>
    <x v="1"/>
    <m/>
    <m/>
    <m/>
    <x v="0"/>
    <m/>
    <m/>
    <s v="BFT35_10250"/>
    <n v="1182"/>
    <m/>
    <m/>
  </r>
  <r>
    <x v="1"/>
    <s v="with_protein"/>
    <x v="0"/>
    <s v="Primary Assembly"/>
    <s v="unplaced scaffold"/>
    <m/>
    <s v="MINB01000022.1"/>
    <n v="33284"/>
    <n v="34465"/>
    <x v="1"/>
    <s v="PHO06635.1"/>
    <m/>
    <m/>
    <x v="814"/>
    <m/>
    <m/>
    <s v="BFT35_10250"/>
    <n v="1182"/>
    <n v="393"/>
    <m/>
  </r>
  <r>
    <x v="0"/>
    <s v="protein_coding"/>
    <x v="0"/>
    <s v="Primary Assembly"/>
    <s v="unplaced scaffold"/>
    <m/>
    <s v="MINB01000006.1"/>
    <n v="33338"/>
    <n v="36559"/>
    <x v="1"/>
    <m/>
    <m/>
    <m/>
    <x v="0"/>
    <m/>
    <m/>
    <s v="BFT35_04835"/>
    <n v="3222"/>
    <m/>
    <m/>
  </r>
  <r>
    <x v="1"/>
    <s v="with_protein"/>
    <x v="0"/>
    <s v="Primary Assembly"/>
    <s v="unplaced scaffold"/>
    <m/>
    <s v="MINB01000006.1"/>
    <n v="33338"/>
    <n v="36559"/>
    <x v="1"/>
    <s v="PHO07598.1"/>
    <m/>
    <m/>
    <x v="815"/>
    <m/>
    <m/>
    <s v="BFT35_04835"/>
    <n v="3222"/>
    <n v="1073"/>
    <m/>
  </r>
  <r>
    <x v="0"/>
    <s v="protein_coding"/>
    <x v="0"/>
    <s v="Primary Assembly"/>
    <s v="unplaced scaffold"/>
    <m/>
    <s v="MINB01000010.1"/>
    <n v="33353"/>
    <n v="35932"/>
    <x v="0"/>
    <m/>
    <m/>
    <m/>
    <x v="0"/>
    <m/>
    <m/>
    <s v="BFT35_06635"/>
    <n v="2580"/>
    <m/>
    <m/>
  </r>
  <r>
    <x v="1"/>
    <s v="with_protein"/>
    <x v="0"/>
    <s v="Primary Assembly"/>
    <s v="unplaced scaffold"/>
    <m/>
    <s v="MINB01000010.1"/>
    <n v="33353"/>
    <n v="35932"/>
    <x v="0"/>
    <s v="PHO07288.1"/>
    <m/>
    <m/>
    <x v="816"/>
    <m/>
    <m/>
    <s v="BFT35_06635"/>
    <n v="2580"/>
    <n v="859"/>
    <m/>
  </r>
  <r>
    <x v="0"/>
    <s v="protein_coding"/>
    <x v="0"/>
    <s v="Primary Assembly"/>
    <s v="unplaced scaffold"/>
    <m/>
    <s v="MINB01000025.1"/>
    <n v="33393"/>
    <n v="34697"/>
    <x v="0"/>
    <m/>
    <m/>
    <m/>
    <x v="0"/>
    <m/>
    <m/>
    <s v="BFT35_11040"/>
    <n v="1305"/>
    <m/>
    <m/>
  </r>
  <r>
    <x v="1"/>
    <s v="with_protein"/>
    <x v="0"/>
    <s v="Primary Assembly"/>
    <s v="unplaced scaffold"/>
    <m/>
    <s v="MINB01000025.1"/>
    <n v="33393"/>
    <n v="34697"/>
    <x v="0"/>
    <s v="PHO06507.1"/>
    <m/>
    <m/>
    <x v="812"/>
    <m/>
    <m/>
    <s v="BFT35_11040"/>
    <n v="1305"/>
    <n v="434"/>
    <m/>
  </r>
  <r>
    <x v="0"/>
    <s v="protein_coding"/>
    <x v="0"/>
    <s v="Primary Assembly"/>
    <s v="unplaced scaffold"/>
    <m/>
    <s v="MINB01000015.1"/>
    <n v="33420"/>
    <n v="33848"/>
    <x v="1"/>
    <m/>
    <m/>
    <m/>
    <x v="0"/>
    <m/>
    <m/>
    <s v="BFT35_08280"/>
    <n v="429"/>
    <m/>
    <m/>
  </r>
  <r>
    <x v="1"/>
    <s v="with_protein"/>
    <x v="0"/>
    <s v="Primary Assembly"/>
    <s v="unplaced scaffold"/>
    <m/>
    <s v="MINB01000015.1"/>
    <n v="33420"/>
    <n v="33848"/>
    <x v="1"/>
    <s v="PHO06993.1"/>
    <m/>
    <m/>
    <x v="817"/>
    <m/>
    <m/>
    <s v="BFT35_08280"/>
    <n v="429"/>
    <n v="142"/>
    <m/>
  </r>
  <r>
    <x v="0"/>
    <s v="protein_coding"/>
    <x v="0"/>
    <s v="Primary Assembly"/>
    <s v="unplaced scaffold"/>
    <m/>
    <s v="MINB01000007.1"/>
    <n v="33497"/>
    <n v="33640"/>
    <x v="1"/>
    <m/>
    <m/>
    <m/>
    <x v="0"/>
    <m/>
    <m/>
    <s v="BFT35_05330"/>
    <n v="144"/>
    <m/>
    <m/>
  </r>
  <r>
    <x v="1"/>
    <s v="with_protein"/>
    <x v="0"/>
    <s v="Primary Assembly"/>
    <s v="unplaced scaffold"/>
    <m/>
    <s v="MINB01000007.1"/>
    <n v="33497"/>
    <n v="33640"/>
    <x v="1"/>
    <s v="PHO07500.1"/>
    <m/>
    <m/>
    <x v="818"/>
    <m/>
    <m/>
    <s v="BFT35_05330"/>
    <n v="144"/>
    <n v="47"/>
    <m/>
  </r>
  <r>
    <x v="0"/>
    <s v="protein_coding"/>
    <x v="0"/>
    <s v="Primary Assembly"/>
    <s v="unplaced scaffold"/>
    <m/>
    <s v="MINB01000013.1"/>
    <n v="33609"/>
    <n v="33980"/>
    <x v="1"/>
    <m/>
    <m/>
    <m/>
    <x v="0"/>
    <m/>
    <m/>
    <s v="BFT35_07640"/>
    <n v="372"/>
    <m/>
    <m/>
  </r>
  <r>
    <x v="1"/>
    <s v="with_protein"/>
    <x v="0"/>
    <s v="Primary Assembly"/>
    <s v="unplaced scaffold"/>
    <m/>
    <s v="MINB01000013.1"/>
    <n v="33609"/>
    <n v="33980"/>
    <x v="1"/>
    <s v="PHO07109.1"/>
    <m/>
    <m/>
    <x v="819"/>
    <m/>
    <m/>
    <s v="BFT35_07640"/>
    <n v="372"/>
    <n v="123"/>
    <m/>
  </r>
  <r>
    <x v="0"/>
    <s v="protein_coding"/>
    <x v="0"/>
    <s v="Primary Assembly"/>
    <s v="unplaced scaffold"/>
    <m/>
    <s v="MINB01000014.1"/>
    <n v="33620"/>
    <n v="35587"/>
    <x v="1"/>
    <m/>
    <m/>
    <m/>
    <x v="0"/>
    <m/>
    <m/>
    <s v="BFT35_07910"/>
    <n v="1968"/>
    <m/>
    <m/>
  </r>
  <r>
    <x v="1"/>
    <s v="with_protein"/>
    <x v="0"/>
    <s v="Primary Assembly"/>
    <s v="unplaced scaffold"/>
    <m/>
    <s v="MINB01000014.1"/>
    <n v="33620"/>
    <n v="35587"/>
    <x v="1"/>
    <s v="PHO07045.1"/>
    <m/>
    <m/>
    <x v="298"/>
    <m/>
    <m/>
    <s v="BFT35_07910"/>
    <n v="1968"/>
    <n v="655"/>
    <m/>
  </r>
  <r>
    <x v="0"/>
    <s v="protein_coding"/>
    <x v="0"/>
    <s v="Primary Assembly"/>
    <s v="unplaced scaffold"/>
    <m/>
    <s v="MINB01000024.1"/>
    <n v="33643"/>
    <n v="34524"/>
    <x v="1"/>
    <m/>
    <m/>
    <m/>
    <x v="0"/>
    <m/>
    <m/>
    <s v="BFT35_10785"/>
    <n v="882"/>
    <m/>
    <m/>
  </r>
  <r>
    <x v="1"/>
    <s v="with_protein"/>
    <x v="0"/>
    <s v="Primary Assembly"/>
    <s v="unplaced scaffold"/>
    <m/>
    <s v="MINB01000024.1"/>
    <n v="33643"/>
    <n v="34524"/>
    <x v="1"/>
    <s v="PHO06550.1"/>
    <m/>
    <m/>
    <x v="820"/>
    <m/>
    <m/>
    <s v="BFT35_10785"/>
    <n v="882"/>
    <n v="293"/>
    <m/>
  </r>
  <r>
    <x v="0"/>
    <s v="protein_coding"/>
    <x v="0"/>
    <s v="Primary Assembly"/>
    <s v="unplaced scaffold"/>
    <m/>
    <s v="MINB01000021.1"/>
    <n v="33664"/>
    <n v="34398"/>
    <x v="1"/>
    <m/>
    <m/>
    <m/>
    <x v="0"/>
    <m/>
    <m/>
    <s v="BFT35_09995"/>
    <n v="735"/>
    <m/>
    <m/>
  </r>
  <r>
    <x v="1"/>
    <s v="with_protein"/>
    <x v="0"/>
    <s v="Primary Assembly"/>
    <s v="unplaced scaffold"/>
    <m/>
    <s v="MINB01000021.1"/>
    <n v="33664"/>
    <n v="34398"/>
    <x v="1"/>
    <s v="PHO06691.1"/>
    <m/>
    <m/>
    <x v="188"/>
    <m/>
    <m/>
    <s v="BFT35_09995"/>
    <n v="735"/>
    <n v="244"/>
    <m/>
  </r>
  <r>
    <x v="0"/>
    <s v="protein_coding"/>
    <x v="0"/>
    <s v="Primary Assembly"/>
    <s v="unplaced scaffold"/>
    <m/>
    <s v="MINB01000001.1"/>
    <n v="33681"/>
    <n v="35879"/>
    <x v="1"/>
    <m/>
    <m/>
    <m/>
    <x v="0"/>
    <m/>
    <m/>
    <s v="BFT35_00175"/>
    <n v="2199"/>
    <m/>
    <m/>
  </r>
  <r>
    <x v="1"/>
    <s v="with_protein"/>
    <x v="0"/>
    <s v="Primary Assembly"/>
    <s v="unplaced scaffold"/>
    <m/>
    <s v="MINB01000001.1"/>
    <n v="33681"/>
    <n v="35879"/>
    <x v="1"/>
    <s v="PHO08359.1"/>
    <m/>
    <m/>
    <x v="2"/>
    <m/>
    <m/>
    <s v="BFT35_00175"/>
    <n v="2199"/>
    <n v="732"/>
    <m/>
  </r>
  <r>
    <x v="0"/>
    <s v="protein_coding"/>
    <x v="0"/>
    <s v="Primary Assembly"/>
    <s v="unplaced scaffold"/>
    <m/>
    <s v="MINB01000004.1"/>
    <n v="33740"/>
    <n v="35149"/>
    <x v="0"/>
    <m/>
    <m/>
    <m/>
    <x v="0"/>
    <m/>
    <m/>
    <s v="BFT35_03560"/>
    <n v="1410"/>
    <m/>
    <m/>
  </r>
  <r>
    <x v="1"/>
    <s v="with_protein"/>
    <x v="0"/>
    <s v="Primary Assembly"/>
    <s v="unplaced scaffold"/>
    <m/>
    <s v="MINB01000004.1"/>
    <n v="33740"/>
    <n v="35149"/>
    <x v="0"/>
    <s v="PHO07825.1"/>
    <m/>
    <m/>
    <x v="821"/>
    <m/>
    <m/>
    <s v="BFT35_03560"/>
    <n v="1410"/>
    <n v="469"/>
    <m/>
  </r>
  <r>
    <x v="0"/>
    <s v="protein_coding"/>
    <x v="0"/>
    <s v="Primary Assembly"/>
    <s v="unplaced scaffold"/>
    <m/>
    <s v="MINB01000009.1"/>
    <n v="33746"/>
    <n v="34102"/>
    <x v="1"/>
    <m/>
    <m/>
    <m/>
    <x v="0"/>
    <m/>
    <m/>
    <s v="BFT35_06235"/>
    <n v="357"/>
    <m/>
    <m/>
  </r>
  <r>
    <x v="1"/>
    <s v="with_protein"/>
    <x v="0"/>
    <s v="Primary Assembly"/>
    <s v="unplaced scaffold"/>
    <m/>
    <s v="MINB01000009.1"/>
    <n v="33746"/>
    <n v="34102"/>
    <x v="1"/>
    <s v="PHO07365.1"/>
    <m/>
    <m/>
    <x v="120"/>
    <m/>
    <m/>
    <s v="BFT35_06235"/>
    <n v="357"/>
    <n v="118"/>
    <m/>
  </r>
  <r>
    <x v="0"/>
    <s v="RNase_P_RNA"/>
    <x v="0"/>
    <s v="Primary Assembly"/>
    <s v="unplaced scaffold"/>
    <m/>
    <s v="MINB01000020.1"/>
    <n v="33771"/>
    <n v="34162"/>
    <x v="1"/>
    <m/>
    <m/>
    <m/>
    <x v="0"/>
    <s v="rnpB"/>
    <m/>
    <s v="BFT35_09715"/>
    <n v="392"/>
    <m/>
    <m/>
  </r>
  <r>
    <x v="5"/>
    <s v="RNase_P_RNA"/>
    <x v="0"/>
    <s v="Primary Assembly"/>
    <s v="unplaced scaffold"/>
    <m/>
    <s v="MINB01000020.1"/>
    <n v="33771"/>
    <n v="34162"/>
    <x v="1"/>
    <m/>
    <m/>
    <m/>
    <x v="822"/>
    <s v="rnpB"/>
    <m/>
    <s v="BFT35_09715"/>
    <n v="392"/>
    <m/>
    <m/>
  </r>
  <r>
    <x v="0"/>
    <s v="protein_coding"/>
    <x v="0"/>
    <s v="Primary Assembly"/>
    <s v="unplaced scaffold"/>
    <m/>
    <s v="MINB01000007.1"/>
    <n v="33773"/>
    <n v="33991"/>
    <x v="1"/>
    <m/>
    <m/>
    <m/>
    <x v="0"/>
    <m/>
    <m/>
    <s v="BFT35_05335"/>
    <n v="219"/>
    <m/>
    <m/>
  </r>
  <r>
    <x v="1"/>
    <s v="with_protein"/>
    <x v="0"/>
    <s v="Primary Assembly"/>
    <s v="unplaced scaffold"/>
    <m/>
    <s v="MINB01000007.1"/>
    <n v="33773"/>
    <n v="33991"/>
    <x v="1"/>
    <s v="PHO07501.1"/>
    <m/>
    <m/>
    <x v="2"/>
    <m/>
    <m/>
    <s v="BFT35_05335"/>
    <n v="219"/>
    <n v="72"/>
    <m/>
  </r>
  <r>
    <x v="0"/>
    <s v="protein_coding"/>
    <x v="0"/>
    <s v="Primary Assembly"/>
    <s v="unplaced scaffold"/>
    <m/>
    <s v="MINB01000017.1"/>
    <n v="33776"/>
    <n v="34633"/>
    <x v="0"/>
    <m/>
    <m/>
    <m/>
    <x v="0"/>
    <m/>
    <m/>
    <s v="BFT35_08865"/>
    <n v="858"/>
    <m/>
    <m/>
  </r>
  <r>
    <x v="1"/>
    <s v="with_protein"/>
    <x v="0"/>
    <s v="Primary Assembly"/>
    <s v="unplaced scaffold"/>
    <m/>
    <s v="MINB01000017.1"/>
    <n v="33776"/>
    <n v="34633"/>
    <x v="0"/>
    <s v="PHO06877.1"/>
    <m/>
    <m/>
    <x v="71"/>
    <m/>
    <m/>
    <s v="BFT35_08865"/>
    <n v="858"/>
    <n v="285"/>
    <m/>
  </r>
  <r>
    <x v="0"/>
    <s v="protein_coding"/>
    <x v="0"/>
    <s v="Primary Assembly"/>
    <s v="unplaced scaffold"/>
    <m/>
    <s v="MINB01000008.1"/>
    <n v="33804"/>
    <n v="34496"/>
    <x v="1"/>
    <m/>
    <m/>
    <m/>
    <x v="0"/>
    <m/>
    <m/>
    <s v="BFT35_05840"/>
    <n v="693"/>
    <m/>
    <m/>
  </r>
  <r>
    <x v="1"/>
    <s v="with_protein"/>
    <x v="0"/>
    <s v="Primary Assembly"/>
    <s v="unplaced scaffold"/>
    <m/>
    <s v="MINB01000008.1"/>
    <n v="33804"/>
    <n v="34496"/>
    <x v="1"/>
    <s v="PHO07440.1"/>
    <m/>
    <m/>
    <x v="2"/>
    <m/>
    <m/>
    <s v="BFT35_05840"/>
    <n v="693"/>
    <n v="230"/>
    <m/>
  </r>
  <r>
    <x v="0"/>
    <s v="protein_coding"/>
    <x v="0"/>
    <s v="Primary Assembly"/>
    <s v="unplaced scaffold"/>
    <m/>
    <s v="MINB01000011.1"/>
    <n v="33828"/>
    <n v="34607"/>
    <x v="1"/>
    <m/>
    <m/>
    <m/>
    <x v="0"/>
    <m/>
    <m/>
    <s v="BFT35_07040"/>
    <n v="780"/>
    <m/>
    <m/>
  </r>
  <r>
    <x v="1"/>
    <s v="with_protein"/>
    <x v="0"/>
    <s v="Primary Assembly"/>
    <s v="unplaced scaffold"/>
    <m/>
    <s v="MINB01000011.1"/>
    <n v="33828"/>
    <n v="34607"/>
    <x v="1"/>
    <s v="PHO07229.1"/>
    <m/>
    <m/>
    <x v="823"/>
    <m/>
    <m/>
    <s v="BFT35_07040"/>
    <n v="780"/>
    <n v="259"/>
    <m/>
  </r>
  <r>
    <x v="0"/>
    <s v="protein_coding"/>
    <x v="0"/>
    <s v="Primary Assembly"/>
    <s v="unplaced scaffold"/>
    <m/>
    <s v="MINB01000026.1"/>
    <n v="33998"/>
    <n v="34237"/>
    <x v="1"/>
    <m/>
    <m/>
    <m/>
    <x v="0"/>
    <m/>
    <m/>
    <s v="BFT35_11240"/>
    <n v="240"/>
    <m/>
    <m/>
  </r>
  <r>
    <x v="1"/>
    <s v="with_protein"/>
    <x v="0"/>
    <s v="Primary Assembly"/>
    <s v="unplaced scaffold"/>
    <m/>
    <s v="MINB01000026.1"/>
    <n v="33998"/>
    <n v="34237"/>
    <x v="1"/>
    <s v="PHO06468.1"/>
    <m/>
    <m/>
    <x v="2"/>
    <m/>
    <m/>
    <s v="BFT35_11240"/>
    <n v="240"/>
    <n v="79"/>
    <m/>
  </r>
  <r>
    <x v="0"/>
    <s v="protein_coding"/>
    <x v="0"/>
    <s v="Primary Assembly"/>
    <s v="unplaced scaffold"/>
    <m/>
    <s v="MINB01000019.1"/>
    <n v="34024"/>
    <n v="35400"/>
    <x v="1"/>
    <m/>
    <m/>
    <m/>
    <x v="0"/>
    <m/>
    <m/>
    <s v="BFT35_09420"/>
    <n v="1377"/>
    <m/>
    <m/>
  </r>
  <r>
    <x v="1"/>
    <s v="with_protein"/>
    <x v="0"/>
    <s v="Primary Assembly"/>
    <s v="unplaced scaffold"/>
    <m/>
    <s v="MINB01000019.1"/>
    <n v="34024"/>
    <n v="35400"/>
    <x v="1"/>
    <s v="PHO06793.1"/>
    <m/>
    <m/>
    <x v="824"/>
    <m/>
    <m/>
    <s v="BFT35_09420"/>
    <n v="1377"/>
    <n v="458"/>
    <m/>
  </r>
  <r>
    <x v="0"/>
    <s v="protein_coding"/>
    <x v="0"/>
    <s v="Primary Assembly"/>
    <s v="unplaced scaffold"/>
    <m/>
    <s v="MINB01000007.1"/>
    <n v="34029"/>
    <n v="34253"/>
    <x v="1"/>
    <m/>
    <m/>
    <m/>
    <x v="0"/>
    <m/>
    <m/>
    <s v="BFT35_05340"/>
    <n v="225"/>
    <m/>
    <m/>
  </r>
  <r>
    <x v="1"/>
    <s v="with_protein"/>
    <x v="0"/>
    <s v="Primary Assembly"/>
    <s v="unplaced scaffold"/>
    <m/>
    <s v="MINB01000007.1"/>
    <n v="34029"/>
    <n v="34253"/>
    <x v="1"/>
    <s v="PHO07502.1"/>
    <m/>
    <m/>
    <x v="2"/>
    <m/>
    <m/>
    <s v="BFT35_05340"/>
    <n v="225"/>
    <n v="74"/>
    <m/>
  </r>
  <r>
    <x v="0"/>
    <s v="protein_coding"/>
    <x v="0"/>
    <s v="Primary Assembly"/>
    <s v="unplaced scaffold"/>
    <m/>
    <s v="MINB01000013.1"/>
    <n v="34049"/>
    <n v="34255"/>
    <x v="1"/>
    <m/>
    <m/>
    <m/>
    <x v="0"/>
    <m/>
    <m/>
    <s v="BFT35_07645"/>
    <n v="207"/>
    <m/>
    <m/>
  </r>
  <r>
    <x v="1"/>
    <s v="with_protein"/>
    <x v="0"/>
    <s v="Primary Assembly"/>
    <s v="unplaced scaffold"/>
    <m/>
    <s v="MINB01000013.1"/>
    <n v="34049"/>
    <n v="34255"/>
    <x v="1"/>
    <s v="PHO07110.1"/>
    <m/>
    <m/>
    <x v="360"/>
    <m/>
    <m/>
    <s v="BFT35_07645"/>
    <n v="207"/>
    <n v="68"/>
    <m/>
  </r>
  <r>
    <x v="0"/>
    <s v="protein_coding"/>
    <x v="0"/>
    <s v="Primary Assembly"/>
    <s v="unplaced scaffold"/>
    <m/>
    <s v="MINB01000015.1"/>
    <n v="34090"/>
    <n v="34572"/>
    <x v="0"/>
    <m/>
    <m/>
    <m/>
    <x v="0"/>
    <m/>
    <m/>
    <s v="BFT35_08285"/>
    <n v="483"/>
    <m/>
    <m/>
  </r>
  <r>
    <x v="1"/>
    <s v="with_protein"/>
    <x v="0"/>
    <s v="Primary Assembly"/>
    <s v="unplaced scaffold"/>
    <m/>
    <s v="MINB01000015.1"/>
    <n v="34090"/>
    <n v="34572"/>
    <x v="0"/>
    <s v="PHO06994.1"/>
    <m/>
    <m/>
    <x v="2"/>
    <m/>
    <m/>
    <s v="BFT35_08285"/>
    <n v="483"/>
    <n v="160"/>
    <m/>
  </r>
  <r>
    <x v="0"/>
    <s v="protein_coding"/>
    <x v="0"/>
    <s v="Primary Assembly"/>
    <s v="unplaced scaffold"/>
    <m/>
    <s v="MINB01000009.1"/>
    <n v="34111"/>
    <n v="35226"/>
    <x v="1"/>
    <m/>
    <m/>
    <m/>
    <x v="0"/>
    <m/>
    <m/>
    <s v="BFT35_06240"/>
    <n v="1116"/>
    <m/>
    <m/>
  </r>
  <r>
    <x v="1"/>
    <s v="with_protein"/>
    <x v="0"/>
    <s v="Primary Assembly"/>
    <s v="unplaced scaffold"/>
    <m/>
    <s v="MINB01000009.1"/>
    <n v="34111"/>
    <n v="35226"/>
    <x v="1"/>
    <s v="PHO07366.1"/>
    <m/>
    <m/>
    <x v="2"/>
    <m/>
    <m/>
    <s v="BFT35_06240"/>
    <n v="1116"/>
    <n v="371"/>
    <m/>
  </r>
  <r>
    <x v="0"/>
    <s v="protein_coding"/>
    <x v="0"/>
    <s v="Primary Assembly"/>
    <s v="unplaced scaffold"/>
    <m/>
    <s v="MINB01000012.1"/>
    <n v="34124"/>
    <n v="35116"/>
    <x v="1"/>
    <m/>
    <m/>
    <m/>
    <x v="0"/>
    <m/>
    <m/>
    <s v="BFT35_07340"/>
    <n v="993"/>
    <m/>
    <m/>
  </r>
  <r>
    <x v="1"/>
    <s v="with_protein"/>
    <x v="0"/>
    <s v="Primary Assembly"/>
    <s v="unplaced scaffold"/>
    <m/>
    <s v="MINB01000012.1"/>
    <n v="34124"/>
    <n v="35116"/>
    <x v="1"/>
    <s v="PHO07166.1"/>
    <m/>
    <m/>
    <x v="24"/>
    <m/>
    <m/>
    <s v="BFT35_07340"/>
    <n v="993"/>
    <n v="330"/>
    <m/>
  </r>
  <r>
    <x v="0"/>
    <s v="protein_coding"/>
    <x v="0"/>
    <s v="Primary Assembly"/>
    <s v="unplaced scaffold"/>
    <m/>
    <s v="MINB01000016.1"/>
    <n v="34175"/>
    <n v="34870"/>
    <x v="0"/>
    <m/>
    <m/>
    <m/>
    <x v="0"/>
    <m/>
    <m/>
    <s v="BFT35_08605"/>
    <n v="696"/>
    <m/>
    <m/>
  </r>
  <r>
    <x v="1"/>
    <s v="with_protein"/>
    <x v="0"/>
    <s v="Primary Assembly"/>
    <s v="unplaced scaffold"/>
    <m/>
    <s v="MINB01000016.1"/>
    <n v="34175"/>
    <n v="34870"/>
    <x v="0"/>
    <s v="PHO06930.1"/>
    <m/>
    <m/>
    <x v="2"/>
    <m/>
    <m/>
    <s v="BFT35_08605"/>
    <n v="696"/>
    <n v="231"/>
    <m/>
  </r>
  <r>
    <x v="0"/>
    <s v="protein_coding"/>
    <x v="0"/>
    <s v="Primary Assembly"/>
    <s v="unplaced scaffold"/>
    <m/>
    <s v="MINB01000002.1"/>
    <n v="34216"/>
    <n v="35178"/>
    <x v="1"/>
    <m/>
    <m/>
    <m/>
    <x v="0"/>
    <m/>
    <m/>
    <s v="BFT35_01365"/>
    <n v="963"/>
    <m/>
    <m/>
  </r>
  <r>
    <x v="1"/>
    <s v="with_protein"/>
    <x v="0"/>
    <s v="Primary Assembly"/>
    <s v="unplaced scaffold"/>
    <m/>
    <s v="MINB01000002.1"/>
    <n v="34216"/>
    <n v="35178"/>
    <x v="1"/>
    <s v="PHO08148.1"/>
    <m/>
    <m/>
    <x v="220"/>
    <m/>
    <m/>
    <s v="BFT35_01365"/>
    <n v="963"/>
    <n v="320"/>
    <m/>
  </r>
  <r>
    <x v="0"/>
    <s v="protein_coding"/>
    <x v="0"/>
    <s v="Primary Assembly"/>
    <s v="unplaced scaffold"/>
    <m/>
    <s v="MINB01000020.1"/>
    <n v="34226"/>
    <n v="35341"/>
    <x v="1"/>
    <m/>
    <m/>
    <m/>
    <x v="0"/>
    <m/>
    <m/>
    <s v="BFT35_09720"/>
    <n v="1116"/>
    <m/>
    <m/>
  </r>
  <r>
    <x v="1"/>
    <s v="with_protein"/>
    <x v="0"/>
    <s v="Primary Assembly"/>
    <s v="unplaced scaffold"/>
    <m/>
    <s v="MINB01000020.1"/>
    <n v="34226"/>
    <n v="35341"/>
    <x v="1"/>
    <s v="PHO06740.1"/>
    <m/>
    <m/>
    <x v="825"/>
    <m/>
    <m/>
    <s v="BFT35_09720"/>
    <n v="1116"/>
    <n v="371"/>
    <m/>
  </r>
  <r>
    <x v="0"/>
    <s v="protein_coding"/>
    <x v="0"/>
    <s v="Primary Assembly"/>
    <s v="unplaced scaffold"/>
    <m/>
    <s v="MINB01000003.1"/>
    <n v="34356"/>
    <n v="35567"/>
    <x v="0"/>
    <m/>
    <m/>
    <m/>
    <x v="0"/>
    <m/>
    <m/>
    <s v="BFT35_02540"/>
    <n v="1212"/>
    <m/>
    <m/>
  </r>
  <r>
    <x v="1"/>
    <s v="with_protein"/>
    <x v="0"/>
    <s v="Primary Assembly"/>
    <s v="unplaced scaffold"/>
    <m/>
    <s v="MINB01000003.1"/>
    <n v="34356"/>
    <n v="35567"/>
    <x v="0"/>
    <s v="PHO07951.1"/>
    <m/>
    <m/>
    <x v="826"/>
    <m/>
    <m/>
    <s v="BFT35_02540"/>
    <n v="1212"/>
    <n v="403"/>
    <m/>
  </r>
  <r>
    <x v="0"/>
    <s v="protein_coding"/>
    <x v="0"/>
    <s v="Primary Assembly"/>
    <s v="unplaced scaffold"/>
    <m/>
    <s v="MINB01000007.1"/>
    <n v="34373"/>
    <n v="35767"/>
    <x v="1"/>
    <m/>
    <m/>
    <m/>
    <x v="0"/>
    <m/>
    <m/>
    <s v="BFT35_05345"/>
    <n v="1395"/>
    <m/>
    <m/>
  </r>
  <r>
    <x v="1"/>
    <s v="with_protein"/>
    <x v="0"/>
    <s v="Primary Assembly"/>
    <s v="unplaced scaffold"/>
    <m/>
    <s v="MINB01000007.1"/>
    <n v="34373"/>
    <n v="35767"/>
    <x v="1"/>
    <s v="PHO07503.1"/>
    <m/>
    <m/>
    <x v="827"/>
    <m/>
    <m/>
    <s v="BFT35_05345"/>
    <n v="1395"/>
    <n v="464"/>
    <m/>
  </r>
  <r>
    <x v="0"/>
    <s v="protein_coding"/>
    <x v="0"/>
    <s v="Primary Assembly"/>
    <s v="unplaced scaffold"/>
    <m/>
    <s v="MINB01000021.1"/>
    <n v="34404"/>
    <n v="35435"/>
    <x v="1"/>
    <m/>
    <m/>
    <m/>
    <x v="0"/>
    <m/>
    <m/>
    <s v="BFT35_10000"/>
    <n v="1032"/>
    <m/>
    <m/>
  </r>
  <r>
    <x v="1"/>
    <s v="with_protein"/>
    <x v="0"/>
    <s v="Primary Assembly"/>
    <s v="unplaced scaffold"/>
    <m/>
    <s v="MINB01000021.1"/>
    <n v="34404"/>
    <n v="35435"/>
    <x v="1"/>
    <s v="PHO06692.1"/>
    <m/>
    <m/>
    <x v="828"/>
    <m/>
    <m/>
    <s v="BFT35_10000"/>
    <n v="1032"/>
    <n v="343"/>
    <m/>
  </r>
  <r>
    <x v="0"/>
    <s v="protein_coding"/>
    <x v="0"/>
    <s v="Primary Assembly"/>
    <s v="unplaced scaffold"/>
    <m/>
    <s v="MINB01000013.1"/>
    <n v="34408"/>
    <n v="34695"/>
    <x v="1"/>
    <m/>
    <m/>
    <m/>
    <x v="0"/>
    <m/>
    <m/>
    <s v="BFT35_07650"/>
    <n v="288"/>
    <m/>
    <m/>
  </r>
  <r>
    <x v="1"/>
    <s v="with_protein"/>
    <x v="0"/>
    <s v="Primary Assembly"/>
    <s v="unplaced scaffold"/>
    <m/>
    <s v="MINB01000013.1"/>
    <n v="34408"/>
    <n v="34695"/>
    <x v="1"/>
    <s v="PHO07111.1"/>
    <m/>
    <m/>
    <x v="24"/>
    <m/>
    <m/>
    <s v="BFT35_07650"/>
    <n v="288"/>
    <n v="95"/>
    <m/>
  </r>
  <r>
    <x v="0"/>
    <s v="protein_coding"/>
    <x v="0"/>
    <s v="Primary Assembly"/>
    <s v="unplaced scaffold"/>
    <m/>
    <s v="MINB01000023.1"/>
    <n v="34413"/>
    <n v="35606"/>
    <x v="0"/>
    <m/>
    <m/>
    <m/>
    <x v="0"/>
    <m/>
    <m/>
    <s v="BFT35_10540"/>
    <n v="1194"/>
    <m/>
    <m/>
  </r>
  <r>
    <x v="1"/>
    <s v="with_protein"/>
    <x v="0"/>
    <s v="Primary Assembly"/>
    <s v="unplaced scaffold"/>
    <m/>
    <s v="MINB01000023.1"/>
    <n v="34413"/>
    <n v="35606"/>
    <x v="0"/>
    <s v="PHO06601.1"/>
    <m/>
    <m/>
    <x v="829"/>
    <m/>
    <m/>
    <s v="BFT35_10540"/>
    <n v="1194"/>
    <n v="397"/>
    <m/>
  </r>
  <r>
    <x v="0"/>
    <s v="protein_coding"/>
    <x v="0"/>
    <s v="Primary Assembly"/>
    <s v="unplaced scaffold"/>
    <m/>
    <s v="MINB01000024.1"/>
    <n v="34517"/>
    <n v="34747"/>
    <x v="1"/>
    <m/>
    <m/>
    <m/>
    <x v="0"/>
    <m/>
    <m/>
    <s v="BFT35_10790"/>
    <n v="231"/>
    <m/>
    <m/>
  </r>
  <r>
    <x v="1"/>
    <s v="with_protein"/>
    <x v="0"/>
    <s v="Primary Assembly"/>
    <s v="unplaced scaffold"/>
    <m/>
    <s v="MINB01000024.1"/>
    <n v="34517"/>
    <n v="34747"/>
    <x v="1"/>
    <s v="PHO06551.1"/>
    <m/>
    <m/>
    <x v="830"/>
    <m/>
    <m/>
    <s v="BFT35_10790"/>
    <n v="231"/>
    <n v="76"/>
    <m/>
  </r>
  <r>
    <x v="0"/>
    <s v="protein_coding"/>
    <x v="0"/>
    <s v="Primary Assembly"/>
    <s v="unplaced scaffold"/>
    <m/>
    <s v="MINB01000008.1"/>
    <n v="34557"/>
    <n v="36908"/>
    <x v="1"/>
    <m/>
    <m/>
    <m/>
    <x v="0"/>
    <m/>
    <m/>
    <s v="BFT35_05845"/>
    <n v="2352"/>
    <m/>
    <m/>
  </r>
  <r>
    <x v="1"/>
    <s v="with_protein"/>
    <x v="0"/>
    <s v="Primary Assembly"/>
    <s v="unplaced scaffold"/>
    <m/>
    <s v="MINB01000008.1"/>
    <n v="34557"/>
    <n v="36908"/>
    <x v="1"/>
    <s v="PHO07441.1"/>
    <m/>
    <m/>
    <x v="831"/>
    <m/>
    <m/>
    <s v="BFT35_05845"/>
    <n v="2352"/>
    <n v="783"/>
    <m/>
  </r>
  <r>
    <x v="0"/>
    <s v="pseudogene"/>
    <x v="0"/>
    <s v="Primary Assembly"/>
    <s v="unplaced scaffold"/>
    <m/>
    <s v="MINB01000015.1"/>
    <n v="34562"/>
    <n v="35805"/>
    <x v="1"/>
    <m/>
    <m/>
    <m/>
    <x v="0"/>
    <m/>
    <m/>
    <s v="BFT35_08290"/>
    <n v="1244"/>
    <m/>
    <s v="pseudo"/>
  </r>
  <r>
    <x v="1"/>
    <s v="without_protein"/>
    <x v="0"/>
    <s v="Primary Assembly"/>
    <s v="unplaced scaffold"/>
    <m/>
    <s v="MINB01000015.1"/>
    <n v="34562"/>
    <n v="35805"/>
    <x v="1"/>
    <m/>
    <m/>
    <m/>
    <x v="832"/>
    <m/>
    <m/>
    <s v="BFT35_08290"/>
    <n v="1244"/>
    <m/>
    <s v="pseudo"/>
  </r>
  <r>
    <x v="0"/>
    <s v="protein_coding"/>
    <x v="0"/>
    <s v="Primary Assembly"/>
    <s v="unplaced scaffold"/>
    <m/>
    <s v="MINB01000022.1"/>
    <n v="34594"/>
    <n v="35766"/>
    <x v="1"/>
    <m/>
    <m/>
    <m/>
    <x v="0"/>
    <m/>
    <m/>
    <s v="BFT35_10255"/>
    <n v="1173"/>
    <m/>
    <m/>
  </r>
  <r>
    <x v="1"/>
    <s v="with_protein"/>
    <x v="0"/>
    <s v="Primary Assembly"/>
    <s v="unplaced scaffold"/>
    <m/>
    <s v="MINB01000022.1"/>
    <n v="34594"/>
    <n v="35766"/>
    <x v="1"/>
    <s v="PHO06636.1"/>
    <m/>
    <m/>
    <x v="34"/>
    <m/>
    <m/>
    <s v="BFT35_10255"/>
    <n v="1173"/>
    <n v="390"/>
    <m/>
  </r>
  <r>
    <x v="0"/>
    <s v="protein_coding"/>
    <x v="0"/>
    <s v="Primary Assembly"/>
    <s v="unplaced scaffold"/>
    <m/>
    <s v="MINB01000018.1"/>
    <n v="34681"/>
    <n v="35493"/>
    <x v="0"/>
    <m/>
    <m/>
    <m/>
    <x v="0"/>
    <m/>
    <m/>
    <s v="BFT35_09165"/>
    <n v="813"/>
    <m/>
    <m/>
  </r>
  <r>
    <x v="1"/>
    <s v="with_protein"/>
    <x v="0"/>
    <s v="Primary Assembly"/>
    <s v="unplaced scaffold"/>
    <m/>
    <s v="MINB01000018.1"/>
    <n v="34681"/>
    <n v="35493"/>
    <x v="0"/>
    <s v="PHO06842.1"/>
    <m/>
    <m/>
    <x v="833"/>
    <m/>
    <m/>
    <s v="BFT35_09165"/>
    <n v="813"/>
    <n v="270"/>
    <m/>
  </r>
  <r>
    <x v="0"/>
    <s v="protein_coding"/>
    <x v="0"/>
    <s v="Primary Assembly"/>
    <s v="unplaced scaffold"/>
    <m/>
    <s v="MINB01000025.1"/>
    <n v="34702"/>
    <n v="36021"/>
    <x v="0"/>
    <m/>
    <m/>
    <m/>
    <x v="0"/>
    <m/>
    <m/>
    <s v="BFT35_11045"/>
    <n v="1320"/>
    <m/>
    <m/>
  </r>
  <r>
    <x v="1"/>
    <s v="with_protein"/>
    <x v="0"/>
    <s v="Primary Assembly"/>
    <s v="unplaced scaffold"/>
    <m/>
    <s v="MINB01000025.1"/>
    <n v="34702"/>
    <n v="36021"/>
    <x v="0"/>
    <s v="PHO06508.1"/>
    <m/>
    <m/>
    <x v="834"/>
    <m/>
    <m/>
    <s v="BFT35_11045"/>
    <n v="1320"/>
    <n v="439"/>
    <m/>
  </r>
  <r>
    <x v="0"/>
    <s v="protein_coding"/>
    <x v="0"/>
    <s v="Primary Assembly"/>
    <s v="unplaced scaffold"/>
    <m/>
    <s v="MINB01000011.1"/>
    <n v="34730"/>
    <n v="35359"/>
    <x v="1"/>
    <m/>
    <m/>
    <m/>
    <x v="0"/>
    <m/>
    <m/>
    <s v="BFT35_07045"/>
    <n v="630"/>
    <m/>
    <m/>
  </r>
  <r>
    <x v="1"/>
    <s v="with_protein"/>
    <x v="0"/>
    <s v="Primary Assembly"/>
    <s v="unplaced scaffold"/>
    <m/>
    <s v="MINB01000011.1"/>
    <n v="34730"/>
    <n v="35359"/>
    <x v="1"/>
    <s v="PHO07230.1"/>
    <m/>
    <m/>
    <x v="835"/>
    <m/>
    <m/>
    <s v="BFT35_07045"/>
    <n v="630"/>
    <n v="209"/>
    <m/>
  </r>
  <r>
    <x v="0"/>
    <s v="protein_coding"/>
    <x v="0"/>
    <s v="Primary Assembly"/>
    <s v="unplaced scaffold"/>
    <m/>
    <s v="MINB01000024.1"/>
    <n v="34737"/>
    <n v="35948"/>
    <x v="1"/>
    <m/>
    <m/>
    <m/>
    <x v="0"/>
    <m/>
    <m/>
    <s v="BFT35_10795"/>
    <n v="1212"/>
    <m/>
    <m/>
  </r>
  <r>
    <x v="1"/>
    <s v="with_protein"/>
    <x v="0"/>
    <s v="Primary Assembly"/>
    <s v="unplaced scaffold"/>
    <m/>
    <s v="MINB01000024.1"/>
    <n v="34737"/>
    <n v="35948"/>
    <x v="1"/>
    <s v="PHO06552.1"/>
    <m/>
    <m/>
    <x v="836"/>
    <m/>
    <m/>
    <s v="BFT35_10795"/>
    <n v="1212"/>
    <n v="403"/>
    <m/>
  </r>
  <r>
    <x v="0"/>
    <s v="protein_coding"/>
    <x v="0"/>
    <s v="Primary Assembly"/>
    <s v="unplaced scaffold"/>
    <m/>
    <s v="MINB01000013.1"/>
    <n v="34788"/>
    <n v="35786"/>
    <x v="1"/>
    <m/>
    <m/>
    <m/>
    <x v="0"/>
    <m/>
    <m/>
    <s v="BFT35_07655"/>
    <n v="999"/>
    <m/>
    <m/>
  </r>
  <r>
    <x v="1"/>
    <s v="with_protein"/>
    <x v="0"/>
    <s v="Primary Assembly"/>
    <s v="unplaced scaffold"/>
    <m/>
    <s v="MINB01000013.1"/>
    <n v="34788"/>
    <n v="35786"/>
    <x v="1"/>
    <s v="PHO07136.1"/>
    <m/>
    <m/>
    <x v="2"/>
    <m/>
    <m/>
    <s v="BFT35_07655"/>
    <n v="999"/>
    <n v="332"/>
    <m/>
  </r>
  <r>
    <x v="0"/>
    <s v="protein_coding"/>
    <x v="0"/>
    <s v="Primary Assembly"/>
    <s v="unplaced scaffold"/>
    <m/>
    <s v="MINB01000026.1"/>
    <n v="34928"/>
    <n v="35227"/>
    <x v="0"/>
    <m/>
    <m/>
    <m/>
    <x v="0"/>
    <m/>
    <m/>
    <s v="BFT35_11245"/>
    <n v="300"/>
    <m/>
    <m/>
  </r>
  <r>
    <x v="1"/>
    <s v="with_protein"/>
    <x v="0"/>
    <s v="Primary Assembly"/>
    <s v="unplaced scaffold"/>
    <m/>
    <s v="MINB01000026.1"/>
    <n v="34928"/>
    <n v="35227"/>
    <x v="0"/>
    <s v="PHO06469.1"/>
    <m/>
    <m/>
    <x v="2"/>
    <m/>
    <m/>
    <s v="BFT35_11245"/>
    <n v="300"/>
    <n v="99"/>
    <m/>
  </r>
  <r>
    <x v="0"/>
    <s v="protein_coding"/>
    <x v="0"/>
    <s v="Primary Assembly"/>
    <s v="unplaced scaffold"/>
    <m/>
    <s v="MINB01000016.1"/>
    <n v="34993"/>
    <n v="37272"/>
    <x v="1"/>
    <m/>
    <m/>
    <m/>
    <x v="0"/>
    <m/>
    <m/>
    <s v="BFT35_08610"/>
    <n v="2280"/>
    <m/>
    <m/>
  </r>
  <r>
    <x v="1"/>
    <s v="with_protein"/>
    <x v="0"/>
    <s v="Primary Assembly"/>
    <s v="unplaced scaffold"/>
    <m/>
    <s v="MINB01000016.1"/>
    <n v="34993"/>
    <n v="37272"/>
    <x v="1"/>
    <s v="PHO06931.1"/>
    <m/>
    <m/>
    <x v="108"/>
    <m/>
    <m/>
    <s v="BFT35_08610"/>
    <n v="2280"/>
    <n v="759"/>
    <m/>
  </r>
  <r>
    <x v="0"/>
    <s v="protein_coding"/>
    <x v="0"/>
    <s v="Primary Assembly"/>
    <s v="unplaced scaffold"/>
    <m/>
    <s v="MINB01000017.1"/>
    <n v="35111"/>
    <n v="36223"/>
    <x v="0"/>
    <m/>
    <m/>
    <m/>
    <x v="0"/>
    <m/>
    <m/>
    <s v="BFT35_08870"/>
    <n v="1113"/>
    <m/>
    <m/>
  </r>
  <r>
    <x v="1"/>
    <s v="with_protein"/>
    <x v="0"/>
    <s v="Primary Assembly"/>
    <s v="unplaced scaffold"/>
    <m/>
    <s v="MINB01000017.1"/>
    <n v="35111"/>
    <n v="36223"/>
    <x v="0"/>
    <s v="PHO06878.1"/>
    <m/>
    <m/>
    <x v="837"/>
    <m/>
    <m/>
    <s v="BFT35_08870"/>
    <n v="1113"/>
    <n v="370"/>
    <m/>
  </r>
  <r>
    <x v="0"/>
    <s v="protein_coding"/>
    <x v="0"/>
    <s v="Primary Assembly"/>
    <s v="unplaced scaffold"/>
    <m/>
    <s v="MINB01000004.1"/>
    <n v="35150"/>
    <n v="35566"/>
    <x v="0"/>
    <m/>
    <m/>
    <m/>
    <x v="0"/>
    <m/>
    <m/>
    <s v="BFT35_03565"/>
    <n v="417"/>
    <m/>
    <m/>
  </r>
  <r>
    <x v="1"/>
    <s v="with_protein"/>
    <x v="0"/>
    <s v="Primary Assembly"/>
    <s v="unplaced scaffold"/>
    <m/>
    <s v="MINB01000004.1"/>
    <n v="35150"/>
    <n v="35566"/>
    <x v="0"/>
    <s v="PHO07826.1"/>
    <m/>
    <m/>
    <x v="838"/>
    <m/>
    <m/>
    <s v="BFT35_03565"/>
    <n v="417"/>
    <n v="138"/>
    <m/>
  </r>
  <r>
    <x v="0"/>
    <s v="protein_coding"/>
    <x v="0"/>
    <s v="Primary Assembly"/>
    <s v="unplaced scaffold"/>
    <m/>
    <s v="MINB01000005.1"/>
    <n v="35222"/>
    <n v="36442"/>
    <x v="1"/>
    <m/>
    <m/>
    <m/>
    <x v="0"/>
    <m/>
    <m/>
    <s v="BFT35_04220"/>
    <n v="1221"/>
    <m/>
    <m/>
  </r>
  <r>
    <x v="1"/>
    <s v="with_protein"/>
    <x v="0"/>
    <s v="Primary Assembly"/>
    <s v="unplaced scaffold"/>
    <m/>
    <s v="MINB01000005.1"/>
    <n v="35222"/>
    <n v="36442"/>
    <x v="1"/>
    <s v="PHO07702.1"/>
    <m/>
    <m/>
    <x v="839"/>
    <m/>
    <m/>
    <s v="BFT35_04220"/>
    <n v="1221"/>
    <n v="406"/>
    <m/>
  </r>
  <r>
    <x v="0"/>
    <s v="protein_coding"/>
    <x v="0"/>
    <s v="Primary Assembly"/>
    <s v="unplaced scaffold"/>
    <m/>
    <s v="MINB01000020.1"/>
    <n v="35304"/>
    <n v="36014"/>
    <x v="1"/>
    <m/>
    <m/>
    <m/>
    <x v="0"/>
    <m/>
    <m/>
    <s v="BFT35_09725"/>
    <n v="711"/>
    <m/>
    <m/>
  </r>
  <r>
    <x v="1"/>
    <s v="with_protein"/>
    <x v="0"/>
    <s v="Primary Assembly"/>
    <s v="unplaced scaffold"/>
    <m/>
    <s v="MINB01000020.1"/>
    <n v="35304"/>
    <n v="36014"/>
    <x v="1"/>
    <s v="PHO06759.1"/>
    <m/>
    <m/>
    <x v="41"/>
    <m/>
    <m/>
    <s v="BFT35_09725"/>
    <n v="711"/>
    <n v="236"/>
    <m/>
  </r>
  <r>
    <x v="0"/>
    <s v="protein_coding"/>
    <x v="0"/>
    <s v="Primary Assembly"/>
    <s v="unplaced scaffold"/>
    <m/>
    <s v="MINB01000009.1"/>
    <n v="35340"/>
    <n v="35933"/>
    <x v="1"/>
    <m/>
    <m/>
    <m/>
    <x v="0"/>
    <m/>
    <m/>
    <s v="BFT35_06245"/>
    <n v="594"/>
    <m/>
    <m/>
  </r>
  <r>
    <x v="1"/>
    <s v="with_protein"/>
    <x v="0"/>
    <s v="Primary Assembly"/>
    <s v="unplaced scaffold"/>
    <m/>
    <s v="MINB01000009.1"/>
    <n v="35340"/>
    <n v="35933"/>
    <x v="1"/>
    <s v="PHO07367.1"/>
    <m/>
    <m/>
    <x v="2"/>
    <m/>
    <m/>
    <s v="BFT35_06245"/>
    <n v="594"/>
    <n v="197"/>
    <m/>
  </r>
  <r>
    <x v="0"/>
    <s v="protein_coding"/>
    <x v="0"/>
    <s v="Primary Assembly"/>
    <s v="unplaced scaffold"/>
    <m/>
    <s v="MINB01000011.1"/>
    <n v="35379"/>
    <n v="36179"/>
    <x v="1"/>
    <m/>
    <m/>
    <m/>
    <x v="0"/>
    <m/>
    <m/>
    <s v="BFT35_07050"/>
    <n v="801"/>
    <m/>
    <m/>
  </r>
  <r>
    <x v="1"/>
    <s v="with_protein"/>
    <x v="0"/>
    <s v="Primary Assembly"/>
    <s v="unplaced scaffold"/>
    <m/>
    <s v="MINB01000011.1"/>
    <n v="35379"/>
    <n v="36179"/>
    <x v="1"/>
    <s v="PHO07231.1"/>
    <m/>
    <m/>
    <x v="8"/>
    <m/>
    <m/>
    <s v="BFT35_07050"/>
    <n v="801"/>
    <n v="266"/>
    <m/>
  </r>
  <r>
    <x v="0"/>
    <s v="protein_coding"/>
    <x v="0"/>
    <s v="Primary Assembly"/>
    <s v="unplaced scaffold"/>
    <m/>
    <s v="MINB01000012.1"/>
    <n v="35405"/>
    <n v="36877"/>
    <x v="1"/>
    <m/>
    <m/>
    <m/>
    <x v="0"/>
    <m/>
    <m/>
    <s v="BFT35_07345"/>
    <n v="1473"/>
    <m/>
    <m/>
  </r>
  <r>
    <x v="1"/>
    <s v="with_protein"/>
    <x v="0"/>
    <s v="Primary Assembly"/>
    <s v="unplaced scaffold"/>
    <m/>
    <s v="MINB01000012.1"/>
    <n v="35405"/>
    <n v="36877"/>
    <x v="1"/>
    <s v="PHO07167.1"/>
    <m/>
    <m/>
    <x v="840"/>
    <m/>
    <m/>
    <s v="BFT35_07345"/>
    <n v="1473"/>
    <n v="490"/>
    <m/>
  </r>
  <r>
    <x v="0"/>
    <s v="protein_coding"/>
    <x v="0"/>
    <s v="Primary Assembly"/>
    <s v="unplaced scaffold"/>
    <m/>
    <s v="MINB01000018.1"/>
    <n v="35480"/>
    <n v="36202"/>
    <x v="0"/>
    <m/>
    <m/>
    <m/>
    <x v="0"/>
    <m/>
    <m/>
    <s v="BFT35_09170"/>
    <n v="723"/>
    <m/>
    <m/>
  </r>
  <r>
    <x v="1"/>
    <s v="with_protein"/>
    <x v="0"/>
    <s v="Primary Assembly"/>
    <s v="unplaced scaffold"/>
    <m/>
    <s v="MINB01000018.1"/>
    <n v="35480"/>
    <n v="36202"/>
    <x v="0"/>
    <s v="PHO06843.1"/>
    <m/>
    <m/>
    <x v="841"/>
    <m/>
    <m/>
    <s v="BFT35_09170"/>
    <n v="723"/>
    <n v="240"/>
    <m/>
  </r>
  <r>
    <x v="0"/>
    <s v="protein_coding"/>
    <x v="0"/>
    <s v="Primary Assembly"/>
    <s v="unplaced scaffold"/>
    <m/>
    <s v="MINB01000021.1"/>
    <n v="35481"/>
    <n v="36824"/>
    <x v="1"/>
    <m/>
    <m/>
    <m/>
    <x v="0"/>
    <m/>
    <m/>
    <s v="BFT35_10005"/>
    <n v="1344"/>
    <m/>
    <m/>
  </r>
  <r>
    <x v="1"/>
    <s v="with_protein"/>
    <x v="0"/>
    <s v="Primary Assembly"/>
    <s v="unplaced scaffold"/>
    <m/>
    <s v="MINB01000021.1"/>
    <n v="35481"/>
    <n v="36824"/>
    <x v="1"/>
    <s v="PHO06693.1"/>
    <m/>
    <m/>
    <x v="842"/>
    <m/>
    <m/>
    <s v="BFT35_10005"/>
    <n v="1344"/>
    <n v="447"/>
    <m/>
  </r>
  <r>
    <x v="0"/>
    <s v="protein_coding"/>
    <x v="0"/>
    <s v="Primary Assembly"/>
    <s v="unplaced scaffold"/>
    <m/>
    <s v="MINB01000002.1"/>
    <n v="35565"/>
    <n v="35792"/>
    <x v="0"/>
    <m/>
    <m/>
    <m/>
    <x v="0"/>
    <m/>
    <m/>
    <s v="BFT35_01370"/>
    <n v="228"/>
    <m/>
    <m/>
  </r>
  <r>
    <x v="1"/>
    <s v="with_protein"/>
    <x v="0"/>
    <s v="Primary Assembly"/>
    <s v="unplaced scaffold"/>
    <m/>
    <s v="MINB01000002.1"/>
    <n v="35565"/>
    <n v="35792"/>
    <x v="0"/>
    <s v="PHO08149.1"/>
    <m/>
    <m/>
    <x v="577"/>
    <m/>
    <m/>
    <s v="BFT35_01370"/>
    <n v="228"/>
    <n v="75"/>
    <m/>
  </r>
  <r>
    <x v="0"/>
    <s v="protein_coding"/>
    <x v="0"/>
    <s v="Primary Assembly"/>
    <s v="unplaced scaffold"/>
    <m/>
    <s v="MINB01000004.1"/>
    <n v="35621"/>
    <n v="35953"/>
    <x v="0"/>
    <m/>
    <m/>
    <m/>
    <x v="0"/>
    <m/>
    <m/>
    <s v="BFT35_03570"/>
    <n v="333"/>
    <m/>
    <m/>
  </r>
  <r>
    <x v="1"/>
    <s v="with_protein"/>
    <x v="0"/>
    <s v="Primary Assembly"/>
    <s v="unplaced scaffold"/>
    <m/>
    <s v="MINB01000004.1"/>
    <n v="35621"/>
    <n v="35953"/>
    <x v="0"/>
    <s v="PHO07827.1"/>
    <m/>
    <m/>
    <x v="2"/>
    <m/>
    <m/>
    <s v="BFT35_03570"/>
    <n v="333"/>
    <n v="110"/>
    <m/>
  </r>
  <r>
    <x v="0"/>
    <s v="protein_coding"/>
    <x v="0"/>
    <s v="Primary Assembly"/>
    <s v="unplaced scaffold"/>
    <m/>
    <s v="MINB01000014.1"/>
    <n v="35631"/>
    <n v="36527"/>
    <x v="1"/>
    <m/>
    <m/>
    <m/>
    <x v="0"/>
    <m/>
    <m/>
    <s v="BFT35_07915"/>
    <n v="897"/>
    <m/>
    <m/>
  </r>
  <r>
    <x v="1"/>
    <s v="with_protein"/>
    <x v="0"/>
    <s v="Primary Assembly"/>
    <s v="unplaced scaffold"/>
    <m/>
    <s v="MINB01000014.1"/>
    <n v="35631"/>
    <n v="36527"/>
    <x v="1"/>
    <s v="PHO07046.1"/>
    <m/>
    <m/>
    <x v="2"/>
    <m/>
    <m/>
    <s v="BFT35_07915"/>
    <n v="897"/>
    <n v="298"/>
    <m/>
  </r>
  <r>
    <x v="0"/>
    <s v="protein_coding"/>
    <x v="0"/>
    <s v="Primary Assembly"/>
    <s v="unplaced scaffold"/>
    <m/>
    <s v="MINB01000026.1"/>
    <n v="35641"/>
    <n v="35901"/>
    <x v="1"/>
    <m/>
    <m/>
    <m/>
    <x v="0"/>
    <m/>
    <m/>
    <s v="BFT35_11250"/>
    <n v="261"/>
    <m/>
    <m/>
  </r>
  <r>
    <x v="1"/>
    <s v="with_protein"/>
    <x v="0"/>
    <s v="Primary Assembly"/>
    <s v="unplaced scaffold"/>
    <m/>
    <s v="MINB01000026.1"/>
    <n v="35641"/>
    <n v="35901"/>
    <x v="1"/>
    <s v="PHO06470.1"/>
    <m/>
    <m/>
    <x v="2"/>
    <m/>
    <m/>
    <s v="BFT35_11250"/>
    <n v="261"/>
    <n v="86"/>
    <m/>
  </r>
  <r>
    <x v="0"/>
    <s v="protein_coding"/>
    <x v="0"/>
    <s v="Primary Assembly"/>
    <s v="unplaced scaffold"/>
    <m/>
    <s v="MINB01000003.1"/>
    <n v="35666"/>
    <n v="36613"/>
    <x v="0"/>
    <m/>
    <m/>
    <m/>
    <x v="0"/>
    <m/>
    <m/>
    <s v="BFT35_02545"/>
    <n v="948"/>
    <m/>
    <m/>
  </r>
  <r>
    <x v="1"/>
    <s v="with_protein"/>
    <x v="0"/>
    <s v="Primary Assembly"/>
    <s v="unplaced scaffold"/>
    <m/>
    <s v="MINB01000003.1"/>
    <n v="35666"/>
    <n v="36613"/>
    <x v="0"/>
    <s v="PHO07952.1"/>
    <m/>
    <m/>
    <x v="843"/>
    <m/>
    <m/>
    <s v="BFT35_02545"/>
    <n v="948"/>
    <n v="315"/>
    <m/>
  </r>
  <r>
    <x v="0"/>
    <s v="protein_coding"/>
    <x v="0"/>
    <s v="Primary Assembly"/>
    <s v="unplaced scaffold"/>
    <m/>
    <s v="MINB01000023.1"/>
    <n v="35684"/>
    <n v="36568"/>
    <x v="0"/>
    <m/>
    <m/>
    <m/>
    <x v="0"/>
    <m/>
    <m/>
    <s v="BFT35_10545"/>
    <n v="885"/>
    <m/>
    <m/>
  </r>
  <r>
    <x v="1"/>
    <s v="with_protein"/>
    <x v="0"/>
    <s v="Primary Assembly"/>
    <s v="unplaced scaffold"/>
    <m/>
    <s v="MINB01000023.1"/>
    <n v="35684"/>
    <n v="36568"/>
    <x v="0"/>
    <s v="PHO06602.1"/>
    <m/>
    <m/>
    <x v="34"/>
    <m/>
    <m/>
    <s v="BFT35_10545"/>
    <n v="885"/>
    <n v="294"/>
    <m/>
  </r>
  <r>
    <x v="0"/>
    <s v="protein_coding"/>
    <x v="0"/>
    <s v="Primary Assembly"/>
    <s v="unplaced scaffold"/>
    <m/>
    <s v="MINB01000002.1"/>
    <n v="35776"/>
    <n v="36186"/>
    <x v="0"/>
    <m/>
    <m/>
    <m/>
    <x v="0"/>
    <m/>
    <m/>
    <s v="BFT35_01375"/>
    <n v="411"/>
    <m/>
    <m/>
  </r>
  <r>
    <x v="1"/>
    <s v="with_protein"/>
    <x v="0"/>
    <s v="Primary Assembly"/>
    <s v="unplaced scaffold"/>
    <m/>
    <s v="MINB01000002.1"/>
    <n v="35776"/>
    <n v="36186"/>
    <x v="0"/>
    <s v="PHO08150.1"/>
    <m/>
    <m/>
    <x v="1"/>
    <m/>
    <m/>
    <s v="BFT35_01375"/>
    <n v="411"/>
    <n v="136"/>
    <m/>
  </r>
  <r>
    <x v="0"/>
    <s v="protein_coding"/>
    <x v="0"/>
    <s v="Primary Assembly"/>
    <s v="unplaced scaffold"/>
    <m/>
    <s v="MINB01000022.1"/>
    <n v="35782"/>
    <n v="36474"/>
    <x v="1"/>
    <m/>
    <m/>
    <m/>
    <x v="0"/>
    <m/>
    <m/>
    <s v="BFT35_10260"/>
    <n v="693"/>
    <m/>
    <m/>
  </r>
  <r>
    <x v="1"/>
    <s v="with_protein"/>
    <x v="0"/>
    <s v="Primary Assembly"/>
    <s v="unplaced scaffold"/>
    <m/>
    <s v="MINB01000022.1"/>
    <n v="35782"/>
    <n v="36474"/>
    <x v="1"/>
    <s v="PHO06637.1"/>
    <m/>
    <m/>
    <x v="844"/>
    <m/>
    <m/>
    <s v="BFT35_10260"/>
    <n v="693"/>
    <n v="230"/>
    <m/>
  </r>
  <r>
    <x v="0"/>
    <s v="protein_coding"/>
    <x v="0"/>
    <s v="Primary Assembly"/>
    <s v="unplaced scaffold"/>
    <m/>
    <s v="MINB01000013.1"/>
    <n v="35834"/>
    <n v="36784"/>
    <x v="1"/>
    <m/>
    <m/>
    <m/>
    <x v="0"/>
    <m/>
    <m/>
    <s v="BFT35_07660"/>
    <n v="951"/>
    <m/>
    <m/>
  </r>
  <r>
    <x v="1"/>
    <s v="with_protein"/>
    <x v="0"/>
    <s v="Primary Assembly"/>
    <s v="unplaced scaffold"/>
    <m/>
    <s v="MINB01000013.1"/>
    <n v="35834"/>
    <n v="36784"/>
    <x v="1"/>
    <s v="PHO07112.1"/>
    <m/>
    <m/>
    <x v="845"/>
    <m/>
    <m/>
    <s v="BFT35_07660"/>
    <n v="951"/>
    <n v="316"/>
    <m/>
  </r>
  <r>
    <x v="0"/>
    <s v="protein_coding"/>
    <x v="0"/>
    <s v="Primary Assembly"/>
    <s v="unplaced scaffold"/>
    <m/>
    <s v="MINB01000007.1"/>
    <n v="35865"/>
    <n v="37391"/>
    <x v="1"/>
    <m/>
    <m/>
    <m/>
    <x v="0"/>
    <m/>
    <m/>
    <s v="BFT35_05350"/>
    <n v="1527"/>
    <m/>
    <m/>
  </r>
  <r>
    <x v="1"/>
    <s v="with_protein"/>
    <x v="0"/>
    <s v="Primary Assembly"/>
    <s v="unplaced scaffold"/>
    <m/>
    <s v="MINB01000007.1"/>
    <n v="35865"/>
    <n v="37391"/>
    <x v="1"/>
    <s v="PHO07504.1"/>
    <m/>
    <m/>
    <x v="846"/>
    <m/>
    <m/>
    <s v="BFT35_05350"/>
    <n v="1527"/>
    <n v="508"/>
    <m/>
  </r>
  <r>
    <x v="0"/>
    <s v="pseudogene"/>
    <x v="0"/>
    <s v="Primary Assembly"/>
    <s v="unplaced scaffold"/>
    <m/>
    <s v="MINB01000026.1"/>
    <n v="35882"/>
    <n v="36475"/>
    <x v="1"/>
    <m/>
    <m/>
    <m/>
    <x v="0"/>
    <m/>
    <m/>
    <s v="BFT35_11255"/>
    <n v="594"/>
    <m/>
    <s v="pseudo"/>
  </r>
  <r>
    <x v="1"/>
    <s v="without_protein"/>
    <x v="0"/>
    <s v="Primary Assembly"/>
    <s v="unplaced scaffold"/>
    <m/>
    <s v="MINB01000026.1"/>
    <n v="35882"/>
    <n v="36475"/>
    <x v="1"/>
    <m/>
    <m/>
    <m/>
    <x v="6"/>
    <m/>
    <m/>
    <s v="BFT35_11255"/>
    <n v="594"/>
    <m/>
    <s v="pseudo"/>
  </r>
  <r>
    <x v="0"/>
    <s v="protein_coding"/>
    <x v="0"/>
    <s v="Primary Assembly"/>
    <s v="unplaced scaffold"/>
    <m/>
    <s v="MINB01000024.1"/>
    <n v="35911"/>
    <n v="36762"/>
    <x v="1"/>
    <m/>
    <m/>
    <m/>
    <x v="0"/>
    <m/>
    <m/>
    <s v="BFT35_10800"/>
    <n v="852"/>
    <m/>
    <m/>
  </r>
  <r>
    <x v="1"/>
    <s v="with_protein"/>
    <x v="0"/>
    <s v="Primary Assembly"/>
    <s v="unplaced scaffold"/>
    <m/>
    <s v="MINB01000024.1"/>
    <n v="35911"/>
    <n v="36762"/>
    <x v="1"/>
    <s v="PHO06553.1"/>
    <m/>
    <m/>
    <x v="847"/>
    <m/>
    <m/>
    <s v="BFT35_10800"/>
    <n v="852"/>
    <n v="283"/>
    <m/>
  </r>
  <r>
    <x v="0"/>
    <s v="protein_coding"/>
    <x v="0"/>
    <s v="Primary Assembly"/>
    <s v="unplaced scaffold"/>
    <m/>
    <s v="MINB01000019.1"/>
    <n v="35915"/>
    <n v="36574"/>
    <x v="1"/>
    <m/>
    <m/>
    <m/>
    <x v="0"/>
    <m/>
    <m/>
    <s v="BFT35_09425"/>
    <n v="660"/>
    <m/>
    <m/>
  </r>
  <r>
    <x v="1"/>
    <s v="with_protein"/>
    <x v="0"/>
    <s v="Primary Assembly"/>
    <s v="unplaced scaffold"/>
    <m/>
    <s v="MINB01000019.1"/>
    <n v="35915"/>
    <n v="36574"/>
    <x v="1"/>
    <s v="PHO06794.1"/>
    <m/>
    <m/>
    <x v="848"/>
    <m/>
    <m/>
    <s v="BFT35_09425"/>
    <n v="660"/>
    <n v="219"/>
    <m/>
  </r>
  <r>
    <x v="0"/>
    <s v="protein_coding"/>
    <x v="0"/>
    <s v="Primary Assembly"/>
    <s v="unplaced scaffold"/>
    <m/>
    <s v="MINB01000004.1"/>
    <n v="35956"/>
    <n v="38652"/>
    <x v="1"/>
    <m/>
    <m/>
    <m/>
    <x v="0"/>
    <m/>
    <m/>
    <s v="BFT35_03575"/>
    <n v="2697"/>
    <m/>
    <m/>
  </r>
  <r>
    <x v="1"/>
    <s v="with_protein"/>
    <x v="0"/>
    <s v="Primary Assembly"/>
    <s v="unplaced scaffold"/>
    <m/>
    <s v="MINB01000004.1"/>
    <n v="35956"/>
    <n v="38652"/>
    <x v="1"/>
    <s v="PHO07828.1"/>
    <m/>
    <m/>
    <x v="849"/>
    <m/>
    <m/>
    <s v="BFT35_03575"/>
    <n v="2697"/>
    <n v="898"/>
    <m/>
  </r>
  <r>
    <x v="0"/>
    <s v="protein_coding"/>
    <x v="0"/>
    <s v="Primary Assembly"/>
    <s v="unplaced scaffold"/>
    <m/>
    <s v="MINB01000001.1"/>
    <n v="35981"/>
    <n v="36694"/>
    <x v="0"/>
    <m/>
    <m/>
    <m/>
    <x v="0"/>
    <m/>
    <m/>
    <s v="BFT35_00180"/>
    <n v="714"/>
    <m/>
    <m/>
  </r>
  <r>
    <x v="1"/>
    <s v="with_protein"/>
    <x v="0"/>
    <s v="Primary Assembly"/>
    <s v="unplaced scaffold"/>
    <m/>
    <s v="MINB01000001.1"/>
    <n v="35981"/>
    <n v="36694"/>
    <x v="0"/>
    <s v="PHO08360.1"/>
    <m/>
    <m/>
    <x v="71"/>
    <m/>
    <m/>
    <s v="BFT35_00180"/>
    <n v="714"/>
    <n v="237"/>
    <m/>
  </r>
  <r>
    <x v="0"/>
    <s v="protein_coding"/>
    <x v="0"/>
    <s v="Primary Assembly"/>
    <s v="unplaced scaffold"/>
    <m/>
    <s v="MINB01000025.1"/>
    <n v="36035"/>
    <n v="36634"/>
    <x v="0"/>
    <m/>
    <m/>
    <m/>
    <x v="0"/>
    <m/>
    <m/>
    <s v="BFT35_11050"/>
    <n v="600"/>
    <m/>
    <m/>
  </r>
  <r>
    <x v="1"/>
    <s v="with_protein"/>
    <x v="0"/>
    <s v="Primary Assembly"/>
    <s v="unplaced scaffold"/>
    <m/>
    <s v="MINB01000025.1"/>
    <n v="36035"/>
    <n v="36634"/>
    <x v="0"/>
    <s v="PHO06509.1"/>
    <m/>
    <m/>
    <x v="274"/>
    <m/>
    <m/>
    <s v="BFT35_11050"/>
    <n v="600"/>
    <n v="199"/>
    <m/>
  </r>
  <r>
    <x v="0"/>
    <s v="tRNA"/>
    <x v="0"/>
    <s v="Primary Assembly"/>
    <s v="unplaced scaffold"/>
    <m/>
    <s v="MINB01000020.1"/>
    <n v="36067"/>
    <n v="36142"/>
    <x v="1"/>
    <m/>
    <m/>
    <m/>
    <x v="0"/>
    <m/>
    <m/>
    <s v="BFT35_09730"/>
    <n v="76"/>
    <m/>
    <m/>
  </r>
  <r>
    <x v="3"/>
    <m/>
    <x v="0"/>
    <s v="Primary Assembly"/>
    <s v="unplaced scaffold"/>
    <m/>
    <s v="MINB01000020.1"/>
    <n v="36067"/>
    <n v="36142"/>
    <x v="1"/>
    <m/>
    <m/>
    <m/>
    <x v="287"/>
    <m/>
    <m/>
    <s v="BFT35_09730"/>
    <n v="76"/>
    <m/>
    <s v="anticodon=CAT"/>
  </r>
  <r>
    <x v="0"/>
    <s v="protein_coding"/>
    <x v="0"/>
    <s v="Primary Assembly"/>
    <s v="unplaced scaffold"/>
    <m/>
    <s v="MINB01000009.1"/>
    <n v="36128"/>
    <n v="37144"/>
    <x v="1"/>
    <m/>
    <m/>
    <m/>
    <x v="0"/>
    <m/>
    <m/>
    <s v="BFT35_06250"/>
    <n v="1017"/>
    <m/>
    <m/>
  </r>
  <r>
    <x v="1"/>
    <s v="with_protein"/>
    <x v="0"/>
    <s v="Primary Assembly"/>
    <s v="unplaced scaffold"/>
    <m/>
    <s v="MINB01000009.1"/>
    <n v="36128"/>
    <n v="37144"/>
    <x v="1"/>
    <s v="PHO07368.1"/>
    <m/>
    <m/>
    <x v="850"/>
    <m/>
    <m/>
    <s v="BFT35_06250"/>
    <n v="1017"/>
    <n v="338"/>
    <m/>
  </r>
  <r>
    <x v="0"/>
    <s v="tRNA"/>
    <x v="0"/>
    <s v="Primary Assembly"/>
    <s v="unplaced scaffold"/>
    <m/>
    <s v="MINB01000020.1"/>
    <n v="36148"/>
    <n v="36222"/>
    <x v="1"/>
    <m/>
    <m/>
    <m/>
    <x v="0"/>
    <m/>
    <m/>
    <s v="BFT35_09735"/>
    <n v="75"/>
    <m/>
    <m/>
  </r>
  <r>
    <x v="3"/>
    <m/>
    <x v="0"/>
    <s v="Primary Assembly"/>
    <s v="unplaced scaffold"/>
    <m/>
    <s v="MINB01000020.1"/>
    <n v="36148"/>
    <n v="36222"/>
    <x v="1"/>
    <m/>
    <m/>
    <m/>
    <x v="851"/>
    <m/>
    <m/>
    <s v="BFT35_09735"/>
    <n v="75"/>
    <m/>
    <s v="anticodon=GTT"/>
  </r>
  <r>
    <x v="0"/>
    <s v="protein_coding"/>
    <x v="0"/>
    <s v="Primary Assembly"/>
    <s v="unplaced scaffold"/>
    <m/>
    <s v="MINB01000011.1"/>
    <n v="36192"/>
    <n v="36989"/>
    <x v="1"/>
    <m/>
    <m/>
    <m/>
    <x v="0"/>
    <m/>
    <m/>
    <s v="BFT35_07055"/>
    <n v="798"/>
    <m/>
    <m/>
  </r>
  <r>
    <x v="1"/>
    <s v="with_protein"/>
    <x v="0"/>
    <s v="Primary Assembly"/>
    <s v="unplaced scaffold"/>
    <m/>
    <s v="MINB01000011.1"/>
    <n v="36192"/>
    <n v="36989"/>
    <x v="1"/>
    <s v="PHO07232.1"/>
    <m/>
    <m/>
    <x v="34"/>
    <m/>
    <m/>
    <s v="BFT35_07055"/>
    <n v="798"/>
    <n v="265"/>
    <m/>
  </r>
  <r>
    <x v="0"/>
    <s v="protein_coding"/>
    <x v="0"/>
    <s v="Primary Assembly"/>
    <s v="unplaced scaffold"/>
    <m/>
    <s v="MINB01000010.1"/>
    <n v="36233"/>
    <n v="37873"/>
    <x v="1"/>
    <m/>
    <m/>
    <m/>
    <x v="0"/>
    <m/>
    <m/>
    <s v="BFT35_06640"/>
    <n v="1641"/>
    <m/>
    <m/>
  </r>
  <r>
    <x v="1"/>
    <s v="with_protein"/>
    <x v="0"/>
    <s v="Primary Assembly"/>
    <s v="unplaced scaffold"/>
    <m/>
    <s v="MINB01000010.1"/>
    <n v="36233"/>
    <n v="37873"/>
    <x v="1"/>
    <s v="PHO07289.1"/>
    <m/>
    <m/>
    <x v="852"/>
    <m/>
    <m/>
    <s v="BFT35_06640"/>
    <n v="1641"/>
    <n v="546"/>
    <m/>
  </r>
  <r>
    <x v="0"/>
    <s v="protein_coding"/>
    <x v="0"/>
    <s v="Primary Assembly"/>
    <s v="unplaced scaffold"/>
    <m/>
    <s v="MINB01000017.1"/>
    <n v="36236"/>
    <n v="36610"/>
    <x v="0"/>
    <m/>
    <m/>
    <m/>
    <x v="0"/>
    <m/>
    <m/>
    <s v="BFT35_08875"/>
    <n v="375"/>
    <m/>
    <m/>
  </r>
  <r>
    <x v="1"/>
    <s v="with_protein"/>
    <x v="0"/>
    <s v="Primary Assembly"/>
    <s v="unplaced scaffold"/>
    <m/>
    <s v="MINB01000017.1"/>
    <n v="36236"/>
    <n v="36610"/>
    <x v="0"/>
    <s v="PHO06879.1"/>
    <m/>
    <m/>
    <x v="853"/>
    <m/>
    <m/>
    <s v="BFT35_08875"/>
    <n v="375"/>
    <n v="124"/>
    <m/>
  </r>
  <r>
    <x v="0"/>
    <s v="protein_coding"/>
    <x v="0"/>
    <s v="Primary Assembly"/>
    <s v="unplaced scaffold"/>
    <m/>
    <s v="MINB01000020.1"/>
    <n v="36274"/>
    <n v="37386"/>
    <x v="1"/>
    <m/>
    <m/>
    <m/>
    <x v="0"/>
    <m/>
    <m/>
    <s v="BFT35_09740"/>
    <n v="1113"/>
    <m/>
    <m/>
  </r>
  <r>
    <x v="1"/>
    <s v="with_protein"/>
    <x v="0"/>
    <s v="Primary Assembly"/>
    <s v="unplaced scaffold"/>
    <m/>
    <s v="MINB01000020.1"/>
    <n v="36274"/>
    <n v="37386"/>
    <x v="1"/>
    <s v="PHO06741.1"/>
    <m/>
    <m/>
    <x v="854"/>
    <m/>
    <m/>
    <s v="BFT35_09740"/>
    <n v="1113"/>
    <n v="370"/>
    <m/>
  </r>
  <r>
    <x v="0"/>
    <s v="pseudogene"/>
    <x v="0"/>
    <s v="Primary Assembly"/>
    <s v="unplaced scaffold"/>
    <m/>
    <s v="MINB01000018.1"/>
    <n v="36283"/>
    <n v="36941"/>
    <x v="0"/>
    <m/>
    <m/>
    <m/>
    <x v="0"/>
    <m/>
    <m/>
    <s v="BFT35_09175"/>
    <n v="659"/>
    <m/>
    <s v="pseudo"/>
  </r>
  <r>
    <x v="1"/>
    <s v="without_protein"/>
    <x v="0"/>
    <s v="Primary Assembly"/>
    <s v="unplaced scaffold"/>
    <m/>
    <s v="MINB01000018.1"/>
    <n v="36283"/>
    <n v="36941"/>
    <x v="0"/>
    <m/>
    <m/>
    <m/>
    <x v="848"/>
    <m/>
    <m/>
    <s v="BFT35_09175"/>
    <n v="659"/>
    <m/>
    <s v="pseudo"/>
  </r>
  <r>
    <x v="0"/>
    <s v="protein_coding"/>
    <x v="0"/>
    <s v="Primary Assembly"/>
    <s v="unplaced scaffold"/>
    <m/>
    <s v="MINB01000002.1"/>
    <n v="36315"/>
    <n v="36725"/>
    <x v="1"/>
    <m/>
    <m/>
    <m/>
    <x v="0"/>
    <m/>
    <m/>
    <s v="BFT35_01380"/>
    <n v="411"/>
    <m/>
    <m/>
  </r>
  <r>
    <x v="1"/>
    <s v="with_protein"/>
    <x v="0"/>
    <s v="Primary Assembly"/>
    <s v="unplaced scaffold"/>
    <m/>
    <s v="MINB01000002.1"/>
    <n v="36315"/>
    <n v="36725"/>
    <x v="1"/>
    <s v="PHO08321.1"/>
    <m/>
    <m/>
    <x v="2"/>
    <m/>
    <m/>
    <s v="BFT35_01380"/>
    <n v="411"/>
    <n v="136"/>
    <m/>
  </r>
  <r>
    <x v="0"/>
    <s v="tRNA"/>
    <x v="0"/>
    <s v="Primary Assembly"/>
    <s v="unplaced scaffold"/>
    <m/>
    <s v="MINB01000015.1"/>
    <n v="36402"/>
    <n v="36488"/>
    <x v="1"/>
    <m/>
    <m/>
    <m/>
    <x v="0"/>
    <m/>
    <m/>
    <s v="BFT35_08295"/>
    <n v="87"/>
    <m/>
    <m/>
  </r>
  <r>
    <x v="3"/>
    <m/>
    <x v="0"/>
    <s v="Primary Assembly"/>
    <s v="unplaced scaffold"/>
    <m/>
    <s v="MINB01000015.1"/>
    <n v="36402"/>
    <n v="36488"/>
    <x v="1"/>
    <m/>
    <m/>
    <m/>
    <x v="291"/>
    <m/>
    <m/>
    <s v="BFT35_08295"/>
    <n v="87"/>
    <m/>
    <s v="anticodon=CAA"/>
  </r>
  <r>
    <x v="0"/>
    <s v="protein_coding"/>
    <x v="0"/>
    <s v="Primary Assembly"/>
    <s v="unplaced scaffold"/>
    <m/>
    <s v="MINB01000005.1"/>
    <n v="36461"/>
    <n v="38059"/>
    <x v="1"/>
    <m/>
    <m/>
    <m/>
    <x v="0"/>
    <m/>
    <m/>
    <s v="BFT35_04225"/>
    <n v="1599"/>
    <m/>
    <m/>
  </r>
  <r>
    <x v="1"/>
    <s v="with_protein"/>
    <x v="0"/>
    <s v="Primary Assembly"/>
    <s v="unplaced scaffold"/>
    <m/>
    <s v="MINB01000005.1"/>
    <n v="36461"/>
    <n v="38059"/>
    <x v="1"/>
    <s v="PHO07703.1"/>
    <m/>
    <m/>
    <x v="411"/>
    <m/>
    <m/>
    <s v="BFT35_04225"/>
    <n v="1599"/>
    <n v="532"/>
    <m/>
  </r>
  <r>
    <x v="0"/>
    <s v="protein_coding"/>
    <x v="0"/>
    <s v="Primary Assembly"/>
    <s v="unplaced scaffold"/>
    <m/>
    <s v="MINB01000022.1"/>
    <n v="36477"/>
    <n v="38234"/>
    <x v="1"/>
    <m/>
    <m/>
    <m/>
    <x v="0"/>
    <m/>
    <m/>
    <s v="BFT35_10265"/>
    <n v="1758"/>
    <m/>
    <m/>
  </r>
  <r>
    <x v="1"/>
    <s v="with_protein"/>
    <x v="0"/>
    <s v="Primary Assembly"/>
    <s v="unplaced scaffold"/>
    <m/>
    <s v="MINB01000022.1"/>
    <n v="36477"/>
    <n v="38234"/>
    <x v="1"/>
    <s v="PHO06638.1"/>
    <m/>
    <m/>
    <x v="855"/>
    <m/>
    <m/>
    <s v="BFT35_10265"/>
    <n v="1758"/>
    <n v="585"/>
    <m/>
  </r>
  <r>
    <x v="0"/>
    <s v="protein_coding"/>
    <x v="0"/>
    <s v="Primary Assembly"/>
    <s v="unplaced scaffold"/>
    <m/>
    <s v="MINB01000006.1"/>
    <n v="36546"/>
    <n v="37616"/>
    <x v="1"/>
    <m/>
    <m/>
    <m/>
    <x v="0"/>
    <m/>
    <m/>
    <s v="BFT35_04840"/>
    <n v="1071"/>
    <m/>
    <m/>
  </r>
  <r>
    <x v="1"/>
    <s v="with_protein"/>
    <x v="0"/>
    <s v="Primary Assembly"/>
    <s v="unplaced scaffold"/>
    <m/>
    <s v="MINB01000006.1"/>
    <n v="36546"/>
    <n v="37616"/>
    <x v="1"/>
    <s v="PHO07599.1"/>
    <m/>
    <m/>
    <x v="856"/>
    <m/>
    <m/>
    <s v="BFT35_04840"/>
    <n v="1071"/>
    <n v="356"/>
    <m/>
  </r>
  <r>
    <x v="0"/>
    <s v="protein_coding"/>
    <x v="0"/>
    <s v="Primary Assembly"/>
    <s v="unplaced scaffold"/>
    <m/>
    <s v="MINB01000014.1"/>
    <n v="36551"/>
    <n v="36850"/>
    <x v="1"/>
    <m/>
    <m/>
    <m/>
    <x v="0"/>
    <m/>
    <m/>
    <s v="BFT35_07920"/>
    <n v="300"/>
    <m/>
    <m/>
  </r>
  <r>
    <x v="1"/>
    <s v="with_protein"/>
    <x v="0"/>
    <s v="Primary Assembly"/>
    <s v="unplaced scaffold"/>
    <m/>
    <s v="MINB01000014.1"/>
    <n v="36551"/>
    <n v="36850"/>
    <x v="1"/>
    <s v="PHO07047.1"/>
    <m/>
    <m/>
    <x v="2"/>
    <m/>
    <m/>
    <s v="BFT35_07920"/>
    <n v="300"/>
    <n v="99"/>
    <m/>
  </r>
  <r>
    <x v="0"/>
    <s v="protein_coding"/>
    <x v="0"/>
    <s v="Primary Assembly"/>
    <s v="unplaced scaffold"/>
    <m/>
    <s v="MINB01000023.1"/>
    <n v="36578"/>
    <n v="37534"/>
    <x v="0"/>
    <m/>
    <m/>
    <m/>
    <x v="0"/>
    <m/>
    <m/>
    <s v="BFT35_10550"/>
    <n v="957"/>
    <m/>
    <m/>
  </r>
  <r>
    <x v="1"/>
    <s v="with_protein"/>
    <x v="0"/>
    <s v="Primary Assembly"/>
    <s v="unplaced scaffold"/>
    <m/>
    <s v="MINB01000023.1"/>
    <n v="36578"/>
    <n v="37534"/>
    <x v="0"/>
    <s v="PHO06603.1"/>
    <m/>
    <m/>
    <x v="8"/>
    <m/>
    <m/>
    <s v="BFT35_10550"/>
    <n v="957"/>
    <n v="318"/>
    <m/>
  </r>
  <r>
    <x v="0"/>
    <s v="protein_coding"/>
    <x v="0"/>
    <s v="Primary Assembly"/>
    <s v="unplaced scaffold"/>
    <m/>
    <s v="MINB01000017.1"/>
    <n v="36644"/>
    <n v="37999"/>
    <x v="0"/>
    <m/>
    <m/>
    <m/>
    <x v="0"/>
    <m/>
    <m/>
    <s v="BFT35_08880"/>
    <n v="1356"/>
    <m/>
    <m/>
  </r>
  <r>
    <x v="1"/>
    <s v="with_protein"/>
    <x v="0"/>
    <s v="Primary Assembly"/>
    <s v="unplaced scaffold"/>
    <m/>
    <s v="MINB01000017.1"/>
    <n v="36644"/>
    <n v="37999"/>
    <x v="0"/>
    <s v="PHO06880.1"/>
    <m/>
    <m/>
    <x v="857"/>
    <m/>
    <m/>
    <s v="BFT35_08880"/>
    <n v="1356"/>
    <n v="451"/>
    <m/>
  </r>
  <r>
    <x v="0"/>
    <s v="protein_coding"/>
    <x v="0"/>
    <s v="Primary Assembly"/>
    <s v="unplaced scaffold"/>
    <m/>
    <s v="MINB01000003.1"/>
    <n v="36647"/>
    <n v="37279"/>
    <x v="1"/>
    <m/>
    <m/>
    <m/>
    <x v="0"/>
    <m/>
    <m/>
    <s v="BFT35_02550"/>
    <n v="633"/>
    <m/>
    <m/>
  </r>
  <r>
    <x v="1"/>
    <s v="with_protein"/>
    <x v="0"/>
    <s v="Primary Assembly"/>
    <s v="unplaced scaffold"/>
    <m/>
    <s v="MINB01000003.1"/>
    <n v="36647"/>
    <n v="37279"/>
    <x v="1"/>
    <s v="PHO07953.1"/>
    <m/>
    <m/>
    <x v="2"/>
    <m/>
    <m/>
    <s v="BFT35_02550"/>
    <n v="633"/>
    <n v="210"/>
    <m/>
  </r>
  <r>
    <x v="0"/>
    <s v="protein_coding"/>
    <x v="0"/>
    <s v="Primary Assembly"/>
    <s v="unplaced scaffold"/>
    <m/>
    <s v="MINB01000025.1"/>
    <n v="36650"/>
    <n v="37642"/>
    <x v="0"/>
    <m/>
    <m/>
    <m/>
    <x v="0"/>
    <m/>
    <m/>
    <s v="BFT35_11055"/>
    <n v="993"/>
    <m/>
    <m/>
  </r>
  <r>
    <x v="1"/>
    <s v="with_protein"/>
    <x v="0"/>
    <s v="Primary Assembly"/>
    <s v="unplaced scaffold"/>
    <m/>
    <s v="MINB01000025.1"/>
    <n v="36650"/>
    <n v="37642"/>
    <x v="0"/>
    <s v="PHO06510.1"/>
    <m/>
    <m/>
    <x v="858"/>
    <m/>
    <m/>
    <s v="BFT35_11055"/>
    <n v="993"/>
    <n v="330"/>
    <m/>
  </r>
  <r>
    <x v="0"/>
    <s v="protein_coding"/>
    <x v="0"/>
    <s v="Primary Assembly"/>
    <s v="unplaced scaffold"/>
    <m/>
    <s v="MINB01000015.1"/>
    <n v="36657"/>
    <n v="36944"/>
    <x v="0"/>
    <m/>
    <m/>
    <m/>
    <x v="0"/>
    <m/>
    <m/>
    <s v="BFT35_08300"/>
    <n v="288"/>
    <m/>
    <m/>
  </r>
  <r>
    <x v="1"/>
    <s v="with_protein"/>
    <x v="0"/>
    <s v="Primary Assembly"/>
    <s v="unplaced scaffold"/>
    <m/>
    <s v="MINB01000015.1"/>
    <n v="36657"/>
    <n v="36944"/>
    <x v="0"/>
    <s v="PHO06995.1"/>
    <m/>
    <m/>
    <x v="2"/>
    <m/>
    <m/>
    <s v="BFT35_08300"/>
    <n v="288"/>
    <n v="95"/>
    <m/>
  </r>
  <r>
    <x v="0"/>
    <s v="protein_coding"/>
    <x v="0"/>
    <s v="Primary Assembly"/>
    <s v="unplaced scaffold"/>
    <m/>
    <s v="MINB01000001.1"/>
    <n v="36712"/>
    <n v="37899"/>
    <x v="1"/>
    <m/>
    <m/>
    <m/>
    <x v="0"/>
    <m/>
    <m/>
    <s v="BFT35_00185"/>
    <n v="1188"/>
    <m/>
    <m/>
  </r>
  <r>
    <x v="1"/>
    <s v="with_protein"/>
    <x v="0"/>
    <s v="Primary Assembly"/>
    <s v="unplaced scaffold"/>
    <m/>
    <s v="MINB01000001.1"/>
    <n v="36712"/>
    <n v="37899"/>
    <x v="1"/>
    <s v="PHO08361.1"/>
    <m/>
    <m/>
    <x v="791"/>
    <m/>
    <m/>
    <s v="BFT35_00185"/>
    <n v="1188"/>
    <n v="395"/>
    <m/>
  </r>
  <r>
    <x v="0"/>
    <s v="protein_coding"/>
    <x v="0"/>
    <s v="Primary Assembly"/>
    <s v="unplaced scaffold"/>
    <m/>
    <s v="MINB01000024.1"/>
    <n v="36752"/>
    <n v="37174"/>
    <x v="1"/>
    <m/>
    <m/>
    <m/>
    <x v="0"/>
    <m/>
    <m/>
    <s v="BFT35_10805"/>
    <n v="423"/>
    <m/>
    <m/>
  </r>
  <r>
    <x v="1"/>
    <s v="with_protein"/>
    <x v="0"/>
    <s v="Primary Assembly"/>
    <s v="unplaced scaffold"/>
    <m/>
    <s v="MINB01000024.1"/>
    <n v="36752"/>
    <n v="37174"/>
    <x v="1"/>
    <s v="PHO06565.1"/>
    <m/>
    <m/>
    <x v="859"/>
    <m/>
    <m/>
    <s v="BFT35_10805"/>
    <n v="423"/>
    <n v="140"/>
    <m/>
  </r>
  <r>
    <x v="0"/>
    <s v="protein_coding"/>
    <x v="0"/>
    <s v="Primary Assembly"/>
    <s v="unplaced scaffold"/>
    <m/>
    <s v="MINB01000002.1"/>
    <n v="36757"/>
    <n v="37077"/>
    <x v="1"/>
    <m/>
    <m/>
    <m/>
    <x v="0"/>
    <m/>
    <m/>
    <s v="BFT35_01385"/>
    <n v="321"/>
    <m/>
    <m/>
  </r>
  <r>
    <x v="1"/>
    <s v="with_protein"/>
    <x v="0"/>
    <s v="Primary Assembly"/>
    <s v="unplaced scaffold"/>
    <m/>
    <s v="MINB01000002.1"/>
    <n v="36757"/>
    <n v="37077"/>
    <x v="1"/>
    <s v="PHO08151.1"/>
    <m/>
    <m/>
    <x v="860"/>
    <m/>
    <m/>
    <s v="BFT35_01385"/>
    <n v="321"/>
    <n v="106"/>
    <m/>
  </r>
  <r>
    <x v="0"/>
    <s v="protein_coding"/>
    <x v="0"/>
    <s v="Primary Assembly"/>
    <s v="unplaced scaffold"/>
    <m/>
    <s v="MINB01000013.1"/>
    <n v="36852"/>
    <n v="37421"/>
    <x v="1"/>
    <m/>
    <m/>
    <m/>
    <x v="0"/>
    <m/>
    <m/>
    <s v="BFT35_07665"/>
    <n v="570"/>
    <m/>
    <m/>
  </r>
  <r>
    <x v="1"/>
    <s v="with_protein"/>
    <x v="0"/>
    <s v="Primary Assembly"/>
    <s v="unplaced scaffold"/>
    <m/>
    <s v="MINB01000013.1"/>
    <n v="36852"/>
    <n v="37421"/>
    <x v="1"/>
    <s v="PHO07137.1"/>
    <m/>
    <m/>
    <x v="65"/>
    <m/>
    <m/>
    <s v="BFT35_07665"/>
    <n v="570"/>
    <n v="189"/>
    <m/>
  </r>
  <r>
    <x v="0"/>
    <s v="protein_coding"/>
    <x v="0"/>
    <s v="Primary Assembly"/>
    <s v="unplaced scaffold"/>
    <m/>
    <s v="MINB01000021.1"/>
    <n v="36886"/>
    <n v="37569"/>
    <x v="1"/>
    <m/>
    <m/>
    <m/>
    <x v="0"/>
    <m/>
    <m/>
    <s v="BFT35_10010"/>
    <n v="684"/>
    <m/>
    <m/>
  </r>
  <r>
    <x v="1"/>
    <s v="with_protein"/>
    <x v="0"/>
    <s v="Primary Assembly"/>
    <s v="unplaced scaffold"/>
    <m/>
    <s v="MINB01000021.1"/>
    <n v="36886"/>
    <n v="37569"/>
    <x v="1"/>
    <s v="PHO06694.1"/>
    <m/>
    <m/>
    <x v="302"/>
    <m/>
    <m/>
    <s v="BFT35_10010"/>
    <n v="684"/>
    <n v="227"/>
    <m/>
  </r>
  <r>
    <x v="0"/>
    <s v="protein_coding"/>
    <x v="0"/>
    <s v="Primary Assembly"/>
    <s v="unplaced scaffold"/>
    <m/>
    <s v="MINB01000012.1"/>
    <n v="36896"/>
    <n v="37831"/>
    <x v="1"/>
    <m/>
    <m/>
    <m/>
    <x v="0"/>
    <m/>
    <m/>
    <s v="BFT35_07350"/>
    <n v="936"/>
    <m/>
    <m/>
  </r>
  <r>
    <x v="1"/>
    <s v="with_protein"/>
    <x v="0"/>
    <s v="Primary Assembly"/>
    <s v="unplaced scaffold"/>
    <m/>
    <s v="MINB01000012.1"/>
    <n v="36896"/>
    <n v="37831"/>
    <x v="1"/>
    <s v="PHO07168.1"/>
    <m/>
    <m/>
    <x v="861"/>
    <m/>
    <m/>
    <s v="BFT35_07350"/>
    <n v="936"/>
    <n v="311"/>
    <m/>
  </r>
  <r>
    <x v="0"/>
    <s v="protein_coding"/>
    <x v="0"/>
    <s v="Primary Assembly"/>
    <s v="unplaced scaffold"/>
    <m/>
    <s v="MINB01000014.1"/>
    <n v="36910"/>
    <n v="37176"/>
    <x v="1"/>
    <m/>
    <m/>
    <m/>
    <x v="0"/>
    <m/>
    <m/>
    <s v="BFT35_07925"/>
    <n v="267"/>
    <m/>
    <m/>
  </r>
  <r>
    <x v="1"/>
    <s v="with_protein"/>
    <x v="0"/>
    <s v="Primary Assembly"/>
    <s v="unplaced scaffold"/>
    <m/>
    <s v="MINB01000014.1"/>
    <n v="36910"/>
    <n v="37176"/>
    <x v="1"/>
    <s v="PHO07048.1"/>
    <m/>
    <m/>
    <x v="862"/>
    <m/>
    <m/>
    <s v="BFT35_07925"/>
    <n v="267"/>
    <n v="88"/>
    <m/>
  </r>
  <r>
    <x v="0"/>
    <s v="protein_coding"/>
    <x v="0"/>
    <s v="Primary Assembly"/>
    <s v="unplaced scaffold"/>
    <m/>
    <s v="MINB01000019.1"/>
    <n v="36933"/>
    <n v="38429"/>
    <x v="1"/>
    <m/>
    <m/>
    <m/>
    <x v="0"/>
    <m/>
    <m/>
    <s v="BFT35_09430"/>
    <n v="1497"/>
    <m/>
    <m/>
  </r>
  <r>
    <x v="1"/>
    <s v="with_protein"/>
    <x v="0"/>
    <s v="Primary Assembly"/>
    <s v="unplaced scaffold"/>
    <m/>
    <s v="MINB01000019.1"/>
    <n v="36933"/>
    <n v="38429"/>
    <x v="1"/>
    <s v="PHO06795.1"/>
    <m/>
    <m/>
    <x v="863"/>
    <m/>
    <m/>
    <s v="BFT35_09430"/>
    <n v="1497"/>
    <n v="498"/>
    <m/>
  </r>
  <r>
    <x v="0"/>
    <s v="protein_coding"/>
    <x v="0"/>
    <s v="Primary Assembly"/>
    <s v="unplaced scaffold"/>
    <m/>
    <s v="MINB01000018.1"/>
    <n v="36986"/>
    <n v="38254"/>
    <x v="0"/>
    <m/>
    <m/>
    <m/>
    <x v="0"/>
    <m/>
    <m/>
    <s v="BFT35_09180"/>
    <n v="1269"/>
    <m/>
    <m/>
  </r>
  <r>
    <x v="1"/>
    <s v="with_protein"/>
    <x v="0"/>
    <s v="Primary Assembly"/>
    <s v="unplaced scaffold"/>
    <m/>
    <s v="MINB01000018.1"/>
    <n v="36986"/>
    <n v="38254"/>
    <x v="0"/>
    <s v="PHO06844.1"/>
    <m/>
    <m/>
    <x v="864"/>
    <m/>
    <m/>
    <s v="BFT35_09180"/>
    <n v="1269"/>
    <n v="422"/>
    <m/>
  </r>
  <r>
    <x v="0"/>
    <s v="protein_coding"/>
    <x v="0"/>
    <s v="Primary Assembly"/>
    <s v="unplaced scaffold"/>
    <m/>
    <s v="MINB01000011.1"/>
    <n v="36996"/>
    <n v="37877"/>
    <x v="1"/>
    <m/>
    <m/>
    <m/>
    <x v="0"/>
    <m/>
    <m/>
    <s v="BFT35_07060"/>
    <n v="882"/>
    <m/>
    <m/>
  </r>
  <r>
    <x v="1"/>
    <s v="with_protein"/>
    <x v="0"/>
    <s v="Primary Assembly"/>
    <s v="unplaced scaffold"/>
    <m/>
    <s v="MINB01000011.1"/>
    <n v="36996"/>
    <n v="37877"/>
    <x v="1"/>
    <s v="PHO07233.1"/>
    <m/>
    <m/>
    <x v="8"/>
    <m/>
    <m/>
    <s v="BFT35_07060"/>
    <n v="882"/>
    <n v="293"/>
    <m/>
  </r>
  <r>
    <x v="0"/>
    <s v="tRNA"/>
    <x v="0"/>
    <s v="Primary Assembly"/>
    <s v="unplaced scaffold"/>
    <m/>
    <s v="MINB01000008.1"/>
    <n v="37069"/>
    <n v="37143"/>
    <x v="1"/>
    <m/>
    <m/>
    <m/>
    <x v="0"/>
    <m/>
    <m/>
    <s v="BFT35_05850"/>
    <n v="75"/>
    <m/>
    <m/>
  </r>
  <r>
    <x v="3"/>
    <m/>
    <x v="0"/>
    <s v="Primary Assembly"/>
    <s v="unplaced scaffold"/>
    <m/>
    <s v="MINB01000008.1"/>
    <n v="37069"/>
    <n v="37143"/>
    <x v="1"/>
    <m/>
    <m/>
    <m/>
    <x v="865"/>
    <m/>
    <m/>
    <s v="BFT35_05850"/>
    <n v="75"/>
    <m/>
    <s v="anticodon=TTC"/>
  </r>
  <r>
    <x v="0"/>
    <s v="pseudogene"/>
    <x v="0"/>
    <s v="Primary Assembly"/>
    <s v="unplaced scaffold"/>
    <m/>
    <s v="MINB01000002.1"/>
    <n v="37102"/>
    <n v="37335"/>
    <x v="1"/>
    <m/>
    <m/>
    <m/>
    <x v="0"/>
    <m/>
    <m/>
    <s v="BFT35_01390"/>
    <n v="234"/>
    <m/>
    <s v="pseudo"/>
  </r>
  <r>
    <x v="1"/>
    <s v="without_protein"/>
    <x v="0"/>
    <s v="Primary Assembly"/>
    <s v="unplaced scaffold"/>
    <m/>
    <s v="MINB01000002.1"/>
    <n v="37102"/>
    <n v="37335"/>
    <x v="1"/>
    <m/>
    <m/>
    <m/>
    <x v="325"/>
    <m/>
    <m/>
    <s v="BFT35_01390"/>
    <n v="234"/>
    <m/>
    <s v="pseudo"/>
  </r>
  <r>
    <x v="0"/>
    <s v="protein_coding"/>
    <x v="0"/>
    <s v="Primary Assembly"/>
    <s v="unplaced scaffold"/>
    <m/>
    <s v="MINB01000024.1"/>
    <n v="37180"/>
    <n v="37416"/>
    <x v="1"/>
    <m/>
    <m/>
    <m/>
    <x v="0"/>
    <m/>
    <m/>
    <s v="BFT35_10810"/>
    <n v="237"/>
    <m/>
    <m/>
  </r>
  <r>
    <x v="1"/>
    <s v="with_protein"/>
    <x v="0"/>
    <s v="Primary Assembly"/>
    <s v="unplaced scaffold"/>
    <m/>
    <s v="MINB01000024.1"/>
    <n v="37180"/>
    <n v="37416"/>
    <x v="1"/>
    <s v="PHO06554.1"/>
    <m/>
    <m/>
    <x v="2"/>
    <m/>
    <m/>
    <s v="BFT35_10810"/>
    <n v="237"/>
    <n v="78"/>
    <m/>
  </r>
  <r>
    <x v="0"/>
    <s v="protein_coding"/>
    <x v="0"/>
    <s v="Primary Assembly"/>
    <s v="unplaced scaffold"/>
    <m/>
    <s v="MINB01000015.1"/>
    <n v="37183"/>
    <n v="37416"/>
    <x v="0"/>
    <m/>
    <m/>
    <m/>
    <x v="0"/>
    <m/>
    <m/>
    <s v="BFT35_08305"/>
    <n v="234"/>
    <m/>
    <m/>
  </r>
  <r>
    <x v="1"/>
    <s v="with_protein"/>
    <x v="0"/>
    <s v="Primary Assembly"/>
    <s v="unplaced scaffold"/>
    <m/>
    <s v="MINB01000015.1"/>
    <n v="37183"/>
    <n v="37416"/>
    <x v="0"/>
    <s v="PHO06996.1"/>
    <m/>
    <m/>
    <x v="2"/>
    <m/>
    <m/>
    <s v="BFT35_08305"/>
    <n v="234"/>
    <n v="77"/>
    <m/>
  </r>
  <r>
    <x v="0"/>
    <s v="protein_coding"/>
    <x v="0"/>
    <s v="Primary Assembly"/>
    <s v="unplaced scaffold"/>
    <m/>
    <s v="MINB01000014.1"/>
    <n v="37189"/>
    <n v="37635"/>
    <x v="1"/>
    <m/>
    <m/>
    <m/>
    <x v="0"/>
    <m/>
    <m/>
    <s v="BFT35_07930"/>
    <n v="447"/>
    <m/>
    <m/>
  </r>
  <r>
    <x v="1"/>
    <s v="with_protein"/>
    <x v="0"/>
    <s v="Primary Assembly"/>
    <s v="unplaced scaffold"/>
    <m/>
    <s v="MINB01000014.1"/>
    <n v="37189"/>
    <n v="37635"/>
    <x v="1"/>
    <s v="PHO07049.1"/>
    <m/>
    <m/>
    <x v="265"/>
    <m/>
    <m/>
    <s v="BFT35_07930"/>
    <n v="447"/>
    <n v="148"/>
    <m/>
  </r>
  <r>
    <x v="0"/>
    <s v="protein_coding"/>
    <x v="0"/>
    <s v="Primary Assembly"/>
    <s v="unplaced scaffold"/>
    <m/>
    <s v="MINB01000008.1"/>
    <n v="37202"/>
    <n v="37729"/>
    <x v="1"/>
    <m/>
    <m/>
    <m/>
    <x v="0"/>
    <m/>
    <m/>
    <s v="BFT35_05855"/>
    <n v="528"/>
    <m/>
    <m/>
  </r>
  <r>
    <x v="1"/>
    <s v="with_protein"/>
    <x v="0"/>
    <s v="Primary Assembly"/>
    <s v="unplaced scaffold"/>
    <m/>
    <s v="MINB01000008.1"/>
    <n v="37202"/>
    <n v="37729"/>
    <x v="1"/>
    <s v="PHO07474.1"/>
    <m/>
    <m/>
    <x v="41"/>
    <m/>
    <m/>
    <s v="BFT35_05855"/>
    <n v="528"/>
    <n v="175"/>
    <m/>
  </r>
  <r>
    <x v="0"/>
    <s v="protein_coding"/>
    <x v="0"/>
    <s v="Primary Assembly"/>
    <s v="unplaced scaffold"/>
    <m/>
    <s v="MINB01000009.1"/>
    <n v="37303"/>
    <n v="37920"/>
    <x v="0"/>
    <m/>
    <m/>
    <m/>
    <x v="0"/>
    <m/>
    <m/>
    <s v="BFT35_06255"/>
    <n v="618"/>
    <m/>
    <m/>
  </r>
  <r>
    <x v="1"/>
    <s v="with_protein"/>
    <x v="0"/>
    <s v="Primary Assembly"/>
    <s v="unplaced scaffold"/>
    <m/>
    <s v="MINB01000009.1"/>
    <n v="37303"/>
    <n v="37920"/>
    <x v="0"/>
    <s v="PHO07369.1"/>
    <m/>
    <m/>
    <x v="866"/>
    <m/>
    <m/>
    <s v="BFT35_06255"/>
    <n v="618"/>
    <n v="205"/>
    <m/>
  </r>
  <r>
    <x v="0"/>
    <s v="protein_coding"/>
    <x v="0"/>
    <s v="Primary Assembly"/>
    <s v="unplaced scaffold"/>
    <m/>
    <s v="MINB01000002.1"/>
    <n v="37356"/>
    <n v="38528"/>
    <x v="1"/>
    <m/>
    <m/>
    <m/>
    <x v="0"/>
    <m/>
    <m/>
    <s v="BFT35_01395"/>
    <n v="1173"/>
    <m/>
    <m/>
  </r>
  <r>
    <x v="1"/>
    <s v="with_protein"/>
    <x v="0"/>
    <s v="Primary Assembly"/>
    <s v="unplaced scaffold"/>
    <m/>
    <s v="MINB01000002.1"/>
    <n v="37356"/>
    <n v="38528"/>
    <x v="1"/>
    <s v="PHO08152.1"/>
    <m/>
    <m/>
    <x v="814"/>
    <m/>
    <m/>
    <s v="BFT35_01395"/>
    <n v="1173"/>
    <n v="390"/>
    <m/>
  </r>
  <r>
    <x v="0"/>
    <s v="protein_coding"/>
    <x v="0"/>
    <s v="Primary Assembly"/>
    <s v="unplaced scaffold"/>
    <m/>
    <s v="MINB01000020.1"/>
    <n v="37379"/>
    <n v="39175"/>
    <x v="1"/>
    <m/>
    <m/>
    <m/>
    <x v="0"/>
    <m/>
    <m/>
    <s v="BFT35_09745"/>
    <n v="1797"/>
    <m/>
    <m/>
  </r>
  <r>
    <x v="1"/>
    <s v="with_protein"/>
    <x v="0"/>
    <s v="Primary Assembly"/>
    <s v="unplaced scaffold"/>
    <m/>
    <s v="MINB01000020.1"/>
    <n v="37379"/>
    <n v="39175"/>
    <x v="1"/>
    <s v="PHO06742.1"/>
    <m/>
    <m/>
    <x v="867"/>
    <m/>
    <m/>
    <s v="BFT35_09745"/>
    <n v="1797"/>
    <n v="598"/>
    <m/>
  </r>
  <r>
    <x v="0"/>
    <s v="protein_coding"/>
    <x v="0"/>
    <s v="Primary Assembly"/>
    <s v="unplaced scaffold"/>
    <m/>
    <s v="MINB01000024.1"/>
    <n v="37419"/>
    <n v="37955"/>
    <x v="1"/>
    <m/>
    <m/>
    <m/>
    <x v="0"/>
    <m/>
    <m/>
    <s v="BFT35_10815"/>
    <n v="537"/>
    <m/>
    <m/>
  </r>
  <r>
    <x v="1"/>
    <s v="with_protein"/>
    <x v="0"/>
    <s v="Primary Assembly"/>
    <s v="unplaced scaffold"/>
    <m/>
    <s v="MINB01000024.1"/>
    <n v="37419"/>
    <n v="37955"/>
    <x v="1"/>
    <s v="PHO06555.1"/>
    <m/>
    <m/>
    <x v="2"/>
    <m/>
    <m/>
    <s v="BFT35_10815"/>
    <n v="537"/>
    <n v="178"/>
    <m/>
  </r>
  <r>
    <x v="0"/>
    <s v="protein_coding"/>
    <x v="0"/>
    <s v="Primary Assembly"/>
    <s v="unplaced scaffold"/>
    <m/>
    <s v="MINB01000013.1"/>
    <n v="37421"/>
    <n v="37690"/>
    <x v="1"/>
    <m/>
    <m/>
    <m/>
    <x v="0"/>
    <m/>
    <m/>
    <s v="BFT35_07670"/>
    <n v="270"/>
    <m/>
    <m/>
  </r>
  <r>
    <x v="1"/>
    <s v="with_protein"/>
    <x v="0"/>
    <s v="Primary Assembly"/>
    <s v="unplaced scaffold"/>
    <m/>
    <s v="MINB01000013.1"/>
    <n v="37421"/>
    <n v="37690"/>
    <x v="1"/>
    <s v="PHO07113.1"/>
    <m/>
    <m/>
    <x v="2"/>
    <m/>
    <m/>
    <s v="BFT35_07670"/>
    <n v="270"/>
    <n v="89"/>
    <m/>
  </r>
  <r>
    <x v="0"/>
    <s v="protein_coding"/>
    <x v="0"/>
    <s v="Primary Assembly"/>
    <s v="unplaced scaffold"/>
    <m/>
    <s v="MINB01000015.1"/>
    <n v="37462"/>
    <n v="37686"/>
    <x v="0"/>
    <m/>
    <m/>
    <m/>
    <x v="0"/>
    <m/>
    <m/>
    <s v="BFT35_08310"/>
    <n v="225"/>
    <m/>
    <m/>
  </r>
  <r>
    <x v="1"/>
    <s v="with_protein"/>
    <x v="0"/>
    <s v="Primary Assembly"/>
    <s v="unplaced scaffold"/>
    <m/>
    <s v="MINB01000015.1"/>
    <n v="37462"/>
    <n v="37686"/>
    <x v="0"/>
    <s v="PHO06997.1"/>
    <m/>
    <m/>
    <x v="2"/>
    <m/>
    <m/>
    <s v="BFT35_08310"/>
    <n v="225"/>
    <n v="74"/>
    <m/>
  </r>
  <r>
    <x v="0"/>
    <s v="protein_coding"/>
    <x v="0"/>
    <s v="Primary Assembly"/>
    <s v="unplaced scaffold"/>
    <m/>
    <s v="MINB01000003.1"/>
    <n v="37510"/>
    <n v="37968"/>
    <x v="0"/>
    <m/>
    <m/>
    <m/>
    <x v="0"/>
    <m/>
    <m/>
    <s v="BFT35_02555"/>
    <n v="459"/>
    <m/>
    <m/>
  </r>
  <r>
    <x v="1"/>
    <s v="with_protein"/>
    <x v="0"/>
    <s v="Primary Assembly"/>
    <s v="unplaced scaffold"/>
    <m/>
    <s v="MINB01000003.1"/>
    <n v="37510"/>
    <n v="37968"/>
    <x v="0"/>
    <s v="PHO07954.1"/>
    <m/>
    <m/>
    <x v="701"/>
    <m/>
    <m/>
    <s v="BFT35_02555"/>
    <n v="459"/>
    <n v="152"/>
    <m/>
  </r>
  <r>
    <x v="0"/>
    <s v="protein_coding"/>
    <x v="0"/>
    <s v="Primary Assembly"/>
    <s v="unplaced scaffold"/>
    <m/>
    <s v="MINB01000007.1"/>
    <n v="37512"/>
    <n v="38333"/>
    <x v="1"/>
    <m/>
    <m/>
    <m/>
    <x v="0"/>
    <m/>
    <m/>
    <s v="BFT35_05355"/>
    <n v="822"/>
    <m/>
    <m/>
  </r>
  <r>
    <x v="1"/>
    <s v="with_protein"/>
    <x v="0"/>
    <s v="Primary Assembly"/>
    <s v="unplaced scaffold"/>
    <m/>
    <s v="MINB01000007.1"/>
    <n v="37512"/>
    <n v="38333"/>
    <x v="1"/>
    <s v="PHO07505.1"/>
    <m/>
    <m/>
    <x v="868"/>
    <m/>
    <m/>
    <s v="BFT35_05355"/>
    <n v="822"/>
    <n v="273"/>
    <m/>
  </r>
  <r>
    <x v="0"/>
    <s v="protein_coding"/>
    <x v="0"/>
    <s v="Primary Assembly"/>
    <s v="unplaced scaffold"/>
    <m/>
    <s v="MINB01000023.1"/>
    <n v="37515"/>
    <n v="38315"/>
    <x v="0"/>
    <m/>
    <m/>
    <m/>
    <x v="0"/>
    <s v="livG"/>
    <m/>
    <s v="BFT35_10555"/>
    <n v="801"/>
    <m/>
    <m/>
  </r>
  <r>
    <x v="1"/>
    <s v="with_protein"/>
    <x v="0"/>
    <s v="Primary Assembly"/>
    <s v="unplaced scaffold"/>
    <m/>
    <s v="MINB01000023.1"/>
    <n v="37515"/>
    <n v="38315"/>
    <x v="0"/>
    <s v="PHO06604.1"/>
    <m/>
    <m/>
    <x v="869"/>
    <s v="livG"/>
    <m/>
    <s v="BFT35_10555"/>
    <n v="801"/>
    <n v="266"/>
    <m/>
  </r>
  <r>
    <x v="0"/>
    <s v="protein_coding"/>
    <x v="0"/>
    <s v="Primary Assembly"/>
    <s v="unplaced scaffold"/>
    <m/>
    <s v="MINB01000016.1"/>
    <n v="37551"/>
    <n v="39224"/>
    <x v="0"/>
    <m/>
    <m/>
    <m/>
    <x v="0"/>
    <m/>
    <m/>
    <s v="BFT35_08615"/>
    <n v="1674"/>
    <m/>
    <m/>
  </r>
  <r>
    <x v="1"/>
    <s v="with_protein"/>
    <x v="0"/>
    <s v="Primary Assembly"/>
    <s v="unplaced scaffold"/>
    <m/>
    <s v="MINB01000016.1"/>
    <n v="37551"/>
    <n v="39224"/>
    <x v="0"/>
    <s v="PHO06932.1"/>
    <m/>
    <m/>
    <x v="395"/>
    <m/>
    <m/>
    <s v="BFT35_08615"/>
    <n v="1674"/>
    <n v="557"/>
    <m/>
  </r>
  <r>
    <x v="0"/>
    <s v="protein_coding"/>
    <x v="0"/>
    <s v="Primary Assembly"/>
    <s v="unplaced scaffold"/>
    <m/>
    <s v="MINB01000021.1"/>
    <n v="37574"/>
    <n v="38326"/>
    <x v="1"/>
    <m/>
    <m/>
    <m/>
    <x v="0"/>
    <m/>
    <m/>
    <s v="BFT35_10015"/>
    <n v="753"/>
    <m/>
    <m/>
  </r>
  <r>
    <x v="1"/>
    <s v="with_protein"/>
    <x v="0"/>
    <s v="Primary Assembly"/>
    <s v="unplaced scaffold"/>
    <m/>
    <s v="MINB01000021.1"/>
    <n v="37574"/>
    <n v="38326"/>
    <x v="1"/>
    <s v="PHO06695.1"/>
    <m/>
    <m/>
    <x v="2"/>
    <m/>
    <m/>
    <s v="BFT35_10015"/>
    <n v="753"/>
    <n v="250"/>
    <m/>
  </r>
  <r>
    <x v="0"/>
    <s v="protein_coding"/>
    <x v="0"/>
    <s v="Primary Assembly"/>
    <s v="unplaced scaffold"/>
    <m/>
    <s v="MINB01000006.1"/>
    <n v="37618"/>
    <n v="38802"/>
    <x v="1"/>
    <m/>
    <m/>
    <m/>
    <x v="0"/>
    <m/>
    <m/>
    <s v="BFT35_04845"/>
    <n v="1185"/>
    <m/>
    <m/>
  </r>
  <r>
    <x v="1"/>
    <s v="with_protein"/>
    <x v="0"/>
    <s v="Primary Assembly"/>
    <s v="unplaced scaffold"/>
    <m/>
    <s v="MINB01000006.1"/>
    <n v="37618"/>
    <n v="38802"/>
    <x v="1"/>
    <s v="PHO07664.1"/>
    <m/>
    <m/>
    <x v="870"/>
    <m/>
    <m/>
    <s v="BFT35_04845"/>
    <n v="1185"/>
    <n v="394"/>
    <m/>
  </r>
  <r>
    <x v="0"/>
    <s v="protein_coding"/>
    <x v="0"/>
    <s v="Primary Assembly"/>
    <s v="unplaced scaffold"/>
    <m/>
    <s v="MINB01000014.1"/>
    <n v="37659"/>
    <n v="37946"/>
    <x v="1"/>
    <m/>
    <m/>
    <m/>
    <x v="0"/>
    <m/>
    <m/>
    <s v="BFT35_07935"/>
    <n v="288"/>
    <m/>
    <m/>
  </r>
  <r>
    <x v="1"/>
    <s v="with_protein"/>
    <x v="0"/>
    <s v="Primary Assembly"/>
    <s v="unplaced scaffold"/>
    <m/>
    <s v="MINB01000014.1"/>
    <n v="37659"/>
    <n v="37946"/>
    <x v="1"/>
    <s v="PHO07050.1"/>
    <m/>
    <m/>
    <x v="871"/>
    <m/>
    <m/>
    <s v="BFT35_07935"/>
    <n v="288"/>
    <n v="95"/>
    <m/>
  </r>
  <r>
    <x v="0"/>
    <s v="protein_coding"/>
    <x v="0"/>
    <s v="Primary Assembly"/>
    <s v="unplaced scaffold"/>
    <m/>
    <s v="MINB01000025.1"/>
    <n v="37746"/>
    <n v="39224"/>
    <x v="0"/>
    <m/>
    <m/>
    <m/>
    <x v="0"/>
    <m/>
    <m/>
    <s v="BFT35_11060"/>
    <n v="1479"/>
    <m/>
    <m/>
  </r>
  <r>
    <x v="1"/>
    <s v="with_protein"/>
    <x v="0"/>
    <s v="Primary Assembly"/>
    <s v="unplaced scaffold"/>
    <m/>
    <s v="MINB01000025.1"/>
    <n v="37746"/>
    <n v="39224"/>
    <x v="0"/>
    <s v="PHO06511.1"/>
    <m/>
    <m/>
    <x v="872"/>
    <m/>
    <m/>
    <s v="BFT35_11060"/>
    <n v="1479"/>
    <n v="492"/>
    <m/>
  </r>
  <r>
    <x v="0"/>
    <s v="protein_coding"/>
    <x v="0"/>
    <s v="Primary Assembly"/>
    <s v="unplaced scaffold"/>
    <m/>
    <s v="MINB01000008.1"/>
    <n v="37763"/>
    <n v="38149"/>
    <x v="1"/>
    <m/>
    <m/>
    <m/>
    <x v="0"/>
    <m/>
    <m/>
    <s v="BFT35_05860"/>
    <n v="387"/>
    <m/>
    <m/>
  </r>
  <r>
    <x v="1"/>
    <s v="with_protein"/>
    <x v="0"/>
    <s v="Primary Assembly"/>
    <s v="unplaced scaffold"/>
    <m/>
    <s v="MINB01000008.1"/>
    <n v="37763"/>
    <n v="38149"/>
    <x v="1"/>
    <s v="PHO07475.1"/>
    <m/>
    <m/>
    <x v="2"/>
    <m/>
    <m/>
    <s v="BFT35_05860"/>
    <n v="387"/>
    <n v="128"/>
    <m/>
  </r>
  <r>
    <x v="0"/>
    <s v="protein_coding"/>
    <x v="0"/>
    <s v="Primary Assembly"/>
    <s v="unplaced scaffold"/>
    <m/>
    <s v="MINB01000013.1"/>
    <n v="37799"/>
    <n v="40144"/>
    <x v="1"/>
    <m/>
    <m/>
    <m/>
    <x v="0"/>
    <m/>
    <m/>
    <s v="BFT35_07675"/>
    <n v="2346"/>
    <m/>
    <m/>
  </r>
  <r>
    <x v="1"/>
    <s v="with_protein"/>
    <x v="0"/>
    <s v="Primary Assembly"/>
    <s v="unplaced scaffold"/>
    <m/>
    <s v="MINB01000013.1"/>
    <n v="37799"/>
    <n v="40144"/>
    <x v="1"/>
    <s v="PHO07114.1"/>
    <m/>
    <m/>
    <x v="873"/>
    <m/>
    <m/>
    <s v="BFT35_07675"/>
    <n v="2346"/>
    <n v="781"/>
    <m/>
  </r>
  <r>
    <x v="0"/>
    <s v="protein_coding"/>
    <x v="0"/>
    <s v="Primary Assembly"/>
    <s v="unplaced scaffold"/>
    <m/>
    <s v="MINB01000012.1"/>
    <n v="37862"/>
    <n v="38578"/>
    <x v="1"/>
    <m/>
    <m/>
    <m/>
    <x v="0"/>
    <m/>
    <m/>
    <s v="BFT35_07355"/>
    <n v="717"/>
    <m/>
    <m/>
  </r>
  <r>
    <x v="1"/>
    <s v="with_protein"/>
    <x v="0"/>
    <s v="Primary Assembly"/>
    <s v="unplaced scaffold"/>
    <m/>
    <s v="MINB01000012.1"/>
    <n v="37862"/>
    <n v="38578"/>
    <x v="1"/>
    <s v="PHO07169.1"/>
    <m/>
    <m/>
    <x v="297"/>
    <m/>
    <m/>
    <s v="BFT35_07355"/>
    <n v="717"/>
    <n v="238"/>
    <m/>
  </r>
  <r>
    <x v="0"/>
    <s v="protein_coding"/>
    <x v="0"/>
    <s v="Primary Assembly"/>
    <s v="unplaced scaffold"/>
    <m/>
    <s v="MINB01000009.1"/>
    <n v="37951"/>
    <n v="38502"/>
    <x v="1"/>
    <m/>
    <m/>
    <m/>
    <x v="0"/>
    <m/>
    <m/>
    <s v="BFT35_06260"/>
    <n v="552"/>
    <m/>
    <m/>
  </r>
  <r>
    <x v="1"/>
    <s v="with_protein"/>
    <x v="0"/>
    <s v="Primary Assembly"/>
    <s v="unplaced scaffold"/>
    <m/>
    <s v="MINB01000009.1"/>
    <n v="37951"/>
    <n v="38502"/>
    <x v="1"/>
    <s v="PHO07370.1"/>
    <m/>
    <m/>
    <x v="874"/>
    <m/>
    <m/>
    <s v="BFT35_06260"/>
    <n v="552"/>
    <n v="183"/>
    <m/>
  </r>
  <r>
    <x v="0"/>
    <s v="protein_coding"/>
    <x v="0"/>
    <s v="Primary Assembly"/>
    <s v="unplaced scaffold"/>
    <m/>
    <s v="MINB01000001.1"/>
    <n v="37965"/>
    <n v="38936"/>
    <x v="1"/>
    <m/>
    <m/>
    <m/>
    <x v="0"/>
    <m/>
    <m/>
    <s v="BFT35_00190"/>
    <n v="972"/>
    <m/>
    <m/>
  </r>
  <r>
    <x v="1"/>
    <s v="with_protein"/>
    <x v="0"/>
    <s v="Primary Assembly"/>
    <s v="unplaced scaffold"/>
    <m/>
    <s v="MINB01000001.1"/>
    <n v="37965"/>
    <n v="38936"/>
    <x v="1"/>
    <s v="PHO08362.1"/>
    <m/>
    <m/>
    <x v="875"/>
    <m/>
    <m/>
    <s v="BFT35_00190"/>
    <n v="972"/>
    <n v="323"/>
    <m/>
  </r>
  <r>
    <x v="0"/>
    <s v="protein_coding"/>
    <x v="0"/>
    <s v="Primary Assembly"/>
    <s v="unplaced scaffold"/>
    <m/>
    <s v="MINB01000011.1"/>
    <n v="37977"/>
    <n v="40460"/>
    <x v="1"/>
    <m/>
    <m/>
    <m/>
    <x v="0"/>
    <m/>
    <m/>
    <s v="BFT35_07065"/>
    <n v="2484"/>
    <m/>
    <m/>
  </r>
  <r>
    <x v="1"/>
    <s v="with_protein"/>
    <x v="0"/>
    <s v="Primary Assembly"/>
    <s v="unplaced scaffold"/>
    <m/>
    <s v="MINB01000011.1"/>
    <n v="37977"/>
    <n v="40460"/>
    <x v="1"/>
    <s v="PHO07234.1"/>
    <m/>
    <m/>
    <x v="876"/>
    <m/>
    <m/>
    <s v="BFT35_07065"/>
    <n v="2484"/>
    <n v="827"/>
    <m/>
  </r>
  <r>
    <x v="0"/>
    <s v="protein_coding"/>
    <x v="0"/>
    <s v="Primary Assembly"/>
    <s v="unplaced scaffold"/>
    <m/>
    <s v="MINB01000017.1"/>
    <n v="37989"/>
    <n v="39440"/>
    <x v="0"/>
    <m/>
    <m/>
    <m/>
    <x v="0"/>
    <m/>
    <m/>
    <s v="BFT35_08885"/>
    <n v="1452"/>
    <m/>
    <m/>
  </r>
  <r>
    <x v="1"/>
    <s v="with_protein"/>
    <x v="0"/>
    <s v="Primary Assembly"/>
    <s v="unplaced scaffold"/>
    <m/>
    <s v="MINB01000017.1"/>
    <n v="37989"/>
    <n v="39440"/>
    <x v="0"/>
    <s v="PHO06881.1"/>
    <m/>
    <m/>
    <x v="857"/>
    <m/>
    <m/>
    <s v="BFT35_08885"/>
    <n v="1452"/>
    <n v="483"/>
    <m/>
  </r>
  <r>
    <x v="0"/>
    <s v="protein_coding"/>
    <x v="0"/>
    <s v="Primary Assembly"/>
    <s v="unplaced scaffold"/>
    <m/>
    <s v="MINB01000014.1"/>
    <n v="38012"/>
    <n v="38218"/>
    <x v="1"/>
    <m/>
    <m/>
    <m/>
    <x v="0"/>
    <m/>
    <m/>
    <s v="BFT35_07940"/>
    <n v="207"/>
    <m/>
    <m/>
  </r>
  <r>
    <x v="1"/>
    <s v="with_protein"/>
    <x v="0"/>
    <s v="Primary Assembly"/>
    <s v="unplaced scaffold"/>
    <m/>
    <s v="MINB01000014.1"/>
    <n v="38012"/>
    <n v="38218"/>
    <x v="1"/>
    <s v="PHO07051.1"/>
    <m/>
    <m/>
    <x v="877"/>
    <m/>
    <m/>
    <s v="BFT35_07940"/>
    <n v="207"/>
    <n v="68"/>
    <m/>
  </r>
  <r>
    <x v="0"/>
    <s v="protein_coding"/>
    <x v="0"/>
    <s v="Primary Assembly"/>
    <s v="unplaced scaffold"/>
    <m/>
    <s v="MINB01000024.1"/>
    <n v="38013"/>
    <n v="38408"/>
    <x v="1"/>
    <m/>
    <m/>
    <m/>
    <x v="0"/>
    <m/>
    <m/>
    <s v="BFT35_10820"/>
    <n v="396"/>
    <m/>
    <m/>
  </r>
  <r>
    <x v="1"/>
    <s v="with_protein"/>
    <x v="0"/>
    <s v="Primary Assembly"/>
    <s v="unplaced scaffold"/>
    <m/>
    <s v="MINB01000024.1"/>
    <n v="38013"/>
    <n v="38408"/>
    <x v="1"/>
    <s v="PHO06556.1"/>
    <m/>
    <m/>
    <x v="747"/>
    <m/>
    <m/>
    <s v="BFT35_10820"/>
    <n v="396"/>
    <n v="131"/>
    <m/>
  </r>
  <r>
    <x v="0"/>
    <s v="protein_coding"/>
    <x v="0"/>
    <s v="Primary Assembly"/>
    <s v="unplaced scaffold"/>
    <m/>
    <s v="MINB01000010.1"/>
    <n v="38025"/>
    <n v="39020"/>
    <x v="1"/>
    <m/>
    <m/>
    <m/>
    <x v="0"/>
    <m/>
    <m/>
    <s v="BFT35_06645"/>
    <n v="996"/>
    <m/>
    <m/>
  </r>
  <r>
    <x v="1"/>
    <s v="with_protein"/>
    <x v="0"/>
    <s v="Primary Assembly"/>
    <s v="unplaced scaffold"/>
    <m/>
    <s v="MINB01000010.1"/>
    <n v="38025"/>
    <n v="39020"/>
    <x v="1"/>
    <s v="PHO07290.1"/>
    <m/>
    <m/>
    <x v="878"/>
    <m/>
    <m/>
    <s v="BFT35_06645"/>
    <n v="996"/>
    <n v="331"/>
    <m/>
  </r>
  <r>
    <x v="0"/>
    <s v="protein_coding"/>
    <x v="0"/>
    <s v="Primary Assembly"/>
    <s v="unplaced scaffold"/>
    <m/>
    <s v="MINB01000005.1"/>
    <n v="38056"/>
    <n v="38628"/>
    <x v="1"/>
    <m/>
    <m/>
    <m/>
    <x v="0"/>
    <m/>
    <m/>
    <s v="BFT35_04230"/>
    <n v="573"/>
    <m/>
    <m/>
  </r>
  <r>
    <x v="1"/>
    <s v="with_protein"/>
    <x v="0"/>
    <s v="Primary Assembly"/>
    <s v="unplaced scaffold"/>
    <m/>
    <s v="MINB01000005.1"/>
    <n v="38056"/>
    <n v="38628"/>
    <x v="1"/>
    <s v="PHO07704.1"/>
    <m/>
    <m/>
    <x v="2"/>
    <m/>
    <m/>
    <s v="BFT35_04230"/>
    <n v="573"/>
    <n v="190"/>
    <m/>
  </r>
  <r>
    <x v="0"/>
    <s v="protein_coding"/>
    <x v="0"/>
    <s v="Primary Assembly"/>
    <s v="unplaced scaffold"/>
    <m/>
    <s v="MINB01000008.1"/>
    <n v="38139"/>
    <n v="38885"/>
    <x v="1"/>
    <m/>
    <m/>
    <m/>
    <x v="0"/>
    <m/>
    <m/>
    <s v="BFT35_05865"/>
    <n v="747"/>
    <m/>
    <m/>
  </r>
  <r>
    <x v="1"/>
    <s v="with_protein"/>
    <x v="0"/>
    <s v="Primary Assembly"/>
    <s v="unplaced scaffold"/>
    <m/>
    <s v="MINB01000008.1"/>
    <n v="38139"/>
    <n v="38885"/>
    <x v="1"/>
    <s v="PHO07442.1"/>
    <m/>
    <m/>
    <x v="109"/>
    <m/>
    <m/>
    <s v="BFT35_05865"/>
    <n v="747"/>
    <n v="248"/>
    <m/>
  </r>
  <r>
    <x v="0"/>
    <s v="protein_coding"/>
    <x v="0"/>
    <s v="Primary Assembly"/>
    <s v="unplaced scaffold"/>
    <m/>
    <s v="MINB01000014.1"/>
    <n v="38193"/>
    <n v="39080"/>
    <x v="1"/>
    <m/>
    <m/>
    <m/>
    <x v="0"/>
    <m/>
    <m/>
    <s v="BFT35_07945"/>
    <n v="888"/>
    <m/>
    <m/>
  </r>
  <r>
    <x v="1"/>
    <s v="with_protein"/>
    <x v="0"/>
    <s v="Primary Assembly"/>
    <s v="unplaced scaffold"/>
    <m/>
    <s v="MINB01000014.1"/>
    <n v="38193"/>
    <n v="39080"/>
    <x v="1"/>
    <s v="PHO07052.1"/>
    <m/>
    <m/>
    <x v="879"/>
    <m/>
    <m/>
    <s v="BFT35_07945"/>
    <n v="888"/>
    <n v="295"/>
    <m/>
  </r>
  <r>
    <x v="0"/>
    <s v="protein_coding"/>
    <x v="0"/>
    <s v="Primary Assembly"/>
    <s v="unplaced scaffold"/>
    <m/>
    <s v="MINB01000003.1"/>
    <n v="38207"/>
    <n v="39292"/>
    <x v="0"/>
    <m/>
    <m/>
    <m/>
    <x v="0"/>
    <m/>
    <m/>
    <s v="BFT35_02560"/>
    <n v="1086"/>
    <m/>
    <m/>
  </r>
  <r>
    <x v="1"/>
    <s v="with_protein"/>
    <x v="0"/>
    <s v="Primary Assembly"/>
    <s v="unplaced scaffold"/>
    <m/>
    <s v="MINB01000003.1"/>
    <n v="38207"/>
    <n v="39292"/>
    <x v="0"/>
    <s v="PHO07955.1"/>
    <m/>
    <m/>
    <x v="170"/>
    <m/>
    <m/>
    <s v="BFT35_02560"/>
    <n v="1086"/>
    <n v="361"/>
    <m/>
  </r>
  <r>
    <x v="0"/>
    <s v="protein_coding"/>
    <x v="0"/>
    <s v="Primary Assembly"/>
    <s v="unplaced scaffold"/>
    <m/>
    <s v="MINB01000023.1"/>
    <n v="38319"/>
    <n v="39020"/>
    <x v="0"/>
    <m/>
    <m/>
    <m/>
    <x v="0"/>
    <m/>
    <m/>
    <s v="BFT35_10560"/>
    <n v="702"/>
    <m/>
    <m/>
  </r>
  <r>
    <x v="1"/>
    <s v="with_protein"/>
    <x v="0"/>
    <s v="Primary Assembly"/>
    <s v="unplaced scaffold"/>
    <m/>
    <s v="MINB01000023.1"/>
    <n v="38319"/>
    <n v="39020"/>
    <x v="0"/>
    <s v="PHO06605.1"/>
    <m/>
    <m/>
    <x v="764"/>
    <m/>
    <m/>
    <s v="BFT35_10560"/>
    <n v="702"/>
    <n v="233"/>
    <m/>
  </r>
  <r>
    <x v="0"/>
    <s v="protein_coding"/>
    <x v="0"/>
    <s v="Primary Assembly"/>
    <s v="unplaced scaffold"/>
    <m/>
    <s v="MINB01000015.1"/>
    <n v="38328"/>
    <n v="39035"/>
    <x v="1"/>
    <m/>
    <m/>
    <m/>
    <x v="0"/>
    <m/>
    <m/>
    <s v="BFT35_08315"/>
    <n v="708"/>
    <m/>
    <m/>
  </r>
  <r>
    <x v="1"/>
    <s v="with_protein"/>
    <x v="0"/>
    <s v="Primary Assembly"/>
    <s v="unplaced scaffold"/>
    <m/>
    <s v="MINB01000015.1"/>
    <n v="38328"/>
    <n v="39035"/>
    <x v="1"/>
    <s v="PHO07020.1"/>
    <m/>
    <m/>
    <x v="880"/>
    <m/>
    <m/>
    <s v="BFT35_08315"/>
    <n v="708"/>
    <n v="235"/>
    <m/>
  </r>
  <r>
    <x v="0"/>
    <s v="protein_coding"/>
    <x v="0"/>
    <s v="Primary Assembly"/>
    <s v="unplaced scaffold"/>
    <m/>
    <s v="MINB01000021.1"/>
    <n v="38329"/>
    <n v="39264"/>
    <x v="1"/>
    <m/>
    <m/>
    <m/>
    <x v="0"/>
    <m/>
    <m/>
    <s v="BFT35_10020"/>
    <n v="936"/>
    <m/>
    <m/>
  </r>
  <r>
    <x v="1"/>
    <s v="with_protein"/>
    <x v="0"/>
    <s v="Primary Assembly"/>
    <s v="unplaced scaffold"/>
    <m/>
    <s v="MINB01000021.1"/>
    <n v="38329"/>
    <n v="39264"/>
    <x v="1"/>
    <s v="PHO06696.1"/>
    <m/>
    <m/>
    <x v="881"/>
    <m/>
    <m/>
    <s v="BFT35_10020"/>
    <n v="936"/>
    <n v="311"/>
    <m/>
  </r>
  <r>
    <x v="0"/>
    <s v="tRNA"/>
    <x v="0"/>
    <s v="Primary Assembly"/>
    <s v="unplaced scaffold"/>
    <m/>
    <s v="MINB01000022.1"/>
    <n v="38405"/>
    <n v="38477"/>
    <x v="0"/>
    <m/>
    <m/>
    <m/>
    <x v="0"/>
    <m/>
    <m/>
    <s v="BFT35_10270"/>
    <n v="73"/>
    <m/>
    <m/>
  </r>
  <r>
    <x v="3"/>
    <m/>
    <x v="0"/>
    <s v="Primary Assembly"/>
    <s v="unplaced scaffold"/>
    <m/>
    <s v="MINB01000022.1"/>
    <n v="38405"/>
    <n v="38477"/>
    <x v="0"/>
    <m/>
    <m/>
    <m/>
    <x v="48"/>
    <m/>
    <m/>
    <s v="BFT35_10270"/>
    <n v="73"/>
    <m/>
    <s v="anticodon=CGT"/>
  </r>
  <r>
    <x v="0"/>
    <s v="protein_coding"/>
    <x v="0"/>
    <s v="Primary Assembly"/>
    <s v="unplaced scaffold"/>
    <m/>
    <s v="MINB01000024.1"/>
    <n v="38467"/>
    <n v="39027"/>
    <x v="1"/>
    <m/>
    <m/>
    <m/>
    <x v="0"/>
    <m/>
    <m/>
    <s v="BFT35_10825"/>
    <n v="561"/>
    <m/>
    <m/>
  </r>
  <r>
    <x v="1"/>
    <s v="with_protein"/>
    <x v="0"/>
    <s v="Primary Assembly"/>
    <s v="unplaced scaffold"/>
    <m/>
    <s v="MINB01000024.1"/>
    <n v="38467"/>
    <n v="39027"/>
    <x v="1"/>
    <s v="PHO06557.1"/>
    <m/>
    <m/>
    <x v="882"/>
    <m/>
    <m/>
    <s v="BFT35_10825"/>
    <n v="561"/>
    <n v="186"/>
    <m/>
  </r>
  <r>
    <x v="0"/>
    <s v="protein_coding"/>
    <x v="0"/>
    <s v="Primary Assembly"/>
    <s v="unplaced scaffold"/>
    <m/>
    <s v="MINB01000007.1"/>
    <n v="38519"/>
    <n v="39772"/>
    <x v="1"/>
    <m/>
    <m/>
    <m/>
    <x v="0"/>
    <m/>
    <m/>
    <s v="BFT35_05360"/>
    <n v="1254"/>
    <m/>
    <m/>
  </r>
  <r>
    <x v="1"/>
    <s v="with_protein"/>
    <x v="0"/>
    <s v="Primary Assembly"/>
    <s v="unplaced scaffold"/>
    <m/>
    <s v="MINB01000007.1"/>
    <n v="38519"/>
    <n v="39772"/>
    <x v="1"/>
    <s v="PHO07506.1"/>
    <m/>
    <m/>
    <x v="475"/>
    <m/>
    <m/>
    <s v="BFT35_05360"/>
    <n v="1254"/>
    <n v="417"/>
    <m/>
  </r>
  <r>
    <x v="0"/>
    <s v="protein_coding"/>
    <x v="0"/>
    <s v="Primary Assembly"/>
    <s v="unplaced scaffold"/>
    <m/>
    <s v="MINB01000019.1"/>
    <n v="38528"/>
    <n v="39706"/>
    <x v="1"/>
    <m/>
    <m/>
    <m/>
    <x v="0"/>
    <m/>
    <m/>
    <s v="BFT35_09435"/>
    <n v="1179"/>
    <m/>
    <m/>
  </r>
  <r>
    <x v="1"/>
    <s v="with_protein"/>
    <x v="0"/>
    <s v="Primary Assembly"/>
    <s v="unplaced scaffold"/>
    <m/>
    <s v="MINB01000019.1"/>
    <n v="38528"/>
    <n v="39706"/>
    <x v="1"/>
    <s v="PHO06796.1"/>
    <m/>
    <m/>
    <x v="883"/>
    <m/>
    <m/>
    <s v="BFT35_09435"/>
    <n v="1179"/>
    <n v="392"/>
    <m/>
  </r>
  <r>
    <x v="0"/>
    <s v="protein_coding"/>
    <x v="0"/>
    <s v="Primary Assembly"/>
    <s v="unplaced scaffold"/>
    <m/>
    <s v="MINB01000018.1"/>
    <n v="38531"/>
    <n v="39262"/>
    <x v="0"/>
    <m/>
    <m/>
    <m/>
    <x v="0"/>
    <m/>
    <m/>
    <s v="BFT35_09185"/>
    <n v="732"/>
    <m/>
    <m/>
  </r>
  <r>
    <x v="1"/>
    <s v="with_protein"/>
    <x v="0"/>
    <s v="Primary Assembly"/>
    <s v="unplaced scaffold"/>
    <m/>
    <s v="MINB01000018.1"/>
    <n v="38531"/>
    <n v="39262"/>
    <x v="0"/>
    <s v="PHO06845.1"/>
    <m/>
    <m/>
    <x v="67"/>
    <m/>
    <m/>
    <s v="BFT35_09185"/>
    <n v="732"/>
    <n v="243"/>
    <m/>
  </r>
  <r>
    <x v="0"/>
    <s v="protein_coding"/>
    <x v="0"/>
    <s v="Primary Assembly"/>
    <s v="unplaced scaffold"/>
    <m/>
    <s v="MINB01000009.1"/>
    <n v="38561"/>
    <n v="39058"/>
    <x v="1"/>
    <m/>
    <m/>
    <m/>
    <x v="0"/>
    <m/>
    <m/>
    <s v="BFT35_06265"/>
    <n v="498"/>
    <m/>
    <m/>
  </r>
  <r>
    <x v="1"/>
    <s v="with_protein"/>
    <x v="0"/>
    <s v="Primary Assembly"/>
    <s v="unplaced scaffold"/>
    <m/>
    <s v="MINB01000009.1"/>
    <n v="38561"/>
    <n v="39058"/>
    <x v="1"/>
    <s v="PHO07371.1"/>
    <m/>
    <m/>
    <x v="884"/>
    <m/>
    <m/>
    <s v="BFT35_06265"/>
    <n v="498"/>
    <n v="165"/>
    <m/>
  </r>
  <r>
    <x v="0"/>
    <s v="protein_coding"/>
    <x v="0"/>
    <s v="Primary Assembly"/>
    <s v="unplaced scaffold"/>
    <m/>
    <s v="MINB01000022.1"/>
    <n v="38619"/>
    <n v="39824"/>
    <x v="1"/>
    <m/>
    <m/>
    <m/>
    <x v="0"/>
    <m/>
    <m/>
    <s v="BFT35_10275"/>
    <n v="1206"/>
    <m/>
    <m/>
  </r>
  <r>
    <x v="1"/>
    <s v="with_protein"/>
    <x v="0"/>
    <s v="Primary Assembly"/>
    <s v="unplaced scaffold"/>
    <m/>
    <s v="MINB01000022.1"/>
    <n v="38619"/>
    <n v="39824"/>
    <x v="1"/>
    <s v="PHO06639.1"/>
    <m/>
    <m/>
    <x v="20"/>
    <m/>
    <m/>
    <s v="BFT35_10275"/>
    <n v="1206"/>
    <n v="401"/>
    <m/>
  </r>
  <r>
    <x v="0"/>
    <s v="protein_coding"/>
    <x v="0"/>
    <s v="Primary Assembly"/>
    <s v="unplaced scaffold"/>
    <m/>
    <s v="MINB01000005.1"/>
    <n v="38625"/>
    <n v="39791"/>
    <x v="1"/>
    <m/>
    <m/>
    <m/>
    <x v="0"/>
    <m/>
    <m/>
    <s v="BFT35_04235"/>
    <n v="1167"/>
    <m/>
    <m/>
  </r>
  <r>
    <x v="1"/>
    <s v="with_protein"/>
    <x v="0"/>
    <s v="Primary Assembly"/>
    <s v="unplaced scaffold"/>
    <m/>
    <s v="MINB01000005.1"/>
    <n v="38625"/>
    <n v="39791"/>
    <x v="1"/>
    <s v="PHO07705.1"/>
    <m/>
    <m/>
    <x v="885"/>
    <m/>
    <m/>
    <s v="BFT35_04235"/>
    <n v="1167"/>
    <n v="388"/>
    <m/>
  </r>
  <r>
    <x v="0"/>
    <s v="protein_coding"/>
    <x v="0"/>
    <s v="Primary Assembly"/>
    <s v="unplaced scaffold"/>
    <m/>
    <s v="MINB01000012.1"/>
    <n v="38639"/>
    <n v="39553"/>
    <x v="1"/>
    <m/>
    <m/>
    <m/>
    <x v="0"/>
    <m/>
    <m/>
    <s v="BFT35_07360"/>
    <n v="915"/>
    <m/>
    <m/>
  </r>
  <r>
    <x v="1"/>
    <s v="with_protein"/>
    <x v="0"/>
    <s v="Primary Assembly"/>
    <s v="unplaced scaffold"/>
    <m/>
    <s v="MINB01000012.1"/>
    <n v="38639"/>
    <n v="39553"/>
    <x v="1"/>
    <s v="PHO07170.1"/>
    <m/>
    <m/>
    <x v="886"/>
    <m/>
    <m/>
    <s v="BFT35_07360"/>
    <n v="915"/>
    <n v="304"/>
    <m/>
  </r>
  <r>
    <x v="0"/>
    <s v="protein_coding"/>
    <x v="0"/>
    <s v="Primary Assembly"/>
    <s v="unplaced scaffold"/>
    <m/>
    <s v="MINB01000002.1"/>
    <n v="38715"/>
    <n v="39251"/>
    <x v="1"/>
    <m/>
    <m/>
    <m/>
    <x v="0"/>
    <m/>
    <m/>
    <s v="BFT35_01400"/>
    <n v="537"/>
    <m/>
    <m/>
  </r>
  <r>
    <x v="1"/>
    <s v="with_protein"/>
    <x v="0"/>
    <s v="Primary Assembly"/>
    <s v="unplaced scaffold"/>
    <m/>
    <s v="MINB01000002.1"/>
    <n v="38715"/>
    <n v="39251"/>
    <x v="1"/>
    <s v="PHO08153.1"/>
    <m/>
    <m/>
    <x v="887"/>
    <m/>
    <m/>
    <s v="BFT35_01400"/>
    <n v="537"/>
    <n v="178"/>
    <m/>
  </r>
  <r>
    <x v="0"/>
    <s v="protein_coding"/>
    <x v="0"/>
    <s v="Primary Assembly"/>
    <s v="unplaced scaffold"/>
    <m/>
    <s v="MINB01000004.1"/>
    <n v="38717"/>
    <n v="39370"/>
    <x v="1"/>
    <m/>
    <m/>
    <m/>
    <x v="0"/>
    <m/>
    <m/>
    <s v="BFT35_03580"/>
    <n v="654"/>
    <m/>
    <m/>
  </r>
  <r>
    <x v="1"/>
    <s v="with_protein"/>
    <x v="0"/>
    <s v="Primary Assembly"/>
    <s v="unplaced scaffold"/>
    <m/>
    <s v="MINB01000004.1"/>
    <n v="38717"/>
    <n v="39370"/>
    <x v="1"/>
    <s v="PHO07829.1"/>
    <m/>
    <m/>
    <x v="2"/>
    <m/>
    <m/>
    <s v="BFT35_03580"/>
    <n v="654"/>
    <n v="217"/>
    <m/>
  </r>
  <r>
    <x v="0"/>
    <s v="protein_coding"/>
    <x v="0"/>
    <s v="Primary Assembly"/>
    <s v="unplaced scaffold"/>
    <m/>
    <s v="MINB01000006.1"/>
    <n v="38789"/>
    <n v="39688"/>
    <x v="1"/>
    <m/>
    <m/>
    <m/>
    <x v="0"/>
    <m/>
    <m/>
    <s v="BFT35_04850"/>
    <n v="900"/>
    <m/>
    <m/>
  </r>
  <r>
    <x v="1"/>
    <s v="with_protein"/>
    <x v="0"/>
    <s v="Primary Assembly"/>
    <s v="unplaced scaffold"/>
    <m/>
    <s v="MINB01000006.1"/>
    <n v="38789"/>
    <n v="39688"/>
    <x v="1"/>
    <s v="PHO07600.1"/>
    <m/>
    <m/>
    <x v="888"/>
    <m/>
    <m/>
    <s v="BFT35_04850"/>
    <n v="900"/>
    <n v="299"/>
    <m/>
  </r>
  <r>
    <x v="0"/>
    <s v="protein_coding"/>
    <x v="0"/>
    <s v="Primary Assembly"/>
    <s v="unplaced scaffold"/>
    <m/>
    <s v="MINB01000001.1"/>
    <n v="38941"/>
    <n v="39267"/>
    <x v="1"/>
    <m/>
    <m/>
    <m/>
    <x v="0"/>
    <m/>
    <m/>
    <s v="BFT35_00195"/>
    <n v="327"/>
    <m/>
    <m/>
  </r>
  <r>
    <x v="1"/>
    <s v="with_protein"/>
    <x v="0"/>
    <s v="Primary Assembly"/>
    <s v="unplaced scaffold"/>
    <m/>
    <s v="MINB01000001.1"/>
    <n v="38941"/>
    <n v="39267"/>
    <x v="1"/>
    <s v="PHO08363.1"/>
    <m/>
    <m/>
    <x v="2"/>
    <m/>
    <m/>
    <s v="BFT35_00195"/>
    <n v="327"/>
    <n v="108"/>
    <m/>
  </r>
  <r>
    <x v="0"/>
    <s v="protein_coding"/>
    <x v="0"/>
    <s v="Primary Assembly"/>
    <s v="unplaced scaffold"/>
    <m/>
    <s v="MINB01000008.1"/>
    <n v="38949"/>
    <n v="40217"/>
    <x v="1"/>
    <m/>
    <m/>
    <m/>
    <x v="0"/>
    <m/>
    <m/>
    <s v="BFT35_05870"/>
    <n v="1269"/>
    <m/>
    <m/>
  </r>
  <r>
    <x v="1"/>
    <s v="with_protein"/>
    <x v="0"/>
    <s v="Primary Assembly"/>
    <s v="unplaced scaffold"/>
    <m/>
    <s v="MINB01000008.1"/>
    <n v="38949"/>
    <n v="40217"/>
    <x v="1"/>
    <s v="PHO07443.1"/>
    <m/>
    <m/>
    <x v="761"/>
    <m/>
    <m/>
    <s v="BFT35_05870"/>
    <n v="1269"/>
    <n v="422"/>
    <m/>
  </r>
  <r>
    <x v="0"/>
    <s v="protein_coding"/>
    <x v="0"/>
    <s v="Primary Assembly"/>
    <s v="unplaced scaffold"/>
    <m/>
    <s v="MINB01000024.1"/>
    <n v="39047"/>
    <n v="39622"/>
    <x v="1"/>
    <m/>
    <m/>
    <m/>
    <x v="0"/>
    <m/>
    <m/>
    <s v="BFT35_10830"/>
    <n v="576"/>
    <m/>
    <m/>
  </r>
  <r>
    <x v="1"/>
    <s v="with_protein"/>
    <x v="0"/>
    <s v="Primary Assembly"/>
    <s v="unplaced scaffold"/>
    <m/>
    <s v="MINB01000024.1"/>
    <n v="39047"/>
    <n v="39622"/>
    <x v="1"/>
    <s v="PHO06558.1"/>
    <m/>
    <m/>
    <x v="889"/>
    <m/>
    <m/>
    <s v="BFT35_10830"/>
    <n v="576"/>
    <n v="191"/>
    <m/>
  </r>
  <r>
    <x v="0"/>
    <s v="protein_coding"/>
    <x v="0"/>
    <s v="Primary Assembly"/>
    <s v="unplaced scaffold"/>
    <m/>
    <s v="MINB01000009.1"/>
    <n v="39078"/>
    <n v="39566"/>
    <x v="1"/>
    <m/>
    <m/>
    <m/>
    <x v="0"/>
    <m/>
    <m/>
    <s v="BFT35_06270"/>
    <n v="489"/>
    <m/>
    <m/>
  </r>
  <r>
    <x v="1"/>
    <s v="with_protein"/>
    <x v="0"/>
    <s v="Primary Assembly"/>
    <s v="unplaced scaffold"/>
    <m/>
    <s v="MINB01000009.1"/>
    <n v="39078"/>
    <n v="39566"/>
    <x v="1"/>
    <s v="PHO07372.1"/>
    <m/>
    <m/>
    <x v="2"/>
    <m/>
    <m/>
    <s v="BFT35_06270"/>
    <n v="489"/>
    <n v="162"/>
    <m/>
  </r>
  <r>
    <x v="0"/>
    <s v="protein_coding"/>
    <x v="0"/>
    <s v="Primary Assembly"/>
    <s v="unplaced scaffold"/>
    <m/>
    <s v="MINB01000014.1"/>
    <n v="39104"/>
    <n v="39640"/>
    <x v="1"/>
    <m/>
    <m/>
    <m/>
    <x v="0"/>
    <m/>
    <m/>
    <s v="BFT35_07950"/>
    <n v="537"/>
    <m/>
    <m/>
  </r>
  <r>
    <x v="1"/>
    <s v="with_protein"/>
    <x v="0"/>
    <s v="Primary Assembly"/>
    <s v="unplaced scaffold"/>
    <m/>
    <s v="MINB01000014.1"/>
    <n v="39104"/>
    <n v="39640"/>
    <x v="1"/>
    <s v="PHO07053.1"/>
    <m/>
    <m/>
    <x v="890"/>
    <m/>
    <m/>
    <s v="BFT35_07950"/>
    <n v="537"/>
    <n v="178"/>
    <m/>
  </r>
  <r>
    <x v="0"/>
    <s v="protein_coding"/>
    <x v="0"/>
    <s v="Primary Assembly"/>
    <s v="unplaced scaffold"/>
    <m/>
    <s v="MINB01000023.1"/>
    <n v="39196"/>
    <n v="40560"/>
    <x v="1"/>
    <m/>
    <m/>
    <m/>
    <x v="0"/>
    <m/>
    <m/>
    <s v="BFT35_10565"/>
    <n v="1365"/>
    <m/>
    <m/>
  </r>
  <r>
    <x v="1"/>
    <s v="with_protein"/>
    <x v="0"/>
    <s v="Primary Assembly"/>
    <s v="unplaced scaffold"/>
    <m/>
    <s v="MINB01000023.1"/>
    <n v="39196"/>
    <n v="40560"/>
    <x v="1"/>
    <s v="PHO06606.1"/>
    <m/>
    <m/>
    <x v="2"/>
    <m/>
    <m/>
    <s v="BFT35_10565"/>
    <n v="1365"/>
    <n v="454"/>
    <m/>
  </r>
  <r>
    <x v="0"/>
    <s v="pseudogene"/>
    <x v="0"/>
    <s v="Primary Assembly"/>
    <s v="unplaced scaffold"/>
    <m/>
    <s v="MINB01000015.1"/>
    <n v="39240"/>
    <n v="39634"/>
    <x v="1"/>
    <m/>
    <m/>
    <m/>
    <x v="0"/>
    <m/>
    <m/>
    <s v="BFT35_08320"/>
    <n v="395"/>
    <m/>
    <s v="pseudo"/>
  </r>
  <r>
    <x v="1"/>
    <s v="without_protein"/>
    <x v="0"/>
    <s v="Primary Assembly"/>
    <s v="unplaced scaffold"/>
    <m/>
    <s v="MINB01000015.1"/>
    <n v="39240"/>
    <n v="39634"/>
    <x v="1"/>
    <m/>
    <m/>
    <m/>
    <x v="891"/>
    <m/>
    <m/>
    <s v="BFT35_08320"/>
    <n v="395"/>
    <m/>
    <s v="pseudo"/>
  </r>
  <r>
    <x v="0"/>
    <s v="protein_coding"/>
    <x v="0"/>
    <s v="Primary Assembly"/>
    <s v="unplaced scaffold"/>
    <m/>
    <s v="MINB01000010.1"/>
    <n v="39242"/>
    <n v="40453"/>
    <x v="1"/>
    <m/>
    <m/>
    <m/>
    <x v="0"/>
    <m/>
    <m/>
    <s v="BFT35_06650"/>
    <n v="1212"/>
    <m/>
    <m/>
  </r>
  <r>
    <x v="1"/>
    <s v="with_protein"/>
    <x v="0"/>
    <s v="Primary Assembly"/>
    <s v="unplaced scaffold"/>
    <m/>
    <s v="MINB01000010.1"/>
    <n v="39242"/>
    <n v="40453"/>
    <x v="1"/>
    <s v="PHO07329.1"/>
    <m/>
    <m/>
    <x v="326"/>
    <m/>
    <m/>
    <s v="BFT35_06650"/>
    <n v="1212"/>
    <n v="403"/>
    <m/>
  </r>
  <r>
    <x v="0"/>
    <s v="protein_coding"/>
    <x v="0"/>
    <s v="Primary Assembly"/>
    <s v="unplaced scaffold"/>
    <m/>
    <s v="MINB01000002.1"/>
    <n v="39255"/>
    <n v="39437"/>
    <x v="1"/>
    <m/>
    <m/>
    <m/>
    <x v="0"/>
    <m/>
    <m/>
    <s v="BFT35_01405"/>
    <n v="183"/>
    <m/>
    <m/>
  </r>
  <r>
    <x v="1"/>
    <s v="with_protein"/>
    <x v="0"/>
    <s v="Primary Assembly"/>
    <s v="unplaced scaffold"/>
    <m/>
    <s v="MINB01000002.1"/>
    <n v="39255"/>
    <n v="39437"/>
    <x v="1"/>
    <s v="PHO08154.1"/>
    <m/>
    <m/>
    <x v="2"/>
    <m/>
    <m/>
    <s v="BFT35_01405"/>
    <n v="183"/>
    <n v="60"/>
    <m/>
  </r>
  <r>
    <x v="0"/>
    <s v="protein_coding"/>
    <x v="0"/>
    <s v="Primary Assembly"/>
    <s v="unplaced scaffold"/>
    <m/>
    <s v="MINB01000021.1"/>
    <n v="39266"/>
    <n v="39745"/>
    <x v="1"/>
    <m/>
    <m/>
    <m/>
    <x v="0"/>
    <m/>
    <m/>
    <s v="BFT35_10025"/>
    <n v="480"/>
    <m/>
    <m/>
  </r>
  <r>
    <x v="1"/>
    <s v="with_protein"/>
    <x v="0"/>
    <s v="Primary Assembly"/>
    <s v="unplaced scaffold"/>
    <m/>
    <s v="MINB01000021.1"/>
    <n v="39266"/>
    <n v="39745"/>
    <x v="1"/>
    <s v="PHO06697.1"/>
    <m/>
    <m/>
    <x v="892"/>
    <m/>
    <m/>
    <s v="BFT35_10025"/>
    <n v="480"/>
    <n v="159"/>
    <m/>
  </r>
  <r>
    <x v="0"/>
    <s v="tRNA"/>
    <x v="0"/>
    <s v="Primary Assembly"/>
    <s v="unplaced scaffold"/>
    <m/>
    <s v="MINB01000025.1"/>
    <n v="39273"/>
    <n v="39348"/>
    <x v="0"/>
    <m/>
    <m/>
    <m/>
    <x v="0"/>
    <m/>
    <m/>
    <s v="BFT35_11065"/>
    <n v="76"/>
    <m/>
    <m/>
  </r>
  <r>
    <x v="3"/>
    <m/>
    <x v="0"/>
    <s v="Primary Assembly"/>
    <s v="unplaced scaffold"/>
    <m/>
    <s v="MINB01000025.1"/>
    <n v="39273"/>
    <n v="39348"/>
    <x v="0"/>
    <m/>
    <m/>
    <m/>
    <x v="300"/>
    <m/>
    <m/>
    <s v="BFT35_11065"/>
    <n v="76"/>
    <m/>
    <s v="anticodon=GGG"/>
  </r>
  <r>
    <x v="0"/>
    <s v="protein_coding"/>
    <x v="0"/>
    <s v="Primary Assembly"/>
    <s v="unplaced scaffold"/>
    <m/>
    <s v="MINB01000018.1"/>
    <n v="39285"/>
    <n v="40136"/>
    <x v="0"/>
    <m/>
    <m/>
    <m/>
    <x v="0"/>
    <m/>
    <m/>
    <s v="BFT35_09190"/>
    <n v="852"/>
    <m/>
    <m/>
  </r>
  <r>
    <x v="1"/>
    <s v="with_protein"/>
    <x v="0"/>
    <s v="Primary Assembly"/>
    <s v="unplaced scaffold"/>
    <m/>
    <s v="MINB01000018.1"/>
    <n v="39285"/>
    <n v="40136"/>
    <x v="0"/>
    <s v="PHO06846.1"/>
    <m/>
    <m/>
    <x v="90"/>
    <m/>
    <m/>
    <s v="BFT35_09190"/>
    <n v="852"/>
    <n v="283"/>
    <m/>
  </r>
  <r>
    <x v="0"/>
    <s v="protein_coding"/>
    <x v="0"/>
    <s v="Primary Assembly"/>
    <s v="unplaced scaffold"/>
    <m/>
    <s v="MINB01000003.1"/>
    <n v="39303"/>
    <n v="39809"/>
    <x v="1"/>
    <m/>
    <m/>
    <m/>
    <x v="0"/>
    <m/>
    <m/>
    <s v="BFT35_02565"/>
    <n v="507"/>
    <m/>
    <m/>
  </r>
  <r>
    <x v="1"/>
    <s v="with_protein"/>
    <x v="0"/>
    <s v="Primary Assembly"/>
    <s v="unplaced scaffold"/>
    <m/>
    <s v="MINB01000003.1"/>
    <n v="39303"/>
    <n v="39809"/>
    <x v="1"/>
    <s v="PHO07956.1"/>
    <m/>
    <m/>
    <x v="2"/>
    <m/>
    <m/>
    <s v="BFT35_02565"/>
    <n v="507"/>
    <n v="168"/>
    <m/>
  </r>
  <r>
    <x v="0"/>
    <s v="protein_coding"/>
    <x v="0"/>
    <s v="Primary Assembly"/>
    <s v="unplaced scaffold"/>
    <m/>
    <s v="MINB01000020.1"/>
    <n v="39304"/>
    <n v="40314"/>
    <x v="1"/>
    <m/>
    <m/>
    <m/>
    <x v="0"/>
    <m/>
    <m/>
    <s v="BFT35_09750"/>
    <n v="1011"/>
    <m/>
    <m/>
  </r>
  <r>
    <x v="1"/>
    <s v="with_protein"/>
    <x v="0"/>
    <s v="Primary Assembly"/>
    <s v="unplaced scaffold"/>
    <m/>
    <s v="MINB01000020.1"/>
    <n v="39304"/>
    <n v="40314"/>
    <x v="1"/>
    <s v="PHO06743.1"/>
    <m/>
    <m/>
    <x v="893"/>
    <m/>
    <m/>
    <s v="BFT35_09750"/>
    <n v="1011"/>
    <n v="336"/>
    <m/>
  </r>
  <r>
    <x v="0"/>
    <s v="protein_coding"/>
    <x v="0"/>
    <s v="Primary Assembly"/>
    <s v="unplaced scaffold"/>
    <m/>
    <s v="MINB01000001.1"/>
    <n v="39418"/>
    <n v="39684"/>
    <x v="0"/>
    <m/>
    <m/>
    <m/>
    <x v="0"/>
    <m/>
    <m/>
    <s v="BFT35_00200"/>
    <n v="267"/>
    <m/>
    <m/>
  </r>
  <r>
    <x v="1"/>
    <s v="with_protein"/>
    <x v="0"/>
    <s v="Primary Assembly"/>
    <s v="unplaced scaffold"/>
    <m/>
    <s v="MINB01000001.1"/>
    <n v="39418"/>
    <n v="39684"/>
    <x v="0"/>
    <s v="PHO08364.1"/>
    <m/>
    <m/>
    <x v="894"/>
    <m/>
    <m/>
    <s v="BFT35_00200"/>
    <n v="267"/>
    <n v="88"/>
    <m/>
  </r>
  <r>
    <x v="0"/>
    <s v="protein_coding"/>
    <x v="0"/>
    <s v="Primary Assembly"/>
    <s v="unplaced scaffold"/>
    <m/>
    <s v="MINB01000017.1"/>
    <n v="39461"/>
    <n v="39904"/>
    <x v="1"/>
    <m/>
    <m/>
    <m/>
    <x v="0"/>
    <m/>
    <m/>
    <s v="BFT35_08890"/>
    <n v="444"/>
    <m/>
    <m/>
  </r>
  <r>
    <x v="1"/>
    <s v="with_protein"/>
    <x v="0"/>
    <s v="Primary Assembly"/>
    <s v="unplaced scaffold"/>
    <m/>
    <s v="MINB01000017.1"/>
    <n v="39461"/>
    <n v="39904"/>
    <x v="1"/>
    <s v="PHO06882.1"/>
    <m/>
    <m/>
    <x v="895"/>
    <m/>
    <m/>
    <s v="BFT35_08890"/>
    <n v="444"/>
    <n v="147"/>
    <m/>
  </r>
  <r>
    <x v="0"/>
    <s v="protein_coding"/>
    <x v="0"/>
    <s v="Primary Assembly"/>
    <s v="unplaced scaffold"/>
    <m/>
    <s v="MINB01000004.1"/>
    <n v="39469"/>
    <n v="40524"/>
    <x v="1"/>
    <m/>
    <m/>
    <m/>
    <x v="0"/>
    <m/>
    <m/>
    <s v="BFT35_03585"/>
    <n v="1056"/>
    <m/>
    <m/>
  </r>
  <r>
    <x v="1"/>
    <s v="with_protein"/>
    <x v="0"/>
    <s v="Primary Assembly"/>
    <s v="unplaced scaffold"/>
    <m/>
    <s v="MINB01000004.1"/>
    <n v="39469"/>
    <n v="40524"/>
    <x v="1"/>
    <s v="PHO07830.1"/>
    <m/>
    <m/>
    <x v="2"/>
    <m/>
    <m/>
    <s v="BFT35_03585"/>
    <n v="1056"/>
    <n v="351"/>
    <m/>
  </r>
  <r>
    <x v="0"/>
    <s v="protein_coding"/>
    <x v="0"/>
    <s v="Primary Assembly"/>
    <s v="unplaced scaffold"/>
    <m/>
    <s v="MINB01000024.1"/>
    <n v="39644"/>
    <n v="40225"/>
    <x v="1"/>
    <m/>
    <m/>
    <m/>
    <x v="0"/>
    <m/>
    <m/>
    <s v="BFT35_10835"/>
    <n v="582"/>
    <m/>
    <m/>
  </r>
  <r>
    <x v="1"/>
    <s v="with_protein"/>
    <x v="0"/>
    <s v="Primary Assembly"/>
    <s v="unplaced scaffold"/>
    <m/>
    <s v="MINB01000024.1"/>
    <n v="39644"/>
    <n v="40225"/>
    <x v="1"/>
    <s v="PHO06559.1"/>
    <m/>
    <m/>
    <x v="896"/>
    <m/>
    <m/>
    <s v="BFT35_10835"/>
    <n v="582"/>
    <n v="193"/>
    <m/>
  </r>
  <r>
    <x v="0"/>
    <s v="protein_coding"/>
    <x v="0"/>
    <s v="Primary Assembly"/>
    <s v="unplaced scaffold"/>
    <m/>
    <s v="MINB01000015.1"/>
    <n v="39683"/>
    <n v="40405"/>
    <x v="1"/>
    <m/>
    <m/>
    <m/>
    <x v="0"/>
    <m/>
    <m/>
    <s v="BFT35_08325"/>
    <n v="723"/>
    <m/>
    <m/>
  </r>
  <r>
    <x v="1"/>
    <s v="with_protein"/>
    <x v="0"/>
    <s v="Primary Assembly"/>
    <s v="unplaced scaffold"/>
    <m/>
    <s v="MINB01000015.1"/>
    <n v="39683"/>
    <n v="40405"/>
    <x v="1"/>
    <s v="PHO07021.1"/>
    <m/>
    <m/>
    <x v="897"/>
    <m/>
    <m/>
    <s v="BFT35_08325"/>
    <n v="723"/>
    <n v="240"/>
    <m/>
  </r>
  <r>
    <x v="0"/>
    <s v="protein_coding"/>
    <x v="0"/>
    <s v="Primary Assembly"/>
    <s v="unplaced scaffold"/>
    <m/>
    <s v="MINB01000006.1"/>
    <n v="39685"/>
    <n v="40905"/>
    <x v="1"/>
    <m/>
    <m/>
    <m/>
    <x v="0"/>
    <m/>
    <m/>
    <s v="BFT35_04855"/>
    <n v="1221"/>
    <m/>
    <m/>
  </r>
  <r>
    <x v="1"/>
    <s v="with_protein"/>
    <x v="0"/>
    <s v="Primary Assembly"/>
    <s v="unplaced scaffold"/>
    <m/>
    <s v="MINB01000006.1"/>
    <n v="39685"/>
    <n v="40905"/>
    <x v="1"/>
    <s v="PHO07601.1"/>
    <m/>
    <m/>
    <x v="898"/>
    <m/>
    <m/>
    <s v="BFT35_04855"/>
    <n v="1221"/>
    <n v="406"/>
    <m/>
  </r>
  <r>
    <x v="0"/>
    <s v="protein_coding"/>
    <x v="0"/>
    <s v="Primary Assembly"/>
    <s v="unplaced scaffold"/>
    <m/>
    <s v="MINB01000012.1"/>
    <n v="39698"/>
    <n v="41152"/>
    <x v="1"/>
    <m/>
    <m/>
    <m/>
    <x v="0"/>
    <m/>
    <m/>
    <s v="BFT35_07365"/>
    <n v="1455"/>
    <m/>
    <m/>
  </r>
  <r>
    <x v="1"/>
    <s v="with_protein"/>
    <x v="0"/>
    <s v="Primary Assembly"/>
    <s v="unplaced scaffold"/>
    <m/>
    <s v="MINB01000012.1"/>
    <n v="39698"/>
    <n v="41152"/>
    <x v="1"/>
    <s v="PHO07171.1"/>
    <m/>
    <m/>
    <x v="576"/>
    <m/>
    <m/>
    <s v="BFT35_07365"/>
    <n v="1455"/>
    <n v="484"/>
    <m/>
  </r>
  <r>
    <x v="0"/>
    <s v="protein_coding"/>
    <x v="0"/>
    <s v="Primary Assembly"/>
    <s v="unplaced scaffold"/>
    <m/>
    <s v="MINB01000001.1"/>
    <n v="39708"/>
    <n v="40700"/>
    <x v="1"/>
    <m/>
    <m/>
    <m/>
    <x v="0"/>
    <m/>
    <m/>
    <s v="BFT35_00205"/>
    <n v="993"/>
    <m/>
    <m/>
  </r>
  <r>
    <x v="1"/>
    <s v="with_protein"/>
    <x v="0"/>
    <s v="Primary Assembly"/>
    <s v="unplaced scaffold"/>
    <m/>
    <s v="MINB01000001.1"/>
    <n v="39708"/>
    <n v="40700"/>
    <x v="1"/>
    <s v="PHO08365.1"/>
    <m/>
    <m/>
    <x v="899"/>
    <m/>
    <m/>
    <s v="BFT35_00205"/>
    <n v="993"/>
    <n v="330"/>
    <m/>
  </r>
  <r>
    <x v="0"/>
    <s v="protein_coding"/>
    <x v="0"/>
    <s v="Primary Assembly"/>
    <s v="unplaced scaffold"/>
    <m/>
    <s v="MINB01000019.1"/>
    <n v="39728"/>
    <n v="40573"/>
    <x v="1"/>
    <m/>
    <m/>
    <m/>
    <x v="0"/>
    <m/>
    <m/>
    <s v="BFT35_09440"/>
    <n v="846"/>
    <m/>
    <m/>
  </r>
  <r>
    <x v="1"/>
    <s v="with_protein"/>
    <x v="0"/>
    <s v="Primary Assembly"/>
    <s v="unplaced scaffold"/>
    <m/>
    <s v="MINB01000019.1"/>
    <n v="39728"/>
    <n v="40573"/>
    <x v="1"/>
    <s v="PHO06797.1"/>
    <m/>
    <m/>
    <x v="900"/>
    <m/>
    <m/>
    <s v="BFT35_09440"/>
    <n v="846"/>
    <n v="281"/>
    <m/>
  </r>
  <r>
    <x v="0"/>
    <s v="protein_coding"/>
    <x v="0"/>
    <s v="Primary Assembly"/>
    <s v="unplaced scaffold"/>
    <m/>
    <s v="MINB01000021.1"/>
    <n v="39757"/>
    <n v="41952"/>
    <x v="1"/>
    <m/>
    <m/>
    <m/>
    <x v="0"/>
    <m/>
    <m/>
    <s v="BFT35_10030"/>
    <n v="2196"/>
    <m/>
    <m/>
  </r>
  <r>
    <x v="1"/>
    <s v="with_protein"/>
    <x v="0"/>
    <s v="Primary Assembly"/>
    <s v="unplaced scaffold"/>
    <m/>
    <s v="MINB01000021.1"/>
    <n v="39757"/>
    <n v="41952"/>
    <x v="1"/>
    <s v="PHO06698.1"/>
    <m/>
    <m/>
    <x v="901"/>
    <m/>
    <m/>
    <s v="BFT35_10030"/>
    <n v="2196"/>
    <n v="731"/>
    <m/>
  </r>
  <r>
    <x v="0"/>
    <s v="protein_coding"/>
    <x v="0"/>
    <s v="Primary Assembly"/>
    <s v="unplaced scaffold"/>
    <m/>
    <s v="MINB01000014.1"/>
    <n v="39777"/>
    <n v="40331"/>
    <x v="0"/>
    <m/>
    <m/>
    <m/>
    <x v="0"/>
    <m/>
    <m/>
    <s v="BFT35_07955"/>
    <n v="555"/>
    <m/>
    <m/>
  </r>
  <r>
    <x v="1"/>
    <s v="with_protein"/>
    <x v="0"/>
    <s v="Primary Assembly"/>
    <s v="unplaced scaffold"/>
    <m/>
    <s v="MINB01000014.1"/>
    <n v="39777"/>
    <n v="40331"/>
    <x v="0"/>
    <s v="PHO07054.1"/>
    <m/>
    <m/>
    <x v="183"/>
    <m/>
    <m/>
    <s v="BFT35_07955"/>
    <n v="555"/>
    <n v="184"/>
    <m/>
  </r>
  <r>
    <x v="0"/>
    <s v="protein_coding"/>
    <x v="0"/>
    <s v="Primary Assembly"/>
    <s v="unplaced scaffold"/>
    <m/>
    <s v="MINB01000007.1"/>
    <n v="39782"/>
    <n v="40534"/>
    <x v="1"/>
    <m/>
    <m/>
    <m/>
    <x v="0"/>
    <m/>
    <m/>
    <s v="BFT35_05365"/>
    <n v="753"/>
    <m/>
    <m/>
  </r>
  <r>
    <x v="1"/>
    <s v="with_protein"/>
    <x v="0"/>
    <s v="Primary Assembly"/>
    <s v="unplaced scaffold"/>
    <m/>
    <s v="MINB01000007.1"/>
    <n v="39782"/>
    <n v="40534"/>
    <x v="1"/>
    <s v="PHO07507.1"/>
    <m/>
    <m/>
    <x v="2"/>
    <m/>
    <m/>
    <s v="BFT35_05365"/>
    <n v="753"/>
    <n v="250"/>
    <m/>
  </r>
  <r>
    <x v="0"/>
    <s v="protein_coding"/>
    <x v="0"/>
    <s v="Primary Assembly"/>
    <s v="unplaced scaffold"/>
    <m/>
    <s v="MINB01000005.1"/>
    <n v="39793"/>
    <n v="40392"/>
    <x v="1"/>
    <m/>
    <m/>
    <m/>
    <x v="0"/>
    <m/>
    <m/>
    <s v="BFT35_04240"/>
    <n v="600"/>
    <m/>
    <m/>
  </r>
  <r>
    <x v="1"/>
    <s v="with_protein"/>
    <x v="0"/>
    <s v="Primary Assembly"/>
    <s v="unplaced scaffold"/>
    <m/>
    <s v="MINB01000005.1"/>
    <n v="39793"/>
    <n v="40392"/>
    <x v="1"/>
    <s v="PHO07706.1"/>
    <m/>
    <m/>
    <x v="902"/>
    <m/>
    <m/>
    <s v="BFT35_04240"/>
    <n v="600"/>
    <n v="199"/>
    <m/>
  </r>
  <r>
    <x v="0"/>
    <s v="protein_coding"/>
    <x v="0"/>
    <s v="Primary Assembly"/>
    <s v="unplaced scaffold"/>
    <m/>
    <s v="MINB01000009.1"/>
    <n v="39820"/>
    <n v="40791"/>
    <x v="1"/>
    <m/>
    <m/>
    <m/>
    <x v="0"/>
    <m/>
    <m/>
    <s v="BFT35_06275"/>
    <n v="972"/>
    <m/>
    <m/>
  </r>
  <r>
    <x v="1"/>
    <s v="with_protein"/>
    <x v="0"/>
    <s v="Primary Assembly"/>
    <s v="unplaced scaffold"/>
    <m/>
    <s v="MINB01000009.1"/>
    <n v="39820"/>
    <n v="40791"/>
    <x v="1"/>
    <s v="PHO07373.1"/>
    <m/>
    <m/>
    <x v="311"/>
    <m/>
    <m/>
    <s v="BFT35_06275"/>
    <n v="972"/>
    <n v="323"/>
    <m/>
  </r>
  <r>
    <x v="0"/>
    <s v="protein_coding"/>
    <x v="0"/>
    <s v="Primary Assembly"/>
    <s v="unplaced scaffold"/>
    <m/>
    <s v="MINB01000003.1"/>
    <n v="39822"/>
    <n v="40433"/>
    <x v="1"/>
    <m/>
    <m/>
    <m/>
    <x v="0"/>
    <m/>
    <m/>
    <s v="BFT35_02570"/>
    <n v="612"/>
    <m/>
    <m/>
  </r>
  <r>
    <x v="1"/>
    <s v="with_protein"/>
    <x v="0"/>
    <s v="Primary Assembly"/>
    <s v="unplaced scaffold"/>
    <m/>
    <s v="MINB01000003.1"/>
    <n v="39822"/>
    <n v="40433"/>
    <x v="1"/>
    <s v="PHO07957.1"/>
    <m/>
    <m/>
    <x v="676"/>
    <m/>
    <m/>
    <s v="BFT35_02570"/>
    <n v="612"/>
    <n v="203"/>
    <m/>
  </r>
  <r>
    <x v="0"/>
    <s v="protein_coding"/>
    <x v="0"/>
    <s v="Primary Assembly"/>
    <s v="unplaced scaffold"/>
    <m/>
    <s v="MINB01000017.1"/>
    <n v="39965"/>
    <n v="41419"/>
    <x v="1"/>
    <m/>
    <m/>
    <m/>
    <x v="0"/>
    <m/>
    <m/>
    <s v="BFT35_08895"/>
    <n v="1455"/>
    <m/>
    <m/>
  </r>
  <r>
    <x v="1"/>
    <s v="with_protein"/>
    <x v="0"/>
    <s v="Primary Assembly"/>
    <s v="unplaced scaffold"/>
    <m/>
    <s v="MINB01000017.1"/>
    <n v="39965"/>
    <n v="41419"/>
    <x v="1"/>
    <s v="PHO06883.1"/>
    <m/>
    <m/>
    <x v="903"/>
    <m/>
    <m/>
    <s v="BFT35_08895"/>
    <n v="1455"/>
    <n v="484"/>
    <m/>
  </r>
  <r>
    <x v="0"/>
    <s v="protein_coding"/>
    <x v="0"/>
    <s v="Primary Assembly"/>
    <s v="unplaced scaffold"/>
    <m/>
    <s v="MINB01000022.1"/>
    <n v="40008"/>
    <n v="40262"/>
    <x v="1"/>
    <m/>
    <m/>
    <m/>
    <x v="0"/>
    <m/>
    <m/>
    <s v="BFT35_10280"/>
    <n v="255"/>
    <m/>
    <m/>
  </r>
  <r>
    <x v="1"/>
    <s v="with_protein"/>
    <x v="0"/>
    <s v="Primary Assembly"/>
    <s v="unplaced scaffold"/>
    <m/>
    <s v="MINB01000022.1"/>
    <n v="40008"/>
    <n v="40262"/>
    <x v="1"/>
    <s v="PHO06640.1"/>
    <m/>
    <m/>
    <x v="2"/>
    <m/>
    <m/>
    <s v="BFT35_10280"/>
    <n v="255"/>
    <n v="84"/>
    <m/>
  </r>
  <r>
    <x v="0"/>
    <s v="pseudogene"/>
    <x v="0"/>
    <s v="Primary Assembly"/>
    <s v="unplaced scaffold"/>
    <m/>
    <s v="MINB01000002.1"/>
    <n v="40115"/>
    <n v="40541"/>
    <x v="0"/>
    <m/>
    <m/>
    <m/>
    <x v="0"/>
    <m/>
    <m/>
    <s v="BFT35_01410"/>
    <n v="427"/>
    <m/>
    <s v="pseudo"/>
  </r>
  <r>
    <x v="1"/>
    <s v="without_protein"/>
    <x v="0"/>
    <s v="Primary Assembly"/>
    <s v="unplaced scaffold"/>
    <m/>
    <s v="MINB01000002.1"/>
    <n v="40115"/>
    <n v="40541"/>
    <x v="0"/>
    <m/>
    <m/>
    <m/>
    <x v="904"/>
    <m/>
    <m/>
    <s v="BFT35_01410"/>
    <n v="427"/>
    <m/>
    <s v="pseudo"/>
  </r>
  <r>
    <x v="0"/>
    <s v="protein_coding"/>
    <x v="0"/>
    <s v="Primary Assembly"/>
    <s v="unplaced scaffold"/>
    <m/>
    <s v="MINB01000008.1"/>
    <n v="40241"/>
    <n v="41599"/>
    <x v="1"/>
    <m/>
    <m/>
    <m/>
    <x v="0"/>
    <m/>
    <m/>
    <s v="BFT35_05875"/>
    <n v="1359"/>
    <m/>
    <m/>
  </r>
  <r>
    <x v="1"/>
    <s v="with_protein"/>
    <x v="0"/>
    <s v="Primary Assembly"/>
    <s v="unplaced scaffold"/>
    <m/>
    <s v="MINB01000008.1"/>
    <n v="40241"/>
    <n v="41599"/>
    <x v="1"/>
    <s v="PHO07444.1"/>
    <m/>
    <m/>
    <x v="905"/>
    <m/>
    <m/>
    <s v="BFT35_05875"/>
    <n v="1359"/>
    <n v="452"/>
    <m/>
  </r>
  <r>
    <x v="0"/>
    <s v="protein_coding"/>
    <x v="0"/>
    <s v="Primary Assembly"/>
    <s v="unplaced scaffold"/>
    <m/>
    <s v="MINB01000024.1"/>
    <n v="40248"/>
    <n v="41411"/>
    <x v="1"/>
    <m/>
    <m/>
    <m/>
    <x v="0"/>
    <m/>
    <m/>
    <s v="BFT35_10840"/>
    <n v="1164"/>
    <m/>
    <m/>
  </r>
  <r>
    <x v="1"/>
    <s v="with_protein"/>
    <x v="0"/>
    <s v="Primary Assembly"/>
    <s v="unplaced scaffold"/>
    <m/>
    <s v="MINB01000024.1"/>
    <n v="40248"/>
    <n v="41411"/>
    <x v="1"/>
    <s v="PHO06560.1"/>
    <m/>
    <m/>
    <x v="906"/>
    <m/>
    <m/>
    <s v="BFT35_10840"/>
    <n v="1164"/>
    <n v="387"/>
    <m/>
  </r>
  <r>
    <x v="0"/>
    <s v="protein_coding"/>
    <x v="0"/>
    <s v="Primary Assembly"/>
    <s v="unplaced scaffold"/>
    <m/>
    <s v="MINB01000022.1"/>
    <n v="40259"/>
    <n v="40564"/>
    <x v="1"/>
    <m/>
    <m/>
    <m/>
    <x v="0"/>
    <m/>
    <m/>
    <s v="BFT35_10285"/>
    <n v="306"/>
    <m/>
    <m/>
  </r>
  <r>
    <x v="1"/>
    <s v="with_protein"/>
    <x v="0"/>
    <s v="Primary Assembly"/>
    <s v="unplaced scaffold"/>
    <m/>
    <s v="MINB01000022.1"/>
    <n v="40259"/>
    <n v="40564"/>
    <x v="1"/>
    <s v="PHO06641.1"/>
    <m/>
    <m/>
    <x v="2"/>
    <m/>
    <m/>
    <s v="BFT35_10285"/>
    <n v="306"/>
    <n v="101"/>
    <m/>
  </r>
  <r>
    <x v="0"/>
    <s v="protein_coding"/>
    <x v="0"/>
    <s v="Primary Assembly"/>
    <s v="unplaced scaffold"/>
    <m/>
    <s v="MINB01000013.1"/>
    <n v="40274"/>
    <n v="41206"/>
    <x v="0"/>
    <m/>
    <m/>
    <m/>
    <x v="0"/>
    <m/>
    <m/>
    <s v="BFT35_07680"/>
    <n v="933"/>
    <m/>
    <m/>
  </r>
  <r>
    <x v="1"/>
    <s v="with_protein"/>
    <x v="0"/>
    <s v="Primary Assembly"/>
    <s v="unplaced scaffold"/>
    <m/>
    <s v="MINB01000013.1"/>
    <n v="40274"/>
    <n v="41206"/>
    <x v="0"/>
    <s v="PHO07115.1"/>
    <m/>
    <m/>
    <x v="907"/>
    <m/>
    <m/>
    <s v="BFT35_07680"/>
    <n v="933"/>
    <n v="310"/>
    <m/>
  </r>
  <r>
    <x v="0"/>
    <s v="protein_coding"/>
    <x v="0"/>
    <s v="Primary Assembly"/>
    <s v="unplaced scaffold"/>
    <m/>
    <s v="MINB01000016.1"/>
    <n v="40277"/>
    <n v="40900"/>
    <x v="1"/>
    <m/>
    <m/>
    <m/>
    <x v="0"/>
    <m/>
    <m/>
    <s v="BFT35_08620"/>
    <n v="624"/>
    <m/>
    <m/>
  </r>
  <r>
    <x v="1"/>
    <s v="with_protein"/>
    <x v="0"/>
    <s v="Primary Assembly"/>
    <s v="unplaced scaffold"/>
    <m/>
    <s v="MINB01000016.1"/>
    <n v="40277"/>
    <n v="40900"/>
    <x v="1"/>
    <s v="PHO06933.1"/>
    <m/>
    <m/>
    <x v="697"/>
    <m/>
    <m/>
    <s v="BFT35_08620"/>
    <n v="624"/>
    <n v="207"/>
    <m/>
  </r>
  <r>
    <x v="0"/>
    <s v="protein_coding"/>
    <x v="0"/>
    <s v="Primary Assembly"/>
    <s v="unplaced scaffold"/>
    <m/>
    <s v="MINB01000014.1"/>
    <n v="40333"/>
    <n v="42960"/>
    <x v="1"/>
    <m/>
    <m/>
    <m/>
    <x v="0"/>
    <m/>
    <m/>
    <s v="BFT35_07960"/>
    <n v="2628"/>
    <m/>
    <m/>
  </r>
  <r>
    <x v="1"/>
    <s v="with_protein"/>
    <x v="0"/>
    <s v="Primary Assembly"/>
    <s v="unplaced scaffold"/>
    <m/>
    <s v="MINB01000014.1"/>
    <n v="40333"/>
    <n v="42960"/>
    <x v="1"/>
    <s v="PHO07055.1"/>
    <m/>
    <m/>
    <x v="908"/>
    <m/>
    <m/>
    <s v="BFT35_07960"/>
    <n v="2628"/>
    <n v="875"/>
    <m/>
  </r>
  <r>
    <x v="0"/>
    <s v="protein_coding"/>
    <x v="0"/>
    <s v="Primary Assembly"/>
    <s v="unplaced scaffold"/>
    <m/>
    <s v="MINB01000020.1"/>
    <n v="40374"/>
    <n v="40613"/>
    <x v="1"/>
    <m/>
    <m/>
    <m/>
    <x v="0"/>
    <m/>
    <m/>
    <s v="BFT35_09755"/>
    <n v="240"/>
    <m/>
    <m/>
  </r>
  <r>
    <x v="1"/>
    <s v="with_protein"/>
    <x v="0"/>
    <s v="Primary Assembly"/>
    <s v="unplaced scaffold"/>
    <m/>
    <s v="MINB01000020.1"/>
    <n v="40374"/>
    <n v="40613"/>
    <x v="1"/>
    <s v="PHO06744.1"/>
    <m/>
    <m/>
    <x v="909"/>
    <m/>
    <m/>
    <s v="BFT35_09755"/>
    <n v="240"/>
    <n v="79"/>
    <m/>
  </r>
  <r>
    <x v="0"/>
    <s v="protein_coding"/>
    <x v="0"/>
    <s v="Primary Assembly"/>
    <s v="unplaced scaffold"/>
    <m/>
    <s v="MINB01000003.1"/>
    <n v="40409"/>
    <n v="41311"/>
    <x v="1"/>
    <m/>
    <m/>
    <m/>
    <x v="0"/>
    <m/>
    <m/>
    <s v="BFT35_02575"/>
    <n v="903"/>
    <m/>
    <m/>
  </r>
  <r>
    <x v="1"/>
    <s v="with_protein"/>
    <x v="0"/>
    <s v="Primary Assembly"/>
    <s v="unplaced scaffold"/>
    <m/>
    <s v="MINB01000003.1"/>
    <n v="40409"/>
    <n v="41311"/>
    <x v="1"/>
    <s v="PHO07958.1"/>
    <m/>
    <m/>
    <x v="2"/>
    <m/>
    <m/>
    <s v="BFT35_02575"/>
    <n v="903"/>
    <n v="300"/>
    <m/>
  </r>
  <r>
    <x v="0"/>
    <s v="protein_coding"/>
    <x v="0"/>
    <s v="Primary Assembly"/>
    <s v="unplaced scaffold"/>
    <m/>
    <s v="MINB01000015.1"/>
    <n v="40427"/>
    <n v="41188"/>
    <x v="1"/>
    <m/>
    <m/>
    <m/>
    <x v="0"/>
    <m/>
    <m/>
    <s v="BFT35_08330"/>
    <n v="762"/>
    <m/>
    <m/>
  </r>
  <r>
    <x v="1"/>
    <s v="with_protein"/>
    <x v="0"/>
    <s v="Primary Assembly"/>
    <s v="unplaced scaffold"/>
    <m/>
    <s v="MINB01000015.1"/>
    <n v="40427"/>
    <n v="41188"/>
    <x v="1"/>
    <s v="PHO07022.1"/>
    <m/>
    <m/>
    <x v="910"/>
    <m/>
    <m/>
    <s v="BFT35_08330"/>
    <n v="762"/>
    <n v="253"/>
    <m/>
  </r>
  <r>
    <x v="0"/>
    <s v="protein_coding"/>
    <x v="0"/>
    <s v="Primary Assembly"/>
    <s v="unplaced scaffold"/>
    <m/>
    <s v="MINB01000005.1"/>
    <n v="40433"/>
    <n v="41464"/>
    <x v="1"/>
    <m/>
    <m/>
    <m/>
    <x v="0"/>
    <m/>
    <m/>
    <s v="BFT35_04245"/>
    <n v="1032"/>
    <m/>
    <m/>
  </r>
  <r>
    <x v="1"/>
    <s v="with_protein"/>
    <x v="0"/>
    <s v="Primary Assembly"/>
    <s v="unplaced scaffold"/>
    <m/>
    <s v="MINB01000005.1"/>
    <n v="40433"/>
    <n v="41464"/>
    <x v="1"/>
    <s v="PHO07707.1"/>
    <m/>
    <m/>
    <x v="911"/>
    <m/>
    <m/>
    <s v="BFT35_04245"/>
    <n v="1032"/>
    <n v="343"/>
    <m/>
  </r>
  <r>
    <x v="0"/>
    <s v="protein_coding"/>
    <x v="0"/>
    <s v="Primary Assembly"/>
    <s v="unplaced scaffold"/>
    <m/>
    <s v="MINB01000022.1"/>
    <n v="40566"/>
    <n v="40769"/>
    <x v="1"/>
    <m/>
    <m/>
    <m/>
    <x v="0"/>
    <m/>
    <m/>
    <s v="BFT35_10290"/>
    <n v="204"/>
    <m/>
    <m/>
  </r>
  <r>
    <x v="1"/>
    <s v="with_protein"/>
    <x v="0"/>
    <s v="Primary Assembly"/>
    <s v="unplaced scaffold"/>
    <m/>
    <s v="MINB01000022.1"/>
    <n v="40566"/>
    <n v="40769"/>
    <x v="1"/>
    <s v="PHO06642.1"/>
    <m/>
    <m/>
    <x v="2"/>
    <m/>
    <m/>
    <s v="BFT35_10290"/>
    <n v="204"/>
    <n v="67"/>
    <m/>
  </r>
  <r>
    <x v="0"/>
    <s v="protein_coding"/>
    <x v="0"/>
    <s v="Primary Assembly"/>
    <s v="unplaced scaffold"/>
    <m/>
    <s v="MINB01000018.1"/>
    <n v="40580"/>
    <n v="41386"/>
    <x v="0"/>
    <m/>
    <m/>
    <m/>
    <x v="0"/>
    <m/>
    <m/>
    <s v="BFT35_09195"/>
    <n v="807"/>
    <m/>
    <m/>
  </r>
  <r>
    <x v="1"/>
    <s v="with_protein"/>
    <x v="0"/>
    <s v="Primary Assembly"/>
    <s v="unplaced scaffold"/>
    <m/>
    <s v="MINB01000018.1"/>
    <n v="40580"/>
    <n v="41386"/>
    <x v="0"/>
    <s v="PHO06847.1"/>
    <m/>
    <m/>
    <x v="2"/>
    <m/>
    <m/>
    <s v="BFT35_09195"/>
    <n v="807"/>
    <n v="268"/>
    <m/>
  </r>
  <r>
    <x v="0"/>
    <s v="protein_coding"/>
    <x v="0"/>
    <s v="Primary Assembly"/>
    <s v="unplaced scaffold"/>
    <m/>
    <s v="MINB01000023.1"/>
    <n v="40618"/>
    <n v="41796"/>
    <x v="1"/>
    <m/>
    <m/>
    <m/>
    <x v="0"/>
    <m/>
    <m/>
    <s v="BFT35_10570"/>
    <n v="1179"/>
    <m/>
    <m/>
  </r>
  <r>
    <x v="1"/>
    <s v="with_protein"/>
    <x v="0"/>
    <s v="Primary Assembly"/>
    <s v="unplaced scaffold"/>
    <m/>
    <s v="MINB01000023.1"/>
    <n v="40618"/>
    <n v="41796"/>
    <x v="1"/>
    <s v="PHO06607.1"/>
    <m/>
    <m/>
    <x v="2"/>
    <m/>
    <m/>
    <s v="BFT35_10570"/>
    <n v="1179"/>
    <n v="392"/>
    <m/>
  </r>
  <r>
    <x v="0"/>
    <s v="protein_coding"/>
    <x v="0"/>
    <s v="Primary Assembly"/>
    <s v="unplaced scaffold"/>
    <m/>
    <s v="MINB01000019.1"/>
    <n v="40631"/>
    <n v="41623"/>
    <x v="1"/>
    <m/>
    <m/>
    <m/>
    <x v="0"/>
    <m/>
    <m/>
    <s v="BFT35_09445"/>
    <n v="993"/>
    <m/>
    <m/>
  </r>
  <r>
    <x v="1"/>
    <s v="with_protein"/>
    <x v="0"/>
    <s v="Primary Assembly"/>
    <s v="unplaced scaffold"/>
    <m/>
    <s v="MINB01000019.1"/>
    <n v="40631"/>
    <n v="41623"/>
    <x v="1"/>
    <s v="PHO06798.1"/>
    <m/>
    <m/>
    <x v="912"/>
    <m/>
    <m/>
    <s v="BFT35_09445"/>
    <n v="993"/>
    <n v="330"/>
    <m/>
  </r>
  <r>
    <x v="0"/>
    <s v="protein_coding"/>
    <x v="0"/>
    <s v="Primary Assembly"/>
    <s v="unplaced scaffold"/>
    <m/>
    <s v="MINB01000011.1"/>
    <n v="40643"/>
    <n v="41059"/>
    <x v="0"/>
    <m/>
    <m/>
    <m/>
    <x v="0"/>
    <m/>
    <m/>
    <s v="BFT35_07070"/>
    <n v="417"/>
    <m/>
    <m/>
  </r>
  <r>
    <x v="1"/>
    <s v="with_protein"/>
    <x v="0"/>
    <s v="Primary Assembly"/>
    <s v="unplaced scaffold"/>
    <m/>
    <s v="MINB01000011.1"/>
    <n v="40643"/>
    <n v="41059"/>
    <x v="0"/>
    <s v="PHO07261.1"/>
    <m/>
    <m/>
    <x v="913"/>
    <m/>
    <m/>
    <s v="BFT35_07070"/>
    <n v="417"/>
    <n v="138"/>
    <m/>
  </r>
  <r>
    <x v="0"/>
    <s v="protein_coding"/>
    <x v="0"/>
    <s v="Primary Assembly"/>
    <s v="unplaced scaffold"/>
    <m/>
    <s v="MINB01000010.1"/>
    <n v="40647"/>
    <n v="40817"/>
    <x v="1"/>
    <m/>
    <m/>
    <m/>
    <x v="0"/>
    <m/>
    <m/>
    <s v="BFT35_06655"/>
    <n v="171"/>
    <m/>
    <m/>
  </r>
  <r>
    <x v="1"/>
    <s v="with_protein"/>
    <x v="0"/>
    <s v="Primary Assembly"/>
    <s v="unplaced scaffold"/>
    <m/>
    <s v="MINB01000010.1"/>
    <n v="40647"/>
    <n v="40817"/>
    <x v="1"/>
    <s v="PHO07291.1"/>
    <m/>
    <m/>
    <x v="332"/>
    <m/>
    <m/>
    <s v="BFT35_06655"/>
    <n v="171"/>
    <n v="56"/>
    <m/>
  </r>
  <r>
    <x v="0"/>
    <s v="protein_coding"/>
    <x v="0"/>
    <s v="Primary Assembly"/>
    <s v="unplaced scaffold"/>
    <m/>
    <s v="MINB01000002.1"/>
    <n v="40671"/>
    <n v="41081"/>
    <x v="1"/>
    <m/>
    <m/>
    <m/>
    <x v="0"/>
    <m/>
    <m/>
    <s v="BFT35_01415"/>
    <n v="411"/>
    <m/>
    <m/>
  </r>
  <r>
    <x v="1"/>
    <s v="with_protein"/>
    <x v="0"/>
    <s v="Primary Assembly"/>
    <s v="unplaced scaffold"/>
    <m/>
    <s v="MINB01000002.1"/>
    <n v="40671"/>
    <n v="41081"/>
    <x v="1"/>
    <s v="PHO08155.1"/>
    <m/>
    <m/>
    <x v="914"/>
    <m/>
    <m/>
    <s v="BFT35_01415"/>
    <n v="411"/>
    <n v="136"/>
    <m/>
  </r>
  <r>
    <x v="0"/>
    <s v="protein_coding"/>
    <x v="0"/>
    <s v="Primary Assembly"/>
    <s v="unplaced scaffold"/>
    <m/>
    <s v="MINB01000007.1"/>
    <n v="40689"/>
    <n v="41846"/>
    <x v="1"/>
    <m/>
    <m/>
    <m/>
    <x v="0"/>
    <m/>
    <m/>
    <s v="BFT35_05370"/>
    <n v="1158"/>
    <m/>
    <m/>
  </r>
  <r>
    <x v="1"/>
    <s v="with_protein"/>
    <x v="0"/>
    <s v="Primary Assembly"/>
    <s v="unplaced scaffold"/>
    <m/>
    <s v="MINB01000007.1"/>
    <n v="40689"/>
    <n v="41846"/>
    <x v="1"/>
    <s v="PHO07508.1"/>
    <m/>
    <m/>
    <x v="915"/>
    <m/>
    <m/>
    <s v="BFT35_05370"/>
    <n v="1158"/>
    <n v="385"/>
    <m/>
  </r>
  <r>
    <x v="0"/>
    <s v="protein_coding"/>
    <x v="0"/>
    <s v="Primary Assembly"/>
    <s v="unplaced scaffold"/>
    <m/>
    <s v="MINB01000001.1"/>
    <n v="40700"/>
    <n v="42982"/>
    <x v="1"/>
    <m/>
    <m/>
    <m/>
    <x v="0"/>
    <m/>
    <m/>
    <s v="BFT35_00210"/>
    <n v="2283"/>
    <m/>
    <m/>
  </r>
  <r>
    <x v="1"/>
    <s v="with_protein"/>
    <x v="0"/>
    <s v="Primary Assembly"/>
    <s v="unplaced scaffold"/>
    <m/>
    <s v="MINB01000001.1"/>
    <n v="40700"/>
    <n v="42982"/>
    <x v="1"/>
    <s v="PHO08366.1"/>
    <m/>
    <m/>
    <x v="916"/>
    <m/>
    <m/>
    <s v="BFT35_00210"/>
    <n v="2283"/>
    <n v="760"/>
    <m/>
  </r>
  <r>
    <x v="0"/>
    <s v="protein_coding"/>
    <x v="0"/>
    <s v="Primary Assembly"/>
    <s v="unplaced scaffold"/>
    <m/>
    <s v="MINB01000020.1"/>
    <n v="40729"/>
    <n v="41085"/>
    <x v="1"/>
    <m/>
    <m/>
    <m/>
    <x v="0"/>
    <m/>
    <m/>
    <s v="BFT35_09760"/>
    <n v="357"/>
    <m/>
    <m/>
  </r>
  <r>
    <x v="1"/>
    <s v="with_protein"/>
    <x v="0"/>
    <s v="Primary Assembly"/>
    <s v="unplaced scaffold"/>
    <m/>
    <s v="MINB01000020.1"/>
    <n v="40729"/>
    <n v="41085"/>
    <x v="1"/>
    <s v="PHO06745.1"/>
    <m/>
    <m/>
    <x v="2"/>
    <m/>
    <m/>
    <s v="BFT35_09760"/>
    <n v="357"/>
    <n v="118"/>
    <m/>
  </r>
  <r>
    <x v="0"/>
    <s v="protein_coding"/>
    <x v="0"/>
    <s v="Primary Assembly"/>
    <s v="unplaced scaffold"/>
    <m/>
    <s v="MINB01000022.1"/>
    <n v="40766"/>
    <n v="40951"/>
    <x v="1"/>
    <m/>
    <m/>
    <m/>
    <x v="0"/>
    <m/>
    <m/>
    <s v="BFT35_10295"/>
    <n v="186"/>
    <m/>
    <m/>
  </r>
  <r>
    <x v="1"/>
    <s v="with_protein"/>
    <x v="0"/>
    <s v="Primary Assembly"/>
    <s v="unplaced scaffold"/>
    <m/>
    <s v="MINB01000022.1"/>
    <n v="40766"/>
    <n v="40951"/>
    <x v="1"/>
    <s v="PHO06643.1"/>
    <m/>
    <m/>
    <x v="2"/>
    <m/>
    <m/>
    <s v="BFT35_10295"/>
    <n v="186"/>
    <n v="61"/>
    <m/>
  </r>
  <r>
    <x v="0"/>
    <s v="protein_coding"/>
    <x v="0"/>
    <s v="Primary Assembly"/>
    <s v="unplaced scaffold"/>
    <m/>
    <s v="MINB01000009.1"/>
    <n v="40802"/>
    <n v="41722"/>
    <x v="1"/>
    <m/>
    <m/>
    <m/>
    <x v="0"/>
    <m/>
    <m/>
    <s v="BFT35_06280"/>
    <n v="921"/>
    <m/>
    <m/>
  </r>
  <r>
    <x v="1"/>
    <s v="with_protein"/>
    <x v="0"/>
    <s v="Primary Assembly"/>
    <s v="unplaced scaffold"/>
    <m/>
    <s v="MINB01000009.1"/>
    <n v="40802"/>
    <n v="41722"/>
    <x v="1"/>
    <s v="PHO07374.1"/>
    <m/>
    <m/>
    <x v="917"/>
    <m/>
    <m/>
    <s v="BFT35_06280"/>
    <n v="921"/>
    <n v="306"/>
    <m/>
  </r>
  <r>
    <x v="0"/>
    <s v="protein_coding"/>
    <x v="0"/>
    <s v="Primary Assembly"/>
    <s v="unplaced scaffold"/>
    <m/>
    <s v="MINB01000004.1"/>
    <n v="40872"/>
    <n v="42770"/>
    <x v="0"/>
    <m/>
    <m/>
    <m/>
    <x v="0"/>
    <m/>
    <m/>
    <s v="BFT35_03590"/>
    <n v="1899"/>
    <m/>
    <m/>
  </r>
  <r>
    <x v="1"/>
    <s v="with_protein"/>
    <x v="0"/>
    <s v="Primary Assembly"/>
    <s v="unplaced scaffold"/>
    <m/>
    <s v="MINB01000004.1"/>
    <n v="40872"/>
    <n v="42770"/>
    <x v="0"/>
    <s v="PHO07915.1"/>
    <m/>
    <m/>
    <x v="657"/>
    <m/>
    <m/>
    <s v="BFT35_03590"/>
    <n v="1899"/>
    <n v="632"/>
    <m/>
  </r>
  <r>
    <x v="0"/>
    <s v="protein_coding"/>
    <x v="0"/>
    <s v="Primary Assembly"/>
    <s v="unplaced scaffold"/>
    <m/>
    <s v="MINB01000016.1"/>
    <n v="40920"/>
    <n v="41204"/>
    <x v="1"/>
    <m/>
    <m/>
    <m/>
    <x v="0"/>
    <m/>
    <m/>
    <s v="BFT35_08625"/>
    <n v="285"/>
    <m/>
    <m/>
  </r>
  <r>
    <x v="1"/>
    <s v="with_protein"/>
    <x v="0"/>
    <s v="Primary Assembly"/>
    <s v="unplaced scaffold"/>
    <m/>
    <s v="MINB01000016.1"/>
    <n v="40920"/>
    <n v="41204"/>
    <x v="1"/>
    <s v="PHO06934.1"/>
    <m/>
    <m/>
    <x v="2"/>
    <m/>
    <m/>
    <s v="BFT35_08625"/>
    <n v="285"/>
    <n v="94"/>
    <m/>
  </r>
  <r>
    <x v="0"/>
    <s v="protein_coding"/>
    <x v="0"/>
    <s v="Primary Assembly"/>
    <s v="unplaced scaffold"/>
    <m/>
    <s v="MINB01000006.1"/>
    <n v="40943"/>
    <n v="41977"/>
    <x v="1"/>
    <m/>
    <m/>
    <m/>
    <x v="0"/>
    <m/>
    <m/>
    <s v="BFT35_04860"/>
    <n v="1035"/>
    <m/>
    <m/>
  </r>
  <r>
    <x v="1"/>
    <s v="with_protein"/>
    <x v="0"/>
    <s v="Primary Assembly"/>
    <s v="unplaced scaffold"/>
    <m/>
    <s v="MINB01000006.1"/>
    <n v="40943"/>
    <n v="41977"/>
    <x v="1"/>
    <s v="PHO07602.1"/>
    <m/>
    <m/>
    <x v="918"/>
    <m/>
    <m/>
    <s v="BFT35_04860"/>
    <n v="1035"/>
    <n v="344"/>
    <m/>
  </r>
  <r>
    <x v="0"/>
    <s v="protein_coding"/>
    <x v="0"/>
    <s v="Primary Assembly"/>
    <s v="unplaced scaffold"/>
    <m/>
    <s v="MINB01000010.1"/>
    <n v="40976"/>
    <n v="41182"/>
    <x v="1"/>
    <m/>
    <m/>
    <m/>
    <x v="0"/>
    <m/>
    <m/>
    <s v="BFT35_06660"/>
    <n v="207"/>
    <m/>
    <m/>
  </r>
  <r>
    <x v="1"/>
    <s v="with_protein"/>
    <x v="0"/>
    <s v="Primary Assembly"/>
    <s v="unplaced scaffold"/>
    <m/>
    <s v="MINB01000010.1"/>
    <n v="40976"/>
    <n v="41182"/>
    <x v="1"/>
    <s v="PHO07292.1"/>
    <m/>
    <m/>
    <x v="919"/>
    <m/>
    <m/>
    <s v="BFT35_06660"/>
    <n v="207"/>
    <n v="68"/>
    <m/>
  </r>
  <r>
    <x v="0"/>
    <s v="protein_coding"/>
    <x v="0"/>
    <s v="Primary Assembly"/>
    <s v="unplaced scaffold"/>
    <m/>
    <s v="MINB01000011.1"/>
    <n v="41073"/>
    <n v="41765"/>
    <x v="0"/>
    <m/>
    <m/>
    <m/>
    <x v="0"/>
    <m/>
    <m/>
    <s v="BFT35_07075"/>
    <n v="693"/>
    <m/>
    <m/>
  </r>
  <r>
    <x v="1"/>
    <s v="with_protein"/>
    <x v="0"/>
    <s v="Primary Assembly"/>
    <s v="unplaced scaffold"/>
    <m/>
    <s v="MINB01000011.1"/>
    <n v="41073"/>
    <n v="41765"/>
    <x v="0"/>
    <s v="PHO07235.1"/>
    <m/>
    <m/>
    <x v="920"/>
    <m/>
    <m/>
    <s v="BFT35_07075"/>
    <n v="693"/>
    <n v="230"/>
    <m/>
  </r>
  <r>
    <x v="0"/>
    <s v="protein_coding"/>
    <x v="0"/>
    <s v="Primary Assembly"/>
    <s v="unplaced scaffold"/>
    <m/>
    <s v="MINB01000002.1"/>
    <n v="41126"/>
    <n v="41323"/>
    <x v="1"/>
    <m/>
    <m/>
    <m/>
    <x v="0"/>
    <m/>
    <m/>
    <s v="BFT35_01420"/>
    <n v="198"/>
    <m/>
    <m/>
  </r>
  <r>
    <x v="1"/>
    <s v="with_protein"/>
    <x v="0"/>
    <s v="Primary Assembly"/>
    <s v="unplaced scaffold"/>
    <m/>
    <s v="MINB01000002.1"/>
    <n v="41126"/>
    <n v="41323"/>
    <x v="1"/>
    <s v="PHO08156.1"/>
    <m/>
    <m/>
    <x v="921"/>
    <m/>
    <m/>
    <s v="BFT35_01420"/>
    <n v="198"/>
    <n v="65"/>
    <m/>
  </r>
  <r>
    <x v="0"/>
    <s v="protein_coding"/>
    <x v="0"/>
    <s v="Primary Assembly"/>
    <s v="unplaced scaffold"/>
    <m/>
    <s v="MINB01000015.1"/>
    <n v="41142"/>
    <n v="41981"/>
    <x v="1"/>
    <m/>
    <m/>
    <m/>
    <x v="0"/>
    <m/>
    <m/>
    <s v="BFT35_08335"/>
    <n v="840"/>
    <m/>
    <m/>
  </r>
  <r>
    <x v="1"/>
    <s v="with_protein"/>
    <x v="0"/>
    <s v="Primary Assembly"/>
    <s v="unplaced scaffold"/>
    <m/>
    <s v="MINB01000015.1"/>
    <n v="41142"/>
    <n v="41981"/>
    <x v="1"/>
    <s v="PHO06998.1"/>
    <m/>
    <m/>
    <x v="589"/>
    <m/>
    <m/>
    <s v="BFT35_08335"/>
    <n v="840"/>
    <n v="279"/>
    <m/>
  </r>
  <r>
    <x v="0"/>
    <s v="protein_coding"/>
    <x v="0"/>
    <s v="Primary Assembly"/>
    <s v="unplaced scaffold"/>
    <m/>
    <s v="MINB01000010.1"/>
    <n v="41229"/>
    <n v="45491"/>
    <x v="1"/>
    <m/>
    <m/>
    <m/>
    <x v="0"/>
    <m/>
    <m/>
    <s v="BFT35_06665"/>
    <n v="4263"/>
    <m/>
    <m/>
  </r>
  <r>
    <x v="1"/>
    <s v="with_protein"/>
    <x v="0"/>
    <s v="Primary Assembly"/>
    <s v="unplaced scaffold"/>
    <m/>
    <s v="MINB01000010.1"/>
    <n v="41229"/>
    <n v="45491"/>
    <x v="1"/>
    <s v="PHO07293.1"/>
    <m/>
    <m/>
    <x v="339"/>
    <m/>
    <m/>
    <s v="BFT35_06665"/>
    <n v="4263"/>
    <n v="1420"/>
    <m/>
  </r>
  <r>
    <x v="0"/>
    <s v="protein_coding"/>
    <x v="0"/>
    <s v="Primary Assembly"/>
    <s v="unplaced scaffold"/>
    <m/>
    <s v="MINB01000020.1"/>
    <n v="41232"/>
    <n v="42518"/>
    <x v="1"/>
    <m/>
    <m/>
    <m/>
    <x v="0"/>
    <m/>
    <m/>
    <s v="BFT35_09765"/>
    <n v="1287"/>
    <m/>
    <m/>
  </r>
  <r>
    <x v="1"/>
    <s v="with_protein"/>
    <x v="0"/>
    <s v="Primary Assembly"/>
    <s v="unplaced scaffold"/>
    <m/>
    <s v="MINB01000020.1"/>
    <n v="41232"/>
    <n v="42518"/>
    <x v="1"/>
    <s v="PHO06746.1"/>
    <m/>
    <m/>
    <x v="922"/>
    <m/>
    <m/>
    <s v="BFT35_09765"/>
    <n v="1287"/>
    <n v="428"/>
    <m/>
  </r>
  <r>
    <x v="0"/>
    <s v="protein_coding"/>
    <x v="0"/>
    <s v="Primary Assembly"/>
    <s v="unplaced scaffold"/>
    <m/>
    <s v="MINB01000012.1"/>
    <n v="41246"/>
    <n v="43144"/>
    <x v="1"/>
    <m/>
    <m/>
    <m/>
    <x v="0"/>
    <m/>
    <m/>
    <s v="BFT35_07370"/>
    <n v="1899"/>
    <m/>
    <m/>
  </r>
  <r>
    <x v="1"/>
    <s v="with_protein"/>
    <x v="0"/>
    <s v="Primary Assembly"/>
    <s v="unplaced scaffold"/>
    <m/>
    <s v="MINB01000012.1"/>
    <n v="41246"/>
    <n v="43144"/>
    <x v="1"/>
    <s v="PHO07172.1"/>
    <m/>
    <m/>
    <x v="923"/>
    <m/>
    <m/>
    <s v="BFT35_07370"/>
    <n v="1899"/>
    <n v="632"/>
    <m/>
  </r>
  <r>
    <x v="0"/>
    <s v="protein_coding"/>
    <x v="0"/>
    <s v="Primary Assembly"/>
    <s v="unplaced scaffold"/>
    <m/>
    <s v="MINB01000013.1"/>
    <n v="41267"/>
    <n v="42352"/>
    <x v="0"/>
    <m/>
    <m/>
    <m/>
    <x v="0"/>
    <m/>
    <m/>
    <s v="BFT35_07685"/>
    <n v="1086"/>
    <m/>
    <m/>
  </r>
  <r>
    <x v="1"/>
    <s v="with_protein"/>
    <x v="0"/>
    <s v="Primary Assembly"/>
    <s v="unplaced scaffold"/>
    <m/>
    <s v="MINB01000013.1"/>
    <n v="41267"/>
    <n v="42352"/>
    <x v="0"/>
    <s v="PHO07116.1"/>
    <m/>
    <m/>
    <x v="466"/>
    <m/>
    <m/>
    <s v="BFT35_07685"/>
    <n v="1086"/>
    <n v="361"/>
    <m/>
  </r>
  <r>
    <x v="0"/>
    <s v="protein_coding"/>
    <x v="0"/>
    <s v="Primary Assembly"/>
    <s v="unplaced scaffold"/>
    <m/>
    <s v="MINB01000022.1"/>
    <n v="41277"/>
    <n v="41447"/>
    <x v="0"/>
    <m/>
    <m/>
    <m/>
    <x v="0"/>
    <m/>
    <m/>
    <s v="BFT35_10300"/>
    <n v="171"/>
    <m/>
    <m/>
  </r>
  <r>
    <x v="1"/>
    <s v="with_protein"/>
    <x v="0"/>
    <s v="Primary Assembly"/>
    <s v="unplaced scaffold"/>
    <m/>
    <s v="MINB01000022.1"/>
    <n v="41277"/>
    <n v="41447"/>
    <x v="0"/>
    <s v="PHO06644.1"/>
    <m/>
    <m/>
    <x v="1"/>
    <m/>
    <m/>
    <s v="BFT35_10300"/>
    <n v="171"/>
    <n v="56"/>
    <m/>
  </r>
  <r>
    <x v="0"/>
    <s v="protein_coding"/>
    <x v="0"/>
    <s v="Primary Assembly"/>
    <s v="unplaced scaffold"/>
    <m/>
    <s v="MINB01000003.1"/>
    <n v="41390"/>
    <n v="41881"/>
    <x v="1"/>
    <m/>
    <m/>
    <m/>
    <x v="0"/>
    <m/>
    <m/>
    <s v="BFT35_02580"/>
    <n v="492"/>
    <m/>
    <m/>
  </r>
  <r>
    <x v="1"/>
    <s v="with_protein"/>
    <x v="0"/>
    <s v="Primary Assembly"/>
    <s v="unplaced scaffold"/>
    <m/>
    <s v="MINB01000003.1"/>
    <n v="41390"/>
    <n v="41881"/>
    <x v="1"/>
    <s v="PHO07959.1"/>
    <m/>
    <m/>
    <x v="94"/>
    <m/>
    <m/>
    <s v="BFT35_02580"/>
    <n v="492"/>
    <n v="163"/>
    <m/>
  </r>
  <r>
    <x v="0"/>
    <s v="protein_coding"/>
    <x v="0"/>
    <s v="Primary Assembly"/>
    <s v="unplaced scaffold"/>
    <m/>
    <s v="MINB01000024.1"/>
    <n v="41422"/>
    <n v="41808"/>
    <x v="1"/>
    <m/>
    <m/>
    <m/>
    <x v="0"/>
    <m/>
    <m/>
    <s v="BFT35_10845"/>
    <n v="387"/>
    <m/>
    <m/>
  </r>
  <r>
    <x v="1"/>
    <s v="with_protein"/>
    <x v="0"/>
    <s v="Primary Assembly"/>
    <s v="unplaced scaffold"/>
    <m/>
    <s v="MINB01000024.1"/>
    <n v="41422"/>
    <n v="41808"/>
    <x v="1"/>
    <s v="PHO06561.1"/>
    <m/>
    <m/>
    <x v="924"/>
    <m/>
    <m/>
    <s v="BFT35_10845"/>
    <n v="387"/>
    <n v="128"/>
    <m/>
  </r>
  <r>
    <x v="0"/>
    <s v="protein_coding"/>
    <x v="0"/>
    <s v="Primary Assembly"/>
    <s v="unplaced scaffold"/>
    <m/>
    <s v="MINB01000017.1"/>
    <n v="41453"/>
    <n v="42433"/>
    <x v="1"/>
    <m/>
    <m/>
    <m/>
    <x v="0"/>
    <m/>
    <m/>
    <s v="BFT35_08900"/>
    <n v="981"/>
    <m/>
    <m/>
  </r>
  <r>
    <x v="1"/>
    <s v="with_protein"/>
    <x v="0"/>
    <s v="Primary Assembly"/>
    <s v="unplaced scaffold"/>
    <m/>
    <s v="MINB01000017.1"/>
    <n v="41453"/>
    <n v="42433"/>
    <x v="1"/>
    <s v="PHO06884.1"/>
    <m/>
    <m/>
    <x v="925"/>
    <m/>
    <m/>
    <s v="BFT35_08900"/>
    <n v="981"/>
    <n v="326"/>
    <m/>
  </r>
  <r>
    <x v="0"/>
    <s v="protein_coding"/>
    <x v="0"/>
    <s v="Primary Assembly"/>
    <s v="unplaced scaffold"/>
    <m/>
    <s v="MINB01000005.1"/>
    <n v="41524"/>
    <n v="42768"/>
    <x v="1"/>
    <m/>
    <m/>
    <m/>
    <x v="0"/>
    <m/>
    <m/>
    <s v="BFT35_04250"/>
    <n v="1245"/>
    <m/>
    <m/>
  </r>
  <r>
    <x v="1"/>
    <s v="with_protein"/>
    <x v="0"/>
    <s v="Primary Assembly"/>
    <s v="unplaced scaffold"/>
    <m/>
    <s v="MINB01000005.1"/>
    <n v="41524"/>
    <n v="42768"/>
    <x v="1"/>
    <s v="PHO07708.1"/>
    <m/>
    <m/>
    <x v="926"/>
    <m/>
    <m/>
    <s v="BFT35_04250"/>
    <n v="1245"/>
    <n v="414"/>
    <m/>
  </r>
  <r>
    <x v="0"/>
    <s v="protein_coding"/>
    <x v="0"/>
    <s v="Primary Assembly"/>
    <s v="unplaced scaffold"/>
    <m/>
    <s v="MINB01000018.1"/>
    <n v="41524"/>
    <n v="42420"/>
    <x v="0"/>
    <m/>
    <m/>
    <m/>
    <x v="0"/>
    <m/>
    <m/>
    <s v="BFT35_09200"/>
    <n v="897"/>
    <m/>
    <m/>
  </r>
  <r>
    <x v="1"/>
    <s v="with_protein"/>
    <x v="0"/>
    <s v="Primary Assembly"/>
    <s v="unplaced scaffold"/>
    <m/>
    <s v="MINB01000018.1"/>
    <n v="41524"/>
    <n v="42420"/>
    <x v="0"/>
    <s v="PHO06848.1"/>
    <m/>
    <m/>
    <x v="927"/>
    <m/>
    <m/>
    <s v="BFT35_09200"/>
    <n v="897"/>
    <n v="298"/>
    <m/>
  </r>
  <r>
    <x v="0"/>
    <s v="protein_coding"/>
    <x v="0"/>
    <s v="Primary Assembly"/>
    <s v="unplaced scaffold"/>
    <m/>
    <s v="MINB01000016.1"/>
    <n v="41528"/>
    <n v="41992"/>
    <x v="1"/>
    <m/>
    <m/>
    <m/>
    <x v="0"/>
    <m/>
    <m/>
    <s v="BFT35_08630"/>
    <n v="465"/>
    <m/>
    <m/>
  </r>
  <r>
    <x v="1"/>
    <s v="with_protein"/>
    <x v="0"/>
    <s v="Primary Assembly"/>
    <s v="unplaced scaffold"/>
    <m/>
    <s v="MINB01000016.1"/>
    <n v="41528"/>
    <n v="41992"/>
    <x v="1"/>
    <s v="PHO06935.1"/>
    <m/>
    <m/>
    <x v="928"/>
    <m/>
    <m/>
    <s v="BFT35_08630"/>
    <n v="465"/>
    <n v="154"/>
    <m/>
  </r>
  <r>
    <x v="0"/>
    <s v="protein_coding"/>
    <x v="0"/>
    <s v="Primary Assembly"/>
    <s v="unplaced scaffold"/>
    <m/>
    <s v="MINB01000019.1"/>
    <n v="41636"/>
    <n v="42418"/>
    <x v="1"/>
    <m/>
    <m/>
    <m/>
    <x v="0"/>
    <m/>
    <m/>
    <s v="BFT35_09450"/>
    <n v="783"/>
    <m/>
    <m/>
  </r>
  <r>
    <x v="1"/>
    <s v="with_protein"/>
    <x v="0"/>
    <s v="Primary Assembly"/>
    <s v="unplaced scaffold"/>
    <m/>
    <s v="MINB01000019.1"/>
    <n v="41636"/>
    <n v="42418"/>
    <x v="1"/>
    <s v="PHO06799.1"/>
    <m/>
    <m/>
    <x v="929"/>
    <m/>
    <m/>
    <s v="BFT35_09450"/>
    <n v="783"/>
    <n v="260"/>
    <m/>
  </r>
  <r>
    <x v="0"/>
    <s v="protein_coding"/>
    <x v="0"/>
    <s v="Primary Assembly"/>
    <s v="unplaced scaffold"/>
    <m/>
    <s v="MINB01000011.1"/>
    <n v="41762"/>
    <n v="42079"/>
    <x v="0"/>
    <m/>
    <m/>
    <m/>
    <x v="0"/>
    <m/>
    <m/>
    <s v="BFT35_07080"/>
    <n v="318"/>
    <m/>
    <m/>
  </r>
  <r>
    <x v="1"/>
    <s v="with_protein"/>
    <x v="0"/>
    <s v="Primary Assembly"/>
    <s v="unplaced scaffold"/>
    <m/>
    <s v="MINB01000011.1"/>
    <n v="41762"/>
    <n v="42079"/>
    <x v="0"/>
    <s v="PHO07236.1"/>
    <m/>
    <m/>
    <x v="930"/>
    <m/>
    <m/>
    <s v="BFT35_07080"/>
    <n v="318"/>
    <n v="105"/>
    <m/>
  </r>
  <r>
    <x v="0"/>
    <s v="protein_coding"/>
    <x v="0"/>
    <s v="Primary Assembly"/>
    <s v="unplaced scaffold"/>
    <m/>
    <s v="MINB01000008.1"/>
    <n v="41781"/>
    <n v="42410"/>
    <x v="1"/>
    <m/>
    <m/>
    <m/>
    <x v="0"/>
    <m/>
    <m/>
    <s v="BFT35_05880"/>
    <n v="630"/>
    <m/>
    <m/>
  </r>
  <r>
    <x v="1"/>
    <s v="with_protein"/>
    <x v="0"/>
    <s v="Primary Assembly"/>
    <s v="unplaced scaffold"/>
    <m/>
    <s v="MINB01000008.1"/>
    <n v="41781"/>
    <n v="42410"/>
    <x v="1"/>
    <s v="PHO07445.1"/>
    <m/>
    <m/>
    <x v="931"/>
    <m/>
    <m/>
    <s v="BFT35_05880"/>
    <n v="630"/>
    <n v="209"/>
    <m/>
  </r>
  <r>
    <x v="0"/>
    <s v="protein_coding"/>
    <x v="0"/>
    <s v="Primary Assembly"/>
    <s v="unplaced scaffold"/>
    <m/>
    <s v="MINB01000024.1"/>
    <n v="41840"/>
    <n v="42037"/>
    <x v="1"/>
    <m/>
    <m/>
    <m/>
    <x v="0"/>
    <m/>
    <m/>
    <s v="BFT35_10850"/>
    <n v="198"/>
    <m/>
    <m/>
  </r>
  <r>
    <x v="1"/>
    <s v="with_protein"/>
    <x v="0"/>
    <s v="Primary Assembly"/>
    <s v="unplaced scaffold"/>
    <m/>
    <s v="MINB01000024.1"/>
    <n v="41840"/>
    <n v="42037"/>
    <x v="1"/>
    <s v="PHO06562.1"/>
    <m/>
    <m/>
    <x v="932"/>
    <m/>
    <m/>
    <s v="BFT35_10850"/>
    <n v="198"/>
    <n v="65"/>
    <m/>
  </r>
  <r>
    <x v="0"/>
    <s v="protein_coding"/>
    <x v="0"/>
    <s v="Primary Assembly"/>
    <s v="unplaced scaffold"/>
    <m/>
    <s v="MINB01000007.1"/>
    <n v="41865"/>
    <n v="42899"/>
    <x v="1"/>
    <m/>
    <m/>
    <m/>
    <x v="0"/>
    <m/>
    <m/>
    <s v="BFT35_05375"/>
    <n v="1035"/>
    <m/>
    <m/>
  </r>
  <r>
    <x v="1"/>
    <s v="with_protein"/>
    <x v="0"/>
    <s v="Primary Assembly"/>
    <s v="unplaced scaffold"/>
    <m/>
    <s v="MINB01000007.1"/>
    <n v="41865"/>
    <n v="42899"/>
    <x v="1"/>
    <s v="PHO07509.1"/>
    <m/>
    <m/>
    <x v="933"/>
    <m/>
    <m/>
    <s v="BFT35_05375"/>
    <n v="1035"/>
    <n v="344"/>
    <m/>
  </r>
  <r>
    <x v="0"/>
    <s v="protein_coding"/>
    <x v="0"/>
    <s v="Primary Assembly"/>
    <s v="unplaced scaffold"/>
    <m/>
    <s v="MINB01000009.1"/>
    <n v="41943"/>
    <n v="44156"/>
    <x v="1"/>
    <m/>
    <m/>
    <m/>
    <x v="0"/>
    <m/>
    <m/>
    <s v="BFT35_06285"/>
    <n v="2214"/>
    <m/>
    <m/>
  </r>
  <r>
    <x v="1"/>
    <s v="with_protein"/>
    <x v="0"/>
    <s v="Primary Assembly"/>
    <s v="unplaced scaffold"/>
    <m/>
    <s v="MINB01000009.1"/>
    <n v="41943"/>
    <n v="44156"/>
    <x v="1"/>
    <s v="PHO07375.1"/>
    <m/>
    <m/>
    <x v="2"/>
    <m/>
    <m/>
    <s v="BFT35_06285"/>
    <n v="2214"/>
    <n v="737"/>
    <m/>
  </r>
  <r>
    <x v="0"/>
    <s v="protein_coding"/>
    <x v="0"/>
    <s v="Primary Assembly"/>
    <s v="unplaced scaffold"/>
    <m/>
    <s v="MINB01000003.1"/>
    <n v="41948"/>
    <n v="42343"/>
    <x v="1"/>
    <m/>
    <m/>
    <m/>
    <x v="0"/>
    <m/>
    <m/>
    <s v="BFT35_02585"/>
    <n v="396"/>
    <m/>
    <m/>
  </r>
  <r>
    <x v="1"/>
    <s v="with_protein"/>
    <x v="0"/>
    <s v="Primary Assembly"/>
    <s v="unplaced scaffold"/>
    <m/>
    <s v="MINB01000003.1"/>
    <n v="41948"/>
    <n v="42343"/>
    <x v="1"/>
    <s v="PHO07960.1"/>
    <m/>
    <m/>
    <x v="387"/>
    <m/>
    <m/>
    <s v="BFT35_02585"/>
    <n v="396"/>
    <n v="131"/>
    <m/>
  </r>
  <r>
    <x v="0"/>
    <s v="protein_coding"/>
    <x v="0"/>
    <s v="Primary Assembly"/>
    <s v="unplaced scaffold"/>
    <m/>
    <s v="MINB01000021.1"/>
    <n v="41983"/>
    <n v="43182"/>
    <x v="1"/>
    <m/>
    <m/>
    <m/>
    <x v="0"/>
    <m/>
    <m/>
    <s v="BFT35_10035"/>
    <n v="1200"/>
    <m/>
    <m/>
  </r>
  <r>
    <x v="1"/>
    <s v="with_protein"/>
    <x v="0"/>
    <s v="Primary Assembly"/>
    <s v="unplaced scaffold"/>
    <m/>
    <s v="MINB01000021.1"/>
    <n v="41983"/>
    <n v="43182"/>
    <x v="1"/>
    <s v="PHO06699.1"/>
    <m/>
    <m/>
    <x v="934"/>
    <m/>
    <m/>
    <s v="BFT35_10035"/>
    <n v="1200"/>
    <n v="399"/>
    <m/>
  </r>
  <r>
    <x v="0"/>
    <s v="protein_coding"/>
    <x v="0"/>
    <s v="Primary Assembly"/>
    <s v="unplaced scaffold"/>
    <m/>
    <s v="MINB01000015.1"/>
    <n v="42002"/>
    <n v="43012"/>
    <x v="1"/>
    <m/>
    <m/>
    <m/>
    <x v="0"/>
    <m/>
    <m/>
    <s v="BFT35_08340"/>
    <n v="1011"/>
    <m/>
    <m/>
  </r>
  <r>
    <x v="1"/>
    <s v="with_protein"/>
    <x v="0"/>
    <s v="Primary Assembly"/>
    <s v="unplaced scaffold"/>
    <m/>
    <s v="MINB01000015.1"/>
    <n v="42002"/>
    <n v="43012"/>
    <x v="1"/>
    <s v="PHO07023.1"/>
    <m/>
    <m/>
    <x v="935"/>
    <m/>
    <m/>
    <s v="BFT35_08340"/>
    <n v="1011"/>
    <n v="336"/>
    <m/>
  </r>
  <r>
    <x v="0"/>
    <s v="pseudogene"/>
    <x v="0"/>
    <s v="Primary Assembly"/>
    <s v="unplaced scaffold"/>
    <m/>
    <s v="MINB01000002.1"/>
    <n v="42005"/>
    <n v="43374"/>
    <x v="1"/>
    <m/>
    <m/>
    <m/>
    <x v="0"/>
    <m/>
    <m/>
    <s v="BFT35_01425"/>
    <n v="1370"/>
    <m/>
    <s v="pseudo"/>
  </r>
  <r>
    <x v="1"/>
    <s v="without_protein"/>
    <x v="0"/>
    <s v="Primary Assembly"/>
    <s v="unplaced scaffold"/>
    <m/>
    <s v="MINB01000002.1"/>
    <n v="42005"/>
    <n v="43374"/>
    <x v="1"/>
    <m/>
    <m/>
    <m/>
    <x v="109"/>
    <m/>
    <m/>
    <s v="BFT35_01425"/>
    <n v="1370"/>
    <m/>
    <s v="pseudo"/>
  </r>
  <r>
    <x v="0"/>
    <s v="protein_coding"/>
    <x v="0"/>
    <s v="Primary Assembly"/>
    <s v="unplaced scaffold"/>
    <m/>
    <s v="MINB01000024.1"/>
    <n v="42051"/>
    <n v="42566"/>
    <x v="1"/>
    <m/>
    <m/>
    <m/>
    <x v="0"/>
    <m/>
    <m/>
    <s v="BFT35_10855"/>
    <n v="516"/>
    <m/>
    <m/>
  </r>
  <r>
    <x v="1"/>
    <s v="with_protein"/>
    <x v="0"/>
    <s v="Primary Assembly"/>
    <s v="unplaced scaffold"/>
    <m/>
    <s v="MINB01000024.1"/>
    <n v="42051"/>
    <n v="42566"/>
    <x v="1"/>
    <s v="PHO06563.1"/>
    <m/>
    <m/>
    <x v="936"/>
    <m/>
    <m/>
    <s v="BFT35_10855"/>
    <n v="516"/>
    <n v="171"/>
    <m/>
  </r>
  <r>
    <x v="0"/>
    <s v="protein_coding"/>
    <x v="0"/>
    <s v="Primary Assembly"/>
    <s v="unplaced scaffold"/>
    <m/>
    <s v="MINB01000011.1"/>
    <n v="42072"/>
    <n v="42902"/>
    <x v="0"/>
    <m/>
    <m/>
    <m/>
    <x v="0"/>
    <m/>
    <m/>
    <s v="BFT35_07085"/>
    <n v="831"/>
    <m/>
    <m/>
  </r>
  <r>
    <x v="1"/>
    <s v="with_protein"/>
    <x v="0"/>
    <s v="Primary Assembly"/>
    <s v="unplaced scaffold"/>
    <m/>
    <s v="MINB01000011.1"/>
    <n v="42072"/>
    <n v="42902"/>
    <x v="0"/>
    <s v="PHO07237.1"/>
    <m/>
    <m/>
    <x v="937"/>
    <m/>
    <m/>
    <s v="BFT35_07085"/>
    <n v="831"/>
    <n v="276"/>
    <m/>
  </r>
  <r>
    <x v="0"/>
    <s v="protein_coding"/>
    <x v="0"/>
    <s v="Primary Assembly"/>
    <s v="unplaced scaffold"/>
    <m/>
    <s v="MINB01000023.1"/>
    <n v="42072"/>
    <n v="42359"/>
    <x v="0"/>
    <m/>
    <m/>
    <m/>
    <x v="0"/>
    <m/>
    <m/>
    <s v="BFT35_10575"/>
    <n v="288"/>
    <m/>
    <m/>
  </r>
  <r>
    <x v="1"/>
    <s v="with_protein"/>
    <x v="0"/>
    <s v="Primary Assembly"/>
    <s v="unplaced scaffold"/>
    <m/>
    <s v="MINB01000023.1"/>
    <n v="42072"/>
    <n v="42359"/>
    <x v="0"/>
    <s v="PHO06608.1"/>
    <m/>
    <m/>
    <x v="2"/>
    <m/>
    <m/>
    <s v="BFT35_10575"/>
    <n v="288"/>
    <n v="95"/>
    <m/>
  </r>
  <r>
    <x v="0"/>
    <s v="protein_coding"/>
    <x v="0"/>
    <s v="Primary Assembly"/>
    <s v="unplaced scaffold"/>
    <m/>
    <s v="MINB01000016.1"/>
    <n v="42114"/>
    <n v="42902"/>
    <x v="1"/>
    <m/>
    <m/>
    <m/>
    <x v="0"/>
    <m/>
    <m/>
    <s v="BFT35_08635"/>
    <n v="789"/>
    <m/>
    <m/>
  </r>
  <r>
    <x v="1"/>
    <s v="with_protein"/>
    <x v="0"/>
    <s v="Primary Assembly"/>
    <s v="unplaced scaffold"/>
    <m/>
    <s v="MINB01000016.1"/>
    <n v="42114"/>
    <n v="42902"/>
    <x v="1"/>
    <s v="PHO06952.1"/>
    <m/>
    <m/>
    <x v="938"/>
    <m/>
    <m/>
    <s v="BFT35_08635"/>
    <n v="789"/>
    <n v="262"/>
    <m/>
  </r>
  <r>
    <x v="0"/>
    <s v="protein_coding"/>
    <x v="0"/>
    <s v="Primary Assembly"/>
    <s v="unplaced scaffold"/>
    <m/>
    <s v="MINB01000006.1"/>
    <n v="42231"/>
    <n v="42731"/>
    <x v="0"/>
    <m/>
    <m/>
    <m/>
    <x v="0"/>
    <m/>
    <m/>
    <s v="BFT35_04865"/>
    <n v="501"/>
    <m/>
    <m/>
  </r>
  <r>
    <x v="1"/>
    <s v="with_protein"/>
    <x v="0"/>
    <s v="Primary Assembly"/>
    <s v="unplaced scaffold"/>
    <m/>
    <s v="MINB01000006.1"/>
    <n v="42231"/>
    <n v="42731"/>
    <x v="0"/>
    <s v="PHO07603.1"/>
    <m/>
    <m/>
    <x v="2"/>
    <m/>
    <m/>
    <s v="BFT35_04865"/>
    <n v="501"/>
    <n v="166"/>
    <m/>
  </r>
  <r>
    <x v="0"/>
    <s v="protein_coding"/>
    <x v="0"/>
    <s v="Primary Assembly"/>
    <s v="unplaced scaffold"/>
    <m/>
    <s v="MINB01000003.1"/>
    <n v="42333"/>
    <n v="42548"/>
    <x v="1"/>
    <m/>
    <m/>
    <m/>
    <x v="0"/>
    <m/>
    <m/>
    <s v="BFT35_02590"/>
    <n v="216"/>
    <m/>
    <m/>
  </r>
  <r>
    <x v="1"/>
    <s v="with_protein"/>
    <x v="0"/>
    <s v="Primary Assembly"/>
    <s v="unplaced scaffold"/>
    <m/>
    <s v="MINB01000003.1"/>
    <n v="42333"/>
    <n v="42548"/>
    <x v="1"/>
    <s v="PHO07961.1"/>
    <m/>
    <m/>
    <x v="2"/>
    <m/>
    <m/>
    <s v="BFT35_02590"/>
    <n v="216"/>
    <n v="71"/>
    <m/>
  </r>
  <r>
    <x v="0"/>
    <s v="protein_coding"/>
    <x v="0"/>
    <s v="Primary Assembly"/>
    <s v="unplaced scaffold"/>
    <m/>
    <s v="MINB01000013.1"/>
    <n v="42377"/>
    <n v="43609"/>
    <x v="1"/>
    <m/>
    <m/>
    <m/>
    <x v="0"/>
    <m/>
    <m/>
    <s v="BFT35_07690"/>
    <n v="1233"/>
    <m/>
    <m/>
  </r>
  <r>
    <x v="1"/>
    <s v="with_protein"/>
    <x v="0"/>
    <s v="Primary Assembly"/>
    <s v="unplaced scaffold"/>
    <m/>
    <s v="MINB01000013.1"/>
    <n v="42377"/>
    <n v="43609"/>
    <x v="1"/>
    <s v="PHO07117.1"/>
    <m/>
    <m/>
    <x v="939"/>
    <m/>
    <m/>
    <s v="BFT35_07690"/>
    <n v="1233"/>
    <n v="410"/>
    <m/>
  </r>
  <r>
    <x v="0"/>
    <s v="protein_coding"/>
    <x v="0"/>
    <s v="Primary Assembly"/>
    <s v="unplaced scaffold"/>
    <m/>
    <s v="MINB01000018.1"/>
    <n v="42421"/>
    <n v="43107"/>
    <x v="0"/>
    <m/>
    <m/>
    <m/>
    <x v="0"/>
    <m/>
    <m/>
    <s v="BFT35_09205"/>
    <n v="687"/>
    <m/>
    <m/>
  </r>
  <r>
    <x v="1"/>
    <s v="with_protein"/>
    <x v="0"/>
    <s v="Primary Assembly"/>
    <s v="unplaced scaffold"/>
    <m/>
    <s v="MINB01000018.1"/>
    <n v="42421"/>
    <n v="43107"/>
    <x v="0"/>
    <s v="PHO06849.1"/>
    <m/>
    <m/>
    <x v="2"/>
    <m/>
    <m/>
    <s v="BFT35_09205"/>
    <n v="687"/>
    <n v="228"/>
    <m/>
  </r>
  <r>
    <x v="0"/>
    <s v="protein_coding"/>
    <x v="0"/>
    <s v="Primary Assembly"/>
    <s v="unplaced scaffold"/>
    <m/>
    <s v="MINB01000019.1"/>
    <n v="42432"/>
    <n v="43574"/>
    <x v="1"/>
    <m/>
    <m/>
    <m/>
    <x v="0"/>
    <m/>
    <m/>
    <s v="BFT35_09455"/>
    <n v="1143"/>
    <m/>
    <m/>
  </r>
  <r>
    <x v="1"/>
    <s v="with_protein"/>
    <x v="0"/>
    <s v="Primary Assembly"/>
    <s v="unplaced scaffold"/>
    <m/>
    <s v="MINB01000019.1"/>
    <n v="42432"/>
    <n v="43574"/>
    <x v="1"/>
    <s v="PHO06800.1"/>
    <m/>
    <m/>
    <x v="940"/>
    <m/>
    <m/>
    <s v="BFT35_09455"/>
    <n v="1143"/>
    <n v="380"/>
    <m/>
  </r>
  <r>
    <x v="0"/>
    <s v="protein_coding"/>
    <x v="0"/>
    <s v="Primary Assembly"/>
    <s v="unplaced scaffold"/>
    <m/>
    <s v="MINB01000023.1"/>
    <n v="42474"/>
    <n v="43412"/>
    <x v="1"/>
    <m/>
    <m/>
    <m/>
    <x v="0"/>
    <m/>
    <m/>
    <s v="BFT35_10580"/>
    <n v="939"/>
    <m/>
    <m/>
  </r>
  <r>
    <x v="1"/>
    <s v="with_protein"/>
    <x v="0"/>
    <s v="Primary Assembly"/>
    <s v="unplaced scaffold"/>
    <m/>
    <s v="MINB01000023.1"/>
    <n v="42474"/>
    <n v="43412"/>
    <x v="1"/>
    <s v="PHO06609.1"/>
    <m/>
    <m/>
    <x v="2"/>
    <m/>
    <m/>
    <s v="BFT35_10580"/>
    <n v="939"/>
    <n v="312"/>
    <m/>
  </r>
  <r>
    <x v="0"/>
    <s v="protein_coding"/>
    <x v="0"/>
    <s v="Primary Assembly"/>
    <s v="unplaced scaffold"/>
    <m/>
    <s v="MINB01000020.1"/>
    <n v="42539"/>
    <n v="44080"/>
    <x v="1"/>
    <m/>
    <m/>
    <m/>
    <x v="0"/>
    <m/>
    <m/>
    <s v="BFT35_09770"/>
    <n v="1542"/>
    <m/>
    <m/>
  </r>
  <r>
    <x v="1"/>
    <s v="with_protein"/>
    <x v="0"/>
    <s v="Primary Assembly"/>
    <s v="unplaced scaffold"/>
    <m/>
    <s v="MINB01000020.1"/>
    <n v="42539"/>
    <n v="44080"/>
    <x v="1"/>
    <s v="PHO06747.1"/>
    <m/>
    <m/>
    <x v="941"/>
    <m/>
    <m/>
    <s v="BFT35_09770"/>
    <n v="1542"/>
    <n v="513"/>
    <m/>
  </r>
  <r>
    <x v="0"/>
    <s v="protein_coding"/>
    <x v="0"/>
    <s v="Primary Assembly"/>
    <s v="unplaced scaffold"/>
    <m/>
    <s v="MINB01000024.1"/>
    <n v="42563"/>
    <n v="43564"/>
    <x v="1"/>
    <m/>
    <m/>
    <m/>
    <x v="0"/>
    <m/>
    <m/>
    <s v="BFT35_10860"/>
    <n v="1002"/>
    <m/>
    <m/>
  </r>
  <r>
    <x v="1"/>
    <s v="with_protein"/>
    <x v="0"/>
    <s v="Primary Assembly"/>
    <s v="unplaced scaffold"/>
    <m/>
    <s v="MINB01000024.1"/>
    <n v="42563"/>
    <n v="43564"/>
    <x v="1"/>
    <s v="PHO06564.1"/>
    <m/>
    <m/>
    <x v="942"/>
    <m/>
    <m/>
    <s v="BFT35_10860"/>
    <n v="1002"/>
    <n v="333"/>
    <m/>
  </r>
  <r>
    <x v="0"/>
    <s v="protein_coding"/>
    <x v="0"/>
    <s v="Primary Assembly"/>
    <s v="unplaced scaffold"/>
    <m/>
    <s v="MINB01000008.1"/>
    <n v="42585"/>
    <n v="42905"/>
    <x v="0"/>
    <m/>
    <m/>
    <m/>
    <x v="0"/>
    <m/>
    <m/>
    <s v="BFT35_05885"/>
    <n v="321"/>
    <m/>
    <m/>
  </r>
  <r>
    <x v="1"/>
    <s v="with_protein"/>
    <x v="0"/>
    <s v="Primary Assembly"/>
    <s v="unplaced scaffold"/>
    <m/>
    <s v="MINB01000008.1"/>
    <n v="42585"/>
    <n v="42905"/>
    <x v="0"/>
    <s v="PHO07446.1"/>
    <m/>
    <m/>
    <x v="2"/>
    <m/>
    <m/>
    <s v="BFT35_05885"/>
    <n v="321"/>
    <n v="106"/>
    <m/>
  </r>
  <r>
    <x v="0"/>
    <s v="protein_coding"/>
    <x v="0"/>
    <s v="Primary Assembly"/>
    <s v="unplaced scaffold"/>
    <m/>
    <s v="MINB01000017.1"/>
    <n v="42600"/>
    <n v="43826"/>
    <x v="1"/>
    <m/>
    <m/>
    <m/>
    <x v="0"/>
    <m/>
    <m/>
    <s v="BFT35_08905"/>
    <n v="1227"/>
    <m/>
    <m/>
  </r>
  <r>
    <x v="1"/>
    <s v="with_protein"/>
    <x v="0"/>
    <s v="Primary Assembly"/>
    <s v="unplaced scaffold"/>
    <m/>
    <s v="MINB01000017.1"/>
    <n v="42600"/>
    <n v="43826"/>
    <x v="1"/>
    <s v="PHO06885.1"/>
    <m/>
    <m/>
    <x v="161"/>
    <m/>
    <m/>
    <s v="BFT35_08905"/>
    <n v="1227"/>
    <n v="408"/>
    <m/>
  </r>
  <r>
    <x v="0"/>
    <s v="protein_coding"/>
    <x v="0"/>
    <s v="Primary Assembly"/>
    <s v="unplaced scaffold"/>
    <m/>
    <s v="MINB01000003.1"/>
    <n v="42680"/>
    <n v="43447"/>
    <x v="1"/>
    <m/>
    <m/>
    <m/>
    <x v="0"/>
    <m/>
    <m/>
    <s v="BFT35_02595"/>
    <n v="768"/>
    <m/>
    <m/>
  </r>
  <r>
    <x v="1"/>
    <s v="with_protein"/>
    <x v="0"/>
    <s v="Primary Assembly"/>
    <s v="unplaced scaffold"/>
    <m/>
    <s v="MINB01000003.1"/>
    <n v="42680"/>
    <n v="43447"/>
    <x v="1"/>
    <s v="PHO07962.1"/>
    <m/>
    <m/>
    <x v="943"/>
    <m/>
    <m/>
    <s v="BFT35_02595"/>
    <n v="768"/>
    <n v="255"/>
    <m/>
  </r>
  <r>
    <x v="0"/>
    <s v="protein_coding"/>
    <x v="0"/>
    <s v="Primary Assembly"/>
    <s v="unplaced scaffold"/>
    <m/>
    <s v="MINB01000022.1"/>
    <n v="42763"/>
    <n v="42960"/>
    <x v="1"/>
    <m/>
    <m/>
    <m/>
    <x v="0"/>
    <m/>
    <m/>
    <s v="BFT35_10305"/>
    <n v="198"/>
    <m/>
    <m/>
  </r>
  <r>
    <x v="1"/>
    <s v="with_protein"/>
    <x v="0"/>
    <s v="Primary Assembly"/>
    <s v="unplaced scaffold"/>
    <m/>
    <s v="MINB01000022.1"/>
    <n v="42763"/>
    <n v="42960"/>
    <x v="1"/>
    <s v="PHO06645.1"/>
    <m/>
    <m/>
    <x v="2"/>
    <m/>
    <m/>
    <s v="BFT35_10305"/>
    <n v="198"/>
    <n v="65"/>
    <m/>
  </r>
  <r>
    <x v="0"/>
    <s v="protein_coding"/>
    <x v="0"/>
    <s v="Primary Assembly"/>
    <s v="unplaced scaffold"/>
    <m/>
    <s v="MINB01000005.1"/>
    <n v="42782"/>
    <n v="43318"/>
    <x v="1"/>
    <m/>
    <m/>
    <m/>
    <x v="0"/>
    <m/>
    <m/>
    <s v="BFT35_04255"/>
    <n v="537"/>
    <m/>
    <m/>
  </r>
  <r>
    <x v="1"/>
    <s v="with_protein"/>
    <x v="0"/>
    <s v="Primary Assembly"/>
    <s v="unplaced scaffold"/>
    <m/>
    <s v="MINB01000005.1"/>
    <n v="42782"/>
    <n v="43318"/>
    <x v="1"/>
    <s v="PHO07709.1"/>
    <m/>
    <m/>
    <x v="728"/>
    <m/>
    <m/>
    <s v="BFT35_04255"/>
    <n v="537"/>
    <n v="178"/>
    <m/>
  </r>
  <r>
    <x v="0"/>
    <s v="protein_coding"/>
    <x v="0"/>
    <s v="Primary Assembly"/>
    <s v="unplaced scaffold"/>
    <m/>
    <s v="MINB01000004.1"/>
    <n v="42831"/>
    <n v="43403"/>
    <x v="0"/>
    <m/>
    <m/>
    <m/>
    <x v="0"/>
    <m/>
    <m/>
    <s v="BFT35_03595"/>
    <n v="573"/>
    <m/>
    <m/>
  </r>
  <r>
    <x v="1"/>
    <s v="with_protein"/>
    <x v="0"/>
    <s v="Primary Assembly"/>
    <s v="unplaced scaffold"/>
    <m/>
    <s v="MINB01000004.1"/>
    <n v="42831"/>
    <n v="43403"/>
    <x v="0"/>
    <s v="PHO07831.1"/>
    <m/>
    <m/>
    <x v="2"/>
    <m/>
    <m/>
    <s v="BFT35_03595"/>
    <n v="573"/>
    <n v="190"/>
    <m/>
  </r>
  <r>
    <x v="0"/>
    <s v="protein_coding"/>
    <x v="0"/>
    <s v="Primary Assembly"/>
    <s v="unplaced scaffold"/>
    <m/>
    <s v="MINB01000011.1"/>
    <n v="42893"/>
    <n v="43621"/>
    <x v="0"/>
    <m/>
    <m/>
    <m/>
    <x v="0"/>
    <m/>
    <m/>
    <s v="BFT35_07090"/>
    <n v="729"/>
    <m/>
    <m/>
  </r>
  <r>
    <x v="1"/>
    <s v="with_protein"/>
    <x v="0"/>
    <s v="Primary Assembly"/>
    <s v="unplaced scaffold"/>
    <m/>
    <s v="MINB01000011.1"/>
    <n v="42893"/>
    <n v="43621"/>
    <x v="0"/>
    <s v="PHO07238.1"/>
    <m/>
    <m/>
    <x v="944"/>
    <m/>
    <m/>
    <s v="BFT35_07090"/>
    <n v="729"/>
    <n v="242"/>
    <m/>
  </r>
  <r>
    <x v="0"/>
    <s v="protein_coding"/>
    <x v="0"/>
    <s v="Primary Assembly"/>
    <s v="unplaced scaffold"/>
    <m/>
    <s v="MINB01000006.1"/>
    <n v="42926"/>
    <n v="43261"/>
    <x v="1"/>
    <m/>
    <m/>
    <m/>
    <x v="0"/>
    <m/>
    <m/>
    <s v="BFT35_04870"/>
    <n v="336"/>
    <m/>
    <m/>
  </r>
  <r>
    <x v="1"/>
    <s v="with_protein"/>
    <x v="0"/>
    <s v="Primary Assembly"/>
    <s v="unplaced scaffold"/>
    <m/>
    <s v="MINB01000006.1"/>
    <n v="42926"/>
    <n v="43261"/>
    <x v="1"/>
    <s v="PHO07604.1"/>
    <m/>
    <m/>
    <x v="2"/>
    <m/>
    <m/>
    <s v="BFT35_04870"/>
    <n v="336"/>
    <n v="111"/>
    <m/>
  </r>
  <r>
    <x v="0"/>
    <s v="protein_coding"/>
    <x v="0"/>
    <s v="Primary Assembly"/>
    <s v="unplaced scaffold"/>
    <m/>
    <s v="MINB01000016.1"/>
    <n v="42938"/>
    <n v="44113"/>
    <x v="1"/>
    <m/>
    <m/>
    <m/>
    <x v="0"/>
    <m/>
    <m/>
    <s v="BFT35_08640"/>
    <n v="1176"/>
    <m/>
    <m/>
  </r>
  <r>
    <x v="1"/>
    <s v="with_protein"/>
    <x v="0"/>
    <s v="Primary Assembly"/>
    <s v="unplaced scaffold"/>
    <m/>
    <s v="MINB01000016.1"/>
    <n v="42938"/>
    <n v="44113"/>
    <x v="1"/>
    <s v="PHO06936.1"/>
    <m/>
    <m/>
    <x v="945"/>
    <m/>
    <m/>
    <s v="BFT35_08640"/>
    <n v="1176"/>
    <n v="391"/>
    <m/>
  </r>
  <r>
    <x v="0"/>
    <s v="protein_coding"/>
    <x v="0"/>
    <s v="Primary Assembly"/>
    <s v="unplaced scaffold"/>
    <m/>
    <s v="MINB01000014.1"/>
    <n v="42960"/>
    <n v="43781"/>
    <x v="1"/>
    <m/>
    <m/>
    <m/>
    <x v="0"/>
    <m/>
    <m/>
    <s v="BFT35_07965"/>
    <n v="822"/>
    <m/>
    <m/>
  </r>
  <r>
    <x v="1"/>
    <s v="with_protein"/>
    <x v="0"/>
    <s v="Primary Assembly"/>
    <s v="unplaced scaffold"/>
    <m/>
    <s v="MINB01000014.1"/>
    <n v="42960"/>
    <n v="43781"/>
    <x v="1"/>
    <s v="PHO07056.1"/>
    <m/>
    <m/>
    <x v="946"/>
    <m/>
    <m/>
    <s v="BFT35_07965"/>
    <n v="822"/>
    <n v="273"/>
    <m/>
  </r>
  <r>
    <x v="0"/>
    <s v="protein_coding"/>
    <x v="0"/>
    <s v="Primary Assembly"/>
    <s v="unplaced scaffold"/>
    <m/>
    <s v="MINB01000022.1"/>
    <n v="42965"/>
    <n v="43573"/>
    <x v="1"/>
    <m/>
    <m/>
    <m/>
    <x v="0"/>
    <m/>
    <m/>
    <s v="BFT35_10310"/>
    <n v="609"/>
    <m/>
    <m/>
  </r>
  <r>
    <x v="1"/>
    <s v="with_protein"/>
    <x v="0"/>
    <s v="Primary Assembly"/>
    <s v="unplaced scaffold"/>
    <m/>
    <s v="MINB01000022.1"/>
    <n v="42965"/>
    <n v="43573"/>
    <x v="1"/>
    <s v="PHO06646.1"/>
    <m/>
    <m/>
    <x v="2"/>
    <m/>
    <m/>
    <s v="BFT35_10310"/>
    <n v="609"/>
    <n v="202"/>
    <m/>
  </r>
  <r>
    <x v="0"/>
    <s v="protein_coding"/>
    <x v="0"/>
    <s v="Primary Assembly"/>
    <s v="unplaced scaffold"/>
    <m/>
    <s v="MINB01000007.1"/>
    <n v="42971"/>
    <n v="43414"/>
    <x v="1"/>
    <m/>
    <m/>
    <m/>
    <x v="0"/>
    <m/>
    <m/>
    <s v="BFT35_05380"/>
    <n v="444"/>
    <m/>
    <m/>
  </r>
  <r>
    <x v="1"/>
    <s v="with_protein"/>
    <x v="0"/>
    <s v="Primary Assembly"/>
    <s v="unplaced scaffold"/>
    <m/>
    <s v="MINB01000007.1"/>
    <n v="42971"/>
    <n v="43414"/>
    <x v="1"/>
    <s v="PHO07510.1"/>
    <m/>
    <m/>
    <x v="595"/>
    <m/>
    <m/>
    <s v="BFT35_05380"/>
    <n v="444"/>
    <n v="147"/>
    <m/>
  </r>
  <r>
    <x v="0"/>
    <s v="protein_coding"/>
    <x v="0"/>
    <s v="Primary Assembly"/>
    <s v="unplaced scaffold"/>
    <m/>
    <s v="MINB01000001.1"/>
    <n v="42979"/>
    <n v="43701"/>
    <x v="1"/>
    <m/>
    <m/>
    <m/>
    <x v="0"/>
    <m/>
    <m/>
    <s v="BFT35_00215"/>
    <n v="723"/>
    <m/>
    <m/>
  </r>
  <r>
    <x v="1"/>
    <s v="with_protein"/>
    <x v="0"/>
    <s v="Primary Assembly"/>
    <s v="unplaced scaffold"/>
    <m/>
    <s v="MINB01000001.1"/>
    <n v="42979"/>
    <n v="43701"/>
    <x v="1"/>
    <s v="PHO08367.1"/>
    <m/>
    <m/>
    <x v="310"/>
    <m/>
    <m/>
    <s v="BFT35_00215"/>
    <n v="723"/>
    <n v="240"/>
    <m/>
  </r>
  <r>
    <x v="0"/>
    <s v="protein_coding"/>
    <x v="0"/>
    <s v="Primary Assembly"/>
    <s v="unplaced scaffold"/>
    <m/>
    <s v="MINB01000015.1"/>
    <n v="43047"/>
    <n v="44732"/>
    <x v="1"/>
    <m/>
    <m/>
    <m/>
    <x v="0"/>
    <m/>
    <m/>
    <s v="BFT35_08345"/>
    <n v="1686"/>
    <m/>
    <m/>
  </r>
  <r>
    <x v="1"/>
    <s v="with_protein"/>
    <x v="0"/>
    <s v="Primary Assembly"/>
    <s v="unplaced scaffold"/>
    <m/>
    <s v="MINB01000015.1"/>
    <n v="43047"/>
    <n v="44732"/>
    <x v="1"/>
    <s v="PHO06999.1"/>
    <m/>
    <m/>
    <x v="947"/>
    <m/>
    <m/>
    <s v="BFT35_08345"/>
    <n v="1686"/>
    <n v="561"/>
    <m/>
  </r>
  <r>
    <x v="0"/>
    <s v="protein_coding"/>
    <x v="0"/>
    <s v="Primary Assembly"/>
    <s v="unplaced scaffold"/>
    <m/>
    <s v="MINB01000008.1"/>
    <n v="43055"/>
    <n v="43333"/>
    <x v="0"/>
    <m/>
    <m/>
    <m/>
    <x v="0"/>
    <m/>
    <m/>
    <s v="BFT35_05890"/>
    <n v="279"/>
    <m/>
    <m/>
  </r>
  <r>
    <x v="1"/>
    <s v="with_protein"/>
    <x v="0"/>
    <s v="Primary Assembly"/>
    <s v="unplaced scaffold"/>
    <m/>
    <s v="MINB01000008.1"/>
    <n v="43055"/>
    <n v="43333"/>
    <x v="0"/>
    <s v="PHO07447.1"/>
    <m/>
    <m/>
    <x v="2"/>
    <m/>
    <m/>
    <s v="BFT35_05890"/>
    <n v="279"/>
    <n v="92"/>
    <m/>
  </r>
  <r>
    <x v="0"/>
    <s v="protein_coding"/>
    <x v="0"/>
    <s v="Primary Assembly"/>
    <s v="unplaced scaffold"/>
    <m/>
    <s v="MINB01000018.1"/>
    <n v="43146"/>
    <n v="43562"/>
    <x v="0"/>
    <m/>
    <m/>
    <m/>
    <x v="0"/>
    <m/>
    <m/>
    <s v="BFT35_09210"/>
    <n v="417"/>
    <m/>
    <m/>
  </r>
  <r>
    <x v="1"/>
    <s v="with_protein"/>
    <x v="0"/>
    <s v="Primary Assembly"/>
    <s v="unplaced scaffold"/>
    <m/>
    <s v="MINB01000018.1"/>
    <n v="43146"/>
    <n v="43562"/>
    <x v="0"/>
    <s v="PHO06850.1"/>
    <m/>
    <m/>
    <x v="948"/>
    <m/>
    <m/>
    <s v="BFT35_09210"/>
    <n v="417"/>
    <n v="138"/>
    <m/>
  </r>
  <r>
    <x v="0"/>
    <s v="protein_coding"/>
    <x v="0"/>
    <s v="Primary Assembly"/>
    <s v="unplaced scaffold"/>
    <m/>
    <s v="MINB01000021.1"/>
    <n v="43194"/>
    <n v="43403"/>
    <x v="1"/>
    <m/>
    <m/>
    <m/>
    <x v="0"/>
    <m/>
    <m/>
    <s v="BFT35_10040"/>
    <n v="210"/>
    <m/>
    <m/>
  </r>
  <r>
    <x v="1"/>
    <s v="with_protein"/>
    <x v="0"/>
    <s v="Primary Assembly"/>
    <s v="unplaced scaffold"/>
    <m/>
    <s v="MINB01000021.1"/>
    <n v="43194"/>
    <n v="43403"/>
    <x v="1"/>
    <s v="PHO06700.1"/>
    <m/>
    <m/>
    <x v="949"/>
    <m/>
    <m/>
    <s v="BFT35_10040"/>
    <n v="210"/>
    <n v="69"/>
    <m/>
  </r>
  <r>
    <x v="0"/>
    <s v="protein_coding"/>
    <x v="0"/>
    <s v="Primary Assembly"/>
    <s v="unplaced scaffold"/>
    <m/>
    <s v="MINB01000006.1"/>
    <n v="43275"/>
    <n v="43472"/>
    <x v="1"/>
    <m/>
    <m/>
    <m/>
    <x v="0"/>
    <m/>
    <m/>
    <s v="BFT35_04875"/>
    <n v="198"/>
    <m/>
    <m/>
  </r>
  <r>
    <x v="1"/>
    <s v="with_protein"/>
    <x v="0"/>
    <s v="Primary Assembly"/>
    <s v="unplaced scaffold"/>
    <m/>
    <s v="MINB01000006.1"/>
    <n v="43275"/>
    <n v="43472"/>
    <x v="1"/>
    <s v="PHO07605.1"/>
    <m/>
    <m/>
    <x v="2"/>
    <m/>
    <m/>
    <s v="BFT35_04875"/>
    <n v="198"/>
    <n v="65"/>
    <m/>
  </r>
  <r>
    <x v="0"/>
    <s v="protein_coding"/>
    <x v="0"/>
    <s v="Primary Assembly"/>
    <s v="unplaced scaffold"/>
    <m/>
    <s v="MINB01000012.1"/>
    <n v="43279"/>
    <n v="44106"/>
    <x v="1"/>
    <m/>
    <m/>
    <m/>
    <x v="0"/>
    <m/>
    <m/>
    <s v="BFT35_07375"/>
    <n v="828"/>
    <m/>
    <m/>
  </r>
  <r>
    <x v="1"/>
    <s v="with_protein"/>
    <x v="0"/>
    <s v="Primary Assembly"/>
    <s v="unplaced scaffold"/>
    <m/>
    <s v="MINB01000012.1"/>
    <n v="43279"/>
    <n v="44106"/>
    <x v="1"/>
    <s v="PHO07173.1"/>
    <m/>
    <m/>
    <x v="950"/>
    <m/>
    <m/>
    <s v="BFT35_07375"/>
    <n v="828"/>
    <n v="275"/>
    <m/>
  </r>
  <r>
    <x v="0"/>
    <s v="protein_coding"/>
    <x v="0"/>
    <s v="Primary Assembly"/>
    <s v="unplaced scaffold"/>
    <m/>
    <s v="MINB01000005.1"/>
    <n v="43315"/>
    <n v="44628"/>
    <x v="1"/>
    <m/>
    <m/>
    <m/>
    <x v="0"/>
    <m/>
    <m/>
    <s v="BFT35_04260"/>
    <n v="1314"/>
    <m/>
    <m/>
  </r>
  <r>
    <x v="1"/>
    <s v="with_protein"/>
    <x v="0"/>
    <s v="Primary Assembly"/>
    <s v="unplaced scaffold"/>
    <m/>
    <s v="MINB01000005.1"/>
    <n v="43315"/>
    <n v="44628"/>
    <x v="1"/>
    <s v="PHO07710.1"/>
    <m/>
    <m/>
    <x v="951"/>
    <m/>
    <m/>
    <s v="BFT35_04260"/>
    <n v="1314"/>
    <n v="437"/>
    <m/>
  </r>
  <r>
    <x v="0"/>
    <s v="protein_coding"/>
    <x v="0"/>
    <s v="Primary Assembly"/>
    <s v="unplaced scaffold"/>
    <m/>
    <s v="MINB01000008.1"/>
    <n v="43368"/>
    <n v="44732"/>
    <x v="0"/>
    <m/>
    <m/>
    <m/>
    <x v="0"/>
    <m/>
    <m/>
    <s v="BFT35_05895"/>
    <n v="1365"/>
    <m/>
    <m/>
  </r>
  <r>
    <x v="1"/>
    <s v="with_protein"/>
    <x v="0"/>
    <s v="Primary Assembly"/>
    <s v="unplaced scaffold"/>
    <m/>
    <s v="MINB01000008.1"/>
    <n v="43368"/>
    <n v="44732"/>
    <x v="0"/>
    <s v="PHO07448.1"/>
    <m/>
    <m/>
    <x v="2"/>
    <m/>
    <m/>
    <s v="BFT35_05895"/>
    <n v="1365"/>
    <n v="454"/>
    <m/>
  </r>
  <r>
    <x v="0"/>
    <s v="protein_coding"/>
    <x v="0"/>
    <s v="Primary Assembly"/>
    <s v="unplaced scaffold"/>
    <m/>
    <s v="MINB01000002.1"/>
    <n v="43397"/>
    <n v="43924"/>
    <x v="1"/>
    <m/>
    <m/>
    <m/>
    <x v="0"/>
    <m/>
    <m/>
    <s v="BFT35_01430"/>
    <n v="528"/>
    <m/>
    <m/>
  </r>
  <r>
    <x v="1"/>
    <s v="with_protein"/>
    <x v="0"/>
    <s v="Primary Assembly"/>
    <s v="unplaced scaffold"/>
    <m/>
    <s v="MINB01000002.1"/>
    <n v="43397"/>
    <n v="43924"/>
    <x v="1"/>
    <s v="PHO08157.1"/>
    <m/>
    <m/>
    <x v="2"/>
    <m/>
    <m/>
    <s v="BFT35_01430"/>
    <n v="528"/>
    <n v="175"/>
    <m/>
  </r>
  <r>
    <x v="0"/>
    <s v="protein_coding"/>
    <x v="0"/>
    <s v="Primary Assembly"/>
    <s v="unplaced scaffold"/>
    <m/>
    <s v="MINB01000021.1"/>
    <n v="43404"/>
    <n v="44015"/>
    <x v="1"/>
    <m/>
    <m/>
    <m/>
    <x v="0"/>
    <m/>
    <m/>
    <s v="BFT35_10045"/>
    <n v="612"/>
    <m/>
    <m/>
  </r>
  <r>
    <x v="1"/>
    <s v="with_protein"/>
    <x v="0"/>
    <s v="Primary Assembly"/>
    <s v="unplaced scaffold"/>
    <m/>
    <s v="MINB01000021.1"/>
    <n v="43404"/>
    <n v="44015"/>
    <x v="1"/>
    <s v="PHO06701.1"/>
    <m/>
    <m/>
    <x v="952"/>
    <m/>
    <m/>
    <s v="BFT35_10045"/>
    <n v="612"/>
    <n v="203"/>
    <m/>
  </r>
  <r>
    <x v="0"/>
    <s v="protein_coding"/>
    <x v="0"/>
    <s v="Primary Assembly"/>
    <s v="unplaced scaffold"/>
    <m/>
    <s v="MINB01000003.1"/>
    <n v="43461"/>
    <n v="44033"/>
    <x v="1"/>
    <m/>
    <m/>
    <m/>
    <x v="0"/>
    <m/>
    <m/>
    <s v="BFT35_02600"/>
    <n v="573"/>
    <m/>
    <m/>
  </r>
  <r>
    <x v="1"/>
    <s v="with_protein"/>
    <x v="0"/>
    <s v="Primary Assembly"/>
    <s v="unplaced scaffold"/>
    <m/>
    <s v="MINB01000003.1"/>
    <n v="43461"/>
    <n v="44033"/>
    <x v="1"/>
    <s v="PHO07963.1"/>
    <m/>
    <m/>
    <x v="953"/>
    <m/>
    <m/>
    <s v="BFT35_02600"/>
    <n v="573"/>
    <n v="190"/>
    <m/>
  </r>
  <r>
    <x v="0"/>
    <s v="protein_coding"/>
    <x v="0"/>
    <s v="Primary Assembly"/>
    <s v="unplaced scaffold"/>
    <m/>
    <s v="MINB01000006.1"/>
    <n v="43538"/>
    <n v="44617"/>
    <x v="1"/>
    <m/>
    <m/>
    <m/>
    <x v="0"/>
    <m/>
    <m/>
    <s v="BFT35_04880"/>
    <n v="1080"/>
    <m/>
    <m/>
  </r>
  <r>
    <x v="1"/>
    <s v="with_protein"/>
    <x v="0"/>
    <s v="Primary Assembly"/>
    <s v="unplaced scaffold"/>
    <m/>
    <s v="MINB01000006.1"/>
    <n v="43538"/>
    <n v="44617"/>
    <x v="1"/>
    <s v="PHO07606.1"/>
    <m/>
    <m/>
    <x v="2"/>
    <m/>
    <m/>
    <s v="BFT35_04880"/>
    <n v="1080"/>
    <n v="359"/>
    <m/>
  </r>
  <r>
    <x v="0"/>
    <s v="protein_coding"/>
    <x v="0"/>
    <s v="Primary Assembly"/>
    <s v="unplaced scaffold"/>
    <m/>
    <s v="MINB01000022.1"/>
    <n v="43592"/>
    <n v="44008"/>
    <x v="1"/>
    <m/>
    <m/>
    <m/>
    <x v="0"/>
    <m/>
    <m/>
    <s v="BFT35_10315"/>
    <n v="417"/>
    <m/>
    <m/>
  </r>
  <r>
    <x v="1"/>
    <s v="with_protein"/>
    <x v="0"/>
    <s v="Primary Assembly"/>
    <s v="unplaced scaffold"/>
    <m/>
    <s v="MINB01000022.1"/>
    <n v="43592"/>
    <n v="44008"/>
    <x v="1"/>
    <s v="PHO06647.1"/>
    <m/>
    <m/>
    <x v="2"/>
    <m/>
    <m/>
    <s v="BFT35_10315"/>
    <n v="417"/>
    <n v="138"/>
    <m/>
  </r>
  <r>
    <x v="0"/>
    <s v="protein_coding"/>
    <x v="0"/>
    <s v="Primary Assembly"/>
    <s v="unplaced scaffold"/>
    <m/>
    <s v="MINB01000019.1"/>
    <n v="43617"/>
    <n v="44396"/>
    <x v="1"/>
    <m/>
    <m/>
    <m/>
    <x v="0"/>
    <m/>
    <m/>
    <s v="BFT35_09460"/>
    <n v="780"/>
    <m/>
    <m/>
  </r>
  <r>
    <x v="1"/>
    <s v="with_protein"/>
    <x v="0"/>
    <s v="Primary Assembly"/>
    <s v="unplaced scaffold"/>
    <m/>
    <s v="MINB01000019.1"/>
    <n v="43617"/>
    <n v="44396"/>
    <x v="1"/>
    <s v="PHO06801.1"/>
    <m/>
    <m/>
    <x v="954"/>
    <m/>
    <m/>
    <s v="BFT35_09460"/>
    <n v="780"/>
    <n v="259"/>
    <m/>
  </r>
  <r>
    <x v="0"/>
    <s v="protein_coding"/>
    <x v="0"/>
    <s v="Primary Assembly"/>
    <s v="unplaced scaffold"/>
    <m/>
    <s v="MINB01000011.1"/>
    <n v="43650"/>
    <n v="44795"/>
    <x v="1"/>
    <m/>
    <m/>
    <m/>
    <x v="0"/>
    <m/>
    <m/>
    <s v="BFT35_07095"/>
    <n v="1146"/>
    <m/>
    <m/>
  </r>
  <r>
    <x v="1"/>
    <s v="with_protein"/>
    <x v="0"/>
    <s v="Primary Assembly"/>
    <s v="unplaced scaffold"/>
    <m/>
    <s v="MINB01000011.1"/>
    <n v="43650"/>
    <n v="44795"/>
    <x v="1"/>
    <s v="PHO07239.1"/>
    <m/>
    <m/>
    <x v="326"/>
    <m/>
    <m/>
    <s v="BFT35_07095"/>
    <n v="1146"/>
    <n v="381"/>
    <m/>
  </r>
  <r>
    <x v="0"/>
    <s v="protein_coding"/>
    <x v="0"/>
    <s v="Primary Assembly"/>
    <s v="unplaced scaffold"/>
    <m/>
    <s v="MINB01000007.1"/>
    <n v="43685"/>
    <n v="44317"/>
    <x v="1"/>
    <m/>
    <m/>
    <m/>
    <x v="0"/>
    <m/>
    <m/>
    <s v="BFT35_05385"/>
    <n v="633"/>
    <m/>
    <m/>
  </r>
  <r>
    <x v="1"/>
    <s v="with_protein"/>
    <x v="0"/>
    <s v="Primary Assembly"/>
    <s v="unplaced scaffold"/>
    <m/>
    <s v="MINB01000007.1"/>
    <n v="43685"/>
    <n v="44317"/>
    <x v="1"/>
    <s v="PHO07511.1"/>
    <m/>
    <m/>
    <x v="955"/>
    <m/>
    <m/>
    <s v="BFT35_05385"/>
    <n v="633"/>
    <n v="210"/>
    <m/>
  </r>
  <r>
    <x v="0"/>
    <s v="protein_coding"/>
    <x v="0"/>
    <s v="Primary Assembly"/>
    <s v="unplaced scaffold"/>
    <m/>
    <s v="MINB01000001.1"/>
    <n v="43714"/>
    <n v="44430"/>
    <x v="1"/>
    <m/>
    <m/>
    <m/>
    <x v="0"/>
    <m/>
    <m/>
    <s v="BFT35_00220"/>
    <n v="717"/>
    <m/>
    <m/>
  </r>
  <r>
    <x v="1"/>
    <s v="with_protein"/>
    <x v="0"/>
    <s v="Primary Assembly"/>
    <s v="unplaced scaffold"/>
    <m/>
    <s v="MINB01000001.1"/>
    <n v="43714"/>
    <n v="44430"/>
    <x v="1"/>
    <s v="PHO08368.1"/>
    <m/>
    <m/>
    <x v="177"/>
    <m/>
    <m/>
    <s v="BFT35_00220"/>
    <n v="717"/>
    <n v="238"/>
    <m/>
  </r>
  <r>
    <x v="0"/>
    <s v="protein_coding"/>
    <x v="0"/>
    <s v="Primary Assembly"/>
    <s v="unplaced scaffold"/>
    <m/>
    <s v="MINB01000004.1"/>
    <n v="43752"/>
    <n v="44666"/>
    <x v="1"/>
    <m/>
    <m/>
    <m/>
    <x v="0"/>
    <m/>
    <m/>
    <s v="BFT35_03600"/>
    <n v="915"/>
    <m/>
    <m/>
  </r>
  <r>
    <x v="1"/>
    <s v="with_protein"/>
    <x v="0"/>
    <s v="Primary Assembly"/>
    <s v="unplaced scaffold"/>
    <m/>
    <s v="MINB01000004.1"/>
    <n v="43752"/>
    <n v="44666"/>
    <x v="1"/>
    <s v="PHO07832.1"/>
    <m/>
    <m/>
    <x v="917"/>
    <m/>
    <m/>
    <s v="BFT35_03600"/>
    <n v="915"/>
    <n v="304"/>
    <m/>
  </r>
  <r>
    <x v="0"/>
    <s v="protein_coding"/>
    <x v="0"/>
    <s v="Primary Assembly"/>
    <s v="unplaced scaffold"/>
    <m/>
    <s v="MINB01000014.1"/>
    <n v="43884"/>
    <n v="44756"/>
    <x v="1"/>
    <m/>
    <m/>
    <m/>
    <x v="0"/>
    <m/>
    <m/>
    <s v="BFT35_07970"/>
    <n v="873"/>
    <m/>
    <m/>
  </r>
  <r>
    <x v="1"/>
    <s v="with_protein"/>
    <x v="0"/>
    <s v="Primary Assembly"/>
    <s v="unplaced scaffold"/>
    <m/>
    <s v="MINB01000014.1"/>
    <n v="43884"/>
    <n v="44756"/>
    <x v="1"/>
    <s v="PHO07057.1"/>
    <m/>
    <m/>
    <x v="460"/>
    <m/>
    <m/>
    <s v="BFT35_07970"/>
    <n v="873"/>
    <n v="290"/>
    <m/>
  </r>
  <r>
    <x v="0"/>
    <s v="pseudogene"/>
    <x v="0"/>
    <s v="Primary Assembly"/>
    <s v="unplaced scaffold"/>
    <m/>
    <s v="MINB01000023.1"/>
    <n v="43896"/>
    <n v="45154"/>
    <x v="0"/>
    <m/>
    <m/>
    <m/>
    <x v="0"/>
    <m/>
    <m/>
    <s v="BFT35_10585"/>
    <n v="1259"/>
    <m/>
    <s v="pseudo"/>
  </r>
  <r>
    <x v="1"/>
    <s v="without_protein"/>
    <x v="0"/>
    <s v="Primary Assembly"/>
    <s v="unplaced scaffold"/>
    <m/>
    <s v="MINB01000023.1"/>
    <n v="43896"/>
    <n v="45154"/>
    <x v="0"/>
    <m/>
    <m/>
    <m/>
    <x v="3"/>
    <m/>
    <m/>
    <s v="BFT35_10585"/>
    <n v="1259"/>
    <m/>
    <s v="pseudo"/>
  </r>
  <r>
    <x v="0"/>
    <s v="protein_coding"/>
    <x v="0"/>
    <s v="Primary Assembly"/>
    <s v="unplaced scaffold"/>
    <m/>
    <s v="MINB01000013.1"/>
    <n v="43935"/>
    <n v="44870"/>
    <x v="1"/>
    <m/>
    <m/>
    <m/>
    <x v="0"/>
    <m/>
    <m/>
    <s v="BFT35_07695"/>
    <n v="936"/>
    <m/>
    <m/>
  </r>
  <r>
    <x v="1"/>
    <s v="with_protein"/>
    <x v="0"/>
    <s v="Primary Assembly"/>
    <s v="unplaced scaffold"/>
    <m/>
    <s v="MINB01000013.1"/>
    <n v="43935"/>
    <n v="44870"/>
    <x v="1"/>
    <s v="PHO07118.1"/>
    <m/>
    <m/>
    <x v="956"/>
    <m/>
    <m/>
    <s v="BFT35_07695"/>
    <n v="936"/>
    <n v="311"/>
    <m/>
  </r>
  <r>
    <x v="0"/>
    <s v="protein_coding"/>
    <x v="0"/>
    <s v="Primary Assembly"/>
    <s v="unplaced scaffold"/>
    <m/>
    <s v="MINB01000017.1"/>
    <n v="44004"/>
    <n v="44597"/>
    <x v="1"/>
    <m/>
    <m/>
    <m/>
    <x v="0"/>
    <m/>
    <m/>
    <s v="BFT35_08910"/>
    <n v="594"/>
    <m/>
    <m/>
  </r>
  <r>
    <x v="1"/>
    <s v="with_protein"/>
    <x v="0"/>
    <s v="Primary Assembly"/>
    <s v="unplaced scaffold"/>
    <m/>
    <s v="MINB01000017.1"/>
    <n v="44004"/>
    <n v="44597"/>
    <x v="1"/>
    <s v="PHO06886.1"/>
    <m/>
    <m/>
    <x v="2"/>
    <m/>
    <m/>
    <s v="BFT35_08910"/>
    <n v="594"/>
    <n v="197"/>
    <m/>
  </r>
  <r>
    <x v="0"/>
    <s v="protein_coding"/>
    <x v="0"/>
    <s v="Primary Assembly"/>
    <s v="unplaced scaffold"/>
    <m/>
    <s v="MINB01000021.1"/>
    <n v="44030"/>
    <n v="44314"/>
    <x v="1"/>
    <m/>
    <m/>
    <m/>
    <x v="0"/>
    <m/>
    <m/>
    <s v="BFT35_10050"/>
    <n v="285"/>
    <m/>
    <m/>
  </r>
  <r>
    <x v="1"/>
    <s v="with_protein"/>
    <x v="0"/>
    <s v="Primary Assembly"/>
    <s v="unplaced scaffold"/>
    <m/>
    <s v="MINB01000021.1"/>
    <n v="44030"/>
    <n v="44314"/>
    <x v="1"/>
    <s v="PHO06702.1"/>
    <m/>
    <m/>
    <x v="2"/>
    <m/>
    <m/>
    <s v="BFT35_10050"/>
    <n v="285"/>
    <n v="94"/>
    <m/>
  </r>
  <r>
    <x v="0"/>
    <s v="pseudogene"/>
    <x v="0"/>
    <s v="Primary Assembly"/>
    <s v="unplaced scaffold"/>
    <m/>
    <s v="MINB01000003.1"/>
    <n v="44058"/>
    <n v="45108"/>
    <x v="1"/>
    <m/>
    <m/>
    <m/>
    <x v="0"/>
    <m/>
    <m/>
    <s v="BFT35_02605"/>
    <n v="1051"/>
    <m/>
    <s v="pseudo"/>
  </r>
  <r>
    <x v="1"/>
    <s v="without_protein"/>
    <x v="0"/>
    <s v="Primary Assembly"/>
    <s v="unplaced scaffold"/>
    <m/>
    <s v="MINB01000003.1"/>
    <n v="44058"/>
    <n v="45108"/>
    <x v="1"/>
    <m/>
    <m/>
    <m/>
    <x v="957"/>
    <m/>
    <m/>
    <s v="BFT35_02605"/>
    <n v="1051"/>
    <m/>
    <s v="pseudo"/>
  </r>
  <r>
    <x v="0"/>
    <s v="protein_coding"/>
    <x v="0"/>
    <s v="Primary Assembly"/>
    <s v="unplaced scaffold"/>
    <m/>
    <s v="MINB01000020.1"/>
    <n v="44093"/>
    <n v="44839"/>
    <x v="1"/>
    <m/>
    <m/>
    <m/>
    <x v="0"/>
    <m/>
    <m/>
    <s v="BFT35_09775"/>
    <n v="747"/>
    <m/>
    <m/>
  </r>
  <r>
    <x v="1"/>
    <s v="with_protein"/>
    <x v="0"/>
    <s v="Primary Assembly"/>
    <s v="unplaced scaffold"/>
    <m/>
    <s v="MINB01000020.1"/>
    <n v="44093"/>
    <n v="44839"/>
    <x v="1"/>
    <s v="PHO06748.1"/>
    <m/>
    <m/>
    <x v="958"/>
    <m/>
    <m/>
    <s v="BFT35_09775"/>
    <n v="747"/>
    <n v="248"/>
    <m/>
  </r>
  <r>
    <x v="0"/>
    <s v="protein_coding"/>
    <x v="0"/>
    <s v="Primary Assembly"/>
    <s v="unplaced scaffold"/>
    <m/>
    <s v="MINB01000016.1"/>
    <n v="44110"/>
    <n v="44721"/>
    <x v="1"/>
    <m/>
    <m/>
    <m/>
    <x v="0"/>
    <m/>
    <m/>
    <s v="BFT35_08645"/>
    <n v="612"/>
    <m/>
    <m/>
  </r>
  <r>
    <x v="1"/>
    <s v="with_protein"/>
    <x v="0"/>
    <s v="Primary Assembly"/>
    <s v="unplaced scaffold"/>
    <m/>
    <s v="MINB01000016.1"/>
    <n v="44110"/>
    <n v="44721"/>
    <x v="1"/>
    <s v="PHO06937.1"/>
    <m/>
    <m/>
    <x v="959"/>
    <m/>
    <m/>
    <s v="BFT35_08645"/>
    <n v="612"/>
    <n v="203"/>
    <m/>
  </r>
  <r>
    <x v="0"/>
    <s v="pseudogene"/>
    <x v="0"/>
    <s v="Primary Assembly"/>
    <s v="unplaced scaffold"/>
    <m/>
    <s v="MINB01000002.1"/>
    <n v="44171"/>
    <n v="44743"/>
    <x v="1"/>
    <m/>
    <m/>
    <m/>
    <x v="0"/>
    <m/>
    <m/>
    <s v="BFT35_01435"/>
    <n v="573"/>
    <m/>
    <s v="pseudo"/>
  </r>
  <r>
    <x v="1"/>
    <s v="without_protein"/>
    <x v="0"/>
    <s v="Primary Assembly"/>
    <s v="unplaced scaffold"/>
    <m/>
    <s v="MINB01000002.1"/>
    <n v="44171"/>
    <n v="44743"/>
    <x v="1"/>
    <m/>
    <m/>
    <m/>
    <x v="162"/>
    <m/>
    <m/>
    <s v="BFT35_01435"/>
    <n v="573"/>
    <m/>
    <s v="pseudo"/>
  </r>
  <r>
    <x v="0"/>
    <s v="protein_coding"/>
    <x v="0"/>
    <s v="Primary Assembly"/>
    <s v="unplaced scaffold"/>
    <m/>
    <s v="MINB01000022.1"/>
    <n v="44240"/>
    <n v="45598"/>
    <x v="1"/>
    <m/>
    <m/>
    <m/>
    <x v="0"/>
    <m/>
    <m/>
    <s v="BFT35_10320"/>
    <n v="1359"/>
    <m/>
    <m/>
  </r>
  <r>
    <x v="1"/>
    <s v="with_protein"/>
    <x v="0"/>
    <s v="Primary Assembly"/>
    <s v="unplaced scaffold"/>
    <m/>
    <s v="MINB01000022.1"/>
    <n v="44240"/>
    <n v="45598"/>
    <x v="1"/>
    <s v="PHO06648.1"/>
    <m/>
    <m/>
    <x v="2"/>
    <m/>
    <m/>
    <s v="BFT35_10320"/>
    <n v="1359"/>
    <n v="452"/>
    <m/>
  </r>
  <r>
    <x v="0"/>
    <s v="protein_coding"/>
    <x v="0"/>
    <s v="Primary Assembly"/>
    <s v="unplaced scaffold"/>
    <m/>
    <s v="MINB01000009.1"/>
    <n v="44254"/>
    <n v="44826"/>
    <x v="1"/>
    <m/>
    <m/>
    <m/>
    <x v="0"/>
    <m/>
    <m/>
    <s v="BFT35_06290"/>
    <n v="573"/>
    <m/>
    <m/>
  </r>
  <r>
    <x v="1"/>
    <s v="with_protein"/>
    <x v="0"/>
    <s v="Primary Assembly"/>
    <s v="unplaced scaffold"/>
    <m/>
    <s v="MINB01000009.1"/>
    <n v="44254"/>
    <n v="44826"/>
    <x v="1"/>
    <s v="PHO07376.1"/>
    <m/>
    <m/>
    <x v="24"/>
    <m/>
    <m/>
    <s v="BFT35_06290"/>
    <n v="573"/>
    <n v="190"/>
    <m/>
  </r>
  <r>
    <x v="0"/>
    <s v="protein_coding"/>
    <x v="0"/>
    <s v="Primary Assembly"/>
    <s v="unplaced scaffold"/>
    <m/>
    <s v="MINB01000018.1"/>
    <n v="44289"/>
    <n v="45587"/>
    <x v="0"/>
    <m/>
    <m/>
    <m/>
    <x v="0"/>
    <m/>
    <m/>
    <s v="BFT35_09215"/>
    <n v="1299"/>
    <m/>
    <m/>
  </r>
  <r>
    <x v="1"/>
    <s v="with_protein"/>
    <x v="0"/>
    <s v="Primary Assembly"/>
    <s v="unplaced scaffold"/>
    <m/>
    <s v="MINB01000018.1"/>
    <n v="44289"/>
    <n v="45587"/>
    <x v="0"/>
    <s v="PHO06851.1"/>
    <m/>
    <m/>
    <x v="2"/>
    <m/>
    <m/>
    <s v="BFT35_09215"/>
    <n v="1299"/>
    <n v="432"/>
    <m/>
  </r>
  <r>
    <x v="0"/>
    <s v="protein_coding"/>
    <x v="0"/>
    <s v="Primary Assembly"/>
    <s v="unplaced scaffold"/>
    <m/>
    <s v="MINB01000021.1"/>
    <n v="44328"/>
    <n v="45203"/>
    <x v="1"/>
    <m/>
    <m/>
    <m/>
    <x v="0"/>
    <m/>
    <m/>
    <s v="BFT35_10055"/>
    <n v="876"/>
    <m/>
    <m/>
  </r>
  <r>
    <x v="1"/>
    <s v="with_protein"/>
    <x v="0"/>
    <s v="Primary Assembly"/>
    <s v="unplaced scaffold"/>
    <m/>
    <s v="MINB01000021.1"/>
    <n v="44328"/>
    <n v="45203"/>
    <x v="1"/>
    <s v="PHO06703.1"/>
    <m/>
    <m/>
    <x v="960"/>
    <m/>
    <m/>
    <s v="BFT35_10055"/>
    <n v="876"/>
    <n v="291"/>
    <m/>
  </r>
  <r>
    <x v="0"/>
    <s v="protein_coding"/>
    <x v="0"/>
    <s v="Primary Assembly"/>
    <s v="unplaced scaffold"/>
    <m/>
    <s v="MINB01000007.1"/>
    <n v="44334"/>
    <n v="44780"/>
    <x v="1"/>
    <m/>
    <m/>
    <m/>
    <x v="0"/>
    <m/>
    <m/>
    <s v="BFT35_05390"/>
    <n v="447"/>
    <m/>
    <m/>
  </r>
  <r>
    <x v="1"/>
    <s v="with_protein"/>
    <x v="0"/>
    <s v="Primary Assembly"/>
    <s v="unplaced scaffold"/>
    <m/>
    <s v="MINB01000007.1"/>
    <n v="44334"/>
    <n v="44780"/>
    <x v="1"/>
    <s v="PHO07512.1"/>
    <m/>
    <m/>
    <x v="961"/>
    <m/>
    <m/>
    <s v="BFT35_05390"/>
    <n v="447"/>
    <n v="148"/>
    <m/>
  </r>
  <r>
    <x v="0"/>
    <s v="protein_coding"/>
    <x v="0"/>
    <s v="Primary Assembly"/>
    <s v="unplaced scaffold"/>
    <m/>
    <s v="MINB01000012.1"/>
    <n v="44452"/>
    <n v="45432"/>
    <x v="0"/>
    <m/>
    <m/>
    <m/>
    <x v="0"/>
    <m/>
    <m/>
    <s v="BFT35_07380"/>
    <n v="981"/>
    <m/>
    <m/>
  </r>
  <r>
    <x v="1"/>
    <s v="with_protein"/>
    <x v="0"/>
    <s v="Primary Assembly"/>
    <s v="unplaced scaffold"/>
    <m/>
    <s v="MINB01000012.1"/>
    <n v="44452"/>
    <n v="45432"/>
    <x v="0"/>
    <s v="PHO07174.1"/>
    <m/>
    <m/>
    <x v="962"/>
    <m/>
    <m/>
    <s v="BFT35_07380"/>
    <n v="981"/>
    <n v="326"/>
    <m/>
  </r>
  <r>
    <x v="0"/>
    <s v="protein_coding"/>
    <x v="0"/>
    <s v="Primary Assembly"/>
    <s v="unplaced scaffold"/>
    <m/>
    <s v="MINB01000001.1"/>
    <n v="44498"/>
    <n v="45013"/>
    <x v="1"/>
    <m/>
    <m/>
    <m/>
    <x v="0"/>
    <m/>
    <m/>
    <s v="BFT35_00225"/>
    <n v="516"/>
    <m/>
    <m/>
  </r>
  <r>
    <x v="1"/>
    <s v="with_protein"/>
    <x v="0"/>
    <s v="Primary Assembly"/>
    <s v="unplaced scaffold"/>
    <m/>
    <s v="MINB01000001.1"/>
    <n v="44498"/>
    <n v="45013"/>
    <x v="1"/>
    <s v="PHO08369.1"/>
    <m/>
    <m/>
    <x v="565"/>
    <m/>
    <m/>
    <s v="BFT35_00225"/>
    <n v="516"/>
    <n v="171"/>
    <m/>
  </r>
  <r>
    <x v="0"/>
    <s v="protein_coding"/>
    <x v="0"/>
    <s v="Primary Assembly"/>
    <s v="unplaced scaffold"/>
    <m/>
    <s v="MINB01000006.1"/>
    <n v="44640"/>
    <n v="45746"/>
    <x v="1"/>
    <m/>
    <m/>
    <m/>
    <x v="0"/>
    <m/>
    <m/>
    <s v="BFT35_04885"/>
    <n v="1107"/>
    <m/>
    <m/>
  </r>
  <r>
    <x v="1"/>
    <s v="with_protein"/>
    <x v="0"/>
    <s v="Primary Assembly"/>
    <s v="unplaced scaffold"/>
    <m/>
    <s v="MINB01000006.1"/>
    <n v="44640"/>
    <n v="45746"/>
    <x v="1"/>
    <s v="PHO07607.1"/>
    <m/>
    <m/>
    <x v="2"/>
    <m/>
    <m/>
    <s v="BFT35_04885"/>
    <n v="1107"/>
    <n v="368"/>
    <m/>
  </r>
  <r>
    <x v="0"/>
    <s v="protein_coding"/>
    <x v="0"/>
    <s v="Primary Assembly"/>
    <s v="unplaced scaffold"/>
    <m/>
    <s v="MINB01000017.1"/>
    <n v="44672"/>
    <n v="46021"/>
    <x v="1"/>
    <m/>
    <m/>
    <m/>
    <x v="0"/>
    <m/>
    <m/>
    <s v="BFT35_08915"/>
    <n v="1350"/>
    <m/>
    <m/>
  </r>
  <r>
    <x v="1"/>
    <s v="with_protein"/>
    <x v="0"/>
    <s v="Primary Assembly"/>
    <s v="unplaced scaffold"/>
    <m/>
    <s v="MINB01000017.1"/>
    <n v="44672"/>
    <n v="46021"/>
    <x v="1"/>
    <s v="PHO06887.1"/>
    <m/>
    <m/>
    <x v="162"/>
    <m/>
    <m/>
    <s v="BFT35_08915"/>
    <n v="1350"/>
    <n v="449"/>
    <m/>
  </r>
  <r>
    <x v="0"/>
    <s v="protein_coding"/>
    <x v="0"/>
    <s v="Primary Assembly"/>
    <s v="unplaced scaffold"/>
    <m/>
    <s v="MINB01000005.1"/>
    <n v="44709"/>
    <n v="46877"/>
    <x v="1"/>
    <m/>
    <m/>
    <m/>
    <x v="0"/>
    <m/>
    <m/>
    <s v="BFT35_04265"/>
    <n v="2169"/>
    <m/>
    <m/>
  </r>
  <r>
    <x v="1"/>
    <s v="with_protein"/>
    <x v="0"/>
    <s v="Primary Assembly"/>
    <s v="unplaced scaffold"/>
    <m/>
    <s v="MINB01000005.1"/>
    <n v="44709"/>
    <n v="46877"/>
    <x v="1"/>
    <s v="PHO07711.1"/>
    <m/>
    <m/>
    <x v="963"/>
    <m/>
    <m/>
    <s v="BFT35_04265"/>
    <n v="2169"/>
    <n v="722"/>
    <m/>
  </r>
  <r>
    <x v="0"/>
    <s v="protein_coding"/>
    <x v="0"/>
    <s v="Primary Assembly"/>
    <s v="unplaced scaffold"/>
    <m/>
    <s v="MINB01000004.1"/>
    <n v="44721"/>
    <n v="45497"/>
    <x v="1"/>
    <m/>
    <m/>
    <m/>
    <x v="0"/>
    <m/>
    <m/>
    <s v="BFT35_03605"/>
    <n v="777"/>
    <m/>
    <m/>
  </r>
  <r>
    <x v="1"/>
    <s v="with_protein"/>
    <x v="0"/>
    <s v="Primary Assembly"/>
    <s v="unplaced scaffold"/>
    <m/>
    <s v="MINB01000004.1"/>
    <n v="44721"/>
    <n v="45497"/>
    <x v="1"/>
    <s v="PHO07833.1"/>
    <m/>
    <m/>
    <x v="311"/>
    <m/>
    <m/>
    <s v="BFT35_03605"/>
    <n v="777"/>
    <n v="258"/>
    <m/>
  </r>
  <r>
    <x v="0"/>
    <s v="protein_coding"/>
    <x v="0"/>
    <s v="Primary Assembly"/>
    <s v="unplaced scaffold"/>
    <m/>
    <s v="MINB01000016.1"/>
    <n v="44724"/>
    <n v="45503"/>
    <x v="1"/>
    <m/>
    <m/>
    <m/>
    <x v="0"/>
    <m/>
    <m/>
    <s v="BFT35_08650"/>
    <n v="780"/>
    <m/>
    <m/>
  </r>
  <r>
    <x v="1"/>
    <s v="with_protein"/>
    <x v="0"/>
    <s v="Primary Assembly"/>
    <s v="unplaced scaffold"/>
    <m/>
    <s v="MINB01000016.1"/>
    <n v="44724"/>
    <n v="45503"/>
    <x v="1"/>
    <s v="PHO06938.1"/>
    <m/>
    <m/>
    <x v="964"/>
    <m/>
    <m/>
    <s v="BFT35_08650"/>
    <n v="780"/>
    <n v="259"/>
    <m/>
  </r>
  <r>
    <x v="0"/>
    <s v="pseudogene"/>
    <x v="0"/>
    <s v="Primary Assembly"/>
    <s v="unplaced scaffold"/>
    <m/>
    <s v="MINB01000002.1"/>
    <n v="44740"/>
    <n v="45063"/>
    <x v="1"/>
    <m/>
    <m/>
    <m/>
    <x v="0"/>
    <m/>
    <m/>
    <s v="BFT35_01440"/>
    <n v="324"/>
    <m/>
    <s v="pseudo"/>
  </r>
  <r>
    <x v="1"/>
    <s v="without_protein"/>
    <x v="0"/>
    <s v="Primary Assembly"/>
    <s v="unplaced scaffold"/>
    <m/>
    <s v="MINB01000002.1"/>
    <n v="44740"/>
    <n v="45063"/>
    <x v="1"/>
    <m/>
    <m/>
    <m/>
    <x v="67"/>
    <m/>
    <m/>
    <s v="BFT35_01440"/>
    <n v="324"/>
    <m/>
    <s v="pseudo"/>
  </r>
  <r>
    <x v="0"/>
    <s v="protein_coding"/>
    <x v="0"/>
    <s v="Primary Assembly"/>
    <s v="unplaced scaffold"/>
    <m/>
    <s v="MINB01000015.1"/>
    <n v="44748"/>
    <n v="45548"/>
    <x v="1"/>
    <m/>
    <m/>
    <m/>
    <x v="0"/>
    <m/>
    <m/>
    <s v="BFT35_08350"/>
    <n v="801"/>
    <m/>
    <m/>
  </r>
  <r>
    <x v="1"/>
    <s v="with_protein"/>
    <x v="0"/>
    <s v="Primary Assembly"/>
    <s v="unplaced scaffold"/>
    <m/>
    <s v="MINB01000015.1"/>
    <n v="44748"/>
    <n v="45548"/>
    <x v="1"/>
    <s v="PHO07000.1"/>
    <m/>
    <m/>
    <x v="947"/>
    <m/>
    <m/>
    <s v="BFT35_08350"/>
    <n v="801"/>
    <n v="266"/>
    <m/>
  </r>
  <r>
    <x v="0"/>
    <s v="protein_coding"/>
    <x v="0"/>
    <s v="Primary Assembly"/>
    <s v="unplaced scaffold"/>
    <m/>
    <s v="MINB01000014.1"/>
    <n v="44764"/>
    <n v="45267"/>
    <x v="1"/>
    <m/>
    <m/>
    <m/>
    <x v="0"/>
    <m/>
    <m/>
    <s v="BFT35_07975"/>
    <n v="504"/>
    <m/>
    <m/>
  </r>
  <r>
    <x v="1"/>
    <s v="with_protein"/>
    <x v="0"/>
    <s v="Primary Assembly"/>
    <s v="unplaced scaffold"/>
    <m/>
    <s v="MINB01000014.1"/>
    <n v="44764"/>
    <n v="45267"/>
    <x v="1"/>
    <s v="PHO07058.1"/>
    <m/>
    <m/>
    <x v="2"/>
    <m/>
    <m/>
    <s v="BFT35_07975"/>
    <n v="504"/>
    <n v="167"/>
    <m/>
  </r>
  <r>
    <x v="0"/>
    <s v="protein_coding"/>
    <x v="0"/>
    <s v="Primary Assembly"/>
    <s v="unplaced scaffold"/>
    <m/>
    <s v="MINB01000019.1"/>
    <n v="44777"/>
    <n v="46057"/>
    <x v="1"/>
    <m/>
    <m/>
    <m/>
    <x v="0"/>
    <m/>
    <m/>
    <s v="BFT35_09465"/>
    <n v="1281"/>
    <m/>
    <m/>
  </r>
  <r>
    <x v="1"/>
    <s v="with_protein"/>
    <x v="0"/>
    <s v="Primary Assembly"/>
    <s v="unplaced scaffold"/>
    <m/>
    <s v="MINB01000019.1"/>
    <n v="44777"/>
    <n v="46057"/>
    <x v="1"/>
    <s v="PHO06802.1"/>
    <m/>
    <m/>
    <x v="965"/>
    <m/>
    <m/>
    <s v="BFT35_09465"/>
    <n v="1281"/>
    <n v="426"/>
    <m/>
  </r>
  <r>
    <x v="0"/>
    <s v="protein_coding"/>
    <x v="0"/>
    <s v="Primary Assembly"/>
    <s v="unplaced scaffold"/>
    <m/>
    <s v="MINB01000007.1"/>
    <n v="44795"/>
    <n v="45235"/>
    <x v="1"/>
    <m/>
    <m/>
    <m/>
    <x v="0"/>
    <m/>
    <m/>
    <s v="BFT35_05395"/>
    <n v="441"/>
    <m/>
    <m/>
  </r>
  <r>
    <x v="1"/>
    <s v="with_protein"/>
    <x v="0"/>
    <s v="Primary Assembly"/>
    <s v="unplaced scaffold"/>
    <m/>
    <s v="MINB01000007.1"/>
    <n v="44795"/>
    <n v="45235"/>
    <x v="1"/>
    <s v="PHO07513.1"/>
    <m/>
    <m/>
    <x v="966"/>
    <m/>
    <m/>
    <s v="BFT35_05395"/>
    <n v="441"/>
    <n v="146"/>
    <m/>
  </r>
  <r>
    <x v="0"/>
    <s v="protein_coding"/>
    <x v="0"/>
    <s v="Primary Assembly"/>
    <s v="unplaced scaffold"/>
    <m/>
    <s v="MINB01000008.1"/>
    <n v="44811"/>
    <n v="45314"/>
    <x v="0"/>
    <m/>
    <m/>
    <m/>
    <x v="0"/>
    <m/>
    <m/>
    <s v="BFT35_05900"/>
    <n v="504"/>
    <m/>
    <m/>
  </r>
  <r>
    <x v="1"/>
    <s v="with_protein"/>
    <x v="0"/>
    <s v="Primary Assembly"/>
    <s v="unplaced scaffold"/>
    <m/>
    <s v="MINB01000008.1"/>
    <n v="44811"/>
    <n v="45314"/>
    <x v="0"/>
    <s v="PHO07449.1"/>
    <m/>
    <m/>
    <x v="967"/>
    <m/>
    <m/>
    <s v="BFT35_05900"/>
    <n v="504"/>
    <n v="167"/>
    <m/>
  </r>
  <r>
    <x v="0"/>
    <s v="protein_coding"/>
    <x v="0"/>
    <s v="Primary Assembly"/>
    <s v="unplaced scaffold"/>
    <m/>
    <s v="MINB01000009.1"/>
    <n v="44832"/>
    <n v="46145"/>
    <x v="1"/>
    <m/>
    <m/>
    <m/>
    <x v="0"/>
    <m/>
    <m/>
    <s v="BFT35_06295"/>
    <n v="1314"/>
    <m/>
    <m/>
  </r>
  <r>
    <x v="1"/>
    <s v="with_protein"/>
    <x v="0"/>
    <s v="Primary Assembly"/>
    <s v="unplaced scaffold"/>
    <m/>
    <s v="MINB01000009.1"/>
    <n v="44832"/>
    <n v="46145"/>
    <x v="1"/>
    <s v="PHO07377.1"/>
    <m/>
    <m/>
    <x v="968"/>
    <m/>
    <m/>
    <s v="BFT35_06295"/>
    <n v="1314"/>
    <n v="437"/>
    <m/>
  </r>
  <r>
    <x v="0"/>
    <s v="protein_coding"/>
    <x v="0"/>
    <s v="Primary Assembly"/>
    <s v="unplaced scaffold"/>
    <m/>
    <s v="MINB01000020.1"/>
    <n v="44853"/>
    <n v="46034"/>
    <x v="1"/>
    <m/>
    <m/>
    <m/>
    <x v="0"/>
    <m/>
    <m/>
    <s v="BFT35_09780"/>
    <n v="1182"/>
    <m/>
    <m/>
  </r>
  <r>
    <x v="1"/>
    <s v="with_protein"/>
    <x v="0"/>
    <s v="Primary Assembly"/>
    <s v="unplaced scaffold"/>
    <m/>
    <s v="MINB01000020.1"/>
    <n v="44853"/>
    <n v="46034"/>
    <x v="1"/>
    <s v="PHO06749.1"/>
    <m/>
    <m/>
    <x v="969"/>
    <m/>
    <m/>
    <s v="BFT35_09780"/>
    <n v="1182"/>
    <n v="393"/>
    <m/>
  </r>
  <r>
    <x v="0"/>
    <s v="protein_coding"/>
    <x v="0"/>
    <s v="Primary Assembly"/>
    <s v="unplaced scaffold"/>
    <m/>
    <s v="MINB01000013.1"/>
    <n v="45021"/>
    <n v="46427"/>
    <x v="0"/>
    <m/>
    <m/>
    <m/>
    <x v="0"/>
    <m/>
    <m/>
    <s v="BFT35_07700"/>
    <n v="1407"/>
    <m/>
    <m/>
  </r>
  <r>
    <x v="1"/>
    <s v="with_protein"/>
    <x v="0"/>
    <s v="Primary Assembly"/>
    <s v="unplaced scaffold"/>
    <m/>
    <s v="MINB01000013.1"/>
    <n v="45021"/>
    <n v="46427"/>
    <x v="0"/>
    <s v="PHO07119.1"/>
    <m/>
    <m/>
    <x v="970"/>
    <m/>
    <m/>
    <s v="BFT35_07700"/>
    <n v="1407"/>
    <n v="468"/>
    <m/>
  </r>
  <r>
    <x v="0"/>
    <s v="protein_coding"/>
    <x v="0"/>
    <s v="Primary Assembly"/>
    <s v="unplaced scaffold"/>
    <m/>
    <s v="MINB01000003.1"/>
    <n v="45114"/>
    <n v="45854"/>
    <x v="1"/>
    <m/>
    <m/>
    <m/>
    <x v="0"/>
    <m/>
    <m/>
    <s v="BFT35_02610"/>
    <n v="741"/>
    <m/>
    <m/>
  </r>
  <r>
    <x v="1"/>
    <s v="with_protein"/>
    <x v="0"/>
    <s v="Primary Assembly"/>
    <s v="unplaced scaffold"/>
    <m/>
    <s v="MINB01000003.1"/>
    <n v="45114"/>
    <n v="45854"/>
    <x v="1"/>
    <s v="PHO07964.1"/>
    <m/>
    <m/>
    <x v="2"/>
    <m/>
    <m/>
    <s v="BFT35_02610"/>
    <n v="741"/>
    <n v="246"/>
    <m/>
  </r>
  <r>
    <x v="0"/>
    <s v="protein_coding"/>
    <x v="0"/>
    <s v="Primary Assembly"/>
    <s v="unplaced scaffold"/>
    <m/>
    <s v="MINB01000001.1"/>
    <n v="45189"/>
    <n v="45632"/>
    <x v="0"/>
    <m/>
    <m/>
    <m/>
    <x v="0"/>
    <m/>
    <m/>
    <s v="BFT35_00230"/>
    <n v="444"/>
    <m/>
    <m/>
  </r>
  <r>
    <x v="1"/>
    <s v="with_protein"/>
    <x v="0"/>
    <s v="Primary Assembly"/>
    <s v="unplaced scaffold"/>
    <m/>
    <s v="MINB01000001.1"/>
    <n v="45189"/>
    <n v="45632"/>
    <x v="0"/>
    <s v="PHO08370.1"/>
    <m/>
    <m/>
    <x v="365"/>
    <m/>
    <m/>
    <s v="BFT35_00230"/>
    <n v="444"/>
    <n v="147"/>
    <m/>
  </r>
  <r>
    <x v="0"/>
    <s v="protein_coding"/>
    <x v="0"/>
    <s v="Primary Assembly"/>
    <s v="unplaced scaffold"/>
    <m/>
    <s v="MINB01000021.1"/>
    <n v="45244"/>
    <n v="46077"/>
    <x v="1"/>
    <m/>
    <m/>
    <m/>
    <x v="0"/>
    <m/>
    <m/>
    <s v="BFT35_10060"/>
    <n v="834"/>
    <m/>
    <m/>
  </r>
  <r>
    <x v="1"/>
    <s v="with_protein"/>
    <x v="0"/>
    <s v="Primary Assembly"/>
    <s v="unplaced scaffold"/>
    <m/>
    <s v="MINB01000021.1"/>
    <n v="45244"/>
    <n v="46077"/>
    <x v="1"/>
    <s v="PHO06704.1"/>
    <m/>
    <m/>
    <x v="971"/>
    <m/>
    <m/>
    <s v="BFT35_10060"/>
    <n v="834"/>
    <n v="277"/>
    <m/>
  </r>
  <r>
    <x v="0"/>
    <s v="protein_coding"/>
    <x v="0"/>
    <s v="Primary Assembly"/>
    <s v="unplaced scaffold"/>
    <m/>
    <s v="MINB01000007.1"/>
    <n v="45252"/>
    <n v="46301"/>
    <x v="1"/>
    <m/>
    <m/>
    <m/>
    <x v="0"/>
    <m/>
    <m/>
    <s v="BFT35_05400"/>
    <n v="1050"/>
    <m/>
    <m/>
  </r>
  <r>
    <x v="1"/>
    <s v="with_protein"/>
    <x v="0"/>
    <s v="Primary Assembly"/>
    <s v="unplaced scaffold"/>
    <m/>
    <s v="MINB01000007.1"/>
    <n v="45252"/>
    <n v="46301"/>
    <x v="1"/>
    <s v="PHO07514.1"/>
    <m/>
    <m/>
    <x v="972"/>
    <m/>
    <m/>
    <s v="BFT35_05400"/>
    <n v="1050"/>
    <n v="349"/>
    <m/>
  </r>
  <r>
    <x v="0"/>
    <s v="protein_coding"/>
    <x v="0"/>
    <s v="Primary Assembly"/>
    <s v="unplaced scaffold"/>
    <m/>
    <s v="MINB01000011.1"/>
    <n v="45292"/>
    <n v="45882"/>
    <x v="1"/>
    <m/>
    <m/>
    <m/>
    <x v="0"/>
    <m/>
    <m/>
    <s v="BFT35_07100"/>
    <n v="591"/>
    <m/>
    <m/>
  </r>
  <r>
    <x v="1"/>
    <s v="with_protein"/>
    <x v="0"/>
    <s v="Primary Assembly"/>
    <s v="unplaced scaffold"/>
    <m/>
    <s v="MINB01000011.1"/>
    <n v="45292"/>
    <n v="45882"/>
    <x v="1"/>
    <s v="PHO07240.1"/>
    <m/>
    <m/>
    <x v="835"/>
    <m/>
    <m/>
    <s v="BFT35_07100"/>
    <n v="591"/>
    <n v="196"/>
    <m/>
  </r>
  <r>
    <x v="0"/>
    <s v="protein_coding"/>
    <x v="0"/>
    <s v="Primary Assembly"/>
    <s v="unplaced scaffold"/>
    <m/>
    <s v="MINB01000014.1"/>
    <n v="45297"/>
    <n v="46445"/>
    <x v="1"/>
    <m/>
    <m/>
    <m/>
    <x v="0"/>
    <m/>
    <m/>
    <s v="BFT35_07980"/>
    <n v="1149"/>
    <m/>
    <m/>
  </r>
  <r>
    <x v="1"/>
    <s v="with_protein"/>
    <x v="0"/>
    <s v="Primary Assembly"/>
    <s v="unplaced scaffold"/>
    <m/>
    <s v="MINB01000014.1"/>
    <n v="45297"/>
    <n v="46445"/>
    <x v="1"/>
    <s v="PHO07059.1"/>
    <m/>
    <m/>
    <x v="685"/>
    <m/>
    <m/>
    <s v="BFT35_07980"/>
    <n v="1149"/>
    <n v="382"/>
    <m/>
  </r>
  <r>
    <x v="0"/>
    <s v="protein_coding"/>
    <x v="0"/>
    <s v="Primary Assembly"/>
    <s v="unplaced scaffold"/>
    <m/>
    <s v="MINB01000008.1"/>
    <n v="45318"/>
    <n v="46460"/>
    <x v="0"/>
    <m/>
    <m/>
    <m/>
    <x v="0"/>
    <m/>
    <m/>
    <s v="BFT35_05905"/>
    <n v="1143"/>
    <m/>
    <m/>
  </r>
  <r>
    <x v="1"/>
    <s v="with_protein"/>
    <x v="0"/>
    <s v="Primary Assembly"/>
    <s v="unplaced scaffold"/>
    <m/>
    <s v="MINB01000008.1"/>
    <n v="45318"/>
    <n v="46460"/>
    <x v="0"/>
    <s v="PHO07450.1"/>
    <m/>
    <m/>
    <x v="973"/>
    <m/>
    <m/>
    <s v="BFT35_05905"/>
    <n v="1143"/>
    <n v="380"/>
    <m/>
  </r>
  <r>
    <x v="0"/>
    <s v="protein_coding"/>
    <x v="0"/>
    <s v="Primary Assembly"/>
    <s v="unplaced scaffold"/>
    <m/>
    <s v="MINB01000002.1"/>
    <n v="45384"/>
    <n v="46046"/>
    <x v="1"/>
    <m/>
    <m/>
    <m/>
    <x v="0"/>
    <m/>
    <m/>
    <s v="BFT35_01445"/>
    <n v="663"/>
    <m/>
    <m/>
  </r>
  <r>
    <x v="1"/>
    <s v="with_protein"/>
    <x v="0"/>
    <s v="Primary Assembly"/>
    <s v="unplaced scaffold"/>
    <m/>
    <s v="MINB01000002.1"/>
    <n v="45384"/>
    <n v="46046"/>
    <x v="1"/>
    <s v="PHO08158.1"/>
    <m/>
    <m/>
    <x v="2"/>
    <m/>
    <m/>
    <s v="BFT35_01445"/>
    <n v="663"/>
    <n v="220"/>
    <m/>
  </r>
  <r>
    <x v="0"/>
    <s v="protein_coding"/>
    <x v="0"/>
    <s v="Primary Assembly"/>
    <s v="unplaced scaffold"/>
    <m/>
    <s v="MINB01000004.1"/>
    <n v="45497"/>
    <n v="46219"/>
    <x v="1"/>
    <m/>
    <m/>
    <m/>
    <x v="0"/>
    <m/>
    <m/>
    <s v="BFT35_03610"/>
    <n v="723"/>
    <m/>
    <m/>
  </r>
  <r>
    <x v="1"/>
    <s v="with_protein"/>
    <x v="0"/>
    <s v="Primary Assembly"/>
    <s v="unplaced scaffold"/>
    <m/>
    <s v="MINB01000004.1"/>
    <n v="45497"/>
    <n v="46219"/>
    <x v="1"/>
    <s v="PHO07834.1"/>
    <m/>
    <m/>
    <x v="311"/>
    <m/>
    <m/>
    <s v="BFT35_03610"/>
    <n v="723"/>
    <n v="240"/>
    <m/>
  </r>
  <r>
    <x v="0"/>
    <s v="protein_coding"/>
    <x v="0"/>
    <s v="Primary Assembly"/>
    <s v="unplaced scaffold"/>
    <m/>
    <s v="MINB01000016.1"/>
    <n v="45500"/>
    <n v="46519"/>
    <x v="1"/>
    <m/>
    <m/>
    <m/>
    <x v="0"/>
    <m/>
    <m/>
    <s v="BFT35_08655"/>
    <n v="1020"/>
    <m/>
    <m/>
  </r>
  <r>
    <x v="1"/>
    <s v="with_protein"/>
    <x v="0"/>
    <s v="Primary Assembly"/>
    <s v="unplaced scaffold"/>
    <m/>
    <s v="MINB01000016.1"/>
    <n v="45500"/>
    <n v="46519"/>
    <x v="1"/>
    <s v="PHO06939.1"/>
    <m/>
    <m/>
    <x v="974"/>
    <m/>
    <m/>
    <s v="BFT35_08655"/>
    <n v="1020"/>
    <n v="339"/>
    <m/>
  </r>
  <r>
    <x v="0"/>
    <s v="protein_coding"/>
    <x v="0"/>
    <s v="Primary Assembly"/>
    <s v="unplaced scaffold"/>
    <m/>
    <s v="MINB01000012.1"/>
    <n v="45569"/>
    <n v="47422"/>
    <x v="1"/>
    <m/>
    <m/>
    <m/>
    <x v="0"/>
    <m/>
    <m/>
    <s v="BFT35_07385"/>
    <n v="1854"/>
    <m/>
    <m/>
  </r>
  <r>
    <x v="1"/>
    <s v="with_protein"/>
    <x v="0"/>
    <s v="Primary Assembly"/>
    <s v="unplaced scaffold"/>
    <m/>
    <s v="MINB01000012.1"/>
    <n v="45569"/>
    <n v="47422"/>
    <x v="1"/>
    <s v="PHO07175.1"/>
    <m/>
    <m/>
    <x v="975"/>
    <m/>
    <m/>
    <s v="BFT35_07385"/>
    <n v="1854"/>
    <n v="617"/>
    <m/>
  </r>
  <r>
    <x v="0"/>
    <s v="protein_coding"/>
    <x v="0"/>
    <s v="Primary Assembly"/>
    <s v="unplaced scaffold"/>
    <m/>
    <s v="MINB01000022.1"/>
    <n v="45577"/>
    <n v="46194"/>
    <x v="1"/>
    <m/>
    <m/>
    <m/>
    <x v="0"/>
    <m/>
    <m/>
    <s v="BFT35_10325"/>
    <n v="618"/>
    <m/>
    <m/>
  </r>
  <r>
    <x v="1"/>
    <s v="with_protein"/>
    <x v="0"/>
    <s v="Primary Assembly"/>
    <s v="unplaced scaffold"/>
    <m/>
    <s v="MINB01000022.1"/>
    <n v="45577"/>
    <n v="46194"/>
    <x v="1"/>
    <s v="PHO06657.1"/>
    <m/>
    <m/>
    <x v="97"/>
    <m/>
    <m/>
    <s v="BFT35_10325"/>
    <n v="618"/>
    <n v="205"/>
    <m/>
  </r>
  <r>
    <x v="0"/>
    <s v="protein_coding"/>
    <x v="0"/>
    <s v="Primary Assembly"/>
    <s v="unplaced scaffold"/>
    <m/>
    <s v="MINB01000015.1"/>
    <n v="45622"/>
    <n v="46848"/>
    <x v="1"/>
    <m/>
    <m/>
    <m/>
    <x v="0"/>
    <m/>
    <m/>
    <s v="BFT35_08355"/>
    <n v="1227"/>
    <m/>
    <m/>
  </r>
  <r>
    <x v="1"/>
    <s v="with_protein"/>
    <x v="0"/>
    <s v="Primary Assembly"/>
    <s v="unplaced scaffold"/>
    <m/>
    <s v="MINB01000015.1"/>
    <n v="45622"/>
    <n v="46848"/>
    <x v="1"/>
    <s v="PHO07001.1"/>
    <m/>
    <m/>
    <x v="976"/>
    <m/>
    <m/>
    <s v="BFT35_08355"/>
    <n v="1227"/>
    <n v="408"/>
    <m/>
  </r>
  <r>
    <x v="0"/>
    <s v="protein_coding"/>
    <x v="0"/>
    <s v="Primary Assembly"/>
    <s v="unplaced scaffold"/>
    <m/>
    <s v="MINB01000001.1"/>
    <n v="45646"/>
    <n v="46446"/>
    <x v="0"/>
    <m/>
    <m/>
    <m/>
    <x v="0"/>
    <m/>
    <m/>
    <s v="BFT35_00235"/>
    <n v="801"/>
    <m/>
    <m/>
  </r>
  <r>
    <x v="1"/>
    <s v="with_protein"/>
    <x v="0"/>
    <s v="Primary Assembly"/>
    <s v="unplaced scaffold"/>
    <m/>
    <s v="MINB01000001.1"/>
    <n v="45646"/>
    <n v="46446"/>
    <x v="0"/>
    <s v="PHO08371.1"/>
    <m/>
    <m/>
    <x v="366"/>
    <m/>
    <m/>
    <s v="BFT35_00235"/>
    <n v="801"/>
    <n v="266"/>
    <m/>
  </r>
  <r>
    <x v="0"/>
    <s v="protein_coding"/>
    <x v="0"/>
    <s v="Primary Assembly"/>
    <s v="unplaced scaffold"/>
    <m/>
    <s v="MINB01000010.1"/>
    <n v="45698"/>
    <n v="46375"/>
    <x v="1"/>
    <m/>
    <m/>
    <m/>
    <x v="0"/>
    <m/>
    <m/>
    <s v="BFT35_06670"/>
    <n v="678"/>
    <m/>
    <m/>
  </r>
  <r>
    <x v="1"/>
    <s v="with_protein"/>
    <x v="0"/>
    <s v="Primary Assembly"/>
    <s v="unplaced scaffold"/>
    <m/>
    <s v="MINB01000010.1"/>
    <n v="45698"/>
    <n v="46375"/>
    <x v="1"/>
    <s v="PHO07294.1"/>
    <m/>
    <m/>
    <x v="2"/>
    <m/>
    <m/>
    <s v="BFT35_06670"/>
    <n v="678"/>
    <n v="225"/>
    <m/>
  </r>
  <r>
    <x v="0"/>
    <s v="protein_coding"/>
    <x v="0"/>
    <s v="Primary Assembly"/>
    <s v="unplaced scaffold"/>
    <m/>
    <s v="MINB01000006.1"/>
    <n v="45793"/>
    <n v="46350"/>
    <x v="1"/>
    <m/>
    <m/>
    <m/>
    <x v="0"/>
    <m/>
    <m/>
    <s v="BFT35_04890"/>
    <n v="558"/>
    <m/>
    <m/>
  </r>
  <r>
    <x v="1"/>
    <s v="with_protein"/>
    <x v="0"/>
    <s v="Primary Assembly"/>
    <s v="unplaced scaffold"/>
    <m/>
    <s v="MINB01000006.1"/>
    <n v="45793"/>
    <n v="46350"/>
    <x v="1"/>
    <s v="PHO07608.1"/>
    <m/>
    <m/>
    <x v="2"/>
    <m/>
    <m/>
    <s v="BFT35_04890"/>
    <n v="558"/>
    <n v="185"/>
    <m/>
  </r>
  <r>
    <x v="0"/>
    <s v="protein_coding"/>
    <x v="0"/>
    <s v="Primary Assembly"/>
    <s v="unplaced scaffold"/>
    <m/>
    <s v="MINB01000003.1"/>
    <n v="45867"/>
    <n v="46352"/>
    <x v="1"/>
    <m/>
    <m/>
    <m/>
    <x v="0"/>
    <m/>
    <m/>
    <s v="BFT35_02615"/>
    <n v="486"/>
    <m/>
    <m/>
  </r>
  <r>
    <x v="1"/>
    <s v="with_protein"/>
    <x v="0"/>
    <s v="Primary Assembly"/>
    <s v="unplaced scaffold"/>
    <m/>
    <s v="MINB01000003.1"/>
    <n v="45867"/>
    <n v="46352"/>
    <x v="1"/>
    <s v="PHO07965.1"/>
    <m/>
    <m/>
    <x v="565"/>
    <m/>
    <m/>
    <s v="BFT35_02615"/>
    <n v="486"/>
    <n v="161"/>
    <m/>
  </r>
  <r>
    <x v="0"/>
    <s v="protein_coding"/>
    <x v="0"/>
    <s v="Primary Assembly"/>
    <s v="unplaced scaffold"/>
    <m/>
    <s v="MINB01000011.1"/>
    <n v="45906"/>
    <n v="47903"/>
    <x v="1"/>
    <m/>
    <m/>
    <m/>
    <x v="0"/>
    <m/>
    <m/>
    <s v="BFT35_07105"/>
    <n v="1998"/>
    <m/>
    <m/>
  </r>
  <r>
    <x v="1"/>
    <s v="with_protein"/>
    <x v="0"/>
    <s v="Primary Assembly"/>
    <s v="unplaced scaffold"/>
    <m/>
    <s v="MINB01000011.1"/>
    <n v="45906"/>
    <n v="47903"/>
    <x v="1"/>
    <s v="PHO07241.1"/>
    <m/>
    <m/>
    <x v="977"/>
    <m/>
    <m/>
    <s v="BFT35_07105"/>
    <n v="1998"/>
    <n v="665"/>
    <m/>
  </r>
  <r>
    <x v="0"/>
    <s v="protein_coding"/>
    <x v="0"/>
    <s v="Primary Assembly"/>
    <s v="unplaced scaffold"/>
    <m/>
    <s v="MINB01000018.1"/>
    <n v="45950"/>
    <n v="46744"/>
    <x v="0"/>
    <m/>
    <m/>
    <m/>
    <x v="0"/>
    <m/>
    <m/>
    <s v="BFT35_09220"/>
    <n v="795"/>
    <m/>
    <m/>
  </r>
  <r>
    <x v="1"/>
    <s v="with_protein"/>
    <x v="0"/>
    <s v="Primary Assembly"/>
    <s v="unplaced scaffold"/>
    <m/>
    <s v="MINB01000018.1"/>
    <n v="45950"/>
    <n v="46744"/>
    <x v="0"/>
    <s v="PHO06852.1"/>
    <m/>
    <m/>
    <x v="978"/>
    <m/>
    <m/>
    <s v="BFT35_09220"/>
    <n v="795"/>
    <n v="264"/>
    <m/>
  </r>
  <r>
    <x v="0"/>
    <s v="protein_coding"/>
    <x v="0"/>
    <s v="Primary Assembly"/>
    <s v="unplaced scaffold"/>
    <m/>
    <s v="MINB01000017.1"/>
    <n v="46023"/>
    <n v="46691"/>
    <x v="1"/>
    <m/>
    <m/>
    <m/>
    <x v="0"/>
    <m/>
    <m/>
    <s v="BFT35_08920"/>
    <n v="669"/>
    <m/>
    <m/>
  </r>
  <r>
    <x v="1"/>
    <s v="with_protein"/>
    <x v="0"/>
    <s v="Primary Assembly"/>
    <s v="unplaced scaffold"/>
    <m/>
    <s v="MINB01000017.1"/>
    <n v="46023"/>
    <n v="46691"/>
    <x v="1"/>
    <s v="PHO06888.1"/>
    <m/>
    <m/>
    <x v="67"/>
    <m/>
    <m/>
    <s v="BFT35_08920"/>
    <n v="669"/>
    <n v="222"/>
    <m/>
  </r>
  <r>
    <x v="0"/>
    <s v="protein_coding"/>
    <x v="0"/>
    <s v="Primary Assembly"/>
    <s v="unplaced scaffold"/>
    <m/>
    <s v="MINB01000002.1"/>
    <n v="46039"/>
    <n v="46371"/>
    <x v="1"/>
    <m/>
    <m/>
    <m/>
    <x v="0"/>
    <m/>
    <m/>
    <s v="BFT35_01450"/>
    <n v="333"/>
    <m/>
    <m/>
  </r>
  <r>
    <x v="1"/>
    <s v="with_protein"/>
    <x v="0"/>
    <s v="Primary Assembly"/>
    <s v="unplaced scaffold"/>
    <m/>
    <s v="MINB01000002.1"/>
    <n v="46039"/>
    <n v="46371"/>
    <x v="1"/>
    <s v="PHO08159.1"/>
    <m/>
    <m/>
    <x v="511"/>
    <m/>
    <m/>
    <s v="BFT35_01450"/>
    <n v="333"/>
    <n v="110"/>
    <m/>
  </r>
  <r>
    <x v="0"/>
    <s v="protein_coding"/>
    <x v="0"/>
    <s v="Primary Assembly"/>
    <s v="unplaced scaffold"/>
    <m/>
    <s v="MINB01000019.1"/>
    <n v="46081"/>
    <n v="47493"/>
    <x v="1"/>
    <m/>
    <m/>
    <m/>
    <x v="0"/>
    <m/>
    <m/>
    <s v="BFT35_09470"/>
    <n v="1413"/>
    <m/>
    <m/>
  </r>
  <r>
    <x v="1"/>
    <s v="with_protein"/>
    <x v="0"/>
    <s v="Primary Assembly"/>
    <s v="unplaced scaffold"/>
    <m/>
    <s v="MINB01000019.1"/>
    <n v="46081"/>
    <n v="47493"/>
    <x v="1"/>
    <s v="PHO06803.1"/>
    <m/>
    <m/>
    <x v="979"/>
    <m/>
    <m/>
    <s v="BFT35_09470"/>
    <n v="1413"/>
    <n v="470"/>
    <m/>
  </r>
  <r>
    <x v="0"/>
    <s v="protein_coding"/>
    <x v="0"/>
    <s v="Primary Assembly"/>
    <s v="unplaced scaffold"/>
    <m/>
    <s v="MINB01000020.1"/>
    <n v="46097"/>
    <n v="47104"/>
    <x v="1"/>
    <m/>
    <m/>
    <m/>
    <x v="0"/>
    <m/>
    <m/>
    <s v="BFT35_09785"/>
    <n v="1008"/>
    <m/>
    <m/>
  </r>
  <r>
    <x v="1"/>
    <s v="with_protein"/>
    <x v="0"/>
    <s v="Primary Assembly"/>
    <s v="unplaced scaffold"/>
    <m/>
    <s v="MINB01000020.1"/>
    <n v="46097"/>
    <n v="47104"/>
    <x v="1"/>
    <s v="PHO06750.1"/>
    <m/>
    <m/>
    <x v="980"/>
    <m/>
    <m/>
    <s v="BFT35_09785"/>
    <n v="1008"/>
    <n v="335"/>
    <m/>
  </r>
  <r>
    <x v="0"/>
    <s v="protein_coding"/>
    <x v="0"/>
    <s v="Primary Assembly"/>
    <s v="unplaced scaffold"/>
    <m/>
    <s v="MINB01000022.1"/>
    <n v="46217"/>
    <n v="46417"/>
    <x v="1"/>
    <m/>
    <m/>
    <m/>
    <x v="0"/>
    <m/>
    <m/>
    <s v="BFT35_10330"/>
    <n v="201"/>
    <m/>
    <m/>
  </r>
  <r>
    <x v="1"/>
    <s v="with_protein"/>
    <x v="0"/>
    <s v="Primary Assembly"/>
    <s v="unplaced scaffold"/>
    <m/>
    <s v="MINB01000022.1"/>
    <n v="46217"/>
    <n v="46417"/>
    <x v="1"/>
    <s v="PHO06649.1"/>
    <m/>
    <m/>
    <x v="2"/>
    <m/>
    <m/>
    <s v="BFT35_10330"/>
    <n v="201"/>
    <n v="66"/>
    <m/>
  </r>
  <r>
    <x v="0"/>
    <s v="protein_coding"/>
    <x v="0"/>
    <s v="Primary Assembly"/>
    <s v="unplaced scaffold"/>
    <m/>
    <s v="MINB01000004.1"/>
    <n v="46233"/>
    <n v="46916"/>
    <x v="1"/>
    <m/>
    <m/>
    <m/>
    <x v="0"/>
    <m/>
    <m/>
    <s v="BFT35_03615"/>
    <n v="684"/>
    <m/>
    <m/>
  </r>
  <r>
    <x v="1"/>
    <s v="with_protein"/>
    <x v="0"/>
    <s v="Primary Assembly"/>
    <s v="unplaced scaffold"/>
    <m/>
    <s v="MINB01000004.1"/>
    <n v="46233"/>
    <n v="46916"/>
    <x v="1"/>
    <s v="PHO07835.1"/>
    <m/>
    <m/>
    <x v="311"/>
    <m/>
    <m/>
    <s v="BFT35_03615"/>
    <n v="684"/>
    <n v="227"/>
    <m/>
  </r>
  <r>
    <x v="0"/>
    <s v="protein_coding"/>
    <x v="0"/>
    <s v="Primary Assembly"/>
    <s v="unplaced scaffold"/>
    <m/>
    <s v="MINB01000021.1"/>
    <n v="46259"/>
    <n v="47977"/>
    <x v="0"/>
    <m/>
    <m/>
    <m/>
    <x v="0"/>
    <m/>
    <m/>
    <s v="BFT35_10065"/>
    <n v="1719"/>
    <m/>
    <m/>
  </r>
  <r>
    <x v="1"/>
    <s v="with_protein"/>
    <x v="0"/>
    <s v="Primary Assembly"/>
    <s v="unplaced scaffold"/>
    <m/>
    <s v="MINB01000021.1"/>
    <n v="46259"/>
    <n v="47977"/>
    <x v="0"/>
    <s v="PHO06705.1"/>
    <m/>
    <m/>
    <x v="2"/>
    <m/>
    <m/>
    <s v="BFT35_10065"/>
    <n v="1719"/>
    <n v="572"/>
    <m/>
  </r>
  <r>
    <x v="0"/>
    <s v="protein_coding"/>
    <x v="0"/>
    <s v="Primary Assembly"/>
    <s v="unplaced scaffold"/>
    <m/>
    <s v="MINB01000007.1"/>
    <n v="46329"/>
    <n v="47048"/>
    <x v="1"/>
    <m/>
    <m/>
    <m/>
    <x v="0"/>
    <m/>
    <m/>
    <s v="BFT35_05405"/>
    <n v="720"/>
    <m/>
    <m/>
  </r>
  <r>
    <x v="1"/>
    <s v="with_protein"/>
    <x v="0"/>
    <s v="Primary Assembly"/>
    <s v="unplaced scaffold"/>
    <m/>
    <s v="MINB01000007.1"/>
    <n v="46329"/>
    <n v="47048"/>
    <x v="1"/>
    <s v="PHO07515.1"/>
    <m/>
    <m/>
    <x v="981"/>
    <m/>
    <m/>
    <s v="BFT35_05405"/>
    <n v="720"/>
    <n v="239"/>
    <m/>
  </r>
  <r>
    <x v="0"/>
    <s v="protein_coding"/>
    <x v="0"/>
    <s v="Primary Assembly"/>
    <s v="unplaced scaffold"/>
    <m/>
    <s v="MINB01000003.1"/>
    <n v="46355"/>
    <n v="47308"/>
    <x v="1"/>
    <m/>
    <m/>
    <m/>
    <x v="0"/>
    <m/>
    <m/>
    <s v="BFT35_02620"/>
    <n v="954"/>
    <m/>
    <m/>
  </r>
  <r>
    <x v="1"/>
    <s v="with_protein"/>
    <x v="0"/>
    <s v="Primary Assembly"/>
    <s v="unplaced scaffold"/>
    <m/>
    <s v="MINB01000003.1"/>
    <n v="46355"/>
    <n v="47308"/>
    <x v="1"/>
    <s v="PHO07966.1"/>
    <m/>
    <m/>
    <x v="982"/>
    <m/>
    <m/>
    <s v="BFT35_02620"/>
    <n v="954"/>
    <n v="317"/>
    <m/>
  </r>
  <r>
    <x v="0"/>
    <s v="protein_coding"/>
    <x v="0"/>
    <s v="Primary Assembly"/>
    <s v="unplaced scaffold"/>
    <m/>
    <s v="MINB01000001.1"/>
    <n v="46403"/>
    <n v="47233"/>
    <x v="0"/>
    <m/>
    <m/>
    <m/>
    <x v="0"/>
    <m/>
    <m/>
    <s v="BFT35_00240"/>
    <n v="831"/>
    <m/>
    <m/>
  </r>
  <r>
    <x v="1"/>
    <s v="with_protein"/>
    <x v="0"/>
    <s v="Primary Assembly"/>
    <s v="unplaced scaffold"/>
    <m/>
    <s v="MINB01000001.1"/>
    <n v="46403"/>
    <n v="47233"/>
    <x v="0"/>
    <s v="PHO08372.1"/>
    <m/>
    <m/>
    <x v="983"/>
    <m/>
    <m/>
    <s v="BFT35_00240"/>
    <n v="831"/>
    <n v="276"/>
    <m/>
  </r>
  <r>
    <x v="0"/>
    <s v="protein_coding"/>
    <x v="0"/>
    <s v="Primary Assembly"/>
    <s v="unplaced scaffold"/>
    <m/>
    <s v="MINB01000022.1"/>
    <n v="46420"/>
    <n v="46620"/>
    <x v="1"/>
    <m/>
    <m/>
    <m/>
    <x v="0"/>
    <m/>
    <m/>
    <s v="BFT35_10335"/>
    <n v="201"/>
    <m/>
    <m/>
  </r>
  <r>
    <x v="1"/>
    <s v="with_protein"/>
    <x v="0"/>
    <s v="Primary Assembly"/>
    <s v="unplaced scaffold"/>
    <m/>
    <s v="MINB01000022.1"/>
    <n v="46420"/>
    <n v="46620"/>
    <x v="1"/>
    <s v="PHO06650.1"/>
    <m/>
    <m/>
    <x v="1"/>
    <m/>
    <m/>
    <s v="BFT35_10335"/>
    <n v="201"/>
    <n v="66"/>
    <m/>
  </r>
  <r>
    <x v="0"/>
    <s v="protein_coding"/>
    <x v="0"/>
    <s v="Primary Assembly"/>
    <s v="unplaced scaffold"/>
    <m/>
    <s v="MINB01000013.1"/>
    <n v="46447"/>
    <n v="47115"/>
    <x v="1"/>
    <m/>
    <m/>
    <m/>
    <x v="0"/>
    <m/>
    <m/>
    <s v="BFT35_07705"/>
    <n v="669"/>
    <m/>
    <m/>
  </r>
  <r>
    <x v="1"/>
    <s v="with_protein"/>
    <x v="0"/>
    <s v="Primary Assembly"/>
    <s v="unplaced scaffold"/>
    <m/>
    <s v="MINB01000013.1"/>
    <n v="46447"/>
    <n v="47115"/>
    <x v="1"/>
    <s v="PHO07120.1"/>
    <m/>
    <m/>
    <x v="984"/>
    <m/>
    <m/>
    <s v="BFT35_07705"/>
    <n v="669"/>
    <n v="222"/>
    <m/>
  </r>
  <r>
    <x v="0"/>
    <s v="protein_coding"/>
    <x v="0"/>
    <s v="Primary Assembly"/>
    <s v="unplaced scaffold"/>
    <m/>
    <s v="MINB01000008.1"/>
    <n v="46465"/>
    <n v="47370"/>
    <x v="0"/>
    <m/>
    <m/>
    <m/>
    <x v="0"/>
    <m/>
    <m/>
    <s v="BFT35_05910"/>
    <n v="906"/>
    <m/>
    <m/>
  </r>
  <r>
    <x v="1"/>
    <s v="with_protein"/>
    <x v="0"/>
    <s v="Primary Assembly"/>
    <s v="unplaced scaffold"/>
    <m/>
    <s v="MINB01000008.1"/>
    <n v="46465"/>
    <n v="47370"/>
    <x v="0"/>
    <s v="PHO07451.1"/>
    <m/>
    <m/>
    <x v="366"/>
    <m/>
    <m/>
    <s v="BFT35_05910"/>
    <n v="906"/>
    <n v="301"/>
    <m/>
  </r>
  <r>
    <x v="0"/>
    <s v="protein_coding"/>
    <x v="0"/>
    <s v="Primary Assembly"/>
    <s v="unplaced scaffold"/>
    <m/>
    <s v="MINB01000014.1"/>
    <n v="46470"/>
    <n v="47768"/>
    <x v="1"/>
    <m/>
    <m/>
    <m/>
    <x v="0"/>
    <m/>
    <m/>
    <s v="BFT35_07985"/>
    <n v="1299"/>
    <m/>
    <m/>
  </r>
  <r>
    <x v="1"/>
    <s v="with_protein"/>
    <x v="0"/>
    <s v="Primary Assembly"/>
    <s v="unplaced scaffold"/>
    <m/>
    <s v="MINB01000014.1"/>
    <n v="46470"/>
    <n v="47768"/>
    <x v="1"/>
    <s v="PHO07060.1"/>
    <m/>
    <m/>
    <x v="985"/>
    <m/>
    <m/>
    <s v="BFT35_07985"/>
    <n v="1299"/>
    <n v="432"/>
    <m/>
  </r>
  <r>
    <x v="0"/>
    <s v="protein_coding"/>
    <x v="0"/>
    <s v="Primary Assembly"/>
    <s v="unplaced scaffold"/>
    <m/>
    <s v="MINB01000023.1"/>
    <n v="46487"/>
    <n v="47749"/>
    <x v="1"/>
    <m/>
    <m/>
    <m/>
    <x v="0"/>
    <m/>
    <m/>
    <s v="BFT35_10590"/>
    <n v="1263"/>
    <m/>
    <m/>
  </r>
  <r>
    <x v="1"/>
    <s v="with_protein"/>
    <x v="0"/>
    <s v="Primary Assembly"/>
    <s v="unplaced scaffold"/>
    <m/>
    <s v="MINB01000023.1"/>
    <n v="46487"/>
    <n v="47749"/>
    <x v="1"/>
    <s v="PHO06610.1"/>
    <m/>
    <m/>
    <x v="2"/>
    <m/>
    <m/>
    <s v="BFT35_10590"/>
    <n v="1263"/>
    <n v="420"/>
    <m/>
  </r>
  <r>
    <x v="0"/>
    <s v="protein_coding"/>
    <x v="0"/>
    <s v="Primary Assembly"/>
    <s v="unplaced scaffold"/>
    <m/>
    <s v="MINB01000016.1"/>
    <n v="46500"/>
    <n v="47087"/>
    <x v="1"/>
    <m/>
    <m/>
    <m/>
    <x v="0"/>
    <m/>
    <m/>
    <s v="BFT35_08660"/>
    <n v="588"/>
    <m/>
    <m/>
  </r>
  <r>
    <x v="1"/>
    <s v="with_protein"/>
    <x v="0"/>
    <s v="Primary Assembly"/>
    <s v="unplaced scaffold"/>
    <m/>
    <s v="MINB01000016.1"/>
    <n v="46500"/>
    <n v="47087"/>
    <x v="1"/>
    <s v="PHO06940.1"/>
    <m/>
    <m/>
    <x v="986"/>
    <m/>
    <m/>
    <s v="BFT35_08660"/>
    <n v="588"/>
    <n v="195"/>
    <m/>
  </r>
  <r>
    <x v="0"/>
    <s v="protein_coding"/>
    <x v="0"/>
    <s v="Primary Assembly"/>
    <s v="unplaced scaffold"/>
    <m/>
    <s v="MINB01000009.1"/>
    <n v="46511"/>
    <n v="47386"/>
    <x v="1"/>
    <m/>
    <m/>
    <m/>
    <x v="0"/>
    <m/>
    <m/>
    <s v="BFT35_06300"/>
    <n v="876"/>
    <m/>
    <m/>
  </r>
  <r>
    <x v="1"/>
    <s v="with_protein"/>
    <x v="0"/>
    <s v="Primary Assembly"/>
    <s v="unplaced scaffold"/>
    <m/>
    <s v="MINB01000009.1"/>
    <n v="46511"/>
    <n v="47386"/>
    <x v="1"/>
    <s v="PHO07378.1"/>
    <m/>
    <m/>
    <x v="2"/>
    <m/>
    <m/>
    <s v="BFT35_06300"/>
    <n v="876"/>
    <n v="291"/>
    <m/>
  </r>
  <r>
    <x v="0"/>
    <s v="protein_coding"/>
    <x v="0"/>
    <s v="Primary Assembly"/>
    <s v="unplaced scaffold"/>
    <m/>
    <s v="MINB01000010.1"/>
    <n v="46536"/>
    <n v="47678"/>
    <x v="1"/>
    <m/>
    <m/>
    <m/>
    <x v="0"/>
    <m/>
    <m/>
    <s v="BFT35_06675"/>
    <n v="1143"/>
    <m/>
    <m/>
  </r>
  <r>
    <x v="1"/>
    <s v="with_protein"/>
    <x v="0"/>
    <s v="Primary Assembly"/>
    <s v="unplaced scaffold"/>
    <m/>
    <s v="MINB01000010.1"/>
    <n v="46536"/>
    <n v="47678"/>
    <x v="1"/>
    <s v="PHO07295.1"/>
    <m/>
    <m/>
    <x v="2"/>
    <m/>
    <m/>
    <s v="BFT35_06675"/>
    <n v="1143"/>
    <n v="380"/>
    <m/>
  </r>
  <r>
    <x v="0"/>
    <s v="protein_coding"/>
    <x v="0"/>
    <s v="Primary Assembly"/>
    <s v="unplaced scaffold"/>
    <m/>
    <s v="MINB01000006.1"/>
    <n v="46676"/>
    <n v="49873"/>
    <x v="1"/>
    <m/>
    <m/>
    <m/>
    <x v="0"/>
    <m/>
    <m/>
    <s v="BFT35_04895"/>
    <n v="3198"/>
    <m/>
    <m/>
  </r>
  <r>
    <x v="1"/>
    <s v="with_protein"/>
    <x v="0"/>
    <s v="Primary Assembly"/>
    <s v="unplaced scaffold"/>
    <m/>
    <s v="MINB01000006.1"/>
    <n v="46676"/>
    <n v="49873"/>
    <x v="1"/>
    <s v="PHO07609.1"/>
    <m/>
    <m/>
    <x v="987"/>
    <m/>
    <m/>
    <s v="BFT35_04895"/>
    <n v="3198"/>
    <n v="1065"/>
    <m/>
  </r>
  <r>
    <x v="0"/>
    <s v="protein_coding"/>
    <x v="0"/>
    <s v="Primary Assembly"/>
    <s v="unplaced scaffold"/>
    <m/>
    <s v="MINB01000022.1"/>
    <n v="46729"/>
    <n v="47961"/>
    <x v="1"/>
    <m/>
    <m/>
    <m/>
    <x v="0"/>
    <m/>
    <m/>
    <s v="BFT35_10340"/>
    <n v="1233"/>
    <m/>
    <m/>
  </r>
  <r>
    <x v="1"/>
    <s v="with_protein"/>
    <x v="0"/>
    <s v="Primary Assembly"/>
    <s v="unplaced scaffold"/>
    <m/>
    <s v="MINB01000022.1"/>
    <n v="46729"/>
    <n v="47961"/>
    <x v="1"/>
    <s v="PHO06651.1"/>
    <m/>
    <m/>
    <x v="2"/>
    <m/>
    <m/>
    <s v="BFT35_10340"/>
    <n v="1233"/>
    <n v="410"/>
    <m/>
  </r>
  <r>
    <x v="0"/>
    <s v="protein_coding"/>
    <x v="0"/>
    <s v="Primary Assembly"/>
    <s v="unplaced scaffold"/>
    <m/>
    <s v="MINB01000018.1"/>
    <n v="46806"/>
    <n v="48455"/>
    <x v="0"/>
    <m/>
    <m/>
    <m/>
    <x v="0"/>
    <m/>
    <m/>
    <s v="BFT35_09225"/>
    <n v="1650"/>
    <m/>
    <m/>
  </r>
  <r>
    <x v="1"/>
    <s v="with_protein"/>
    <x v="0"/>
    <s v="Primary Assembly"/>
    <s v="unplaced scaffold"/>
    <m/>
    <s v="MINB01000018.1"/>
    <n v="46806"/>
    <n v="48455"/>
    <x v="0"/>
    <s v="PHO06853.1"/>
    <m/>
    <m/>
    <x v="8"/>
    <m/>
    <m/>
    <s v="BFT35_09225"/>
    <n v="1650"/>
    <n v="549"/>
    <m/>
  </r>
  <r>
    <x v="0"/>
    <s v="protein_coding"/>
    <x v="0"/>
    <s v="Primary Assembly"/>
    <s v="unplaced scaffold"/>
    <m/>
    <s v="MINB01000015.1"/>
    <n v="46838"/>
    <n v="47095"/>
    <x v="1"/>
    <m/>
    <m/>
    <m/>
    <x v="0"/>
    <m/>
    <m/>
    <s v="BFT35_08360"/>
    <n v="258"/>
    <m/>
    <m/>
  </r>
  <r>
    <x v="1"/>
    <s v="with_protein"/>
    <x v="0"/>
    <s v="Primary Assembly"/>
    <s v="unplaced scaffold"/>
    <m/>
    <s v="MINB01000015.1"/>
    <n v="46838"/>
    <n v="47095"/>
    <x v="1"/>
    <s v="PHO07002.1"/>
    <m/>
    <m/>
    <x v="988"/>
    <m/>
    <m/>
    <s v="BFT35_08360"/>
    <n v="258"/>
    <n v="85"/>
    <m/>
  </r>
  <r>
    <x v="0"/>
    <s v="protein_coding"/>
    <x v="0"/>
    <s v="Primary Assembly"/>
    <s v="unplaced scaffold"/>
    <m/>
    <s v="MINB01000017.1"/>
    <n v="46851"/>
    <n v="47363"/>
    <x v="0"/>
    <m/>
    <m/>
    <m/>
    <x v="0"/>
    <m/>
    <m/>
    <s v="BFT35_08925"/>
    <n v="513"/>
    <m/>
    <m/>
  </r>
  <r>
    <x v="1"/>
    <s v="with_protein"/>
    <x v="0"/>
    <s v="Primary Assembly"/>
    <s v="unplaced scaffold"/>
    <m/>
    <s v="MINB01000017.1"/>
    <n v="46851"/>
    <n v="47363"/>
    <x v="0"/>
    <s v="PHO06889.1"/>
    <m/>
    <m/>
    <x v="989"/>
    <m/>
    <m/>
    <s v="BFT35_08925"/>
    <n v="513"/>
    <n v="170"/>
    <m/>
  </r>
  <r>
    <x v="0"/>
    <s v="protein_coding"/>
    <x v="0"/>
    <s v="Primary Assembly"/>
    <s v="unplaced scaffold"/>
    <m/>
    <s v="MINB01000002.1"/>
    <n v="46964"/>
    <n v="47842"/>
    <x v="1"/>
    <m/>
    <m/>
    <m/>
    <x v="0"/>
    <m/>
    <m/>
    <s v="BFT35_01455"/>
    <n v="879"/>
    <m/>
    <m/>
  </r>
  <r>
    <x v="1"/>
    <s v="with_protein"/>
    <x v="0"/>
    <s v="Primary Assembly"/>
    <s v="unplaced scaffold"/>
    <m/>
    <s v="MINB01000002.1"/>
    <n v="46964"/>
    <n v="47842"/>
    <x v="1"/>
    <s v="PHO08160.1"/>
    <m/>
    <m/>
    <x v="740"/>
    <m/>
    <m/>
    <s v="BFT35_01455"/>
    <n v="879"/>
    <n v="292"/>
    <m/>
  </r>
  <r>
    <x v="0"/>
    <s v="protein_coding"/>
    <x v="0"/>
    <s v="Primary Assembly"/>
    <s v="unplaced scaffold"/>
    <m/>
    <s v="MINB01000005.1"/>
    <n v="46969"/>
    <n v="47181"/>
    <x v="1"/>
    <m/>
    <m/>
    <m/>
    <x v="0"/>
    <m/>
    <m/>
    <s v="BFT35_04270"/>
    <n v="213"/>
    <m/>
    <m/>
  </r>
  <r>
    <x v="1"/>
    <s v="with_protein"/>
    <x v="0"/>
    <s v="Primary Assembly"/>
    <s v="unplaced scaffold"/>
    <m/>
    <s v="MINB01000005.1"/>
    <n v="46969"/>
    <n v="47181"/>
    <x v="1"/>
    <s v="PHO07712.1"/>
    <m/>
    <m/>
    <x v="2"/>
    <m/>
    <m/>
    <s v="BFT35_04270"/>
    <n v="213"/>
    <n v="70"/>
    <m/>
  </r>
  <r>
    <x v="0"/>
    <s v="protein_coding"/>
    <x v="0"/>
    <s v="Primary Assembly"/>
    <s v="unplaced scaffold"/>
    <m/>
    <s v="MINB01000004.1"/>
    <n v="47002"/>
    <n v="47565"/>
    <x v="1"/>
    <m/>
    <m/>
    <m/>
    <x v="0"/>
    <m/>
    <m/>
    <s v="BFT35_03620"/>
    <n v="564"/>
    <m/>
    <m/>
  </r>
  <r>
    <x v="1"/>
    <s v="with_protein"/>
    <x v="0"/>
    <s v="Primary Assembly"/>
    <s v="unplaced scaffold"/>
    <m/>
    <s v="MINB01000004.1"/>
    <n v="47002"/>
    <n v="47565"/>
    <x v="1"/>
    <s v="PHO07836.1"/>
    <m/>
    <m/>
    <x v="990"/>
    <m/>
    <m/>
    <s v="BFT35_03620"/>
    <n v="564"/>
    <n v="187"/>
    <m/>
  </r>
  <r>
    <x v="0"/>
    <s v="protein_coding"/>
    <x v="0"/>
    <s v="Primary Assembly"/>
    <s v="unplaced scaffold"/>
    <m/>
    <s v="MINB01000016.1"/>
    <n v="47087"/>
    <n v="48514"/>
    <x v="1"/>
    <m/>
    <m/>
    <m/>
    <x v="0"/>
    <m/>
    <m/>
    <s v="BFT35_08665"/>
    <n v="1428"/>
    <m/>
    <m/>
  </r>
  <r>
    <x v="1"/>
    <s v="with_protein"/>
    <x v="0"/>
    <s v="Primary Assembly"/>
    <s v="unplaced scaffold"/>
    <m/>
    <s v="MINB01000016.1"/>
    <n v="47087"/>
    <n v="48514"/>
    <x v="1"/>
    <s v="PHO06941.1"/>
    <m/>
    <m/>
    <x v="991"/>
    <m/>
    <m/>
    <s v="BFT35_08665"/>
    <n v="1428"/>
    <n v="475"/>
    <m/>
  </r>
  <r>
    <x v="0"/>
    <s v="protein_coding"/>
    <x v="0"/>
    <s v="Primary Assembly"/>
    <s v="unplaced scaffold"/>
    <m/>
    <s v="MINB01000015.1"/>
    <n v="47120"/>
    <n v="47533"/>
    <x v="1"/>
    <m/>
    <m/>
    <m/>
    <x v="0"/>
    <m/>
    <m/>
    <s v="BFT35_08365"/>
    <n v="414"/>
    <m/>
    <m/>
  </r>
  <r>
    <x v="1"/>
    <s v="with_protein"/>
    <x v="0"/>
    <s v="Primary Assembly"/>
    <s v="unplaced scaffold"/>
    <m/>
    <s v="MINB01000015.1"/>
    <n v="47120"/>
    <n v="47533"/>
    <x v="1"/>
    <s v="PHO07003.1"/>
    <m/>
    <m/>
    <x v="2"/>
    <m/>
    <m/>
    <s v="BFT35_08365"/>
    <n v="414"/>
    <n v="137"/>
    <m/>
  </r>
  <r>
    <x v="0"/>
    <s v="protein_coding"/>
    <x v="0"/>
    <s v="Primary Assembly"/>
    <s v="unplaced scaffold"/>
    <m/>
    <s v="MINB01000013.1"/>
    <n v="47133"/>
    <n v="47897"/>
    <x v="1"/>
    <m/>
    <m/>
    <m/>
    <x v="0"/>
    <m/>
    <m/>
    <s v="BFT35_07710"/>
    <n v="765"/>
    <m/>
    <m/>
  </r>
  <r>
    <x v="1"/>
    <s v="with_protein"/>
    <x v="0"/>
    <s v="Primary Assembly"/>
    <s v="unplaced scaffold"/>
    <m/>
    <s v="MINB01000013.1"/>
    <n v="47133"/>
    <n v="47897"/>
    <x v="1"/>
    <s v="PHO07121.1"/>
    <m/>
    <m/>
    <x v="992"/>
    <m/>
    <m/>
    <s v="BFT35_07710"/>
    <n v="765"/>
    <n v="254"/>
    <m/>
  </r>
  <r>
    <x v="0"/>
    <s v="protein_coding"/>
    <x v="0"/>
    <s v="Primary Assembly"/>
    <s v="unplaced scaffold"/>
    <m/>
    <s v="MINB01000020.1"/>
    <n v="47155"/>
    <n v="48177"/>
    <x v="1"/>
    <m/>
    <m/>
    <m/>
    <x v="0"/>
    <m/>
    <m/>
    <s v="BFT35_09790"/>
    <n v="1023"/>
    <m/>
    <m/>
  </r>
  <r>
    <x v="1"/>
    <s v="with_protein"/>
    <x v="0"/>
    <s v="Primary Assembly"/>
    <s v="unplaced scaffold"/>
    <m/>
    <s v="MINB01000020.1"/>
    <n v="47155"/>
    <n v="48177"/>
    <x v="1"/>
    <s v="PHO06751.1"/>
    <m/>
    <m/>
    <x v="993"/>
    <m/>
    <m/>
    <s v="BFT35_09790"/>
    <n v="1023"/>
    <n v="340"/>
    <m/>
  </r>
  <r>
    <x v="0"/>
    <s v="protein_coding"/>
    <x v="0"/>
    <s v="Primary Assembly"/>
    <s v="unplaced scaffold"/>
    <m/>
    <s v="MINB01000005.1"/>
    <n v="47188"/>
    <n v="47889"/>
    <x v="1"/>
    <m/>
    <m/>
    <m/>
    <x v="0"/>
    <m/>
    <m/>
    <s v="BFT35_04275"/>
    <n v="702"/>
    <m/>
    <m/>
  </r>
  <r>
    <x v="1"/>
    <s v="with_protein"/>
    <x v="0"/>
    <s v="Primary Assembly"/>
    <s v="unplaced scaffold"/>
    <m/>
    <s v="MINB01000005.1"/>
    <n v="47188"/>
    <n v="47889"/>
    <x v="1"/>
    <s v="PHO07713.1"/>
    <m/>
    <m/>
    <x v="994"/>
    <m/>
    <m/>
    <s v="BFT35_04275"/>
    <n v="702"/>
    <n v="233"/>
    <m/>
  </r>
  <r>
    <x v="0"/>
    <s v="protein_coding"/>
    <x v="0"/>
    <s v="Primary Assembly"/>
    <s v="unplaced scaffold"/>
    <m/>
    <s v="MINB01000003.1"/>
    <n v="47311"/>
    <n v="48825"/>
    <x v="1"/>
    <m/>
    <m/>
    <m/>
    <x v="0"/>
    <m/>
    <m/>
    <s v="BFT35_02625"/>
    <n v="1515"/>
    <m/>
    <m/>
  </r>
  <r>
    <x v="1"/>
    <s v="with_protein"/>
    <x v="0"/>
    <s v="Primary Assembly"/>
    <s v="unplaced scaffold"/>
    <m/>
    <s v="MINB01000003.1"/>
    <n v="47311"/>
    <n v="48825"/>
    <x v="1"/>
    <s v="PHO07967.1"/>
    <m/>
    <m/>
    <x v="995"/>
    <m/>
    <m/>
    <s v="BFT35_02625"/>
    <n v="1515"/>
    <n v="504"/>
    <m/>
  </r>
  <r>
    <x v="0"/>
    <s v="protein_coding"/>
    <x v="0"/>
    <s v="Primary Assembly"/>
    <s v="unplaced scaffold"/>
    <m/>
    <s v="MINB01000001.1"/>
    <n v="47332"/>
    <n v="49941"/>
    <x v="1"/>
    <m/>
    <m/>
    <m/>
    <x v="0"/>
    <m/>
    <m/>
    <s v="BFT35_00245"/>
    <n v="2610"/>
    <m/>
    <m/>
  </r>
  <r>
    <x v="1"/>
    <s v="with_protein"/>
    <x v="0"/>
    <s v="Primary Assembly"/>
    <s v="unplaced scaffold"/>
    <m/>
    <s v="MINB01000001.1"/>
    <n v="47332"/>
    <n v="49941"/>
    <x v="1"/>
    <s v="PHO08373.1"/>
    <m/>
    <m/>
    <x v="411"/>
    <m/>
    <m/>
    <s v="BFT35_00245"/>
    <n v="2610"/>
    <n v="869"/>
    <m/>
  </r>
  <r>
    <x v="0"/>
    <s v="protein_coding"/>
    <x v="0"/>
    <s v="Primary Assembly"/>
    <s v="unplaced scaffold"/>
    <m/>
    <s v="MINB01000008.1"/>
    <n v="47364"/>
    <n v="48218"/>
    <x v="0"/>
    <m/>
    <m/>
    <m/>
    <x v="0"/>
    <m/>
    <m/>
    <s v="BFT35_05915"/>
    <n v="855"/>
    <m/>
    <m/>
  </r>
  <r>
    <x v="1"/>
    <s v="with_protein"/>
    <x v="0"/>
    <s v="Primary Assembly"/>
    <s v="unplaced scaffold"/>
    <m/>
    <s v="MINB01000008.1"/>
    <n v="47364"/>
    <n v="48218"/>
    <x v="0"/>
    <s v="PHO07452.1"/>
    <m/>
    <m/>
    <x v="34"/>
    <m/>
    <m/>
    <s v="BFT35_05915"/>
    <n v="855"/>
    <n v="284"/>
    <m/>
  </r>
  <r>
    <x v="0"/>
    <s v="protein_coding"/>
    <x v="0"/>
    <s v="Primary Assembly"/>
    <s v="unplaced scaffold"/>
    <m/>
    <s v="MINB01000007.1"/>
    <n v="47393"/>
    <n v="48454"/>
    <x v="1"/>
    <m/>
    <m/>
    <m/>
    <x v="0"/>
    <m/>
    <m/>
    <s v="BFT35_05410"/>
    <n v="1062"/>
    <m/>
    <m/>
  </r>
  <r>
    <x v="1"/>
    <s v="with_protein"/>
    <x v="0"/>
    <s v="Primary Assembly"/>
    <s v="unplaced scaffold"/>
    <m/>
    <s v="MINB01000007.1"/>
    <n v="47393"/>
    <n v="48454"/>
    <x v="1"/>
    <s v="PHO07516.1"/>
    <m/>
    <m/>
    <x v="996"/>
    <m/>
    <m/>
    <s v="BFT35_05410"/>
    <n v="1062"/>
    <n v="353"/>
    <m/>
  </r>
  <r>
    <x v="0"/>
    <s v="protein_coding"/>
    <x v="0"/>
    <s v="Primary Assembly"/>
    <s v="unplaced scaffold"/>
    <m/>
    <s v="MINB01000009.1"/>
    <n v="47444"/>
    <n v="49222"/>
    <x v="1"/>
    <m/>
    <m/>
    <m/>
    <x v="0"/>
    <m/>
    <m/>
    <s v="BFT35_06305"/>
    <n v="1779"/>
    <m/>
    <m/>
  </r>
  <r>
    <x v="1"/>
    <s v="with_protein"/>
    <x v="0"/>
    <s v="Primary Assembly"/>
    <s v="unplaced scaffold"/>
    <m/>
    <s v="MINB01000009.1"/>
    <n v="47444"/>
    <n v="49222"/>
    <x v="1"/>
    <s v="PHO07379.1"/>
    <m/>
    <m/>
    <x v="997"/>
    <m/>
    <m/>
    <s v="BFT35_06305"/>
    <n v="1779"/>
    <n v="592"/>
    <m/>
  </r>
  <r>
    <x v="0"/>
    <s v="pseudogene"/>
    <x v="0"/>
    <s v="Primary Assembly"/>
    <s v="unplaced scaffold"/>
    <m/>
    <s v="MINB01000017.1"/>
    <n v="47468"/>
    <n v="48284"/>
    <x v="1"/>
    <m/>
    <m/>
    <m/>
    <x v="0"/>
    <m/>
    <m/>
    <s v="BFT35_08930"/>
    <n v="817"/>
    <m/>
    <s v="pseudo"/>
  </r>
  <r>
    <x v="1"/>
    <s v="without_protein"/>
    <x v="0"/>
    <s v="Primary Assembly"/>
    <s v="unplaced scaffold"/>
    <m/>
    <s v="MINB01000017.1"/>
    <n v="47468"/>
    <n v="48284"/>
    <x v="1"/>
    <m/>
    <m/>
    <m/>
    <x v="310"/>
    <m/>
    <m/>
    <s v="BFT35_08930"/>
    <n v="817"/>
    <m/>
    <s v="pseudo"/>
  </r>
  <r>
    <x v="0"/>
    <s v="protein_coding"/>
    <x v="0"/>
    <s v="Primary Assembly"/>
    <s v="unplaced scaffold"/>
    <m/>
    <s v="MINB01000012.1"/>
    <n v="47470"/>
    <n v="48897"/>
    <x v="1"/>
    <m/>
    <m/>
    <m/>
    <x v="0"/>
    <m/>
    <m/>
    <s v="BFT35_07390"/>
    <n v="1428"/>
    <m/>
    <m/>
  </r>
  <r>
    <x v="1"/>
    <s v="with_protein"/>
    <x v="0"/>
    <s v="Primary Assembly"/>
    <s v="unplaced scaffold"/>
    <m/>
    <s v="MINB01000012.1"/>
    <n v="47470"/>
    <n v="48897"/>
    <x v="1"/>
    <s v="PHO07176.1"/>
    <m/>
    <m/>
    <x v="567"/>
    <m/>
    <m/>
    <s v="BFT35_07390"/>
    <n v="1428"/>
    <n v="475"/>
    <m/>
  </r>
  <r>
    <x v="0"/>
    <s v="protein_coding"/>
    <x v="0"/>
    <s v="Primary Assembly"/>
    <s v="unplaced scaffold"/>
    <m/>
    <s v="MINB01000019.1"/>
    <n v="47486"/>
    <n v="48499"/>
    <x v="1"/>
    <m/>
    <m/>
    <m/>
    <x v="0"/>
    <m/>
    <m/>
    <s v="BFT35_09475"/>
    <n v="1014"/>
    <m/>
    <m/>
  </r>
  <r>
    <x v="1"/>
    <s v="with_protein"/>
    <x v="0"/>
    <s v="Primary Assembly"/>
    <s v="unplaced scaffold"/>
    <m/>
    <s v="MINB01000019.1"/>
    <n v="47486"/>
    <n v="48499"/>
    <x v="1"/>
    <s v="PHO06804.1"/>
    <m/>
    <m/>
    <x v="912"/>
    <m/>
    <m/>
    <s v="BFT35_09475"/>
    <n v="1014"/>
    <n v="337"/>
    <m/>
  </r>
  <r>
    <x v="0"/>
    <s v="protein_coding"/>
    <x v="0"/>
    <s v="Primary Assembly"/>
    <s v="unplaced scaffold"/>
    <m/>
    <s v="MINB01000015.1"/>
    <n v="47530"/>
    <n v="48351"/>
    <x v="1"/>
    <m/>
    <m/>
    <m/>
    <x v="0"/>
    <m/>
    <m/>
    <s v="BFT35_08370"/>
    <n v="822"/>
    <m/>
    <m/>
  </r>
  <r>
    <x v="1"/>
    <s v="with_protein"/>
    <x v="0"/>
    <s v="Primary Assembly"/>
    <s v="unplaced scaffold"/>
    <m/>
    <s v="MINB01000015.1"/>
    <n v="47530"/>
    <n v="48351"/>
    <x v="1"/>
    <s v="PHO07004.1"/>
    <m/>
    <m/>
    <x v="998"/>
    <m/>
    <m/>
    <s v="BFT35_08370"/>
    <n v="822"/>
    <n v="273"/>
    <m/>
  </r>
  <r>
    <x v="0"/>
    <s v="protein_coding"/>
    <x v="0"/>
    <s v="Primary Assembly"/>
    <s v="unplaced scaffold"/>
    <m/>
    <s v="MINB01000004.1"/>
    <n v="47725"/>
    <n v="49095"/>
    <x v="1"/>
    <m/>
    <m/>
    <m/>
    <x v="0"/>
    <m/>
    <m/>
    <s v="BFT35_03625"/>
    <n v="1371"/>
    <m/>
    <m/>
  </r>
  <r>
    <x v="1"/>
    <s v="with_protein"/>
    <x v="0"/>
    <s v="Primary Assembly"/>
    <s v="unplaced scaffold"/>
    <m/>
    <s v="MINB01000004.1"/>
    <n v="47725"/>
    <n v="49095"/>
    <x v="1"/>
    <s v="PHO07837.1"/>
    <m/>
    <m/>
    <x v="999"/>
    <m/>
    <m/>
    <s v="BFT35_03625"/>
    <n v="1371"/>
    <n v="456"/>
    <m/>
  </r>
  <r>
    <x v="0"/>
    <s v="protein_coding"/>
    <x v="0"/>
    <s v="Primary Assembly"/>
    <s v="unplaced scaffold"/>
    <m/>
    <s v="MINB01000014.1"/>
    <n v="47870"/>
    <n v="48709"/>
    <x v="1"/>
    <m/>
    <m/>
    <m/>
    <x v="0"/>
    <m/>
    <m/>
    <s v="BFT35_07990"/>
    <n v="840"/>
    <m/>
    <m/>
  </r>
  <r>
    <x v="1"/>
    <s v="with_protein"/>
    <x v="0"/>
    <s v="Primary Assembly"/>
    <s v="unplaced scaffold"/>
    <m/>
    <s v="MINB01000014.1"/>
    <n v="47870"/>
    <n v="48709"/>
    <x v="1"/>
    <s v="PHO07061.1"/>
    <m/>
    <m/>
    <x v="1000"/>
    <m/>
    <m/>
    <s v="BFT35_07990"/>
    <n v="840"/>
    <n v="279"/>
    <m/>
  </r>
  <r>
    <x v="0"/>
    <s v="protein_coding"/>
    <x v="0"/>
    <s v="Primary Assembly"/>
    <s v="unplaced scaffold"/>
    <m/>
    <s v="MINB01000013.1"/>
    <n v="47897"/>
    <n v="48604"/>
    <x v="1"/>
    <m/>
    <m/>
    <m/>
    <x v="0"/>
    <m/>
    <m/>
    <s v="BFT35_07715"/>
    <n v="708"/>
    <m/>
    <m/>
  </r>
  <r>
    <x v="1"/>
    <s v="with_protein"/>
    <x v="0"/>
    <s v="Primary Assembly"/>
    <s v="unplaced scaffold"/>
    <m/>
    <s v="MINB01000013.1"/>
    <n v="47897"/>
    <n v="48604"/>
    <x v="1"/>
    <s v="PHO07122.1"/>
    <m/>
    <m/>
    <x v="1001"/>
    <m/>
    <m/>
    <s v="BFT35_07715"/>
    <n v="708"/>
    <n v="235"/>
    <m/>
  </r>
  <r>
    <x v="0"/>
    <s v="protein_coding"/>
    <x v="0"/>
    <s v="Primary Assembly"/>
    <s v="unplaced scaffold"/>
    <m/>
    <s v="MINB01000005.1"/>
    <n v="47941"/>
    <n v="49176"/>
    <x v="1"/>
    <m/>
    <m/>
    <m/>
    <x v="0"/>
    <m/>
    <m/>
    <s v="BFT35_04280"/>
    <n v="1236"/>
    <m/>
    <m/>
  </r>
  <r>
    <x v="1"/>
    <s v="with_protein"/>
    <x v="0"/>
    <s v="Primary Assembly"/>
    <s v="unplaced scaffold"/>
    <m/>
    <s v="MINB01000005.1"/>
    <n v="47941"/>
    <n v="49176"/>
    <x v="1"/>
    <s v="PHO07714.1"/>
    <m/>
    <m/>
    <x v="1002"/>
    <m/>
    <m/>
    <s v="BFT35_04280"/>
    <n v="1236"/>
    <n v="411"/>
    <m/>
  </r>
  <r>
    <x v="0"/>
    <s v="protein_coding"/>
    <x v="0"/>
    <s v="Primary Assembly"/>
    <s v="unplaced scaffold"/>
    <m/>
    <s v="MINB01000021.1"/>
    <n v="47990"/>
    <n v="48541"/>
    <x v="1"/>
    <m/>
    <m/>
    <m/>
    <x v="0"/>
    <m/>
    <m/>
    <s v="BFT35_10070"/>
    <n v="552"/>
    <m/>
    <m/>
  </r>
  <r>
    <x v="1"/>
    <s v="with_protein"/>
    <x v="0"/>
    <s v="Primary Assembly"/>
    <s v="unplaced scaffold"/>
    <m/>
    <s v="MINB01000021.1"/>
    <n v="47990"/>
    <n v="48541"/>
    <x v="1"/>
    <s v="PHO06708.1"/>
    <m/>
    <m/>
    <x v="1003"/>
    <m/>
    <m/>
    <s v="BFT35_10070"/>
    <n v="552"/>
    <n v="183"/>
    <m/>
  </r>
  <r>
    <x v="0"/>
    <s v="protein_coding"/>
    <x v="0"/>
    <s v="Primary Assembly"/>
    <s v="unplaced scaffold"/>
    <m/>
    <s v="MINB01000002.1"/>
    <n v="48014"/>
    <n v="48199"/>
    <x v="1"/>
    <m/>
    <m/>
    <m/>
    <x v="0"/>
    <m/>
    <m/>
    <s v="BFT35_01460"/>
    <n v="186"/>
    <m/>
    <m/>
  </r>
  <r>
    <x v="1"/>
    <s v="with_protein"/>
    <x v="0"/>
    <s v="Primary Assembly"/>
    <s v="unplaced scaffold"/>
    <m/>
    <s v="MINB01000002.1"/>
    <n v="48014"/>
    <n v="48199"/>
    <x v="1"/>
    <s v="PHO08322.1"/>
    <m/>
    <m/>
    <x v="2"/>
    <m/>
    <m/>
    <s v="BFT35_01460"/>
    <n v="186"/>
    <n v="61"/>
    <m/>
  </r>
  <r>
    <x v="0"/>
    <s v="pseudogene"/>
    <x v="0"/>
    <s v="Primary Assembly"/>
    <s v="unplaced scaffold"/>
    <m/>
    <s v="MINB01000010.1"/>
    <n v="48058"/>
    <n v="48693"/>
    <x v="1"/>
    <m/>
    <m/>
    <m/>
    <x v="0"/>
    <m/>
    <m/>
    <s v="BFT35_06680"/>
    <n v="636"/>
    <m/>
    <s v="pseudo"/>
  </r>
  <r>
    <x v="1"/>
    <s v="without_protein"/>
    <x v="0"/>
    <s v="Primary Assembly"/>
    <s v="unplaced scaffold"/>
    <m/>
    <s v="MINB01000010.1"/>
    <n v="48058"/>
    <n v="48693"/>
    <x v="1"/>
    <m/>
    <m/>
    <m/>
    <x v="32"/>
    <m/>
    <m/>
    <s v="BFT35_06680"/>
    <n v="636"/>
    <m/>
    <s v="pseudo"/>
  </r>
  <r>
    <x v="0"/>
    <s v="protein_coding"/>
    <x v="0"/>
    <s v="Primary Assembly"/>
    <s v="unplaced scaffold"/>
    <m/>
    <s v="MINB01000011.1"/>
    <n v="48195"/>
    <n v="48701"/>
    <x v="0"/>
    <m/>
    <m/>
    <m/>
    <x v="0"/>
    <m/>
    <m/>
    <s v="BFT35_07110"/>
    <n v="507"/>
    <m/>
    <m/>
  </r>
  <r>
    <x v="1"/>
    <s v="with_protein"/>
    <x v="0"/>
    <s v="Primary Assembly"/>
    <s v="unplaced scaffold"/>
    <m/>
    <s v="MINB01000011.1"/>
    <n v="48195"/>
    <n v="48701"/>
    <x v="0"/>
    <s v="PHO07242.1"/>
    <m/>
    <m/>
    <x v="73"/>
    <m/>
    <m/>
    <s v="BFT35_07110"/>
    <n v="507"/>
    <n v="168"/>
    <m/>
  </r>
  <r>
    <x v="0"/>
    <s v="protein_coding"/>
    <x v="0"/>
    <s v="Primary Assembly"/>
    <s v="unplaced scaffold"/>
    <m/>
    <s v="MINB01000002.1"/>
    <n v="48307"/>
    <n v="48801"/>
    <x v="1"/>
    <m/>
    <m/>
    <m/>
    <x v="0"/>
    <m/>
    <m/>
    <s v="BFT35_01465"/>
    <n v="495"/>
    <m/>
    <m/>
  </r>
  <r>
    <x v="1"/>
    <s v="with_protein"/>
    <x v="0"/>
    <s v="Primary Assembly"/>
    <s v="unplaced scaffold"/>
    <m/>
    <s v="MINB01000002.1"/>
    <n v="48307"/>
    <n v="48801"/>
    <x v="1"/>
    <s v="PHO08161.1"/>
    <m/>
    <m/>
    <x v="1004"/>
    <m/>
    <m/>
    <s v="BFT35_01465"/>
    <n v="495"/>
    <n v="164"/>
    <m/>
  </r>
  <r>
    <x v="0"/>
    <s v="protein_coding"/>
    <x v="0"/>
    <s v="Primary Assembly"/>
    <s v="unplaced scaffold"/>
    <m/>
    <s v="MINB01000008.1"/>
    <n v="48338"/>
    <n v="49264"/>
    <x v="0"/>
    <m/>
    <m/>
    <m/>
    <x v="0"/>
    <m/>
    <m/>
    <s v="BFT35_05920"/>
    <n v="927"/>
    <m/>
    <m/>
  </r>
  <r>
    <x v="1"/>
    <s v="with_protein"/>
    <x v="0"/>
    <s v="Primary Assembly"/>
    <s v="unplaced scaffold"/>
    <m/>
    <s v="MINB01000008.1"/>
    <n v="48338"/>
    <n v="49264"/>
    <x v="0"/>
    <s v="PHO07453.1"/>
    <m/>
    <m/>
    <x v="2"/>
    <m/>
    <m/>
    <s v="BFT35_05920"/>
    <n v="927"/>
    <n v="308"/>
    <m/>
  </r>
  <r>
    <x v="0"/>
    <s v="protein_coding"/>
    <x v="0"/>
    <s v="Primary Assembly"/>
    <s v="unplaced scaffold"/>
    <m/>
    <s v="MINB01000020.1"/>
    <n v="48343"/>
    <n v="49692"/>
    <x v="1"/>
    <m/>
    <m/>
    <m/>
    <x v="0"/>
    <m/>
    <m/>
    <s v="BFT35_09795"/>
    <n v="1350"/>
    <m/>
    <m/>
  </r>
  <r>
    <x v="1"/>
    <s v="with_protein"/>
    <x v="0"/>
    <s v="Primary Assembly"/>
    <s v="unplaced scaffold"/>
    <m/>
    <s v="MINB01000020.1"/>
    <n v="48343"/>
    <n v="49692"/>
    <x v="1"/>
    <s v="PHO06752.1"/>
    <m/>
    <m/>
    <x v="1005"/>
    <m/>
    <m/>
    <s v="BFT35_09795"/>
    <n v="1350"/>
    <n v="449"/>
    <m/>
  </r>
  <r>
    <x v="0"/>
    <s v="protein_coding"/>
    <x v="0"/>
    <s v="Primary Assembly"/>
    <s v="unplaced scaffold"/>
    <m/>
    <s v="MINB01000015.1"/>
    <n v="48348"/>
    <n v="48557"/>
    <x v="1"/>
    <m/>
    <m/>
    <m/>
    <x v="0"/>
    <m/>
    <m/>
    <s v="BFT35_08375"/>
    <n v="210"/>
    <m/>
    <m/>
  </r>
  <r>
    <x v="1"/>
    <s v="with_protein"/>
    <x v="0"/>
    <s v="Primary Assembly"/>
    <s v="unplaced scaffold"/>
    <m/>
    <s v="MINB01000015.1"/>
    <n v="48348"/>
    <n v="48557"/>
    <x v="1"/>
    <s v="PHO07005.1"/>
    <m/>
    <m/>
    <x v="1006"/>
    <m/>
    <m/>
    <s v="BFT35_08375"/>
    <n v="210"/>
    <n v="69"/>
    <m/>
  </r>
  <r>
    <x v="0"/>
    <s v="protein_coding"/>
    <x v="0"/>
    <s v="Primary Assembly"/>
    <s v="unplaced scaffold"/>
    <m/>
    <s v="MINB01000017.1"/>
    <n v="48349"/>
    <n v="48705"/>
    <x v="1"/>
    <m/>
    <m/>
    <m/>
    <x v="0"/>
    <m/>
    <m/>
    <s v="BFT35_08935"/>
    <n v="357"/>
    <m/>
    <m/>
  </r>
  <r>
    <x v="1"/>
    <s v="with_protein"/>
    <x v="0"/>
    <s v="Primary Assembly"/>
    <s v="unplaced scaffold"/>
    <m/>
    <s v="MINB01000017.1"/>
    <n v="48349"/>
    <n v="48705"/>
    <x v="1"/>
    <s v="PHO06890.1"/>
    <m/>
    <m/>
    <x v="1007"/>
    <m/>
    <m/>
    <s v="BFT35_08935"/>
    <n v="357"/>
    <n v="118"/>
    <m/>
  </r>
  <r>
    <x v="0"/>
    <s v="protein_coding"/>
    <x v="0"/>
    <s v="Primary Assembly"/>
    <s v="unplaced scaffold"/>
    <m/>
    <s v="MINB01000007.1"/>
    <n v="48515"/>
    <n v="49348"/>
    <x v="1"/>
    <m/>
    <m/>
    <m/>
    <x v="0"/>
    <m/>
    <m/>
    <s v="BFT35_05415"/>
    <n v="834"/>
    <m/>
    <m/>
  </r>
  <r>
    <x v="1"/>
    <s v="with_protein"/>
    <x v="0"/>
    <s v="Primary Assembly"/>
    <s v="unplaced scaffold"/>
    <m/>
    <s v="MINB01000007.1"/>
    <n v="48515"/>
    <n v="49348"/>
    <x v="1"/>
    <s v="PHO07517.1"/>
    <m/>
    <m/>
    <x v="1008"/>
    <m/>
    <m/>
    <s v="BFT35_05415"/>
    <n v="834"/>
    <n v="277"/>
    <m/>
  </r>
  <r>
    <x v="0"/>
    <s v="protein_coding"/>
    <x v="0"/>
    <s v="Primary Assembly"/>
    <s v="unplaced scaffold"/>
    <m/>
    <s v="MINB01000019.1"/>
    <n v="48522"/>
    <n v="49319"/>
    <x v="1"/>
    <m/>
    <m/>
    <m/>
    <x v="0"/>
    <m/>
    <m/>
    <s v="BFT35_09480"/>
    <n v="798"/>
    <m/>
    <m/>
  </r>
  <r>
    <x v="1"/>
    <s v="with_protein"/>
    <x v="0"/>
    <s v="Primary Assembly"/>
    <s v="unplaced scaffold"/>
    <m/>
    <s v="MINB01000019.1"/>
    <n v="48522"/>
    <n v="49319"/>
    <x v="1"/>
    <s v="PHO06805.1"/>
    <m/>
    <m/>
    <x v="929"/>
    <m/>
    <m/>
    <s v="BFT35_09480"/>
    <n v="798"/>
    <n v="265"/>
    <m/>
  </r>
  <r>
    <x v="0"/>
    <s v="protein_coding"/>
    <x v="0"/>
    <s v="Primary Assembly"/>
    <s v="unplaced scaffold"/>
    <m/>
    <s v="MINB01000018.1"/>
    <n v="48559"/>
    <n v="49848"/>
    <x v="0"/>
    <m/>
    <m/>
    <m/>
    <x v="0"/>
    <m/>
    <m/>
    <s v="BFT35_09230"/>
    <n v="1290"/>
    <m/>
    <m/>
  </r>
  <r>
    <x v="1"/>
    <s v="with_protein"/>
    <x v="0"/>
    <s v="Primary Assembly"/>
    <s v="unplaced scaffold"/>
    <m/>
    <s v="MINB01000018.1"/>
    <n v="48559"/>
    <n v="49848"/>
    <x v="0"/>
    <s v="PHO06854.1"/>
    <m/>
    <m/>
    <x v="1"/>
    <m/>
    <m/>
    <s v="BFT35_09230"/>
    <n v="1290"/>
    <n v="429"/>
    <m/>
  </r>
  <r>
    <x v="0"/>
    <s v="protein_coding"/>
    <x v="0"/>
    <s v="Primary Assembly"/>
    <s v="unplaced scaffold"/>
    <m/>
    <s v="MINB01000021.1"/>
    <n v="48564"/>
    <n v="49115"/>
    <x v="1"/>
    <m/>
    <m/>
    <m/>
    <x v="0"/>
    <m/>
    <m/>
    <s v="BFT35_10075"/>
    <n v="552"/>
    <m/>
    <m/>
  </r>
  <r>
    <x v="1"/>
    <s v="with_protein"/>
    <x v="0"/>
    <s v="Primary Assembly"/>
    <s v="unplaced scaffold"/>
    <m/>
    <s v="MINB01000021.1"/>
    <n v="48564"/>
    <n v="49115"/>
    <x v="1"/>
    <s v="PHO06706.1"/>
    <m/>
    <m/>
    <x v="50"/>
    <m/>
    <m/>
    <s v="BFT35_10075"/>
    <n v="552"/>
    <n v="183"/>
    <m/>
  </r>
  <r>
    <x v="0"/>
    <s v="protein_coding"/>
    <x v="0"/>
    <s v="Primary Assembly"/>
    <s v="unplaced scaffold"/>
    <m/>
    <s v="MINB01000015.1"/>
    <n v="48569"/>
    <n v="49441"/>
    <x v="1"/>
    <m/>
    <m/>
    <m/>
    <x v="0"/>
    <m/>
    <m/>
    <s v="BFT35_08380"/>
    <n v="873"/>
    <m/>
    <m/>
  </r>
  <r>
    <x v="1"/>
    <s v="with_protein"/>
    <x v="0"/>
    <s v="Primary Assembly"/>
    <s v="unplaced scaffold"/>
    <m/>
    <s v="MINB01000015.1"/>
    <n v="48569"/>
    <n v="49441"/>
    <x v="1"/>
    <s v="PHO07006.1"/>
    <m/>
    <m/>
    <x v="1009"/>
    <m/>
    <m/>
    <s v="BFT35_08380"/>
    <n v="873"/>
    <n v="290"/>
    <m/>
  </r>
  <r>
    <x v="0"/>
    <s v="tRNA"/>
    <x v="0"/>
    <s v="Primary Assembly"/>
    <s v="unplaced scaffold"/>
    <m/>
    <s v="MINB01000022.1"/>
    <n v="48573"/>
    <n v="48648"/>
    <x v="1"/>
    <m/>
    <m/>
    <m/>
    <x v="0"/>
    <m/>
    <m/>
    <s v="BFT35_10345"/>
    <n v="76"/>
    <m/>
    <m/>
  </r>
  <r>
    <x v="3"/>
    <m/>
    <x v="0"/>
    <s v="Primary Assembly"/>
    <s v="unplaced scaffold"/>
    <m/>
    <s v="MINB01000022.1"/>
    <n v="48573"/>
    <n v="48648"/>
    <x v="1"/>
    <m/>
    <m/>
    <m/>
    <x v="225"/>
    <m/>
    <m/>
    <s v="BFT35_10345"/>
    <n v="76"/>
    <m/>
    <s v="anticodon=GAA"/>
  </r>
  <r>
    <x v="0"/>
    <s v="protein_coding"/>
    <x v="0"/>
    <s v="Primary Assembly"/>
    <s v="unplaced scaffold"/>
    <m/>
    <s v="MINB01000013.1"/>
    <n v="48624"/>
    <n v="49226"/>
    <x v="1"/>
    <m/>
    <m/>
    <m/>
    <x v="0"/>
    <m/>
    <m/>
    <s v="BFT35_07720"/>
    <n v="603"/>
    <m/>
    <m/>
  </r>
  <r>
    <x v="1"/>
    <s v="with_protein"/>
    <x v="0"/>
    <s v="Primary Assembly"/>
    <s v="unplaced scaffold"/>
    <m/>
    <s v="MINB01000013.1"/>
    <n v="48624"/>
    <n v="49226"/>
    <x v="1"/>
    <s v="PHO07123.1"/>
    <m/>
    <m/>
    <x v="1010"/>
    <m/>
    <m/>
    <s v="BFT35_07720"/>
    <n v="603"/>
    <n v="200"/>
    <m/>
  </r>
  <r>
    <x v="0"/>
    <s v="tRNA"/>
    <x v="0"/>
    <s v="Primary Assembly"/>
    <s v="unplaced scaffold"/>
    <m/>
    <s v="MINB01000022.1"/>
    <n v="48672"/>
    <n v="48748"/>
    <x v="1"/>
    <m/>
    <m/>
    <m/>
    <x v="0"/>
    <m/>
    <m/>
    <s v="BFT35_10350"/>
    <n v="77"/>
    <m/>
    <m/>
  </r>
  <r>
    <x v="3"/>
    <m/>
    <x v="0"/>
    <s v="Primary Assembly"/>
    <s v="unplaced scaffold"/>
    <m/>
    <s v="MINB01000022.1"/>
    <n v="48672"/>
    <n v="48748"/>
    <x v="1"/>
    <m/>
    <m/>
    <m/>
    <x v="229"/>
    <m/>
    <m/>
    <s v="BFT35_10350"/>
    <n v="77"/>
    <m/>
    <s v="anticodon=GTC"/>
  </r>
  <r>
    <x v="0"/>
    <s v="protein_coding"/>
    <x v="0"/>
    <s v="Primary Assembly"/>
    <s v="unplaced scaffold"/>
    <m/>
    <s v="MINB01000011.1"/>
    <n v="48691"/>
    <n v="49797"/>
    <x v="0"/>
    <m/>
    <m/>
    <m/>
    <x v="0"/>
    <m/>
    <m/>
    <s v="BFT35_07115"/>
    <n v="1107"/>
    <m/>
    <m/>
  </r>
  <r>
    <x v="1"/>
    <s v="with_protein"/>
    <x v="0"/>
    <s v="Primary Assembly"/>
    <s v="unplaced scaffold"/>
    <m/>
    <s v="MINB01000011.1"/>
    <n v="48691"/>
    <n v="49797"/>
    <x v="0"/>
    <s v="PHO07243.1"/>
    <m/>
    <m/>
    <x v="2"/>
    <m/>
    <m/>
    <s v="BFT35_07115"/>
    <n v="1107"/>
    <n v="368"/>
    <m/>
  </r>
  <r>
    <x v="0"/>
    <s v="protein_coding"/>
    <x v="0"/>
    <s v="Primary Assembly"/>
    <s v="unplaced scaffold"/>
    <m/>
    <s v="MINB01000014.1"/>
    <n v="48702"/>
    <n v="49481"/>
    <x v="1"/>
    <m/>
    <m/>
    <m/>
    <x v="0"/>
    <m/>
    <m/>
    <s v="BFT35_07995"/>
    <n v="780"/>
    <m/>
    <m/>
  </r>
  <r>
    <x v="1"/>
    <s v="with_protein"/>
    <x v="0"/>
    <s v="Primary Assembly"/>
    <s v="unplaced scaffold"/>
    <m/>
    <s v="MINB01000014.1"/>
    <n v="48702"/>
    <n v="49481"/>
    <x v="1"/>
    <s v="PHO07062.1"/>
    <m/>
    <m/>
    <x v="1011"/>
    <m/>
    <m/>
    <s v="BFT35_07995"/>
    <n v="780"/>
    <n v="259"/>
    <m/>
  </r>
  <r>
    <x v="0"/>
    <s v="tRNA"/>
    <x v="0"/>
    <s v="Primary Assembly"/>
    <s v="unplaced scaffold"/>
    <m/>
    <s v="MINB01000022.1"/>
    <n v="48767"/>
    <n v="48842"/>
    <x v="1"/>
    <m/>
    <m/>
    <m/>
    <x v="0"/>
    <m/>
    <m/>
    <s v="BFT35_10355"/>
    <n v="76"/>
    <m/>
    <m/>
  </r>
  <r>
    <x v="3"/>
    <m/>
    <x v="0"/>
    <s v="Primary Assembly"/>
    <s v="unplaced scaffold"/>
    <m/>
    <s v="MINB01000022.1"/>
    <n v="48767"/>
    <n v="48842"/>
    <x v="1"/>
    <m/>
    <m/>
    <m/>
    <x v="287"/>
    <m/>
    <m/>
    <s v="BFT35_10355"/>
    <n v="76"/>
    <m/>
    <s v="anticodon=CAT"/>
  </r>
  <r>
    <x v="0"/>
    <s v="protein_coding"/>
    <x v="0"/>
    <s v="Primary Assembly"/>
    <s v="unplaced scaffold"/>
    <m/>
    <s v="MINB01000010.1"/>
    <n v="48816"/>
    <n v="49481"/>
    <x v="1"/>
    <m/>
    <m/>
    <m/>
    <x v="0"/>
    <m/>
    <m/>
    <s v="BFT35_06685"/>
    <n v="666"/>
    <m/>
    <m/>
  </r>
  <r>
    <x v="1"/>
    <s v="with_protein"/>
    <x v="0"/>
    <s v="Primary Assembly"/>
    <s v="unplaced scaffold"/>
    <m/>
    <s v="MINB01000010.1"/>
    <n v="48816"/>
    <n v="49481"/>
    <x v="1"/>
    <s v="PHO07296.1"/>
    <m/>
    <m/>
    <x v="2"/>
    <m/>
    <m/>
    <s v="BFT35_06685"/>
    <n v="666"/>
    <n v="221"/>
    <m/>
  </r>
  <r>
    <x v="0"/>
    <s v="protein_coding"/>
    <x v="0"/>
    <s v="Primary Assembly"/>
    <s v="unplaced scaffold"/>
    <m/>
    <s v="MINB01000003.1"/>
    <n v="48828"/>
    <n v="50198"/>
    <x v="1"/>
    <m/>
    <m/>
    <m/>
    <x v="0"/>
    <m/>
    <m/>
    <s v="BFT35_02630"/>
    <n v="1371"/>
    <m/>
    <m/>
  </r>
  <r>
    <x v="1"/>
    <s v="with_protein"/>
    <x v="0"/>
    <s v="Primary Assembly"/>
    <s v="unplaced scaffold"/>
    <m/>
    <s v="MINB01000003.1"/>
    <n v="48828"/>
    <n v="50198"/>
    <x v="1"/>
    <s v="PHO07968.1"/>
    <m/>
    <m/>
    <x v="1012"/>
    <m/>
    <m/>
    <s v="BFT35_02630"/>
    <n v="1371"/>
    <n v="456"/>
    <m/>
  </r>
  <r>
    <x v="0"/>
    <s v="tRNA"/>
    <x v="0"/>
    <s v="Primary Assembly"/>
    <s v="unplaced scaffold"/>
    <m/>
    <s v="MINB01000022.1"/>
    <n v="48851"/>
    <n v="48925"/>
    <x v="1"/>
    <m/>
    <m/>
    <m/>
    <x v="0"/>
    <m/>
    <m/>
    <s v="BFT35_10360"/>
    <n v="75"/>
    <m/>
    <m/>
  </r>
  <r>
    <x v="3"/>
    <m/>
    <x v="0"/>
    <s v="Primary Assembly"/>
    <s v="unplaced scaffold"/>
    <m/>
    <s v="MINB01000022.1"/>
    <n v="48851"/>
    <n v="48925"/>
    <x v="1"/>
    <m/>
    <m/>
    <m/>
    <x v="865"/>
    <m/>
    <m/>
    <s v="BFT35_10360"/>
    <n v="75"/>
    <m/>
    <s v="anticodon=TTC"/>
  </r>
  <r>
    <x v="0"/>
    <s v="protein_coding"/>
    <x v="0"/>
    <s v="Primary Assembly"/>
    <s v="unplaced scaffold"/>
    <m/>
    <s v="MINB01000012.1"/>
    <n v="48869"/>
    <n v="50113"/>
    <x v="1"/>
    <m/>
    <m/>
    <m/>
    <x v="0"/>
    <m/>
    <m/>
    <s v="BFT35_07395"/>
    <n v="1245"/>
    <m/>
    <m/>
  </r>
  <r>
    <x v="1"/>
    <s v="with_protein"/>
    <x v="0"/>
    <s v="Primary Assembly"/>
    <s v="unplaced scaffold"/>
    <m/>
    <s v="MINB01000012.1"/>
    <n v="48869"/>
    <n v="50113"/>
    <x v="1"/>
    <s v="PHO07177.1"/>
    <m/>
    <m/>
    <x v="1013"/>
    <m/>
    <m/>
    <s v="BFT35_07395"/>
    <n v="1245"/>
    <n v="414"/>
    <m/>
  </r>
  <r>
    <x v="0"/>
    <s v="protein_coding"/>
    <x v="0"/>
    <s v="Primary Assembly"/>
    <s v="unplaced scaffold"/>
    <m/>
    <s v="MINB01000017.1"/>
    <n v="48901"/>
    <n v="50301"/>
    <x v="1"/>
    <m/>
    <m/>
    <m/>
    <x v="0"/>
    <m/>
    <m/>
    <s v="BFT35_08940"/>
    <n v="1401"/>
    <m/>
    <m/>
  </r>
  <r>
    <x v="1"/>
    <s v="with_protein"/>
    <x v="0"/>
    <s v="Primary Assembly"/>
    <s v="unplaced scaffold"/>
    <m/>
    <s v="MINB01000017.1"/>
    <n v="48901"/>
    <n v="50301"/>
    <x v="1"/>
    <s v="PHO06891.1"/>
    <m/>
    <m/>
    <x v="1014"/>
    <m/>
    <m/>
    <s v="BFT35_08940"/>
    <n v="1401"/>
    <n v="466"/>
    <m/>
  </r>
  <r>
    <x v="0"/>
    <s v="protein_coding"/>
    <x v="0"/>
    <s v="Primary Assembly"/>
    <s v="unplaced scaffold"/>
    <m/>
    <s v="MINB01000002.1"/>
    <n v="48947"/>
    <n v="49309"/>
    <x v="1"/>
    <m/>
    <m/>
    <m/>
    <x v="0"/>
    <m/>
    <m/>
    <s v="BFT35_01470"/>
    <n v="363"/>
    <m/>
    <m/>
  </r>
  <r>
    <x v="1"/>
    <s v="with_protein"/>
    <x v="0"/>
    <s v="Primary Assembly"/>
    <s v="unplaced scaffold"/>
    <m/>
    <s v="MINB01000002.1"/>
    <n v="48947"/>
    <n v="49309"/>
    <x v="1"/>
    <s v="PHO08162.1"/>
    <m/>
    <m/>
    <x v="2"/>
    <m/>
    <m/>
    <s v="BFT35_01470"/>
    <n v="363"/>
    <n v="120"/>
    <m/>
  </r>
  <r>
    <x v="0"/>
    <s v="protein_coding"/>
    <x v="0"/>
    <s v="Primary Assembly"/>
    <s v="unplaced scaffold"/>
    <m/>
    <s v="MINB01000016.1"/>
    <n v="48974"/>
    <n v="49267"/>
    <x v="1"/>
    <m/>
    <m/>
    <m/>
    <x v="0"/>
    <m/>
    <m/>
    <s v="BFT35_08670"/>
    <n v="294"/>
    <m/>
    <m/>
  </r>
  <r>
    <x v="1"/>
    <s v="with_protein"/>
    <x v="0"/>
    <s v="Primary Assembly"/>
    <s v="unplaced scaffold"/>
    <m/>
    <s v="MINB01000016.1"/>
    <n v="48974"/>
    <n v="49267"/>
    <x v="1"/>
    <s v="PHO06942.1"/>
    <m/>
    <m/>
    <x v="2"/>
    <m/>
    <m/>
    <s v="BFT35_08670"/>
    <n v="294"/>
    <n v="97"/>
    <m/>
  </r>
  <r>
    <x v="0"/>
    <s v="rRNA"/>
    <x v="0"/>
    <s v="Primary Assembly"/>
    <s v="unplaced scaffold"/>
    <m/>
    <s v="MINB01000021.1"/>
    <n v="49217"/>
    <n v="49371"/>
    <x v="1"/>
    <m/>
    <m/>
    <m/>
    <x v="0"/>
    <s v="rrf"/>
    <m/>
    <s v="BFT35_10080"/>
    <n v="155"/>
    <m/>
    <m/>
  </r>
  <r>
    <x v="2"/>
    <m/>
    <x v="0"/>
    <s v="Primary Assembly"/>
    <s v="unplaced scaffold"/>
    <m/>
    <s v="MINB01000021.1"/>
    <n v="49217"/>
    <n v="49371"/>
    <x v="1"/>
    <m/>
    <m/>
    <m/>
    <x v="10"/>
    <s v="rrf"/>
    <m/>
    <s v="BFT35_10080"/>
    <n v="155"/>
    <m/>
    <m/>
  </r>
  <r>
    <x v="0"/>
    <s v="protein_coding"/>
    <x v="0"/>
    <s v="Primary Assembly"/>
    <s v="unplaced scaffold"/>
    <m/>
    <s v="MINB01000013.1"/>
    <n v="49246"/>
    <n v="49830"/>
    <x v="1"/>
    <m/>
    <m/>
    <m/>
    <x v="0"/>
    <s v="hisB"/>
    <m/>
    <s v="BFT35_07725"/>
    <n v="585"/>
    <m/>
    <m/>
  </r>
  <r>
    <x v="1"/>
    <s v="with_protein"/>
    <x v="0"/>
    <s v="Primary Assembly"/>
    <s v="unplaced scaffold"/>
    <m/>
    <s v="MINB01000013.1"/>
    <n v="49246"/>
    <n v="49830"/>
    <x v="1"/>
    <s v="PHO07124.1"/>
    <m/>
    <m/>
    <x v="1015"/>
    <s v="hisB"/>
    <m/>
    <s v="BFT35_07725"/>
    <n v="585"/>
    <n v="194"/>
    <m/>
  </r>
  <r>
    <x v="0"/>
    <s v="protein_coding"/>
    <x v="0"/>
    <s v="Primary Assembly"/>
    <s v="unplaced scaffold"/>
    <m/>
    <s v="MINB01000008.1"/>
    <n v="49253"/>
    <n v="50197"/>
    <x v="1"/>
    <m/>
    <m/>
    <m/>
    <x v="0"/>
    <m/>
    <m/>
    <s v="BFT35_05925"/>
    <n v="945"/>
    <m/>
    <m/>
  </r>
  <r>
    <x v="1"/>
    <s v="with_protein"/>
    <x v="0"/>
    <s v="Primary Assembly"/>
    <s v="unplaced scaffold"/>
    <m/>
    <s v="MINB01000008.1"/>
    <n v="49253"/>
    <n v="50197"/>
    <x v="1"/>
    <s v="PHO07454.1"/>
    <m/>
    <m/>
    <x v="1016"/>
    <m/>
    <m/>
    <s v="BFT35_05925"/>
    <n v="945"/>
    <n v="314"/>
    <m/>
  </r>
  <r>
    <x v="0"/>
    <s v="protein_coding"/>
    <x v="0"/>
    <s v="Primary Assembly"/>
    <s v="unplaced scaffold"/>
    <m/>
    <s v="MINB01000005.1"/>
    <n v="49254"/>
    <n v="49511"/>
    <x v="1"/>
    <m/>
    <m/>
    <m/>
    <x v="0"/>
    <m/>
    <m/>
    <s v="BFT35_04285"/>
    <n v="258"/>
    <m/>
    <m/>
  </r>
  <r>
    <x v="1"/>
    <s v="with_protein"/>
    <x v="0"/>
    <s v="Primary Assembly"/>
    <s v="unplaced scaffold"/>
    <m/>
    <s v="MINB01000005.1"/>
    <n v="49254"/>
    <n v="49511"/>
    <x v="1"/>
    <s v="PHO07715.1"/>
    <m/>
    <m/>
    <x v="1017"/>
    <m/>
    <m/>
    <s v="BFT35_04285"/>
    <n v="258"/>
    <n v="85"/>
    <m/>
  </r>
  <r>
    <x v="0"/>
    <s v="protein_coding"/>
    <x v="0"/>
    <s v="Primary Assembly"/>
    <s v="unplaced scaffold"/>
    <m/>
    <s v="MINB01000009.1"/>
    <n v="49268"/>
    <n v="49921"/>
    <x v="1"/>
    <m/>
    <m/>
    <m/>
    <x v="0"/>
    <m/>
    <m/>
    <s v="BFT35_06310"/>
    <n v="654"/>
    <m/>
    <m/>
  </r>
  <r>
    <x v="1"/>
    <s v="with_protein"/>
    <x v="0"/>
    <s v="Primary Assembly"/>
    <s v="unplaced scaffold"/>
    <m/>
    <s v="MINB01000009.1"/>
    <n v="49268"/>
    <n v="49921"/>
    <x v="1"/>
    <s v="PHO07380.1"/>
    <m/>
    <m/>
    <x v="2"/>
    <m/>
    <m/>
    <s v="BFT35_06310"/>
    <n v="654"/>
    <n v="217"/>
    <m/>
  </r>
  <r>
    <x v="0"/>
    <s v="protein_coding"/>
    <x v="0"/>
    <s v="Primary Assembly"/>
    <s v="unplaced scaffold"/>
    <m/>
    <s v="MINB01000016.1"/>
    <n v="49270"/>
    <n v="49974"/>
    <x v="1"/>
    <m/>
    <m/>
    <m/>
    <x v="0"/>
    <m/>
    <m/>
    <s v="BFT35_08675"/>
    <n v="705"/>
    <m/>
    <m/>
  </r>
  <r>
    <x v="1"/>
    <s v="with_protein"/>
    <x v="0"/>
    <s v="Primary Assembly"/>
    <s v="unplaced scaffold"/>
    <m/>
    <s v="MINB01000016.1"/>
    <n v="49270"/>
    <n v="49974"/>
    <x v="1"/>
    <s v="PHO06943.1"/>
    <m/>
    <m/>
    <x v="1018"/>
    <m/>
    <m/>
    <s v="BFT35_08675"/>
    <n v="705"/>
    <n v="234"/>
    <m/>
  </r>
  <r>
    <x v="0"/>
    <s v="protein_coding"/>
    <x v="0"/>
    <s v="Primary Assembly"/>
    <s v="unplaced scaffold"/>
    <m/>
    <s v="MINB01000007.1"/>
    <n v="49335"/>
    <n v="50261"/>
    <x v="1"/>
    <m/>
    <m/>
    <m/>
    <x v="0"/>
    <m/>
    <m/>
    <s v="BFT35_05420"/>
    <n v="927"/>
    <m/>
    <m/>
  </r>
  <r>
    <x v="1"/>
    <s v="with_protein"/>
    <x v="0"/>
    <s v="Primary Assembly"/>
    <s v="unplaced scaffold"/>
    <m/>
    <s v="MINB01000007.1"/>
    <n v="49335"/>
    <n v="50261"/>
    <x v="1"/>
    <s v="PHO07518.1"/>
    <m/>
    <m/>
    <x v="2"/>
    <m/>
    <m/>
    <s v="BFT35_05420"/>
    <n v="927"/>
    <n v="308"/>
    <m/>
  </r>
  <r>
    <x v="0"/>
    <s v="protein_coding"/>
    <x v="0"/>
    <s v="Primary Assembly"/>
    <s v="unplaced scaffold"/>
    <m/>
    <s v="MINB01000004.1"/>
    <n v="49348"/>
    <n v="50175"/>
    <x v="0"/>
    <m/>
    <m/>
    <m/>
    <x v="0"/>
    <m/>
    <m/>
    <s v="BFT35_03630"/>
    <n v="828"/>
    <m/>
    <m/>
  </r>
  <r>
    <x v="1"/>
    <s v="with_protein"/>
    <x v="0"/>
    <s v="Primary Assembly"/>
    <s v="unplaced scaffold"/>
    <m/>
    <s v="MINB01000004.1"/>
    <n v="49348"/>
    <n v="50175"/>
    <x v="0"/>
    <s v="PHO07838.1"/>
    <m/>
    <m/>
    <x v="6"/>
    <m/>
    <m/>
    <s v="BFT35_03630"/>
    <n v="828"/>
    <n v="275"/>
    <m/>
  </r>
  <r>
    <x v="0"/>
    <s v="protein_coding"/>
    <x v="0"/>
    <s v="Primary Assembly"/>
    <s v="unplaced scaffold"/>
    <m/>
    <s v="MINB01000019.1"/>
    <n v="49455"/>
    <n v="51050"/>
    <x v="1"/>
    <m/>
    <m/>
    <m/>
    <x v="0"/>
    <m/>
    <m/>
    <s v="BFT35_09485"/>
    <n v="1596"/>
    <m/>
    <m/>
  </r>
  <r>
    <x v="1"/>
    <s v="with_protein"/>
    <x v="0"/>
    <s v="Primary Assembly"/>
    <s v="unplaced scaffold"/>
    <m/>
    <s v="MINB01000019.1"/>
    <n v="49455"/>
    <n v="51050"/>
    <x v="1"/>
    <s v="PHO06806.1"/>
    <m/>
    <m/>
    <x v="1019"/>
    <m/>
    <m/>
    <s v="BFT35_09485"/>
    <n v="1596"/>
    <n v="531"/>
    <m/>
  </r>
  <r>
    <x v="0"/>
    <s v="protein_coding"/>
    <x v="0"/>
    <s v="Primary Assembly"/>
    <s v="unplaced scaffold"/>
    <m/>
    <s v="MINB01000010.1"/>
    <n v="49474"/>
    <n v="50130"/>
    <x v="1"/>
    <m/>
    <m/>
    <m/>
    <x v="0"/>
    <m/>
    <m/>
    <s v="BFT35_06690"/>
    <n v="657"/>
    <m/>
    <m/>
  </r>
  <r>
    <x v="1"/>
    <s v="with_protein"/>
    <x v="0"/>
    <s v="Primary Assembly"/>
    <s v="unplaced scaffold"/>
    <m/>
    <s v="MINB01000010.1"/>
    <n v="49474"/>
    <n v="50130"/>
    <x v="1"/>
    <s v="PHO07297.1"/>
    <m/>
    <m/>
    <x v="366"/>
    <m/>
    <m/>
    <s v="BFT35_06690"/>
    <n v="657"/>
    <n v="218"/>
    <m/>
  </r>
  <r>
    <x v="0"/>
    <s v="protein_coding"/>
    <x v="0"/>
    <s v="Primary Assembly"/>
    <s v="unplaced scaffold"/>
    <m/>
    <s v="MINB01000005.1"/>
    <n v="49530"/>
    <n v="49982"/>
    <x v="1"/>
    <m/>
    <m/>
    <m/>
    <x v="0"/>
    <m/>
    <m/>
    <s v="BFT35_04290"/>
    <n v="453"/>
    <m/>
    <m/>
  </r>
  <r>
    <x v="1"/>
    <s v="with_protein"/>
    <x v="0"/>
    <s v="Primary Assembly"/>
    <s v="unplaced scaffold"/>
    <m/>
    <s v="MINB01000005.1"/>
    <n v="49530"/>
    <n v="49982"/>
    <x v="1"/>
    <s v="PHO07716.1"/>
    <m/>
    <m/>
    <x v="1020"/>
    <m/>
    <m/>
    <s v="BFT35_04290"/>
    <n v="453"/>
    <n v="150"/>
    <m/>
  </r>
  <r>
    <x v="0"/>
    <s v="protein_coding"/>
    <x v="0"/>
    <s v="Primary Assembly"/>
    <s v="unplaced scaffold"/>
    <m/>
    <s v="MINB01000014.1"/>
    <n v="49571"/>
    <n v="50374"/>
    <x v="1"/>
    <m/>
    <m/>
    <m/>
    <x v="0"/>
    <m/>
    <m/>
    <s v="BFT35_08000"/>
    <n v="804"/>
    <m/>
    <m/>
  </r>
  <r>
    <x v="1"/>
    <s v="with_protein"/>
    <x v="0"/>
    <s v="Primary Assembly"/>
    <s v="unplaced scaffold"/>
    <m/>
    <s v="MINB01000014.1"/>
    <n v="49571"/>
    <n v="50374"/>
    <x v="1"/>
    <s v="PHO07063.1"/>
    <m/>
    <m/>
    <x v="1021"/>
    <m/>
    <m/>
    <s v="BFT35_08000"/>
    <n v="804"/>
    <n v="267"/>
    <m/>
  </r>
  <r>
    <x v="0"/>
    <s v="protein_coding"/>
    <x v="0"/>
    <s v="Primary Assembly"/>
    <s v="unplaced scaffold"/>
    <m/>
    <s v="MINB01000002.1"/>
    <n v="49618"/>
    <n v="50976"/>
    <x v="1"/>
    <m/>
    <m/>
    <m/>
    <x v="0"/>
    <m/>
    <m/>
    <s v="BFT35_01475"/>
    <n v="1359"/>
    <m/>
    <m/>
  </r>
  <r>
    <x v="1"/>
    <s v="with_protein"/>
    <x v="0"/>
    <s v="Primary Assembly"/>
    <s v="unplaced scaffold"/>
    <m/>
    <s v="MINB01000002.1"/>
    <n v="49618"/>
    <n v="50976"/>
    <x v="1"/>
    <s v="PHO08163.1"/>
    <m/>
    <m/>
    <x v="1022"/>
    <m/>
    <m/>
    <s v="BFT35_01475"/>
    <n v="1359"/>
    <n v="452"/>
    <m/>
  </r>
  <r>
    <x v="0"/>
    <s v="protein_coding"/>
    <x v="0"/>
    <s v="Primary Assembly"/>
    <s v="unplaced scaffold"/>
    <m/>
    <s v="MINB01000015.1"/>
    <n v="49631"/>
    <n v="50605"/>
    <x v="0"/>
    <m/>
    <m/>
    <m/>
    <x v="0"/>
    <m/>
    <m/>
    <s v="BFT35_08385"/>
    <n v="975"/>
    <m/>
    <m/>
  </r>
  <r>
    <x v="1"/>
    <s v="with_protein"/>
    <x v="0"/>
    <s v="Primary Assembly"/>
    <s v="unplaced scaffold"/>
    <m/>
    <s v="MINB01000015.1"/>
    <n v="49631"/>
    <n v="50605"/>
    <x v="0"/>
    <s v="PHO07007.1"/>
    <m/>
    <m/>
    <x v="1023"/>
    <m/>
    <m/>
    <s v="BFT35_08385"/>
    <n v="975"/>
    <n v="324"/>
    <m/>
  </r>
  <r>
    <x v="0"/>
    <s v="protein_coding"/>
    <x v="0"/>
    <s v="Primary Assembly"/>
    <s v="unplaced scaffold"/>
    <m/>
    <s v="MINB01000020.1"/>
    <n v="49814"/>
    <n v="50086"/>
    <x v="1"/>
    <m/>
    <m/>
    <m/>
    <x v="0"/>
    <m/>
    <m/>
    <s v="BFT35_09800"/>
    <n v="273"/>
    <m/>
    <m/>
  </r>
  <r>
    <x v="1"/>
    <s v="with_protein"/>
    <x v="0"/>
    <s v="Primary Assembly"/>
    <s v="unplaced scaffold"/>
    <m/>
    <s v="MINB01000020.1"/>
    <n v="49814"/>
    <n v="50086"/>
    <x v="1"/>
    <s v="PHO06753.1"/>
    <m/>
    <m/>
    <x v="1024"/>
    <m/>
    <m/>
    <s v="BFT35_09800"/>
    <n v="273"/>
    <n v="90"/>
    <m/>
  </r>
  <r>
    <x v="0"/>
    <s v="protein_coding"/>
    <x v="0"/>
    <s v="Primary Assembly"/>
    <s v="unplaced scaffold"/>
    <m/>
    <s v="MINB01000013.1"/>
    <n v="49827"/>
    <n v="50882"/>
    <x v="1"/>
    <m/>
    <m/>
    <m/>
    <x v="0"/>
    <m/>
    <m/>
    <s v="BFT35_07730"/>
    <n v="1056"/>
    <m/>
    <m/>
  </r>
  <r>
    <x v="1"/>
    <s v="with_protein"/>
    <x v="0"/>
    <s v="Primary Assembly"/>
    <s v="unplaced scaffold"/>
    <m/>
    <s v="MINB01000013.1"/>
    <n v="49827"/>
    <n v="50882"/>
    <x v="1"/>
    <s v="PHO07125.1"/>
    <m/>
    <m/>
    <x v="1025"/>
    <m/>
    <m/>
    <s v="BFT35_07730"/>
    <n v="1056"/>
    <n v="351"/>
    <m/>
  </r>
  <r>
    <x v="0"/>
    <s v="protein_coding"/>
    <x v="0"/>
    <s v="Primary Assembly"/>
    <s v="unplaced scaffold"/>
    <m/>
    <s v="MINB01000005.1"/>
    <n v="49972"/>
    <n v="51222"/>
    <x v="1"/>
    <m/>
    <m/>
    <m/>
    <x v="0"/>
    <m/>
    <m/>
    <s v="BFT35_04295"/>
    <n v="1251"/>
    <m/>
    <m/>
  </r>
  <r>
    <x v="1"/>
    <s v="with_protein"/>
    <x v="0"/>
    <s v="Primary Assembly"/>
    <s v="unplaced scaffold"/>
    <m/>
    <s v="MINB01000005.1"/>
    <n v="49972"/>
    <n v="51222"/>
    <x v="1"/>
    <s v="PHO07717.1"/>
    <m/>
    <m/>
    <x v="95"/>
    <m/>
    <m/>
    <s v="BFT35_04295"/>
    <n v="1251"/>
    <n v="416"/>
    <m/>
  </r>
  <r>
    <x v="0"/>
    <s v="protein_coding"/>
    <x v="0"/>
    <s v="Primary Assembly"/>
    <s v="unplaced scaffold"/>
    <m/>
    <s v="MINB01000016.1"/>
    <n v="50025"/>
    <n v="52808"/>
    <x v="1"/>
    <m/>
    <m/>
    <m/>
    <x v="0"/>
    <m/>
    <m/>
    <s v="BFT35_08680"/>
    <n v="2784"/>
    <m/>
    <m/>
  </r>
  <r>
    <x v="1"/>
    <s v="with_protein"/>
    <x v="0"/>
    <s v="Primary Assembly"/>
    <s v="unplaced scaffold"/>
    <m/>
    <s v="MINB01000016.1"/>
    <n v="50025"/>
    <n v="52808"/>
    <x v="1"/>
    <s v="PHO06944.1"/>
    <m/>
    <m/>
    <x v="1026"/>
    <m/>
    <m/>
    <s v="BFT35_08680"/>
    <n v="2784"/>
    <n v="927"/>
    <m/>
  </r>
  <r>
    <x v="0"/>
    <s v="protein_coding"/>
    <x v="0"/>
    <s v="Primary Assembly"/>
    <s v="unplaced scaffold"/>
    <m/>
    <s v="MINB01000011.1"/>
    <n v="50026"/>
    <n v="50961"/>
    <x v="1"/>
    <m/>
    <m/>
    <m/>
    <x v="0"/>
    <m/>
    <m/>
    <s v="BFT35_07120"/>
    <n v="936"/>
    <m/>
    <m/>
  </r>
  <r>
    <x v="1"/>
    <s v="with_protein"/>
    <x v="0"/>
    <s v="Primary Assembly"/>
    <s v="unplaced scaffold"/>
    <m/>
    <s v="MINB01000011.1"/>
    <n v="50026"/>
    <n v="50961"/>
    <x v="1"/>
    <s v="PHO07244.1"/>
    <m/>
    <m/>
    <x v="715"/>
    <m/>
    <m/>
    <s v="BFT35_07120"/>
    <n v="936"/>
    <n v="311"/>
    <m/>
  </r>
  <r>
    <x v="0"/>
    <s v="protein_coding"/>
    <x v="0"/>
    <s v="Primary Assembly"/>
    <s v="unplaced scaffold"/>
    <m/>
    <s v="MINB01000001.1"/>
    <n v="50122"/>
    <n v="50316"/>
    <x v="1"/>
    <m/>
    <m/>
    <m/>
    <x v="0"/>
    <m/>
    <m/>
    <s v="BFT35_00250"/>
    <n v="195"/>
    <m/>
    <m/>
  </r>
  <r>
    <x v="1"/>
    <s v="with_protein"/>
    <x v="0"/>
    <s v="Primary Assembly"/>
    <s v="unplaced scaffold"/>
    <m/>
    <s v="MINB01000001.1"/>
    <n v="50122"/>
    <n v="50316"/>
    <x v="1"/>
    <s v="PHO08374.1"/>
    <m/>
    <m/>
    <x v="26"/>
    <m/>
    <m/>
    <s v="BFT35_00250"/>
    <n v="195"/>
    <n v="64"/>
    <m/>
  </r>
  <r>
    <x v="0"/>
    <s v="protein_coding"/>
    <x v="0"/>
    <s v="Primary Assembly"/>
    <s v="unplaced scaffold"/>
    <m/>
    <s v="MINB01000012.1"/>
    <n v="50126"/>
    <n v="50527"/>
    <x v="1"/>
    <m/>
    <m/>
    <m/>
    <x v="0"/>
    <m/>
    <m/>
    <s v="BFT35_07400"/>
    <n v="402"/>
    <m/>
    <m/>
  </r>
  <r>
    <x v="1"/>
    <s v="with_protein"/>
    <x v="0"/>
    <s v="Primary Assembly"/>
    <s v="unplaced scaffold"/>
    <m/>
    <s v="MINB01000012.1"/>
    <n v="50126"/>
    <n v="50527"/>
    <x v="1"/>
    <s v="PHO07178.1"/>
    <m/>
    <m/>
    <x v="1027"/>
    <m/>
    <m/>
    <s v="BFT35_07400"/>
    <n v="402"/>
    <n v="133"/>
    <m/>
  </r>
  <r>
    <x v="0"/>
    <s v="protein_coding"/>
    <x v="0"/>
    <s v="Primary Assembly"/>
    <s v="unplaced scaffold"/>
    <m/>
    <s v="MINB01000009.1"/>
    <n v="50129"/>
    <n v="50584"/>
    <x v="0"/>
    <m/>
    <m/>
    <m/>
    <x v="0"/>
    <m/>
    <m/>
    <s v="BFT35_06315"/>
    <n v="456"/>
    <m/>
    <m/>
  </r>
  <r>
    <x v="1"/>
    <s v="with_protein"/>
    <x v="0"/>
    <s v="Primary Assembly"/>
    <s v="unplaced scaffold"/>
    <m/>
    <s v="MINB01000009.1"/>
    <n v="50129"/>
    <n v="50584"/>
    <x v="0"/>
    <s v="PHO07381.1"/>
    <m/>
    <m/>
    <x v="1028"/>
    <m/>
    <m/>
    <s v="BFT35_06315"/>
    <n v="456"/>
    <n v="151"/>
    <m/>
  </r>
  <r>
    <x v="0"/>
    <s v="protein_coding"/>
    <x v="0"/>
    <s v="Primary Assembly"/>
    <s v="unplaced scaffold"/>
    <m/>
    <s v="MINB01000010.1"/>
    <n v="50152"/>
    <n v="50874"/>
    <x v="1"/>
    <m/>
    <m/>
    <m/>
    <x v="0"/>
    <m/>
    <m/>
    <s v="BFT35_06695"/>
    <n v="723"/>
    <m/>
    <m/>
  </r>
  <r>
    <x v="1"/>
    <s v="with_protein"/>
    <x v="0"/>
    <s v="Primary Assembly"/>
    <s v="unplaced scaffold"/>
    <m/>
    <s v="MINB01000010.1"/>
    <n v="50152"/>
    <n v="50874"/>
    <x v="1"/>
    <s v="PHO07298.1"/>
    <m/>
    <m/>
    <x v="2"/>
    <m/>
    <m/>
    <s v="BFT35_06695"/>
    <n v="723"/>
    <n v="240"/>
    <m/>
  </r>
  <r>
    <x v="0"/>
    <s v="protein_coding"/>
    <x v="0"/>
    <s v="Primary Assembly"/>
    <s v="unplaced scaffold"/>
    <m/>
    <s v="MINB01000020.1"/>
    <n v="50186"/>
    <n v="51010"/>
    <x v="1"/>
    <m/>
    <m/>
    <m/>
    <x v="0"/>
    <m/>
    <m/>
    <s v="BFT35_09805"/>
    <n v="825"/>
    <m/>
    <m/>
  </r>
  <r>
    <x v="1"/>
    <s v="with_protein"/>
    <x v="0"/>
    <s v="Primary Assembly"/>
    <s v="unplaced scaffold"/>
    <m/>
    <s v="MINB01000020.1"/>
    <n v="50186"/>
    <n v="51010"/>
    <x v="1"/>
    <s v="PHO06754.1"/>
    <m/>
    <m/>
    <x v="72"/>
    <m/>
    <m/>
    <s v="BFT35_09805"/>
    <n v="825"/>
    <n v="274"/>
    <m/>
  </r>
  <r>
    <x v="0"/>
    <s v="protein_coding"/>
    <x v="0"/>
    <s v="Primary Assembly"/>
    <s v="unplaced scaffold"/>
    <m/>
    <s v="MINB01000003.1"/>
    <n v="50191"/>
    <n v="50991"/>
    <x v="1"/>
    <m/>
    <m/>
    <m/>
    <x v="0"/>
    <m/>
    <m/>
    <s v="BFT35_02635"/>
    <n v="801"/>
    <m/>
    <m/>
  </r>
  <r>
    <x v="1"/>
    <s v="with_protein"/>
    <x v="0"/>
    <s v="Primary Assembly"/>
    <s v="unplaced scaffold"/>
    <m/>
    <s v="MINB01000003.1"/>
    <n v="50191"/>
    <n v="50991"/>
    <x v="1"/>
    <s v="PHO07969.1"/>
    <m/>
    <m/>
    <x v="8"/>
    <m/>
    <m/>
    <s v="BFT35_02635"/>
    <n v="801"/>
    <n v="266"/>
    <m/>
  </r>
  <r>
    <x v="0"/>
    <s v="protein_coding"/>
    <x v="0"/>
    <s v="Primary Assembly"/>
    <s v="unplaced scaffold"/>
    <m/>
    <s v="MINB01000004.1"/>
    <n v="50231"/>
    <n v="51508"/>
    <x v="1"/>
    <m/>
    <m/>
    <m/>
    <x v="0"/>
    <m/>
    <m/>
    <s v="BFT35_03635"/>
    <n v="1278"/>
    <m/>
    <m/>
  </r>
  <r>
    <x v="1"/>
    <s v="with_protein"/>
    <x v="0"/>
    <s v="Primary Assembly"/>
    <s v="unplaced scaffold"/>
    <m/>
    <s v="MINB01000004.1"/>
    <n v="50231"/>
    <n v="51508"/>
    <x v="1"/>
    <s v="PHO07839.1"/>
    <m/>
    <m/>
    <x v="1029"/>
    <m/>
    <m/>
    <s v="BFT35_03635"/>
    <n v="1278"/>
    <n v="425"/>
    <m/>
  </r>
  <r>
    <x v="0"/>
    <s v="protein_coding"/>
    <x v="0"/>
    <s v="Primary Assembly"/>
    <s v="unplaced scaffold"/>
    <m/>
    <s v="MINB01000006.1"/>
    <n v="50269"/>
    <n v="51243"/>
    <x v="0"/>
    <m/>
    <m/>
    <m/>
    <x v="0"/>
    <m/>
    <m/>
    <s v="BFT35_04900"/>
    <n v="975"/>
    <m/>
    <m/>
  </r>
  <r>
    <x v="1"/>
    <s v="with_protein"/>
    <x v="0"/>
    <s v="Primary Assembly"/>
    <s v="unplaced scaffold"/>
    <m/>
    <s v="MINB01000006.1"/>
    <n v="50269"/>
    <n v="51243"/>
    <x v="0"/>
    <s v="PHO07610.1"/>
    <m/>
    <m/>
    <x v="124"/>
    <m/>
    <m/>
    <s v="BFT35_04900"/>
    <n v="975"/>
    <n v="324"/>
    <m/>
  </r>
  <r>
    <x v="0"/>
    <s v="protein_coding"/>
    <x v="0"/>
    <s v="Primary Assembly"/>
    <s v="unplaced scaffold"/>
    <m/>
    <s v="MINB01000008.1"/>
    <n v="50276"/>
    <n v="50674"/>
    <x v="1"/>
    <m/>
    <m/>
    <m/>
    <x v="0"/>
    <m/>
    <m/>
    <s v="BFT35_05930"/>
    <n v="399"/>
    <m/>
    <m/>
  </r>
  <r>
    <x v="1"/>
    <s v="with_protein"/>
    <x v="0"/>
    <s v="Primary Assembly"/>
    <s v="unplaced scaffold"/>
    <m/>
    <s v="MINB01000008.1"/>
    <n v="50276"/>
    <n v="50674"/>
    <x v="1"/>
    <s v="PHO07455.1"/>
    <m/>
    <m/>
    <x v="2"/>
    <m/>
    <m/>
    <s v="BFT35_05930"/>
    <n v="399"/>
    <n v="132"/>
    <m/>
  </r>
  <r>
    <x v="0"/>
    <s v="protein_coding"/>
    <x v="0"/>
    <s v="Primary Assembly"/>
    <s v="unplaced scaffold"/>
    <m/>
    <s v="MINB01000007.1"/>
    <n v="50292"/>
    <n v="50873"/>
    <x v="1"/>
    <m/>
    <m/>
    <m/>
    <x v="0"/>
    <m/>
    <m/>
    <s v="BFT35_05425"/>
    <n v="582"/>
    <m/>
    <m/>
  </r>
  <r>
    <x v="1"/>
    <s v="with_protein"/>
    <x v="0"/>
    <s v="Primary Assembly"/>
    <s v="unplaced scaffold"/>
    <m/>
    <s v="MINB01000007.1"/>
    <n v="50292"/>
    <n v="50873"/>
    <x v="1"/>
    <s v="PHO07519.1"/>
    <m/>
    <m/>
    <x v="1030"/>
    <m/>
    <m/>
    <s v="BFT35_05425"/>
    <n v="582"/>
    <n v="193"/>
    <m/>
  </r>
  <r>
    <x v="0"/>
    <s v="protein_coding"/>
    <x v="0"/>
    <s v="Primary Assembly"/>
    <s v="unplaced scaffold"/>
    <m/>
    <s v="MINB01000001.1"/>
    <n v="50395"/>
    <n v="50598"/>
    <x v="1"/>
    <m/>
    <m/>
    <m/>
    <x v="0"/>
    <m/>
    <m/>
    <s v="BFT35_00255"/>
    <n v="204"/>
    <m/>
    <m/>
  </r>
  <r>
    <x v="1"/>
    <s v="with_protein"/>
    <x v="0"/>
    <s v="Primary Assembly"/>
    <s v="unplaced scaffold"/>
    <m/>
    <s v="MINB01000001.1"/>
    <n v="50395"/>
    <n v="50598"/>
    <x v="1"/>
    <s v="PHO08375.1"/>
    <m/>
    <m/>
    <x v="2"/>
    <m/>
    <m/>
    <s v="BFT35_00255"/>
    <n v="204"/>
    <n v="67"/>
    <m/>
  </r>
  <r>
    <x v="0"/>
    <s v="protein_coding"/>
    <x v="0"/>
    <s v="Primary Assembly"/>
    <s v="unplaced scaffold"/>
    <m/>
    <s v="MINB01000017.1"/>
    <n v="50412"/>
    <n v="51284"/>
    <x v="1"/>
    <m/>
    <m/>
    <m/>
    <x v="0"/>
    <m/>
    <m/>
    <s v="BFT35_08945"/>
    <n v="873"/>
    <m/>
    <m/>
  </r>
  <r>
    <x v="1"/>
    <s v="with_protein"/>
    <x v="0"/>
    <s v="Primary Assembly"/>
    <s v="unplaced scaffold"/>
    <m/>
    <s v="MINB01000017.1"/>
    <n v="50412"/>
    <n v="51284"/>
    <x v="1"/>
    <s v="PHO06892.1"/>
    <m/>
    <m/>
    <x v="2"/>
    <m/>
    <m/>
    <s v="BFT35_08945"/>
    <n v="873"/>
    <n v="290"/>
    <m/>
  </r>
  <r>
    <x v="0"/>
    <s v="protein_coding"/>
    <x v="0"/>
    <s v="Primary Assembly"/>
    <s v="unplaced scaffold"/>
    <m/>
    <s v="MINB01000014.1"/>
    <n v="50497"/>
    <n v="50943"/>
    <x v="1"/>
    <m/>
    <m/>
    <m/>
    <x v="0"/>
    <m/>
    <m/>
    <s v="BFT35_08005"/>
    <n v="447"/>
    <m/>
    <m/>
  </r>
  <r>
    <x v="1"/>
    <s v="with_protein"/>
    <x v="0"/>
    <s v="Primary Assembly"/>
    <s v="unplaced scaffold"/>
    <m/>
    <s v="MINB01000014.1"/>
    <n v="50497"/>
    <n v="50943"/>
    <x v="1"/>
    <s v="PHO07064.1"/>
    <m/>
    <m/>
    <x v="780"/>
    <m/>
    <m/>
    <s v="BFT35_08005"/>
    <n v="447"/>
    <n v="148"/>
    <m/>
  </r>
  <r>
    <x v="0"/>
    <s v="protein_coding"/>
    <x v="0"/>
    <s v="Primary Assembly"/>
    <s v="unplaced scaffold"/>
    <m/>
    <s v="MINB01000012.1"/>
    <n v="50537"/>
    <n v="53320"/>
    <x v="1"/>
    <m/>
    <m/>
    <m/>
    <x v="0"/>
    <m/>
    <m/>
    <s v="BFT35_07405"/>
    <n v="2784"/>
    <m/>
    <m/>
  </r>
  <r>
    <x v="1"/>
    <s v="with_protein"/>
    <x v="0"/>
    <s v="Primary Assembly"/>
    <s v="unplaced scaffold"/>
    <m/>
    <s v="MINB01000012.1"/>
    <n v="50537"/>
    <n v="53320"/>
    <x v="1"/>
    <s v="PHO07179.1"/>
    <m/>
    <m/>
    <x v="1031"/>
    <m/>
    <m/>
    <s v="BFT35_07405"/>
    <n v="2784"/>
    <n v="927"/>
    <m/>
  </r>
  <r>
    <x v="0"/>
    <s v="protein_coding"/>
    <x v="0"/>
    <s v="Primary Assembly"/>
    <s v="unplaced scaffold"/>
    <m/>
    <s v="MINB01000015.1"/>
    <n v="50587"/>
    <n v="51171"/>
    <x v="0"/>
    <m/>
    <m/>
    <m/>
    <x v="0"/>
    <m/>
    <m/>
    <s v="BFT35_08390"/>
    <n v="585"/>
    <m/>
    <m/>
  </r>
  <r>
    <x v="1"/>
    <s v="with_protein"/>
    <x v="0"/>
    <s v="Primary Assembly"/>
    <s v="unplaced scaffold"/>
    <m/>
    <s v="MINB01000015.1"/>
    <n v="50587"/>
    <n v="51171"/>
    <x v="0"/>
    <s v="PHO07008.1"/>
    <m/>
    <m/>
    <x v="1032"/>
    <m/>
    <m/>
    <s v="BFT35_08390"/>
    <n v="585"/>
    <n v="194"/>
    <m/>
  </r>
  <r>
    <x v="0"/>
    <s v="protein_coding"/>
    <x v="0"/>
    <s v="Primary Assembly"/>
    <s v="unplaced scaffold"/>
    <m/>
    <s v="MINB01000001.1"/>
    <n v="50685"/>
    <n v="51869"/>
    <x v="1"/>
    <m/>
    <m/>
    <m/>
    <x v="0"/>
    <m/>
    <m/>
    <s v="BFT35_00260"/>
    <n v="1185"/>
    <m/>
    <m/>
  </r>
  <r>
    <x v="1"/>
    <s v="with_protein"/>
    <x v="0"/>
    <s v="Primary Assembly"/>
    <s v="unplaced scaffold"/>
    <m/>
    <s v="MINB01000001.1"/>
    <n v="50685"/>
    <n v="51869"/>
    <x v="1"/>
    <s v="PHO08376.1"/>
    <m/>
    <m/>
    <x v="1033"/>
    <m/>
    <m/>
    <s v="BFT35_00260"/>
    <n v="1185"/>
    <n v="394"/>
    <m/>
  </r>
  <r>
    <x v="0"/>
    <s v="tRNA"/>
    <x v="0"/>
    <s v="Primary Assembly"/>
    <s v="unplaced scaffold"/>
    <m/>
    <s v="MINB01000009.1"/>
    <n v="50687"/>
    <n v="50770"/>
    <x v="0"/>
    <m/>
    <m/>
    <m/>
    <x v="0"/>
    <m/>
    <m/>
    <s v="BFT35_06320"/>
    <n v="84"/>
    <m/>
    <m/>
  </r>
  <r>
    <x v="3"/>
    <m/>
    <x v="0"/>
    <s v="Primary Assembly"/>
    <s v="unplaced scaffold"/>
    <m/>
    <s v="MINB01000009.1"/>
    <n v="50687"/>
    <n v="50770"/>
    <x v="0"/>
    <m/>
    <m/>
    <m/>
    <x v="291"/>
    <m/>
    <m/>
    <s v="BFT35_06320"/>
    <n v="84"/>
    <m/>
    <s v="anticodon=TAG"/>
  </r>
  <r>
    <x v="0"/>
    <s v="protein_coding"/>
    <x v="0"/>
    <s v="Primary Assembly"/>
    <s v="unplaced scaffold"/>
    <m/>
    <s v="MINB01000008.1"/>
    <n v="50746"/>
    <n v="50907"/>
    <x v="0"/>
    <m/>
    <m/>
    <m/>
    <x v="0"/>
    <m/>
    <m/>
    <s v="BFT35_05935"/>
    <n v="162"/>
    <m/>
    <m/>
  </r>
  <r>
    <x v="1"/>
    <s v="with_protein"/>
    <x v="0"/>
    <s v="Primary Assembly"/>
    <s v="unplaced scaffold"/>
    <m/>
    <s v="MINB01000008.1"/>
    <n v="50746"/>
    <n v="50907"/>
    <x v="0"/>
    <s v="PHO07456.1"/>
    <m/>
    <m/>
    <x v="1034"/>
    <m/>
    <m/>
    <s v="BFT35_05935"/>
    <n v="162"/>
    <n v="53"/>
    <m/>
  </r>
  <r>
    <x v="0"/>
    <s v="protein_coding"/>
    <x v="0"/>
    <s v="Primary Assembly"/>
    <s v="unplaced scaffold"/>
    <m/>
    <s v="MINB01000013.1"/>
    <n v="50879"/>
    <n v="52165"/>
    <x v="1"/>
    <m/>
    <m/>
    <m/>
    <x v="0"/>
    <m/>
    <m/>
    <s v="BFT35_07735"/>
    <n v="1287"/>
    <m/>
    <m/>
  </r>
  <r>
    <x v="1"/>
    <s v="with_protein"/>
    <x v="0"/>
    <s v="Primary Assembly"/>
    <s v="unplaced scaffold"/>
    <m/>
    <s v="MINB01000013.1"/>
    <n v="50879"/>
    <n v="52165"/>
    <x v="1"/>
    <s v="PHO07126.1"/>
    <m/>
    <m/>
    <x v="1035"/>
    <m/>
    <m/>
    <s v="BFT35_07735"/>
    <n v="1287"/>
    <n v="428"/>
    <m/>
  </r>
  <r>
    <x v="0"/>
    <s v="protein_coding"/>
    <x v="0"/>
    <s v="Primary Assembly"/>
    <s v="unplaced scaffold"/>
    <m/>
    <s v="MINB01000009.1"/>
    <n v="50912"/>
    <n v="52384"/>
    <x v="0"/>
    <m/>
    <m/>
    <m/>
    <x v="0"/>
    <m/>
    <m/>
    <s v="BFT35_06325"/>
    <n v="1473"/>
    <m/>
    <m/>
  </r>
  <r>
    <x v="1"/>
    <s v="with_protein"/>
    <x v="0"/>
    <s v="Primary Assembly"/>
    <s v="unplaced scaffold"/>
    <m/>
    <s v="MINB01000009.1"/>
    <n v="50912"/>
    <n v="52384"/>
    <x v="0"/>
    <s v="PHO07382.1"/>
    <m/>
    <m/>
    <x v="257"/>
    <m/>
    <m/>
    <s v="BFT35_06325"/>
    <n v="1473"/>
    <n v="490"/>
    <m/>
  </r>
  <r>
    <x v="0"/>
    <s v="protein_coding"/>
    <x v="0"/>
    <s v="Primary Assembly"/>
    <s v="unplaced scaffold"/>
    <m/>
    <s v="MINB01000010.1"/>
    <n v="50937"/>
    <n v="51689"/>
    <x v="1"/>
    <m/>
    <m/>
    <m/>
    <x v="0"/>
    <m/>
    <m/>
    <s v="BFT35_06700"/>
    <n v="753"/>
    <m/>
    <m/>
  </r>
  <r>
    <x v="1"/>
    <s v="with_protein"/>
    <x v="0"/>
    <s v="Primary Assembly"/>
    <s v="unplaced scaffold"/>
    <m/>
    <s v="MINB01000010.1"/>
    <n v="50937"/>
    <n v="51689"/>
    <x v="1"/>
    <s v="PHO07299.1"/>
    <m/>
    <m/>
    <x v="2"/>
    <m/>
    <m/>
    <s v="BFT35_06700"/>
    <n v="753"/>
    <n v="250"/>
    <m/>
  </r>
  <r>
    <x v="0"/>
    <s v="protein_coding"/>
    <x v="0"/>
    <s v="Primary Assembly"/>
    <s v="unplaced scaffold"/>
    <m/>
    <s v="MINB01000008.1"/>
    <n v="50941"/>
    <n v="54459"/>
    <x v="1"/>
    <m/>
    <m/>
    <m/>
    <x v="0"/>
    <m/>
    <m/>
    <s v="BFT35_05940"/>
    <n v="3519"/>
    <m/>
    <m/>
  </r>
  <r>
    <x v="1"/>
    <s v="with_protein"/>
    <x v="0"/>
    <s v="Primary Assembly"/>
    <s v="unplaced scaffold"/>
    <m/>
    <s v="MINB01000008.1"/>
    <n v="50941"/>
    <n v="54459"/>
    <x v="1"/>
    <s v="PHO07457.1"/>
    <m/>
    <m/>
    <x v="781"/>
    <m/>
    <m/>
    <s v="BFT35_05940"/>
    <n v="3519"/>
    <n v="1172"/>
    <m/>
  </r>
  <r>
    <x v="0"/>
    <s v="protein_coding"/>
    <x v="0"/>
    <s v="Primary Assembly"/>
    <s v="unplaced scaffold"/>
    <m/>
    <s v="MINB01000011.1"/>
    <n v="50954"/>
    <n v="51790"/>
    <x v="1"/>
    <m/>
    <m/>
    <m/>
    <x v="0"/>
    <m/>
    <m/>
    <s v="BFT35_07125"/>
    <n v="837"/>
    <m/>
    <m/>
  </r>
  <r>
    <x v="1"/>
    <s v="with_protein"/>
    <x v="0"/>
    <s v="Primary Assembly"/>
    <s v="unplaced scaffold"/>
    <m/>
    <s v="MINB01000011.1"/>
    <n v="50954"/>
    <n v="51790"/>
    <x v="1"/>
    <s v="PHO07245.1"/>
    <m/>
    <m/>
    <x v="715"/>
    <m/>
    <m/>
    <s v="BFT35_07125"/>
    <n v="837"/>
    <n v="278"/>
    <m/>
  </r>
  <r>
    <x v="0"/>
    <s v="protein_coding"/>
    <x v="0"/>
    <s v="Primary Assembly"/>
    <s v="unplaced scaffold"/>
    <m/>
    <s v="MINB01000014.1"/>
    <n v="50961"/>
    <n v="51683"/>
    <x v="1"/>
    <m/>
    <m/>
    <m/>
    <x v="0"/>
    <m/>
    <m/>
    <s v="BFT35_08010"/>
    <n v="723"/>
    <m/>
    <m/>
  </r>
  <r>
    <x v="1"/>
    <s v="with_protein"/>
    <x v="0"/>
    <s v="Primary Assembly"/>
    <s v="unplaced scaffold"/>
    <m/>
    <s v="MINB01000014.1"/>
    <n v="50961"/>
    <n v="51683"/>
    <x v="1"/>
    <s v="PHO07065.1"/>
    <m/>
    <m/>
    <x v="1036"/>
    <m/>
    <m/>
    <s v="BFT35_08010"/>
    <n v="723"/>
    <n v="240"/>
    <m/>
  </r>
  <r>
    <x v="0"/>
    <s v="protein_coding"/>
    <x v="0"/>
    <s v="Primary Assembly"/>
    <s v="unplaced scaffold"/>
    <m/>
    <s v="MINB01000003.1"/>
    <n v="50994"/>
    <n v="51983"/>
    <x v="1"/>
    <m/>
    <m/>
    <m/>
    <x v="0"/>
    <m/>
    <m/>
    <s v="BFT35_02640"/>
    <n v="990"/>
    <m/>
    <m/>
  </r>
  <r>
    <x v="1"/>
    <s v="with_protein"/>
    <x v="0"/>
    <s v="Primary Assembly"/>
    <s v="unplaced scaffold"/>
    <m/>
    <s v="MINB01000003.1"/>
    <n v="50994"/>
    <n v="51983"/>
    <x v="1"/>
    <s v="PHO07970.1"/>
    <m/>
    <m/>
    <x v="1037"/>
    <m/>
    <m/>
    <s v="BFT35_02640"/>
    <n v="990"/>
    <n v="329"/>
    <m/>
  </r>
  <r>
    <x v="0"/>
    <s v="protein_coding"/>
    <x v="0"/>
    <s v="Primary Assembly"/>
    <s v="unplaced scaffold"/>
    <m/>
    <s v="MINB01000002.1"/>
    <n v="51117"/>
    <n v="51533"/>
    <x v="1"/>
    <m/>
    <m/>
    <m/>
    <x v="0"/>
    <m/>
    <m/>
    <s v="BFT35_01480"/>
    <n v="417"/>
    <m/>
    <m/>
  </r>
  <r>
    <x v="1"/>
    <s v="with_protein"/>
    <x v="0"/>
    <s v="Primary Assembly"/>
    <s v="unplaced scaffold"/>
    <m/>
    <s v="MINB01000002.1"/>
    <n v="51117"/>
    <n v="51533"/>
    <x v="1"/>
    <s v="PHO08164.1"/>
    <m/>
    <m/>
    <x v="914"/>
    <m/>
    <m/>
    <s v="BFT35_01480"/>
    <n v="417"/>
    <n v="138"/>
    <m/>
  </r>
  <r>
    <x v="0"/>
    <s v="protein_coding"/>
    <x v="0"/>
    <s v="Primary Assembly"/>
    <s v="unplaced scaffold"/>
    <m/>
    <s v="MINB01000015.1"/>
    <n v="51168"/>
    <n v="52466"/>
    <x v="0"/>
    <m/>
    <m/>
    <m/>
    <x v="0"/>
    <m/>
    <m/>
    <s v="BFT35_08395"/>
    <n v="1299"/>
    <m/>
    <m/>
  </r>
  <r>
    <x v="1"/>
    <s v="with_protein"/>
    <x v="0"/>
    <s v="Primary Assembly"/>
    <s v="unplaced scaffold"/>
    <m/>
    <s v="MINB01000015.1"/>
    <n v="51168"/>
    <n v="52466"/>
    <x v="0"/>
    <s v="PHO07009.1"/>
    <m/>
    <m/>
    <x v="1038"/>
    <m/>
    <m/>
    <s v="BFT35_08395"/>
    <n v="1299"/>
    <n v="432"/>
    <m/>
  </r>
  <r>
    <x v="0"/>
    <s v="protein_coding"/>
    <x v="0"/>
    <s v="Primary Assembly"/>
    <s v="unplaced scaffold"/>
    <m/>
    <s v="MINB01000020.1"/>
    <n v="51213"/>
    <n v="51635"/>
    <x v="0"/>
    <m/>
    <m/>
    <m/>
    <x v="0"/>
    <m/>
    <m/>
    <s v="BFT35_09810"/>
    <n v="423"/>
    <m/>
    <m/>
  </r>
  <r>
    <x v="1"/>
    <s v="with_protein"/>
    <x v="0"/>
    <s v="Primary Assembly"/>
    <s v="unplaced scaffold"/>
    <m/>
    <s v="MINB01000020.1"/>
    <n v="51213"/>
    <n v="51635"/>
    <x v="0"/>
    <s v="PHO06755.1"/>
    <m/>
    <m/>
    <x v="101"/>
    <m/>
    <m/>
    <s v="BFT35_09810"/>
    <n v="423"/>
    <n v="140"/>
    <m/>
  </r>
  <r>
    <x v="0"/>
    <s v="protein_coding"/>
    <x v="0"/>
    <s v="Primary Assembly"/>
    <s v="unplaced scaffold"/>
    <m/>
    <s v="MINB01000007.1"/>
    <n v="51228"/>
    <n v="51437"/>
    <x v="1"/>
    <m/>
    <m/>
    <m/>
    <x v="0"/>
    <m/>
    <m/>
    <s v="BFT35_05430"/>
    <n v="210"/>
    <m/>
    <m/>
  </r>
  <r>
    <x v="1"/>
    <s v="with_protein"/>
    <x v="0"/>
    <s v="Primary Assembly"/>
    <s v="unplaced scaffold"/>
    <m/>
    <s v="MINB01000007.1"/>
    <n v="51228"/>
    <n v="51437"/>
    <x v="1"/>
    <s v="PHO07520.1"/>
    <m/>
    <m/>
    <x v="1039"/>
    <m/>
    <m/>
    <s v="BFT35_05430"/>
    <n v="210"/>
    <n v="69"/>
    <m/>
  </r>
  <r>
    <x v="0"/>
    <s v="protein_coding"/>
    <x v="0"/>
    <s v="Primary Assembly"/>
    <s v="unplaced scaffold"/>
    <m/>
    <s v="MINB01000005.1"/>
    <n v="51238"/>
    <n v="51945"/>
    <x v="1"/>
    <m/>
    <m/>
    <m/>
    <x v="0"/>
    <m/>
    <m/>
    <s v="BFT35_04300"/>
    <n v="708"/>
    <m/>
    <m/>
  </r>
  <r>
    <x v="1"/>
    <s v="with_protein"/>
    <x v="0"/>
    <s v="Primary Assembly"/>
    <s v="unplaced scaffold"/>
    <m/>
    <s v="MINB01000005.1"/>
    <n v="51238"/>
    <n v="51945"/>
    <x v="1"/>
    <s v="PHO07718.1"/>
    <m/>
    <m/>
    <x v="27"/>
    <m/>
    <m/>
    <s v="BFT35_04300"/>
    <n v="708"/>
    <n v="235"/>
    <m/>
  </r>
  <r>
    <x v="0"/>
    <s v="protein_coding"/>
    <x v="0"/>
    <s v="Primary Assembly"/>
    <s v="unplaced scaffold"/>
    <m/>
    <s v="MINB01000019.1"/>
    <n v="51247"/>
    <n v="51954"/>
    <x v="1"/>
    <m/>
    <m/>
    <m/>
    <x v="0"/>
    <m/>
    <m/>
    <s v="BFT35_09490"/>
    <n v="708"/>
    <m/>
    <m/>
  </r>
  <r>
    <x v="1"/>
    <s v="with_protein"/>
    <x v="0"/>
    <s v="Primary Assembly"/>
    <s v="unplaced scaffold"/>
    <m/>
    <s v="MINB01000019.1"/>
    <n v="51247"/>
    <n v="51954"/>
    <x v="1"/>
    <s v="PHO06807.1"/>
    <m/>
    <m/>
    <x v="120"/>
    <m/>
    <m/>
    <s v="BFT35_09490"/>
    <n v="708"/>
    <n v="235"/>
    <m/>
  </r>
  <r>
    <x v="0"/>
    <s v="pseudogene"/>
    <x v="0"/>
    <s v="Primary Assembly"/>
    <s v="unplaced scaffold"/>
    <m/>
    <s v="MINB01000018.1"/>
    <n v="51333"/>
    <n v="52107"/>
    <x v="1"/>
    <m/>
    <m/>
    <m/>
    <x v="0"/>
    <m/>
    <m/>
    <s v="BFT35_09235"/>
    <n v="775"/>
    <m/>
    <s v="pseudo"/>
  </r>
  <r>
    <x v="1"/>
    <s v="without_protein"/>
    <x v="0"/>
    <s v="Primary Assembly"/>
    <s v="unplaced scaffold"/>
    <m/>
    <s v="MINB01000018.1"/>
    <n v="51333"/>
    <n v="52107"/>
    <x v="1"/>
    <m/>
    <m/>
    <m/>
    <x v="3"/>
    <m/>
    <m/>
    <s v="BFT35_09235"/>
    <n v="775"/>
    <m/>
    <s v="pseudo"/>
  </r>
  <r>
    <x v="0"/>
    <s v="protein_coding"/>
    <x v="0"/>
    <s v="Primary Assembly"/>
    <s v="unplaced scaffold"/>
    <m/>
    <s v="MINB01000007.1"/>
    <n v="51501"/>
    <n v="52979"/>
    <x v="1"/>
    <m/>
    <m/>
    <m/>
    <x v="0"/>
    <m/>
    <m/>
    <s v="BFT35_05435"/>
    <n v="1479"/>
    <m/>
    <m/>
  </r>
  <r>
    <x v="1"/>
    <s v="with_protein"/>
    <x v="0"/>
    <s v="Primary Assembly"/>
    <s v="unplaced scaffold"/>
    <m/>
    <s v="MINB01000007.1"/>
    <n v="51501"/>
    <n v="52979"/>
    <x v="1"/>
    <s v="PHO07565.1"/>
    <m/>
    <m/>
    <x v="1040"/>
    <m/>
    <m/>
    <s v="BFT35_05435"/>
    <n v="1479"/>
    <n v="492"/>
    <m/>
  </r>
  <r>
    <x v="0"/>
    <s v="protein_coding"/>
    <x v="0"/>
    <s v="Primary Assembly"/>
    <s v="unplaced scaffold"/>
    <m/>
    <s v="MINB01000004.1"/>
    <n v="51509"/>
    <n v="55681"/>
    <x v="1"/>
    <m/>
    <m/>
    <m/>
    <x v="0"/>
    <m/>
    <m/>
    <s v="BFT35_03640"/>
    <n v="4173"/>
    <m/>
    <m/>
  </r>
  <r>
    <x v="1"/>
    <s v="with_protein"/>
    <x v="0"/>
    <s v="Primary Assembly"/>
    <s v="unplaced scaffold"/>
    <m/>
    <s v="MINB01000004.1"/>
    <n v="51509"/>
    <n v="55681"/>
    <x v="1"/>
    <s v="PHO07840.1"/>
    <m/>
    <m/>
    <x v="1041"/>
    <m/>
    <m/>
    <s v="BFT35_03640"/>
    <n v="4173"/>
    <n v="1390"/>
    <m/>
  </r>
  <r>
    <x v="0"/>
    <s v="protein_coding"/>
    <x v="0"/>
    <s v="Primary Assembly"/>
    <s v="unplaced scaffold"/>
    <m/>
    <s v="MINB01000006.1"/>
    <n v="51565"/>
    <n v="53841"/>
    <x v="0"/>
    <m/>
    <m/>
    <m/>
    <x v="0"/>
    <m/>
    <m/>
    <s v="BFT35_04905"/>
    <n v="2277"/>
    <m/>
    <m/>
  </r>
  <r>
    <x v="1"/>
    <s v="with_protein"/>
    <x v="0"/>
    <s v="Primary Assembly"/>
    <s v="unplaced scaffold"/>
    <m/>
    <s v="MINB01000006.1"/>
    <n v="51565"/>
    <n v="53841"/>
    <x v="0"/>
    <s v="PHO07611.1"/>
    <m/>
    <m/>
    <x v="1042"/>
    <m/>
    <m/>
    <s v="BFT35_04905"/>
    <n v="2277"/>
    <n v="758"/>
    <m/>
  </r>
  <r>
    <x v="0"/>
    <s v="protein_coding"/>
    <x v="0"/>
    <s v="Primary Assembly"/>
    <s v="unplaced scaffold"/>
    <m/>
    <s v="MINB01000002.1"/>
    <n v="51606"/>
    <n v="51773"/>
    <x v="1"/>
    <m/>
    <m/>
    <m/>
    <x v="0"/>
    <m/>
    <m/>
    <s v="BFT35_01485"/>
    <n v="168"/>
    <m/>
    <m/>
  </r>
  <r>
    <x v="1"/>
    <s v="with_protein"/>
    <x v="0"/>
    <s v="Primary Assembly"/>
    <s v="unplaced scaffold"/>
    <m/>
    <s v="MINB01000002.1"/>
    <n v="51606"/>
    <n v="51773"/>
    <x v="1"/>
    <s v="PHO08165.1"/>
    <m/>
    <m/>
    <x v="1043"/>
    <m/>
    <m/>
    <s v="BFT35_01485"/>
    <n v="168"/>
    <n v="55"/>
    <m/>
  </r>
  <r>
    <x v="0"/>
    <s v="protein_coding"/>
    <x v="0"/>
    <s v="Primary Assembly"/>
    <s v="unplaced scaffold"/>
    <m/>
    <s v="MINB01000017.1"/>
    <n v="51607"/>
    <n v="51909"/>
    <x v="1"/>
    <m/>
    <m/>
    <m/>
    <x v="0"/>
    <m/>
    <m/>
    <s v="BFT35_08950"/>
    <n v="303"/>
    <m/>
    <m/>
  </r>
  <r>
    <x v="1"/>
    <s v="with_protein"/>
    <x v="0"/>
    <s v="Primary Assembly"/>
    <s v="unplaced scaffold"/>
    <m/>
    <s v="MINB01000017.1"/>
    <n v="51607"/>
    <n v="51909"/>
    <x v="1"/>
    <s v="PHO06893.1"/>
    <m/>
    <m/>
    <x v="2"/>
    <m/>
    <m/>
    <s v="BFT35_08950"/>
    <n v="303"/>
    <n v="100"/>
    <m/>
  </r>
  <r>
    <x v="0"/>
    <s v="protein_coding"/>
    <x v="0"/>
    <s v="Primary Assembly"/>
    <s v="unplaced scaffold"/>
    <m/>
    <s v="MINB01000014.1"/>
    <n v="51687"/>
    <n v="53558"/>
    <x v="1"/>
    <m/>
    <m/>
    <m/>
    <x v="0"/>
    <m/>
    <m/>
    <s v="BFT35_08015"/>
    <n v="1872"/>
    <m/>
    <m/>
  </r>
  <r>
    <x v="1"/>
    <s v="with_protein"/>
    <x v="0"/>
    <s v="Primary Assembly"/>
    <s v="unplaced scaffold"/>
    <m/>
    <s v="MINB01000014.1"/>
    <n v="51687"/>
    <n v="53558"/>
    <x v="1"/>
    <s v="PHO07066.1"/>
    <m/>
    <m/>
    <x v="1044"/>
    <m/>
    <m/>
    <s v="BFT35_08015"/>
    <n v="1872"/>
    <n v="623"/>
    <m/>
  </r>
  <r>
    <x v="0"/>
    <s v="protein_coding"/>
    <x v="0"/>
    <s v="Primary Assembly"/>
    <s v="unplaced scaffold"/>
    <m/>
    <s v="MINB01000010.1"/>
    <n v="51690"/>
    <n v="52526"/>
    <x v="1"/>
    <m/>
    <m/>
    <m/>
    <x v="0"/>
    <m/>
    <m/>
    <s v="BFT35_06705"/>
    <n v="837"/>
    <m/>
    <m/>
  </r>
  <r>
    <x v="1"/>
    <s v="with_protein"/>
    <x v="0"/>
    <s v="Primary Assembly"/>
    <s v="unplaced scaffold"/>
    <m/>
    <s v="MINB01000010.1"/>
    <n v="51690"/>
    <n v="52526"/>
    <x v="1"/>
    <s v="PHO07300.1"/>
    <m/>
    <m/>
    <x v="2"/>
    <m/>
    <m/>
    <s v="BFT35_06705"/>
    <n v="837"/>
    <n v="278"/>
    <m/>
  </r>
  <r>
    <x v="0"/>
    <s v="protein_coding"/>
    <x v="0"/>
    <s v="Primary Assembly"/>
    <s v="unplaced scaffold"/>
    <m/>
    <s v="MINB01000001.1"/>
    <n v="51920"/>
    <n v="52792"/>
    <x v="1"/>
    <m/>
    <m/>
    <m/>
    <x v="0"/>
    <m/>
    <m/>
    <s v="BFT35_00265"/>
    <n v="873"/>
    <m/>
    <m/>
  </r>
  <r>
    <x v="1"/>
    <s v="with_protein"/>
    <x v="0"/>
    <s v="Primary Assembly"/>
    <s v="unplaced scaffold"/>
    <m/>
    <s v="MINB01000001.1"/>
    <n v="51920"/>
    <n v="52792"/>
    <x v="1"/>
    <s v="PHO08377.1"/>
    <m/>
    <m/>
    <x v="1045"/>
    <m/>
    <m/>
    <s v="BFT35_00265"/>
    <n v="873"/>
    <n v="290"/>
    <m/>
  </r>
  <r>
    <x v="0"/>
    <s v="protein_coding"/>
    <x v="0"/>
    <s v="Primary Assembly"/>
    <s v="unplaced scaffold"/>
    <m/>
    <s v="MINB01000011.1"/>
    <n v="51948"/>
    <n v="53321"/>
    <x v="1"/>
    <m/>
    <m/>
    <m/>
    <x v="0"/>
    <m/>
    <m/>
    <s v="BFT35_07130"/>
    <n v="1374"/>
    <m/>
    <m/>
  </r>
  <r>
    <x v="1"/>
    <s v="with_protein"/>
    <x v="0"/>
    <s v="Primary Assembly"/>
    <s v="unplaced scaffold"/>
    <m/>
    <s v="MINB01000011.1"/>
    <n v="51948"/>
    <n v="53321"/>
    <x v="1"/>
    <s v="PHO07246.1"/>
    <m/>
    <m/>
    <x v="2"/>
    <m/>
    <m/>
    <s v="BFT35_07130"/>
    <n v="1374"/>
    <n v="457"/>
    <m/>
  </r>
  <r>
    <x v="0"/>
    <s v="protein_coding"/>
    <x v="0"/>
    <s v="Primary Assembly"/>
    <s v="unplaced scaffold"/>
    <m/>
    <s v="MINB01000003.1"/>
    <n v="51985"/>
    <n v="52935"/>
    <x v="1"/>
    <m/>
    <m/>
    <m/>
    <x v="0"/>
    <m/>
    <m/>
    <s v="BFT35_02645"/>
    <n v="951"/>
    <m/>
    <m/>
  </r>
  <r>
    <x v="1"/>
    <s v="with_protein"/>
    <x v="0"/>
    <s v="Primary Assembly"/>
    <s v="unplaced scaffold"/>
    <m/>
    <s v="MINB01000003.1"/>
    <n v="51985"/>
    <n v="52935"/>
    <x v="1"/>
    <s v="PHO07971.1"/>
    <m/>
    <m/>
    <x v="1046"/>
    <m/>
    <m/>
    <s v="BFT35_02645"/>
    <n v="951"/>
    <n v="316"/>
    <m/>
  </r>
  <r>
    <x v="0"/>
    <s v="protein_coding"/>
    <x v="0"/>
    <s v="Primary Assembly"/>
    <s v="unplaced scaffold"/>
    <m/>
    <s v="MINB01000005.1"/>
    <n v="52082"/>
    <n v="54184"/>
    <x v="1"/>
    <m/>
    <m/>
    <m/>
    <x v="0"/>
    <m/>
    <m/>
    <s v="BFT35_04305"/>
    <n v="2103"/>
    <m/>
    <m/>
  </r>
  <r>
    <x v="1"/>
    <s v="with_protein"/>
    <x v="0"/>
    <s v="Primary Assembly"/>
    <s v="unplaced scaffold"/>
    <m/>
    <s v="MINB01000005.1"/>
    <n v="52082"/>
    <n v="54184"/>
    <x v="1"/>
    <s v="PHO07719.1"/>
    <m/>
    <m/>
    <x v="1047"/>
    <m/>
    <m/>
    <s v="BFT35_04305"/>
    <n v="2103"/>
    <n v="700"/>
    <m/>
  </r>
  <r>
    <x v="0"/>
    <s v="protein_coding"/>
    <x v="0"/>
    <s v="Primary Assembly"/>
    <s v="unplaced scaffold"/>
    <m/>
    <s v="MINB01000002.1"/>
    <n v="52096"/>
    <n v="52278"/>
    <x v="0"/>
    <m/>
    <m/>
    <m/>
    <x v="0"/>
    <m/>
    <m/>
    <s v="BFT35_01490"/>
    <n v="183"/>
    <m/>
    <m/>
  </r>
  <r>
    <x v="1"/>
    <s v="with_protein"/>
    <x v="0"/>
    <s v="Primary Assembly"/>
    <s v="unplaced scaffold"/>
    <m/>
    <s v="MINB01000002.1"/>
    <n v="52096"/>
    <n v="52278"/>
    <x v="0"/>
    <s v="PHO08166.1"/>
    <m/>
    <m/>
    <x v="1048"/>
    <m/>
    <m/>
    <s v="BFT35_01490"/>
    <n v="183"/>
    <n v="60"/>
    <m/>
  </r>
  <r>
    <x v="0"/>
    <s v="protein_coding"/>
    <x v="0"/>
    <s v="Primary Assembly"/>
    <s v="unplaced scaffold"/>
    <m/>
    <s v="MINB01000013.1"/>
    <n v="52229"/>
    <n v="52861"/>
    <x v="1"/>
    <m/>
    <m/>
    <m/>
    <x v="0"/>
    <m/>
    <m/>
    <s v="BFT35_07740"/>
    <n v="633"/>
    <m/>
    <m/>
  </r>
  <r>
    <x v="1"/>
    <s v="with_protein"/>
    <x v="0"/>
    <s v="Primary Assembly"/>
    <s v="unplaced scaffold"/>
    <m/>
    <s v="MINB01000013.1"/>
    <n v="52229"/>
    <n v="52861"/>
    <x v="1"/>
    <s v="PHO07127.1"/>
    <m/>
    <m/>
    <x v="1049"/>
    <m/>
    <m/>
    <s v="BFT35_07740"/>
    <n v="633"/>
    <n v="210"/>
    <m/>
  </r>
  <r>
    <x v="0"/>
    <s v="protein_coding"/>
    <x v="0"/>
    <s v="Primary Assembly"/>
    <s v="unplaced scaffold"/>
    <m/>
    <s v="MINB01000017.1"/>
    <n v="52278"/>
    <n v="53477"/>
    <x v="0"/>
    <m/>
    <m/>
    <m/>
    <x v="0"/>
    <m/>
    <m/>
    <s v="BFT35_08955"/>
    <n v="1200"/>
    <m/>
    <m/>
  </r>
  <r>
    <x v="1"/>
    <s v="with_protein"/>
    <x v="0"/>
    <s v="Primary Assembly"/>
    <s v="unplaced scaffold"/>
    <m/>
    <s v="MINB01000017.1"/>
    <n v="52278"/>
    <n v="53477"/>
    <x v="0"/>
    <s v="PHO06894.1"/>
    <m/>
    <m/>
    <x v="2"/>
    <m/>
    <m/>
    <s v="BFT35_08955"/>
    <n v="1200"/>
    <n v="399"/>
    <m/>
  </r>
  <r>
    <x v="0"/>
    <s v="protein_coding"/>
    <x v="0"/>
    <s v="Primary Assembly"/>
    <s v="unplaced scaffold"/>
    <m/>
    <s v="MINB01000002.1"/>
    <n v="52282"/>
    <n v="52542"/>
    <x v="0"/>
    <m/>
    <m/>
    <m/>
    <x v="0"/>
    <m/>
    <m/>
    <s v="BFT35_01495"/>
    <n v="261"/>
    <m/>
    <m/>
  </r>
  <r>
    <x v="1"/>
    <s v="with_protein"/>
    <x v="0"/>
    <s v="Primary Assembly"/>
    <s v="unplaced scaffold"/>
    <m/>
    <s v="MINB01000002.1"/>
    <n v="52282"/>
    <n v="52542"/>
    <x v="0"/>
    <s v="PHO08167.1"/>
    <m/>
    <m/>
    <x v="1050"/>
    <m/>
    <m/>
    <s v="BFT35_01495"/>
    <n v="261"/>
    <n v="86"/>
    <m/>
  </r>
  <r>
    <x v="0"/>
    <s v="protein_coding"/>
    <x v="0"/>
    <s v="Primary Assembly"/>
    <s v="unplaced scaffold"/>
    <m/>
    <s v="MINB01000015.1"/>
    <n v="52491"/>
    <n v="53981"/>
    <x v="1"/>
    <m/>
    <m/>
    <m/>
    <x v="0"/>
    <m/>
    <m/>
    <s v="BFT35_08400"/>
    <n v="1491"/>
    <m/>
    <m/>
  </r>
  <r>
    <x v="1"/>
    <s v="with_protein"/>
    <x v="0"/>
    <s v="Primary Assembly"/>
    <s v="unplaced scaffold"/>
    <m/>
    <s v="MINB01000015.1"/>
    <n v="52491"/>
    <n v="53981"/>
    <x v="1"/>
    <s v="PHO07010.1"/>
    <m/>
    <m/>
    <x v="1051"/>
    <m/>
    <m/>
    <s v="BFT35_08400"/>
    <n v="1491"/>
    <n v="496"/>
    <m/>
  </r>
  <r>
    <x v="0"/>
    <s v="protein_coding"/>
    <x v="0"/>
    <s v="Primary Assembly"/>
    <s v="unplaced scaffold"/>
    <m/>
    <s v="MINB01000002.1"/>
    <n v="52555"/>
    <n v="53127"/>
    <x v="0"/>
    <m/>
    <m/>
    <m/>
    <x v="0"/>
    <m/>
    <m/>
    <s v="BFT35_01500"/>
    <n v="573"/>
    <m/>
    <m/>
  </r>
  <r>
    <x v="1"/>
    <s v="with_protein"/>
    <x v="0"/>
    <s v="Primary Assembly"/>
    <s v="unplaced scaffold"/>
    <m/>
    <s v="MINB01000002.1"/>
    <n v="52555"/>
    <n v="53127"/>
    <x v="0"/>
    <s v="PHO08168.1"/>
    <m/>
    <m/>
    <x v="170"/>
    <m/>
    <m/>
    <s v="BFT35_01500"/>
    <n v="573"/>
    <n v="190"/>
    <m/>
  </r>
  <r>
    <x v="0"/>
    <s v="protein_coding"/>
    <x v="0"/>
    <s v="Primary Assembly"/>
    <s v="unplaced scaffold"/>
    <m/>
    <s v="MINB01000010.1"/>
    <n v="52606"/>
    <n v="53004"/>
    <x v="1"/>
    <m/>
    <m/>
    <m/>
    <x v="0"/>
    <m/>
    <m/>
    <s v="BFT35_06710"/>
    <n v="399"/>
    <m/>
    <m/>
  </r>
  <r>
    <x v="1"/>
    <s v="with_protein"/>
    <x v="0"/>
    <s v="Primary Assembly"/>
    <s v="unplaced scaffold"/>
    <m/>
    <s v="MINB01000010.1"/>
    <n v="52606"/>
    <n v="53004"/>
    <x v="1"/>
    <s v="PHO07301.1"/>
    <m/>
    <m/>
    <x v="2"/>
    <m/>
    <m/>
    <s v="BFT35_06710"/>
    <n v="399"/>
    <n v="132"/>
    <m/>
  </r>
  <r>
    <x v="0"/>
    <s v="pseudogene"/>
    <x v="0"/>
    <s v="Primary Assembly"/>
    <s v="unplaced scaffold"/>
    <m/>
    <s v="MINB01000009.1"/>
    <n v="52765"/>
    <n v="53595"/>
    <x v="1"/>
    <m/>
    <m/>
    <m/>
    <x v="0"/>
    <m/>
    <m/>
    <s v="BFT35_06330"/>
    <n v="831"/>
    <m/>
    <s v="pseudo"/>
  </r>
  <r>
    <x v="1"/>
    <s v="without_protein"/>
    <x v="0"/>
    <s v="Primary Assembly"/>
    <s v="unplaced scaffold"/>
    <m/>
    <s v="MINB01000009.1"/>
    <n v="52765"/>
    <n v="53595"/>
    <x v="1"/>
    <m/>
    <m/>
    <m/>
    <x v="6"/>
    <m/>
    <m/>
    <s v="BFT35_06330"/>
    <n v="831"/>
    <m/>
    <s v="pseudo"/>
  </r>
  <r>
    <x v="0"/>
    <s v="protein_coding"/>
    <x v="0"/>
    <s v="Primary Assembly"/>
    <s v="unplaced scaffold"/>
    <m/>
    <s v="MINB01000013.1"/>
    <n v="52854"/>
    <n v="54014"/>
    <x v="1"/>
    <m/>
    <m/>
    <m/>
    <x v="0"/>
    <m/>
    <m/>
    <s v="BFT35_07745"/>
    <n v="1161"/>
    <m/>
    <m/>
  </r>
  <r>
    <x v="1"/>
    <s v="with_protein"/>
    <x v="0"/>
    <s v="Primary Assembly"/>
    <s v="unplaced scaffold"/>
    <m/>
    <s v="MINB01000013.1"/>
    <n v="52854"/>
    <n v="54014"/>
    <x v="1"/>
    <s v="PHO07128.1"/>
    <m/>
    <m/>
    <x v="1052"/>
    <m/>
    <m/>
    <s v="BFT35_07745"/>
    <n v="1161"/>
    <n v="386"/>
    <m/>
  </r>
  <r>
    <x v="0"/>
    <s v="protein_coding"/>
    <x v="0"/>
    <s v="Primary Assembly"/>
    <s v="unplaced scaffold"/>
    <m/>
    <s v="MINB01000001.1"/>
    <n v="52909"/>
    <n v="53079"/>
    <x v="1"/>
    <m/>
    <m/>
    <m/>
    <x v="0"/>
    <m/>
    <m/>
    <s v="BFT35_00270"/>
    <n v="171"/>
    <m/>
    <m/>
  </r>
  <r>
    <x v="1"/>
    <s v="with_protein"/>
    <x v="0"/>
    <s v="Primary Assembly"/>
    <s v="unplaced scaffold"/>
    <m/>
    <s v="MINB01000001.1"/>
    <n v="52909"/>
    <n v="53079"/>
    <x v="1"/>
    <s v="PHO08378.1"/>
    <m/>
    <m/>
    <x v="143"/>
    <m/>
    <m/>
    <s v="BFT35_00270"/>
    <n v="171"/>
    <n v="56"/>
    <m/>
  </r>
  <r>
    <x v="0"/>
    <s v="protein_coding"/>
    <x v="0"/>
    <s v="Primary Assembly"/>
    <s v="unplaced scaffold"/>
    <m/>
    <s v="MINB01000016.1"/>
    <n v="53117"/>
    <n v="53362"/>
    <x v="1"/>
    <m/>
    <m/>
    <m/>
    <x v="0"/>
    <m/>
    <m/>
    <s v="BFT35_08685"/>
    <n v="246"/>
    <m/>
    <m/>
  </r>
  <r>
    <x v="1"/>
    <s v="with_protein"/>
    <x v="0"/>
    <s v="Primary Assembly"/>
    <s v="unplaced scaffold"/>
    <m/>
    <s v="MINB01000016.1"/>
    <n v="53117"/>
    <n v="53362"/>
    <x v="1"/>
    <s v="PHO06953.1"/>
    <m/>
    <m/>
    <x v="462"/>
    <m/>
    <m/>
    <s v="BFT35_08685"/>
    <n v="246"/>
    <n v="81"/>
    <m/>
  </r>
  <r>
    <x v="0"/>
    <s v="protein_coding"/>
    <x v="0"/>
    <s v="Primary Assembly"/>
    <s v="unplaced scaffold"/>
    <m/>
    <s v="MINB01000002.1"/>
    <n v="53152"/>
    <n v="55557"/>
    <x v="1"/>
    <m/>
    <m/>
    <m/>
    <x v="0"/>
    <m/>
    <m/>
    <s v="BFT35_01505"/>
    <n v="2406"/>
    <m/>
    <m/>
  </r>
  <r>
    <x v="1"/>
    <s v="with_protein"/>
    <x v="0"/>
    <s v="Primary Assembly"/>
    <s v="unplaced scaffold"/>
    <m/>
    <s v="MINB01000002.1"/>
    <n v="53152"/>
    <n v="55557"/>
    <x v="1"/>
    <s v="PHO08169.1"/>
    <m/>
    <m/>
    <x v="1053"/>
    <m/>
    <m/>
    <s v="BFT35_01505"/>
    <n v="2406"/>
    <n v="801"/>
    <m/>
  </r>
  <r>
    <x v="0"/>
    <s v="protein_coding"/>
    <x v="0"/>
    <s v="Primary Assembly"/>
    <s v="unplaced scaffold"/>
    <m/>
    <s v="MINB01000016.1"/>
    <n v="53352"/>
    <n v="53840"/>
    <x v="1"/>
    <m/>
    <m/>
    <m/>
    <x v="0"/>
    <m/>
    <m/>
    <s v="BFT35_08690"/>
    <n v="489"/>
    <m/>
    <m/>
  </r>
  <r>
    <x v="1"/>
    <s v="with_protein"/>
    <x v="0"/>
    <s v="Primary Assembly"/>
    <s v="unplaced scaffold"/>
    <m/>
    <s v="MINB01000016.1"/>
    <n v="53352"/>
    <n v="53840"/>
    <x v="1"/>
    <s v="PHO06945.1"/>
    <m/>
    <m/>
    <x v="180"/>
    <m/>
    <m/>
    <s v="BFT35_08690"/>
    <n v="489"/>
    <n v="162"/>
    <m/>
  </r>
  <r>
    <x v="0"/>
    <s v="protein_coding"/>
    <x v="0"/>
    <s v="Primary Assembly"/>
    <s v="unplaced scaffold"/>
    <m/>
    <s v="MINB01000012.1"/>
    <n v="53375"/>
    <n v="55360"/>
    <x v="1"/>
    <m/>
    <m/>
    <m/>
    <x v="0"/>
    <m/>
    <m/>
    <s v="BFT35_07410"/>
    <n v="1986"/>
    <m/>
    <m/>
  </r>
  <r>
    <x v="1"/>
    <s v="with_protein"/>
    <x v="0"/>
    <s v="Primary Assembly"/>
    <s v="unplaced scaffold"/>
    <m/>
    <s v="MINB01000012.1"/>
    <n v="53375"/>
    <n v="55360"/>
    <x v="1"/>
    <s v="PHO07180.1"/>
    <m/>
    <m/>
    <x v="1054"/>
    <m/>
    <m/>
    <s v="BFT35_07410"/>
    <n v="1986"/>
    <n v="661"/>
    <m/>
  </r>
  <r>
    <x v="0"/>
    <s v="protein_coding"/>
    <x v="0"/>
    <s v="Primary Assembly"/>
    <s v="unplaced scaffold"/>
    <m/>
    <s v="MINB01000011.1"/>
    <n v="53386"/>
    <n v="53673"/>
    <x v="1"/>
    <m/>
    <m/>
    <m/>
    <x v="0"/>
    <m/>
    <m/>
    <s v="BFT35_07135"/>
    <n v="288"/>
    <m/>
    <m/>
  </r>
  <r>
    <x v="1"/>
    <s v="with_protein"/>
    <x v="0"/>
    <s v="Primary Assembly"/>
    <s v="unplaced scaffold"/>
    <m/>
    <s v="MINB01000011.1"/>
    <n v="53386"/>
    <n v="53673"/>
    <x v="1"/>
    <s v="PHO07247.1"/>
    <m/>
    <m/>
    <x v="2"/>
    <m/>
    <m/>
    <s v="BFT35_07135"/>
    <n v="288"/>
    <n v="95"/>
    <m/>
  </r>
  <r>
    <x v="0"/>
    <s v="protein_coding"/>
    <x v="0"/>
    <s v="Primary Assembly"/>
    <s v="unplaced scaffold"/>
    <m/>
    <s v="MINB01000014.1"/>
    <n v="53567"/>
    <n v="54943"/>
    <x v="1"/>
    <m/>
    <m/>
    <m/>
    <x v="0"/>
    <m/>
    <m/>
    <s v="BFT35_08020"/>
    <n v="1377"/>
    <m/>
    <m/>
  </r>
  <r>
    <x v="1"/>
    <s v="with_protein"/>
    <x v="0"/>
    <s v="Primary Assembly"/>
    <s v="unplaced scaffold"/>
    <m/>
    <s v="MINB01000014.1"/>
    <n v="53567"/>
    <n v="54943"/>
    <x v="1"/>
    <s v="PHO07067.1"/>
    <m/>
    <m/>
    <x v="1055"/>
    <m/>
    <m/>
    <s v="BFT35_08020"/>
    <n v="1377"/>
    <n v="458"/>
    <m/>
  </r>
  <r>
    <x v="0"/>
    <s v="pseudogene"/>
    <x v="0"/>
    <s v="Primary Assembly"/>
    <s v="unplaced scaffold"/>
    <m/>
    <s v="MINB01000017.1"/>
    <n v="53572"/>
    <n v="54090"/>
    <x v="1"/>
    <m/>
    <m/>
    <m/>
    <x v="0"/>
    <m/>
    <m/>
    <s v="BFT35_08960"/>
    <n v="519"/>
    <m/>
    <s v="pseudo"/>
  </r>
  <r>
    <x v="1"/>
    <s v="without_protein"/>
    <x v="0"/>
    <s v="Primary Assembly"/>
    <s v="unplaced scaffold"/>
    <m/>
    <s v="MINB01000017.1"/>
    <n v="53572"/>
    <n v="54090"/>
    <x v="1"/>
    <m/>
    <m/>
    <m/>
    <x v="162"/>
    <m/>
    <m/>
    <s v="BFT35_08960"/>
    <n v="519"/>
    <m/>
    <s v="pseudo"/>
  </r>
  <r>
    <x v="0"/>
    <s v="protein_coding"/>
    <x v="0"/>
    <s v="Primary Assembly"/>
    <s v="unplaced scaffold"/>
    <m/>
    <s v="MINB01000003.1"/>
    <n v="53672"/>
    <n v="54334"/>
    <x v="1"/>
    <m/>
    <m/>
    <m/>
    <x v="0"/>
    <m/>
    <m/>
    <s v="BFT35_02650"/>
    <n v="663"/>
    <m/>
    <m/>
  </r>
  <r>
    <x v="1"/>
    <s v="with_protein"/>
    <x v="0"/>
    <s v="Primary Assembly"/>
    <s v="unplaced scaffold"/>
    <m/>
    <s v="MINB01000003.1"/>
    <n v="53672"/>
    <n v="54334"/>
    <x v="1"/>
    <s v="PHO07972.1"/>
    <m/>
    <m/>
    <x v="2"/>
    <m/>
    <m/>
    <s v="BFT35_02650"/>
    <n v="663"/>
    <n v="220"/>
    <m/>
  </r>
  <r>
    <x v="0"/>
    <s v="protein_coding"/>
    <x v="0"/>
    <s v="Primary Assembly"/>
    <s v="unplaced scaffold"/>
    <m/>
    <s v="MINB01000011.1"/>
    <n v="53693"/>
    <n v="55831"/>
    <x v="1"/>
    <m/>
    <m/>
    <m/>
    <x v="0"/>
    <m/>
    <m/>
    <s v="BFT35_07140"/>
    <n v="2139"/>
    <m/>
    <m/>
  </r>
  <r>
    <x v="1"/>
    <s v="with_protein"/>
    <x v="0"/>
    <s v="Primary Assembly"/>
    <s v="unplaced scaffold"/>
    <m/>
    <s v="MINB01000011.1"/>
    <n v="53693"/>
    <n v="55831"/>
    <x v="1"/>
    <s v="PHO07248.1"/>
    <m/>
    <m/>
    <x v="1056"/>
    <m/>
    <m/>
    <s v="BFT35_07140"/>
    <n v="2139"/>
    <n v="712"/>
    <m/>
  </r>
  <r>
    <x v="0"/>
    <s v="protein_coding"/>
    <x v="0"/>
    <s v="Primary Assembly"/>
    <s v="unplaced scaffold"/>
    <m/>
    <s v="MINB01000010.1"/>
    <n v="53748"/>
    <n v="54236"/>
    <x v="1"/>
    <m/>
    <m/>
    <m/>
    <x v="0"/>
    <m/>
    <m/>
    <s v="BFT35_06715"/>
    <n v="489"/>
    <m/>
    <m/>
  </r>
  <r>
    <x v="1"/>
    <s v="with_protein"/>
    <x v="0"/>
    <s v="Primary Assembly"/>
    <s v="unplaced scaffold"/>
    <m/>
    <s v="MINB01000010.1"/>
    <n v="53748"/>
    <n v="54236"/>
    <x v="1"/>
    <s v="PHO07302.1"/>
    <m/>
    <m/>
    <x v="2"/>
    <m/>
    <m/>
    <s v="BFT35_06715"/>
    <n v="489"/>
    <n v="162"/>
    <m/>
  </r>
  <r>
    <x v="0"/>
    <s v="protein_coding"/>
    <x v="0"/>
    <s v="Primary Assembly"/>
    <s v="unplaced scaffold"/>
    <m/>
    <s v="MINB01000007.1"/>
    <n v="53808"/>
    <n v="54455"/>
    <x v="1"/>
    <m/>
    <m/>
    <m/>
    <x v="0"/>
    <m/>
    <m/>
    <s v="BFT35_05440"/>
    <n v="648"/>
    <m/>
    <m/>
  </r>
  <r>
    <x v="1"/>
    <s v="with_protein"/>
    <x v="0"/>
    <s v="Primary Assembly"/>
    <s v="unplaced scaffold"/>
    <m/>
    <s v="MINB01000007.1"/>
    <n v="53808"/>
    <n v="54455"/>
    <x v="1"/>
    <s v="PHO07521.1"/>
    <m/>
    <m/>
    <x v="1057"/>
    <m/>
    <m/>
    <s v="BFT35_05440"/>
    <n v="648"/>
    <n v="215"/>
    <m/>
  </r>
  <r>
    <x v="0"/>
    <s v="protein_coding"/>
    <x v="0"/>
    <s v="Primary Assembly"/>
    <s v="unplaced scaffold"/>
    <m/>
    <s v="MINB01000016.1"/>
    <n v="53866"/>
    <n v="54609"/>
    <x v="1"/>
    <m/>
    <m/>
    <m/>
    <x v="0"/>
    <m/>
    <m/>
    <s v="BFT35_08695"/>
    <n v="744"/>
    <m/>
    <m/>
  </r>
  <r>
    <x v="1"/>
    <s v="with_protein"/>
    <x v="0"/>
    <s v="Primary Assembly"/>
    <s v="unplaced scaffold"/>
    <m/>
    <s v="MINB01000016.1"/>
    <n v="53866"/>
    <n v="54609"/>
    <x v="1"/>
    <s v="PHO06946.1"/>
    <m/>
    <m/>
    <x v="74"/>
    <m/>
    <m/>
    <s v="BFT35_08695"/>
    <n v="744"/>
    <n v="247"/>
    <m/>
  </r>
  <r>
    <x v="0"/>
    <s v="protein_coding"/>
    <x v="0"/>
    <s v="Primary Assembly"/>
    <s v="unplaced scaffold"/>
    <m/>
    <s v="MINB01000006.1"/>
    <n v="53874"/>
    <n v="54257"/>
    <x v="1"/>
    <m/>
    <m/>
    <m/>
    <x v="0"/>
    <m/>
    <m/>
    <s v="BFT35_04910"/>
    <n v="384"/>
    <m/>
    <m/>
  </r>
  <r>
    <x v="1"/>
    <s v="with_protein"/>
    <x v="0"/>
    <s v="Primary Assembly"/>
    <s v="unplaced scaffold"/>
    <m/>
    <s v="MINB01000006.1"/>
    <n v="53874"/>
    <n v="54257"/>
    <x v="1"/>
    <s v="PHO07612.1"/>
    <m/>
    <m/>
    <x v="2"/>
    <m/>
    <m/>
    <s v="BFT35_04910"/>
    <n v="384"/>
    <n v="127"/>
    <m/>
  </r>
  <r>
    <x v="0"/>
    <s v="protein_coding"/>
    <x v="0"/>
    <s v="Primary Assembly"/>
    <s v="unplaced scaffold"/>
    <m/>
    <s v="MINB01000009.1"/>
    <n v="53907"/>
    <n v="54185"/>
    <x v="1"/>
    <m/>
    <m/>
    <m/>
    <x v="0"/>
    <m/>
    <m/>
    <s v="BFT35_06335"/>
    <n v="279"/>
    <m/>
    <m/>
  </r>
  <r>
    <x v="1"/>
    <s v="with_protein"/>
    <x v="0"/>
    <s v="Primary Assembly"/>
    <s v="unplaced scaffold"/>
    <m/>
    <s v="MINB01000009.1"/>
    <n v="53907"/>
    <n v="54185"/>
    <x v="1"/>
    <s v="PHO07383.1"/>
    <m/>
    <m/>
    <x v="2"/>
    <m/>
    <m/>
    <s v="BFT35_06335"/>
    <n v="279"/>
    <n v="92"/>
    <m/>
  </r>
  <r>
    <x v="0"/>
    <s v="tRNA"/>
    <x v="0"/>
    <s v="Primary Assembly"/>
    <s v="unplaced scaffold"/>
    <m/>
    <s v="MINB01000001.1"/>
    <n v="53917"/>
    <n v="53990"/>
    <x v="0"/>
    <m/>
    <m/>
    <m/>
    <x v="0"/>
    <m/>
    <m/>
    <s v="BFT35_00275"/>
    <n v="74"/>
    <m/>
    <m/>
  </r>
  <r>
    <x v="3"/>
    <m/>
    <x v="0"/>
    <s v="Primary Assembly"/>
    <s v="unplaced scaffold"/>
    <m/>
    <s v="MINB01000001.1"/>
    <n v="53917"/>
    <n v="53990"/>
    <x v="0"/>
    <m/>
    <m/>
    <m/>
    <x v="1058"/>
    <m/>
    <m/>
    <s v="BFT35_00275"/>
    <n v="74"/>
    <m/>
    <s v="anticodon=CTG"/>
  </r>
  <r>
    <x v="0"/>
    <s v="protein_coding"/>
    <x v="0"/>
    <s v="Primary Assembly"/>
    <s v="unplaced scaffold"/>
    <m/>
    <s v="MINB01000015.1"/>
    <n v="53981"/>
    <n v="54874"/>
    <x v="1"/>
    <m/>
    <m/>
    <m/>
    <x v="0"/>
    <m/>
    <m/>
    <s v="BFT35_08405"/>
    <n v="894"/>
    <m/>
    <m/>
  </r>
  <r>
    <x v="1"/>
    <s v="with_protein"/>
    <x v="0"/>
    <s v="Primary Assembly"/>
    <s v="unplaced scaffold"/>
    <m/>
    <s v="MINB01000015.1"/>
    <n v="53981"/>
    <n v="54874"/>
    <x v="1"/>
    <s v="PHO07011.1"/>
    <m/>
    <m/>
    <x v="1059"/>
    <m/>
    <m/>
    <s v="BFT35_08405"/>
    <n v="894"/>
    <n v="297"/>
    <m/>
  </r>
  <r>
    <x v="0"/>
    <s v="tRNA"/>
    <x v="0"/>
    <s v="Primary Assembly"/>
    <s v="unplaced scaffold"/>
    <m/>
    <s v="MINB01000001.1"/>
    <n v="53998"/>
    <n v="54073"/>
    <x v="0"/>
    <m/>
    <m/>
    <m/>
    <x v="0"/>
    <m/>
    <m/>
    <s v="BFT35_00280"/>
    <n v="76"/>
    <m/>
    <m/>
  </r>
  <r>
    <x v="3"/>
    <m/>
    <x v="0"/>
    <s v="Primary Assembly"/>
    <s v="unplaced scaffold"/>
    <m/>
    <s v="MINB01000001.1"/>
    <n v="53998"/>
    <n v="54073"/>
    <x v="0"/>
    <m/>
    <m/>
    <m/>
    <x v="865"/>
    <m/>
    <m/>
    <s v="BFT35_00280"/>
    <n v="76"/>
    <m/>
    <s v="anticodon=CTC"/>
  </r>
  <r>
    <x v="0"/>
    <s v="protein_coding"/>
    <x v="0"/>
    <s v="Primary Assembly"/>
    <s v="unplaced scaffold"/>
    <m/>
    <s v="MINB01000013.1"/>
    <n v="54119"/>
    <n v="54817"/>
    <x v="1"/>
    <m/>
    <m/>
    <m/>
    <x v="0"/>
    <m/>
    <m/>
    <s v="BFT35_07750"/>
    <n v="699"/>
    <m/>
    <m/>
  </r>
  <r>
    <x v="1"/>
    <s v="with_protein"/>
    <x v="0"/>
    <s v="Primary Assembly"/>
    <s v="unplaced scaffold"/>
    <m/>
    <s v="MINB01000013.1"/>
    <n v="54119"/>
    <n v="54817"/>
    <x v="1"/>
    <s v="PHO07129.1"/>
    <m/>
    <m/>
    <x v="1060"/>
    <m/>
    <m/>
    <s v="BFT35_07750"/>
    <n v="699"/>
    <n v="232"/>
    <m/>
  </r>
  <r>
    <x v="0"/>
    <s v="protein_coding"/>
    <x v="0"/>
    <s v="Primary Assembly"/>
    <s v="unplaced scaffold"/>
    <m/>
    <s v="MINB01000017.1"/>
    <n v="54248"/>
    <n v="54970"/>
    <x v="0"/>
    <m/>
    <m/>
    <m/>
    <x v="0"/>
    <m/>
    <m/>
    <s v="BFT35_08965"/>
    <n v="723"/>
    <m/>
    <m/>
  </r>
  <r>
    <x v="1"/>
    <s v="with_protein"/>
    <x v="0"/>
    <s v="Primary Assembly"/>
    <s v="unplaced scaffold"/>
    <m/>
    <s v="MINB01000017.1"/>
    <n v="54248"/>
    <n v="54970"/>
    <x v="0"/>
    <s v="PHO06895.1"/>
    <m/>
    <m/>
    <x v="324"/>
    <m/>
    <m/>
    <s v="BFT35_08965"/>
    <n v="723"/>
    <n v="240"/>
    <m/>
  </r>
  <r>
    <x v="0"/>
    <s v="protein_coding"/>
    <x v="0"/>
    <s v="Primary Assembly"/>
    <s v="unplaced scaffold"/>
    <m/>
    <s v="MINB01000005.1"/>
    <n v="54265"/>
    <n v="54531"/>
    <x v="1"/>
    <m/>
    <m/>
    <m/>
    <x v="0"/>
    <m/>
    <m/>
    <s v="BFT35_04310"/>
    <n v="267"/>
    <m/>
    <m/>
  </r>
  <r>
    <x v="1"/>
    <s v="with_protein"/>
    <x v="0"/>
    <s v="Primary Assembly"/>
    <s v="unplaced scaffold"/>
    <m/>
    <s v="MINB01000005.1"/>
    <n v="54265"/>
    <n v="54531"/>
    <x v="1"/>
    <s v="PHO07720.1"/>
    <m/>
    <m/>
    <x v="1061"/>
    <m/>
    <m/>
    <s v="BFT35_04310"/>
    <n v="267"/>
    <n v="88"/>
    <m/>
  </r>
  <r>
    <x v="0"/>
    <s v="protein_coding"/>
    <x v="0"/>
    <s v="Primary Assembly"/>
    <s v="unplaced scaffold"/>
    <m/>
    <s v="MINB01000001.1"/>
    <n v="54390"/>
    <n v="55781"/>
    <x v="1"/>
    <m/>
    <m/>
    <m/>
    <x v="0"/>
    <m/>
    <m/>
    <s v="BFT35_00285"/>
    <n v="1392"/>
    <m/>
    <m/>
  </r>
  <r>
    <x v="1"/>
    <s v="with_protein"/>
    <x v="0"/>
    <s v="Primary Assembly"/>
    <s v="unplaced scaffold"/>
    <m/>
    <s v="MINB01000001.1"/>
    <n v="54390"/>
    <n v="55781"/>
    <x v="1"/>
    <s v="PHO08379.1"/>
    <m/>
    <m/>
    <x v="1062"/>
    <m/>
    <m/>
    <s v="BFT35_00285"/>
    <n v="1392"/>
    <n v="463"/>
    <m/>
  </r>
  <r>
    <x v="0"/>
    <s v="protein_coding"/>
    <x v="0"/>
    <s v="Primary Assembly"/>
    <s v="unplaced scaffold"/>
    <m/>
    <s v="MINB01000003.1"/>
    <n v="54402"/>
    <n v="55019"/>
    <x v="1"/>
    <m/>
    <m/>
    <m/>
    <x v="0"/>
    <m/>
    <m/>
    <s v="BFT35_02655"/>
    <n v="618"/>
    <m/>
    <m/>
  </r>
  <r>
    <x v="1"/>
    <s v="with_protein"/>
    <x v="0"/>
    <s v="Primary Assembly"/>
    <s v="unplaced scaffold"/>
    <m/>
    <s v="MINB01000003.1"/>
    <n v="54402"/>
    <n v="55019"/>
    <x v="1"/>
    <s v="PHO07973.1"/>
    <m/>
    <m/>
    <x v="2"/>
    <m/>
    <m/>
    <s v="BFT35_02655"/>
    <n v="618"/>
    <n v="205"/>
    <m/>
  </r>
  <r>
    <x v="0"/>
    <s v="pseudogene"/>
    <x v="0"/>
    <s v="Primary Assembly"/>
    <s v="unplaced scaffold"/>
    <m/>
    <s v="MINB01000006.1"/>
    <n v="54431"/>
    <n v="55239"/>
    <x v="1"/>
    <m/>
    <m/>
    <m/>
    <x v="0"/>
    <m/>
    <m/>
    <s v="BFT35_04915"/>
    <n v="809"/>
    <m/>
    <s v="pseudo"/>
  </r>
  <r>
    <x v="1"/>
    <s v="without_protein"/>
    <x v="0"/>
    <s v="Primary Assembly"/>
    <s v="unplaced scaffold"/>
    <m/>
    <s v="MINB01000006.1"/>
    <n v="54431"/>
    <n v="55239"/>
    <x v="1"/>
    <m/>
    <m/>
    <m/>
    <x v="24"/>
    <m/>
    <m/>
    <s v="BFT35_04915"/>
    <n v="809"/>
    <m/>
    <s v="pseudo"/>
  </r>
  <r>
    <x v="0"/>
    <s v="protein_coding"/>
    <x v="0"/>
    <s v="Primary Assembly"/>
    <s v="unplaced scaffold"/>
    <m/>
    <s v="MINB01000010.1"/>
    <n v="54465"/>
    <n v="55532"/>
    <x v="0"/>
    <m/>
    <m/>
    <m/>
    <x v="0"/>
    <m/>
    <m/>
    <s v="BFT35_06720"/>
    <n v="1068"/>
    <m/>
    <m/>
  </r>
  <r>
    <x v="1"/>
    <s v="with_protein"/>
    <x v="0"/>
    <s v="Primary Assembly"/>
    <s v="unplaced scaffold"/>
    <m/>
    <s v="MINB01000010.1"/>
    <n v="54465"/>
    <n v="55532"/>
    <x v="0"/>
    <s v="PHO07303.1"/>
    <m/>
    <m/>
    <x v="2"/>
    <m/>
    <m/>
    <s v="BFT35_06720"/>
    <n v="1068"/>
    <n v="355"/>
    <m/>
  </r>
  <r>
    <x v="0"/>
    <s v="protein_coding"/>
    <x v="0"/>
    <s v="Primary Assembly"/>
    <s v="unplaced scaffold"/>
    <m/>
    <s v="MINB01000007.1"/>
    <n v="54523"/>
    <n v="55374"/>
    <x v="1"/>
    <m/>
    <m/>
    <m/>
    <x v="0"/>
    <m/>
    <m/>
    <s v="BFT35_05445"/>
    <n v="852"/>
    <m/>
    <m/>
  </r>
  <r>
    <x v="1"/>
    <s v="with_protein"/>
    <x v="0"/>
    <s v="Primary Assembly"/>
    <s v="unplaced scaffold"/>
    <m/>
    <s v="MINB01000007.1"/>
    <n v="54523"/>
    <n v="55374"/>
    <x v="1"/>
    <s v="PHO07522.1"/>
    <m/>
    <m/>
    <x v="314"/>
    <m/>
    <m/>
    <s v="BFT35_05445"/>
    <n v="852"/>
    <n v="283"/>
    <m/>
  </r>
  <r>
    <x v="0"/>
    <s v="protein_coding"/>
    <x v="0"/>
    <s v="Primary Assembly"/>
    <s v="unplaced scaffold"/>
    <m/>
    <s v="MINB01000009.1"/>
    <n v="54612"/>
    <n v="55523"/>
    <x v="1"/>
    <m/>
    <m/>
    <m/>
    <x v="0"/>
    <m/>
    <m/>
    <s v="BFT35_06340"/>
    <n v="912"/>
    <m/>
    <m/>
  </r>
  <r>
    <x v="1"/>
    <s v="with_protein"/>
    <x v="0"/>
    <s v="Primary Assembly"/>
    <s v="unplaced scaffold"/>
    <m/>
    <s v="MINB01000009.1"/>
    <n v="54612"/>
    <n v="55523"/>
    <x v="1"/>
    <s v="PHO07384.1"/>
    <m/>
    <m/>
    <x v="1063"/>
    <m/>
    <m/>
    <s v="BFT35_06340"/>
    <n v="912"/>
    <n v="303"/>
    <m/>
  </r>
  <r>
    <x v="0"/>
    <s v="protein_coding"/>
    <x v="0"/>
    <s v="Primary Assembly"/>
    <s v="unplaced scaffold"/>
    <m/>
    <s v="MINB01000005.1"/>
    <n v="54632"/>
    <n v="55564"/>
    <x v="1"/>
    <m/>
    <m/>
    <m/>
    <x v="0"/>
    <m/>
    <m/>
    <s v="BFT35_04315"/>
    <n v="933"/>
    <m/>
    <m/>
  </r>
  <r>
    <x v="1"/>
    <s v="with_protein"/>
    <x v="0"/>
    <s v="Primary Assembly"/>
    <s v="unplaced scaffold"/>
    <m/>
    <s v="MINB01000005.1"/>
    <n v="54632"/>
    <n v="55564"/>
    <x v="1"/>
    <s v="PHO07721.1"/>
    <m/>
    <m/>
    <x v="1064"/>
    <m/>
    <m/>
    <s v="BFT35_04315"/>
    <n v="933"/>
    <n v="310"/>
    <m/>
  </r>
  <r>
    <x v="0"/>
    <s v="protein_coding"/>
    <x v="0"/>
    <s v="Primary Assembly"/>
    <s v="unplaced scaffold"/>
    <m/>
    <s v="MINB01000016.1"/>
    <n v="54634"/>
    <n v="54924"/>
    <x v="1"/>
    <m/>
    <m/>
    <m/>
    <x v="0"/>
    <m/>
    <m/>
    <s v="BFT35_08700"/>
    <n v="291"/>
    <m/>
    <m/>
  </r>
  <r>
    <x v="1"/>
    <s v="with_protein"/>
    <x v="0"/>
    <s v="Primary Assembly"/>
    <s v="unplaced scaffold"/>
    <m/>
    <s v="MINB01000016.1"/>
    <n v="54634"/>
    <n v="54924"/>
    <x v="1"/>
    <s v="PHO06947.1"/>
    <m/>
    <m/>
    <x v="2"/>
    <m/>
    <m/>
    <s v="BFT35_08700"/>
    <n v="291"/>
    <n v="96"/>
    <m/>
  </r>
  <r>
    <x v="0"/>
    <s v="protein_coding"/>
    <x v="0"/>
    <s v="Primary Assembly"/>
    <s v="unplaced scaffold"/>
    <m/>
    <s v="MINB01000008.1"/>
    <n v="54679"/>
    <n v="55293"/>
    <x v="0"/>
    <m/>
    <m/>
    <m/>
    <x v="0"/>
    <m/>
    <m/>
    <s v="BFT35_05945"/>
    <n v="615"/>
    <m/>
    <m/>
  </r>
  <r>
    <x v="1"/>
    <s v="with_protein"/>
    <x v="0"/>
    <s v="Primary Assembly"/>
    <s v="unplaced scaffold"/>
    <m/>
    <s v="MINB01000008.1"/>
    <n v="54679"/>
    <n v="55293"/>
    <x v="0"/>
    <s v="PHO07458.1"/>
    <m/>
    <m/>
    <x v="835"/>
    <m/>
    <m/>
    <s v="BFT35_05945"/>
    <n v="615"/>
    <n v="204"/>
    <m/>
  </r>
  <r>
    <x v="0"/>
    <s v="protein_coding"/>
    <x v="0"/>
    <s v="Primary Assembly"/>
    <s v="unplaced scaffold"/>
    <m/>
    <s v="MINB01000015.1"/>
    <n v="54871"/>
    <n v="56109"/>
    <x v="1"/>
    <m/>
    <m/>
    <m/>
    <x v="0"/>
    <m/>
    <m/>
    <s v="BFT35_08410"/>
    <n v="1239"/>
    <m/>
    <m/>
  </r>
  <r>
    <x v="1"/>
    <s v="with_protein"/>
    <x v="0"/>
    <s v="Primary Assembly"/>
    <s v="unplaced scaffold"/>
    <m/>
    <s v="MINB01000015.1"/>
    <n v="54871"/>
    <n v="56109"/>
    <x v="1"/>
    <s v="PHO07012.1"/>
    <m/>
    <m/>
    <x v="1065"/>
    <m/>
    <m/>
    <s v="BFT35_08410"/>
    <n v="1239"/>
    <n v="412"/>
    <m/>
  </r>
  <r>
    <x v="0"/>
    <s v="protein_coding"/>
    <x v="0"/>
    <s v="Primary Assembly"/>
    <s v="unplaced scaffold"/>
    <m/>
    <s v="MINB01000017.1"/>
    <n v="54915"/>
    <n v="55751"/>
    <x v="0"/>
    <m/>
    <m/>
    <m/>
    <x v="0"/>
    <m/>
    <m/>
    <s v="BFT35_08970"/>
    <n v="837"/>
    <m/>
    <m/>
  </r>
  <r>
    <x v="1"/>
    <s v="with_protein"/>
    <x v="0"/>
    <s v="Primary Assembly"/>
    <s v="unplaced scaffold"/>
    <m/>
    <s v="MINB01000017.1"/>
    <n v="54915"/>
    <n v="55751"/>
    <x v="0"/>
    <s v="PHO06896.1"/>
    <m/>
    <m/>
    <x v="2"/>
    <m/>
    <m/>
    <s v="BFT35_08970"/>
    <n v="837"/>
    <n v="278"/>
    <m/>
  </r>
  <r>
    <x v="0"/>
    <s v="protein_coding"/>
    <x v="0"/>
    <s v="Primary Assembly"/>
    <s v="unplaced scaffold"/>
    <m/>
    <s v="MINB01000013.1"/>
    <n v="54922"/>
    <n v="55878"/>
    <x v="1"/>
    <m/>
    <m/>
    <m/>
    <x v="0"/>
    <m/>
    <m/>
    <s v="BFT35_07755"/>
    <n v="957"/>
    <m/>
    <m/>
  </r>
  <r>
    <x v="1"/>
    <s v="with_protein"/>
    <x v="0"/>
    <s v="Primary Assembly"/>
    <s v="unplaced scaffold"/>
    <m/>
    <s v="MINB01000013.1"/>
    <n v="54922"/>
    <n v="55878"/>
    <x v="1"/>
    <s v="PHO07130.1"/>
    <m/>
    <m/>
    <x v="1066"/>
    <m/>
    <m/>
    <s v="BFT35_07755"/>
    <n v="957"/>
    <n v="318"/>
    <m/>
  </r>
  <r>
    <x v="0"/>
    <s v="protein_coding"/>
    <x v="0"/>
    <s v="Primary Assembly"/>
    <s v="unplaced scaffold"/>
    <m/>
    <s v="MINB01000016.1"/>
    <n v="54941"/>
    <n v="55351"/>
    <x v="1"/>
    <m/>
    <m/>
    <m/>
    <x v="0"/>
    <m/>
    <m/>
    <s v="BFT35_08705"/>
    <n v="411"/>
    <m/>
    <m/>
  </r>
  <r>
    <x v="1"/>
    <s v="with_protein"/>
    <x v="0"/>
    <s v="Primary Assembly"/>
    <s v="unplaced scaffold"/>
    <m/>
    <s v="MINB01000016.1"/>
    <n v="54941"/>
    <n v="55351"/>
    <x v="1"/>
    <s v="PHO06948.1"/>
    <m/>
    <m/>
    <x v="1067"/>
    <m/>
    <m/>
    <s v="BFT35_08705"/>
    <n v="411"/>
    <n v="136"/>
    <m/>
  </r>
  <r>
    <x v="0"/>
    <s v="protein_coding"/>
    <x v="0"/>
    <s v="Primary Assembly"/>
    <s v="unplaced scaffold"/>
    <m/>
    <s v="MINB01000014.1"/>
    <n v="55040"/>
    <n v="55660"/>
    <x v="1"/>
    <m/>
    <m/>
    <m/>
    <x v="0"/>
    <m/>
    <m/>
    <s v="BFT35_08025"/>
    <n v="621"/>
    <m/>
    <m/>
  </r>
  <r>
    <x v="1"/>
    <s v="with_protein"/>
    <x v="0"/>
    <s v="Primary Assembly"/>
    <s v="unplaced scaffold"/>
    <m/>
    <s v="MINB01000014.1"/>
    <n v="55040"/>
    <n v="55660"/>
    <x v="1"/>
    <s v="PHO07068.1"/>
    <m/>
    <m/>
    <x v="1"/>
    <m/>
    <m/>
    <s v="BFT35_08025"/>
    <n v="621"/>
    <n v="206"/>
    <m/>
  </r>
  <r>
    <x v="0"/>
    <s v="protein_coding"/>
    <x v="0"/>
    <s v="Primary Assembly"/>
    <s v="unplaced scaffold"/>
    <m/>
    <s v="MINB01000008.1"/>
    <n v="55300"/>
    <n v="56043"/>
    <x v="0"/>
    <m/>
    <m/>
    <m/>
    <x v="0"/>
    <m/>
    <m/>
    <s v="BFT35_05950"/>
    <n v="744"/>
    <m/>
    <m/>
  </r>
  <r>
    <x v="1"/>
    <s v="with_protein"/>
    <x v="0"/>
    <s v="Primary Assembly"/>
    <s v="unplaced scaffold"/>
    <m/>
    <s v="MINB01000008.1"/>
    <n v="55300"/>
    <n v="56043"/>
    <x v="0"/>
    <s v="PHO07459.1"/>
    <m/>
    <m/>
    <x v="1068"/>
    <m/>
    <m/>
    <s v="BFT35_05950"/>
    <n v="744"/>
    <n v="247"/>
    <m/>
  </r>
  <r>
    <x v="0"/>
    <s v="protein_coding"/>
    <x v="0"/>
    <s v="Primary Assembly"/>
    <s v="unplaced scaffold"/>
    <m/>
    <s v="MINB01000016.1"/>
    <n v="55352"/>
    <n v="55963"/>
    <x v="1"/>
    <m/>
    <m/>
    <m/>
    <x v="0"/>
    <m/>
    <m/>
    <s v="BFT35_08710"/>
    <n v="612"/>
    <m/>
    <m/>
  </r>
  <r>
    <x v="1"/>
    <s v="with_protein"/>
    <x v="0"/>
    <s v="Primary Assembly"/>
    <s v="unplaced scaffold"/>
    <m/>
    <s v="MINB01000016.1"/>
    <n v="55352"/>
    <n v="55963"/>
    <x v="1"/>
    <s v="PHO06954.1"/>
    <m/>
    <m/>
    <x v="1069"/>
    <m/>
    <m/>
    <s v="BFT35_08710"/>
    <n v="612"/>
    <n v="203"/>
    <m/>
  </r>
  <r>
    <x v="0"/>
    <s v="protein_coding"/>
    <x v="0"/>
    <s v="Primary Assembly"/>
    <s v="unplaced scaffold"/>
    <m/>
    <s v="MINB01000007.1"/>
    <n v="55448"/>
    <n v="55801"/>
    <x v="1"/>
    <m/>
    <m/>
    <m/>
    <x v="0"/>
    <m/>
    <m/>
    <s v="BFT35_05450"/>
    <n v="354"/>
    <m/>
    <m/>
  </r>
  <r>
    <x v="1"/>
    <s v="with_protein"/>
    <x v="0"/>
    <s v="Primary Assembly"/>
    <s v="unplaced scaffold"/>
    <m/>
    <s v="MINB01000007.1"/>
    <n v="55448"/>
    <n v="55801"/>
    <x v="1"/>
    <s v="PHO07523.1"/>
    <m/>
    <m/>
    <x v="90"/>
    <m/>
    <m/>
    <s v="BFT35_05450"/>
    <n v="354"/>
    <n v="117"/>
    <m/>
  </r>
  <r>
    <x v="0"/>
    <s v="protein_coding"/>
    <x v="0"/>
    <s v="Primary Assembly"/>
    <s v="unplaced scaffold"/>
    <m/>
    <s v="MINB01000012.1"/>
    <n v="55461"/>
    <n v="56177"/>
    <x v="1"/>
    <m/>
    <m/>
    <m/>
    <x v="0"/>
    <m/>
    <m/>
    <s v="BFT35_07415"/>
    <n v="717"/>
    <m/>
    <m/>
  </r>
  <r>
    <x v="1"/>
    <s v="with_protein"/>
    <x v="0"/>
    <s v="Primary Assembly"/>
    <s v="unplaced scaffold"/>
    <m/>
    <s v="MINB01000012.1"/>
    <n v="55461"/>
    <n v="56177"/>
    <x v="1"/>
    <s v="PHO07181.1"/>
    <m/>
    <m/>
    <x v="1070"/>
    <m/>
    <m/>
    <s v="BFT35_07415"/>
    <n v="717"/>
    <n v="238"/>
    <m/>
  </r>
  <r>
    <x v="0"/>
    <s v="protein_coding"/>
    <x v="0"/>
    <s v="Primary Assembly"/>
    <s v="unplaced scaffold"/>
    <m/>
    <s v="MINB01000003.1"/>
    <n v="55486"/>
    <n v="56193"/>
    <x v="1"/>
    <m/>
    <m/>
    <m/>
    <x v="0"/>
    <m/>
    <m/>
    <s v="BFT35_02660"/>
    <n v="708"/>
    <m/>
    <m/>
  </r>
  <r>
    <x v="1"/>
    <s v="with_protein"/>
    <x v="0"/>
    <s v="Primary Assembly"/>
    <s v="unplaced scaffold"/>
    <m/>
    <s v="MINB01000003.1"/>
    <n v="55486"/>
    <n v="56193"/>
    <x v="1"/>
    <s v="PHO07974.1"/>
    <m/>
    <m/>
    <x v="2"/>
    <m/>
    <m/>
    <s v="BFT35_02660"/>
    <n v="708"/>
    <n v="235"/>
    <m/>
  </r>
  <r>
    <x v="0"/>
    <s v="protein_coding"/>
    <x v="0"/>
    <s v="Primary Assembly"/>
    <s v="unplaced scaffold"/>
    <m/>
    <s v="MINB01000009.1"/>
    <n v="55520"/>
    <n v="56131"/>
    <x v="1"/>
    <m/>
    <m/>
    <m/>
    <x v="0"/>
    <m/>
    <m/>
    <s v="BFT35_06345"/>
    <n v="612"/>
    <m/>
    <m/>
  </r>
  <r>
    <x v="1"/>
    <s v="with_protein"/>
    <x v="0"/>
    <s v="Primary Assembly"/>
    <s v="unplaced scaffold"/>
    <m/>
    <s v="MINB01000009.1"/>
    <n v="55520"/>
    <n v="56131"/>
    <x v="1"/>
    <s v="PHO07385.1"/>
    <m/>
    <m/>
    <x v="504"/>
    <m/>
    <m/>
    <s v="BFT35_06345"/>
    <n v="612"/>
    <n v="203"/>
    <m/>
  </r>
  <r>
    <x v="0"/>
    <s v="protein_coding"/>
    <x v="0"/>
    <s v="Primary Assembly"/>
    <s v="unplaced scaffold"/>
    <m/>
    <s v="MINB01000010.1"/>
    <n v="55563"/>
    <n v="55961"/>
    <x v="1"/>
    <m/>
    <m/>
    <m/>
    <x v="0"/>
    <m/>
    <m/>
    <s v="BFT35_06725"/>
    <n v="399"/>
    <m/>
    <m/>
  </r>
  <r>
    <x v="1"/>
    <s v="with_protein"/>
    <x v="0"/>
    <s v="Primary Assembly"/>
    <s v="unplaced scaffold"/>
    <m/>
    <s v="MINB01000010.1"/>
    <n v="55563"/>
    <n v="55961"/>
    <x v="1"/>
    <s v="PHO07304.1"/>
    <m/>
    <m/>
    <x v="387"/>
    <m/>
    <m/>
    <s v="BFT35_06725"/>
    <n v="399"/>
    <n v="132"/>
    <m/>
  </r>
  <r>
    <x v="0"/>
    <s v="protein_coding"/>
    <x v="0"/>
    <s v="Primary Assembly"/>
    <s v="unplaced scaffold"/>
    <m/>
    <s v="MINB01000005.1"/>
    <n v="55565"/>
    <n v="56434"/>
    <x v="1"/>
    <m/>
    <m/>
    <m/>
    <x v="0"/>
    <m/>
    <m/>
    <s v="BFT35_04320"/>
    <n v="870"/>
    <m/>
    <m/>
  </r>
  <r>
    <x v="1"/>
    <s v="with_protein"/>
    <x v="0"/>
    <s v="Primary Assembly"/>
    <s v="unplaced scaffold"/>
    <m/>
    <s v="MINB01000005.1"/>
    <n v="55565"/>
    <n v="56434"/>
    <x v="1"/>
    <s v="PHO07722.1"/>
    <m/>
    <m/>
    <x v="1071"/>
    <m/>
    <m/>
    <s v="BFT35_04320"/>
    <n v="870"/>
    <n v="289"/>
    <m/>
  </r>
  <r>
    <x v="0"/>
    <s v="protein_coding"/>
    <x v="0"/>
    <s v="Primary Assembly"/>
    <s v="unplaced scaffold"/>
    <m/>
    <s v="MINB01000002.1"/>
    <n v="55580"/>
    <n v="56482"/>
    <x v="1"/>
    <m/>
    <m/>
    <m/>
    <x v="0"/>
    <m/>
    <m/>
    <s v="BFT35_01510"/>
    <n v="903"/>
    <m/>
    <m/>
  </r>
  <r>
    <x v="1"/>
    <s v="with_protein"/>
    <x v="0"/>
    <s v="Primary Assembly"/>
    <s v="unplaced scaffold"/>
    <m/>
    <s v="MINB01000002.1"/>
    <n v="55580"/>
    <n v="56482"/>
    <x v="1"/>
    <s v="PHO08323.1"/>
    <m/>
    <m/>
    <x v="1072"/>
    <m/>
    <m/>
    <s v="BFT35_01510"/>
    <n v="903"/>
    <n v="300"/>
    <m/>
  </r>
  <r>
    <x v="0"/>
    <s v="protein_coding"/>
    <x v="0"/>
    <s v="Primary Assembly"/>
    <s v="unplaced scaffold"/>
    <m/>
    <s v="MINB01000014.1"/>
    <n v="55626"/>
    <n v="56282"/>
    <x v="1"/>
    <m/>
    <m/>
    <m/>
    <x v="0"/>
    <m/>
    <m/>
    <s v="BFT35_08030"/>
    <n v="657"/>
    <m/>
    <m/>
  </r>
  <r>
    <x v="1"/>
    <s v="with_protein"/>
    <x v="0"/>
    <s v="Primary Assembly"/>
    <s v="unplaced scaffold"/>
    <m/>
    <s v="MINB01000014.1"/>
    <n v="55626"/>
    <n v="56282"/>
    <x v="1"/>
    <s v="PHO07069.1"/>
    <m/>
    <m/>
    <x v="1073"/>
    <m/>
    <m/>
    <s v="BFT35_08030"/>
    <n v="657"/>
    <n v="218"/>
    <m/>
  </r>
  <r>
    <x v="0"/>
    <s v="protein_coding"/>
    <x v="0"/>
    <s v="Primary Assembly"/>
    <s v="unplaced scaffold"/>
    <m/>
    <s v="MINB01000004.1"/>
    <n v="55674"/>
    <n v="56810"/>
    <x v="1"/>
    <m/>
    <m/>
    <m/>
    <x v="0"/>
    <m/>
    <m/>
    <s v="BFT35_03645"/>
    <n v="1137"/>
    <m/>
    <m/>
  </r>
  <r>
    <x v="1"/>
    <s v="with_protein"/>
    <x v="0"/>
    <s v="Primary Assembly"/>
    <s v="unplaced scaffold"/>
    <m/>
    <s v="MINB01000004.1"/>
    <n v="55674"/>
    <n v="56810"/>
    <x v="1"/>
    <s v="PHO07841.1"/>
    <m/>
    <m/>
    <x v="1074"/>
    <m/>
    <m/>
    <s v="BFT35_03645"/>
    <n v="1137"/>
    <n v="378"/>
    <m/>
  </r>
  <r>
    <x v="0"/>
    <s v="protein_coding"/>
    <x v="0"/>
    <s v="Primary Assembly"/>
    <s v="unplaced scaffold"/>
    <m/>
    <s v="MINB01000006.1"/>
    <n v="55737"/>
    <n v="56243"/>
    <x v="1"/>
    <m/>
    <m/>
    <m/>
    <x v="0"/>
    <m/>
    <m/>
    <s v="BFT35_04920"/>
    <n v="507"/>
    <m/>
    <m/>
  </r>
  <r>
    <x v="1"/>
    <s v="with_protein"/>
    <x v="0"/>
    <s v="Primary Assembly"/>
    <s v="unplaced scaffold"/>
    <m/>
    <s v="MINB01000006.1"/>
    <n v="55737"/>
    <n v="56243"/>
    <x v="1"/>
    <s v="PHO07613.1"/>
    <m/>
    <m/>
    <x v="335"/>
    <m/>
    <m/>
    <s v="BFT35_04920"/>
    <n v="507"/>
    <n v="168"/>
    <m/>
  </r>
  <r>
    <x v="0"/>
    <s v="protein_coding"/>
    <x v="0"/>
    <s v="Primary Assembly"/>
    <s v="unplaced scaffold"/>
    <m/>
    <s v="MINB01000001.1"/>
    <n v="55774"/>
    <n v="56628"/>
    <x v="1"/>
    <m/>
    <m/>
    <m/>
    <x v="0"/>
    <m/>
    <m/>
    <s v="BFT35_00290"/>
    <n v="855"/>
    <m/>
    <m/>
  </r>
  <r>
    <x v="1"/>
    <s v="with_protein"/>
    <x v="0"/>
    <s v="Primary Assembly"/>
    <s v="unplaced scaffold"/>
    <m/>
    <s v="MINB01000001.1"/>
    <n v="55774"/>
    <n v="56628"/>
    <x v="1"/>
    <s v="PHO08380.1"/>
    <m/>
    <m/>
    <x v="1075"/>
    <m/>
    <m/>
    <s v="BFT35_00290"/>
    <n v="855"/>
    <n v="284"/>
    <m/>
  </r>
  <r>
    <x v="0"/>
    <s v="protein_coding"/>
    <x v="0"/>
    <s v="Primary Assembly"/>
    <s v="unplaced scaffold"/>
    <m/>
    <s v="MINB01000017.1"/>
    <n v="55895"/>
    <n v="57316"/>
    <x v="0"/>
    <m/>
    <m/>
    <m/>
    <x v="0"/>
    <m/>
    <m/>
    <s v="BFT35_08975"/>
    <n v="1422"/>
    <m/>
    <m/>
  </r>
  <r>
    <x v="1"/>
    <s v="with_protein"/>
    <x v="0"/>
    <s v="Primary Assembly"/>
    <s v="unplaced scaffold"/>
    <m/>
    <s v="MINB01000017.1"/>
    <n v="55895"/>
    <n v="57316"/>
    <x v="0"/>
    <s v="PHO06897.1"/>
    <m/>
    <m/>
    <x v="970"/>
    <m/>
    <m/>
    <s v="BFT35_08975"/>
    <n v="1422"/>
    <n v="473"/>
    <m/>
  </r>
  <r>
    <x v="0"/>
    <s v="protein_coding"/>
    <x v="0"/>
    <s v="Primary Assembly"/>
    <s v="unplaced scaffold"/>
    <m/>
    <s v="MINB01000010.1"/>
    <n v="55948"/>
    <n v="56157"/>
    <x v="1"/>
    <m/>
    <m/>
    <m/>
    <x v="0"/>
    <m/>
    <m/>
    <s v="BFT35_06730"/>
    <n v="210"/>
    <m/>
    <m/>
  </r>
  <r>
    <x v="1"/>
    <s v="with_protein"/>
    <x v="0"/>
    <s v="Primary Assembly"/>
    <s v="unplaced scaffold"/>
    <m/>
    <s v="MINB01000010.1"/>
    <n v="55948"/>
    <n v="56157"/>
    <x v="1"/>
    <s v="PHO07305.1"/>
    <m/>
    <m/>
    <x v="2"/>
    <m/>
    <m/>
    <s v="BFT35_06730"/>
    <n v="210"/>
    <n v="69"/>
    <m/>
  </r>
  <r>
    <x v="0"/>
    <s v="protein_coding"/>
    <x v="0"/>
    <s v="Primary Assembly"/>
    <s v="unplaced scaffold"/>
    <m/>
    <s v="MINB01000013.1"/>
    <n v="56041"/>
    <n v="56811"/>
    <x v="1"/>
    <m/>
    <m/>
    <m/>
    <x v="0"/>
    <m/>
    <m/>
    <s v="BFT35_07760"/>
    <n v="771"/>
    <m/>
    <m/>
  </r>
  <r>
    <x v="1"/>
    <s v="with_protein"/>
    <x v="0"/>
    <s v="Primary Assembly"/>
    <s v="unplaced scaffold"/>
    <m/>
    <s v="MINB01000013.1"/>
    <n v="56041"/>
    <n v="56811"/>
    <x v="1"/>
    <s v="PHO07131.1"/>
    <m/>
    <m/>
    <x v="2"/>
    <m/>
    <m/>
    <s v="BFT35_07760"/>
    <n v="771"/>
    <n v="256"/>
    <m/>
  </r>
  <r>
    <x v="0"/>
    <s v="protein_coding"/>
    <x v="0"/>
    <s v="Primary Assembly"/>
    <s v="unplaced scaffold"/>
    <m/>
    <s v="MINB01000008.1"/>
    <n v="56057"/>
    <n v="56800"/>
    <x v="0"/>
    <m/>
    <m/>
    <m/>
    <x v="0"/>
    <m/>
    <m/>
    <s v="BFT35_05955"/>
    <n v="744"/>
    <m/>
    <m/>
  </r>
  <r>
    <x v="1"/>
    <s v="with_protein"/>
    <x v="0"/>
    <s v="Primary Assembly"/>
    <s v="unplaced scaffold"/>
    <m/>
    <s v="MINB01000008.1"/>
    <n v="56057"/>
    <n v="56800"/>
    <x v="0"/>
    <s v="PHO07460.1"/>
    <m/>
    <m/>
    <x v="764"/>
    <m/>
    <m/>
    <s v="BFT35_05955"/>
    <n v="744"/>
    <n v="247"/>
    <m/>
  </r>
  <r>
    <x v="0"/>
    <s v="protein_coding"/>
    <x v="0"/>
    <s v="Primary Assembly"/>
    <s v="unplaced scaffold"/>
    <m/>
    <s v="MINB01000016.1"/>
    <n v="56065"/>
    <n v="57252"/>
    <x v="1"/>
    <m/>
    <m/>
    <m/>
    <x v="0"/>
    <m/>
    <m/>
    <s v="BFT35_08715"/>
    <n v="1188"/>
    <m/>
    <m/>
  </r>
  <r>
    <x v="1"/>
    <s v="with_protein"/>
    <x v="0"/>
    <s v="Primary Assembly"/>
    <s v="unplaced scaffold"/>
    <m/>
    <s v="MINB01000016.1"/>
    <n v="56065"/>
    <n v="57252"/>
    <x v="1"/>
    <s v="PHO06949.1"/>
    <m/>
    <m/>
    <x v="2"/>
    <m/>
    <m/>
    <s v="BFT35_08715"/>
    <n v="1188"/>
    <n v="395"/>
    <m/>
  </r>
  <r>
    <x v="0"/>
    <s v="protein_coding"/>
    <x v="0"/>
    <s v="Primary Assembly"/>
    <s v="unplaced scaffold"/>
    <m/>
    <s v="MINB01000011.1"/>
    <n v="56075"/>
    <n v="57010"/>
    <x v="1"/>
    <m/>
    <m/>
    <m/>
    <x v="0"/>
    <m/>
    <m/>
    <s v="BFT35_07145"/>
    <n v="936"/>
    <m/>
    <m/>
  </r>
  <r>
    <x v="1"/>
    <s v="with_protein"/>
    <x v="0"/>
    <s v="Primary Assembly"/>
    <s v="unplaced scaffold"/>
    <m/>
    <s v="MINB01000011.1"/>
    <n v="56075"/>
    <n v="57010"/>
    <x v="1"/>
    <s v="PHO07249.1"/>
    <m/>
    <m/>
    <x v="1076"/>
    <m/>
    <m/>
    <s v="BFT35_07145"/>
    <n v="936"/>
    <n v="311"/>
    <m/>
  </r>
  <r>
    <x v="0"/>
    <s v="protein_coding"/>
    <x v="0"/>
    <s v="Primary Assembly"/>
    <s v="unplaced scaffold"/>
    <m/>
    <s v="MINB01000007.1"/>
    <n v="56092"/>
    <n v="57522"/>
    <x v="1"/>
    <m/>
    <m/>
    <m/>
    <x v="0"/>
    <m/>
    <m/>
    <s v="BFT35_05455"/>
    <n v="1431"/>
    <m/>
    <m/>
  </r>
  <r>
    <x v="1"/>
    <s v="with_protein"/>
    <x v="0"/>
    <s v="Primary Assembly"/>
    <s v="unplaced scaffold"/>
    <m/>
    <s v="MINB01000007.1"/>
    <n v="56092"/>
    <n v="57522"/>
    <x v="1"/>
    <s v="PHO07524.1"/>
    <m/>
    <m/>
    <x v="1077"/>
    <m/>
    <m/>
    <s v="BFT35_05455"/>
    <n v="1431"/>
    <n v="476"/>
    <m/>
  </r>
  <r>
    <x v="0"/>
    <s v="protein_coding"/>
    <x v="0"/>
    <s v="Primary Assembly"/>
    <s v="unplaced scaffold"/>
    <m/>
    <s v="MINB01000009.1"/>
    <n v="56152"/>
    <n v="56724"/>
    <x v="1"/>
    <m/>
    <m/>
    <m/>
    <x v="0"/>
    <m/>
    <m/>
    <s v="BFT35_06350"/>
    <n v="573"/>
    <m/>
    <m/>
  </r>
  <r>
    <x v="1"/>
    <s v="with_protein"/>
    <x v="0"/>
    <s v="Primary Assembly"/>
    <s v="unplaced scaffold"/>
    <m/>
    <s v="MINB01000009.1"/>
    <n v="56152"/>
    <n v="56724"/>
    <x v="1"/>
    <s v="PHO07386.1"/>
    <m/>
    <m/>
    <x v="1078"/>
    <m/>
    <m/>
    <s v="BFT35_06350"/>
    <n v="573"/>
    <n v="190"/>
    <m/>
  </r>
  <r>
    <x v="0"/>
    <s v="protein_coding"/>
    <x v="0"/>
    <s v="Primary Assembly"/>
    <s v="unplaced scaffold"/>
    <m/>
    <s v="MINB01000012.1"/>
    <n v="56190"/>
    <n v="57422"/>
    <x v="1"/>
    <m/>
    <m/>
    <m/>
    <x v="0"/>
    <m/>
    <m/>
    <s v="BFT35_07420"/>
    <n v="1233"/>
    <m/>
    <m/>
  </r>
  <r>
    <x v="1"/>
    <s v="with_protein"/>
    <x v="0"/>
    <s v="Primary Assembly"/>
    <s v="unplaced scaffold"/>
    <m/>
    <s v="MINB01000012.1"/>
    <n v="56190"/>
    <n v="57422"/>
    <x v="1"/>
    <s v="PHO07182.1"/>
    <m/>
    <m/>
    <x v="161"/>
    <m/>
    <m/>
    <s v="BFT35_07420"/>
    <n v="1233"/>
    <n v="410"/>
    <m/>
  </r>
  <r>
    <x v="0"/>
    <s v="protein_coding"/>
    <x v="0"/>
    <s v="Primary Assembly"/>
    <s v="unplaced scaffold"/>
    <m/>
    <s v="MINB01000010.1"/>
    <n v="56271"/>
    <n v="56987"/>
    <x v="1"/>
    <m/>
    <m/>
    <m/>
    <x v="0"/>
    <m/>
    <m/>
    <s v="BFT35_06735"/>
    <n v="717"/>
    <m/>
    <m/>
  </r>
  <r>
    <x v="1"/>
    <s v="with_protein"/>
    <x v="0"/>
    <s v="Primary Assembly"/>
    <s v="unplaced scaffold"/>
    <m/>
    <s v="MINB01000010.1"/>
    <n v="56271"/>
    <n v="56987"/>
    <x v="1"/>
    <s v="PHO07306.1"/>
    <m/>
    <m/>
    <x v="2"/>
    <m/>
    <m/>
    <s v="BFT35_06735"/>
    <n v="717"/>
    <n v="238"/>
    <m/>
  </r>
  <r>
    <x v="0"/>
    <s v="protein_coding"/>
    <x v="0"/>
    <s v="Primary Assembly"/>
    <s v="unplaced scaffold"/>
    <m/>
    <s v="MINB01000014.1"/>
    <n v="56298"/>
    <n v="56507"/>
    <x v="1"/>
    <m/>
    <m/>
    <m/>
    <x v="0"/>
    <m/>
    <m/>
    <s v="BFT35_08035"/>
    <n v="210"/>
    <m/>
    <m/>
  </r>
  <r>
    <x v="1"/>
    <s v="with_protein"/>
    <x v="0"/>
    <s v="Primary Assembly"/>
    <s v="unplaced scaffold"/>
    <m/>
    <s v="MINB01000014.1"/>
    <n v="56298"/>
    <n v="56507"/>
    <x v="1"/>
    <s v="PHO07070.1"/>
    <m/>
    <m/>
    <x v="1079"/>
    <m/>
    <m/>
    <s v="BFT35_08035"/>
    <n v="210"/>
    <n v="69"/>
    <m/>
  </r>
  <r>
    <x v="0"/>
    <s v="protein_coding"/>
    <x v="0"/>
    <s v="Primary Assembly"/>
    <s v="unplaced scaffold"/>
    <m/>
    <s v="MINB01000015.1"/>
    <n v="56320"/>
    <n v="57117"/>
    <x v="1"/>
    <m/>
    <m/>
    <m/>
    <x v="0"/>
    <m/>
    <m/>
    <s v="BFT35_08415"/>
    <n v="798"/>
    <m/>
    <m/>
  </r>
  <r>
    <x v="1"/>
    <s v="with_protein"/>
    <x v="0"/>
    <s v="Primary Assembly"/>
    <s v="unplaced scaffold"/>
    <m/>
    <s v="MINB01000015.1"/>
    <n v="56320"/>
    <n v="57117"/>
    <x v="1"/>
    <s v="PHO07013.1"/>
    <m/>
    <m/>
    <x v="1080"/>
    <m/>
    <m/>
    <s v="BFT35_08415"/>
    <n v="798"/>
    <n v="265"/>
    <m/>
  </r>
  <r>
    <x v="0"/>
    <s v="protein_coding"/>
    <x v="0"/>
    <s v="Primary Assembly"/>
    <s v="unplaced scaffold"/>
    <m/>
    <s v="MINB01000006.1"/>
    <n v="56373"/>
    <n v="56804"/>
    <x v="0"/>
    <m/>
    <m/>
    <m/>
    <x v="0"/>
    <m/>
    <m/>
    <s v="BFT35_04925"/>
    <n v="432"/>
    <m/>
    <m/>
  </r>
  <r>
    <x v="1"/>
    <s v="with_protein"/>
    <x v="0"/>
    <s v="Primary Assembly"/>
    <s v="unplaced scaffold"/>
    <m/>
    <s v="MINB01000006.1"/>
    <n v="56373"/>
    <n v="56804"/>
    <x v="0"/>
    <s v="PHO07614.1"/>
    <m/>
    <m/>
    <x v="2"/>
    <m/>
    <m/>
    <s v="BFT35_04925"/>
    <n v="432"/>
    <n v="143"/>
    <m/>
  </r>
  <r>
    <x v="0"/>
    <s v="pseudogene"/>
    <x v="0"/>
    <s v="Primary Assembly"/>
    <s v="unplaced scaffold"/>
    <m/>
    <s v="MINB01000003.1"/>
    <n v="56417"/>
    <n v="57216"/>
    <x v="1"/>
    <m/>
    <m/>
    <m/>
    <x v="0"/>
    <m/>
    <m/>
    <s v="BFT35_02665"/>
    <n v="800"/>
    <m/>
    <s v="pseudo"/>
  </r>
  <r>
    <x v="1"/>
    <s v="without_protein"/>
    <x v="0"/>
    <s v="Primary Assembly"/>
    <s v="unplaced scaffold"/>
    <m/>
    <s v="MINB01000003.1"/>
    <n v="56417"/>
    <n v="57216"/>
    <x v="1"/>
    <m/>
    <m/>
    <m/>
    <x v="24"/>
    <m/>
    <m/>
    <s v="BFT35_02665"/>
    <n v="800"/>
    <m/>
    <s v="pseudo"/>
  </r>
  <r>
    <x v="0"/>
    <s v="protein_coding"/>
    <x v="0"/>
    <s v="Primary Assembly"/>
    <s v="unplaced scaffold"/>
    <m/>
    <s v="MINB01000005.1"/>
    <n v="56440"/>
    <n v="57393"/>
    <x v="1"/>
    <m/>
    <m/>
    <m/>
    <x v="0"/>
    <m/>
    <m/>
    <s v="BFT35_04325"/>
    <n v="954"/>
    <m/>
    <m/>
  </r>
  <r>
    <x v="1"/>
    <s v="with_protein"/>
    <x v="0"/>
    <s v="Primary Assembly"/>
    <s v="unplaced scaffold"/>
    <m/>
    <s v="MINB01000005.1"/>
    <n v="56440"/>
    <n v="57393"/>
    <x v="1"/>
    <s v="PHO07723.1"/>
    <m/>
    <m/>
    <x v="298"/>
    <m/>
    <m/>
    <s v="BFT35_04325"/>
    <n v="954"/>
    <n v="317"/>
    <m/>
  </r>
  <r>
    <x v="0"/>
    <s v="protein_coding"/>
    <x v="0"/>
    <s v="Primary Assembly"/>
    <s v="unplaced scaffold"/>
    <m/>
    <s v="MINB01000014.1"/>
    <n v="56507"/>
    <n v="56881"/>
    <x v="1"/>
    <m/>
    <m/>
    <m/>
    <x v="0"/>
    <m/>
    <m/>
    <s v="BFT35_08040"/>
    <n v="375"/>
    <m/>
    <m/>
  </r>
  <r>
    <x v="1"/>
    <s v="with_protein"/>
    <x v="0"/>
    <s v="Primary Assembly"/>
    <s v="unplaced scaffold"/>
    <m/>
    <s v="MINB01000014.1"/>
    <n v="56507"/>
    <n v="56881"/>
    <x v="1"/>
    <s v="PHO07071.1"/>
    <m/>
    <m/>
    <x v="1081"/>
    <m/>
    <m/>
    <s v="BFT35_08040"/>
    <n v="375"/>
    <n v="124"/>
    <m/>
  </r>
  <r>
    <x v="0"/>
    <s v="protein_coding"/>
    <x v="0"/>
    <s v="Primary Assembly"/>
    <s v="unplaced scaffold"/>
    <m/>
    <s v="MINB01000002.1"/>
    <n v="56790"/>
    <n v="57719"/>
    <x v="0"/>
    <m/>
    <m/>
    <m/>
    <x v="0"/>
    <m/>
    <m/>
    <s v="BFT35_01515"/>
    <n v="930"/>
    <m/>
    <m/>
  </r>
  <r>
    <x v="1"/>
    <s v="with_protein"/>
    <x v="0"/>
    <s v="Primary Assembly"/>
    <s v="unplaced scaffold"/>
    <m/>
    <s v="MINB01000002.1"/>
    <n v="56790"/>
    <n v="57719"/>
    <x v="0"/>
    <s v="PHO08170.1"/>
    <m/>
    <m/>
    <x v="1082"/>
    <m/>
    <m/>
    <s v="BFT35_01515"/>
    <n v="930"/>
    <n v="309"/>
    <m/>
  </r>
  <r>
    <x v="0"/>
    <s v="protein_coding"/>
    <x v="0"/>
    <s v="Primary Assembly"/>
    <s v="unplaced scaffold"/>
    <m/>
    <s v="MINB01000006.1"/>
    <n v="56801"/>
    <n v="57343"/>
    <x v="1"/>
    <m/>
    <m/>
    <m/>
    <x v="0"/>
    <m/>
    <m/>
    <s v="BFT35_04930"/>
    <n v="543"/>
    <m/>
    <m/>
  </r>
  <r>
    <x v="1"/>
    <s v="with_protein"/>
    <x v="0"/>
    <s v="Primary Assembly"/>
    <s v="unplaced scaffold"/>
    <m/>
    <s v="MINB01000006.1"/>
    <n v="56801"/>
    <n v="57343"/>
    <x v="1"/>
    <s v="PHO07615.1"/>
    <m/>
    <m/>
    <x v="1083"/>
    <m/>
    <m/>
    <s v="BFT35_04930"/>
    <n v="543"/>
    <n v="180"/>
    <m/>
  </r>
  <r>
    <x v="0"/>
    <s v="protein_coding"/>
    <x v="0"/>
    <s v="Primary Assembly"/>
    <s v="unplaced scaffold"/>
    <m/>
    <s v="MINB01000008.1"/>
    <n v="56817"/>
    <n v="57941"/>
    <x v="0"/>
    <m/>
    <m/>
    <m/>
    <x v="0"/>
    <m/>
    <m/>
    <s v="BFT35_05960"/>
    <n v="1125"/>
    <m/>
    <m/>
  </r>
  <r>
    <x v="1"/>
    <s v="with_protein"/>
    <x v="0"/>
    <s v="Primary Assembly"/>
    <s v="unplaced scaffold"/>
    <m/>
    <s v="MINB01000008.1"/>
    <n v="56817"/>
    <n v="57941"/>
    <x v="0"/>
    <s v="PHO07476.1"/>
    <m/>
    <m/>
    <x v="94"/>
    <m/>
    <m/>
    <s v="BFT35_05960"/>
    <n v="1125"/>
    <n v="374"/>
    <m/>
  </r>
  <r>
    <x v="0"/>
    <s v="protein_coding"/>
    <x v="0"/>
    <s v="Primary Assembly"/>
    <s v="unplaced scaffold"/>
    <m/>
    <s v="MINB01000004.1"/>
    <n v="56828"/>
    <n v="58312"/>
    <x v="1"/>
    <m/>
    <m/>
    <m/>
    <x v="0"/>
    <m/>
    <m/>
    <s v="BFT35_03650"/>
    <n v="1485"/>
    <m/>
    <m/>
  </r>
  <r>
    <x v="1"/>
    <s v="with_protein"/>
    <x v="0"/>
    <s v="Primary Assembly"/>
    <s v="unplaced scaffold"/>
    <m/>
    <s v="MINB01000004.1"/>
    <n v="56828"/>
    <n v="58312"/>
    <x v="1"/>
    <s v="PHO07842.1"/>
    <m/>
    <m/>
    <x v="1084"/>
    <m/>
    <m/>
    <s v="BFT35_03650"/>
    <n v="1485"/>
    <n v="494"/>
    <m/>
  </r>
  <r>
    <x v="0"/>
    <s v="protein_coding"/>
    <x v="0"/>
    <s v="Primary Assembly"/>
    <s v="unplaced scaffold"/>
    <m/>
    <s v="MINB01000013.1"/>
    <n v="56834"/>
    <n v="57937"/>
    <x v="1"/>
    <m/>
    <m/>
    <m/>
    <x v="0"/>
    <m/>
    <m/>
    <s v="BFT35_07765"/>
    <n v="1104"/>
    <m/>
    <m/>
  </r>
  <r>
    <x v="1"/>
    <s v="with_protein"/>
    <x v="0"/>
    <s v="Primary Assembly"/>
    <s v="unplaced scaffold"/>
    <m/>
    <s v="MINB01000013.1"/>
    <n v="56834"/>
    <n v="57937"/>
    <x v="1"/>
    <s v="PHO07132.1"/>
    <m/>
    <m/>
    <x v="2"/>
    <m/>
    <m/>
    <s v="BFT35_07765"/>
    <n v="1104"/>
    <n v="367"/>
    <m/>
  </r>
  <r>
    <x v="0"/>
    <s v="protein_coding"/>
    <x v="0"/>
    <s v="Primary Assembly"/>
    <s v="unplaced scaffold"/>
    <m/>
    <s v="MINB01000001.1"/>
    <n v="56835"/>
    <n v="58034"/>
    <x v="1"/>
    <m/>
    <m/>
    <m/>
    <x v="0"/>
    <m/>
    <m/>
    <s v="BFT35_00295"/>
    <n v="1200"/>
    <m/>
    <m/>
  </r>
  <r>
    <x v="1"/>
    <s v="with_protein"/>
    <x v="0"/>
    <s v="Primary Assembly"/>
    <s v="unplaced scaffold"/>
    <m/>
    <s v="MINB01000001.1"/>
    <n v="56835"/>
    <n v="58034"/>
    <x v="1"/>
    <s v="PHO08381.1"/>
    <m/>
    <m/>
    <x v="814"/>
    <m/>
    <m/>
    <s v="BFT35_00295"/>
    <n v="1200"/>
    <n v="399"/>
    <m/>
  </r>
  <r>
    <x v="0"/>
    <s v="protein_coding"/>
    <x v="0"/>
    <s v="Primary Assembly"/>
    <s v="unplaced scaffold"/>
    <m/>
    <s v="MINB01000014.1"/>
    <n v="56893"/>
    <n v="57027"/>
    <x v="1"/>
    <m/>
    <m/>
    <m/>
    <x v="0"/>
    <m/>
    <m/>
    <s v="BFT35_08045"/>
    <n v="135"/>
    <m/>
    <m/>
  </r>
  <r>
    <x v="1"/>
    <s v="with_protein"/>
    <x v="0"/>
    <s v="Primary Assembly"/>
    <s v="unplaced scaffold"/>
    <m/>
    <s v="MINB01000014.1"/>
    <n v="56893"/>
    <n v="57027"/>
    <x v="1"/>
    <s v="PHO07072.1"/>
    <m/>
    <m/>
    <x v="1085"/>
    <m/>
    <m/>
    <s v="BFT35_08045"/>
    <n v="135"/>
    <n v="44"/>
    <m/>
  </r>
  <r>
    <x v="0"/>
    <s v="protein_coding"/>
    <x v="0"/>
    <s v="Primary Assembly"/>
    <s v="unplaced scaffold"/>
    <m/>
    <s v="MINB01000011.1"/>
    <n v="57032"/>
    <n v="57652"/>
    <x v="1"/>
    <m/>
    <m/>
    <m/>
    <x v="0"/>
    <m/>
    <m/>
    <s v="BFT35_07150"/>
    <n v="621"/>
    <m/>
    <m/>
  </r>
  <r>
    <x v="1"/>
    <s v="with_protein"/>
    <x v="0"/>
    <s v="Primary Assembly"/>
    <s v="unplaced scaffold"/>
    <m/>
    <s v="MINB01000011.1"/>
    <n v="57032"/>
    <n v="57652"/>
    <x v="1"/>
    <s v="PHO07250.1"/>
    <m/>
    <m/>
    <x v="1086"/>
    <m/>
    <m/>
    <s v="BFT35_07150"/>
    <n v="621"/>
    <n v="206"/>
    <m/>
  </r>
  <r>
    <x v="0"/>
    <s v="protein_coding"/>
    <x v="0"/>
    <s v="Primary Assembly"/>
    <s v="unplaced scaffold"/>
    <m/>
    <s v="MINB01000015.1"/>
    <n v="57092"/>
    <n v="58117"/>
    <x v="1"/>
    <m/>
    <m/>
    <m/>
    <x v="0"/>
    <m/>
    <m/>
    <s v="BFT35_08420"/>
    <n v="1026"/>
    <m/>
    <m/>
  </r>
  <r>
    <x v="1"/>
    <s v="with_protein"/>
    <x v="0"/>
    <s v="Primary Assembly"/>
    <s v="unplaced scaffold"/>
    <m/>
    <s v="MINB01000015.1"/>
    <n v="57092"/>
    <n v="58117"/>
    <x v="1"/>
    <s v="PHO07014.1"/>
    <m/>
    <m/>
    <x v="1080"/>
    <m/>
    <m/>
    <s v="BFT35_08420"/>
    <n v="1026"/>
    <n v="341"/>
    <m/>
  </r>
  <r>
    <x v="0"/>
    <s v="tRNA"/>
    <x v="0"/>
    <s v="Primary Assembly"/>
    <s v="unplaced scaffold"/>
    <m/>
    <s v="MINB01000009.1"/>
    <n v="57108"/>
    <n v="57183"/>
    <x v="1"/>
    <m/>
    <m/>
    <m/>
    <x v="0"/>
    <m/>
    <m/>
    <s v="BFT35_06355"/>
    <n v="76"/>
    <m/>
    <m/>
  </r>
  <r>
    <x v="3"/>
    <m/>
    <x v="0"/>
    <s v="Primary Assembly"/>
    <s v="unplaced scaffold"/>
    <m/>
    <s v="MINB01000009.1"/>
    <n v="57108"/>
    <n v="57183"/>
    <x v="1"/>
    <m/>
    <m/>
    <m/>
    <x v="810"/>
    <m/>
    <m/>
    <s v="BFT35_06355"/>
    <n v="76"/>
    <m/>
    <s v="anticodon=CTT"/>
  </r>
  <r>
    <x v="0"/>
    <s v="protein_coding"/>
    <x v="0"/>
    <s v="Primary Assembly"/>
    <s v="unplaced scaffold"/>
    <m/>
    <s v="MINB01000010.1"/>
    <n v="57180"/>
    <n v="57491"/>
    <x v="1"/>
    <m/>
    <m/>
    <m/>
    <x v="0"/>
    <m/>
    <m/>
    <s v="BFT35_06740"/>
    <n v="312"/>
    <m/>
    <m/>
  </r>
  <r>
    <x v="1"/>
    <s v="with_protein"/>
    <x v="0"/>
    <s v="Primary Assembly"/>
    <s v="unplaced scaffold"/>
    <m/>
    <s v="MINB01000010.1"/>
    <n v="57180"/>
    <n v="57491"/>
    <x v="1"/>
    <s v="PHO07330.1"/>
    <m/>
    <m/>
    <x v="1"/>
    <m/>
    <m/>
    <s v="BFT35_06740"/>
    <n v="312"/>
    <n v="103"/>
    <m/>
  </r>
  <r>
    <x v="0"/>
    <s v="tRNA"/>
    <x v="0"/>
    <s v="Primary Assembly"/>
    <s v="unplaced scaffold"/>
    <m/>
    <s v="MINB01000009.1"/>
    <n v="57192"/>
    <n v="57267"/>
    <x v="1"/>
    <m/>
    <m/>
    <m/>
    <x v="0"/>
    <m/>
    <m/>
    <s v="BFT35_06360"/>
    <n v="76"/>
    <m/>
    <m/>
  </r>
  <r>
    <x v="3"/>
    <m/>
    <x v="0"/>
    <s v="Primary Assembly"/>
    <s v="unplaced scaffold"/>
    <m/>
    <s v="MINB01000009.1"/>
    <n v="57192"/>
    <n v="57267"/>
    <x v="1"/>
    <m/>
    <m/>
    <m/>
    <x v="17"/>
    <m/>
    <m/>
    <s v="BFT35_06360"/>
    <n v="76"/>
    <m/>
    <s v="anticodon=GCC"/>
  </r>
  <r>
    <x v="0"/>
    <s v="tRNA"/>
    <x v="0"/>
    <s v="Primary Assembly"/>
    <s v="unplaced scaffold"/>
    <m/>
    <s v="MINB01000009.1"/>
    <n v="57276"/>
    <n v="57361"/>
    <x v="1"/>
    <m/>
    <m/>
    <m/>
    <x v="0"/>
    <m/>
    <m/>
    <s v="BFT35_06365"/>
    <n v="86"/>
    <m/>
    <m/>
  </r>
  <r>
    <x v="3"/>
    <m/>
    <x v="0"/>
    <s v="Primary Assembly"/>
    <s v="unplaced scaffold"/>
    <m/>
    <s v="MINB01000009.1"/>
    <n v="57276"/>
    <n v="57361"/>
    <x v="1"/>
    <m/>
    <m/>
    <m/>
    <x v="291"/>
    <m/>
    <m/>
    <s v="BFT35_06365"/>
    <n v="86"/>
    <m/>
    <s v="anticodon=CAG"/>
  </r>
  <r>
    <x v="0"/>
    <s v="protein_coding"/>
    <x v="0"/>
    <s v="Primary Assembly"/>
    <s v="unplaced scaffold"/>
    <m/>
    <s v="MINB01000017.1"/>
    <n v="57348"/>
    <n v="59264"/>
    <x v="0"/>
    <m/>
    <m/>
    <m/>
    <x v="0"/>
    <m/>
    <m/>
    <s v="BFT35_08980"/>
    <n v="1917"/>
    <m/>
    <m/>
  </r>
  <r>
    <x v="1"/>
    <s v="with_protein"/>
    <x v="0"/>
    <s v="Primary Assembly"/>
    <s v="unplaced scaffold"/>
    <m/>
    <s v="MINB01000017.1"/>
    <n v="57348"/>
    <n v="59264"/>
    <x v="0"/>
    <s v="PHO06898.1"/>
    <m/>
    <m/>
    <x v="1087"/>
    <m/>
    <m/>
    <s v="BFT35_08980"/>
    <n v="1917"/>
    <n v="638"/>
    <m/>
  </r>
  <r>
    <x v="0"/>
    <s v="protein_coding"/>
    <x v="0"/>
    <s v="Primary Assembly"/>
    <s v="unplaced scaffold"/>
    <m/>
    <s v="MINB01000006.1"/>
    <n v="57358"/>
    <n v="58473"/>
    <x v="1"/>
    <m/>
    <m/>
    <m/>
    <x v="0"/>
    <m/>
    <m/>
    <s v="BFT35_04935"/>
    <n v="1116"/>
    <m/>
    <m/>
  </r>
  <r>
    <x v="1"/>
    <s v="with_protein"/>
    <x v="0"/>
    <s v="Primary Assembly"/>
    <s v="unplaced scaffold"/>
    <m/>
    <s v="MINB01000006.1"/>
    <n v="57358"/>
    <n v="58473"/>
    <x v="1"/>
    <s v="PHO07616.1"/>
    <m/>
    <m/>
    <x v="1088"/>
    <m/>
    <m/>
    <s v="BFT35_04935"/>
    <n v="1116"/>
    <n v="371"/>
    <m/>
  </r>
  <r>
    <x v="0"/>
    <s v="protein_coding"/>
    <x v="0"/>
    <s v="Primary Assembly"/>
    <s v="unplaced scaffold"/>
    <m/>
    <s v="MINB01000005.1"/>
    <n v="57390"/>
    <n v="57749"/>
    <x v="1"/>
    <m/>
    <m/>
    <m/>
    <x v="0"/>
    <m/>
    <m/>
    <s v="BFT35_04330"/>
    <n v="360"/>
    <m/>
    <m/>
  </r>
  <r>
    <x v="1"/>
    <s v="with_protein"/>
    <x v="0"/>
    <s v="Primary Assembly"/>
    <s v="unplaced scaffold"/>
    <m/>
    <s v="MINB01000005.1"/>
    <n v="57390"/>
    <n v="57749"/>
    <x v="1"/>
    <s v="PHO07724.1"/>
    <m/>
    <m/>
    <x v="1089"/>
    <m/>
    <m/>
    <s v="BFT35_04330"/>
    <n v="360"/>
    <n v="119"/>
    <m/>
  </r>
  <r>
    <x v="0"/>
    <s v="pseudogene"/>
    <x v="0"/>
    <s v="Primary Assembly"/>
    <s v="unplaced scaffold"/>
    <m/>
    <s v="MINB01000016.1"/>
    <n v="57415"/>
    <n v="58343"/>
    <x v="1"/>
    <m/>
    <m/>
    <m/>
    <x v="0"/>
    <m/>
    <m/>
    <s v="BFT35_08720"/>
    <n v="929"/>
    <m/>
    <s v="pseudo"/>
  </r>
  <r>
    <x v="1"/>
    <s v="without_protein"/>
    <x v="0"/>
    <s v="Primary Assembly"/>
    <s v="unplaced scaffold"/>
    <m/>
    <s v="MINB01000016.1"/>
    <n v="57415"/>
    <n v="58343"/>
    <x v="1"/>
    <m/>
    <m/>
    <m/>
    <x v="33"/>
    <m/>
    <m/>
    <s v="BFT35_08720"/>
    <n v="929"/>
    <m/>
    <s v="pseudo"/>
  </r>
  <r>
    <x v="0"/>
    <s v="tRNA"/>
    <x v="0"/>
    <s v="Primary Assembly"/>
    <s v="unplaced scaffold"/>
    <m/>
    <s v="MINB01000009.1"/>
    <n v="57417"/>
    <n v="57489"/>
    <x v="1"/>
    <m/>
    <m/>
    <m/>
    <x v="0"/>
    <m/>
    <m/>
    <s v="BFT35_06370"/>
    <n v="73"/>
    <m/>
    <m/>
  </r>
  <r>
    <x v="3"/>
    <m/>
    <x v="0"/>
    <s v="Primary Assembly"/>
    <s v="unplaced scaffold"/>
    <m/>
    <s v="MINB01000009.1"/>
    <n v="57417"/>
    <n v="57489"/>
    <x v="1"/>
    <m/>
    <m/>
    <m/>
    <x v="810"/>
    <m/>
    <m/>
    <s v="BFT35_06370"/>
    <n v="73"/>
    <m/>
    <s v="anticodon=TTT"/>
  </r>
  <r>
    <x v="0"/>
    <s v="protein_coding"/>
    <x v="0"/>
    <s v="Primary Assembly"/>
    <s v="unplaced scaffold"/>
    <m/>
    <s v="MINB01000012.1"/>
    <n v="57432"/>
    <n v="58631"/>
    <x v="1"/>
    <m/>
    <m/>
    <m/>
    <x v="0"/>
    <m/>
    <m/>
    <s v="BFT35_07425"/>
    <n v="1200"/>
    <m/>
    <m/>
  </r>
  <r>
    <x v="1"/>
    <s v="with_protein"/>
    <x v="0"/>
    <s v="Primary Assembly"/>
    <s v="unplaced scaffold"/>
    <m/>
    <s v="MINB01000012.1"/>
    <n v="57432"/>
    <n v="58631"/>
    <x v="1"/>
    <s v="PHO07183.1"/>
    <m/>
    <m/>
    <x v="1090"/>
    <m/>
    <m/>
    <s v="BFT35_07425"/>
    <n v="1200"/>
    <n v="399"/>
    <m/>
  </r>
  <r>
    <x v="0"/>
    <s v="protein_coding"/>
    <x v="0"/>
    <s v="Primary Assembly"/>
    <s v="unplaced scaffold"/>
    <m/>
    <s v="MINB01000003.1"/>
    <n v="57469"/>
    <n v="58020"/>
    <x v="1"/>
    <m/>
    <m/>
    <m/>
    <x v="0"/>
    <m/>
    <m/>
    <s v="BFT35_02670"/>
    <n v="552"/>
    <m/>
    <m/>
  </r>
  <r>
    <x v="1"/>
    <s v="with_protein"/>
    <x v="0"/>
    <s v="Primary Assembly"/>
    <s v="unplaced scaffold"/>
    <m/>
    <s v="MINB01000003.1"/>
    <n v="57469"/>
    <n v="58020"/>
    <x v="1"/>
    <s v="PHO07975.1"/>
    <m/>
    <m/>
    <x v="2"/>
    <m/>
    <m/>
    <s v="BFT35_02670"/>
    <n v="552"/>
    <n v="183"/>
    <m/>
  </r>
  <r>
    <x v="0"/>
    <s v="tRNA"/>
    <x v="0"/>
    <s v="Primary Assembly"/>
    <s v="unplaced scaffold"/>
    <m/>
    <s v="MINB01000009.1"/>
    <n v="57494"/>
    <n v="57569"/>
    <x v="1"/>
    <m/>
    <m/>
    <m/>
    <x v="0"/>
    <m/>
    <m/>
    <s v="BFT35_06375"/>
    <n v="76"/>
    <m/>
    <m/>
  </r>
  <r>
    <x v="3"/>
    <m/>
    <x v="0"/>
    <s v="Primary Assembly"/>
    <s v="unplaced scaffold"/>
    <m/>
    <s v="MINB01000009.1"/>
    <n v="57494"/>
    <n v="57569"/>
    <x v="1"/>
    <m/>
    <m/>
    <m/>
    <x v="1058"/>
    <m/>
    <m/>
    <s v="BFT35_06375"/>
    <n v="76"/>
    <m/>
    <s v="anticodon=TTG"/>
  </r>
  <r>
    <x v="0"/>
    <s v="protein_coding"/>
    <x v="0"/>
    <s v="Primary Assembly"/>
    <s v="unplaced scaffold"/>
    <m/>
    <s v="MINB01000014.1"/>
    <n v="57517"/>
    <n v="58848"/>
    <x v="0"/>
    <m/>
    <m/>
    <m/>
    <x v="0"/>
    <m/>
    <m/>
    <s v="BFT35_08050"/>
    <n v="1332"/>
    <m/>
    <m/>
  </r>
  <r>
    <x v="1"/>
    <s v="with_protein"/>
    <x v="0"/>
    <s v="Primary Assembly"/>
    <s v="unplaced scaffold"/>
    <m/>
    <s v="MINB01000014.1"/>
    <n v="57517"/>
    <n v="58848"/>
    <x v="0"/>
    <s v="PHO07073.1"/>
    <m/>
    <m/>
    <x v="1091"/>
    <m/>
    <m/>
    <s v="BFT35_08050"/>
    <n v="1332"/>
    <n v="443"/>
    <m/>
  </r>
  <r>
    <x v="0"/>
    <s v="tRNA"/>
    <x v="0"/>
    <s v="Primary Assembly"/>
    <s v="unplaced scaffold"/>
    <m/>
    <s v="MINB01000009.1"/>
    <n v="57574"/>
    <n v="57650"/>
    <x v="1"/>
    <m/>
    <m/>
    <m/>
    <x v="0"/>
    <m/>
    <m/>
    <s v="BFT35_06380"/>
    <n v="77"/>
    <m/>
    <m/>
  </r>
  <r>
    <x v="3"/>
    <m/>
    <x v="0"/>
    <s v="Primary Assembly"/>
    <s v="unplaced scaffold"/>
    <m/>
    <s v="MINB01000009.1"/>
    <n v="57574"/>
    <n v="57650"/>
    <x v="1"/>
    <m/>
    <m/>
    <m/>
    <x v="1092"/>
    <m/>
    <m/>
    <s v="BFT35_06380"/>
    <n v="77"/>
    <m/>
    <s v="anticodon=GTG"/>
  </r>
  <r>
    <x v="0"/>
    <s v="tRNA"/>
    <x v="0"/>
    <s v="Primary Assembly"/>
    <s v="unplaced scaffold"/>
    <m/>
    <s v="MINB01000009.1"/>
    <n v="57684"/>
    <n v="57760"/>
    <x v="1"/>
    <m/>
    <m/>
    <m/>
    <x v="0"/>
    <m/>
    <m/>
    <s v="BFT35_06385"/>
    <n v="77"/>
    <m/>
    <m/>
  </r>
  <r>
    <x v="3"/>
    <m/>
    <x v="0"/>
    <s v="Primary Assembly"/>
    <s v="unplaced scaffold"/>
    <m/>
    <s v="MINB01000009.1"/>
    <n v="57684"/>
    <n v="57760"/>
    <x v="1"/>
    <m/>
    <m/>
    <m/>
    <x v="105"/>
    <m/>
    <m/>
    <s v="BFT35_06385"/>
    <n v="77"/>
    <m/>
    <s v="anticodon=TCT"/>
  </r>
  <r>
    <x v="0"/>
    <s v="protein_coding"/>
    <x v="0"/>
    <s v="Primary Assembly"/>
    <s v="unplaced scaffold"/>
    <m/>
    <s v="MINB01000011.1"/>
    <n v="57684"/>
    <n v="58709"/>
    <x v="1"/>
    <m/>
    <m/>
    <m/>
    <x v="0"/>
    <m/>
    <m/>
    <s v="BFT35_07155"/>
    <n v="1026"/>
    <m/>
    <m/>
  </r>
  <r>
    <x v="1"/>
    <s v="with_protein"/>
    <x v="0"/>
    <s v="Primary Assembly"/>
    <s v="unplaced scaffold"/>
    <m/>
    <s v="MINB01000011.1"/>
    <n v="57684"/>
    <n v="58709"/>
    <x v="1"/>
    <s v="PHO07251.1"/>
    <m/>
    <m/>
    <x v="1093"/>
    <m/>
    <m/>
    <s v="BFT35_07155"/>
    <n v="1026"/>
    <n v="341"/>
    <m/>
  </r>
  <r>
    <x v="0"/>
    <s v="protein_coding"/>
    <x v="0"/>
    <s v="Primary Assembly"/>
    <s v="unplaced scaffold"/>
    <m/>
    <s v="MINB01000010.1"/>
    <n v="57695"/>
    <n v="58318"/>
    <x v="0"/>
    <m/>
    <m/>
    <m/>
    <x v="0"/>
    <m/>
    <m/>
    <s v="BFT35_06745"/>
    <n v="624"/>
    <m/>
    <m/>
  </r>
  <r>
    <x v="1"/>
    <s v="with_protein"/>
    <x v="0"/>
    <s v="Primary Assembly"/>
    <s v="unplaced scaffold"/>
    <m/>
    <s v="MINB01000010.1"/>
    <n v="57695"/>
    <n v="58318"/>
    <x v="0"/>
    <s v="PHO07307.1"/>
    <m/>
    <m/>
    <x v="2"/>
    <m/>
    <m/>
    <s v="BFT35_06745"/>
    <n v="624"/>
    <n v="207"/>
    <m/>
  </r>
  <r>
    <x v="0"/>
    <s v="pseudogene"/>
    <x v="0"/>
    <s v="Primary Assembly"/>
    <s v="unplaced scaffold"/>
    <m/>
    <s v="MINB01000007.1"/>
    <n v="57732"/>
    <n v="59645"/>
    <x v="1"/>
    <m/>
    <m/>
    <m/>
    <x v="0"/>
    <m/>
    <m/>
    <s v="BFT35_05460"/>
    <n v="1914"/>
    <m/>
    <s v="pseudo"/>
  </r>
  <r>
    <x v="1"/>
    <s v="without_protein"/>
    <x v="0"/>
    <s v="Primary Assembly"/>
    <s v="unplaced scaffold"/>
    <m/>
    <s v="MINB01000007.1"/>
    <n v="57732"/>
    <n v="59645"/>
    <x v="1"/>
    <m/>
    <m/>
    <m/>
    <x v="1087"/>
    <m/>
    <m/>
    <s v="BFT35_05460"/>
    <n v="1914"/>
    <m/>
    <s v="pseudo"/>
  </r>
  <r>
    <x v="0"/>
    <s v="protein_coding"/>
    <x v="0"/>
    <s v="Primary Assembly"/>
    <s v="unplaced scaffold"/>
    <m/>
    <s v="MINB01000005.1"/>
    <n v="57764"/>
    <n v="59824"/>
    <x v="1"/>
    <m/>
    <m/>
    <m/>
    <x v="0"/>
    <m/>
    <m/>
    <s v="BFT35_04335"/>
    <n v="2061"/>
    <m/>
    <m/>
  </r>
  <r>
    <x v="1"/>
    <s v="with_protein"/>
    <x v="0"/>
    <s v="Primary Assembly"/>
    <s v="unplaced scaffold"/>
    <m/>
    <s v="MINB01000005.1"/>
    <n v="57764"/>
    <n v="59824"/>
    <x v="1"/>
    <s v="PHO07725.1"/>
    <m/>
    <m/>
    <x v="1094"/>
    <m/>
    <m/>
    <s v="BFT35_04335"/>
    <n v="2061"/>
    <n v="686"/>
    <m/>
  </r>
  <r>
    <x v="0"/>
    <s v="tRNA"/>
    <x v="0"/>
    <s v="Primary Assembly"/>
    <s v="unplaced scaffold"/>
    <m/>
    <s v="MINB01000009.1"/>
    <n v="57765"/>
    <n v="57838"/>
    <x v="1"/>
    <m/>
    <m/>
    <m/>
    <x v="0"/>
    <m/>
    <m/>
    <s v="BFT35_06390"/>
    <n v="74"/>
    <m/>
    <m/>
  </r>
  <r>
    <x v="3"/>
    <m/>
    <x v="0"/>
    <s v="Primary Assembly"/>
    <s v="unplaced scaffold"/>
    <m/>
    <s v="MINB01000009.1"/>
    <n v="57765"/>
    <n v="57838"/>
    <x v="1"/>
    <m/>
    <m/>
    <m/>
    <x v="17"/>
    <m/>
    <m/>
    <s v="BFT35_06390"/>
    <n v="74"/>
    <m/>
    <s v="anticodon=TCC"/>
  </r>
  <r>
    <x v="0"/>
    <s v="protein_coding"/>
    <x v="0"/>
    <s v="Primary Assembly"/>
    <s v="unplaced scaffold"/>
    <m/>
    <s v="MINB01000002.1"/>
    <n v="57903"/>
    <n v="58316"/>
    <x v="1"/>
    <m/>
    <m/>
    <m/>
    <x v="0"/>
    <m/>
    <m/>
    <s v="BFT35_01520"/>
    <n v="414"/>
    <m/>
    <m/>
  </r>
  <r>
    <x v="1"/>
    <s v="with_protein"/>
    <x v="0"/>
    <s v="Primary Assembly"/>
    <s v="unplaced scaffold"/>
    <m/>
    <s v="MINB01000002.1"/>
    <n v="57903"/>
    <n v="58316"/>
    <x v="1"/>
    <s v="PHO08171.1"/>
    <m/>
    <m/>
    <x v="1095"/>
    <m/>
    <m/>
    <s v="BFT35_01520"/>
    <n v="414"/>
    <n v="137"/>
    <m/>
  </r>
  <r>
    <x v="0"/>
    <s v="protein_coding"/>
    <x v="0"/>
    <s v="Primary Assembly"/>
    <s v="unplaced scaffold"/>
    <m/>
    <s v="MINB01000009.1"/>
    <n v="57926"/>
    <n v="58447"/>
    <x v="1"/>
    <m/>
    <m/>
    <m/>
    <x v="0"/>
    <m/>
    <m/>
    <s v="BFT35_06395"/>
    <n v="522"/>
    <m/>
    <m/>
  </r>
  <r>
    <x v="1"/>
    <s v="with_protein"/>
    <x v="0"/>
    <s v="Primary Assembly"/>
    <s v="unplaced scaffold"/>
    <m/>
    <s v="MINB01000009.1"/>
    <n v="57926"/>
    <n v="58447"/>
    <x v="1"/>
    <s v="PHO07387.1"/>
    <m/>
    <m/>
    <x v="874"/>
    <m/>
    <m/>
    <s v="BFT35_06395"/>
    <n v="522"/>
    <n v="173"/>
    <m/>
  </r>
  <r>
    <x v="0"/>
    <s v="protein_coding"/>
    <x v="0"/>
    <s v="Primary Assembly"/>
    <s v="unplaced scaffold"/>
    <m/>
    <s v="MINB01000013.1"/>
    <n v="57951"/>
    <n v="58331"/>
    <x v="1"/>
    <m/>
    <m/>
    <m/>
    <x v="0"/>
    <m/>
    <m/>
    <s v="BFT35_07770"/>
    <n v="381"/>
    <m/>
    <m/>
  </r>
  <r>
    <x v="1"/>
    <s v="with_protein"/>
    <x v="0"/>
    <s v="Primary Assembly"/>
    <s v="unplaced scaffold"/>
    <m/>
    <s v="MINB01000013.1"/>
    <n v="57951"/>
    <n v="58331"/>
    <x v="1"/>
    <s v="PHO07133.1"/>
    <m/>
    <m/>
    <x v="120"/>
    <m/>
    <m/>
    <s v="BFT35_07770"/>
    <n v="381"/>
    <n v="126"/>
    <m/>
  </r>
  <r>
    <x v="0"/>
    <s v="pseudogene"/>
    <x v="0"/>
    <s v="Primary Assembly"/>
    <s v="unplaced scaffold"/>
    <m/>
    <s v="MINB01000008.1"/>
    <n v="57955"/>
    <n v="58481"/>
    <x v="1"/>
    <m/>
    <m/>
    <m/>
    <x v="0"/>
    <m/>
    <m/>
    <s v="BFT35_05965"/>
    <n v="527"/>
    <m/>
    <s v="pseudo"/>
  </r>
  <r>
    <x v="1"/>
    <s v="without_protein"/>
    <x v="0"/>
    <s v="Primary Assembly"/>
    <s v="unplaced scaffold"/>
    <m/>
    <s v="MINB01000008.1"/>
    <n v="57955"/>
    <n v="58481"/>
    <x v="1"/>
    <m/>
    <m/>
    <m/>
    <x v="2"/>
    <m/>
    <m/>
    <s v="BFT35_05965"/>
    <n v="527"/>
    <m/>
    <s v="pseudo"/>
  </r>
  <r>
    <x v="0"/>
    <s v="protein_coding"/>
    <x v="0"/>
    <s v="Primary Assembly"/>
    <s v="unplaced scaffold"/>
    <m/>
    <s v="MINB01000003.1"/>
    <n v="58091"/>
    <n v="58474"/>
    <x v="1"/>
    <m/>
    <m/>
    <m/>
    <x v="0"/>
    <m/>
    <m/>
    <s v="BFT35_02675"/>
    <n v="384"/>
    <m/>
    <m/>
  </r>
  <r>
    <x v="1"/>
    <s v="with_protein"/>
    <x v="0"/>
    <s v="Primary Assembly"/>
    <s v="unplaced scaffold"/>
    <m/>
    <s v="MINB01000003.1"/>
    <n v="58091"/>
    <n v="58474"/>
    <x v="1"/>
    <s v="PHO07976.1"/>
    <m/>
    <m/>
    <x v="2"/>
    <m/>
    <m/>
    <s v="BFT35_02675"/>
    <n v="384"/>
    <n v="127"/>
    <m/>
  </r>
  <r>
    <x v="0"/>
    <s v="protein_coding"/>
    <x v="0"/>
    <s v="Primary Assembly"/>
    <s v="unplaced scaffold"/>
    <m/>
    <s v="MINB01000015.1"/>
    <n v="58123"/>
    <n v="58959"/>
    <x v="1"/>
    <m/>
    <m/>
    <m/>
    <x v="0"/>
    <m/>
    <m/>
    <s v="BFT35_08425"/>
    <n v="837"/>
    <m/>
    <m/>
  </r>
  <r>
    <x v="1"/>
    <s v="with_protein"/>
    <x v="0"/>
    <s v="Primary Assembly"/>
    <s v="unplaced scaffold"/>
    <m/>
    <s v="MINB01000015.1"/>
    <n v="58123"/>
    <n v="58959"/>
    <x v="1"/>
    <s v="PHO07015.1"/>
    <m/>
    <m/>
    <x v="34"/>
    <m/>
    <m/>
    <s v="BFT35_08425"/>
    <n v="837"/>
    <n v="278"/>
    <m/>
  </r>
  <r>
    <x v="0"/>
    <s v="pseudogene"/>
    <x v="0"/>
    <s v="Primary Assembly"/>
    <s v="unplaced scaffold"/>
    <m/>
    <s v="MINB01000001.1"/>
    <n v="58257"/>
    <n v="58904"/>
    <x v="0"/>
    <m/>
    <m/>
    <m/>
    <x v="0"/>
    <m/>
    <m/>
    <s v="BFT35_00300"/>
    <n v="648"/>
    <m/>
    <s v="pseudo"/>
  </r>
  <r>
    <x v="1"/>
    <s v="without_protein"/>
    <x v="0"/>
    <s v="Primary Assembly"/>
    <s v="unplaced scaffold"/>
    <m/>
    <s v="MINB01000001.1"/>
    <n v="58257"/>
    <n v="58904"/>
    <x v="0"/>
    <m/>
    <m/>
    <m/>
    <x v="6"/>
    <m/>
    <m/>
    <s v="BFT35_00300"/>
    <n v="648"/>
    <m/>
    <s v="pseudo"/>
  </r>
  <r>
    <x v="0"/>
    <s v="protein_coding"/>
    <x v="0"/>
    <s v="Primary Assembly"/>
    <s v="unplaced scaffold"/>
    <m/>
    <s v="MINB01000004.1"/>
    <n v="58326"/>
    <n v="58676"/>
    <x v="1"/>
    <m/>
    <m/>
    <m/>
    <x v="0"/>
    <m/>
    <m/>
    <s v="BFT35_03655"/>
    <n v="351"/>
    <m/>
    <m/>
  </r>
  <r>
    <x v="1"/>
    <s v="with_protein"/>
    <x v="0"/>
    <s v="Primary Assembly"/>
    <s v="unplaced scaffold"/>
    <m/>
    <s v="MINB01000004.1"/>
    <n v="58326"/>
    <n v="58676"/>
    <x v="1"/>
    <s v="PHO07843.1"/>
    <m/>
    <m/>
    <x v="1096"/>
    <m/>
    <m/>
    <s v="BFT35_03655"/>
    <n v="351"/>
    <n v="116"/>
    <m/>
  </r>
  <r>
    <x v="0"/>
    <s v="protein_coding"/>
    <x v="0"/>
    <s v="Primary Assembly"/>
    <s v="unplaced scaffold"/>
    <m/>
    <s v="MINB01000010.1"/>
    <n v="58326"/>
    <n v="58805"/>
    <x v="1"/>
    <m/>
    <m/>
    <m/>
    <x v="0"/>
    <m/>
    <m/>
    <s v="BFT35_06750"/>
    <n v="480"/>
    <m/>
    <m/>
  </r>
  <r>
    <x v="1"/>
    <s v="with_protein"/>
    <x v="0"/>
    <s v="Primary Assembly"/>
    <s v="unplaced scaffold"/>
    <m/>
    <s v="MINB01000010.1"/>
    <n v="58326"/>
    <n v="58805"/>
    <x v="1"/>
    <s v="PHO07308.1"/>
    <m/>
    <m/>
    <x v="1097"/>
    <m/>
    <m/>
    <s v="BFT35_06750"/>
    <n v="480"/>
    <n v="159"/>
    <m/>
  </r>
  <r>
    <x v="0"/>
    <s v="protein_coding"/>
    <x v="0"/>
    <s v="Primary Assembly"/>
    <s v="unplaced scaffold"/>
    <m/>
    <s v="MINB01000002.1"/>
    <n v="58352"/>
    <n v="59191"/>
    <x v="1"/>
    <m/>
    <m/>
    <m/>
    <x v="0"/>
    <m/>
    <m/>
    <s v="BFT35_01525"/>
    <n v="840"/>
    <m/>
    <m/>
  </r>
  <r>
    <x v="1"/>
    <s v="with_protein"/>
    <x v="0"/>
    <s v="Primary Assembly"/>
    <s v="unplaced scaffold"/>
    <m/>
    <s v="MINB01000002.1"/>
    <n v="58352"/>
    <n v="59191"/>
    <x v="1"/>
    <s v="PHO08172.1"/>
    <m/>
    <m/>
    <x v="143"/>
    <m/>
    <m/>
    <s v="BFT35_01525"/>
    <n v="840"/>
    <n v="279"/>
    <m/>
  </r>
  <r>
    <x v="0"/>
    <s v="protein_coding"/>
    <x v="0"/>
    <s v="Primary Assembly"/>
    <s v="unplaced scaffold"/>
    <m/>
    <s v="MINB01000009.1"/>
    <n v="58444"/>
    <n v="59040"/>
    <x v="1"/>
    <m/>
    <m/>
    <m/>
    <x v="0"/>
    <m/>
    <m/>
    <s v="BFT35_06400"/>
    <n v="597"/>
    <m/>
    <m/>
  </r>
  <r>
    <x v="1"/>
    <s v="with_protein"/>
    <x v="0"/>
    <s v="Primary Assembly"/>
    <s v="unplaced scaffold"/>
    <m/>
    <s v="MINB01000009.1"/>
    <n v="58444"/>
    <n v="59040"/>
    <x v="1"/>
    <s v="PHO07388.1"/>
    <m/>
    <m/>
    <x v="1098"/>
    <m/>
    <m/>
    <s v="BFT35_06400"/>
    <n v="597"/>
    <n v="198"/>
    <m/>
  </r>
  <r>
    <x v="0"/>
    <s v="protein_coding"/>
    <x v="0"/>
    <s v="Primary Assembly"/>
    <s v="unplaced scaffold"/>
    <m/>
    <s v="MINB01000013.1"/>
    <n v="58460"/>
    <n v="67084"/>
    <x v="1"/>
    <m/>
    <m/>
    <m/>
    <x v="0"/>
    <m/>
    <m/>
    <s v="BFT35_07775"/>
    <n v="8625"/>
    <m/>
    <m/>
  </r>
  <r>
    <x v="1"/>
    <s v="with_protein"/>
    <x v="0"/>
    <s v="Primary Assembly"/>
    <s v="unplaced scaffold"/>
    <m/>
    <s v="MINB01000013.1"/>
    <n v="58460"/>
    <n v="67084"/>
    <x v="1"/>
    <s v="PHO07134.1"/>
    <m/>
    <m/>
    <x v="223"/>
    <m/>
    <m/>
    <s v="BFT35_07775"/>
    <n v="8625"/>
    <n v="2874"/>
    <m/>
  </r>
  <r>
    <x v="0"/>
    <s v="protein_coding"/>
    <x v="0"/>
    <s v="Primary Assembly"/>
    <s v="unplaced scaffold"/>
    <m/>
    <s v="MINB01000003.1"/>
    <n v="58471"/>
    <n v="58782"/>
    <x v="1"/>
    <m/>
    <m/>
    <m/>
    <x v="0"/>
    <m/>
    <m/>
    <s v="BFT35_02680"/>
    <n v="312"/>
    <m/>
    <m/>
  </r>
  <r>
    <x v="1"/>
    <s v="with_protein"/>
    <x v="0"/>
    <s v="Primary Assembly"/>
    <s v="unplaced scaffold"/>
    <m/>
    <s v="MINB01000003.1"/>
    <n v="58471"/>
    <n v="58782"/>
    <x v="1"/>
    <s v="PHO07977.1"/>
    <m/>
    <m/>
    <x v="2"/>
    <m/>
    <m/>
    <s v="BFT35_02680"/>
    <n v="312"/>
    <n v="103"/>
    <m/>
  </r>
  <r>
    <x v="0"/>
    <s v="protein_coding"/>
    <x v="0"/>
    <s v="Primary Assembly"/>
    <s v="unplaced scaffold"/>
    <m/>
    <s v="MINB01000016.1"/>
    <n v="58670"/>
    <n v="60772"/>
    <x v="0"/>
    <m/>
    <m/>
    <m/>
    <x v="0"/>
    <m/>
    <m/>
    <s v="BFT35_08725"/>
    <n v="2103"/>
    <m/>
    <m/>
  </r>
  <r>
    <x v="1"/>
    <s v="with_protein"/>
    <x v="0"/>
    <s v="Primary Assembly"/>
    <s v="unplaced scaffold"/>
    <m/>
    <s v="MINB01000016.1"/>
    <n v="58670"/>
    <n v="60772"/>
    <x v="0"/>
    <s v="PHO06950.1"/>
    <m/>
    <m/>
    <x v="1099"/>
    <m/>
    <m/>
    <s v="BFT35_08725"/>
    <n v="2103"/>
    <n v="700"/>
    <m/>
  </r>
  <r>
    <x v="0"/>
    <s v="protein_coding"/>
    <x v="0"/>
    <s v="Primary Assembly"/>
    <s v="unplaced scaffold"/>
    <m/>
    <s v="MINB01000006.1"/>
    <n v="58679"/>
    <n v="59317"/>
    <x v="1"/>
    <m/>
    <m/>
    <m/>
    <x v="0"/>
    <m/>
    <m/>
    <s v="BFT35_04940"/>
    <n v="639"/>
    <m/>
    <m/>
  </r>
  <r>
    <x v="1"/>
    <s v="with_protein"/>
    <x v="0"/>
    <s v="Primary Assembly"/>
    <s v="unplaced scaffold"/>
    <m/>
    <s v="MINB01000006.1"/>
    <n v="58679"/>
    <n v="59317"/>
    <x v="1"/>
    <s v="PHO07617.1"/>
    <m/>
    <m/>
    <x v="1100"/>
    <m/>
    <m/>
    <s v="BFT35_04940"/>
    <n v="639"/>
    <n v="212"/>
    <m/>
  </r>
  <r>
    <x v="0"/>
    <s v="protein_coding"/>
    <x v="0"/>
    <s v="Primary Assembly"/>
    <s v="unplaced scaffold"/>
    <m/>
    <s v="MINB01000012.1"/>
    <n v="58762"/>
    <n v="59901"/>
    <x v="1"/>
    <m/>
    <m/>
    <m/>
    <x v="0"/>
    <m/>
    <m/>
    <s v="BFT35_07430"/>
    <n v="1140"/>
    <m/>
    <m/>
  </r>
  <r>
    <x v="1"/>
    <s v="with_protein"/>
    <x v="0"/>
    <s v="Primary Assembly"/>
    <s v="unplaced scaffold"/>
    <m/>
    <s v="MINB01000012.1"/>
    <n v="58762"/>
    <n v="59901"/>
    <x v="1"/>
    <s v="PHO07184.1"/>
    <m/>
    <m/>
    <x v="487"/>
    <m/>
    <m/>
    <s v="BFT35_07430"/>
    <n v="1140"/>
    <n v="379"/>
    <m/>
  </r>
  <r>
    <x v="0"/>
    <s v="protein_coding"/>
    <x v="0"/>
    <s v="Primary Assembly"/>
    <s v="unplaced scaffold"/>
    <m/>
    <s v="MINB01000008.1"/>
    <n v="58786"/>
    <n v="60063"/>
    <x v="0"/>
    <m/>
    <m/>
    <m/>
    <x v="0"/>
    <m/>
    <m/>
    <s v="BFT35_05970"/>
    <n v="1278"/>
    <m/>
    <m/>
  </r>
  <r>
    <x v="1"/>
    <s v="with_protein"/>
    <x v="0"/>
    <s v="Primary Assembly"/>
    <s v="unplaced scaffold"/>
    <m/>
    <s v="MINB01000008.1"/>
    <n v="58786"/>
    <n v="60063"/>
    <x v="0"/>
    <s v="PHO07461.1"/>
    <m/>
    <m/>
    <x v="1101"/>
    <m/>
    <m/>
    <s v="BFT35_05970"/>
    <n v="1278"/>
    <n v="425"/>
    <m/>
  </r>
  <r>
    <x v="0"/>
    <s v="protein_coding"/>
    <x v="0"/>
    <s v="Primary Assembly"/>
    <s v="unplaced scaffold"/>
    <m/>
    <s v="MINB01000004.1"/>
    <n v="58816"/>
    <n v="62067"/>
    <x v="1"/>
    <m/>
    <m/>
    <m/>
    <x v="0"/>
    <m/>
    <m/>
    <s v="BFT35_03660"/>
    <n v="3252"/>
    <m/>
    <m/>
  </r>
  <r>
    <x v="1"/>
    <s v="with_protein"/>
    <x v="0"/>
    <s v="Primary Assembly"/>
    <s v="unplaced scaffold"/>
    <m/>
    <s v="MINB01000004.1"/>
    <n v="58816"/>
    <n v="62067"/>
    <x v="1"/>
    <s v="PHO07844.1"/>
    <m/>
    <m/>
    <x v="2"/>
    <m/>
    <m/>
    <s v="BFT35_03660"/>
    <n v="3252"/>
    <n v="1083"/>
    <m/>
  </r>
  <r>
    <x v="0"/>
    <s v="protein_coding"/>
    <x v="0"/>
    <s v="Primary Assembly"/>
    <s v="unplaced scaffold"/>
    <m/>
    <s v="MINB01000010.1"/>
    <n v="58819"/>
    <n v="58986"/>
    <x v="1"/>
    <m/>
    <m/>
    <m/>
    <x v="0"/>
    <m/>
    <m/>
    <s v="BFT35_06755"/>
    <n v="168"/>
    <m/>
    <m/>
  </r>
  <r>
    <x v="1"/>
    <s v="with_protein"/>
    <x v="0"/>
    <s v="Primary Assembly"/>
    <s v="unplaced scaffold"/>
    <m/>
    <s v="MINB01000010.1"/>
    <n v="58819"/>
    <n v="58986"/>
    <x v="1"/>
    <s v="PHO07309.1"/>
    <m/>
    <m/>
    <x v="1102"/>
    <m/>
    <m/>
    <s v="BFT35_06755"/>
    <n v="168"/>
    <n v="55"/>
    <m/>
  </r>
  <r>
    <x v="0"/>
    <s v="protein_coding"/>
    <x v="0"/>
    <s v="Primary Assembly"/>
    <s v="unplaced scaffold"/>
    <m/>
    <s v="MINB01000011.1"/>
    <n v="58843"/>
    <n v="60456"/>
    <x v="1"/>
    <m/>
    <m/>
    <m/>
    <x v="0"/>
    <m/>
    <m/>
    <s v="BFT35_07160"/>
    <n v="1614"/>
    <m/>
    <m/>
  </r>
  <r>
    <x v="1"/>
    <s v="with_protein"/>
    <x v="0"/>
    <s v="Primary Assembly"/>
    <s v="unplaced scaffold"/>
    <m/>
    <s v="MINB01000011.1"/>
    <n v="58843"/>
    <n v="60456"/>
    <x v="1"/>
    <s v="PHO07252.1"/>
    <m/>
    <m/>
    <x v="611"/>
    <m/>
    <m/>
    <s v="BFT35_07160"/>
    <n v="1614"/>
    <n v="537"/>
    <m/>
  </r>
  <r>
    <x v="0"/>
    <s v="protein_coding"/>
    <x v="0"/>
    <s v="Primary Assembly"/>
    <s v="unplaced scaffold"/>
    <m/>
    <s v="MINB01000015.1"/>
    <n v="58966"/>
    <n v="59970"/>
    <x v="1"/>
    <m/>
    <m/>
    <m/>
    <x v="0"/>
    <m/>
    <m/>
    <s v="BFT35_08430"/>
    <n v="1005"/>
    <m/>
    <m/>
  </r>
  <r>
    <x v="1"/>
    <s v="with_protein"/>
    <x v="0"/>
    <s v="Primary Assembly"/>
    <s v="unplaced scaffold"/>
    <m/>
    <s v="MINB01000015.1"/>
    <n v="58966"/>
    <n v="59970"/>
    <x v="1"/>
    <s v="PHO07016.1"/>
    <m/>
    <m/>
    <x v="1103"/>
    <m/>
    <m/>
    <s v="BFT35_08430"/>
    <n v="1005"/>
    <n v="334"/>
    <m/>
  </r>
  <r>
    <x v="0"/>
    <s v="protein_coding"/>
    <x v="0"/>
    <s v="Primary Assembly"/>
    <s v="unplaced scaffold"/>
    <m/>
    <s v="MINB01000010.1"/>
    <n v="58999"/>
    <n v="60120"/>
    <x v="1"/>
    <m/>
    <m/>
    <m/>
    <x v="0"/>
    <m/>
    <m/>
    <s v="BFT35_06760"/>
    <n v="1122"/>
    <m/>
    <m/>
  </r>
  <r>
    <x v="1"/>
    <s v="with_protein"/>
    <x v="0"/>
    <s v="Primary Assembly"/>
    <s v="unplaced scaffold"/>
    <m/>
    <s v="MINB01000010.1"/>
    <n v="58999"/>
    <n v="60120"/>
    <x v="1"/>
    <s v="PHO07310.1"/>
    <m/>
    <m/>
    <x v="1104"/>
    <m/>
    <m/>
    <s v="BFT35_06760"/>
    <n v="1122"/>
    <n v="373"/>
    <m/>
  </r>
  <r>
    <x v="0"/>
    <s v="protein_coding"/>
    <x v="0"/>
    <s v="Primary Assembly"/>
    <s v="unplaced scaffold"/>
    <m/>
    <s v="MINB01000009.1"/>
    <n v="59006"/>
    <n v="59785"/>
    <x v="1"/>
    <m/>
    <m/>
    <m/>
    <x v="0"/>
    <m/>
    <m/>
    <s v="BFT35_06405"/>
    <n v="780"/>
    <m/>
    <m/>
  </r>
  <r>
    <x v="1"/>
    <s v="with_protein"/>
    <x v="0"/>
    <s v="Primary Assembly"/>
    <s v="unplaced scaffold"/>
    <m/>
    <s v="MINB01000009.1"/>
    <n v="59006"/>
    <n v="59785"/>
    <x v="1"/>
    <s v="PHO07389.1"/>
    <m/>
    <m/>
    <x v="1105"/>
    <m/>
    <m/>
    <s v="BFT35_06405"/>
    <n v="780"/>
    <n v="259"/>
    <m/>
  </r>
  <r>
    <x v="0"/>
    <s v="protein_coding"/>
    <x v="0"/>
    <s v="Primary Assembly"/>
    <s v="unplaced scaffold"/>
    <m/>
    <s v="MINB01000003.1"/>
    <n v="59041"/>
    <n v="59844"/>
    <x v="1"/>
    <m/>
    <m/>
    <m/>
    <x v="0"/>
    <m/>
    <m/>
    <s v="BFT35_02685"/>
    <n v="804"/>
    <m/>
    <m/>
  </r>
  <r>
    <x v="1"/>
    <s v="with_protein"/>
    <x v="0"/>
    <s v="Primary Assembly"/>
    <s v="unplaced scaffold"/>
    <m/>
    <s v="MINB01000003.1"/>
    <n v="59041"/>
    <n v="59844"/>
    <x v="1"/>
    <s v="PHO07978.1"/>
    <m/>
    <m/>
    <x v="6"/>
    <m/>
    <m/>
    <s v="BFT35_02685"/>
    <n v="804"/>
    <n v="267"/>
    <m/>
  </r>
  <r>
    <x v="0"/>
    <s v="protein_coding"/>
    <x v="0"/>
    <s v="Primary Assembly"/>
    <s v="unplaced scaffold"/>
    <m/>
    <s v="MINB01000014.1"/>
    <n v="59071"/>
    <n v="60183"/>
    <x v="0"/>
    <m/>
    <m/>
    <m/>
    <x v="0"/>
    <m/>
    <m/>
    <s v="BFT35_08055"/>
    <n v="1113"/>
    <m/>
    <m/>
  </r>
  <r>
    <x v="1"/>
    <s v="with_protein"/>
    <x v="0"/>
    <s v="Primary Assembly"/>
    <s v="unplaced scaffold"/>
    <m/>
    <s v="MINB01000014.1"/>
    <n v="59071"/>
    <n v="60183"/>
    <x v="0"/>
    <s v="PHO07074.1"/>
    <m/>
    <m/>
    <x v="742"/>
    <m/>
    <m/>
    <s v="BFT35_08055"/>
    <n v="1113"/>
    <n v="370"/>
    <m/>
  </r>
  <r>
    <x v="0"/>
    <s v="protein_coding"/>
    <x v="0"/>
    <s v="Primary Assembly"/>
    <s v="unplaced scaffold"/>
    <m/>
    <s v="MINB01000001.1"/>
    <n v="59087"/>
    <n v="59500"/>
    <x v="1"/>
    <m/>
    <m/>
    <m/>
    <x v="0"/>
    <m/>
    <m/>
    <s v="BFT35_00305"/>
    <n v="414"/>
    <m/>
    <m/>
  </r>
  <r>
    <x v="1"/>
    <s v="with_protein"/>
    <x v="0"/>
    <s v="Primary Assembly"/>
    <s v="unplaced scaffold"/>
    <m/>
    <s v="MINB01000001.1"/>
    <n v="59087"/>
    <n v="59500"/>
    <x v="1"/>
    <s v="PHO08382.1"/>
    <m/>
    <m/>
    <x v="1106"/>
    <m/>
    <m/>
    <s v="BFT35_00305"/>
    <n v="414"/>
    <n v="137"/>
    <m/>
  </r>
  <r>
    <x v="0"/>
    <s v="protein_coding"/>
    <x v="0"/>
    <s v="Primary Assembly"/>
    <s v="unplaced scaffold"/>
    <m/>
    <s v="MINB01000002.1"/>
    <n v="59205"/>
    <n v="59783"/>
    <x v="1"/>
    <m/>
    <m/>
    <m/>
    <x v="0"/>
    <m/>
    <m/>
    <s v="BFT35_01530"/>
    <n v="579"/>
    <m/>
    <m/>
  </r>
  <r>
    <x v="1"/>
    <s v="with_protein"/>
    <x v="0"/>
    <s v="Primary Assembly"/>
    <s v="unplaced scaffold"/>
    <m/>
    <s v="MINB01000002.1"/>
    <n v="59205"/>
    <n v="59783"/>
    <x v="1"/>
    <s v="PHO08173.1"/>
    <m/>
    <m/>
    <x v="1107"/>
    <m/>
    <m/>
    <s v="BFT35_01530"/>
    <n v="579"/>
    <n v="192"/>
    <m/>
  </r>
  <r>
    <x v="0"/>
    <s v="protein_coding"/>
    <x v="0"/>
    <s v="Primary Assembly"/>
    <s v="unplaced scaffold"/>
    <m/>
    <s v="MINB01000006.1"/>
    <n v="59511"/>
    <n v="59978"/>
    <x v="1"/>
    <m/>
    <m/>
    <m/>
    <x v="0"/>
    <m/>
    <m/>
    <s v="BFT35_04945"/>
    <n v="468"/>
    <m/>
    <m/>
  </r>
  <r>
    <x v="1"/>
    <s v="with_protein"/>
    <x v="0"/>
    <s v="Primary Assembly"/>
    <s v="unplaced scaffold"/>
    <m/>
    <s v="MINB01000006.1"/>
    <n v="59511"/>
    <n v="59978"/>
    <x v="1"/>
    <s v="PHO07665.1"/>
    <m/>
    <m/>
    <x v="1108"/>
    <m/>
    <m/>
    <s v="BFT35_04945"/>
    <n v="468"/>
    <n v="155"/>
    <m/>
  </r>
  <r>
    <x v="0"/>
    <s v="protein_coding"/>
    <x v="0"/>
    <s v="Primary Assembly"/>
    <s v="unplaced scaffold"/>
    <m/>
    <s v="MINB01000001.1"/>
    <n v="59599"/>
    <n v="61041"/>
    <x v="1"/>
    <m/>
    <m/>
    <m/>
    <x v="0"/>
    <m/>
    <m/>
    <s v="BFT35_00310"/>
    <n v="1443"/>
    <m/>
    <m/>
  </r>
  <r>
    <x v="1"/>
    <s v="with_protein"/>
    <x v="0"/>
    <s v="Primary Assembly"/>
    <s v="unplaced scaffold"/>
    <m/>
    <s v="MINB01000001.1"/>
    <n v="59599"/>
    <n v="61041"/>
    <x v="1"/>
    <s v="PHO08383.1"/>
    <m/>
    <m/>
    <x v="195"/>
    <m/>
    <m/>
    <s v="BFT35_00310"/>
    <n v="1443"/>
    <n v="480"/>
    <m/>
  </r>
  <r>
    <x v="0"/>
    <s v="protein_coding"/>
    <x v="0"/>
    <s v="Primary Assembly"/>
    <s v="unplaced scaffold"/>
    <m/>
    <s v="MINB01000002.1"/>
    <n v="59752"/>
    <n v="60426"/>
    <x v="1"/>
    <m/>
    <m/>
    <m/>
    <x v="0"/>
    <m/>
    <m/>
    <s v="BFT35_01535"/>
    <n v="675"/>
    <m/>
    <m/>
  </r>
  <r>
    <x v="1"/>
    <s v="with_protein"/>
    <x v="0"/>
    <s v="Primary Assembly"/>
    <s v="unplaced scaffold"/>
    <m/>
    <s v="MINB01000002.1"/>
    <n v="59752"/>
    <n v="60426"/>
    <x v="1"/>
    <s v="PHO08174.1"/>
    <m/>
    <m/>
    <x v="1109"/>
    <m/>
    <m/>
    <s v="BFT35_01535"/>
    <n v="675"/>
    <n v="224"/>
    <m/>
  </r>
  <r>
    <x v="0"/>
    <s v="protein_coding"/>
    <x v="0"/>
    <s v="Primary Assembly"/>
    <s v="unplaced scaffold"/>
    <m/>
    <s v="MINB01000005.1"/>
    <n v="59811"/>
    <n v="60131"/>
    <x v="1"/>
    <m/>
    <m/>
    <m/>
    <x v="0"/>
    <m/>
    <m/>
    <s v="BFT35_04340"/>
    <n v="321"/>
    <m/>
    <m/>
  </r>
  <r>
    <x v="1"/>
    <s v="with_protein"/>
    <x v="0"/>
    <s v="Primary Assembly"/>
    <s v="unplaced scaffold"/>
    <m/>
    <s v="MINB01000005.1"/>
    <n v="59811"/>
    <n v="60131"/>
    <x v="1"/>
    <s v="PHO07726.1"/>
    <m/>
    <m/>
    <x v="1110"/>
    <m/>
    <m/>
    <s v="BFT35_04340"/>
    <n v="321"/>
    <n v="106"/>
    <m/>
  </r>
  <r>
    <x v="0"/>
    <s v="protein_coding"/>
    <x v="0"/>
    <s v="Primary Assembly"/>
    <s v="unplaced scaffold"/>
    <m/>
    <s v="MINB01000012.1"/>
    <n v="59915"/>
    <n v="60802"/>
    <x v="1"/>
    <m/>
    <m/>
    <m/>
    <x v="0"/>
    <m/>
    <m/>
    <s v="BFT35_07435"/>
    <n v="888"/>
    <m/>
    <m/>
  </r>
  <r>
    <x v="1"/>
    <s v="with_protein"/>
    <x v="0"/>
    <s v="Primary Assembly"/>
    <s v="unplaced scaffold"/>
    <m/>
    <s v="MINB01000012.1"/>
    <n v="59915"/>
    <n v="60802"/>
    <x v="1"/>
    <s v="PHO07185.1"/>
    <m/>
    <m/>
    <x v="1013"/>
    <m/>
    <m/>
    <s v="BFT35_07435"/>
    <n v="888"/>
    <n v="295"/>
    <m/>
  </r>
  <r>
    <x v="0"/>
    <s v="protein_coding"/>
    <x v="0"/>
    <s v="Primary Assembly"/>
    <s v="unplaced scaffold"/>
    <m/>
    <s v="MINB01000009.1"/>
    <n v="59933"/>
    <n v="61687"/>
    <x v="1"/>
    <m/>
    <m/>
    <m/>
    <x v="0"/>
    <m/>
    <m/>
    <s v="BFT35_06410"/>
    <n v="1755"/>
    <m/>
    <m/>
  </r>
  <r>
    <x v="1"/>
    <s v="with_protein"/>
    <x v="0"/>
    <s v="Primary Assembly"/>
    <s v="unplaced scaffold"/>
    <m/>
    <s v="MINB01000009.1"/>
    <n v="59933"/>
    <n v="61687"/>
    <x v="1"/>
    <s v="PHO07390.1"/>
    <m/>
    <m/>
    <x v="1077"/>
    <m/>
    <m/>
    <s v="BFT35_06410"/>
    <n v="1755"/>
    <n v="584"/>
    <m/>
  </r>
  <r>
    <x v="0"/>
    <s v="protein_coding"/>
    <x v="0"/>
    <s v="Primary Assembly"/>
    <s v="unplaced scaffold"/>
    <m/>
    <s v="MINB01000007.1"/>
    <n v="59939"/>
    <n v="61723"/>
    <x v="1"/>
    <m/>
    <m/>
    <m/>
    <x v="0"/>
    <m/>
    <m/>
    <s v="BFT35_05465"/>
    <n v="1785"/>
    <m/>
    <m/>
  </r>
  <r>
    <x v="1"/>
    <s v="with_protein"/>
    <x v="0"/>
    <s v="Primary Assembly"/>
    <s v="unplaced scaffold"/>
    <m/>
    <s v="MINB01000007.1"/>
    <n v="59939"/>
    <n v="61723"/>
    <x v="1"/>
    <s v="PHO07525.1"/>
    <m/>
    <m/>
    <x v="366"/>
    <m/>
    <m/>
    <s v="BFT35_05465"/>
    <n v="1785"/>
    <n v="594"/>
    <m/>
  </r>
  <r>
    <x v="0"/>
    <s v="protein_coding"/>
    <x v="0"/>
    <s v="Primary Assembly"/>
    <s v="unplaced scaffold"/>
    <m/>
    <s v="MINB01000015.1"/>
    <n v="59991"/>
    <n v="61799"/>
    <x v="1"/>
    <m/>
    <m/>
    <m/>
    <x v="0"/>
    <m/>
    <m/>
    <s v="BFT35_08435"/>
    <n v="1809"/>
    <m/>
    <m/>
  </r>
  <r>
    <x v="1"/>
    <s v="with_protein"/>
    <x v="0"/>
    <s v="Primary Assembly"/>
    <s v="unplaced scaffold"/>
    <m/>
    <s v="MINB01000015.1"/>
    <n v="59991"/>
    <n v="61799"/>
    <x v="1"/>
    <s v="PHO07017.1"/>
    <m/>
    <m/>
    <x v="288"/>
    <m/>
    <m/>
    <s v="BFT35_08435"/>
    <n v="1809"/>
    <n v="602"/>
    <m/>
  </r>
  <r>
    <x v="0"/>
    <s v="protein_coding"/>
    <x v="0"/>
    <s v="Primary Assembly"/>
    <s v="unplaced scaffold"/>
    <m/>
    <s v="MINB01000003.1"/>
    <n v="60021"/>
    <n v="60461"/>
    <x v="0"/>
    <m/>
    <m/>
    <m/>
    <x v="0"/>
    <m/>
    <m/>
    <s v="BFT35_02690"/>
    <n v="441"/>
    <m/>
    <m/>
  </r>
  <r>
    <x v="1"/>
    <s v="with_protein"/>
    <x v="0"/>
    <s v="Primary Assembly"/>
    <s v="unplaced scaffold"/>
    <m/>
    <s v="MINB01000003.1"/>
    <n v="60021"/>
    <n v="60461"/>
    <x v="0"/>
    <s v="PHO07979.1"/>
    <m/>
    <m/>
    <x v="2"/>
    <m/>
    <m/>
    <s v="BFT35_02690"/>
    <n v="441"/>
    <n v="146"/>
    <m/>
  </r>
  <r>
    <x v="0"/>
    <s v="protein_coding"/>
    <x v="0"/>
    <s v="Primary Assembly"/>
    <s v="unplaced scaffold"/>
    <m/>
    <s v="MINB01000006.1"/>
    <n v="60023"/>
    <n v="60265"/>
    <x v="1"/>
    <m/>
    <m/>
    <m/>
    <x v="0"/>
    <m/>
    <m/>
    <s v="BFT35_04950"/>
    <n v="243"/>
    <m/>
    <m/>
  </r>
  <r>
    <x v="1"/>
    <s v="with_protein"/>
    <x v="0"/>
    <s v="Primary Assembly"/>
    <s v="unplaced scaffold"/>
    <m/>
    <s v="MINB01000006.1"/>
    <n v="60023"/>
    <n v="60265"/>
    <x v="1"/>
    <s v="PHO07618.1"/>
    <m/>
    <m/>
    <x v="2"/>
    <m/>
    <m/>
    <s v="BFT35_04950"/>
    <n v="243"/>
    <n v="80"/>
    <m/>
  </r>
  <r>
    <x v="0"/>
    <s v="protein_coding"/>
    <x v="0"/>
    <s v="Primary Assembly"/>
    <s v="unplaced scaffold"/>
    <m/>
    <s v="MINB01000008.1"/>
    <n v="60114"/>
    <n v="60449"/>
    <x v="1"/>
    <m/>
    <m/>
    <m/>
    <x v="0"/>
    <m/>
    <m/>
    <s v="BFT35_05975"/>
    <n v="336"/>
    <m/>
    <m/>
  </r>
  <r>
    <x v="1"/>
    <s v="with_protein"/>
    <x v="0"/>
    <s v="Primary Assembly"/>
    <s v="unplaced scaffold"/>
    <m/>
    <s v="MINB01000008.1"/>
    <n v="60114"/>
    <n v="60449"/>
    <x v="1"/>
    <s v="PHO07462.1"/>
    <m/>
    <m/>
    <x v="1111"/>
    <m/>
    <m/>
    <s v="BFT35_05975"/>
    <n v="336"/>
    <n v="111"/>
    <m/>
  </r>
  <r>
    <x v="0"/>
    <s v="protein_coding"/>
    <x v="0"/>
    <s v="Primary Assembly"/>
    <s v="unplaced scaffold"/>
    <m/>
    <s v="MINB01000005.1"/>
    <n v="60124"/>
    <n v="60393"/>
    <x v="1"/>
    <m/>
    <m/>
    <m/>
    <x v="0"/>
    <m/>
    <m/>
    <s v="BFT35_04345"/>
    <n v="270"/>
    <m/>
    <m/>
  </r>
  <r>
    <x v="1"/>
    <s v="with_protein"/>
    <x v="0"/>
    <s v="Primary Assembly"/>
    <s v="unplaced scaffold"/>
    <m/>
    <s v="MINB01000005.1"/>
    <n v="60124"/>
    <n v="60393"/>
    <x v="1"/>
    <s v="PHO07727.1"/>
    <m/>
    <m/>
    <x v="1112"/>
    <m/>
    <m/>
    <s v="BFT35_04345"/>
    <n v="270"/>
    <n v="89"/>
    <m/>
  </r>
  <r>
    <x v="0"/>
    <s v="protein_coding"/>
    <x v="0"/>
    <s v="Primary Assembly"/>
    <s v="unplaced scaffold"/>
    <m/>
    <s v="MINB01000010.1"/>
    <n v="60204"/>
    <n v="61454"/>
    <x v="1"/>
    <m/>
    <m/>
    <m/>
    <x v="0"/>
    <m/>
    <m/>
    <s v="BFT35_06765"/>
    <n v="1251"/>
    <m/>
    <m/>
  </r>
  <r>
    <x v="1"/>
    <s v="with_protein"/>
    <x v="0"/>
    <s v="Primary Assembly"/>
    <s v="unplaced scaffold"/>
    <m/>
    <s v="MINB01000010.1"/>
    <n v="60204"/>
    <n v="61454"/>
    <x v="1"/>
    <s v="PHO07311.1"/>
    <m/>
    <m/>
    <x v="475"/>
    <m/>
    <m/>
    <s v="BFT35_06765"/>
    <n v="1251"/>
    <n v="416"/>
    <m/>
  </r>
  <r>
    <x v="0"/>
    <s v="protein_coding"/>
    <x v="0"/>
    <s v="Primary Assembly"/>
    <s v="unplaced scaffold"/>
    <m/>
    <s v="MINB01000014.1"/>
    <n v="60204"/>
    <n v="60410"/>
    <x v="0"/>
    <m/>
    <m/>
    <m/>
    <x v="0"/>
    <m/>
    <m/>
    <s v="BFT35_08060"/>
    <n v="207"/>
    <m/>
    <m/>
  </r>
  <r>
    <x v="1"/>
    <s v="with_protein"/>
    <x v="0"/>
    <s v="Primary Assembly"/>
    <s v="unplaced scaffold"/>
    <m/>
    <s v="MINB01000014.1"/>
    <n v="60204"/>
    <n v="60410"/>
    <x v="0"/>
    <s v="PHO07075.1"/>
    <m/>
    <m/>
    <x v="74"/>
    <m/>
    <m/>
    <s v="BFT35_08060"/>
    <n v="207"/>
    <n v="68"/>
    <m/>
  </r>
  <r>
    <x v="0"/>
    <s v="protein_coding"/>
    <x v="0"/>
    <s v="Primary Assembly"/>
    <s v="unplaced scaffold"/>
    <m/>
    <s v="MINB01000005.1"/>
    <n v="60410"/>
    <n v="61447"/>
    <x v="1"/>
    <m/>
    <m/>
    <m/>
    <x v="0"/>
    <s v="nusA"/>
    <m/>
    <s v="BFT35_04350"/>
    <n v="1038"/>
    <m/>
    <m/>
  </r>
  <r>
    <x v="1"/>
    <s v="with_protein"/>
    <x v="0"/>
    <s v="Primary Assembly"/>
    <s v="unplaced scaffold"/>
    <m/>
    <s v="MINB01000005.1"/>
    <n v="60410"/>
    <n v="61447"/>
    <x v="1"/>
    <s v="PHO07728.1"/>
    <m/>
    <m/>
    <x v="1113"/>
    <s v="nusA"/>
    <m/>
    <s v="BFT35_04350"/>
    <n v="1038"/>
    <n v="345"/>
    <m/>
  </r>
  <r>
    <x v="0"/>
    <s v="protein_coding"/>
    <x v="0"/>
    <s v="Primary Assembly"/>
    <s v="unplaced scaffold"/>
    <m/>
    <s v="MINB01000002.1"/>
    <n v="60437"/>
    <n v="61054"/>
    <x v="1"/>
    <m/>
    <m/>
    <m/>
    <x v="0"/>
    <m/>
    <m/>
    <s v="BFT35_01540"/>
    <n v="618"/>
    <m/>
    <m/>
  </r>
  <r>
    <x v="1"/>
    <s v="with_protein"/>
    <x v="0"/>
    <s v="Primary Assembly"/>
    <s v="unplaced scaffold"/>
    <m/>
    <s v="MINB01000002.1"/>
    <n v="60437"/>
    <n v="61054"/>
    <x v="1"/>
    <s v="PHO08175.1"/>
    <m/>
    <m/>
    <x v="1114"/>
    <m/>
    <m/>
    <s v="BFT35_01540"/>
    <n v="618"/>
    <n v="205"/>
    <m/>
  </r>
  <r>
    <x v="0"/>
    <s v="protein_coding"/>
    <x v="0"/>
    <s v="Primary Assembly"/>
    <s v="unplaced scaffold"/>
    <m/>
    <s v="MINB01000008.1"/>
    <n v="60454"/>
    <n v="61107"/>
    <x v="1"/>
    <m/>
    <m/>
    <m/>
    <x v="0"/>
    <m/>
    <m/>
    <s v="BFT35_05980"/>
    <n v="654"/>
    <m/>
    <m/>
  </r>
  <r>
    <x v="1"/>
    <s v="with_protein"/>
    <x v="0"/>
    <s v="Primary Assembly"/>
    <s v="unplaced scaffold"/>
    <m/>
    <s v="MINB01000008.1"/>
    <n v="60454"/>
    <n v="61107"/>
    <x v="1"/>
    <s v="PHO07463.1"/>
    <m/>
    <m/>
    <x v="1077"/>
    <m/>
    <m/>
    <s v="BFT35_05980"/>
    <n v="654"/>
    <n v="217"/>
    <m/>
  </r>
  <r>
    <x v="0"/>
    <s v="protein_coding"/>
    <x v="0"/>
    <s v="Primary Assembly"/>
    <s v="unplaced scaffold"/>
    <m/>
    <s v="MINB01000014.1"/>
    <n v="60470"/>
    <n v="61558"/>
    <x v="0"/>
    <m/>
    <m/>
    <m/>
    <x v="0"/>
    <m/>
    <m/>
    <s v="BFT35_08065"/>
    <n v="1089"/>
    <m/>
    <m/>
  </r>
  <r>
    <x v="1"/>
    <s v="with_protein"/>
    <x v="0"/>
    <s v="Primary Assembly"/>
    <s v="unplaced scaffold"/>
    <m/>
    <s v="MINB01000014.1"/>
    <n v="60470"/>
    <n v="61558"/>
    <x v="0"/>
    <s v="PHO07076.1"/>
    <m/>
    <m/>
    <x v="1115"/>
    <m/>
    <m/>
    <s v="BFT35_08065"/>
    <n v="1089"/>
    <n v="362"/>
    <m/>
  </r>
  <r>
    <x v="0"/>
    <s v="protein_coding"/>
    <x v="0"/>
    <s v="Primary Assembly"/>
    <s v="unplaced scaffold"/>
    <m/>
    <s v="MINB01000006.1"/>
    <n v="60505"/>
    <n v="60792"/>
    <x v="0"/>
    <m/>
    <m/>
    <m/>
    <x v="0"/>
    <m/>
    <m/>
    <s v="BFT35_04955"/>
    <n v="288"/>
    <m/>
    <m/>
  </r>
  <r>
    <x v="1"/>
    <s v="with_protein"/>
    <x v="0"/>
    <s v="Primary Assembly"/>
    <s v="unplaced scaffold"/>
    <m/>
    <s v="MINB01000006.1"/>
    <n v="60505"/>
    <n v="60792"/>
    <x v="0"/>
    <s v="PHO07619.1"/>
    <m/>
    <m/>
    <x v="2"/>
    <m/>
    <m/>
    <s v="BFT35_04955"/>
    <n v="288"/>
    <n v="95"/>
    <m/>
  </r>
  <r>
    <x v="0"/>
    <s v="protein_coding"/>
    <x v="0"/>
    <s v="Primary Assembly"/>
    <s v="unplaced scaffold"/>
    <m/>
    <s v="MINB01000011.1"/>
    <n v="60598"/>
    <n v="61800"/>
    <x v="1"/>
    <m/>
    <m/>
    <m/>
    <x v="0"/>
    <m/>
    <m/>
    <s v="BFT35_07165"/>
    <n v="1203"/>
    <m/>
    <m/>
  </r>
  <r>
    <x v="1"/>
    <s v="with_protein"/>
    <x v="0"/>
    <s v="Primary Assembly"/>
    <s v="unplaced scaffold"/>
    <m/>
    <s v="MINB01000011.1"/>
    <n v="60598"/>
    <n v="61800"/>
    <x v="1"/>
    <s v="PHO07253.1"/>
    <m/>
    <m/>
    <x v="1116"/>
    <m/>
    <m/>
    <s v="BFT35_07165"/>
    <n v="1203"/>
    <n v="400"/>
    <m/>
  </r>
  <r>
    <x v="0"/>
    <s v="protein_coding"/>
    <x v="0"/>
    <s v="Primary Assembly"/>
    <s v="unplaced scaffold"/>
    <m/>
    <s v="MINB01000003.1"/>
    <n v="60630"/>
    <n v="61133"/>
    <x v="1"/>
    <m/>
    <m/>
    <m/>
    <x v="0"/>
    <m/>
    <m/>
    <s v="BFT35_02695"/>
    <n v="504"/>
    <m/>
    <m/>
  </r>
  <r>
    <x v="1"/>
    <s v="with_protein"/>
    <x v="0"/>
    <s v="Primary Assembly"/>
    <s v="unplaced scaffold"/>
    <m/>
    <s v="MINB01000003.1"/>
    <n v="60630"/>
    <n v="61133"/>
    <x v="1"/>
    <s v="PHO07980.1"/>
    <m/>
    <m/>
    <x v="2"/>
    <m/>
    <m/>
    <s v="BFT35_02695"/>
    <n v="504"/>
    <n v="167"/>
    <m/>
  </r>
  <r>
    <x v="0"/>
    <s v="protein_coding"/>
    <x v="0"/>
    <s v="Primary Assembly"/>
    <s v="unplaced scaffold"/>
    <m/>
    <s v="MINB01000012.1"/>
    <n v="60792"/>
    <n v="61478"/>
    <x v="1"/>
    <m/>
    <m/>
    <m/>
    <x v="0"/>
    <m/>
    <m/>
    <s v="BFT35_07440"/>
    <n v="687"/>
    <m/>
    <m/>
  </r>
  <r>
    <x v="1"/>
    <s v="with_protein"/>
    <x v="0"/>
    <s v="Primary Assembly"/>
    <s v="unplaced scaffold"/>
    <m/>
    <s v="MINB01000012.1"/>
    <n v="60792"/>
    <n v="61478"/>
    <x v="1"/>
    <s v="PHO07186.1"/>
    <m/>
    <m/>
    <x v="1117"/>
    <m/>
    <m/>
    <s v="BFT35_07440"/>
    <n v="687"/>
    <n v="228"/>
    <m/>
  </r>
  <r>
    <x v="0"/>
    <s v="protein_coding"/>
    <x v="0"/>
    <s v="Primary Assembly"/>
    <s v="unplaced scaffold"/>
    <m/>
    <s v="MINB01000006.1"/>
    <n v="61003"/>
    <n v="61311"/>
    <x v="0"/>
    <m/>
    <m/>
    <m/>
    <x v="0"/>
    <m/>
    <m/>
    <s v="BFT35_04960"/>
    <n v="309"/>
    <m/>
    <m/>
  </r>
  <r>
    <x v="1"/>
    <s v="with_protein"/>
    <x v="0"/>
    <s v="Primary Assembly"/>
    <s v="unplaced scaffold"/>
    <m/>
    <s v="MINB01000006.1"/>
    <n v="61003"/>
    <n v="61311"/>
    <x v="0"/>
    <s v="PHO07620.1"/>
    <m/>
    <m/>
    <x v="2"/>
    <m/>
    <m/>
    <s v="BFT35_04960"/>
    <n v="309"/>
    <n v="102"/>
    <m/>
  </r>
  <r>
    <x v="0"/>
    <s v="protein_coding"/>
    <x v="0"/>
    <s v="Primary Assembly"/>
    <s v="unplaced scaffold"/>
    <m/>
    <s v="MINB01000002.1"/>
    <n v="61047"/>
    <n v="61991"/>
    <x v="1"/>
    <m/>
    <m/>
    <m/>
    <x v="0"/>
    <m/>
    <m/>
    <s v="BFT35_01545"/>
    <n v="945"/>
    <m/>
    <m/>
  </r>
  <r>
    <x v="1"/>
    <s v="with_protein"/>
    <x v="0"/>
    <s v="Primary Assembly"/>
    <s v="unplaced scaffold"/>
    <m/>
    <s v="MINB01000002.1"/>
    <n v="61047"/>
    <n v="61991"/>
    <x v="1"/>
    <s v="PHO08176.1"/>
    <m/>
    <m/>
    <x v="309"/>
    <m/>
    <m/>
    <s v="BFT35_01545"/>
    <n v="945"/>
    <n v="314"/>
    <m/>
  </r>
  <r>
    <x v="0"/>
    <s v="protein_coding"/>
    <x v="0"/>
    <s v="Primary Assembly"/>
    <s v="unplaced scaffold"/>
    <m/>
    <s v="MINB01000001.1"/>
    <n v="61171"/>
    <n v="61647"/>
    <x v="0"/>
    <m/>
    <m/>
    <m/>
    <x v="0"/>
    <m/>
    <m/>
    <s v="BFT35_00315"/>
    <n v="477"/>
    <m/>
    <m/>
  </r>
  <r>
    <x v="1"/>
    <s v="with_protein"/>
    <x v="0"/>
    <s v="Primary Assembly"/>
    <s v="unplaced scaffold"/>
    <m/>
    <s v="MINB01000001.1"/>
    <n v="61171"/>
    <n v="61647"/>
    <x v="0"/>
    <s v="PHO08384.1"/>
    <m/>
    <m/>
    <x v="1118"/>
    <m/>
    <m/>
    <s v="BFT35_00315"/>
    <n v="477"/>
    <n v="158"/>
    <m/>
  </r>
  <r>
    <x v="0"/>
    <s v="protein_coding"/>
    <x v="0"/>
    <s v="Primary Assembly"/>
    <s v="unplaced scaffold"/>
    <m/>
    <s v="MINB01000008.1"/>
    <n v="61250"/>
    <n v="62902"/>
    <x v="1"/>
    <m/>
    <m/>
    <m/>
    <x v="0"/>
    <m/>
    <m/>
    <s v="BFT35_05985"/>
    <n v="1653"/>
    <m/>
    <m/>
  </r>
  <r>
    <x v="1"/>
    <s v="with_protein"/>
    <x v="0"/>
    <s v="Primary Assembly"/>
    <s v="unplaced scaffold"/>
    <m/>
    <s v="MINB01000008.1"/>
    <n v="61250"/>
    <n v="62902"/>
    <x v="1"/>
    <s v="PHO07464.1"/>
    <m/>
    <m/>
    <x v="876"/>
    <m/>
    <m/>
    <s v="BFT35_05985"/>
    <n v="1653"/>
    <n v="550"/>
    <m/>
  </r>
  <r>
    <x v="0"/>
    <s v="protein_coding"/>
    <x v="0"/>
    <s v="Primary Assembly"/>
    <s v="unplaced scaffold"/>
    <m/>
    <s v="MINB01000003.1"/>
    <n v="61392"/>
    <n v="62207"/>
    <x v="1"/>
    <m/>
    <m/>
    <m/>
    <x v="0"/>
    <m/>
    <m/>
    <s v="BFT35_02700"/>
    <n v="816"/>
    <m/>
    <m/>
  </r>
  <r>
    <x v="1"/>
    <s v="with_protein"/>
    <x v="0"/>
    <s v="Primary Assembly"/>
    <s v="unplaced scaffold"/>
    <m/>
    <s v="MINB01000003.1"/>
    <n v="61392"/>
    <n v="62207"/>
    <x v="1"/>
    <s v="PHO08105.1"/>
    <m/>
    <m/>
    <x v="6"/>
    <m/>
    <m/>
    <s v="BFT35_02700"/>
    <n v="816"/>
    <n v="271"/>
    <m/>
  </r>
  <r>
    <x v="0"/>
    <s v="protein_coding"/>
    <x v="0"/>
    <s v="Primary Assembly"/>
    <s v="unplaced scaffold"/>
    <m/>
    <s v="MINB01000005.1"/>
    <n v="61466"/>
    <n v="61921"/>
    <x v="1"/>
    <m/>
    <m/>
    <m/>
    <x v="0"/>
    <m/>
    <m/>
    <s v="BFT35_04355"/>
    <n v="456"/>
    <m/>
    <m/>
  </r>
  <r>
    <x v="1"/>
    <s v="with_protein"/>
    <x v="0"/>
    <s v="Primary Assembly"/>
    <s v="unplaced scaffold"/>
    <m/>
    <s v="MINB01000005.1"/>
    <n v="61466"/>
    <n v="61921"/>
    <x v="1"/>
    <s v="PHO07729.1"/>
    <m/>
    <m/>
    <x v="1119"/>
    <m/>
    <m/>
    <s v="BFT35_04355"/>
    <n v="456"/>
    <n v="151"/>
    <m/>
  </r>
  <r>
    <x v="0"/>
    <s v="protein_coding"/>
    <x v="0"/>
    <s v="Primary Assembly"/>
    <s v="unplaced scaffold"/>
    <m/>
    <s v="MINB01000012.1"/>
    <n v="61518"/>
    <n v="62567"/>
    <x v="1"/>
    <m/>
    <m/>
    <m/>
    <x v="0"/>
    <m/>
    <m/>
    <s v="BFT35_07445"/>
    <n v="1050"/>
    <m/>
    <m/>
  </r>
  <r>
    <x v="1"/>
    <s v="with_protein"/>
    <x v="0"/>
    <s v="Primary Assembly"/>
    <s v="unplaced scaffold"/>
    <m/>
    <s v="MINB01000012.1"/>
    <n v="61518"/>
    <n v="62567"/>
    <x v="1"/>
    <s v="PHO07187.1"/>
    <m/>
    <m/>
    <x v="1120"/>
    <m/>
    <m/>
    <s v="BFT35_07445"/>
    <n v="1050"/>
    <n v="349"/>
    <m/>
  </r>
  <r>
    <x v="0"/>
    <s v="protein_coding"/>
    <x v="0"/>
    <s v="Primary Assembly"/>
    <s v="unplaced scaffold"/>
    <m/>
    <s v="MINB01000014.1"/>
    <n v="61569"/>
    <n v="61826"/>
    <x v="0"/>
    <m/>
    <m/>
    <m/>
    <x v="0"/>
    <m/>
    <m/>
    <s v="BFT35_08070"/>
    <n v="258"/>
    <m/>
    <m/>
  </r>
  <r>
    <x v="1"/>
    <s v="with_protein"/>
    <x v="0"/>
    <s v="Primary Assembly"/>
    <s v="unplaced scaffold"/>
    <m/>
    <s v="MINB01000014.1"/>
    <n v="61569"/>
    <n v="61826"/>
    <x v="0"/>
    <s v="PHO07077.1"/>
    <m/>
    <m/>
    <x v="1121"/>
    <m/>
    <m/>
    <s v="BFT35_08070"/>
    <n v="258"/>
    <n v="85"/>
    <m/>
  </r>
  <r>
    <x v="0"/>
    <s v="protein_coding"/>
    <x v="0"/>
    <s v="Primary Assembly"/>
    <s v="unplaced scaffold"/>
    <m/>
    <s v="MINB01000010.1"/>
    <n v="61576"/>
    <n v="62394"/>
    <x v="1"/>
    <m/>
    <m/>
    <m/>
    <x v="0"/>
    <m/>
    <m/>
    <s v="BFT35_06770"/>
    <n v="819"/>
    <m/>
    <m/>
  </r>
  <r>
    <x v="1"/>
    <s v="with_protein"/>
    <x v="0"/>
    <s v="Primary Assembly"/>
    <s v="unplaced scaffold"/>
    <m/>
    <s v="MINB01000010.1"/>
    <n v="61576"/>
    <n v="62394"/>
    <x v="1"/>
    <s v="PHO07312.1"/>
    <m/>
    <m/>
    <x v="2"/>
    <m/>
    <m/>
    <s v="BFT35_06770"/>
    <n v="819"/>
    <n v="272"/>
    <m/>
  </r>
  <r>
    <x v="0"/>
    <s v="protein_coding"/>
    <x v="0"/>
    <s v="Primary Assembly"/>
    <s v="unplaced scaffold"/>
    <m/>
    <s v="MINB01000006.1"/>
    <n v="61632"/>
    <n v="62768"/>
    <x v="1"/>
    <m/>
    <m/>
    <m/>
    <x v="0"/>
    <m/>
    <m/>
    <s v="BFT35_04965"/>
    <n v="1137"/>
    <m/>
    <m/>
  </r>
  <r>
    <x v="1"/>
    <s v="with_protein"/>
    <x v="0"/>
    <s v="Primary Assembly"/>
    <s v="unplaced scaffold"/>
    <m/>
    <s v="MINB01000006.1"/>
    <n v="61632"/>
    <n v="62768"/>
    <x v="1"/>
    <s v="PHO07621.1"/>
    <m/>
    <m/>
    <x v="1122"/>
    <m/>
    <m/>
    <s v="BFT35_04965"/>
    <n v="1137"/>
    <n v="378"/>
    <m/>
  </r>
  <r>
    <x v="0"/>
    <s v="protein_coding"/>
    <x v="0"/>
    <s v="Primary Assembly"/>
    <s v="unplaced scaffold"/>
    <m/>
    <s v="MINB01000001.1"/>
    <n v="61692"/>
    <n v="62177"/>
    <x v="1"/>
    <m/>
    <m/>
    <m/>
    <x v="0"/>
    <m/>
    <m/>
    <s v="BFT35_00320"/>
    <n v="486"/>
    <m/>
    <m/>
  </r>
  <r>
    <x v="1"/>
    <s v="with_protein"/>
    <x v="0"/>
    <s v="Primary Assembly"/>
    <s v="unplaced scaffold"/>
    <m/>
    <s v="MINB01000001.1"/>
    <n v="61692"/>
    <n v="62177"/>
    <x v="1"/>
    <s v="PHO08385.1"/>
    <m/>
    <m/>
    <x v="1123"/>
    <m/>
    <m/>
    <s v="BFT35_00320"/>
    <n v="486"/>
    <n v="161"/>
    <m/>
  </r>
  <r>
    <x v="0"/>
    <s v="protein_coding"/>
    <x v="0"/>
    <s v="Primary Assembly"/>
    <s v="unplaced scaffold"/>
    <m/>
    <s v="MINB01000007.1"/>
    <n v="61760"/>
    <n v="63508"/>
    <x v="1"/>
    <m/>
    <m/>
    <m/>
    <x v="0"/>
    <m/>
    <m/>
    <s v="BFT35_05470"/>
    <n v="1749"/>
    <m/>
    <m/>
  </r>
  <r>
    <x v="1"/>
    <s v="with_protein"/>
    <x v="0"/>
    <s v="Primary Assembly"/>
    <s v="unplaced scaffold"/>
    <m/>
    <s v="MINB01000007.1"/>
    <n v="61760"/>
    <n v="63508"/>
    <x v="1"/>
    <s v="PHO07526.1"/>
    <m/>
    <m/>
    <x v="8"/>
    <m/>
    <m/>
    <s v="BFT35_05470"/>
    <n v="1749"/>
    <n v="582"/>
    <m/>
  </r>
  <r>
    <x v="0"/>
    <s v="protein_coding"/>
    <x v="0"/>
    <s v="Primary Assembly"/>
    <s v="unplaced scaffold"/>
    <m/>
    <s v="MINB01000014.1"/>
    <n v="61844"/>
    <n v="62575"/>
    <x v="1"/>
    <m/>
    <m/>
    <m/>
    <x v="0"/>
    <m/>
    <m/>
    <s v="BFT35_08075"/>
    <n v="732"/>
    <m/>
    <m/>
  </r>
  <r>
    <x v="1"/>
    <s v="with_protein"/>
    <x v="0"/>
    <s v="Primary Assembly"/>
    <s v="unplaced scaffold"/>
    <m/>
    <s v="MINB01000014.1"/>
    <n v="61844"/>
    <n v="62575"/>
    <x v="1"/>
    <s v="PHO07078.1"/>
    <m/>
    <m/>
    <x v="1124"/>
    <m/>
    <m/>
    <s v="BFT35_08075"/>
    <n v="732"/>
    <n v="243"/>
    <m/>
  </r>
  <r>
    <x v="0"/>
    <s v="protein_coding"/>
    <x v="0"/>
    <s v="Primary Assembly"/>
    <s v="unplaced scaffold"/>
    <m/>
    <s v="MINB01000015.1"/>
    <n v="61867"/>
    <n v="62073"/>
    <x v="1"/>
    <m/>
    <m/>
    <m/>
    <x v="0"/>
    <m/>
    <m/>
    <s v="BFT35_08440"/>
    <n v="207"/>
    <m/>
    <m/>
  </r>
  <r>
    <x v="1"/>
    <s v="with_protein"/>
    <x v="0"/>
    <s v="Primary Assembly"/>
    <s v="unplaced scaffold"/>
    <m/>
    <s v="MINB01000015.1"/>
    <n v="61867"/>
    <n v="62073"/>
    <x v="1"/>
    <s v="PHO07018.1"/>
    <m/>
    <m/>
    <x v="2"/>
    <m/>
    <m/>
    <s v="BFT35_08440"/>
    <n v="207"/>
    <n v="68"/>
    <m/>
  </r>
  <r>
    <x v="0"/>
    <s v="protein_coding"/>
    <x v="0"/>
    <s v="Primary Assembly"/>
    <s v="unplaced scaffold"/>
    <m/>
    <s v="MINB01000011.1"/>
    <n v="61983"/>
    <n v="64097"/>
    <x v="1"/>
    <m/>
    <m/>
    <m/>
    <x v="0"/>
    <m/>
    <m/>
    <s v="BFT35_07170"/>
    <n v="2115"/>
    <m/>
    <m/>
  </r>
  <r>
    <x v="1"/>
    <s v="with_protein"/>
    <x v="0"/>
    <s v="Primary Assembly"/>
    <s v="unplaced scaffold"/>
    <m/>
    <s v="MINB01000011.1"/>
    <n v="61983"/>
    <n v="64097"/>
    <x v="1"/>
    <s v="PHO07254.1"/>
    <m/>
    <m/>
    <x v="1125"/>
    <m/>
    <m/>
    <s v="BFT35_07170"/>
    <n v="2115"/>
    <n v="704"/>
    <m/>
  </r>
  <r>
    <x v="0"/>
    <s v="protein_coding"/>
    <x v="0"/>
    <s v="Primary Assembly"/>
    <s v="unplaced scaffold"/>
    <m/>
    <s v="MINB01000002.1"/>
    <n v="62053"/>
    <n v="63378"/>
    <x v="1"/>
    <m/>
    <m/>
    <m/>
    <x v="0"/>
    <m/>
    <m/>
    <s v="BFT35_01550"/>
    <n v="1326"/>
    <m/>
    <m/>
  </r>
  <r>
    <x v="1"/>
    <s v="with_protein"/>
    <x v="0"/>
    <s v="Primary Assembly"/>
    <s v="unplaced scaffold"/>
    <m/>
    <s v="MINB01000002.1"/>
    <n v="62053"/>
    <n v="63378"/>
    <x v="1"/>
    <s v="PHO08177.1"/>
    <m/>
    <m/>
    <x v="1126"/>
    <m/>
    <m/>
    <s v="BFT35_01550"/>
    <n v="1326"/>
    <n v="441"/>
    <m/>
  </r>
  <r>
    <x v="0"/>
    <s v="protein_coding"/>
    <x v="0"/>
    <s v="Primary Assembly"/>
    <s v="unplaced scaffold"/>
    <m/>
    <s v="MINB01000004.1"/>
    <n v="62068"/>
    <n v="62772"/>
    <x v="1"/>
    <m/>
    <m/>
    <m/>
    <x v="0"/>
    <m/>
    <m/>
    <s v="BFT35_03665"/>
    <n v="705"/>
    <m/>
    <m/>
  </r>
  <r>
    <x v="1"/>
    <s v="with_protein"/>
    <x v="0"/>
    <s v="Primary Assembly"/>
    <s v="unplaced scaffold"/>
    <m/>
    <s v="MINB01000004.1"/>
    <n v="62068"/>
    <n v="62772"/>
    <x v="1"/>
    <s v="PHO07845.1"/>
    <m/>
    <m/>
    <x v="844"/>
    <m/>
    <m/>
    <s v="BFT35_03665"/>
    <n v="705"/>
    <n v="234"/>
    <m/>
  </r>
  <r>
    <x v="0"/>
    <s v="protein_coding"/>
    <x v="0"/>
    <s v="Primary Assembly"/>
    <s v="unplaced scaffold"/>
    <m/>
    <s v="MINB01000005.1"/>
    <n v="62069"/>
    <n v="66301"/>
    <x v="1"/>
    <m/>
    <m/>
    <m/>
    <x v="0"/>
    <s v="polC"/>
    <m/>
    <s v="BFT35_04360"/>
    <n v="4233"/>
    <m/>
    <m/>
  </r>
  <r>
    <x v="1"/>
    <s v="with_protein"/>
    <x v="0"/>
    <s v="Primary Assembly"/>
    <s v="unplaced scaffold"/>
    <m/>
    <s v="MINB01000005.1"/>
    <n v="62069"/>
    <n v="66301"/>
    <x v="1"/>
    <s v="PHO07730.1"/>
    <m/>
    <m/>
    <x v="1127"/>
    <s v="polC"/>
    <m/>
    <s v="BFT35_04360"/>
    <n v="4233"/>
    <n v="1410"/>
    <m/>
  </r>
  <r>
    <x v="0"/>
    <s v="protein_coding"/>
    <x v="0"/>
    <s v="Primary Assembly"/>
    <s v="unplaced scaffold"/>
    <m/>
    <s v="MINB01000009.1"/>
    <n v="62075"/>
    <n v="63652"/>
    <x v="1"/>
    <m/>
    <m/>
    <m/>
    <x v="0"/>
    <m/>
    <m/>
    <s v="BFT35_06415"/>
    <n v="1578"/>
    <m/>
    <m/>
  </r>
  <r>
    <x v="1"/>
    <s v="with_protein"/>
    <x v="0"/>
    <s v="Primary Assembly"/>
    <s v="unplaced scaffold"/>
    <m/>
    <s v="MINB01000009.1"/>
    <n v="62075"/>
    <n v="63652"/>
    <x v="1"/>
    <s v="PHO07391.1"/>
    <m/>
    <m/>
    <x v="2"/>
    <m/>
    <m/>
    <s v="BFT35_06415"/>
    <n v="1578"/>
    <n v="525"/>
    <m/>
  </r>
  <r>
    <x v="0"/>
    <s v="protein_coding"/>
    <x v="0"/>
    <s v="Primary Assembly"/>
    <s v="unplaced scaffold"/>
    <m/>
    <s v="MINB01000001.1"/>
    <n v="62295"/>
    <n v="63353"/>
    <x v="1"/>
    <m/>
    <m/>
    <m/>
    <x v="0"/>
    <m/>
    <m/>
    <s v="BFT35_00325"/>
    <n v="1059"/>
    <m/>
    <m/>
  </r>
  <r>
    <x v="1"/>
    <s v="with_protein"/>
    <x v="0"/>
    <s v="Primary Assembly"/>
    <s v="unplaced scaffold"/>
    <m/>
    <s v="MINB01000001.1"/>
    <n v="62295"/>
    <n v="63353"/>
    <x v="1"/>
    <s v="PHO08386.1"/>
    <m/>
    <m/>
    <x v="2"/>
    <m/>
    <m/>
    <s v="BFT35_00325"/>
    <n v="1059"/>
    <n v="352"/>
    <m/>
  </r>
  <r>
    <x v="0"/>
    <s v="protein_coding"/>
    <x v="0"/>
    <s v="Primary Assembly"/>
    <s v="unplaced scaffold"/>
    <m/>
    <s v="MINB01000003.1"/>
    <n v="62401"/>
    <n v="62952"/>
    <x v="1"/>
    <m/>
    <m/>
    <m/>
    <x v="0"/>
    <m/>
    <m/>
    <s v="BFT35_02705"/>
    <n v="552"/>
    <m/>
    <m/>
  </r>
  <r>
    <x v="1"/>
    <s v="with_protein"/>
    <x v="0"/>
    <s v="Primary Assembly"/>
    <s v="unplaced scaffold"/>
    <m/>
    <s v="MINB01000003.1"/>
    <n v="62401"/>
    <n v="62952"/>
    <x v="1"/>
    <s v="PHO07981.1"/>
    <m/>
    <m/>
    <x v="2"/>
    <m/>
    <m/>
    <s v="BFT35_02705"/>
    <n v="552"/>
    <n v="183"/>
    <m/>
  </r>
  <r>
    <x v="0"/>
    <s v="protein_coding"/>
    <x v="0"/>
    <s v="Primary Assembly"/>
    <s v="unplaced scaffold"/>
    <m/>
    <s v="MINB01000010.1"/>
    <n v="62410"/>
    <n v="63663"/>
    <x v="1"/>
    <m/>
    <m/>
    <m/>
    <x v="0"/>
    <m/>
    <m/>
    <s v="BFT35_06775"/>
    <n v="1254"/>
    <m/>
    <m/>
  </r>
  <r>
    <x v="1"/>
    <s v="with_protein"/>
    <x v="0"/>
    <s v="Primary Assembly"/>
    <s v="unplaced scaffold"/>
    <m/>
    <s v="MINB01000010.1"/>
    <n v="62410"/>
    <n v="63663"/>
    <x v="1"/>
    <s v="PHO07313.1"/>
    <m/>
    <m/>
    <x v="2"/>
    <m/>
    <m/>
    <s v="BFT35_06775"/>
    <n v="1254"/>
    <n v="417"/>
    <m/>
  </r>
  <r>
    <x v="0"/>
    <s v="protein_coding"/>
    <x v="0"/>
    <s v="Primary Assembly"/>
    <s v="unplaced scaffold"/>
    <m/>
    <s v="MINB01000014.1"/>
    <n v="62572"/>
    <n v="63933"/>
    <x v="1"/>
    <m/>
    <m/>
    <m/>
    <x v="0"/>
    <m/>
    <m/>
    <s v="BFT35_08080"/>
    <n v="1362"/>
    <m/>
    <m/>
  </r>
  <r>
    <x v="1"/>
    <s v="with_protein"/>
    <x v="0"/>
    <s v="Primary Assembly"/>
    <s v="unplaced scaffold"/>
    <m/>
    <s v="MINB01000014.1"/>
    <n v="62572"/>
    <n v="63933"/>
    <x v="1"/>
    <s v="PHO07079.1"/>
    <m/>
    <m/>
    <x v="1128"/>
    <m/>
    <m/>
    <s v="BFT35_08080"/>
    <n v="1362"/>
    <n v="453"/>
    <m/>
  </r>
  <r>
    <x v="0"/>
    <s v="protein_coding"/>
    <x v="0"/>
    <s v="Primary Assembly"/>
    <s v="unplaced scaffold"/>
    <m/>
    <s v="MINB01000012.1"/>
    <n v="62883"/>
    <n v="64007"/>
    <x v="0"/>
    <m/>
    <m/>
    <m/>
    <x v="0"/>
    <m/>
    <m/>
    <s v="BFT35_07450"/>
    <n v="1125"/>
    <m/>
    <m/>
  </r>
  <r>
    <x v="1"/>
    <s v="with_protein"/>
    <x v="0"/>
    <s v="Primary Assembly"/>
    <s v="unplaced scaffold"/>
    <m/>
    <s v="MINB01000012.1"/>
    <n v="62883"/>
    <n v="64007"/>
    <x v="0"/>
    <s v="PHO07188.1"/>
    <m/>
    <m/>
    <x v="2"/>
    <m/>
    <m/>
    <s v="BFT35_07450"/>
    <n v="1125"/>
    <n v="374"/>
    <m/>
  </r>
  <r>
    <x v="0"/>
    <s v="protein_coding"/>
    <x v="0"/>
    <s v="Primary Assembly"/>
    <s v="unplaced scaffold"/>
    <m/>
    <s v="MINB01000008.1"/>
    <n v="62899"/>
    <n v="63999"/>
    <x v="1"/>
    <m/>
    <m/>
    <m/>
    <x v="0"/>
    <m/>
    <m/>
    <s v="BFT35_05990"/>
    <n v="1101"/>
    <m/>
    <m/>
  </r>
  <r>
    <x v="1"/>
    <s v="with_protein"/>
    <x v="0"/>
    <s v="Primary Assembly"/>
    <s v="unplaced scaffold"/>
    <m/>
    <s v="MINB01000008.1"/>
    <n v="62899"/>
    <n v="63999"/>
    <x v="1"/>
    <s v="PHO07465.1"/>
    <m/>
    <m/>
    <x v="1129"/>
    <m/>
    <m/>
    <s v="BFT35_05990"/>
    <n v="1101"/>
    <n v="366"/>
    <m/>
  </r>
  <r>
    <x v="0"/>
    <s v="protein_coding"/>
    <x v="0"/>
    <s v="Primary Assembly"/>
    <s v="unplaced scaffold"/>
    <m/>
    <s v="MINB01000006.1"/>
    <n v="62928"/>
    <n v="63965"/>
    <x v="0"/>
    <m/>
    <m/>
    <m/>
    <x v="0"/>
    <m/>
    <m/>
    <s v="BFT35_04970"/>
    <n v="1038"/>
    <m/>
    <m/>
  </r>
  <r>
    <x v="1"/>
    <s v="with_protein"/>
    <x v="0"/>
    <s v="Primary Assembly"/>
    <s v="unplaced scaffold"/>
    <m/>
    <s v="MINB01000006.1"/>
    <n v="62928"/>
    <n v="63965"/>
    <x v="0"/>
    <s v="PHO07622.1"/>
    <m/>
    <m/>
    <x v="1130"/>
    <m/>
    <m/>
    <s v="BFT35_04970"/>
    <n v="1038"/>
    <n v="345"/>
    <m/>
  </r>
  <r>
    <x v="0"/>
    <s v="protein_coding"/>
    <x v="0"/>
    <s v="Primary Assembly"/>
    <s v="unplaced scaffold"/>
    <m/>
    <s v="MINB01000004.1"/>
    <n v="62933"/>
    <n v="63535"/>
    <x v="1"/>
    <m/>
    <m/>
    <m/>
    <x v="0"/>
    <m/>
    <m/>
    <s v="BFT35_03670"/>
    <n v="603"/>
    <m/>
    <m/>
  </r>
  <r>
    <x v="1"/>
    <s v="with_protein"/>
    <x v="0"/>
    <s v="Primary Assembly"/>
    <s v="unplaced scaffold"/>
    <m/>
    <s v="MINB01000004.1"/>
    <n v="62933"/>
    <n v="63535"/>
    <x v="1"/>
    <s v="PHO07846.1"/>
    <m/>
    <m/>
    <x v="835"/>
    <m/>
    <m/>
    <s v="BFT35_03670"/>
    <n v="603"/>
    <n v="200"/>
    <m/>
  </r>
  <r>
    <x v="0"/>
    <s v="protein_coding"/>
    <x v="0"/>
    <s v="Primary Assembly"/>
    <s v="unplaced scaffold"/>
    <m/>
    <s v="MINB01000001.1"/>
    <n v="63396"/>
    <n v="64013"/>
    <x v="1"/>
    <m/>
    <m/>
    <m/>
    <x v="0"/>
    <m/>
    <m/>
    <s v="BFT35_00330"/>
    <n v="618"/>
    <m/>
    <m/>
  </r>
  <r>
    <x v="1"/>
    <s v="with_protein"/>
    <x v="0"/>
    <s v="Primary Assembly"/>
    <s v="unplaced scaffold"/>
    <m/>
    <s v="MINB01000001.1"/>
    <n v="63396"/>
    <n v="64013"/>
    <x v="1"/>
    <s v="PHO08387.1"/>
    <m/>
    <m/>
    <x v="94"/>
    <m/>
    <m/>
    <s v="BFT35_00330"/>
    <n v="618"/>
    <n v="205"/>
    <m/>
  </r>
  <r>
    <x v="0"/>
    <s v="protein_coding"/>
    <x v="0"/>
    <s v="Primary Assembly"/>
    <s v="unplaced scaffold"/>
    <m/>
    <s v="MINB01000003.1"/>
    <n v="63403"/>
    <n v="64692"/>
    <x v="0"/>
    <m/>
    <m/>
    <m/>
    <x v="0"/>
    <m/>
    <m/>
    <s v="BFT35_02710"/>
    <n v="1290"/>
    <m/>
    <m/>
  </r>
  <r>
    <x v="1"/>
    <s v="with_protein"/>
    <x v="0"/>
    <s v="Primary Assembly"/>
    <s v="unplaced scaffold"/>
    <m/>
    <s v="MINB01000003.1"/>
    <n v="63403"/>
    <n v="64692"/>
    <x v="0"/>
    <s v="PHO07982.1"/>
    <m/>
    <m/>
    <x v="3"/>
    <m/>
    <m/>
    <s v="BFT35_02710"/>
    <n v="1290"/>
    <n v="429"/>
    <m/>
  </r>
  <r>
    <x v="0"/>
    <s v="protein_coding"/>
    <x v="0"/>
    <s v="Primary Assembly"/>
    <s v="unplaced scaffold"/>
    <m/>
    <s v="MINB01000010.1"/>
    <n v="63676"/>
    <n v="64071"/>
    <x v="1"/>
    <m/>
    <m/>
    <m/>
    <x v="0"/>
    <m/>
    <m/>
    <s v="BFT35_06780"/>
    <n v="396"/>
    <m/>
    <m/>
  </r>
  <r>
    <x v="1"/>
    <s v="with_protein"/>
    <x v="0"/>
    <s v="Primary Assembly"/>
    <s v="unplaced scaffold"/>
    <m/>
    <s v="MINB01000010.1"/>
    <n v="63676"/>
    <n v="64071"/>
    <x v="1"/>
    <s v="PHO07314.1"/>
    <m/>
    <m/>
    <x v="2"/>
    <m/>
    <m/>
    <s v="BFT35_06780"/>
    <n v="396"/>
    <n v="131"/>
    <m/>
  </r>
  <r>
    <x v="0"/>
    <s v="protein_coding"/>
    <x v="0"/>
    <s v="Primary Assembly"/>
    <s v="unplaced scaffold"/>
    <m/>
    <s v="MINB01000009.1"/>
    <n v="63715"/>
    <n v="64674"/>
    <x v="1"/>
    <m/>
    <m/>
    <m/>
    <x v="0"/>
    <m/>
    <m/>
    <s v="BFT35_06420"/>
    <n v="960"/>
    <m/>
    <m/>
  </r>
  <r>
    <x v="1"/>
    <s v="with_protein"/>
    <x v="0"/>
    <s v="Primary Assembly"/>
    <s v="unplaced scaffold"/>
    <m/>
    <s v="MINB01000009.1"/>
    <n v="63715"/>
    <n v="64674"/>
    <x v="1"/>
    <s v="PHO07392.1"/>
    <m/>
    <m/>
    <x v="1131"/>
    <m/>
    <m/>
    <s v="BFT35_06420"/>
    <n v="960"/>
    <n v="319"/>
    <m/>
  </r>
  <r>
    <x v="0"/>
    <s v="protein_coding"/>
    <x v="0"/>
    <s v="Primary Assembly"/>
    <s v="unplaced scaffold"/>
    <m/>
    <s v="MINB01000004.1"/>
    <n v="63746"/>
    <n v="63991"/>
    <x v="0"/>
    <m/>
    <m/>
    <m/>
    <x v="0"/>
    <m/>
    <m/>
    <s v="BFT35_03675"/>
    <n v="246"/>
    <m/>
    <m/>
  </r>
  <r>
    <x v="1"/>
    <s v="with_protein"/>
    <x v="0"/>
    <s v="Primary Assembly"/>
    <s v="unplaced scaffold"/>
    <m/>
    <s v="MINB01000004.1"/>
    <n v="63746"/>
    <n v="63991"/>
    <x v="0"/>
    <s v="PHO07847.1"/>
    <m/>
    <m/>
    <x v="462"/>
    <m/>
    <m/>
    <s v="BFT35_03675"/>
    <n v="246"/>
    <n v="81"/>
    <m/>
  </r>
  <r>
    <x v="0"/>
    <s v="protein_coding"/>
    <x v="0"/>
    <s v="Primary Assembly"/>
    <s v="unplaced scaffold"/>
    <m/>
    <s v="MINB01000002.1"/>
    <n v="63798"/>
    <n v="65231"/>
    <x v="1"/>
    <m/>
    <m/>
    <m/>
    <x v="0"/>
    <m/>
    <m/>
    <s v="BFT35_01555"/>
    <n v="1434"/>
    <m/>
    <m/>
  </r>
  <r>
    <x v="1"/>
    <s v="with_protein"/>
    <x v="0"/>
    <s v="Primary Assembly"/>
    <s v="unplaced scaffold"/>
    <m/>
    <s v="MINB01000002.1"/>
    <n v="63798"/>
    <n v="65231"/>
    <x v="1"/>
    <s v="PHO08178.1"/>
    <m/>
    <m/>
    <x v="1132"/>
    <m/>
    <m/>
    <s v="BFT35_01555"/>
    <n v="1434"/>
    <n v="477"/>
    <m/>
  </r>
  <r>
    <x v="0"/>
    <s v="protein_coding"/>
    <x v="0"/>
    <s v="Primary Assembly"/>
    <s v="unplaced scaffold"/>
    <m/>
    <s v="MINB01000007.1"/>
    <n v="63856"/>
    <n v="64089"/>
    <x v="1"/>
    <m/>
    <m/>
    <m/>
    <x v="0"/>
    <m/>
    <m/>
    <s v="BFT35_05475"/>
    <n v="234"/>
    <m/>
    <m/>
  </r>
  <r>
    <x v="1"/>
    <s v="with_protein"/>
    <x v="0"/>
    <s v="Primary Assembly"/>
    <s v="unplaced scaffold"/>
    <m/>
    <s v="MINB01000007.1"/>
    <n v="63856"/>
    <n v="64089"/>
    <x v="1"/>
    <s v="PHO07527.1"/>
    <m/>
    <m/>
    <x v="1133"/>
    <m/>
    <m/>
    <s v="BFT35_05475"/>
    <n v="234"/>
    <n v="77"/>
    <m/>
  </r>
  <r>
    <x v="0"/>
    <s v="protein_coding"/>
    <x v="0"/>
    <s v="Primary Assembly"/>
    <s v="unplaced scaffold"/>
    <m/>
    <s v="MINB01000004.1"/>
    <n v="63981"/>
    <n v="64409"/>
    <x v="0"/>
    <m/>
    <m/>
    <m/>
    <x v="0"/>
    <m/>
    <m/>
    <s v="BFT35_03680"/>
    <n v="429"/>
    <m/>
    <m/>
  </r>
  <r>
    <x v="1"/>
    <s v="with_protein"/>
    <x v="0"/>
    <s v="Primary Assembly"/>
    <s v="unplaced scaffold"/>
    <m/>
    <s v="MINB01000004.1"/>
    <n v="63981"/>
    <n v="64409"/>
    <x v="0"/>
    <s v="PHO07848.1"/>
    <m/>
    <m/>
    <x v="387"/>
    <m/>
    <m/>
    <s v="BFT35_03680"/>
    <n v="429"/>
    <n v="142"/>
    <m/>
  </r>
  <r>
    <x v="0"/>
    <s v="protein_coding"/>
    <x v="0"/>
    <s v="Primary Assembly"/>
    <s v="unplaced scaffold"/>
    <m/>
    <s v="MINB01000006.1"/>
    <n v="63987"/>
    <n v="65837"/>
    <x v="1"/>
    <m/>
    <m/>
    <m/>
    <x v="0"/>
    <m/>
    <m/>
    <s v="BFT35_04975"/>
    <n v="1851"/>
    <m/>
    <m/>
  </r>
  <r>
    <x v="1"/>
    <s v="with_protein"/>
    <x v="0"/>
    <s v="Primary Assembly"/>
    <s v="unplaced scaffold"/>
    <m/>
    <s v="MINB01000006.1"/>
    <n v="63987"/>
    <n v="65837"/>
    <x v="1"/>
    <s v="PHO07623.1"/>
    <m/>
    <m/>
    <x v="1134"/>
    <m/>
    <m/>
    <s v="BFT35_04975"/>
    <n v="1851"/>
    <n v="616"/>
    <m/>
  </r>
  <r>
    <x v="0"/>
    <s v="protein_coding"/>
    <x v="0"/>
    <s v="Primary Assembly"/>
    <s v="unplaced scaffold"/>
    <m/>
    <s v="MINB01000012.1"/>
    <n v="64004"/>
    <n v="65509"/>
    <x v="0"/>
    <m/>
    <m/>
    <m/>
    <x v="0"/>
    <m/>
    <m/>
    <s v="BFT35_07455"/>
    <n v="1506"/>
    <m/>
    <m/>
  </r>
  <r>
    <x v="1"/>
    <s v="with_protein"/>
    <x v="0"/>
    <s v="Primary Assembly"/>
    <s v="unplaced scaffold"/>
    <m/>
    <s v="MINB01000012.1"/>
    <n v="64004"/>
    <n v="65509"/>
    <x v="0"/>
    <s v="PHO07189.1"/>
    <m/>
    <m/>
    <x v="1135"/>
    <m/>
    <m/>
    <s v="BFT35_07455"/>
    <n v="1506"/>
    <n v="501"/>
    <m/>
  </r>
  <r>
    <x v="0"/>
    <s v="protein_coding"/>
    <x v="0"/>
    <s v="Primary Assembly"/>
    <s v="unplaced scaffold"/>
    <m/>
    <s v="MINB01000007.1"/>
    <n v="64121"/>
    <n v="64405"/>
    <x v="1"/>
    <m/>
    <m/>
    <m/>
    <x v="0"/>
    <m/>
    <m/>
    <s v="BFT35_05480"/>
    <n v="285"/>
    <m/>
    <m/>
  </r>
  <r>
    <x v="1"/>
    <s v="with_protein"/>
    <x v="0"/>
    <s v="Primary Assembly"/>
    <s v="unplaced scaffold"/>
    <m/>
    <s v="MINB01000007.1"/>
    <n v="64121"/>
    <n v="64405"/>
    <x v="1"/>
    <s v="PHO07528.1"/>
    <m/>
    <m/>
    <x v="2"/>
    <m/>
    <m/>
    <s v="BFT35_05480"/>
    <n v="285"/>
    <n v="94"/>
    <m/>
  </r>
  <r>
    <x v="0"/>
    <s v="protein_coding"/>
    <x v="0"/>
    <s v="Primary Assembly"/>
    <s v="unplaced scaffold"/>
    <m/>
    <s v="MINB01000001.1"/>
    <n v="64134"/>
    <n v="65390"/>
    <x v="0"/>
    <m/>
    <m/>
    <m/>
    <x v="0"/>
    <m/>
    <m/>
    <s v="BFT35_00335"/>
    <n v="1257"/>
    <m/>
    <m/>
  </r>
  <r>
    <x v="1"/>
    <s v="with_protein"/>
    <x v="0"/>
    <s v="Primary Assembly"/>
    <s v="unplaced scaffold"/>
    <m/>
    <s v="MINB01000001.1"/>
    <n v="64134"/>
    <n v="65390"/>
    <x v="0"/>
    <s v="PHO08388.1"/>
    <m/>
    <m/>
    <x v="190"/>
    <m/>
    <m/>
    <s v="BFT35_00335"/>
    <n v="1257"/>
    <n v="418"/>
    <m/>
  </r>
  <r>
    <x v="0"/>
    <s v="protein_coding"/>
    <x v="0"/>
    <s v="Primary Assembly"/>
    <s v="unplaced scaffold"/>
    <m/>
    <s v="MINB01000011.1"/>
    <n v="64200"/>
    <n v="65702"/>
    <x v="1"/>
    <m/>
    <m/>
    <m/>
    <x v="0"/>
    <m/>
    <m/>
    <s v="BFT35_07175"/>
    <n v="1503"/>
    <m/>
    <m/>
  </r>
  <r>
    <x v="1"/>
    <s v="with_protein"/>
    <x v="0"/>
    <s v="Primary Assembly"/>
    <s v="unplaced scaffold"/>
    <m/>
    <s v="MINB01000011.1"/>
    <n v="64200"/>
    <n v="65702"/>
    <x v="1"/>
    <s v="PHO07255.1"/>
    <m/>
    <m/>
    <x v="1136"/>
    <m/>
    <m/>
    <s v="BFT35_07175"/>
    <n v="1503"/>
    <n v="500"/>
    <m/>
  </r>
  <r>
    <x v="0"/>
    <s v="protein_coding"/>
    <x v="0"/>
    <s v="Primary Assembly"/>
    <s v="unplaced scaffold"/>
    <m/>
    <s v="MINB01000010.1"/>
    <n v="64218"/>
    <n v="65915"/>
    <x v="1"/>
    <m/>
    <m/>
    <m/>
    <x v="0"/>
    <m/>
    <m/>
    <s v="BFT35_06785"/>
    <n v="1698"/>
    <m/>
    <m/>
  </r>
  <r>
    <x v="1"/>
    <s v="with_protein"/>
    <x v="0"/>
    <s v="Primary Assembly"/>
    <s v="unplaced scaffold"/>
    <m/>
    <s v="MINB01000010.1"/>
    <n v="64218"/>
    <n v="65915"/>
    <x v="1"/>
    <s v="PHO07331.1"/>
    <m/>
    <m/>
    <x v="679"/>
    <m/>
    <m/>
    <s v="BFT35_06785"/>
    <n v="1698"/>
    <n v="565"/>
    <m/>
  </r>
  <r>
    <x v="0"/>
    <s v="protein_coding"/>
    <x v="0"/>
    <s v="Primary Assembly"/>
    <s v="unplaced scaffold"/>
    <m/>
    <s v="MINB01000008.1"/>
    <n v="64410"/>
    <n v="65702"/>
    <x v="0"/>
    <m/>
    <m/>
    <m/>
    <x v="0"/>
    <m/>
    <m/>
    <s v="BFT35_05995"/>
    <n v="1293"/>
    <m/>
    <m/>
  </r>
  <r>
    <x v="1"/>
    <s v="with_protein"/>
    <x v="0"/>
    <s v="Primary Assembly"/>
    <s v="unplaced scaffold"/>
    <m/>
    <s v="MINB01000008.1"/>
    <n v="64410"/>
    <n v="65702"/>
    <x v="0"/>
    <s v="PHO07466.1"/>
    <m/>
    <m/>
    <x v="1137"/>
    <m/>
    <m/>
    <s v="BFT35_05995"/>
    <n v="1293"/>
    <n v="430"/>
    <m/>
  </r>
  <r>
    <x v="0"/>
    <s v="protein_coding"/>
    <x v="0"/>
    <s v="Primary Assembly"/>
    <s v="unplaced scaffold"/>
    <m/>
    <s v="MINB01000004.1"/>
    <n v="64465"/>
    <n v="65115"/>
    <x v="1"/>
    <m/>
    <m/>
    <m/>
    <x v="0"/>
    <m/>
    <m/>
    <s v="BFT35_03685"/>
    <n v="651"/>
    <m/>
    <m/>
  </r>
  <r>
    <x v="1"/>
    <s v="with_protein"/>
    <x v="0"/>
    <s v="Primary Assembly"/>
    <s v="unplaced scaffold"/>
    <m/>
    <s v="MINB01000004.1"/>
    <n v="64465"/>
    <n v="65115"/>
    <x v="1"/>
    <s v="PHO07849.1"/>
    <m/>
    <m/>
    <x v="824"/>
    <m/>
    <m/>
    <s v="BFT35_03685"/>
    <n v="651"/>
    <n v="216"/>
    <m/>
  </r>
  <r>
    <x v="0"/>
    <s v="protein_coding"/>
    <x v="0"/>
    <s v="Primary Assembly"/>
    <s v="unplaced scaffold"/>
    <m/>
    <s v="MINB01000007.1"/>
    <n v="64514"/>
    <n v="65872"/>
    <x v="1"/>
    <m/>
    <m/>
    <m/>
    <x v="0"/>
    <m/>
    <m/>
    <s v="BFT35_05485"/>
    <n v="1359"/>
    <m/>
    <m/>
  </r>
  <r>
    <x v="1"/>
    <s v="with_protein"/>
    <x v="0"/>
    <s v="Primary Assembly"/>
    <s v="unplaced scaffold"/>
    <m/>
    <s v="MINB01000007.1"/>
    <n v="64514"/>
    <n v="65872"/>
    <x v="1"/>
    <s v="PHO07566.1"/>
    <m/>
    <m/>
    <x v="1138"/>
    <m/>
    <m/>
    <s v="BFT35_05485"/>
    <n v="1359"/>
    <n v="452"/>
    <m/>
  </r>
  <r>
    <x v="0"/>
    <s v="pseudogene"/>
    <x v="0"/>
    <s v="Primary Assembly"/>
    <s v="unplaced scaffold"/>
    <m/>
    <s v="MINB01000009.1"/>
    <n v="64664"/>
    <n v="65704"/>
    <x v="1"/>
    <m/>
    <m/>
    <m/>
    <x v="0"/>
    <m/>
    <m/>
    <s v="BFT35_06425"/>
    <n v="1041"/>
    <m/>
    <s v="pseudo"/>
  </r>
  <r>
    <x v="1"/>
    <s v="without_protein"/>
    <x v="0"/>
    <s v="Primary Assembly"/>
    <s v="unplaced scaffold"/>
    <m/>
    <s v="MINB01000009.1"/>
    <n v="64664"/>
    <n v="65704"/>
    <x v="1"/>
    <m/>
    <m/>
    <m/>
    <x v="1139"/>
    <m/>
    <m/>
    <s v="BFT35_06425"/>
    <n v="1041"/>
    <m/>
    <s v="pseudo"/>
  </r>
  <r>
    <x v="0"/>
    <s v="protein_coding"/>
    <x v="0"/>
    <s v="Primary Assembly"/>
    <s v="unplaced scaffold"/>
    <m/>
    <s v="MINB01000003.1"/>
    <n v="64889"/>
    <n v="65119"/>
    <x v="1"/>
    <m/>
    <m/>
    <m/>
    <x v="0"/>
    <m/>
    <m/>
    <s v="BFT35_02715"/>
    <n v="231"/>
    <m/>
    <m/>
  </r>
  <r>
    <x v="1"/>
    <s v="with_protein"/>
    <x v="0"/>
    <s v="Primary Assembly"/>
    <s v="unplaced scaffold"/>
    <m/>
    <s v="MINB01000003.1"/>
    <n v="64889"/>
    <n v="65119"/>
    <x v="1"/>
    <s v="PHO07983.1"/>
    <m/>
    <m/>
    <x v="2"/>
    <m/>
    <m/>
    <s v="BFT35_02715"/>
    <n v="231"/>
    <n v="76"/>
    <m/>
  </r>
  <r>
    <x v="0"/>
    <s v="protein_coding"/>
    <x v="0"/>
    <s v="Primary Assembly"/>
    <s v="unplaced scaffold"/>
    <m/>
    <s v="MINB01000004.1"/>
    <n v="65234"/>
    <n v="65983"/>
    <x v="1"/>
    <m/>
    <m/>
    <m/>
    <x v="0"/>
    <m/>
    <m/>
    <s v="BFT35_03690"/>
    <n v="750"/>
    <m/>
    <m/>
  </r>
  <r>
    <x v="1"/>
    <s v="with_protein"/>
    <x v="0"/>
    <s v="Primary Assembly"/>
    <s v="unplaced scaffold"/>
    <m/>
    <s v="MINB01000004.1"/>
    <n v="65234"/>
    <n v="65983"/>
    <x v="1"/>
    <s v="PHO07916.1"/>
    <m/>
    <m/>
    <x v="27"/>
    <m/>
    <m/>
    <s v="BFT35_03690"/>
    <n v="750"/>
    <n v="249"/>
    <m/>
  </r>
  <r>
    <x v="0"/>
    <s v="pseudogene"/>
    <x v="0"/>
    <s v="Primary Assembly"/>
    <s v="unplaced scaffold"/>
    <m/>
    <s v="MINB01000003.1"/>
    <n v="65303"/>
    <n v="65937"/>
    <x v="1"/>
    <m/>
    <m/>
    <m/>
    <x v="0"/>
    <m/>
    <m/>
    <s v="BFT35_02720"/>
    <n v="635"/>
    <m/>
    <s v="pseudo"/>
  </r>
  <r>
    <x v="1"/>
    <s v="without_protein"/>
    <x v="0"/>
    <s v="Primary Assembly"/>
    <s v="unplaced scaffold"/>
    <m/>
    <s v="MINB01000003.1"/>
    <n v="65303"/>
    <n v="65937"/>
    <x v="1"/>
    <m/>
    <m/>
    <m/>
    <x v="2"/>
    <m/>
    <m/>
    <s v="BFT35_02720"/>
    <n v="635"/>
    <m/>
    <s v="pseudo"/>
  </r>
  <r>
    <x v="0"/>
    <s v="protein_coding"/>
    <x v="0"/>
    <s v="Primary Assembly"/>
    <s v="unplaced scaffold"/>
    <m/>
    <s v="MINB01000002.1"/>
    <n v="65356"/>
    <n v="66063"/>
    <x v="1"/>
    <m/>
    <m/>
    <m/>
    <x v="0"/>
    <m/>
    <m/>
    <s v="BFT35_01560"/>
    <n v="708"/>
    <m/>
    <m/>
  </r>
  <r>
    <x v="1"/>
    <s v="with_protein"/>
    <x v="0"/>
    <s v="Primary Assembly"/>
    <s v="unplaced scaffold"/>
    <m/>
    <s v="MINB01000002.1"/>
    <n v="65356"/>
    <n v="66063"/>
    <x v="1"/>
    <s v="PHO08179.1"/>
    <m/>
    <m/>
    <x v="2"/>
    <m/>
    <m/>
    <s v="BFT35_01560"/>
    <n v="708"/>
    <n v="235"/>
    <m/>
  </r>
  <r>
    <x v="0"/>
    <s v="protein_coding"/>
    <x v="0"/>
    <s v="Primary Assembly"/>
    <s v="unplaced scaffold"/>
    <m/>
    <s v="MINB01000001.1"/>
    <n v="65410"/>
    <n v="66549"/>
    <x v="1"/>
    <m/>
    <m/>
    <m/>
    <x v="0"/>
    <m/>
    <m/>
    <s v="BFT35_00340"/>
    <n v="1140"/>
    <m/>
    <m/>
  </r>
  <r>
    <x v="1"/>
    <s v="with_protein"/>
    <x v="0"/>
    <s v="Primary Assembly"/>
    <s v="unplaced scaffold"/>
    <m/>
    <s v="MINB01000001.1"/>
    <n v="65410"/>
    <n v="66549"/>
    <x v="1"/>
    <s v="PHO08546.1"/>
    <m/>
    <m/>
    <x v="1140"/>
    <m/>
    <m/>
    <s v="BFT35_00340"/>
    <n v="1140"/>
    <n v="379"/>
    <m/>
  </r>
  <r>
    <x v="0"/>
    <s v="protein_coding"/>
    <x v="0"/>
    <s v="Primary Assembly"/>
    <s v="unplaced scaffold"/>
    <m/>
    <s v="MINB01000012.1"/>
    <n v="65585"/>
    <n v="66028"/>
    <x v="0"/>
    <m/>
    <m/>
    <m/>
    <x v="0"/>
    <m/>
    <m/>
    <s v="BFT35_07460"/>
    <n v="444"/>
    <m/>
    <m/>
  </r>
  <r>
    <x v="1"/>
    <s v="with_protein"/>
    <x v="0"/>
    <s v="Primary Assembly"/>
    <s v="unplaced scaffold"/>
    <m/>
    <s v="MINB01000012.1"/>
    <n v="65585"/>
    <n v="66028"/>
    <x v="0"/>
    <s v="PHO07190.1"/>
    <m/>
    <m/>
    <x v="360"/>
    <m/>
    <m/>
    <s v="BFT35_07460"/>
    <n v="444"/>
    <n v="147"/>
    <m/>
  </r>
  <r>
    <x v="0"/>
    <s v="protein_coding"/>
    <x v="0"/>
    <s v="Primary Assembly"/>
    <s v="unplaced scaffold"/>
    <m/>
    <s v="MINB01000009.1"/>
    <n v="65713"/>
    <n v="66630"/>
    <x v="1"/>
    <m/>
    <m/>
    <m/>
    <x v="0"/>
    <m/>
    <m/>
    <s v="BFT35_06430"/>
    <n v="918"/>
    <m/>
    <m/>
  </r>
  <r>
    <x v="1"/>
    <s v="with_protein"/>
    <x v="0"/>
    <s v="Primary Assembly"/>
    <s v="unplaced scaffold"/>
    <m/>
    <s v="MINB01000009.1"/>
    <n v="65713"/>
    <n v="66630"/>
    <x v="1"/>
    <s v="PHO07393.1"/>
    <m/>
    <m/>
    <x v="108"/>
    <m/>
    <m/>
    <s v="BFT35_06430"/>
    <n v="918"/>
    <n v="305"/>
    <m/>
  </r>
  <r>
    <x v="0"/>
    <s v="protein_coding"/>
    <x v="0"/>
    <s v="Primary Assembly"/>
    <s v="unplaced scaffold"/>
    <m/>
    <s v="MINB01000011.1"/>
    <n v="65770"/>
    <n v="67089"/>
    <x v="1"/>
    <m/>
    <m/>
    <m/>
    <x v="0"/>
    <m/>
    <m/>
    <s v="BFT35_07180"/>
    <n v="1320"/>
    <m/>
    <m/>
  </r>
  <r>
    <x v="1"/>
    <s v="with_protein"/>
    <x v="0"/>
    <s v="Primary Assembly"/>
    <s v="unplaced scaffold"/>
    <m/>
    <s v="MINB01000011.1"/>
    <n v="65770"/>
    <n v="67089"/>
    <x v="1"/>
    <s v="PHO07256.1"/>
    <m/>
    <m/>
    <x v="1141"/>
    <m/>
    <m/>
    <s v="BFT35_07180"/>
    <n v="1320"/>
    <n v="439"/>
    <m/>
  </r>
  <r>
    <x v="0"/>
    <s v="protein_coding"/>
    <x v="0"/>
    <s v="Primary Assembly"/>
    <s v="unplaced scaffold"/>
    <m/>
    <s v="MINB01000007.1"/>
    <n v="65886"/>
    <n v="66335"/>
    <x v="1"/>
    <m/>
    <m/>
    <m/>
    <x v="0"/>
    <m/>
    <m/>
    <s v="BFT35_05490"/>
    <n v="450"/>
    <m/>
    <m/>
  </r>
  <r>
    <x v="1"/>
    <s v="with_protein"/>
    <x v="0"/>
    <s v="Primary Assembly"/>
    <s v="unplaced scaffold"/>
    <m/>
    <s v="MINB01000007.1"/>
    <n v="65886"/>
    <n v="66335"/>
    <x v="1"/>
    <s v="PHO07529.1"/>
    <m/>
    <m/>
    <x v="393"/>
    <m/>
    <m/>
    <s v="BFT35_05490"/>
    <n v="450"/>
    <n v="149"/>
    <m/>
  </r>
  <r>
    <x v="0"/>
    <s v="protein_coding"/>
    <x v="0"/>
    <s v="Primary Assembly"/>
    <s v="unplaced scaffold"/>
    <m/>
    <s v="MINB01000010.1"/>
    <n v="65905"/>
    <n v="66603"/>
    <x v="1"/>
    <m/>
    <m/>
    <m/>
    <x v="0"/>
    <m/>
    <m/>
    <s v="BFT35_06790"/>
    <n v="699"/>
    <m/>
    <m/>
  </r>
  <r>
    <x v="1"/>
    <s v="with_protein"/>
    <x v="0"/>
    <s v="Primary Assembly"/>
    <s v="unplaced scaffold"/>
    <m/>
    <s v="MINB01000010.1"/>
    <n v="65905"/>
    <n v="66603"/>
    <x v="1"/>
    <s v="PHO07315.1"/>
    <m/>
    <m/>
    <x v="67"/>
    <m/>
    <m/>
    <s v="BFT35_06790"/>
    <n v="699"/>
    <n v="232"/>
    <m/>
  </r>
  <r>
    <x v="0"/>
    <s v="protein_coding"/>
    <x v="0"/>
    <s v="Primary Assembly"/>
    <s v="unplaced scaffold"/>
    <m/>
    <s v="MINB01000006.1"/>
    <n v="65927"/>
    <n v="66601"/>
    <x v="1"/>
    <m/>
    <m/>
    <m/>
    <x v="0"/>
    <m/>
    <m/>
    <s v="BFT35_04980"/>
    <n v="675"/>
    <m/>
    <m/>
  </r>
  <r>
    <x v="1"/>
    <s v="with_protein"/>
    <x v="0"/>
    <s v="Primary Assembly"/>
    <s v="unplaced scaffold"/>
    <m/>
    <s v="MINB01000006.1"/>
    <n v="65927"/>
    <n v="66601"/>
    <x v="1"/>
    <s v="PHO07666.1"/>
    <m/>
    <m/>
    <x v="177"/>
    <m/>
    <m/>
    <s v="BFT35_04980"/>
    <n v="675"/>
    <n v="224"/>
    <m/>
  </r>
  <r>
    <x v="0"/>
    <s v="protein_coding"/>
    <x v="0"/>
    <s v="Primary Assembly"/>
    <s v="unplaced scaffold"/>
    <m/>
    <s v="MINB01000012.1"/>
    <n v="66029"/>
    <n v="67294"/>
    <x v="0"/>
    <m/>
    <m/>
    <m/>
    <x v="0"/>
    <m/>
    <m/>
    <s v="BFT35_07465"/>
    <n v="1266"/>
    <m/>
    <m/>
  </r>
  <r>
    <x v="1"/>
    <s v="with_protein"/>
    <x v="0"/>
    <s v="Primary Assembly"/>
    <s v="unplaced scaffold"/>
    <m/>
    <s v="MINB01000012.1"/>
    <n v="66029"/>
    <n v="67294"/>
    <x v="0"/>
    <s v="PHO07191.1"/>
    <m/>
    <m/>
    <x v="665"/>
    <m/>
    <m/>
    <s v="BFT35_07465"/>
    <n v="1266"/>
    <n v="421"/>
    <m/>
  </r>
  <r>
    <x v="0"/>
    <s v="protein_coding"/>
    <x v="0"/>
    <s v="Primary Assembly"/>
    <s v="unplaced scaffold"/>
    <m/>
    <s v="MINB01000002.1"/>
    <n v="66044"/>
    <n v="67759"/>
    <x v="1"/>
    <m/>
    <m/>
    <m/>
    <x v="0"/>
    <m/>
    <m/>
    <s v="BFT35_01565"/>
    <n v="1716"/>
    <m/>
    <m/>
  </r>
  <r>
    <x v="1"/>
    <s v="with_protein"/>
    <x v="0"/>
    <s v="Primary Assembly"/>
    <s v="unplaced scaffold"/>
    <m/>
    <s v="MINB01000002.1"/>
    <n v="66044"/>
    <n v="67759"/>
    <x v="1"/>
    <s v="PHO08180.1"/>
    <m/>
    <m/>
    <x v="2"/>
    <m/>
    <m/>
    <s v="BFT35_01565"/>
    <n v="1716"/>
    <n v="571"/>
    <m/>
  </r>
  <r>
    <x v="0"/>
    <s v="protein_coding"/>
    <x v="0"/>
    <s v="Primary Assembly"/>
    <s v="unplaced scaffold"/>
    <m/>
    <s v="MINB01000004.1"/>
    <n v="66098"/>
    <n v="66958"/>
    <x v="1"/>
    <m/>
    <m/>
    <m/>
    <x v="0"/>
    <m/>
    <m/>
    <s v="BFT35_03695"/>
    <n v="861"/>
    <m/>
    <m/>
  </r>
  <r>
    <x v="1"/>
    <s v="with_protein"/>
    <x v="0"/>
    <s v="Primary Assembly"/>
    <s v="unplaced scaffold"/>
    <m/>
    <s v="MINB01000004.1"/>
    <n v="66098"/>
    <n v="66958"/>
    <x v="1"/>
    <s v="PHO07850.1"/>
    <m/>
    <m/>
    <x v="63"/>
    <m/>
    <m/>
    <s v="BFT35_03695"/>
    <n v="861"/>
    <n v="286"/>
    <m/>
  </r>
  <r>
    <x v="0"/>
    <s v="protein_coding"/>
    <x v="0"/>
    <s v="Primary Assembly"/>
    <s v="unplaced scaffold"/>
    <m/>
    <s v="MINB01000008.1"/>
    <n v="66180"/>
    <n v="69269"/>
    <x v="1"/>
    <m/>
    <m/>
    <m/>
    <x v="0"/>
    <m/>
    <m/>
    <s v="BFT35_06000"/>
    <n v="3090"/>
    <m/>
    <m/>
  </r>
  <r>
    <x v="1"/>
    <s v="with_protein"/>
    <x v="0"/>
    <s v="Primary Assembly"/>
    <s v="unplaced scaffold"/>
    <m/>
    <s v="MINB01000008.1"/>
    <n v="66180"/>
    <n v="69269"/>
    <x v="1"/>
    <s v="PHO07467.1"/>
    <m/>
    <m/>
    <x v="1142"/>
    <m/>
    <m/>
    <s v="BFT35_06000"/>
    <n v="3090"/>
    <n v="1029"/>
    <m/>
  </r>
  <r>
    <x v="0"/>
    <s v="protein_coding"/>
    <x v="0"/>
    <s v="Primary Assembly"/>
    <s v="unplaced scaffold"/>
    <m/>
    <s v="MINB01000005.1"/>
    <n v="66315"/>
    <n v="66944"/>
    <x v="1"/>
    <m/>
    <m/>
    <m/>
    <x v="0"/>
    <m/>
    <m/>
    <s v="BFT35_04365"/>
    <n v="630"/>
    <m/>
    <m/>
  </r>
  <r>
    <x v="1"/>
    <s v="with_protein"/>
    <x v="0"/>
    <s v="Primary Assembly"/>
    <s v="unplaced scaffold"/>
    <m/>
    <s v="MINB01000005.1"/>
    <n v="66315"/>
    <n v="66944"/>
    <x v="1"/>
    <s v="PHO07731.1"/>
    <m/>
    <m/>
    <x v="997"/>
    <m/>
    <m/>
    <s v="BFT35_04365"/>
    <n v="630"/>
    <n v="209"/>
    <m/>
  </r>
  <r>
    <x v="0"/>
    <s v="protein_coding"/>
    <x v="0"/>
    <s v="Primary Assembly"/>
    <s v="unplaced scaffold"/>
    <m/>
    <s v="MINB01000007.1"/>
    <n v="66339"/>
    <n v="67274"/>
    <x v="1"/>
    <m/>
    <m/>
    <m/>
    <x v="0"/>
    <m/>
    <m/>
    <s v="BFT35_05495"/>
    <n v="936"/>
    <m/>
    <m/>
  </r>
  <r>
    <x v="1"/>
    <s v="with_protein"/>
    <x v="0"/>
    <s v="Primary Assembly"/>
    <s v="unplaced scaffold"/>
    <m/>
    <s v="MINB01000007.1"/>
    <n v="66339"/>
    <n v="67274"/>
    <x v="1"/>
    <s v="PHO07530.1"/>
    <m/>
    <m/>
    <x v="1143"/>
    <m/>
    <m/>
    <s v="BFT35_05495"/>
    <n v="936"/>
    <n v="311"/>
    <m/>
  </r>
  <r>
    <x v="0"/>
    <s v="protein_coding"/>
    <x v="0"/>
    <s v="Primary Assembly"/>
    <s v="unplaced scaffold"/>
    <m/>
    <s v="MINB01000003.1"/>
    <n v="66350"/>
    <n v="67051"/>
    <x v="1"/>
    <m/>
    <m/>
    <m/>
    <x v="0"/>
    <m/>
    <m/>
    <s v="BFT35_02725"/>
    <n v="702"/>
    <m/>
    <m/>
  </r>
  <r>
    <x v="1"/>
    <s v="with_protein"/>
    <x v="0"/>
    <s v="Primary Assembly"/>
    <s v="unplaced scaffold"/>
    <m/>
    <s v="MINB01000003.1"/>
    <n v="66350"/>
    <n v="67051"/>
    <x v="1"/>
    <s v="PHO07984.1"/>
    <m/>
    <m/>
    <x v="2"/>
    <m/>
    <m/>
    <s v="BFT35_02725"/>
    <n v="702"/>
    <n v="233"/>
    <m/>
  </r>
  <r>
    <x v="0"/>
    <s v="protein_coding"/>
    <x v="0"/>
    <s v="Primary Assembly"/>
    <s v="unplaced scaffold"/>
    <m/>
    <s v="MINB01000010.1"/>
    <n v="66610"/>
    <n v="67425"/>
    <x v="1"/>
    <m/>
    <m/>
    <m/>
    <x v="0"/>
    <m/>
    <m/>
    <s v="BFT35_06795"/>
    <n v="816"/>
    <m/>
    <m/>
  </r>
  <r>
    <x v="1"/>
    <s v="with_protein"/>
    <x v="0"/>
    <s v="Primary Assembly"/>
    <s v="unplaced scaffold"/>
    <m/>
    <s v="MINB01000010.1"/>
    <n v="66610"/>
    <n v="67425"/>
    <x v="1"/>
    <s v="PHO07316.1"/>
    <m/>
    <m/>
    <x v="2"/>
    <m/>
    <m/>
    <s v="BFT35_06795"/>
    <n v="816"/>
    <n v="271"/>
    <m/>
  </r>
  <r>
    <x v="0"/>
    <s v="protein_coding"/>
    <x v="0"/>
    <s v="Primary Assembly"/>
    <s v="unplaced scaffold"/>
    <m/>
    <s v="MINB01000009.1"/>
    <n v="66632"/>
    <n v="67561"/>
    <x v="1"/>
    <m/>
    <m/>
    <m/>
    <x v="0"/>
    <m/>
    <m/>
    <s v="BFT35_06435"/>
    <n v="930"/>
    <m/>
    <m/>
  </r>
  <r>
    <x v="1"/>
    <s v="with_protein"/>
    <x v="0"/>
    <s v="Primary Assembly"/>
    <s v="unplaced scaffold"/>
    <m/>
    <s v="MINB01000009.1"/>
    <n v="66632"/>
    <n v="67561"/>
    <x v="1"/>
    <s v="PHO07394.1"/>
    <m/>
    <m/>
    <x v="1103"/>
    <m/>
    <m/>
    <s v="BFT35_06435"/>
    <n v="930"/>
    <n v="309"/>
    <m/>
  </r>
  <r>
    <x v="0"/>
    <s v="protein_coding"/>
    <x v="0"/>
    <s v="Primary Assembly"/>
    <s v="unplaced scaffold"/>
    <m/>
    <s v="MINB01000001.1"/>
    <n v="66683"/>
    <n v="67306"/>
    <x v="1"/>
    <m/>
    <m/>
    <m/>
    <x v="0"/>
    <m/>
    <m/>
    <s v="BFT35_00345"/>
    <n v="624"/>
    <m/>
    <m/>
  </r>
  <r>
    <x v="1"/>
    <s v="with_protein"/>
    <x v="0"/>
    <s v="Primary Assembly"/>
    <s v="unplaced scaffold"/>
    <m/>
    <s v="MINB01000001.1"/>
    <n v="66683"/>
    <n v="67306"/>
    <x v="1"/>
    <s v="PHO08547.1"/>
    <m/>
    <m/>
    <x v="2"/>
    <m/>
    <m/>
    <s v="BFT35_00345"/>
    <n v="624"/>
    <n v="207"/>
    <m/>
  </r>
  <r>
    <x v="0"/>
    <s v="protein_coding"/>
    <x v="0"/>
    <s v="Primary Assembly"/>
    <s v="unplaced scaffold"/>
    <m/>
    <s v="MINB01000006.1"/>
    <n v="66749"/>
    <n v="66949"/>
    <x v="1"/>
    <m/>
    <m/>
    <m/>
    <x v="0"/>
    <m/>
    <m/>
    <s v="BFT35_04985"/>
    <n v="201"/>
    <m/>
    <m/>
  </r>
  <r>
    <x v="1"/>
    <s v="with_protein"/>
    <x v="0"/>
    <s v="Primary Assembly"/>
    <s v="unplaced scaffold"/>
    <m/>
    <s v="MINB01000006.1"/>
    <n v="66749"/>
    <n v="66949"/>
    <x v="1"/>
    <s v="PHO07624.1"/>
    <m/>
    <m/>
    <x v="2"/>
    <m/>
    <m/>
    <s v="BFT35_04985"/>
    <n v="201"/>
    <n v="66"/>
    <m/>
  </r>
  <r>
    <x v="0"/>
    <s v="protein_coding"/>
    <x v="0"/>
    <s v="Primary Assembly"/>
    <s v="unplaced scaffold"/>
    <m/>
    <s v="MINB01000005.1"/>
    <n v="66941"/>
    <n v="68005"/>
    <x v="1"/>
    <m/>
    <m/>
    <m/>
    <x v="0"/>
    <m/>
    <m/>
    <s v="BFT35_04370"/>
    <n v="1065"/>
    <m/>
    <m/>
  </r>
  <r>
    <x v="1"/>
    <s v="with_protein"/>
    <x v="0"/>
    <s v="Primary Assembly"/>
    <s v="unplaced scaffold"/>
    <m/>
    <s v="MINB01000005.1"/>
    <n v="66941"/>
    <n v="68005"/>
    <x v="1"/>
    <s v="PHO07732.1"/>
    <m/>
    <m/>
    <x v="1144"/>
    <m/>
    <m/>
    <s v="BFT35_04370"/>
    <n v="1065"/>
    <n v="354"/>
    <m/>
  </r>
  <r>
    <x v="0"/>
    <s v="protein_coding"/>
    <x v="0"/>
    <s v="Primary Assembly"/>
    <s v="unplaced scaffold"/>
    <m/>
    <s v="MINB01000004.1"/>
    <n v="66972"/>
    <n v="67856"/>
    <x v="1"/>
    <m/>
    <m/>
    <m/>
    <x v="0"/>
    <m/>
    <m/>
    <s v="BFT35_03700"/>
    <n v="885"/>
    <m/>
    <m/>
  </r>
  <r>
    <x v="1"/>
    <s v="with_protein"/>
    <x v="0"/>
    <s v="Primary Assembly"/>
    <s v="unplaced scaffold"/>
    <m/>
    <s v="MINB01000004.1"/>
    <n v="66972"/>
    <n v="67856"/>
    <x v="1"/>
    <s v="PHO07851.1"/>
    <m/>
    <m/>
    <x v="34"/>
    <m/>
    <m/>
    <s v="BFT35_03700"/>
    <n v="885"/>
    <n v="294"/>
    <m/>
  </r>
  <r>
    <x v="0"/>
    <s v="protein_coding"/>
    <x v="0"/>
    <s v="Primary Assembly"/>
    <s v="unplaced scaffold"/>
    <m/>
    <s v="MINB01000013.1"/>
    <n v="67212"/>
    <n v="68576"/>
    <x v="1"/>
    <m/>
    <m/>
    <m/>
    <x v="0"/>
    <m/>
    <m/>
    <s v="BFT35_07780"/>
    <n v="1365"/>
    <m/>
    <m/>
  </r>
  <r>
    <x v="1"/>
    <s v="with_protein"/>
    <x v="0"/>
    <s v="Primary Assembly"/>
    <s v="unplaced scaffold"/>
    <m/>
    <s v="MINB01000013.1"/>
    <n v="67212"/>
    <n v="68576"/>
    <x v="1"/>
    <s v="PHO07138.1"/>
    <m/>
    <m/>
    <x v="1145"/>
    <m/>
    <m/>
    <s v="BFT35_07780"/>
    <n v="1365"/>
    <n v="454"/>
    <m/>
  </r>
  <r>
    <x v="0"/>
    <s v="protein_coding"/>
    <x v="0"/>
    <s v="Primary Assembly"/>
    <s v="unplaced scaffold"/>
    <m/>
    <s v="MINB01000007.1"/>
    <n v="67222"/>
    <n v="68046"/>
    <x v="1"/>
    <m/>
    <m/>
    <m/>
    <x v="0"/>
    <m/>
    <m/>
    <s v="BFT35_05500"/>
    <n v="825"/>
    <m/>
    <m/>
  </r>
  <r>
    <x v="1"/>
    <s v="with_protein"/>
    <x v="0"/>
    <s v="Primary Assembly"/>
    <s v="unplaced scaffold"/>
    <m/>
    <s v="MINB01000007.1"/>
    <n v="67222"/>
    <n v="68046"/>
    <x v="1"/>
    <s v="PHO07531.1"/>
    <m/>
    <m/>
    <x v="521"/>
    <m/>
    <m/>
    <s v="BFT35_05500"/>
    <n v="825"/>
    <n v="274"/>
    <m/>
  </r>
  <r>
    <x v="0"/>
    <s v="protein_coding"/>
    <x v="0"/>
    <s v="Primary Assembly"/>
    <s v="unplaced scaffold"/>
    <m/>
    <s v="MINB01000012.1"/>
    <n v="67296"/>
    <n v="68024"/>
    <x v="0"/>
    <m/>
    <m/>
    <m/>
    <x v="0"/>
    <m/>
    <m/>
    <s v="BFT35_07470"/>
    <n v="729"/>
    <m/>
    <m/>
  </r>
  <r>
    <x v="1"/>
    <s v="with_protein"/>
    <x v="0"/>
    <s v="Primary Assembly"/>
    <s v="unplaced scaffold"/>
    <m/>
    <s v="MINB01000012.1"/>
    <n v="67296"/>
    <n v="68024"/>
    <x v="0"/>
    <s v="PHO07192.1"/>
    <m/>
    <m/>
    <x v="2"/>
    <m/>
    <m/>
    <s v="BFT35_07470"/>
    <n v="729"/>
    <n v="242"/>
    <m/>
  </r>
  <r>
    <x v="0"/>
    <s v="protein_coding"/>
    <x v="0"/>
    <s v="Primary Assembly"/>
    <s v="unplaced scaffold"/>
    <m/>
    <s v="MINB01000003.1"/>
    <n v="67307"/>
    <n v="67504"/>
    <x v="1"/>
    <m/>
    <m/>
    <m/>
    <x v="0"/>
    <m/>
    <m/>
    <s v="BFT35_02730"/>
    <n v="198"/>
    <m/>
    <m/>
  </r>
  <r>
    <x v="1"/>
    <s v="with_protein"/>
    <x v="0"/>
    <s v="Primary Assembly"/>
    <s v="unplaced scaffold"/>
    <m/>
    <s v="MINB01000003.1"/>
    <n v="67307"/>
    <n v="67504"/>
    <x v="1"/>
    <s v="PHO07985.1"/>
    <m/>
    <m/>
    <x v="2"/>
    <m/>
    <m/>
    <s v="BFT35_02730"/>
    <n v="198"/>
    <n v="65"/>
    <m/>
  </r>
  <r>
    <x v="0"/>
    <s v="protein_coding"/>
    <x v="0"/>
    <s v="Primary Assembly"/>
    <s v="unplaced scaffold"/>
    <m/>
    <s v="MINB01000001.1"/>
    <n v="67475"/>
    <n v="67837"/>
    <x v="1"/>
    <m/>
    <m/>
    <m/>
    <x v="0"/>
    <m/>
    <m/>
    <s v="BFT35_00350"/>
    <n v="363"/>
    <m/>
    <m/>
  </r>
  <r>
    <x v="1"/>
    <s v="with_protein"/>
    <x v="0"/>
    <s v="Primary Assembly"/>
    <s v="unplaced scaffold"/>
    <m/>
    <s v="MINB01000001.1"/>
    <n v="67475"/>
    <n v="67837"/>
    <x v="1"/>
    <s v="PHO08389.1"/>
    <m/>
    <m/>
    <x v="1146"/>
    <m/>
    <m/>
    <s v="BFT35_00350"/>
    <n v="363"/>
    <n v="120"/>
    <m/>
  </r>
  <r>
    <x v="0"/>
    <s v="protein_coding"/>
    <x v="0"/>
    <s v="Primary Assembly"/>
    <s v="unplaced scaffold"/>
    <m/>
    <s v="MINB01000010.1"/>
    <n v="67584"/>
    <n v="68849"/>
    <x v="1"/>
    <m/>
    <m/>
    <m/>
    <x v="0"/>
    <m/>
    <m/>
    <s v="BFT35_06800"/>
    <n v="1266"/>
    <m/>
    <m/>
  </r>
  <r>
    <x v="1"/>
    <s v="with_protein"/>
    <x v="0"/>
    <s v="Primary Assembly"/>
    <s v="unplaced scaffold"/>
    <m/>
    <s v="MINB01000010.1"/>
    <n v="67584"/>
    <n v="68849"/>
    <x v="1"/>
    <s v="PHO07317.1"/>
    <m/>
    <m/>
    <x v="487"/>
    <m/>
    <m/>
    <s v="BFT35_06800"/>
    <n v="1266"/>
    <n v="421"/>
    <m/>
  </r>
  <r>
    <x v="0"/>
    <s v="protein_coding"/>
    <x v="0"/>
    <s v="Primary Assembly"/>
    <s v="unplaced scaffold"/>
    <m/>
    <s v="MINB01000006.1"/>
    <n v="67586"/>
    <n v="68221"/>
    <x v="1"/>
    <m/>
    <m/>
    <m/>
    <x v="0"/>
    <m/>
    <m/>
    <s v="BFT35_04990"/>
    <n v="636"/>
    <m/>
    <m/>
  </r>
  <r>
    <x v="1"/>
    <s v="with_protein"/>
    <x v="0"/>
    <s v="Primary Assembly"/>
    <s v="unplaced scaffold"/>
    <m/>
    <s v="MINB01000006.1"/>
    <n v="67586"/>
    <n v="68221"/>
    <x v="1"/>
    <s v="PHO07625.1"/>
    <m/>
    <m/>
    <x v="310"/>
    <m/>
    <m/>
    <s v="BFT35_04990"/>
    <n v="636"/>
    <n v="211"/>
    <m/>
  </r>
  <r>
    <x v="0"/>
    <s v="protein_coding"/>
    <x v="0"/>
    <s v="Primary Assembly"/>
    <s v="unplaced scaffold"/>
    <m/>
    <s v="MINB01000003.1"/>
    <n v="67593"/>
    <n v="68237"/>
    <x v="1"/>
    <m/>
    <m/>
    <m/>
    <x v="0"/>
    <m/>
    <m/>
    <s v="BFT35_02735"/>
    <n v="645"/>
    <m/>
    <m/>
  </r>
  <r>
    <x v="1"/>
    <s v="with_protein"/>
    <x v="0"/>
    <s v="Primary Assembly"/>
    <s v="unplaced scaffold"/>
    <m/>
    <s v="MINB01000003.1"/>
    <n v="67593"/>
    <n v="68237"/>
    <x v="1"/>
    <s v="PHO07986.1"/>
    <m/>
    <m/>
    <x v="366"/>
    <m/>
    <m/>
    <s v="BFT35_02735"/>
    <n v="645"/>
    <n v="214"/>
    <m/>
  </r>
  <r>
    <x v="0"/>
    <s v="protein_coding"/>
    <x v="0"/>
    <s v="Primary Assembly"/>
    <s v="unplaced scaffold"/>
    <m/>
    <s v="MINB01000009.1"/>
    <n v="67656"/>
    <n v="69296"/>
    <x v="1"/>
    <m/>
    <m/>
    <m/>
    <x v="0"/>
    <m/>
    <m/>
    <s v="BFT35_06440"/>
    <n v="1641"/>
    <m/>
    <m/>
  </r>
  <r>
    <x v="1"/>
    <s v="with_protein"/>
    <x v="0"/>
    <s v="Primary Assembly"/>
    <s v="unplaced scaffold"/>
    <m/>
    <s v="MINB01000009.1"/>
    <n v="67656"/>
    <n v="69296"/>
    <x v="1"/>
    <s v="PHO07395.1"/>
    <m/>
    <m/>
    <x v="1147"/>
    <m/>
    <m/>
    <s v="BFT35_06440"/>
    <n v="1641"/>
    <n v="546"/>
    <m/>
  </r>
  <r>
    <x v="0"/>
    <s v="pseudogene"/>
    <x v="0"/>
    <s v="Primary Assembly"/>
    <s v="unplaced scaffold"/>
    <m/>
    <s v="MINB01000011.1"/>
    <n v="67803"/>
    <n v="70038"/>
    <x v="1"/>
    <m/>
    <m/>
    <m/>
    <x v="0"/>
    <m/>
    <m/>
    <s v="BFT35_07185"/>
    <n v="2236"/>
    <m/>
    <s v="pseudo"/>
  </r>
  <r>
    <x v="1"/>
    <s v="without_protein"/>
    <x v="0"/>
    <s v="Primary Assembly"/>
    <s v="unplaced scaffold"/>
    <m/>
    <s v="MINB01000011.1"/>
    <n v="67803"/>
    <n v="70038"/>
    <x v="1"/>
    <m/>
    <m/>
    <m/>
    <x v="670"/>
    <m/>
    <m/>
    <s v="BFT35_07185"/>
    <n v="2236"/>
    <m/>
    <s v="pseudo"/>
  </r>
  <r>
    <x v="0"/>
    <s v="protein_coding"/>
    <x v="0"/>
    <s v="Primary Assembly"/>
    <s v="unplaced scaffold"/>
    <m/>
    <s v="MINB01000001.1"/>
    <n v="67854"/>
    <n v="68444"/>
    <x v="1"/>
    <m/>
    <m/>
    <m/>
    <x v="0"/>
    <m/>
    <m/>
    <s v="BFT35_00355"/>
    <n v="591"/>
    <m/>
    <m/>
  </r>
  <r>
    <x v="1"/>
    <s v="with_protein"/>
    <x v="0"/>
    <s v="Primary Assembly"/>
    <s v="unplaced scaffold"/>
    <m/>
    <s v="MINB01000001.1"/>
    <n v="67854"/>
    <n v="68444"/>
    <x v="1"/>
    <s v="PHO08390.1"/>
    <m/>
    <m/>
    <x v="395"/>
    <m/>
    <m/>
    <s v="BFT35_00355"/>
    <n v="591"/>
    <n v="196"/>
    <m/>
  </r>
  <r>
    <x v="0"/>
    <s v="protein_coding"/>
    <x v="0"/>
    <s v="Primary Assembly"/>
    <s v="unplaced scaffold"/>
    <m/>
    <s v="MINB01000002.1"/>
    <n v="67985"/>
    <n v="68788"/>
    <x v="1"/>
    <m/>
    <m/>
    <m/>
    <x v="0"/>
    <m/>
    <m/>
    <s v="BFT35_01570"/>
    <n v="804"/>
    <m/>
    <m/>
  </r>
  <r>
    <x v="1"/>
    <s v="with_protein"/>
    <x v="0"/>
    <s v="Primary Assembly"/>
    <s v="unplaced scaffold"/>
    <m/>
    <s v="MINB01000002.1"/>
    <n v="67985"/>
    <n v="68788"/>
    <x v="1"/>
    <s v="PHO08181.1"/>
    <m/>
    <m/>
    <x v="1141"/>
    <m/>
    <m/>
    <s v="BFT35_01570"/>
    <n v="804"/>
    <n v="267"/>
    <m/>
  </r>
  <r>
    <x v="0"/>
    <s v="protein_coding"/>
    <x v="0"/>
    <s v="Primary Assembly"/>
    <s v="unplaced scaffold"/>
    <m/>
    <s v="MINB01000004.1"/>
    <n v="67985"/>
    <n v="69310"/>
    <x v="1"/>
    <m/>
    <m/>
    <m/>
    <x v="0"/>
    <m/>
    <m/>
    <s v="BFT35_03705"/>
    <n v="1326"/>
    <m/>
    <m/>
  </r>
  <r>
    <x v="1"/>
    <s v="with_protein"/>
    <x v="0"/>
    <s v="Primary Assembly"/>
    <s v="unplaced scaffold"/>
    <m/>
    <s v="MINB01000004.1"/>
    <n v="67985"/>
    <n v="69310"/>
    <x v="1"/>
    <s v="PHO07852.1"/>
    <m/>
    <m/>
    <x v="288"/>
    <m/>
    <m/>
    <s v="BFT35_03705"/>
    <n v="1326"/>
    <n v="441"/>
    <m/>
  </r>
  <r>
    <x v="0"/>
    <s v="protein_coding"/>
    <x v="0"/>
    <s v="Primary Assembly"/>
    <s v="unplaced scaffold"/>
    <m/>
    <s v="MINB01000005.1"/>
    <n v="68017"/>
    <n v="69033"/>
    <x v="1"/>
    <m/>
    <m/>
    <m/>
    <x v="0"/>
    <m/>
    <m/>
    <s v="BFT35_04375"/>
    <n v="1017"/>
    <m/>
    <m/>
  </r>
  <r>
    <x v="1"/>
    <s v="with_protein"/>
    <x v="0"/>
    <s v="Primary Assembly"/>
    <s v="unplaced scaffold"/>
    <m/>
    <s v="MINB01000005.1"/>
    <n v="68017"/>
    <n v="69033"/>
    <x v="1"/>
    <s v="PHO07733.1"/>
    <m/>
    <m/>
    <x v="1148"/>
    <m/>
    <m/>
    <s v="BFT35_04375"/>
    <n v="1017"/>
    <n v="338"/>
    <m/>
  </r>
  <r>
    <x v="0"/>
    <s v="protein_coding"/>
    <x v="0"/>
    <s v="Primary Assembly"/>
    <s v="unplaced scaffold"/>
    <m/>
    <s v="MINB01000012.1"/>
    <n v="68079"/>
    <n v="69194"/>
    <x v="1"/>
    <m/>
    <m/>
    <m/>
    <x v="0"/>
    <m/>
    <m/>
    <s v="BFT35_07475"/>
    <n v="1116"/>
    <m/>
    <m/>
  </r>
  <r>
    <x v="1"/>
    <s v="with_protein"/>
    <x v="0"/>
    <s v="Primary Assembly"/>
    <s v="unplaced scaffold"/>
    <m/>
    <s v="MINB01000012.1"/>
    <n v="68079"/>
    <n v="69194"/>
    <x v="1"/>
    <s v="PHO07193.1"/>
    <m/>
    <m/>
    <x v="443"/>
    <m/>
    <m/>
    <s v="BFT35_07475"/>
    <n v="1116"/>
    <n v="371"/>
    <m/>
  </r>
  <r>
    <x v="0"/>
    <s v="protein_coding"/>
    <x v="0"/>
    <s v="Primary Assembly"/>
    <s v="unplaced scaffold"/>
    <m/>
    <s v="MINB01000003.1"/>
    <n v="68250"/>
    <n v="69047"/>
    <x v="1"/>
    <m/>
    <m/>
    <m/>
    <x v="0"/>
    <m/>
    <m/>
    <s v="BFT35_02740"/>
    <n v="798"/>
    <m/>
    <m/>
  </r>
  <r>
    <x v="1"/>
    <s v="with_protein"/>
    <x v="0"/>
    <s v="Primary Assembly"/>
    <s v="unplaced scaffold"/>
    <m/>
    <s v="MINB01000003.1"/>
    <n v="68250"/>
    <n v="69047"/>
    <x v="1"/>
    <s v="PHO07987.1"/>
    <m/>
    <m/>
    <x v="2"/>
    <m/>
    <m/>
    <s v="BFT35_02740"/>
    <n v="798"/>
    <n v="265"/>
    <m/>
  </r>
  <r>
    <x v="0"/>
    <s v="protein_coding"/>
    <x v="0"/>
    <s v="Primary Assembly"/>
    <s v="unplaced scaffold"/>
    <m/>
    <s v="MINB01000006.1"/>
    <n v="68357"/>
    <n v="70045"/>
    <x v="1"/>
    <m/>
    <m/>
    <m/>
    <x v="0"/>
    <m/>
    <m/>
    <s v="BFT35_04995"/>
    <n v="1689"/>
    <m/>
    <m/>
  </r>
  <r>
    <x v="1"/>
    <s v="with_protein"/>
    <x v="0"/>
    <s v="Primary Assembly"/>
    <s v="unplaced scaffold"/>
    <m/>
    <s v="MINB01000006.1"/>
    <n v="68357"/>
    <n v="70045"/>
    <x v="1"/>
    <s v="PHO07626.1"/>
    <m/>
    <m/>
    <x v="1149"/>
    <m/>
    <m/>
    <s v="BFT35_04995"/>
    <n v="1689"/>
    <n v="562"/>
    <m/>
  </r>
  <r>
    <x v="0"/>
    <s v="protein_coding"/>
    <x v="0"/>
    <s v="Primary Assembly"/>
    <s v="unplaced scaffold"/>
    <m/>
    <s v="MINB01000007.1"/>
    <n v="68409"/>
    <n v="69341"/>
    <x v="0"/>
    <m/>
    <m/>
    <m/>
    <x v="0"/>
    <m/>
    <m/>
    <s v="BFT35_05505"/>
    <n v="933"/>
    <m/>
    <m/>
  </r>
  <r>
    <x v="1"/>
    <s v="with_protein"/>
    <x v="0"/>
    <s v="Primary Assembly"/>
    <s v="unplaced scaffold"/>
    <m/>
    <s v="MINB01000007.1"/>
    <n v="68409"/>
    <n v="69341"/>
    <x v="0"/>
    <s v="PHO07532.1"/>
    <m/>
    <m/>
    <x v="2"/>
    <m/>
    <m/>
    <s v="BFT35_05505"/>
    <n v="933"/>
    <n v="310"/>
    <m/>
  </r>
  <r>
    <x v="0"/>
    <s v="protein_coding"/>
    <x v="0"/>
    <s v="Primary Assembly"/>
    <s v="unplaced scaffold"/>
    <m/>
    <s v="MINB01000001.1"/>
    <n v="68449"/>
    <n v="69072"/>
    <x v="1"/>
    <m/>
    <m/>
    <m/>
    <x v="0"/>
    <m/>
    <m/>
    <s v="BFT35_00360"/>
    <n v="624"/>
    <m/>
    <m/>
  </r>
  <r>
    <x v="1"/>
    <s v="with_protein"/>
    <x v="0"/>
    <s v="Primary Assembly"/>
    <s v="unplaced scaffold"/>
    <m/>
    <s v="MINB01000001.1"/>
    <n v="68449"/>
    <n v="69072"/>
    <x v="1"/>
    <s v="PHO08391.1"/>
    <m/>
    <m/>
    <x v="1150"/>
    <m/>
    <m/>
    <s v="BFT35_00360"/>
    <n v="624"/>
    <n v="207"/>
    <m/>
  </r>
  <r>
    <x v="0"/>
    <s v="protein_coding"/>
    <x v="0"/>
    <s v="Primary Assembly"/>
    <s v="unplaced scaffold"/>
    <m/>
    <s v="MINB01000002.1"/>
    <n v="68893"/>
    <n v="70248"/>
    <x v="1"/>
    <m/>
    <m/>
    <m/>
    <x v="0"/>
    <m/>
    <m/>
    <s v="BFT35_01575"/>
    <n v="1356"/>
    <m/>
    <m/>
  </r>
  <r>
    <x v="1"/>
    <s v="with_protein"/>
    <x v="0"/>
    <s v="Primary Assembly"/>
    <s v="unplaced scaffold"/>
    <m/>
    <s v="MINB01000002.1"/>
    <n v="68893"/>
    <n v="70248"/>
    <x v="1"/>
    <s v="PHO08182.1"/>
    <m/>
    <m/>
    <x v="1151"/>
    <m/>
    <m/>
    <s v="BFT35_01575"/>
    <n v="1356"/>
    <n v="451"/>
    <m/>
  </r>
  <r>
    <x v="0"/>
    <s v="protein_coding"/>
    <x v="0"/>
    <s v="Primary Assembly"/>
    <s v="unplaced scaffold"/>
    <m/>
    <s v="MINB01000010.1"/>
    <n v="69036"/>
    <n v="70007"/>
    <x v="0"/>
    <m/>
    <m/>
    <m/>
    <x v="0"/>
    <m/>
    <m/>
    <s v="BFT35_06805"/>
    <n v="972"/>
    <m/>
    <m/>
  </r>
  <r>
    <x v="1"/>
    <s v="with_protein"/>
    <x v="0"/>
    <s v="Primary Assembly"/>
    <s v="unplaced scaffold"/>
    <m/>
    <s v="MINB01000010.1"/>
    <n v="69036"/>
    <n v="70007"/>
    <x v="0"/>
    <s v="PHO07318.1"/>
    <m/>
    <m/>
    <x v="1152"/>
    <m/>
    <m/>
    <s v="BFT35_06805"/>
    <n v="972"/>
    <n v="323"/>
    <m/>
  </r>
  <r>
    <x v="0"/>
    <s v="protein_coding"/>
    <x v="0"/>
    <s v="Primary Assembly"/>
    <s v="unplaced scaffold"/>
    <m/>
    <s v="MINB01000005.1"/>
    <n v="69041"/>
    <n v="70189"/>
    <x v="1"/>
    <m/>
    <m/>
    <m/>
    <x v="0"/>
    <m/>
    <m/>
    <s v="BFT35_04380"/>
    <n v="1149"/>
    <m/>
    <m/>
  </r>
  <r>
    <x v="1"/>
    <s v="with_protein"/>
    <x v="0"/>
    <s v="Primary Assembly"/>
    <s v="unplaced scaffold"/>
    <m/>
    <s v="MINB01000005.1"/>
    <n v="69041"/>
    <n v="70189"/>
    <x v="1"/>
    <s v="PHO07734.1"/>
    <m/>
    <m/>
    <x v="1153"/>
    <m/>
    <m/>
    <s v="BFT35_04380"/>
    <n v="1149"/>
    <n v="382"/>
    <m/>
  </r>
  <r>
    <x v="0"/>
    <s v="protein_coding"/>
    <x v="0"/>
    <s v="Primary Assembly"/>
    <s v="unplaced scaffold"/>
    <m/>
    <s v="MINB01000003.1"/>
    <n v="69050"/>
    <n v="69850"/>
    <x v="1"/>
    <m/>
    <m/>
    <m/>
    <x v="0"/>
    <m/>
    <m/>
    <s v="BFT35_02745"/>
    <n v="801"/>
    <m/>
    <m/>
  </r>
  <r>
    <x v="1"/>
    <s v="with_protein"/>
    <x v="0"/>
    <s v="Primary Assembly"/>
    <s v="unplaced scaffold"/>
    <m/>
    <s v="MINB01000003.1"/>
    <n v="69050"/>
    <n v="69850"/>
    <x v="1"/>
    <s v="PHO07988.1"/>
    <m/>
    <m/>
    <x v="2"/>
    <m/>
    <m/>
    <s v="BFT35_02745"/>
    <n v="801"/>
    <n v="266"/>
    <m/>
  </r>
  <r>
    <x v="0"/>
    <s v="protein_coding"/>
    <x v="0"/>
    <s v="Primary Assembly"/>
    <s v="unplaced scaffold"/>
    <m/>
    <s v="MINB01000001.1"/>
    <n v="69180"/>
    <n v="70451"/>
    <x v="1"/>
    <m/>
    <m/>
    <m/>
    <x v="0"/>
    <m/>
    <m/>
    <s v="BFT35_00365"/>
    <n v="1272"/>
    <m/>
    <m/>
  </r>
  <r>
    <x v="1"/>
    <s v="with_protein"/>
    <x v="0"/>
    <s v="Primary Assembly"/>
    <s v="unplaced scaffold"/>
    <m/>
    <s v="MINB01000001.1"/>
    <n v="69180"/>
    <n v="70451"/>
    <x v="1"/>
    <s v="PHO08392.1"/>
    <m/>
    <m/>
    <x v="1154"/>
    <m/>
    <m/>
    <s v="BFT35_00365"/>
    <n v="1272"/>
    <n v="423"/>
    <m/>
  </r>
  <r>
    <x v="0"/>
    <s v="pseudogene"/>
    <x v="0"/>
    <s v="Primary Assembly"/>
    <s v="unplaced scaffold"/>
    <m/>
    <s v="MINB01000008.1"/>
    <n v="69284"/>
    <n v="70111"/>
    <x v="1"/>
    <m/>
    <m/>
    <m/>
    <x v="0"/>
    <m/>
    <m/>
    <s v="BFT35_06005"/>
    <n v="828"/>
    <m/>
    <s v="pseudo"/>
  </r>
  <r>
    <x v="1"/>
    <s v="without_protein"/>
    <x v="0"/>
    <s v="Primary Assembly"/>
    <s v="unplaced scaffold"/>
    <m/>
    <s v="MINB01000008.1"/>
    <n v="69284"/>
    <n v="70111"/>
    <x v="1"/>
    <m/>
    <m/>
    <m/>
    <x v="1155"/>
    <m/>
    <m/>
    <s v="BFT35_06005"/>
    <n v="828"/>
    <m/>
    <s v="pseudo"/>
  </r>
  <r>
    <x v="0"/>
    <s v="protein_coding"/>
    <x v="0"/>
    <s v="Primary Assembly"/>
    <s v="unplaced scaffold"/>
    <m/>
    <s v="MINB01000007.1"/>
    <n v="69342"/>
    <n v="70526"/>
    <x v="1"/>
    <m/>
    <m/>
    <m/>
    <x v="0"/>
    <m/>
    <m/>
    <s v="BFT35_05510"/>
    <n v="1185"/>
    <m/>
    <m/>
  </r>
  <r>
    <x v="1"/>
    <s v="with_protein"/>
    <x v="0"/>
    <s v="Primary Assembly"/>
    <s v="unplaced scaffold"/>
    <m/>
    <s v="MINB01000007.1"/>
    <n v="69342"/>
    <n v="70526"/>
    <x v="1"/>
    <s v="PHO07533.1"/>
    <m/>
    <m/>
    <x v="1156"/>
    <m/>
    <m/>
    <s v="BFT35_05510"/>
    <n v="1185"/>
    <n v="394"/>
    <m/>
  </r>
  <r>
    <x v="0"/>
    <s v="protein_coding"/>
    <x v="0"/>
    <s v="Primary Assembly"/>
    <s v="unplaced scaffold"/>
    <m/>
    <s v="MINB01000012.1"/>
    <n v="69412"/>
    <n v="69882"/>
    <x v="1"/>
    <m/>
    <m/>
    <m/>
    <x v="0"/>
    <m/>
    <m/>
    <s v="BFT35_07480"/>
    <n v="471"/>
    <m/>
    <m/>
  </r>
  <r>
    <x v="1"/>
    <s v="with_protein"/>
    <x v="0"/>
    <s v="Primary Assembly"/>
    <s v="unplaced scaffold"/>
    <m/>
    <s v="MINB01000012.1"/>
    <n v="69412"/>
    <n v="69882"/>
    <x v="1"/>
    <s v="PHO07194.1"/>
    <m/>
    <m/>
    <x v="2"/>
    <m/>
    <m/>
    <s v="BFT35_07480"/>
    <n v="471"/>
    <n v="156"/>
    <m/>
  </r>
  <r>
    <x v="0"/>
    <s v="protein_coding"/>
    <x v="0"/>
    <s v="Primary Assembly"/>
    <s v="unplaced scaffold"/>
    <m/>
    <s v="MINB01000004.1"/>
    <n v="69610"/>
    <n v="71358"/>
    <x v="0"/>
    <m/>
    <m/>
    <m/>
    <x v="0"/>
    <m/>
    <m/>
    <s v="BFT35_03710"/>
    <n v="1749"/>
    <m/>
    <m/>
  </r>
  <r>
    <x v="1"/>
    <s v="with_protein"/>
    <x v="0"/>
    <s v="Primary Assembly"/>
    <s v="unplaced scaffold"/>
    <m/>
    <s v="MINB01000004.1"/>
    <n v="69610"/>
    <n v="71358"/>
    <x v="0"/>
    <s v="PHO07853.1"/>
    <m/>
    <m/>
    <x v="162"/>
    <m/>
    <m/>
    <s v="BFT35_03710"/>
    <n v="1749"/>
    <n v="582"/>
    <m/>
  </r>
  <r>
    <x v="0"/>
    <s v="protein_coding"/>
    <x v="0"/>
    <s v="Primary Assembly"/>
    <s v="unplaced scaffold"/>
    <m/>
    <s v="MINB01000009.1"/>
    <n v="69749"/>
    <n v="71422"/>
    <x v="1"/>
    <m/>
    <m/>
    <m/>
    <x v="0"/>
    <m/>
    <m/>
    <s v="BFT35_06445"/>
    <n v="1674"/>
    <m/>
    <m/>
  </r>
  <r>
    <x v="1"/>
    <s v="with_protein"/>
    <x v="0"/>
    <s v="Primary Assembly"/>
    <s v="unplaced scaffold"/>
    <m/>
    <s v="MINB01000009.1"/>
    <n v="69749"/>
    <n v="71422"/>
    <x v="1"/>
    <s v="PHO07396.1"/>
    <m/>
    <m/>
    <x v="1147"/>
    <m/>
    <m/>
    <s v="BFT35_06445"/>
    <n v="1674"/>
    <n v="557"/>
    <m/>
  </r>
  <r>
    <x v="0"/>
    <s v="protein_coding"/>
    <x v="0"/>
    <s v="Primary Assembly"/>
    <s v="unplaced scaffold"/>
    <m/>
    <s v="MINB01000003.1"/>
    <n v="69843"/>
    <n v="70667"/>
    <x v="1"/>
    <m/>
    <m/>
    <m/>
    <x v="0"/>
    <m/>
    <m/>
    <s v="BFT35_02750"/>
    <n v="825"/>
    <m/>
    <m/>
  </r>
  <r>
    <x v="1"/>
    <s v="with_protein"/>
    <x v="0"/>
    <s v="Primary Assembly"/>
    <s v="unplaced scaffold"/>
    <m/>
    <s v="MINB01000003.1"/>
    <n v="69843"/>
    <n v="70667"/>
    <x v="1"/>
    <s v="PHO07989.1"/>
    <m/>
    <m/>
    <x v="2"/>
    <m/>
    <m/>
    <s v="BFT35_02750"/>
    <n v="825"/>
    <n v="274"/>
    <m/>
  </r>
  <r>
    <x v="0"/>
    <s v="protein_coding"/>
    <x v="0"/>
    <s v="Primary Assembly"/>
    <s v="unplaced scaffold"/>
    <m/>
    <s v="MINB01000010.1"/>
    <n v="70039"/>
    <n v="70980"/>
    <x v="0"/>
    <m/>
    <m/>
    <m/>
    <x v="0"/>
    <m/>
    <m/>
    <s v="BFT35_06810"/>
    <n v="942"/>
    <m/>
    <m/>
  </r>
  <r>
    <x v="1"/>
    <s v="with_protein"/>
    <x v="0"/>
    <s v="Primary Assembly"/>
    <s v="unplaced scaffold"/>
    <m/>
    <s v="MINB01000010.1"/>
    <n v="70039"/>
    <n v="70980"/>
    <x v="0"/>
    <s v="PHO07332.1"/>
    <m/>
    <m/>
    <x v="1157"/>
    <m/>
    <m/>
    <s v="BFT35_06810"/>
    <n v="942"/>
    <n v="313"/>
    <m/>
  </r>
  <r>
    <x v="0"/>
    <s v="protein_coding"/>
    <x v="0"/>
    <s v="Primary Assembly"/>
    <s v="unplaced scaffold"/>
    <m/>
    <s v="MINB01000006.1"/>
    <n v="70047"/>
    <n v="70469"/>
    <x v="1"/>
    <m/>
    <m/>
    <m/>
    <x v="0"/>
    <m/>
    <m/>
    <s v="BFT35_05000"/>
    <n v="423"/>
    <m/>
    <m/>
  </r>
  <r>
    <x v="1"/>
    <s v="with_protein"/>
    <x v="0"/>
    <s v="Primary Assembly"/>
    <s v="unplaced scaffold"/>
    <m/>
    <s v="MINB01000006.1"/>
    <n v="70047"/>
    <n v="70469"/>
    <x v="1"/>
    <s v="PHO07627.1"/>
    <m/>
    <m/>
    <x v="2"/>
    <m/>
    <m/>
    <s v="BFT35_05000"/>
    <n v="423"/>
    <n v="140"/>
    <m/>
  </r>
  <r>
    <x v="0"/>
    <s v="protein_coding"/>
    <x v="0"/>
    <s v="Primary Assembly"/>
    <s v="unplaced scaffold"/>
    <m/>
    <s v="MINB01000005.1"/>
    <n v="70202"/>
    <n v="70984"/>
    <x v="1"/>
    <m/>
    <m/>
    <m/>
    <x v="0"/>
    <m/>
    <m/>
    <s v="BFT35_04385"/>
    <n v="783"/>
    <m/>
    <m/>
  </r>
  <r>
    <x v="1"/>
    <s v="with_protein"/>
    <x v="0"/>
    <s v="Primary Assembly"/>
    <s v="unplaced scaffold"/>
    <m/>
    <s v="MINB01000005.1"/>
    <n v="70202"/>
    <n v="70984"/>
    <x v="1"/>
    <s v="PHO07735.1"/>
    <m/>
    <m/>
    <x v="1158"/>
    <m/>
    <m/>
    <s v="BFT35_04385"/>
    <n v="783"/>
    <n v="260"/>
    <m/>
  </r>
  <r>
    <x v="0"/>
    <s v="protein_coding"/>
    <x v="0"/>
    <s v="Primary Assembly"/>
    <s v="unplaced scaffold"/>
    <m/>
    <s v="MINB01000002.1"/>
    <n v="70313"/>
    <n v="70810"/>
    <x v="1"/>
    <m/>
    <m/>
    <m/>
    <x v="0"/>
    <m/>
    <m/>
    <s v="BFT35_01580"/>
    <n v="498"/>
    <m/>
    <m/>
  </r>
  <r>
    <x v="1"/>
    <s v="with_protein"/>
    <x v="0"/>
    <s v="Primary Assembly"/>
    <s v="unplaced scaffold"/>
    <m/>
    <s v="MINB01000002.1"/>
    <n v="70313"/>
    <n v="70810"/>
    <x v="1"/>
    <s v="PHO08324.1"/>
    <m/>
    <m/>
    <x v="395"/>
    <m/>
    <m/>
    <s v="BFT35_01580"/>
    <n v="498"/>
    <n v="165"/>
    <m/>
  </r>
  <r>
    <x v="0"/>
    <s v="protein_coding"/>
    <x v="0"/>
    <s v="Primary Assembly"/>
    <s v="unplaced scaffold"/>
    <m/>
    <s v="MINB01000011.1"/>
    <n v="70344"/>
    <n v="70934"/>
    <x v="1"/>
    <m/>
    <m/>
    <m/>
    <x v="0"/>
    <m/>
    <m/>
    <s v="BFT35_07190"/>
    <n v="591"/>
    <m/>
    <m/>
  </r>
  <r>
    <x v="1"/>
    <s v="with_protein"/>
    <x v="0"/>
    <s v="Primary Assembly"/>
    <s v="unplaced scaffold"/>
    <m/>
    <s v="MINB01000011.1"/>
    <n v="70344"/>
    <n v="70934"/>
    <x v="1"/>
    <s v="PHO07257.1"/>
    <m/>
    <m/>
    <x v="1063"/>
    <m/>
    <m/>
    <s v="BFT35_07190"/>
    <n v="591"/>
    <n v="196"/>
    <m/>
  </r>
  <r>
    <x v="0"/>
    <s v="protein_coding"/>
    <x v="0"/>
    <s v="Primary Assembly"/>
    <s v="unplaced scaffold"/>
    <m/>
    <s v="MINB01000001.1"/>
    <n v="70470"/>
    <n v="70697"/>
    <x v="1"/>
    <m/>
    <m/>
    <m/>
    <x v="0"/>
    <m/>
    <m/>
    <s v="BFT35_00370"/>
    <n v="228"/>
    <m/>
    <m/>
  </r>
  <r>
    <x v="1"/>
    <s v="with_protein"/>
    <x v="0"/>
    <s v="Primary Assembly"/>
    <s v="unplaced scaffold"/>
    <m/>
    <s v="MINB01000001.1"/>
    <n v="70470"/>
    <n v="70697"/>
    <x v="1"/>
    <s v="PHO08393.1"/>
    <m/>
    <m/>
    <x v="90"/>
    <m/>
    <m/>
    <s v="BFT35_00370"/>
    <n v="228"/>
    <n v="75"/>
    <m/>
  </r>
  <r>
    <x v="0"/>
    <s v="protein_coding"/>
    <x v="0"/>
    <s v="Primary Assembly"/>
    <s v="unplaced scaffold"/>
    <m/>
    <s v="MINB01000006.1"/>
    <n v="70484"/>
    <n v="71569"/>
    <x v="1"/>
    <m/>
    <m/>
    <m/>
    <x v="0"/>
    <m/>
    <m/>
    <s v="BFT35_05005"/>
    <n v="1086"/>
    <m/>
    <m/>
  </r>
  <r>
    <x v="1"/>
    <s v="with_protein"/>
    <x v="0"/>
    <s v="Primary Assembly"/>
    <s v="unplaced scaffold"/>
    <m/>
    <s v="MINB01000006.1"/>
    <n v="70484"/>
    <n v="71569"/>
    <x v="1"/>
    <s v="PHO07628.1"/>
    <m/>
    <m/>
    <x v="1159"/>
    <m/>
    <m/>
    <s v="BFT35_05005"/>
    <n v="1086"/>
    <n v="361"/>
    <m/>
  </r>
  <r>
    <x v="0"/>
    <s v="protein_coding"/>
    <x v="0"/>
    <s v="Primary Assembly"/>
    <s v="unplaced scaffold"/>
    <m/>
    <s v="MINB01000007.1"/>
    <n v="70536"/>
    <n v="70874"/>
    <x v="1"/>
    <m/>
    <m/>
    <m/>
    <x v="0"/>
    <m/>
    <m/>
    <s v="BFT35_05515"/>
    <n v="339"/>
    <m/>
    <m/>
  </r>
  <r>
    <x v="1"/>
    <s v="with_protein"/>
    <x v="0"/>
    <s v="Primary Assembly"/>
    <s v="unplaced scaffold"/>
    <m/>
    <s v="MINB01000007.1"/>
    <n v="70536"/>
    <n v="70874"/>
    <x v="1"/>
    <s v="PHO07534.1"/>
    <m/>
    <m/>
    <x v="2"/>
    <m/>
    <m/>
    <s v="BFT35_05515"/>
    <n v="339"/>
    <n v="112"/>
    <m/>
  </r>
  <r>
    <x v="0"/>
    <s v="pseudogene"/>
    <x v="0"/>
    <s v="Primary Assembly"/>
    <s v="unplaced scaffold"/>
    <m/>
    <s v="MINB01000008.1"/>
    <n v="70572"/>
    <n v="71231"/>
    <x v="1"/>
    <m/>
    <m/>
    <m/>
    <x v="0"/>
    <m/>
    <m/>
    <s v="BFT35_06010"/>
    <n v="660"/>
    <m/>
    <s v="pseudo"/>
  </r>
  <r>
    <x v="1"/>
    <s v="without_protein"/>
    <x v="0"/>
    <s v="Primary Assembly"/>
    <s v="unplaced scaffold"/>
    <m/>
    <s v="MINB01000008.1"/>
    <n v="70572"/>
    <n v="71231"/>
    <x v="1"/>
    <m/>
    <m/>
    <m/>
    <x v="1155"/>
    <m/>
    <m/>
    <s v="BFT35_06010"/>
    <n v="660"/>
    <m/>
    <s v="pseudo"/>
  </r>
  <r>
    <x v="0"/>
    <s v="protein_coding"/>
    <x v="0"/>
    <s v="Primary Assembly"/>
    <s v="unplaced scaffold"/>
    <m/>
    <s v="MINB01000003.1"/>
    <n v="70766"/>
    <n v="71470"/>
    <x v="1"/>
    <m/>
    <m/>
    <m/>
    <x v="0"/>
    <m/>
    <m/>
    <s v="BFT35_02755"/>
    <n v="705"/>
    <m/>
    <m/>
  </r>
  <r>
    <x v="1"/>
    <s v="with_protein"/>
    <x v="0"/>
    <s v="Primary Assembly"/>
    <s v="unplaced scaffold"/>
    <m/>
    <s v="MINB01000003.1"/>
    <n v="70766"/>
    <n v="71470"/>
    <x v="1"/>
    <s v="PHO07990.1"/>
    <m/>
    <m/>
    <x v="2"/>
    <m/>
    <m/>
    <s v="BFT35_02755"/>
    <n v="705"/>
    <n v="234"/>
    <m/>
  </r>
  <r>
    <x v="0"/>
    <s v="protein_coding"/>
    <x v="0"/>
    <s v="Primary Assembly"/>
    <s v="unplaced scaffold"/>
    <m/>
    <s v="MINB01000001.1"/>
    <n v="70776"/>
    <n v="71063"/>
    <x v="1"/>
    <m/>
    <m/>
    <m/>
    <x v="0"/>
    <m/>
    <m/>
    <s v="BFT35_00375"/>
    <n v="288"/>
    <m/>
    <m/>
  </r>
  <r>
    <x v="1"/>
    <s v="with_protein"/>
    <x v="0"/>
    <s v="Primary Assembly"/>
    <s v="unplaced scaffold"/>
    <m/>
    <s v="MINB01000001.1"/>
    <n v="70776"/>
    <n v="71063"/>
    <x v="1"/>
    <s v="PHO08394.1"/>
    <m/>
    <m/>
    <x v="1160"/>
    <m/>
    <m/>
    <s v="BFT35_00375"/>
    <n v="288"/>
    <n v="95"/>
    <m/>
  </r>
  <r>
    <x v="0"/>
    <s v="protein_coding"/>
    <x v="0"/>
    <s v="Primary Assembly"/>
    <s v="unplaced scaffold"/>
    <m/>
    <s v="MINB01000002.1"/>
    <n v="70844"/>
    <n v="71344"/>
    <x v="1"/>
    <m/>
    <m/>
    <m/>
    <x v="0"/>
    <m/>
    <m/>
    <s v="BFT35_01585"/>
    <n v="501"/>
    <m/>
    <m/>
  </r>
  <r>
    <x v="1"/>
    <s v="with_protein"/>
    <x v="0"/>
    <s v="Primary Assembly"/>
    <s v="unplaced scaffold"/>
    <m/>
    <s v="MINB01000002.1"/>
    <n v="70844"/>
    <n v="71344"/>
    <x v="1"/>
    <s v="PHO08183.1"/>
    <m/>
    <m/>
    <x v="2"/>
    <m/>
    <m/>
    <s v="BFT35_01585"/>
    <n v="501"/>
    <n v="166"/>
    <m/>
  </r>
  <r>
    <x v="0"/>
    <s v="protein_coding"/>
    <x v="0"/>
    <s v="Primary Assembly"/>
    <s v="unplaced scaffold"/>
    <m/>
    <s v="MINB01000007.1"/>
    <n v="70871"/>
    <n v="71245"/>
    <x v="1"/>
    <m/>
    <m/>
    <m/>
    <x v="0"/>
    <m/>
    <m/>
    <s v="BFT35_05520"/>
    <n v="375"/>
    <m/>
    <m/>
  </r>
  <r>
    <x v="1"/>
    <s v="with_protein"/>
    <x v="0"/>
    <s v="Primary Assembly"/>
    <s v="unplaced scaffold"/>
    <m/>
    <s v="MINB01000007.1"/>
    <n v="70871"/>
    <n v="71245"/>
    <x v="1"/>
    <s v="PHO07535.1"/>
    <m/>
    <m/>
    <x v="2"/>
    <m/>
    <m/>
    <s v="BFT35_05520"/>
    <n v="375"/>
    <n v="124"/>
    <m/>
  </r>
  <r>
    <x v="0"/>
    <s v="pseudogene"/>
    <x v="0"/>
    <s v="Primary Assembly"/>
    <s v="unplaced scaffold"/>
    <m/>
    <s v="MINB01000011.1"/>
    <n v="70952"/>
    <n v="72758"/>
    <x v="1"/>
    <m/>
    <m/>
    <m/>
    <x v="0"/>
    <m/>
    <m/>
    <s v="BFT35_07195"/>
    <n v="1807"/>
    <m/>
    <s v="pseudo"/>
  </r>
  <r>
    <x v="1"/>
    <s v="without_protein"/>
    <x v="0"/>
    <s v="Primary Assembly"/>
    <s v="unplaced scaffold"/>
    <m/>
    <s v="MINB01000011.1"/>
    <n v="70952"/>
    <n v="72758"/>
    <x v="1"/>
    <m/>
    <m/>
    <m/>
    <x v="1161"/>
    <m/>
    <m/>
    <s v="BFT35_07195"/>
    <n v="1807"/>
    <m/>
    <s v="pseudo"/>
  </r>
  <r>
    <x v="0"/>
    <s v="protein_coding"/>
    <x v="0"/>
    <s v="Primary Assembly"/>
    <s v="unplaced scaffold"/>
    <m/>
    <s v="MINB01000010.1"/>
    <n v="70977"/>
    <n v="72419"/>
    <x v="1"/>
    <m/>
    <m/>
    <m/>
    <x v="0"/>
    <m/>
    <m/>
    <s v="BFT35_06815"/>
    <n v="1443"/>
    <m/>
    <m/>
  </r>
  <r>
    <x v="1"/>
    <s v="with_protein"/>
    <x v="0"/>
    <s v="Primary Assembly"/>
    <s v="unplaced scaffold"/>
    <m/>
    <s v="MINB01000010.1"/>
    <n v="70977"/>
    <n v="72419"/>
    <x v="1"/>
    <s v="PHO07319.1"/>
    <m/>
    <m/>
    <x v="1162"/>
    <m/>
    <m/>
    <s v="BFT35_06815"/>
    <n v="1443"/>
    <n v="480"/>
    <m/>
  </r>
  <r>
    <x v="0"/>
    <s v="protein_coding"/>
    <x v="0"/>
    <s v="Primary Assembly"/>
    <s v="unplaced scaffold"/>
    <m/>
    <s v="MINB01000005.1"/>
    <n v="71002"/>
    <n v="71763"/>
    <x v="1"/>
    <m/>
    <m/>
    <m/>
    <x v="0"/>
    <m/>
    <m/>
    <s v="BFT35_04390"/>
    <n v="762"/>
    <m/>
    <m/>
  </r>
  <r>
    <x v="1"/>
    <s v="with_protein"/>
    <x v="0"/>
    <s v="Primary Assembly"/>
    <s v="unplaced scaffold"/>
    <m/>
    <s v="MINB01000005.1"/>
    <n v="71002"/>
    <n v="71763"/>
    <x v="1"/>
    <s v="PHO07736.1"/>
    <m/>
    <m/>
    <x v="1163"/>
    <m/>
    <m/>
    <s v="BFT35_04390"/>
    <n v="762"/>
    <n v="253"/>
    <m/>
  </r>
  <r>
    <x v="0"/>
    <s v="protein_coding"/>
    <x v="0"/>
    <s v="Primary Assembly"/>
    <s v="unplaced scaffold"/>
    <m/>
    <s v="MINB01000001.1"/>
    <n v="71063"/>
    <n v="71398"/>
    <x v="1"/>
    <m/>
    <m/>
    <m/>
    <x v="0"/>
    <m/>
    <m/>
    <s v="BFT35_00380"/>
    <n v="336"/>
    <m/>
    <m/>
  </r>
  <r>
    <x v="1"/>
    <s v="with_protein"/>
    <x v="0"/>
    <s v="Primary Assembly"/>
    <s v="unplaced scaffold"/>
    <m/>
    <s v="MINB01000001.1"/>
    <n v="71063"/>
    <n v="71398"/>
    <x v="1"/>
    <s v="PHO08395.1"/>
    <m/>
    <m/>
    <x v="1164"/>
    <m/>
    <m/>
    <s v="BFT35_00380"/>
    <n v="336"/>
    <n v="111"/>
    <m/>
  </r>
  <r>
    <x v="0"/>
    <s v="protein_coding"/>
    <x v="0"/>
    <s v="Primary Assembly"/>
    <s v="unplaced scaffold"/>
    <m/>
    <s v="MINB01000008.1"/>
    <n v="71247"/>
    <n v="71969"/>
    <x v="1"/>
    <m/>
    <m/>
    <m/>
    <x v="0"/>
    <m/>
    <m/>
    <s v="BFT35_06015"/>
    <n v="723"/>
    <m/>
    <m/>
  </r>
  <r>
    <x v="1"/>
    <s v="with_protein"/>
    <x v="0"/>
    <s v="Primary Assembly"/>
    <s v="unplaced scaffold"/>
    <m/>
    <s v="MINB01000008.1"/>
    <n v="71247"/>
    <n v="71969"/>
    <x v="1"/>
    <s v="PHO07468.1"/>
    <m/>
    <m/>
    <x v="2"/>
    <m/>
    <m/>
    <s v="BFT35_06015"/>
    <n v="723"/>
    <n v="240"/>
    <m/>
  </r>
  <r>
    <x v="0"/>
    <s v="protein_coding"/>
    <x v="0"/>
    <s v="Primary Assembly"/>
    <s v="unplaced scaffold"/>
    <m/>
    <s v="MINB01000007.1"/>
    <n v="71257"/>
    <n v="71964"/>
    <x v="1"/>
    <m/>
    <m/>
    <m/>
    <x v="0"/>
    <m/>
    <m/>
    <s v="BFT35_05525"/>
    <n v="708"/>
    <m/>
    <m/>
  </r>
  <r>
    <x v="1"/>
    <s v="with_protein"/>
    <x v="0"/>
    <s v="Primary Assembly"/>
    <s v="unplaced scaffold"/>
    <m/>
    <s v="MINB01000007.1"/>
    <n v="71257"/>
    <n v="71964"/>
    <x v="1"/>
    <s v="PHO07536.1"/>
    <m/>
    <m/>
    <x v="997"/>
    <m/>
    <m/>
    <s v="BFT35_05525"/>
    <n v="708"/>
    <n v="235"/>
    <m/>
  </r>
  <r>
    <x v="0"/>
    <s v="protein_coding"/>
    <x v="0"/>
    <s v="Primary Assembly"/>
    <s v="unplaced scaffold"/>
    <m/>
    <s v="MINB01000004.1"/>
    <n v="71360"/>
    <n v="72967"/>
    <x v="0"/>
    <m/>
    <m/>
    <m/>
    <x v="0"/>
    <m/>
    <m/>
    <s v="BFT35_03715"/>
    <n v="1608"/>
    <m/>
    <m/>
  </r>
  <r>
    <x v="1"/>
    <s v="with_protein"/>
    <x v="0"/>
    <s v="Primary Assembly"/>
    <s v="unplaced scaffold"/>
    <m/>
    <s v="MINB01000004.1"/>
    <n v="71360"/>
    <n v="72967"/>
    <x v="0"/>
    <s v="PHO07854.1"/>
    <m/>
    <m/>
    <x v="67"/>
    <m/>
    <m/>
    <s v="BFT35_03715"/>
    <n v="1608"/>
    <n v="535"/>
    <m/>
  </r>
  <r>
    <x v="0"/>
    <s v="protein_coding"/>
    <x v="0"/>
    <s v="Primary Assembly"/>
    <s v="unplaced scaffold"/>
    <m/>
    <s v="MINB01000001.1"/>
    <n v="71404"/>
    <n v="71715"/>
    <x v="1"/>
    <m/>
    <m/>
    <m/>
    <x v="0"/>
    <m/>
    <m/>
    <s v="BFT35_00385"/>
    <n v="312"/>
    <m/>
    <m/>
  </r>
  <r>
    <x v="1"/>
    <s v="with_protein"/>
    <x v="0"/>
    <s v="Primary Assembly"/>
    <s v="unplaced scaffold"/>
    <m/>
    <s v="MINB01000001.1"/>
    <n v="71404"/>
    <n v="71715"/>
    <x v="1"/>
    <s v="PHO08396.1"/>
    <m/>
    <m/>
    <x v="1165"/>
    <m/>
    <m/>
    <s v="BFT35_00385"/>
    <n v="312"/>
    <n v="103"/>
    <m/>
  </r>
  <r>
    <x v="0"/>
    <s v="protein_coding"/>
    <x v="0"/>
    <s v="Primary Assembly"/>
    <s v="unplaced scaffold"/>
    <m/>
    <s v="MINB01000002.1"/>
    <n v="71469"/>
    <n v="71966"/>
    <x v="0"/>
    <m/>
    <m/>
    <m/>
    <x v="0"/>
    <m/>
    <m/>
    <s v="BFT35_01590"/>
    <n v="498"/>
    <m/>
    <m/>
  </r>
  <r>
    <x v="1"/>
    <s v="with_protein"/>
    <x v="0"/>
    <s v="Primary Assembly"/>
    <s v="unplaced scaffold"/>
    <m/>
    <s v="MINB01000002.1"/>
    <n v="71469"/>
    <n v="71966"/>
    <x v="0"/>
    <s v="PHO08184.1"/>
    <m/>
    <m/>
    <x v="866"/>
    <m/>
    <m/>
    <s v="BFT35_01590"/>
    <n v="498"/>
    <n v="165"/>
    <m/>
  </r>
  <r>
    <x v="0"/>
    <s v="protein_coding"/>
    <x v="0"/>
    <s v="Primary Assembly"/>
    <s v="unplaced scaffold"/>
    <m/>
    <s v="MINB01000003.1"/>
    <n v="71489"/>
    <n v="72121"/>
    <x v="1"/>
    <m/>
    <m/>
    <m/>
    <x v="0"/>
    <m/>
    <m/>
    <s v="BFT35_02760"/>
    <n v="633"/>
    <m/>
    <m/>
  </r>
  <r>
    <x v="1"/>
    <s v="with_protein"/>
    <x v="0"/>
    <s v="Primary Assembly"/>
    <s v="unplaced scaffold"/>
    <m/>
    <s v="MINB01000003.1"/>
    <n v="71489"/>
    <n v="72121"/>
    <x v="1"/>
    <s v="PHO07991.1"/>
    <m/>
    <m/>
    <x v="366"/>
    <m/>
    <m/>
    <s v="BFT35_02760"/>
    <n v="633"/>
    <n v="210"/>
    <m/>
  </r>
  <r>
    <x v="0"/>
    <s v="protein_coding"/>
    <x v="0"/>
    <s v="Primary Assembly"/>
    <s v="unplaced scaffold"/>
    <m/>
    <s v="MINB01000006.1"/>
    <n v="71730"/>
    <n v="71915"/>
    <x v="1"/>
    <m/>
    <m/>
    <m/>
    <x v="0"/>
    <m/>
    <m/>
    <s v="BFT35_05010"/>
    <n v="186"/>
    <m/>
    <m/>
  </r>
  <r>
    <x v="1"/>
    <s v="with_protein"/>
    <x v="0"/>
    <s v="Primary Assembly"/>
    <s v="unplaced scaffold"/>
    <m/>
    <s v="MINB01000006.1"/>
    <n v="71730"/>
    <n v="71915"/>
    <x v="1"/>
    <s v="PHO07629.1"/>
    <m/>
    <m/>
    <x v="610"/>
    <m/>
    <m/>
    <s v="BFT35_05010"/>
    <n v="186"/>
    <n v="61"/>
    <m/>
  </r>
  <r>
    <x v="0"/>
    <s v="protein_coding"/>
    <x v="0"/>
    <s v="Primary Assembly"/>
    <s v="unplaced scaffold"/>
    <m/>
    <s v="MINB01000001.1"/>
    <n v="71846"/>
    <n v="73273"/>
    <x v="1"/>
    <m/>
    <m/>
    <m/>
    <x v="0"/>
    <m/>
    <m/>
    <s v="BFT35_00390"/>
    <n v="1428"/>
    <m/>
    <m/>
  </r>
  <r>
    <x v="1"/>
    <s v="with_protein"/>
    <x v="0"/>
    <s v="Primary Assembly"/>
    <s v="unplaced scaffold"/>
    <m/>
    <s v="MINB01000001.1"/>
    <n v="71846"/>
    <n v="73273"/>
    <x v="1"/>
    <s v="PHO08397.1"/>
    <m/>
    <m/>
    <x v="1166"/>
    <m/>
    <m/>
    <s v="BFT35_00390"/>
    <n v="1428"/>
    <n v="475"/>
    <m/>
  </r>
  <r>
    <x v="0"/>
    <s v="protein_coding"/>
    <x v="0"/>
    <s v="Primary Assembly"/>
    <s v="unplaced scaffold"/>
    <m/>
    <s v="MINB01000009.1"/>
    <n v="71898"/>
    <n v="73328"/>
    <x v="1"/>
    <m/>
    <m/>
    <m/>
    <x v="0"/>
    <m/>
    <m/>
    <s v="BFT35_06450"/>
    <n v="1431"/>
    <m/>
    <m/>
  </r>
  <r>
    <x v="1"/>
    <s v="with_protein"/>
    <x v="0"/>
    <s v="Primary Assembly"/>
    <s v="unplaced scaffold"/>
    <m/>
    <s v="MINB01000009.1"/>
    <n v="71898"/>
    <n v="73328"/>
    <x v="1"/>
    <s v="PHO07397.1"/>
    <m/>
    <m/>
    <x v="1167"/>
    <m/>
    <m/>
    <s v="BFT35_06450"/>
    <n v="1431"/>
    <n v="476"/>
    <m/>
  </r>
  <r>
    <x v="0"/>
    <s v="pseudogene"/>
    <x v="0"/>
    <s v="Primary Assembly"/>
    <s v="unplaced scaffold"/>
    <m/>
    <s v="MINB01000008.1"/>
    <n v="71983"/>
    <n v="75149"/>
    <x v="1"/>
    <m/>
    <m/>
    <m/>
    <x v="0"/>
    <m/>
    <m/>
    <s v="BFT35_06020"/>
    <n v="3167"/>
    <m/>
    <s v="pseudo"/>
  </r>
  <r>
    <x v="1"/>
    <s v="without_protein"/>
    <x v="0"/>
    <s v="Primary Assembly"/>
    <s v="unplaced scaffold"/>
    <m/>
    <s v="MINB01000008.1"/>
    <n v="71983"/>
    <n v="75149"/>
    <x v="1"/>
    <m/>
    <m/>
    <m/>
    <x v="1168"/>
    <m/>
    <m/>
    <s v="BFT35_06020"/>
    <n v="3167"/>
    <m/>
    <s v="pseudo"/>
  </r>
  <r>
    <x v="0"/>
    <s v="protein_coding"/>
    <x v="0"/>
    <s v="Primary Assembly"/>
    <s v="unplaced scaffold"/>
    <m/>
    <s v="MINB01000005.1"/>
    <n v="71984"/>
    <n v="72538"/>
    <x v="1"/>
    <m/>
    <m/>
    <m/>
    <x v="0"/>
    <m/>
    <m/>
    <s v="BFT35_04395"/>
    <n v="555"/>
    <m/>
    <m/>
  </r>
  <r>
    <x v="1"/>
    <s v="with_protein"/>
    <x v="0"/>
    <s v="Primary Assembly"/>
    <s v="unplaced scaffold"/>
    <m/>
    <s v="MINB01000005.1"/>
    <n v="71984"/>
    <n v="72538"/>
    <x v="1"/>
    <s v="PHO07737.1"/>
    <m/>
    <m/>
    <x v="1169"/>
    <m/>
    <m/>
    <s v="BFT35_04395"/>
    <n v="555"/>
    <n v="184"/>
    <m/>
  </r>
  <r>
    <x v="0"/>
    <s v="protein_coding"/>
    <x v="0"/>
    <s v="Primary Assembly"/>
    <s v="unplaced scaffold"/>
    <m/>
    <s v="MINB01000006.1"/>
    <n v="71996"/>
    <n v="73330"/>
    <x v="1"/>
    <m/>
    <m/>
    <m/>
    <x v="0"/>
    <m/>
    <m/>
    <s v="BFT35_05015"/>
    <n v="1335"/>
    <m/>
    <m/>
  </r>
  <r>
    <x v="1"/>
    <s v="with_protein"/>
    <x v="0"/>
    <s v="Primary Assembly"/>
    <s v="unplaced scaffold"/>
    <m/>
    <s v="MINB01000006.1"/>
    <n v="71996"/>
    <n v="73330"/>
    <x v="1"/>
    <s v="PHO07630.1"/>
    <m/>
    <m/>
    <x v="1170"/>
    <m/>
    <m/>
    <s v="BFT35_05015"/>
    <n v="1335"/>
    <n v="444"/>
    <m/>
  </r>
  <r>
    <x v="0"/>
    <s v="protein_coding"/>
    <x v="0"/>
    <s v="Primary Assembly"/>
    <s v="unplaced scaffold"/>
    <m/>
    <s v="MINB01000007.1"/>
    <n v="72085"/>
    <n v="72498"/>
    <x v="1"/>
    <m/>
    <m/>
    <m/>
    <x v="0"/>
    <m/>
    <m/>
    <s v="BFT35_05530"/>
    <n v="414"/>
    <m/>
    <m/>
  </r>
  <r>
    <x v="1"/>
    <s v="with_protein"/>
    <x v="0"/>
    <s v="Primary Assembly"/>
    <s v="unplaced scaffold"/>
    <m/>
    <s v="MINB01000007.1"/>
    <n v="72085"/>
    <n v="72498"/>
    <x v="1"/>
    <s v="PHO07537.1"/>
    <m/>
    <m/>
    <x v="1171"/>
    <m/>
    <m/>
    <s v="BFT35_05530"/>
    <n v="414"/>
    <n v="137"/>
    <m/>
  </r>
  <r>
    <x v="0"/>
    <s v="protein_coding"/>
    <x v="0"/>
    <s v="Primary Assembly"/>
    <s v="unplaced scaffold"/>
    <m/>
    <s v="MINB01000002.1"/>
    <n v="72119"/>
    <n v="72715"/>
    <x v="0"/>
    <m/>
    <m/>
    <m/>
    <x v="0"/>
    <m/>
    <m/>
    <s v="BFT35_01595"/>
    <n v="597"/>
    <m/>
    <m/>
  </r>
  <r>
    <x v="1"/>
    <s v="with_protein"/>
    <x v="0"/>
    <s v="Primary Assembly"/>
    <s v="unplaced scaffold"/>
    <m/>
    <s v="MINB01000002.1"/>
    <n v="72119"/>
    <n v="72715"/>
    <x v="0"/>
    <s v="PHO08185.1"/>
    <m/>
    <m/>
    <x v="203"/>
    <m/>
    <m/>
    <s v="BFT35_01595"/>
    <n v="597"/>
    <n v="198"/>
    <m/>
  </r>
  <r>
    <x v="0"/>
    <s v="protein_coding"/>
    <x v="0"/>
    <s v="Primary Assembly"/>
    <s v="unplaced scaffold"/>
    <m/>
    <s v="MINB01000003.1"/>
    <n v="72136"/>
    <n v="72936"/>
    <x v="1"/>
    <m/>
    <m/>
    <m/>
    <x v="0"/>
    <m/>
    <m/>
    <s v="BFT35_02765"/>
    <n v="801"/>
    <m/>
    <m/>
  </r>
  <r>
    <x v="1"/>
    <s v="with_protein"/>
    <x v="0"/>
    <s v="Primary Assembly"/>
    <s v="unplaced scaffold"/>
    <m/>
    <s v="MINB01000003.1"/>
    <n v="72136"/>
    <n v="72936"/>
    <x v="1"/>
    <s v="PHO07992.1"/>
    <m/>
    <m/>
    <x v="2"/>
    <m/>
    <m/>
    <s v="BFT35_02765"/>
    <n v="801"/>
    <n v="266"/>
    <m/>
  </r>
  <r>
    <x v="0"/>
    <s v="protein_coding"/>
    <x v="0"/>
    <s v="Primary Assembly"/>
    <s v="unplaced scaffold"/>
    <m/>
    <s v="MINB01000007.1"/>
    <n v="72473"/>
    <n v="73438"/>
    <x v="1"/>
    <m/>
    <m/>
    <m/>
    <x v="0"/>
    <m/>
    <m/>
    <s v="BFT35_05535"/>
    <n v="966"/>
    <m/>
    <m/>
  </r>
  <r>
    <x v="1"/>
    <s v="with_protein"/>
    <x v="0"/>
    <s v="Primary Assembly"/>
    <s v="unplaced scaffold"/>
    <m/>
    <s v="MINB01000007.1"/>
    <n v="72473"/>
    <n v="73438"/>
    <x v="1"/>
    <s v="PHO07567.1"/>
    <m/>
    <m/>
    <x v="148"/>
    <m/>
    <m/>
    <s v="BFT35_05535"/>
    <n v="966"/>
    <n v="321"/>
    <m/>
  </r>
  <r>
    <x v="0"/>
    <s v="protein_coding"/>
    <x v="0"/>
    <s v="Primary Assembly"/>
    <s v="unplaced scaffold"/>
    <m/>
    <s v="MINB01000005.1"/>
    <n v="72543"/>
    <n v="73253"/>
    <x v="1"/>
    <m/>
    <m/>
    <m/>
    <x v="0"/>
    <m/>
    <m/>
    <s v="BFT35_04400"/>
    <n v="711"/>
    <m/>
    <m/>
  </r>
  <r>
    <x v="1"/>
    <s v="with_protein"/>
    <x v="0"/>
    <s v="Primary Assembly"/>
    <s v="unplaced scaffold"/>
    <m/>
    <s v="MINB01000005.1"/>
    <n v="72543"/>
    <n v="73253"/>
    <x v="1"/>
    <s v="PHO07738.1"/>
    <m/>
    <m/>
    <x v="1172"/>
    <m/>
    <m/>
    <s v="BFT35_04400"/>
    <n v="711"/>
    <n v="236"/>
    <m/>
  </r>
  <r>
    <x v="0"/>
    <s v="protein_coding"/>
    <x v="0"/>
    <s v="Primary Assembly"/>
    <s v="unplaced scaffold"/>
    <m/>
    <s v="MINB01000010.1"/>
    <n v="72594"/>
    <n v="73208"/>
    <x v="0"/>
    <m/>
    <m/>
    <m/>
    <x v="0"/>
    <m/>
    <m/>
    <s v="BFT35_06820"/>
    <n v="615"/>
    <m/>
    <m/>
  </r>
  <r>
    <x v="1"/>
    <s v="with_protein"/>
    <x v="0"/>
    <s v="Primary Assembly"/>
    <s v="unplaced scaffold"/>
    <m/>
    <s v="MINB01000010.1"/>
    <n v="72594"/>
    <n v="73208"/>
    <x v="0"/>
    <s v="PHO07320.1"/>
    <m/>
    <m/>
    <x v="1173"/>
    <m/>
    <m/>
    <s v="BFT35_06820"/>
    <n v="615"/>
    <n v="204"/>
    <m/>
  </r>
  <r>
    <x v="0"/>
    <s v="protein_coding"/>
    <x v="0"/>
    <s v="Primary Assembly"/>
    <s v="unplaced scaffold"/>
    <m/>
    <s v="MINB01000002.1"/>
    <n v="72809"/>
    <n v="74035"/>
    <x v="0"/>
    <m/>
    <m/>
    <m/>
    <x v="0"/>
    <m/>
    <m/>
    <s v="BFT35_01600"/>
    <n v="1227"/>
    <m/>
    <m/>
  </r>
  <r>
    <x v="1"/>
    <s v="with_protein"/>
    <x v="0"/>
    <s v="Primary Assembly"/>
    <s v="unplaced scaffold"/>
    <m/>
    <s v="MINB01000002.1"/>
    <n v="72809"/>
    <n v="74035"/>
    <x v="0"/>
    <s v="PHO08186.1"/>
    <m/>
    <m/>
    <x v="1174"/>
    <m/>
    <m/>
    <s v="BFT35_01600"/>
    <n v="1227"/>
    <n v="408"/>
    <m/>
  </r>
  <r>
    <x v="0"/>
    <s v="protein_coding"/>
    <x v="0"/>
    <s v="Primary Assembly"/>
    <s v="unplaced scaffold"/>
    <m/>
    <s v="MINB01000003.1"/>
    <n v="72938"/>
    <n v="73711"/>
    <x v="1"/>
    <m/>
    <m/>
    <m/>
    <x v="0"/>
    <m/>
    <m/>
    <s v="BFT35_02770"/>
    <n v="774"/>
    <m/>
    <m/>
  </r>
  <r>
    <x v="1"/>
    <s v="with_protein"/>
    <x v="0"/>
    <s v="Primary Assembly"/>
    <s v="unplaced scaffold"/>
    <m/>
    <s v="MINB01000003.1"/>
    <n v="72938"/>
    <n v="73711"/>
    <x v="1"/>
    <s v="PHO07993.1"/>
    <m/>
    <m/>
    <x v="2"/>
    <m/>
    <m/>
    <s v="BFT35_02770"/>
    <n v="774"/>
    <n v="257"/>
    <m/>
  </r>
  <r>
    <x v="0"/>
    <s v="protein_coding"/>
    <x v="0"/>
    <s v="Primary Assembly"/>
    <s v="unplaced scaffold"/>
    <m/>
    <s v="MINB01000004.1"/>
    <n v="73008"/>
    <n v="73964"/>
    <x v="1"/>
    <m/>
    <m/>
    <m/>
    <x v="0"/>
    <m/>
    <m/>
    <s v="BFT35_03720"/>
    <n v="957"/>
    <m/>
    <m/>
  </r>
  <r>
    <x v="1"/>
    <s v="with_protein"/>
    <x v="0"/>
    <s v="Primary Assembly"/>
    <s v="unplaced scaffold"/>
    <m/>
    <s v="MINB01000004.1"/>
    <n v="73008"/>
    <n v="73964"/>
    <x v="1"/>
    <s v="PHO07855.1"/>
    <m/>
    <m/>
    <x v="128"/>
    <m/>
    <m/>
    <s v="BFT35_03720"/>
    <n v="957"/>
    <n v="318"/>
    <m/>
  </r>
  <r>
    <x v="0"/>
    <s v="protein_coding"/>
    <x v="0"/>
    <s v="Primary Assembly"/>
    <s v="unplaced scaffold"/>
    <m/>
    <s v="MINB01000001.1"/>
    <n v="73284"/>
    <n v="73952"/>
    <x v="1"/>
    <m/>
    <m/>
    <m/>
    <x v="0"/>
    <m/>
    <m/>
    <s v="BFT35_00395"/>
    <n v="669"/>
    <m/>
    <m/>
  </r>
  <r>
    <x v="1"/>
    <s v="with_protein"/>
    <x v="0"/>
    <s v="Primary Assembly"/>
    <s v="unplaced scaffold"/>
    <m/>
    <s v="MINB01000001.1"/>
    <n v="73284"/>
    <n v="73952"/>
    <x v="1"/>
    <s v="PHO08398.1"/>
    <m/>
    <m/>
    <x v="1175"/>
    <m/>
    <m/>
    <s v="BFT35_00395"/>
    <n v="669"/>
    <n v="222"/>
    <m/>
  </r>
  <r>
    <x v="0"/>
    <s v="protein_coding"/>
    <x v="0"/>
    <s v="Primary Assembly"/>
    <s v="unplaced scaffold"/>
    <m/>
    <s v="MINB01000009.1"/>
    <n v="73328"/>
    <n v="74797"/>
    <x v="1"/>
    <m/>
    <m/>
    <m/>
    <x v="0"/>
    <s v="gatA"/>
    <m/>
    <s v="BFT35_06455"/>
    <n v="1470"/>
    <m/>
    <m/>
  </r>
  <r>
    <x v="1"/>
    <s v="with_protein"/>
    <x v="0"/>
    <s v="Primary Assembly"/>
    <s v="unplaced scaffold"/>
    <m/>
    <s v="MINB01000009.1"/>
    <n v="73328"/>
    <n v="74797"/>
    <x v="1"/>
    <s v="PHO07398.1"/>
    <m/>
    <m/>
    <x v="1176"/>
    <s v="gatA"/>
    <m/>
    <s v="BFT35_06455"/>
    <n v="1470"/>
    <n v="489"/>
    <m/>
  </r>
  <r>
    <x v="0"/>
    <s v="protein_coding"/>
    <x v="0"/>
    <s v="Primary Assembly"/>
    <s v="unplaced scaffold"/>
    <m/>
    <s v="MINB01000006.1"/>
    <n v="73340"/>
    <n v="74056"/>
    <x v="1"/>
    <m/>
    <m/>
    <m/>
    <x v="0"/>
    <m/>
    <m/>
    <s v="BFT35_05020"/>
    <n v="717"/>
    <m/>
    <m/>
  </r>
  <r>
    <x v="1"/>
    <s v="with_protein"/>
    <x v="0"/>
    <s v="Primary Assembly"/>
    <s v="unplaced scaffold"/>
    <m/>
    <s v="MINB01000006.1"/>
    <n v="73340"/>
    <n v="74056"/>
    <x v="1"/>
    <s v="PHO07631.1"/>
    <m/>
    <m/>
    <x v="1177"/>
    <m/>
    <m/>
    <s v="BFT35_05020"/>
    <n v="717"/>
    <n v="238"/>
    <m/>
  </r>
  <r>
    <x v="0"/>
    <s v="protein_coding"/>
    <x v="0"/>
    <s v="Primary Assembly"/>
    <s v="unplaced scaffold"/>
    <m/>
    <s v="MINB01000005.1"/>
    <n v="73356"/>
    <n v="73973"/>
    <x v="1"/>
    <m/>
    <m/>
    <m/>
    <x v="0"/>
    <s v="tsf"/>
    <m/>
    <s v="BFT35_04405"/>
    <n v="618"/>
    <m/>
    <m/>
  </r>
  <r>
    <x v="1"/>
    <s v="with_protein"/>
    <x v="0"/>
    <s v="Primary Assembly"/>
    <s v="unplaced scaffold"/>
    <m/>
    <s v="MINB01000005.1"/>
    <n v="73356"/>
    <n v="73973"/>
    <x v="1"/>
    <s v="PHO07739.1"/>
    <m/>
    <m/>
    <x v="1178"/>
    <s v="tsf"/>
    <m/>
    <s v="BFT35_04405"/>
    <n v="618"/>
    <n v="205"/>
    <m/>
  </r>
  <r>
    <x v="0"/>
    <s v="protein_coding"/>
    <x v="0"/>
    <s v="Primary Assembly"/>
    <s v="unplaced scaffold"/>
    <m/>
    <s v="MINB01000010.1"/>
    <n v="73484"/>
    <n v="75154"/>
    <x v="0"/>
    <m/>
    <m/>
    <m/>
    <x v="0"/>
    <m/>
    <m/>
    <s v="BFT35_06825"/>
    <n v="1671"/>
    <m/>
    <m/>
  </r>
  <r>
    <x v="1"/>
    <s v="with_protein"/>
    <x v="0"/>
    <s v="Primary Assembly"/>
    <s v="unplaced scaffold"/>
    <m/>
    <s v="MINB01000010.1"/>
    <n v="73484"/>
    <n v="75154"/>
    <x v="0"/>
    <s v="PHO07321.1"/>
    <m/>
    <m/>
    <x v="773"/>
    <m/>
    <m/>
    <s v="BFT35_06825"/>
    <n v="1671"/>
    <n v="556"/>
    <m/>
  </r>
  <r>
    <x v="0"/>
    <s v="protein_coding"/>
    <x v="0"/>
    <s v="Primary Assembly"/>
    <s v="unplaced scaffold"/>
    <m/>
    <s v="MINB01000007.1"/>
    <n v="73494"/>
    <n v="75701"/>
    <x v="1"/>
    <m/>
    <m/>
    <m/>
    <x v="0"/>
    <m/>
    <m/>
    <s v="BFT35_05540"/>
    <n v="2208"/>
    <m/>
    <m/>
  </r>
  <r>
    <x v="1"/>
    <s v="with_protein"/>
    <x v="0"/>
    <s v="Primary Assembly"/>
    <s v="unplaced scaffold"/>
    <m/>
    <s v="MINB01000007.1"/>
    <n v="73494"/>
    <n v="75701"/>
    <x v="1"/>
    <s v="PHO07538.1"/>
    <m/>
    <m/>
    <x v="1179"/>
    <m/>
    <m/>
    <s v="BFT35_05540"/>
    <n v="2208"/>
    <n v="735"/>
    <m/>
  </r>
  <r>
    <x v="0"/>
    <s v="protein_coding"/>
    <x v="0"/>
    <s v="Primary Assembly"/>
    <s v="unplaced scaffold"/>
    <m/>
    <s v="MINB01000003.1"/>
    <n v="73729"/>
    <n v="74550"/>
    <x v="1"/>
    <m/>
    <m/>
    <m/>
    <x v="0"/>
    <m/>
    <m/>
    <s v="BFT35_02775"/>
    <n v="822"/>
    <m/>
    <m/>
  </r>
  <r>
    <x v="1"/>
    <s v="with_protein"/>
    <x v="0"/>
    <s v="Primary Assembly"/>
    <s v="unplaced scaffold"/>
    <m/>
    <s v="MINB01000003.1"/>
    <n v="73729"/>
    <n v="74550"/>
    <x v="1"/>
    <s v="PHO07994.1"/>
    <m/>
    <m/>
    <x v="2"/>
    <m/>
    <m/>
    <s v="BFT35_02775"/>
    <n v="822"/>
    <n v="273"/>
    <m/>
  </r>
  <r>
    <x v="0"/>
    <s v="protein_coding"/>
    <x v="0"/>
    <s v="Primary Assembly"/>
    <s v="unplaced scaffold"/>
    <m/>
    <s v="MINB01000001.1"/>
    <n v="73912"/>
    <n v="75768"/>
    <x v="1"/>
    <m/>
    <m/>
    <m/>
    <x v="0"/>
    <m/>
    <m/>
    <s v="BFT35_00400"/>
    <n v="1857"/>
    <m/>
    <m/>
  </r>
  <r>
    <x v="1"/>
    <s v="with_protein"/>
    <x v="0"/>
    <s v="Primary Assembly"/>
    <s v="unplaced scaffold"/>
    <m/>
    <s v="MINB01000001.1"/>
    <n v="73912"/>
    <n v="75768"/>
    <x v="1"/>
    <s v="PHO08399.1"/>
    <m/>
    <m/>
    <x v="321"/>
    <m/>
    <m/>
    <s v="BFT35_00400"/>
    <n v="1857"/>
    <n v="618"/>
    <m/>
  </r>
  <r>
    <x v="0"/>
    <s v="protein_coding"/>
    <x v="0"/>
    <s v="Primary Assembly"/>
    <s v="unplaced scaffold"/>
    <m/>
    <s v="MINB01000004.1"/>
    <n v="73985"/>
    <n v="75490"/>
    <x v="1"/>
    <m/>
    <m/>
    <m/>
    <x v="0"/>
    <m/>
    <m/>
    <s v="BFT35_03725"/>
    <n v="1506"/>
    <m/>
    <m/>
  </r>
  <r>
    <x v="1"/>
    <s v="with_protein"/>
    <x v="0"/>
    <s v="Primary Assembly"/>
    <s v="unplaced scaffold"/>
    <m/>
    <s v="MINB01000004.1"/>
    <n v="73985"/>
    <n v="75490"/>
    <x v="1"/>
    <s v="PHO07856.1"/>
    <m/>
    <m/>
    <x v="1180"/>
    <m/>
    <m/>
    <s v="BFT35_03725"/>
    <n v="1506"/>
    <n v="501"/>
    <m/>
  </r>
  <r>
    <x v="0"/>
    <s v="protein_coding"/>
    <x v="0"/>
    <s v="Primary Assembly"/>
    <s v="unplaced scaffold"/>
    <m/>
    <s v="MINB01000005.1"/>
    <n v="74037"/>
    <n v="74744"/>
    <x v="1"/>
    <m/>
    <m/>
    <m/>
    <x v="0"/>
    <m/>
    <m/>
    <s v="BFT35_04410"/>
    <n v="708"/>
    <m/>
    <m/>
  </r>
  <r>
    <x v="1"/>
    <s v="with_protein"/>
    <x v="0"/>
    <s v="Primary Assembly"/>
    <s v="unplaced scaffold"/>
    <m/>
    <s v="MINB01000005.1"/>
    <n v="74037"/>
    <n v="74744"/>
    <x v="1"/>
    <s v="PHO07740.1"/>
    <m/>
    <m/>
    <x v="1181"/>
    <m/>
    <m/>
    <s v="BFT35_04410"/>
    <n v="708"/>
    <n v="235"/>
    <m/>
  </r>
  <r>
    <x v="0"/>
    <s v="protein_coding"/>
    <x v="0"/>
    <s v="Primary Assembly"/>
    <s v="unplaced scaffold"/>
    <m/>
    <s v="MINB01000002.1"/>
    <n v="74068"/>
    <n v="74841"/>
    <x v="1"/>
    <m/>
    <m/>
    <m/>
    <x v="0"/>
    <m/>
    <m/>
    <s v="BFT35_01605"/>
    <n v="774"/>
    <m/>
    <m/>
  </r>
  <r>
    <x v="1"/>
    <s v="with_protein"/>
    <x v="0"/>
    <s v="Primary Assembly"/>
    <s v="unplaced scaffold"/>
    <m/>
    <s v="MINB01000002.1"/>
    <n v="74068"/>
    <n v="74841"/>
    <x v="1"/>
    <s v="PHO08187.1"/>
    <m/>
    <m/>
    <x v="1063"/>
    <m/>
    <m/>
    <s v="BFT35_01605"/>
    <n v="774"/>
    <n v="257"/>
    <m/>
  </r>
  <r>
    <x v="0"/>
    <s v="protein_coding"/>
    <x v="0"/>
    <s v="Primary Assembly"/>
    <s v="unplaced scaffold"/>
    <m/>
    <s v="MINB01000006.1"/>
    <n v="74106"/>
    <n v="75560"/>
    <x v="1"/>
    <m/>
    <m/>
    <m/>
    <x v="0"/>
    <m/>
    <m/>
    <s v="BFT35_05025"/>
    <n v="1455"/>
    <m/>
    <m/>
  </r>
  <r>
    <x v="1"/>
    <s v="with_protein"/>
    <x v="0"/>
    <s v="Primary Assembly"/>
    <s v="unplaced scaffold"/>
    <m/>
    <s v="MINB01000006.1"/>
    <n v="74106"/>
    <n v="75560"/>
    <x v="1"/>
    <s v="PHO07632.1"/>
    <m/>
    <m/>
    <x v="215"/>
    <m/>
    <m/>
    <s v="BFT35_05025"/>
    <n v="1455"/>
    <n v="484"/>
    <m/>
  </r>
  <r>
    <x v="0"/>
    <s v="protein_coding"/>
    <x v="0"/>
    <s v="Primary Assembly"/>
    <s v="unplaced scaffold"/>
    <m/>
    <s v="MINB01000003.1"/>
    <n v="74637"/>
    <n v="75041"/>
    <x v="1"/>
    <m/>
    <m/>
    <m/>
    <x v="0"/>
    <m/>
    <m/>
    <s v="BFT35_02780"/>
    <n v="405"/>
    <m/>
    <m/>
  </r>
  <r>
    <x v="1"/>
    <s v="with_protein"/>
    <x v="0"/>
    <s v="Primary Assembly"/>
    <s v="unplaced scaffold"/>
    <m/>
    <s v="MINB01000003.1"/>
    <n v="74637"/>
    <n v="75041"/>
    <x v="1"/>
    <s v="PHO07995.1"/>
    <m/>
    <m/>
    <x v="2"/>
    <m/>
    <m/>
    <s v="BFT35_02780"/>
    <n v="405"/>
    <n v="134"/>
    <m/>
  </r>
  <r>
    <x v="0"/>
    <s v="protein_coding"/>
    <x v="0"/>
    <s v="Primary Assembly"/>
    <s v="unplaced scaffold"/>
    <m/>
    <s v="MINB01000009.1"/>
    <n v="74808"/>
    <n v="75095"/>
    <x v="1"/>
    <m/>
    <m/>
    <m/>
    <x v="0"/>
    <m/>
    <m/>
    <s v="BFT35_06460"/>
    <n v="288"/>
    <m/>
    <m/>
  </r>
  <r>
    <x v="1"/>
    <s v="with_protein"/>
    <x v="0"/>
    <s v="Primary Assembly"/>
    <s v="unplaced scaffold"/>
    <m/>
    <s v="MINB01000009.1"/>
    <n v="74808"/>
    <n v="75095"/>
    <x v="1"/>
    <s v="PHO07399.1"/>
    <m/>
    <m/>
    <x v="1182"/>
    <m/>
    <m/>
    <s v="BFT35_06460"/>
    <n v="288"/>
    <n v="95"/>
    <m/>
  </r>
  <r>
    <x v="0"/>
    <s v="protein_coding"/>
    <x v="0"/>
    <s v="Primary Assembly"/>
    <s v="unplaced scaffold"/>
    <m/>
    <s v="MINB01000005.1"/>
    <n v="74880"/>
    <n v="75152"/>
    <x v="1"/>
    <m/>
    <m/>
    <m/>
    <x v="0"/>
    <m/>
    <m/>
    <s v="BFT35_04415"/>
    <n v="273"/>
    <m/>
    <m/>
  </r>
  <r>
    <x v="1"/>
    <s v="with_protein"/>
    <x v="0"/>
    <s v="Primary Assembly"/>
    <s v="unplaced scaffold"/>
    <m/>
    <s v="MINB01000005.1"/>
    <n v="74880"/>
    <n v="75152"/>
    <x v="1"/>
    <s v="PHO07741.1"/>
    <m/>
    <m/>
    <x v="2"/>
    <m/>
    <m/>
    <s v="BFT35_04415"/>
    <n v="273"/>
    <n v="90"/>
    <m/>
  </r>
  <r>
    <x v="0"/>
    <s v="protein_coding"/>
    <x v="0"/>
    <s v="Primary Assembly"/>
    <s v="unplaced scaffold"/>
    <m/>
    <s v="MINB01000002.1"/>
    <n v="74881"/>
    <n v="75561"/>
    <x v="1"/>
    <m/>
    <m/>
    <m/>
    <x v="0"/>
    <m/>
    <m/>
    <s v="BFT35_01610"/>
    <n v="681"/>
    <m/>
    <m/>
  </r>
  <r>
    <x v="1"/>
    <s v="with_protein"/>
    <x v="0"/>
    <s v="Primary Assembly"/>
    <s v="unplaced scaffold"/>
    <m/>
    <s v="MINB01000002.1"/>
    <n v="74881"/>
    <n v="75561"/>
    <x v="1"/>
    <s v="PHO08188.1"/>
    <m/>
    <m/>
    <x v="1183"/>
    <m/>
    <m/>
    <s v="BFT35_01610"/>
    <n v="681"/>
    <n v="226"/>
    <m/>
  </r>
  <r>
    <x v="0"/>
    <s v="protein_coding"/>
    <x v="0"/>
    <s v="Primary Assembly"/>
    <s v="unplaced scaffold"/>
    <m/>
    <s v="MINB01000005.1"/>
    <n v="75167"/>
    <n v="76531"/>
    <x v="1"/>
    <m/>
    <m/>
    <m/>
    <x v="0"/>
    <m/>
    <m/>
    <s v="BFT35_04420"/>
    <n v="1365"/>
    <m/>
    <m/>
  </r>
  <r>
    <x v="1"/>
    <s v="with_protein"/>
    <x v="0"/>
    <s v="Primary Assembly"/>
    <s v="unplaced scaffold"/>
    <m/>
    <s v="MINB01000005.1"/>
    <n v="75167"/>
    <n v="76531"/>
    <x v="1"/>
    <s v="PHO07742.1"/>
    <m/>
    <m/>
    <x v="82"/>
    <m/>
    <m/>
    <s v="BFT35_04420"/>
    <n v="1365"/>
    <n v="454"/>
    <m/>
  </r>
  <r>
    <x v="0"/>
    <s v="protein_coding"/>
    <x v="0"/>
    <s v="Primary Assembly"/>
    <s v="unplaced scaffold"/>
    <m/>
    <s v="MINB01000009.1"/>
    <n v="75169"/>
    <n v="77148"/>
    <x v="1"/>
    <m/>
    <m/>
    <m/>
    <x v="0"/>
    <m/>
    <m/>
    <s v="BFT35_06465"/>
    <n v="1980"/>
    <m/>
    <m/>
  </r>
  <r>
    <x v="1"/>
    <s v="with_protein"/>
    <x v="0"/>
    <s v="Primary Assembly"/>
    <s v="unplaced scaffold"/>
    <m/>
    <s v="MINB01000009.1"/>
    <n v="75169"/>
    <n v="77148"/>
    <x v="1"/>
    <s v="PHO07400.1"/>
    <m/>
    <m/>
    <x v="1184"/>
    <m/>
    <m/>
    <s v="BFT35_06465"/>
    <n v="1980"/>
    <n v="659"/>
    <m/>
  </r>
  <r>
    <x v="0"/>
    <s v="protein_coding"/>
    <x v="0"/>
    <s v="Primary Assembly"/>
    <s v="unplaced scaffold"/>
    <m/>
    <s v="MINB01000003.1"/>
    <n v="75252"/>
    <n v="76001"/>
    <x v="1"/>
    <m/>
    <m/>
    <m/>
    <x v="0"/>
    <m/>
    <m/>
    <s v="BFT35_02785"/>
    <n v="750"/>
    <m/>
    <m/>
  </r>
  <r>
    <x v="1"/>
    <s v="with_protein"/>
    <x v="0"/>
    <s v="Primary Assembly"/>
    <s v="unplaced scaffold"/>
    <m/>
    <s v="MINB01000003.1"/>
    <n v="75252"/>
    <n v="76001"/>
    <x v="1"/>
    <s v="PHO07996.1"/>
    <m/>
    <m/>
    <x v="1185"/>
    <m/>
    <m/>
    <s v="BFT35_02785"/>
    <n v="750"/>
    <n v="249"/>
    <m/>
  </r>
  <r>
    <x v="0"/>
    <s v="protein_coding"/>
    <x v="0"/>
    <s v="Primary Assembly"/>
    <s v="unplaced scaffold"/>
    <m/>
    <s v="MINB01000008.1"/>
    <n v="75306"/>
    <n v="76142"/>
    <x v="1"/>
    <m/>
    <m/>
    <m/>
    <x v="0"/>
    <m/>
    <m/>
    <s v="BFT35_06025"/>
    <n v="837"/>
    <m/>
    <m/>
  </r>
  <r>
    <x v="1"/>
    <s v="with_protein"/>
    <x v="0"/>
    <s v="Primary Assembly"/>
    <s v="unplaced scaffold"/>
    <m/>
    <s v="MINB01000008.1"/>
    <n v="75306"/>
    <n v="76142"/>
    <x v="1"/>
    <s v="PHO07469.1"/>
    <m/>
    <m/>
    <x v="2"/>
    <m/>
    <m/>
    <s v="BFT35_06025"/>
    <n v="837"/>
    <n v="278"/>
    <m/>
  </r>
  <r>
    <x v="0"/>
    <s v="protein_coding"/>
    <x v="0"/>
    <s v="Primary Assembly"/>
    <s v="unplaced scaffold"/>
    <m/>
    <s v="MINB01000010.1"/>
    <n v="75374"/>
    <n v="76426"/>
    <x v="0"/>
    <m/>
    <m/>
    <m/>
    <x v="0"/>
    <m/>
    <m/>
    <s v="BFT35_06830"/>
    <n v="1053"/>
    <m/>
    <m/>
  </r>
  <r>
    <x v="1"/>
    <s v="with_protein"/>
    <x v="0"/>
    <s v="Primary Assembly"/>
    <s v="unplaced scaffold"/>
    <m/>
    <s v="MINB01000010.1"/>
    <n v="75374"/>
    <n v="76426"/>
    <x v="0"/>
    <s v="PHO07322.1"/>
    <m/>
    <m/>
    <x v="14"/>
    <m/>
    <m/>
    <s v="BFT35_06830"/>
    <n v="1053"/>
    <n v="350"/>
    <m/>
  </r>
  <r>
    <x v="0"/>
    <s v="protein_coding"/>
    <x v="0"/>
    <s v="Primary Assembly"/>
    <s v="unplaced scaffold"/>
    <m/>
    <s v="MINB01000004.1"/>
    <n v="75529"/>
    <n v="77571"/>
    <x v="1"/>
    <m/>
    <m/>
    <m/>
    <x v="0"/>
    <m/>
    <m/>
    <s v="BFT35_03730"/>
    <n v="2043"/>
    <m/>
    <m/>
  </r>
  <r>
    <x v="1"/>
    <s v="with_protein"/>
    <x v="0"/>
    <s v="Primary Assembly"/>
    <s v="unplaced scaffold"/>
    <m/>
    <s v="MINB01000004.1"/>
    <n v="75529"/>
    <n v="77571"/>
    <x v="1"/>
    <s v="PHO07857.1"/>
    <m/>
    <m/>
    <x v="1180"/>
    <m/>
    <m/>
    <s v="BFT35_03730"/>
    <n v="2043"/>
    <n v="680"/>
    <m/>
  </r>
  <r>
    <x v="0"/>
    <s v="protein_coding"/>
    <x v="0"/>
    <s v="Primary Assembly"/>
    <s v="unplaced scaffold"/>
    <m/>
    <s v="MINB01000002.1"/>
    <n v="75561"/>
    <n v="77900"/>
    <x v="1"/>
    <m/>
    <m/>
    <m/>
    <x v="0"/>
    <m/>
    <m/>
    <s v="BFT35_01615"/>
    <n v="2340"/>
    <m/>
    <m/>
  </r>
  <r>
    <x v="1"/>
    <s v="with_protein"/>
    <x v="0"/>
    <s v="Primary Assembly"/>
    <s v="unplaced scaffold"/>
    <m/>
    <s v="MINB01000002.1"/>
    <n v="75561"/>
    <n v="77900"/>
    <x v="1"/>
    <s v="PHO08325.1"/>
    <m/>
    <m/>
    <x v="1186"/>
    <m/>
    <m/>
    <s v="BFT35_01615"/>
    <n v="2340"/>
    <n v="779"/>
    <m/>
  </r>
  <r>
    <x v="0"/>
    <s v="protein_coding"/>
    <x v="0"/>
    <s v="Primary Assembly"/>
    <s v="unplaced scaffold"/>
    <m/>
    <s v="MINB01000006.1"/>
    <n v="75579"/>
    <n v="76211"/>
    <x v="1"/>
    <m/>
    <m/>
    <m/>
    <x v="0"/>
    <m/>
    <m/>
    <s v="BFT35_05030"/>
    <n v="633"/>
    <m/>
    <m/>
  </r>
  <r>
    <x v="1"/>
    <s v="with_protein"/>
    <x v="0"/>
    <s v="Primary Assembly"/>
    <s v="unplaced scaffold"/>
    <m/>
    <s v="MINB01000006.1"/>
    <n v="75579"/>
    <n v="76211"/>
    <x v="1"/>
    <s v="PHO07633.1"/>
    <m/>
    <m/>
    <x v="1187"/>
    <m/>
    <m/>
    <s v="BFT35_05030"/>
    <n v="633"/>
    <n v="210"/>
    <m/>
  </r>
  <r>
    <x v="0"/>
    <s v="protein_coding"/>
    <x v="0"/>
    <s v="Primary Assembly"/>
    <s v="unplaced scaffold"/>
    <m/>
    <s v="MINB01000001.1"/>
    <n v="75778"/>
    <n v="76641"/>
    <x v="1"/>
    <m/>
    <m/>
    <m/>
    <x v="0"/>
    <m/>
    <m/>
    <s v="BFT35_00405"/>
    <n v="864"/>
    <m/>
    <m/>
  </r>
  <r>
    <x v="1"/>
    <s v="with_protein"/>
    <x v="0"/>
    <s v="Primary Assembly"/>
    <s v="unplaced scaffold"/>
    <m/>
    <s v="MINB01000001.1"/>
    <n v="75778"/>
    <n v="76641"/>
    <x v="1"/>
    <s v="PHO08400.1"/>
    <m/>
    <m/>
    <x v="302"/>
    <m/>
    <m/>
    <s v="BFT35_00405"/>
    <n v="864"/>
    <n v="287"/>
    <m/>
  </r>
  <r>
    <x v="0"/>
    <s v="protein_coding"/>
    <x v="0"/>
    <s v="Primary Assembly"/>
    <s v="unplaced scaffold"/>
    <m/>
    <s v="MINB01000007.1"/>
    <n v="75898"/>
    <n v="77505"/>
    <x v="1"/>
    <m/>
    <m/>
    <m/>
    <x v="0"/>
    <m/>
    <m/>
    <s v="BFT35_05545"/>
    <n v="1608"/>
    <m/>
    <m/>
  </r>
  <r>
    <x v="1"/>
    <s v="with_protein"/>
    <x v="0"/>
    <s v="Primary Assembly"/>
    <s v="unplaced scaffold"/>
    <m/>
    <s v="MINB01000007.1"/>
    <n v="75898"/>
    <n v="77505"/>
    <x v="1"/>
    <s v="PHO07539.1"/>
    <m/>
    <m/>
    <x v="2"/>
    <m/>
    <m/>
    <s v="BFT35_05545"/>
    <n v="1608"/>
    <n v="535"/>
    <m/>
  </r>
  <r>
    <x v="0"/>
    <s v="protein_coding"/>
    <x v="0"/>
    <s v="Primary Assembly"/>
    <s v="unplaced scaffold"/>
    <m/>
    <s v="MINB01000008.1"/>
    <n v="76135"/>
    <n v="76533"/>
    <x v="1"/>
    <m/>
    <m/>
    <m/>
    <x v="0"/>
    <m/>
    <m/>
    <s v="BFT35_06030"/>
    <n v="399"/>
    <m/>
    <m/>
  </r>
  <r>
    <x v="1"/>
    <s v="with_protein"/>
    <x v="0"/>
    <s v="Primary Assembly"/>
    <s v="unplaced scaffold"/>
    <m/>
    <s v="MINB01000008.1"/>
    <n v="76135"/>
    <n v="76533"/>
    <x v="1"/>
    <s v="PHO07470.1"/>
    <m/>
    <m/>
    <x v="2"/>
    <m/>
    <m/>
    <s v="BFT35_06030"/>
    <n v="399"/>
    <n v="132"/>
    <m/>
  </r>
  <r>
    <x v="0"/>
    <s v="protein_coding"/>
    <x v="0"/>
    <s v="Primary Assembly"/>
    <s v="unplaced scaffold"/>
    <m/>
    <s v="MINB01000003.1"/>
    <n v="76233"/>
    <n v="76790"/>
    <x v="0"/>
    <m/>
    <m/>
    <m/>
    <x v="0"/>
    <m/>
    <m/>
    <s v="BFT35_02790"/>
    <n v="558"/>
    <m/>
    <m/>
  </r>
  <r>
    <x v="1"/>
    <s v="with_protein"/>
    <x v="0"/>
    <s v="Primary Assembly"/>
    <s v="unplaced scaffold"/>
    <m/>
    <s v="MINB01000003.1"/>
    <n v="76233"/>
    <n v="76790"/>
    <x v="0"/>
    <s v="PHO07997.1"/>
    <m/>
    <m/>
    <x v="73"/>
    <m/>
    <m/>
    <s v="BFT35_02790"/>
    <n v="558"/>
    <n v="185"/>
    <m/>
  </r>
  <r>
    <x v="0"/>
    <s v="protein_coding"/>
    <x v="0"/>
    <s v="Primary Assembly"/>
    <s v="unplaced scaffold"/>
    <m/>
    <s v="MINB01000006.1"/>
    <n v="76311"/>
    <n v="77462"/>
    <x v="1"/>
    <m/>
    <m/>
    <m/>
    <x v="0"/>
    <m/>
    <m/>
    <s v="BFT35_05035"/>
    <n v="1152"/>
    <m/>
    <m/>
  </r>
  <r>
    <x v="1"/>
    <s v="with_protein"/>
    <x v="0"/>
    <s v="Primary Assembly"/>
    <s v="unplaced scaffold"/>
    <m/>
    <s v="MINB01000006.1"/>
    <n v="76311"/>
    <n v="77462"/>
    <x v="1"/>
    <s v="PHO07634.1"/>
    <m/>
    <m/>
    <x v="466"/>
    <m/>
    <m/>
    <s v="BFT35_05035"/>
    <n v="1152"/>
    <n v="383"/>
    <m/>
  </r>
  <r>
    <x v="0"/>
    <s v="protein_coding"/>
    <x v="0"/>
    <s v="Primary Assembly"/>
    <s v="unplaced scaffold"/>
    <m/>
    <s v="MINB01000008.1"/>
    <n v="76517"/>
    <n v="77617"/>
    <x v="1"/>
    <m/>
    <m/>
    <m/>
    <x v="0"/>
    <m/>
    <m/>
    <s v="BFT35_06035"/>
    <n v="1101"/>
    <m/>
    <m/>
  </r>
  <r>
    <x v="1"/>
    <s v="with_protein"/>
    <x v="0"/>
    <s v="Primary Assembly"/>
    <s v="unplaced scaffold"/>
    <m/>
    <s v="MINB01000008.1"/>
    <n v="76517"/>
    <n v="77617"/>
    <x v="1"/>
    <s v="PHO07471.1"/>
    <m/>
    <m/>
    <x v="2"/>
    <m/>
    <m/>
    <s v="BFT35_06035"/>
    <n v="1101"/>
    <n v="366"/>
    <m/>
  </r>
  <r>
    <x v="0"/>
    <s v="protein_coding"/>
    <x v="0"/>
    <s v="Primary Assembly"/>
    <s v="unplaced scaffold"/>
    <m/>
    <s v="MINB01000010.1"/>
    <n v="76528"/>
    <n v="77199"/>
    <x v="1"/>
    <m/>
    <m/>
    <m/>
    <x v="0"/>
    <m/>
    <m/>
    <s v="BFT35_06835"/>
    <n v="672"/>
    <m/>
    <m/>
  </r>
  <r>
    <x v="1"/>
    <s v="with_protein"/>
    <x v="0"/>
    <s v="Primary Assembly"/>
    <s v="unplaced scaffold"/>
    <m/>
    <s v="MINB01000010.1"/>
    <n v="76528"/>
    <n v="77199"/>
    <x v="1"/>
    <s v="PHO07323.1"/>
    <m/>
    <m/>
    <x v="2"/>
    <m/>
    <m/>
    <s v="BFT35_06835"/>
    <n v="672"/>
    <n v="223"/>
    <m/>
  </r>
  <r>
    <x v="0"/>
    <s v="protein_coding"/>
    <x v="0"/>
    <s v="Primary Assembly"/>
    <s v="unplaced scaffold"/>
    <m/>
    <s v="MINB01000005.1"/>
    <n v="76558"/>
    <n v="77298"/>
    <x v="1"/>
    <m/>
    <m/>
    <m/>
    <x v="0"/>
    <m/>
    <m/>
    <s v="BFT35_04425"/>
    <n v="741"/>
    <m/>
    <m/>
  </r>
  <r>
    <x v="1"/>
    <s v="with_protein"/>
    <x v="0"/>
    <s v="Primary Assembly"/>
    <s v="unplaced scaffold"/>
    <m/>
    <s v="MINB01000005.1"/>
    <n v="76558"/>
    <n v="77298"/>
    <x v="1"/>
    <s v="PHO07743.1"/>
    <m/>
    <m/>
    <x v="967"/>
    <m/>
    <m/>
    <s v="BFT35_04425"/>
    <n v="741"/>
    <n v="246"/>
    <m/>
  </r>
  <r>
    <x v="0"/>
    <s v="protein_coding"/>
    <x v="0"/>
    <s v="Primary Assembly"/>
    <s v="unplaced scaffold"/>
    <m/>
    <s v="MINB01000001.1"/>
    <n v="76631"/>
    <n v="77377"/>
    <x v="1"/>
    <m/>
    <m/>
    <m/>
    <x v="0"/>
    <m/>
    <m/>
    <s v="BFT35_00410"/>
    <n v="747"/>
    <m/>
    <m/>
  </r>
  <r>
    <x v="1"/>
    <s v="with_protein"/>
    <x v="0"/>
    <s v="Primary Assembly"/>
    <s v="unplaced scaffold"/>
    <m/>
    <s v="MINB01000001.1"/>
    <n v="76631"/>
    <n v="77377"/>
    <x v="1"/>
    <s v="PHO08401.1"/>
    <m/>
    <m/>
    <x v="1188"/>
    <m/>
    <m/>
    <s v="BFT35_00410"/>
    <n v="747"/>
    <n v="248"/>
    <m/>
  </r>
  <r>
    <x v="0"/>
    <s v="protein_coding"/>
    <x v="0"/>
    <s v="Primary Assembly"/>
    <s v="unplaced scaffold"/>
    <m/>
    <s v="MINB01000003.1"/>
    <n v="76787"/>
    <n v="77539"/>
    <x v="0"/>
    <m/>
    <m/>
    <m/>
    <x v="0"/>
    <m/>
    <m/>
    <s v="BFT35_02795"/>
    <n v="753"/>
    <m/>
    <m/>
  </r>
  <r>
    <x v="1"/>
    <s v="with_protein"/>
    <x v="0"/>
    <s v="Primary Assembly"/>
    <s v="unplaced scaffold"/>
    <m/>
    <s v="MINB01000003.1"/>
    <n v="76787"/>
    <n v="77539"/>
    <x v="0"/>
    <s v="PHO07998.1"/>
    <m/>
    <m/>
    <x v="2"/>
    <m/>
    <m/>
    <s v="BFT35_02795"/>
    <n v="753"/>
    <n v="250"/>
    <m/>
  </r>
  <r>
    <x v="0"/>
    <s v="protein_coding"/>
    <x v="0"/>
    <s v="Primary Assembly"/>
    <s v="unplaced scaffold"/>
    <m/>
    <s v="MINB01000009.1"/>
    <n v="77162"/>
    <n v="79312"/>
    <x v="1"/>
    <m/>
    <m/>
    <m/>
    <x v="0"/>
    <m/>
    <m/>
    <s v="BFT35_06470"/>
    <n v="2151"/>
    <m/>
    <m/>
  </r>
  <r>
    <x v="1"/>
    <s v="with_protein"/>
    <x v="0"/>
    <s v="Primary Assembly"/>
    <s v="unplaced scaffold"/>
    <m/>
    <s v="MINB01000009.1"/>
    <n v="77162"/>
    <n v="79312"/>
    <x v="1"/>
    <s v="PHO07401.1"/>
    <m/>
    <m/>
    <x v="1189"/>
    <m/>
    <m/>
    <s v="BFT35_06470"/>
    <n v="2151"/>
    <n v="716"/>
    <m/>
  </r>
  <r>
    <x v="0"/>
    <s v="protein_coding"/>
    <x v="0"/>
    <s v="Primary Assembly"/>
    <s v="unplaced scaffold"/>
    <m/>
    <s v="MINB01000010.1"/>
    <n v="77300"/>
    <n v="77551"/>
    <x v="1"/>
    <m/>
    <m/>
    <m/>
    <x v="0"/>
    <m/>
    <m/>
    <s v="BFT35_06840"/>
    <n v="252"/>
    <m/>
    <m/>
  </r>
  <r>
    <x v="1"/>
    <s v="with_protein"/>
    <x v="0"/>
    <s v="Primary Assembly"/>
    <s v="unplaced scaffold"/>
    <m/>
    <s v="MINB01000010.1"/>
    <n v="77300"/>
    <n v="77551"/>
    <x v="1"/>
    <s v="PHO07324.1"/>
    <m/>
    <m/>
    <x v="2"/>
    <m/>
    <m/>
    <s v="BFT35_06840"/>
    <n v="252"/>
    <n v="83"/>
    <m/>
  </r>
  <r>
    <x v="0"/>
    <s v="protein_coding"/>
    <x v="0"/>
    <s v="Primary Assembly"/>
    <s v="unplaced scaffold"/>
    <m/>
    <s v="MINB01000005.1"/>
    <n v="77321"/>
    <n v="77809"/>
    <x v="1"/>
    <m/>
    <m/>
    <m/>
    <x v="0"/>
    <m/>
    <m/>
    <s v="BFT35_04430"/>
    <n v="489"/>
    <m/>
    <m/>
  </r>
  <r>
    <x v="1"/>
    <s v="with_protein"/>
    <x v="0"/>
    <s v="Primary Assembly"/>
    <s v="unplaced scaffold"/>
    <m/>
    <s v="MINB01000005.1"/>
    <n v="77321"/>
    <n v="77809"/>
    <x v="1"/>
    <s v="PHO07744.1"/>
    <m/>
    <m/>
    <x v="1190"/>
    <m/>
    <m/>
    <s v="BFT35_04430"/>
    <n v="489"/>
    <n v="162"/>
    <m/>
  </r>
  <r>
    <x v="0"/>
    <s v="protein_coding"/>
    <x v="0"/>
    <s v="Primary Assembly"/>
    <s v="unplaced scaffold"/>
    <m/>
    <s v="MINB01000001.1"/>
    <n v="77436"/>
    <n v="77831"/>
    <x v="1"/>
    <m/>
    <m/>
    <m/>
    <x v="0"/>
    <m/>
    <m/>
    <s v="BFT35_00415"/>
    <n v="396"/>
    <m/>
    <m/>
  </r>
  <r>
    <x v="1"/>
    <s v="with_protein"/>
    <x v="0"/>
    <s v="Primary Assembly"/>
    <s v="unplaced scaffold"/>
    <m/>
    <s v="MINB01000001.1"/>
    <n v="77436"/>
    <n v="77831"/>
    <x v="1"/>
    <s v="PHO08402.1"/>
    <m/>
    <m/>
    <x v="1191"/>
    <m/>
    <m/>
    <s v="BFT35_00415"/>
    <n v="396"/>
    <n v="131"/>
    <m/>
  </r>
  <r>
    <x v="0"/>
    <s v="protein_coding"/>
    <x v="0"/>
    <s v="Primary Assembly"/>
    <s v="unplaced scaffold"/>
    <m/>
    <s v="MINB01000006.1"/>
    <n v="77449"/>
    <n v="78555"/>
    <x v="1"/>
    <m/>
    <m/>
    <m/>
    <x v="0"/>
    <m/>
    <m/>
    <s v="BFT35_05040"/>
    <n v="1107"/>
    <m/>
    <m/>
  </r>
  <r>
    <x v="1"/>
    <s v="with_protein"/>
    <x v="0"/>
    <s v="Primary Assembly"/>
    <s v="unplaced scaffold"/>
    <m/>
    <s v="MINB01000006.1"/>
    <n v="77449"/>
    <n v="78555"/>
    <x v="1"/>
    <s v="PHO07635.1"/>
    <m/>
    <m/>
    <x v="466"/>
    <m/>
    <m/>
    <s v="BFT35_05040"/>
    <n v="1107"/>
    <n v="368"/>
    <m/>
  </r>
  <r>
    <x v="0"/>
    <s v="protein_coding"/>
    <x v="0"/>
    <s v="Primary Assembly"/>
    <s v="unplaced scaffold"/>
    <m/>
    <s v="MINB01000004.1"/>
    <n v="77602"/>
    <n v="78672"/>
    <x v="1"/>
    <m/>
    <m/>
    <m/>
    <x v="0"/>
    <m/>
    <m/>
    <s v="BFT35_03735"/>
    <n v="1071"/>
    <m/>
    <m/>
  </r>
  <r>
    <x v="1"/>
    <s v="with_protein"/>
    <x v="0"/>
    <s v="Primary Assembly"/>
    <s v="unplaced scaffold"/>
    <m/>
    <s v="MINB01000004.1"/>
    <n v="77602"/>
    <n v="78672"/>
    <x v="1"/>
    <s v="PHO07858.1"/>
    <m/>
    <m/>
    <x v="220"/>
    <m/>
    <m/>
    <s v="BFT35_03735"/>
    <n v="1071"/>
    <n v="356"/>
    <m/>
  </r>
  <r>
    <x v="0"/>
    <s v="protein_coding"/>
    <x v="0"/>
    <s v="Primary Assembly"/>
    <s v="unplaced scaffold"/>
    <m/>
    <s v="MINB01000008.1"/>
    <n v="77627"/>
    <n v="81130"/>
    <x v="1"/>
    <m/>
    <m/>
    <m/>
    <x v="0"/>
    <m/>
    <m/>
    <s v="BFT35_06040"/>
    <n v="3504"/>
    <m/>
    <m/>
  </r>
  <r>
    <x v="1"/>
    <s v="with_protein"/>
    <x v="0"/>
    <s v="Primary Assembly"/>
    <s v="unplaced scaffold"/>
    <m/>
    <s v="MINB01000008.1"/>
    <n v="77627"/>
    <n v="81130"/>
    <x v="1"/>
    <s v="PHO07472.1"/>
    <m/>
    <m/>
    <x v="1192"/>
    <m/>
    <m/>
    <s v="BFT35_06040"/>
    <n v="3504"/>
    <n v="1167"/>
    <m/>
  </r>
  <r>
    <x v="0"/>
    <s v="protein_coding"/>
    <x v="0"/>
    <s v="Primary Assembly"/>
    <s v="unplaced scaffold"/>
    <m/>
    <s v="MINB01000007.1"/>
    <n v="77716"/>
    <n v="78030"/>
    <x v="1"/>
    <m/>
    <m/>
    <m/>
    <x v="0"/>
    <m/>
    <m/>
    <s v="BFT35_05550"/>
    <n v="315"/>
    <m/>
    <m/>
  </r>
  <r>
    <x v="1"/>
    <s v="with_protein"/>
    <x v="0"/>
    <s v="Primary Assembly"/>
    <s v="unplaced scaffold"/>
    <m/>
    <s v="MINB01000007.1"/>
    <n v="77716"/>
    <n v="78030"/>
    <x v="1"/>
    <s v="PHO07568.1"/>
    <m/>
    <m/>
    <x v="2"/>
    <m/>
    <m/>
    <s v="BFT35_05550"/>
    <n v="315"/>
    <n v="104"/>
    <m/>
  </r>
  <r>
    <x v="0"/>
    <s v="protein_coding"/>
    <x v="0"/>
    <s v="Primary Assembly"/>
    <s v="unplaced scaffold"/>
    <m/>
    <s v="MINB01000010.1"/>
    <n v="77789"/>
    <n v="78604"/>
    <x v="1"/>
    <m/>
    <m/>
    <m/>
    <x v="0"/>
    <m/>
    <m/>
    <s v="BFT35_06845"/>
    <n v="816"/>
    <m/>
    <m/>
  </r>
  <r>
    <x v="1"/>
    <s v="with_protein"/>
    <x v="0"/>
    <s v="Primary Assembly"/>
    <s v="unplaced scaffold"/>
    <m/>
    <s v="MINB01000010.1"/>
    <n v="77789"/>
    <n v="78604"/>
    <x v="1"/>
    <s v="PHO07325.1"/>
    <m/>
    <m/>
    <x v="6"/>
    <m/>
    <m/>
    <s v="BFT35_06845"/>
    <n v="816"/>
    <n v="271"/>
    <m/>
  </r>
  <r>
    <x v="0"/>
    <s v="protein_coding"/>
    <x v="0"/>
    <s v="Primary Assembly"/>
    <s v="unplaced scaffold"/>
    <m/>
    <s v="MINB01000005.1"/>
    <n v="77802"/>
    <n v="78416"/>
    <x v="1"/>
    <m/>
    <m/>
    <m/>
    <x v="0"/>
    <m/>
    <m/>
    <s v="BFT35_04435"/>
    <n v="615"/>
    <m/>
    <m/>
  </r>
  <r>
    <x v="1"/>
    <s v="with_protein"/>
    <x v="0"/>
    <s v="Primary Assembly"/>
    <s v="unplaced scaffold"/>
    <m/>
    <s v="MINB01000005.1"/>
    <n v="77802"/>
    <n v="78416"/>
    <x v="1"/>
    <s v="PHO07745.1"/>
    <m/>
    <m/>
    <x v="1193"/>
    <m/>
    <m/>
    <s v="BFT35_04435"/>
    <n v="615"/>
    <n v="204"/>
    <m/>
  </r>
  <r>
    <x v="0"/>
    <s v="protein_coding"/>
    <x v="0"/>
    <s v="Primary Assembly"/>
    <s v="unplaced scaffold"/>
    <m/>
    <s v="MINB01000003.1"/>
    <n v="77837"/>
    <n v="79240"/>
    <x v="1"/>
    <m/>
    <m/>
    <m/>
    <x v="0"/>
    <m/>
    <m/>
    <s v="BFT35_02800"/>
    <n v="1404"/>
    <m/>
    <m/>
  </r>
  <r>
    <x v="1"/>
    <s v="with_protein"/>
    <x v="0"/>
    <s v="Primary Assembly"/>
    <s v="unplaced scaffold"/>
    <m/>
    <s v="MINB01000003.1"/>
    <n v="77837"/>
    <n v="79240"/>
    <x v="1"/>
    <s v="PHO08106.1"/>
    <m/>
    <m/>
    <x v="1134"/>
    <m/>
    <m/>
    <s v="BFT35_02800"/>
    <n v="1404"/>
    <n v="467"/>
    <m/>
  </r>
  <r>
    <x v="0"/>
    <s v="protein_coding"/>
    <x v="0"/>
    <s v="Primary Assembly"/>
    <s v="unplaced scaffold"/>
    <m/>
    <s v="MINB01000001.1"/>
    <n v="77856"/>
    <n v="78953"/>
    <x v="1"/>
    <m/>
    <m/>
    <m/>
    <x v="0"/>
    <m/>
    <m/>
    <s v="BFT35_00420"/>
    <n v="1098"/>
    <m/>
    <m/>
  </r>
  <r>
    <x v="1"/>
    <s v="with_protein"/>
    <x v="0"/>
    <s v="Primary Assembly"/>
    <s v="unplaced scaffold"/>
    <m/>
    <s v="MINB01000001.1"/>
    <n v="77856"/>
    <n v="78953"/>
    <x v="1"/>
    <s v="PHO08403.1"/>
    <m/>
    <m/>
    <x v="1194"/>
    <m/>
    <m/>
    <s v="BFT35_00420"/>
    <n v="1098"/>
    <n v="365"/>
    <m/>
  </r>
  <r>
    <x v="0"/>
    <s v="protein_coding"/>
    <x v="0"/>
    <s v="Primary Assembly"/>
    <s v="unplaced scaffold"/>
    <m/>
    <s v="MINB01000002.1"/>
    <n v="78023"/>
    <n v="78988"/>
    <x v="0"/>
    <m/>
    <m/>
    <m/>
    <x v="0"/>
    <m/>
    <m/>
    <s v="BFT35_01620"/>
    <n v="966"/>
    <m/>
    <m/>
  </r>
  <r>
    <x v="1"/>
    <s v="with_protein"/>
    <x v="0"/>
    <s v="Primary Assembly"/>
    <s v="unplaced scaffold"/>
    <m/>
    <s v="MINB01000002.1"/>
    <n v="78023"/>
    <n v="78988"/>
    <x v="0"/>
    <s v="PHO08189.1"/>
    <m/>
    <m/>
    <x v="1195"/>
    <m/>
    <m/>
    <s v="BFT35_01620"/>
    <n v="966"/>
    <n v="321"/>
    <m/>
  </r>
  <r>
    <x v="0"/>
    <s v="protein_coding"/>
    <x v="0"/>
    <s v="Primary Assembly"/>
    <s v="unplaced scaffold"/>
    <m/>
    <s v="MINB01000007.1"/>
    <n v="78085"/>
    <n v="78666"/>
    <x v="1"/>
    <m/>
    <m/>
    <m/>
    <x v="0"/>
    <m/>
    <m/>
    <s v="BFT35_05555"/>
    <n v="582"/>
    <m/>
    <m/>
  </r>
  <r>
    <x v="1"/>
    <s v="with_protein"/>
    <x v="0"/>
    <s v="Primary Assembly"/>
    <s v="unplaced scaffold"/>
    <m/>
    <s v="MINB01000007.1"/>
    <n v="78085"/>
    <n v="78666"/>
    <x v="1"/>
    <s v="PHO07540.1"/>
    <m/>
    <m/>
    <x v="2"/>
    <m/>
    <m/>
    <s v="BFT35_05555"/>
    <n v="582"/>
    <n v="193"/>
    <m/>
  </r>
  <r>
    <x v="0"/>
    <s v="protein_coding"/>
    <x v="0"/>
    <s v="Primary Assembly"/>
    <s v="unplaced scaffold"/>
    <m/>
    <s v="MINB01000005.1"/>
    <n v="78413"/>
    <n v="78847"/>
    <x v="1"/>
    <m/>
    <m/>
    <m/>
    <x v="0"/>
    <m/>
    <m/>
    <s v="BFT35_04440"/>
    <n v="435"/>
    <m/>
    <m/>
  </r>
  <r>
    <x v="1"/>
    <s v="with_protein"/>
    <x v="0"/>
    <s v="Primary Assembly"/>
    <s v="unplaced scaffold"/>
    <m/>
    <s v="MINB01000005.1"/>
    <n v="78413"/>
    <n v="78847"/>
    <x v="1"/>
    <s v="PHO07746.1"/>
    <m/>
    <m/>
    <x v="766"/>
    <m/>
    <m/>
    <s v="BFT35_04440"/>
    <n v="435"/>
    <n v="144"/>
    <m/>
  </r>
  <r>
    <x v="0"/>
    <s v="protein_coding"/>
    <x v="0"/>
    <s v="Primary Assembly"/>
    <s v="unplaced scaffold"/>
    <m/>
    <s v="MINB01000006.1"/>
    <n v="78539"/>
    <n v="80185"/>
    <x v="1"/>
    <m/>
    <m/>
    <m/>
    <x v="0"/>
    <m/>
    <m/>
    <s v="BFT35_05045"/>
    <n v="1647"/>
    <m/>
    <m/>
  </r>
  <r>
    <x v="1"/>
    <s v="with_protein"/>
    <x v="0"/>
    <s v="Primary Assembly"/>
    <s v="unplaced scaffold"/>
    <m/>
    <s v="MINB01000006.1"/>
    <n v="78539"/>
    <n v="80185"/>
    <x v="1"/>
    <s v="PHO07667.1"/>
    <m/>
    <m/>
    <x v="466"/>
    <m/>
    <m/>
    <s v="BFT35_05045"/>
    <n v="1647"/>
    <n v="548"/>
    <m/>
  </r>
  <r>
    <x v="0"/>
    <s v="protein_coding"/>
    <x v="0"/>
    <s v="Primary Assembly"/>
    <s v="unplaced scaffold"/>
    <m/>
    <s v="MINB01000004.1"/>
    <n v="78691"/>
    <n v="79851"/>
    <x v="1"/>
    <m/>
    <m/>
    <m/>
    <x v="0"/>
    <m/>
    <m/>
    <s v="BFT35_03740"/>
    <n v="1161"/>
    <m/>
    <m/>
  </r>
  <r>
    <x v="1"/>
    <s v="with_protein"/>
    <x v="0"/>
    <s v="Primary Assembly"/>
    <s v="unplaced scaffold"/>
    <m/>
    <s v="MINB01000004.1"/>
    <n v="78691"/>
    <n v="79851"/>
    <x v="1"/>
    <s v="PHO07859.1"/>
    <m/>
    <m/>
    <x v="220"/>
    <m/>
    <m/>
    <s v="BFT35_03740"/>
    <n v="1161"/>
    <n v="386"/>
    <m/>
  </r>
  <r>
    <x v="0"/>
    <s v="pseudogene"/>
    <x v="0"/>
    <s v="Primary Assembly"/>
    <s v="unplaced scaffold"/>
    <m/>
    <s v="MINB01000010.1"/>
    <n v="78729"/>
    <n v="79118"/>
    <x v="0"/>
    <m/>
    <m/>
    <m/>
    <x v="0"/>
    <m/>
    <m/>
    <s v="BFT35_06850"/>
    <n v="390"/>
    <m/>
    <s v="pseudo"/>
  </r>
  <r>
    <x v="1"/>
    <s v="without_protein"/>
    <x v="0"/>
    <s v="Primary Assembly"/>
    <s v="unplaced scaffold"/>
    <m/>
    <s v="MINB01000010.1"/>
    <n v="78729"/>
    <n v="79118"/>
    <x v="0"/>
    <m/>
    <m/>
    <m/>
    <x v="1196"/>
    <m/>
    <m/>
    <s v="BFT35_06850"/>
    <n v="390"/>
    <m/>
    <s v="pseudo"/>
  </r>
  <r>
    <x v="0"/>
    <s v="pseudogene"/>
    <x v="0"/>
    <s v="Primary Assembly"/>
    <s v="unplaced scaffold"/>
    <m/>
    <s v="MINB01000007.1"/>
    <n v="78807"/>
    <n v="79681"/>
    <x v="1"/>
    <m/>
    <m/>
    <m/>
    <x v="0"/>
    <m/>
    <m/>
    <s v="BFT35_05560"/>
    <n v="875"/>
    <m/>
    <s v="pseudo"/>
  </r>
  <r>
    <x v="1"/>
    <s v="without_protein"/>
    <x v="0"/>
    <s v="Primary Assembly"/>
    <s v="unplaced scaffold"/>
    <m/>
    <s v="MINB01000007.1"/>
    <n v="78807"/>
    <n v="79681"/>
    <x v="1"/>
    <m/>
    <m/>
    <m/>
    <x v="6"/>
    <m/>
    <m/>
    <s v="BFT35_05560"/>
    <n v="875"/>
    <m/>
    <s v="pseudo"/>
  </r>
  <r>
    <x v="0"/>
    <s v="protein_coding"/>
    <x v="0"/>
    <s v="Primary Assembly"/>
    <s v="unplaced scaffold"/>
    <m/>
    <s v="MINB01000005.1"/>
    <n v="78863"/>
    <n v="80818"/>
    <x v="1"/>
    <m/>
    <m/>
    <m/>
    <x v="0"/>
    <m/>
    <m/>
    <s v="BFT35_04445"/>
    <n v="1956"/>
    <m/>
    <m/>
  </r>
  <r>
    <x v="1"/>
    <s v="with_protein"/>
    <x v="0"/>
    <s v="Primary Assembly"/>
    <s v="unplaced scaffold"/>
    <m/>
    <s v="MINB01000005.1"/>
    <n v="78863"/>
    <n v="80818"/>
    <x v="1"/>
    <s v="PHO07747.1"/>
    <m/>
    <m/>
    <x v="1197"/>
    <m/>
    <m/>
    <s v="BFT35_04445"/>
    <n v="1956"/>
    <n v="651"/>
    <m/>
  </r>
  <r>
    <x v="0"/>
    <s v="protein_coding"/>
    <x v="0"/>
    <s v="Primary Assembly"/>
    <s v="unplaced scaffold"/>
    <m/>
    <s v="MINB01000002.1"/>
    <n v="79026"/>
    <n v="79427"/>
    <x v="1"/>
    <m/>
    <m/>
    <m/>
    <x v="0"/>
    <m/>
    <m/>
    <s v="BFT35_01625"/>
    <n v="402"/>
    <m/>
    <m/>
  </r>
  <r>
    <x v="1"/>
    <s v="with_protein"/>
    <x v="0"/>
    <s v="Primary Assembly"/>
    <s v="unplaced scaffold"/>
    <m/>
    <s v="MINB01000002.1"/>
    <n v="79026"/>
    <n v="79427"/>
    <x v="1"/>
    <s v="PHO08190.1"/>
    <m/>
    <m/>
    <x v="1198"/>
    <m/>
    <m/>
    <s v="BFT35_01625"/>
    <n v="402"/>
    <n v="133"/>
    <m/>
  </r>
  <r>
    <x v="0"/>
    <s v="protein_coding"/>
    <x v="0"/>
    <s v="Primary Assembly"/>
    <s v="unplaced scaffold"/>
    <m/>
    <s v="MINB01000001.1"/>
    <n v="79105"/>
    <n v="79380"/>
    <x v="1"/>
    <m/>
    <m/>
    <m/>
    <x v="0"/>
    <m/>
    <m/>
    <s v="BFT35_00425"/>
    <n v="276"/>
    <m/>
    <m/>
  </r>
  <r>
    <x v="1"/>
    <s v="with_protein"/>
    <x v="0"/>
    <s v="Primary Assembly"/>
    <s v="unplaced scaffold"/>
    <m/>
    <s v="MINB01000001.1"/>
    <n v="79105"/>
    <n v="79380"/>
    <x v="1"/>
    <s v="PHO08404.1"/>
    <m/>
    <m/>
    <x v="1199"/>
    <m/>
    <m/>
    <s v="BFT35_00425"/>
    <n v="276"/>
    <n v="91"/>
    <m/>
  </r>
  <r>
    <x v="0"/>
    <s v="protein_coding"/>
    <x v="0"/>
    <s v="Primary Assembly"/>
    <s v="unplaced scaffold"/>
    <m/>
    <s v="MINB01000010.1"/>
    <n v="79252"/>
    <n v="81027"/>
    <x v="1"/>
    <m/>
    <m/>
    <m/>
    <x v="0"/>
    <m/>
    <m/>
    <s v="BFT35_06855"/>
    <n v="1776"/>
    <m/>
    <m/>
  </r>
  <r>
    <x v="1"/>
    <s v="with_protein"/>
    <x v="0"/>
    <s v="Primary Assembly"/>
    <s v="unplaced scaffold"/>
    <m/>
    <s v="MINB01000010.1"/>
    <n v="79252"/>
    <n v="81027"/>
    <x v="1"/>
    <s v="PHO07326.1"/>
    <m/>
    <m/>
    <x v="1200"/>
    <m/>
    <m/>
    <s v="BFT35_06855"/>
    <n v="1776"/>
    <n v="591"/>
    <m/>
  </r>
  <r>
    <x v="0"/>
    <s v="protein_coding"/>
    <x v="0"/>
    <s v="Primary Assembly"/>
    <s v="unplaced scaffold"/>
    <m/>
    <s v="MINB01000001.1"/>
    <n v="79399"/>
    <n v="80202"/>
    <x v="1"/>
    <m/>
    <m/>
    <m/>
    <x v="0"/>
    <m/>
    <m/>
    <s v="BFT35_00430"/>
    <n v="804"/>
    <m/>
    <m/>
  </r>
  <r>
    <x v="1"/>
    <s v="with_protein"/>
    <x v="0"/>
    <s v="Primary Assembly"/>
    <s v="unplaced scaffold"/>
    <m/>
    <s v="MINB01000001.1"/>
    <n v="79399"/>
    <n v="80202"/>
    <x v="1"/>
    <s v="PHO08405.1"/>
    <m/>
    <m/>
    <x v="1201"/>
    <m/>
    <m/>
    <s v="BFT35_00430"/>
    <n v="804"/>
    <n v="267"/>
    <m/>
  </r>
  <r>
    <x v="0"/>
    <s v="protein_coding"/>
    <x v="0"/>
    <s v="Primary Assembly"/>
    <s v="unplaced scaffold"/>
    <m/>
    <s v="MINB01000002.1"/>
    <n v="79411"/>
    <n v="79686"/>
    <x v="1"/>
    <m/>
    <m/>
    <m/>
    <x v="0"/>
    <m/>
    <m/>
    <s v="BFT35_01630"/>
    <n v="276"/>
    <m/>
    <m/>
  </r>
  <r>
    <x v="1"/>
    <s v="with_protein"/>
    <x v="0"/>
    <s v="Primary Assembly"/>
    <s v="unplaced scaffold"/>
    <m/>
    <s v="MINB01000002.1"/>
    <n v="79411"/>
    <n v="79686"/>
    <x v="1"/>
    <s v="PHO08191.1"/>
    <m/>
    <m/>
    <x v="1202"/>
    <m/>
    <m/>
    <s v="BFT35_01630"/>
    <n v="276"/>
    <n v="91"/>
    <m/>
  </r>
  <r>
    <x v="0"/>
    <s v="protein_coding"/>
    <x v="0"/>
    <s v="Primary Assembly"/>
    <s v="unplaced scaffold"/>
    <m/>
    <s v="MINB01000009.1"/>
    <n v="79433"/>
    <n v="79732"/>
    <x v="1"/>
    <m/>
    <m/>
    <m/>
    <x v="0"/>
    <m/>
    <m/>
    <s v="BFT35_06475"/>
    <n v="300"/>
    <m/>
    <m/>
  </r>
  <r>
    <x v="1"/>
    <s v="with_protein"/>
    <x v="0"/>
    <s v="Primary Assembly"/>
    <s v="unplaced scaffold"/>
    <m/>
    <s v="MINB01000009.1"/>
    <n v="79433"/>
    <n v="79732"/>
    <x v="1"/>
    <s v="PHO07402.1"/>
    <m/>
    <m/>
    <x v="2"/>
    <m/>
    <m/>
    <s v="BFT35_06475"/>
    <n v="300"/>
    <n v="99"/>
    <m/>
  </r>
  <r>
    <x v="0"/>
    <s v="protein_coding"/>
    <x v="0"/>
    <s v="Primary Assembly"/>
    <s v="unplaced scaffold"/>
    <m/>
    <s v="MINB01000003.1"/>
    <n v="79481"/>
    <n v="80629"/>
    <x v="1"/>
    <m/>
    <m/>
    <m/>
    <x v="0"/>
    <m/>
    <m/>
    <s v="BFT35_02805"/>
    <n v="1149"/>
    <m/>
    <m/>
  </r>
  <r>
    <x v="1"/>
    <s v="with_protein"/>
    <x v="0"/>
    <s v="Primary Assembly"/>
    <s v="unplaced scaffold"/>
    <m/>
    <s v="MINB01000003.1"/>
    <n v="79481"/>
    <n v="80629"/>
    <x v="1"/>
    <s v="PHO07999.1"/>
    <m/>
    <m/>
    <x v="1203"/>
    <m/>
    <m/>
    <s v="BFT35_02805"/>
    <n v="1149"/>
    <n v="382"/>
    <m/>
  </r>
  <r>
    <x v="0"/>
    <s v="protein_coding"/>
    <x v="0"/>
    <s v="Primary Assembly"/>
    <s v="unplaced scaffold"/>
    <m/>
    <s v="MINB01000007.1"/>
    <n v="79773"/>
    <n v="81149"/>
    <x v="1"/>
    <m/>
    <m/>
    <m/>
    <x v="0"/>
    <m/>
    <m/>
    <s v="BFT35_05565"/>
    <n v="1377"/>
    <m/>
    <m/>
  </r>
  <r>
    <x v="1"/>
    <s v="with_protein"/>
    <x v="0"/>
    <s v="Primary Assembly"/>
    <s v="unplaced scaffold"/>
    <m/>
    <s v="MINB01000007.1"/>
    <n v="79773"/>
    <n v="81149"/>
    <x v="1"/>
    <s v="PHO07541.1"/>
    <m/>
    <m/>
    <x v="162"/>
    <m/>
    <m/>
    <s v="BFT35_05565"/>
    <n v="1377"/>
    <n v="458"/>
    <m/>
  </r>
  <r>
    <x v="0"/>
    <s v="protein_coding"/>
    <x v="0"/>
    <s v="Primary Assembly"/>
    <s v="unplaced scaffold"/>
    <m/>
    <s v="MINB01000002.1"/>
    <n v="79847"/>
    <n v="80746"/>
    <x v="1"/>
    <m/>
    <m/>
    <m/>
    <x v="0"/>
    <m/>
    <m/>
    <s v="BFT35_01635"/>
    <n v="900"/>
    <m/>
    <m/>
  </r>
  <r>
    <x v="1"/>
    <s v="with_protein"/>
    <x v="0"/>
    <s v="Primary Assembly"/>
    <s v="unplaced scaffold"/>
    <m/>
    <s v="MINB01000002.1"/>
    <n v="79847"/>
    <n v="80746"/>
    <x v="1"/>
    <s v="PHO08192.1"/>
    <m/>
    <m/>
    <x v="2"/>
    <m/>
    <m/>
    <s v="BFT35_01635"/>
    <n v="900"/>
    <n v="299"/>
    <m/>
  </r>
  <r>
    <x v="0"/>
    <s v="protein_coding"/>
    <x v="0"/>
    <s v="Primary Assembly"/>
    <s v="unplaced scaffold"/>
    <m/>
    <s v="MINB01000009.1"/>
    <n v="79917"/>
    <n v="80234"/>
    <x v="1"/>
    <m/>
    <m/>
    <m/>
    <x v="0"/>
    <m/>
    <m/>
    <s v="BFT35_06480"/>
    <n v="318"/>
    <m/>
    <m/>
  </r>
  <r>
    <x v="1"/>
    <s v="with_protein"/>
    <x v="0"/>
    <s v="Primary Assembly"/>
    <s v="unplaced scaffold"/>
    <m/>
    <s v="MINB01000009.1"/>
    <n v="79917"/>
    <n v="80234"/>
    <x v="1"/>
    <s v="PHO07403.1"/>
    <m/>
    <m/>
    <x v="1204"/>
    <m/>
    <m/>
    <s v="BFT35_06480"/>
    <n v="318"/>
    <n v="105"/>
    <m/>
  </r>
  <r>
    <x v="0"/>
    <s v="protein_coding"/>
    <x v="0"/>
    <s v="Primary Assembly"/>
    <s v="unplaced scaffold"/>
    <m/>
    <s v="MINB01000004.1"/>
    <n v="79941"/>
    <n v="82010"/>
    <x v="1"/>
    <m/>
    <m/>
    <m/>
    <x v="0"/>
    <m/>
    <m/>
    <s v="BFT35_03745"/>
    <n v="2070"/>
    <m/>
    <m/>
  </r>
  <r>
    <x v="1"/>
    <s v="with_protein"/>
    <x v="0"/>
    <s v="Primary Assembly"/>
    <s v="unplaced scaffold"/>
    <m/>
    <s v="MINB01000004.1"/>
    <n v="79941"/>
    <n v="82010"/>
    <x v="1"/>
    <s v="PHO07860.1"/>
    <m/>
    <m/>
    <x v="1205"/>
    <m/>
    <m/>
    <s v="BFT35_03745"/>
    <n v="2070"/>
    <n v="689"/>
    <m/>
  </r>
  <r>
    <x v="0"/>
    <s v="protein_coding"/>
    <x v="0"/>
    <s v="Primary Assembly"/>
    <s v="unplaced scaffold"/>
    <m/>
    <s v="MINB01000006.1"/>
    <n v="80185"/>
    <n v="80397"/>
    <x v="1"/>
    <m/>
    <m/>
    <m/>
    <x v="0"/>
    <m/>
    <m/>
    <s v="BFT35_05050"/>
    <n v="213"/>
    <m/>
    <m/>
  </r>
  <r>
    <x v="1"/>
    <s v="with_protein"/>
    <x v="0"/>
    <s v="Primary Assembly"/>
    <s v="unplaced scaffold"/>
    <m/>
    <s v="MINB01000006.1"/>
    <n v="80185"/>
    <n v="80397"/>
    <x v="1"/>
    <s v="PHO07668.1"/>
    <m/>
    <m/>
    <x v="2"/>
    <m/>
    <m/>
    <s v="BFT35_05050"/>
    <n v="213"/>
    <n v="70"/>
    <m/>
  </r>
  <r>
    <x v="0"/>
    <s v="protein_coding"/>
    <x v="0"/>
    <s v="Primary Assembly"/>
    <s v="unplaced scaffold"/>
    <m/>
    <s v="MINB01000001.1"/>
    <n v="80247"/>
    <n v="80891"/>
    <x v="1"/>
    <m/>
    <m/>
    <m/>
    <x v="0"/>
    <m/>
    <m/>
    <s v="BFT35_00435"/>
    <n v="645"/>
    <m/>
    <m/>
  </r>
  <r>
    <x v="1"/>
    <s v="with_protein"/>
    <x v="0"/>
    <s v="Primary Assembly"/>
    <s v="unplaced scaffold"/>
    <m/>
    <s v="MINB01000001.1"/>
    <n v="80247"/>
    <n v="80891"/>
    <x v="1"/>
    <s v="PHO08406.1"/>
    <m/>
    <m/>
    <x v="1206"/>
    <m/>
    <m/>
    <s v="BFT35_00435"/>
    <n v="645"/>
    <n v="214"/>
    <m/>
  </r>
  <r>
    <x v="0"/>
    <s v="protein_coding"/>
    <x v="0"/>
    <s v="Primary Assembly"/>
    <s v="unplaced scaffold"/>
    <m/>
    <s v="MINB01000009.1"/>
    <n v="80255"/>
    <n v="81577"/>
    <x v="1"/>
    <m/>
    <m/>
    <m/>
    <x v="0"/>
    <m/>
    <m/>
    <s v="BFT35_06485"/>
    <n v="1323"/>
    <m/>
    <m/>
  </r>
  <r>
    <x v="1"/>
    <s v="with_protein"/>
    <x v="0"/>
    <s v="Primary Assembly"/>
    <s v="unplaced scaffold"/>
    <m/>
    <s v="MINB01000009.1"/>
    <n v="80255"/>
    <n v="81577"/>
    <x v="1"/>
    <s v="PHO07404.1"/>
    <m/>
    <m/>
    <x v="1207"/>
    <m/>
    <m/>
    <s v="BFT35_06485"/>
    <n v="1323"/>
    <n v="440"/>
    <m/>
  </r>
  <r>
    <x v="0"/>
    <s v="protein_coding"/>
    <x v="0"/>
    <s v="Primary Assembly"/>
    <s v="unplaced scaffold"/>
    <m/>
    <s v="MINB01000006.1"/>
    <n v="80487"/>
    <n v="81209"/>
    <x v="1"/>
    <m/>
    <m/>
    <m/>
    <x v="0"/>
    <m/>
    <m/>
    <s v="BFT35_05055"/>
    <n v="723"/>
    <m/>
    <m/>
  </r>
  <r>
    <x v="1"/>
    <s v="with_protein"/>
    <x v="0"/>
    <s v="Primary Assembly"/>
    <s v="unplaced scaffold"/>
    <m/>
    <s v="MINB01000006.1"/>
    <n v="80487"/>
    <n v="81209"/>
    <x v="1"/>
    <s v="PHO07636.1"/>
    <m/>
    <m/>
    <x v="1208"/>
    <m/>
    <m/>
    <s v="BFT35_05055"/>
    <n v="723"/>
    <n v="240"/>
    <m/>
  </r>
  <r>
    <x v="0"/>
    <s v="protein_coding"/>
    <x v="0"/>
    <s v="Primary Assembly"/>
    <s v="unplaced scaffold"/>
    <m/>
    <s v="MINB01000003.1"/>
    <n v="80706"/>
    <n v="81440"/>
    <x v="1"/>
    <m/>
    <m/>
    <m/>
    <x v="0"/>
    <m/>
    <m/>
    <s v="BFT35_02810"/>
    <n v="735"/>
    <m/>
    <m/>
  </r>
  <r>
    <x v="1"/>
    <s v="with_protein"/>
    <x v="0"/>
    <s v="Primary Assembly"/>
    <s v="unplaced scaffold"/>
    <m/>
    <s v="MINB01000003.1"/>
    <n v="80706"/>
    <n v="81440"/>
    <x v="1"/>
    <s v="PHO08000.1"/>
    <m/>
    <m/>
    <x v="1209"/>
    <m/>
    <m/>
    <s v="BFT35_02810"/>
    <n v="735"/>
    <n v="244"/>
    <m/>
  </r>
  <r>
    <x v="0"/>
    <s v="protein_coding"/>
    <x v="0"/>
    <s v="Primary Assembly"/>
    <s v="unplaced scaffold"/>
    <m/>
    <s v="MINB01000005.1"/>
    <n v="80840"/>
    <n v="81469"/>
    <x v="1"/>
    <m/>
    <m/>
    <m/>
    <x v="0"/>
    <m/>
    <m/>
    <s v="BFT35_04450"/>
    <n v="630"/>
    <m/>
    <m/>
  </r>
  <r>
    <x v="1"/>
    <s v="with_protein"/>
    <x v="0"/>
    <s v="Primary Assembly"/>
    <s v="unplaced scaffold"/>
    <m/>
    <s v="MINB01000005.1"/>
    <n v="80840"/>
    <n v="81469"/>
    <x v="1"/>
    <s v="PHO07748.1"/>
    <m/>
    <m/>
    <x v="1210"/>
    <m/>
    <m/>
    <s v="BFT35_04450"/>
    <n v="630"/>
    <n v="209"/>
    <m/>
  </r>
  <r>
    <x v="0"/>
    <s v="protein_coding"/>
    <x v="0"/>
    <s v="Primary Assembly"/>
    <s v="unplaced scaffold"/>
    <m/>
    <s v="MINB01000001.1"/>
    <n v="81014"/>
    <n v="83338"/>
    <x v="1"/>
    <m/>
    <m/>
    <m/>
    <x v="0"/>
    <m/>
    <m/>
    <s v="BFT35_00440"/>
    <n v="2325"/>
    <m/>
    <m/>
  </r>
  <r>
    <x v="1"/>
    <s v="with_protein"/>
    <x v="0"/>
    <s v="Primary Assembly"/>
    <s v="unplaced scaffold"/>
    <m/>
    <s v="MINB01000001.1"/>
    <n v="81014"/>
    <n v="83338"/>
    <x v="1"/>
    <s v="PHO08407.1"/>
    <m/>
    <m/>
    <x v="1042"/>
    <m/>
    <m/>
    <s v="BFT35_00440"/>
    <n v="2325"/>
    <n v="774"/>
    <m/>
  </r>
  <r>
    <x v="0"/>
    <s v="protein_coding"/>
    <x v="0"/>
    <s v="Primary Assembly"/>
    <s v="unplaced scaffold"/>
    <m/>
    <s v="MINB01000002.1"/>
    <n v="81080"/>
    <n v="81955"/>
    <x v="0"/>
    <m/>
    <m/>
    <m/>
    <x v="0"/>
    <m/>
    <m/>
    <s v="BFT35_01640"/>
    <n v="876"/>
    <m/>
    <m/>
  </r>
  <r>
    <x v="1"/>
    <s v="with_protein"/>
    <x v="0"/>
    <s v="Primary Assembly"/>
    <s v="unplaced scaffold"/>
    <m/>
    <s v="MINB01000002.1"/>
    <n v="81080"/>
    <n v="81955"/>
    <x v="0"/>
    <s v="PHO08193.1"/>
    <m/>
    <m/>
    <x v="866"/>
    <m/>
    <m/>
    <s v="BFT35_01640"/>
    <n v="876"/>
    <n v="291"/>
    <m/>
  </r>
  <r>
    <x v="0"/>
    <s v="protein_coding"/>
    <x v="0"/>
    <s v="Primary Assembly"/>
    <s v="unplaced scaffold"/>
    <m/>
    <s v="MINB01000008.1"/>
    <n v="81117"/>
    <n v="82043"/>
    <x v="1"/>
    <m/>
    <m/>
    <m/>
    <x v="0"/>
    <m/>
    <m/>
    <s v="BFT35_06045"/>
    <n v="927"/>
    <m/>
    <m/>
  </r>
  <r>
    <x v="1"/>
    <s v="with_protein"/>
    <x v="0"/>
    <s v="Primary Assembly"/>
    <s v="unplaced scaffold"/>
    <m/>
    <s v="MINB01000008.1"/>
    <n v="81117"/>
    <n v="82043"/>
    <x v="1"/>
    <s v="PHO07477.1"/>
    <m/>
    <m/>
    <x v="1211"/>
    <m/>
    <m/>
    <s v="BFT35_06045"/>
    <n v="927"/>
    <n v="308"/>
    <m/>
  </r>
  <r>
    <x v="0"/>
    <s v="protein_coding"/>
    <x v="0"/>
    <s v="Primary Assembly"/>
    <s v="unplaced scaffold"/>
    <m/>
    <s v="MINB01000007.1"/>
    <n v="81146"/>
    <n v="81823"/>
    <x v="1"/>
    <m/>
    <m/>
    <m/>
    <x v="0"/>
    <m/>
    <m/>
    <s v="BFT35_05570"/>
    <n v="678"/>
    <m/>
    <m/>
  </r>
  <r>
    <x v="1"/>
    <s v="with_protein"/>
    <x v="0"/>
    <s v="Primary Assembly"/>
    <s v="unplaced scaffold"/>
    <m/>
    <s v="MINB01000007.1"/>
    <n v="81146"/>
    <n v="81823"/>
    <x v="1"/>
    <s v="PHO07542.1"/>
    <m/>
    <m/>
    <x v="67"/>
    <m/>
    <m/>
    <s v="BFT35_05570"/>
    <n v="678"/>
    <n v="225"/>
    <m/>
  </r>
  <r>
    <x v="0"/>
    <s v="protein_coding"/>
    <x v="0"/>
    <s v="Primary Assembly"/>
    <s v="unplaced scaffold"/>
    <m/>
    <s v="MINB01000006.1"/>
    <n v="81218"/>
    <n v="81895"/>
    <x v="1"/>
    <m/>
    <m/>
    <m/>
    <x v="0"/>
    <m/>
    <m/>
    <s v="BFT35_05060"/>
    <n v="678"/>
    <m/>
    <m/>
  </r>
  <r>
    <x v="1"/>
    <s v="with_protein"/>
    <x v="0"/>
    <s v="Primary Assembly"/>
    <s v="unplaced scaffold"/>
    <m/>
    <s v="MINB01000006.1"/>
    <n v="81218"/>
    <n v="81895"/>
    <x v="1"/>
    <s v="PHO07637.1"/>
    <m/>
    <m/>
    <x v="120"/>
    <m/>
    <m/>
    <s v="BFT35_05060"/>
    <n v="678"/>
    <n v="225"/>
    <m/>
  </r>
  <r>
    <x v="0"/>
    <s v="protein_coding"/>
    <x v="0"/>
    <s v="Primary Assembly"/>
    <s v="unplaced scaffold"/>
    <m/>
    <s v="MINB01000005.1"/>
    <n v="81438"/>
    <n v="82319"/>
    <x v="1"/>
    <m/>
    <m/>
    <m/>
    <x v="0"/>
    <m/>
    <m/>
    <s v="BFT35_04455"/>
    <n v="882"/>
    <m/>
    <m/>
  </r>
  <r>
    <x v="1"/>
    <s v="with_protein"/>
    <x v="0"/>
    <s v="Primary Assembly"/>
    <s v="unplaced scaffold"/>
    <m/>
    <s v="MINB01000005.1"/>
    <n v="81438"/>
    <n v="82319"/>
    <x v="1"/>
    <s v="PHO07749.1"/>
    <m/>
    <m/>
    <x v="1011"/>
    <m/>
    <m/>
    <s v="BFT35_04455"/>
    <n v="882"/>
    <n v="293"/>
    <m/>
  </r>
  <r>
    <x v="0"/>
    <s v="protein_coding"/>
    <x v="0"/>
    <s v="Primary Assembly"/>
    <s v="unplaced scaffold"/>
    <m/>
    <s v="MINB01000009.1"/>
    <n v="81590"/>
    <n v="81916"/>
    <x v="1"/>
    <m/>
    <m/>
    <m/>
    <x v="0"/>
    <m/>
    <m/>
    <s v="BFT35_06490"/>
    <n v="327"/>
    <m/>
    <m/>
  </r>
  <r>
    <x v="1"/>
    <s v="with_protein"/>
    <x v="0"/>
    <s v="Primary Assembly"/>
    <s v="unplaced scaffold"/>
    <m/>
    <s v="MINB01000009.1"/>
    <n v="81590"/>
    <n v="81916"/>
    <x v="1"/>
    <s v="PHO07405.1"/>
    <m/>
    <m/>
    <x v="649"/>
    <m/>
    <m/>
    <s v="BFT35_06490"/>
    <n v="327"/>
    <n v="108"/>
    <m/>
  </r>
  <r>
    <x v="0"/>
    <s v="protein_coding"/>
    <x v="0"/>
    <s v="Primary Assembly"/>
    <s v="unplaced scaffold"/>
    <m/>
    <s v="MINB01000003.1"/>
    <n v="81603"/>
    <n v="82460"/>
    <x v="0"/>
    <m/>
    <m/>
    <m/>
    <x v="0"/>
    <m/>
    <m/>
    <s v="BFT35_02815"/>
    <n v="858"/>
    <m/>
    <m/>
  </r>
  <r>
    <x v="1"/>
    <s v="with_protein"/>
    <x v="0"/>
    <s v="Primary Assembly"/>
    <s v="unplaced scaffold"/>
    <m/>
    <s v="MINB01000003.1"/>
    <n v="81603"/>
    <n v="82460"/>
    <x v="0"/>
    <s v="PHO08001.1"/>
    <m/>
    <m/>
    <x v="2"/>
    <m/>
    <m/>
    <s v="BFT35_02815"/>
    <n v="858"/>
    <n v="285"/>
    <m/>
  </r>
  <r>
    <x v="0"/>
    <s v="protein_coding"/>
    <x v="0"/>
    <s v="Primary Assembly"/>
    <s v="unplaced scaffold"/>
    <m/>
    <s v="MINB01000006.1"/>
    <n v="81888"/>
    <n v="82754"/>
    <x v="1"/>
    <m/>
    <m/>
    <m/>
    <x v="0"/>
    <m/>
    <m/>
    <s v="BFT35_05065"/>
    <n v="867"/>
    <m/>
    <m/>
  </r>
  <r>
    <x v="1"/>
    <s v="with_protein"/>
    <x v="0"/>
    <s v="Primary Assembly"/>
    <s v="unplaced scaffold"/>
    <m/>
    <s v="MINB01000006.1"/>
    <n v="81888"/>
    <n v="82754"/>
    <x v="1"/>
    <s v="PHO07638.1"/>
    <m/>
    <m/>
    <x v="1212"/>
    <m/>
    <m/>
    <s v="BFT35_05065"/>
    <n v="867"/>
    <n v="288"/>
    <m/>
  </r>
  <r>
    <x v="0"/>
    <s v="protein_coding"/>
    <x v="0"/>
    <s v="Primary Assembly"/>
    <s v="unplaced scaffold"/>
    <m/>
    <s v="MINB01000002.1"/>
    <n v="82002"/>
    <n v="84626"/>
    <x v="1"/>
    <m/>
    <m/>
    <m/>
    <x v="0"/>
    <m/>
    <m/>
    <s v="BFT35_01645"/>
    <n v="2625"/>
    <m/>
    <m/>
  </r>
  <r>
    <x v="1"/>
    <s v="with_protein"/>
    <x v="0"/>
    <s v="Primary Assembly"/>
    <s v="unplaced scaffold"/>
    <m/>
    <s v="MINB01000002.1"/>
    <n v="82002"/>
    <n v="84626"/>
    <x v="1"/>
    <s v="PHO08194.1"/>
    <m/>
    <m/>
    <x v="1213"/>
    <m/>
    <m/>
    <s v="BFT35_01645"/>
    <n v="2625"/>
    <n v="874"/>
    <m/>
  </r>
  <r>
    <x v="0"/>
    <s v="protein_coding"/>
    <x v="0"/>
    <s v="Primary Assembly"/>
    <s v="unplaced scaffold"/>
    <m/>
    <s v="MINB01000004.1"/>
    <n v="82044"/>
    <n v="83078"/>
    <x v="1"/>
    <m/>
    <m/>
    <m/>
    <x v="0"/>
    <m/>
    <m/>
    <s v="BFT35_03750"/>
    <n v="1035"/>
    <m/>
    <m/>
  </r>
  <r>
    <x v="1"/>
    <s v="with_protein"/>
    <x v="0"/>
    <s v="Primary Assembly"/>
    <s v="unplaced scaffold"/>
    <m/>
    <s v="MINB01000004.1"/>
    <n v="82044"/>
    <n v="83078"/>
    <x v="1"/>
    <s v="PHO07861.1"/>
    <m/>
    <m/>
    <x v="1214"/>
    <m/>
    <m/>
    <s v="BFT35_03750"/>
    <n v="1035"/>
    <n v="344"/>
    <m/>
  </r>
  <r>
    <x v="0"/>
    <s v="protein_coding"/>
    <x v="0"/>
    <s v="Primary Assembly"/>
    <s v="unplaced scaffold"/>
    <m/>
    <s v="MINB01000007.1"/>
    <n v="82083"/>
    <n v="84437"/>
    <x v="1"/>
    <m/>
    <m/>
    <m/>
    <x v="0"/>
    <m/>
    <m/>
    <s v="BFT35_05575"/>
    <n v="2355"/>
    <m/>
    <m/>
  </r>
  <r>
    <x v="1"/>
    <s v="with_protein"/>
    <x v="0"/>
    <s v="Primary Assembly"/>
    <s v="unplaced scaffold"/>
    <m/>
    <s v="MINB01000007.1"/>
    <n v="82083"/>
    <n v="84437"/>
    <x v="1"/>
    <s v="PHO07543.1"/>
    <m/>
    <m/>
    <x v="2"/>
    <m/>
    <m/>
    <s v="BFT35_05575"/>
    <n v="2355"/>
    <n v="784"/>
    <m/>
  </r>
  <r>
    <x v="0"/>
    <s v="protein_coding"/>
    <x v="0"/>
    <s v="Primary Assembly"/>
    <s v="unplaced scaffold"/>
    <m/>
    <s v="MINB01000008.1"/>
    <n v="82198"/>
    <n v="83289"/>
    <x v="1"/>
    <m/>
    <m/>
    <m/>
    <x v="0"/>
    <m/>
    <m/>
    <s v="BFT35_06050"/>
    <n v="1092"/>
    <m/>
    <m/>
  </r>
  <r>
    <x v="1"/>
    <s v="with_protein"/>
    <x v="0"/>
    <s v="Primary Assembly"/>
    <s v="unplaced scaffold"/>
    <m/>
    <s v="MINB01000008.1"/>
    <n v="82198"/>
    <n v="83289"/>
    <x v="1"/>
    <s v="PHO07473.1"/>
    <m/>
    <m/>
    <x v="1215"/>
    <m/>
    <m/>
    <s v="BFT35_06050"/>
    <n v="1092"/>
    <n v="363"/>
    <m/>
  </r>
  <r>
    <x v="0"/>
    <s v="protein_coding"/>
    <x v="0"/>
    <s v="Primary Assembly"/>
    <s v="unplaced scaffold"/>
    <m/>
    <s v="MINB01000005.1"/>
    <n v="82321"/>
    <n v="83334"/>
    <x v="1"/>
    <m/>
    <m/>
    <m/>
    <x v="0"/>
    <m/>
    <m/>
    <s v="BFT35_04460"/>
    <n v="1014"/>
    <m/>
    <m/>
  </r>
  <r>
    <x v="1"/>
    <s v="with_protein"/>
    <x v="0"/>
    <s v="Primary Assembly"/>
    <s v="unplaced scaffold"/>
    <m/>
    <s v="MINB01000005.1"/>
    <n v="82321"/>
    <n v="83334"/>
    <x v="1"/>
    <s v="PHO07750.1"/>
    <m/>
    <m/>
    <x v="1216"/>
    <m/>
    <m/>
    <s v="BFT35_04460"/>
    <n v="1014"/>
    <n v="337"/>
    <m/>
  </r>
  <r>
    <x v="0"/>
    <s v="protein_coding"/>
    <x v="0"/>
    <s v="Primary Assembly"/>
    <s v="unplaced scaffold"/>
    <m/>
    <s v="MINB01000003.1"/>
    <n v="82540"/>
    <n v="83028"/>
    <x v="0"/>
    <m/>
    <m/>
    <m/>
    <x v="0"/>
    <m/>
    <m/>
    <s v="BFT35_02820"/>
    <n v="489"/>
    <m/>
    <m/>
  </r>
  <r>
    <x v="1"/>
    <s v="with_protein"/>
    <x v="0"/>
    <s v="Primary Assembly"/>
    <s v="unplaced scaffold"/>
    <m/>
    <s v="MINB01000003.1"/>
    <n v="82540"/>
    <n v="83028"/>
    <x v="0"/>
    <s v="PHO08002.1"/>
    <m/>
    <m/>
    <x v="496"/>
    <m/>
    <m/>
    <s v="BFT35_02820"/>
    <n v="489"/>
    <n v="162"/>
    <m/>
  </r>
  <r>
    <x v="0"/>
    <s v="protein_coding"/>
    <x v="0"/>
    <s v="Primary Assembly"/>
    <s v="unplaced scaffold"/>
    <m/>
    <s v="MINB01000006.1"/>
    <n v="82909"/>
    <n v="84441"/>
    <x v="1"/>
    <m/>
    <m/>
    <m/>
    <x v="0"/>
    <m/>
    <m/>
    <s v="BFT35_05070"/>
    <n v="1533"/>
    <m/>
    <m/>
  </r>
  <r>
    <x v="1"/>
    <s v="with_protein"/>
    <x v="0"/>
    <s v="Primary Assembly"/>
    <s v="unplaced scaffold"/>
    <m/>
    <s v="MINB01000006.1"/>
    <n v="82909"/>
    <n v="84441"/>
    <x v="1"/>
    <s v="PHO07639.1"/>
    <m/>
    <m/>
    <x v="80"/>
    <m/>
    <m/>
    <s v="BFT35_05070"/>
    <n v="1533"/>
    <n v="510"/>
    <m/>
  </r>
  <r>
    <x v="0"/>
    <s v="protein_coding"/>
    <x v="0"/>
    <s v="Primary Assembly"/>
    <s v="unplaced scaffold"/>
    <m/>
    <s v="MINB01000003.1"/>
    <n v="83025"/>
    <n v="84191"/>
    <x v="0"/>
    <m/>
    <m/>
    <m/>
    <x v="0"/>
    <m/>
    <m/>
    <s v="BFT35_02825"/>
    <n v="1167"/>
    <m/>
    <m/>
  </r>
  <r>
    <x v="1"/>
    <s v="with_protein"/>
    <x v="0"/>
    <s v="Primary Assembly"/>
    <s v="unplaced scaffold"/>
    <m/>
    <s v="MINB01000003.1"/>
    <n v="83025"/>
    <n v="84191"/>
    <x v="0"/>
    <s v="PHO08003.1"/>
    <m/>
    <m/>
    <x v="1217"/>
    <m/>
    <m/>
    <s v="BFT35_02825"/>
    <n v="1167"/>
    <n v="388"/>
    <m/>
  </r>
  <r>
    <x v="0"/>
    <s v="protein_coding"/>
    <x v="0"/>
    <s v="Primary Assembly"/>
    <s v="unplaced scaffold"/>
    <m/>
    <s v="MINB01000004.1"/>
    <n v="83135"/>
    <n v="84808"/>
    <x v="1"/>
    <m/>
    <m/>
    <m/>
    <x v="0"/>
    <m/>
    <m/>
    <s v="BFT35_03755"/>
    <n v="1674"/>
    <m/>
    <m/>
  </r>
  <r>
    <x v="1"/>
    <s v="with_protein"/>
    <x v="0"/>
    <s v="Primary Assembly"/>
    <s v="unplaced scaffold"/>
    <m/>
    <s v="MINB01000004.1"/>
    <n v="83135"/>
    <n v="84808"/>
    <x v="1"/>
    <s v="PHO07862.1"/>
    <m/>
    <m/>
    <x v="12"/>
    <m/>
    <m/>
    <s v="BFT35_03755"/>
    <n v="1674"/>
    <n v="557"/>
    <m/>
  </r>
  <r>
    <x v="0"/>
    <s v="protein_coding"/>
    <x v="0"/>
    <s v="Primary Assembly"/>
    <s v="unplaced scaffold"/>
    <m/>
    <s v="MINB01000005.1"/>
    <n v="83324"/>
    <n v="85345"/>
    <x v="1"/>
    <m/>
    <m/>
    <m/>
    <x v="0"/>
    <m/>
    <m/>
    <s v="BFT35_04465"/>
    <n v="2022"/>
    <m/>
    <m/>
  </r>
  <r>
    <x v="1"/>
    <s v="with_protein"/>
    <x v="0"/>
    <s v="Primary Assembly"/>
    <s v="unplaced scaffold"/>
    <m/>
    <s v="MINB01000005.1"/>
    <n v="83324"/>
    <n v="85345"/>
    <x v="1"/>
    <s v="PHO07751.1"/>
    <m/>
    <m/>
    <x v="1218"/>
    <m/>
    <m/>
    <s v="BFT35_04465"/>
    <n v="2022"/>
    <n v="673"/>
    <m/>
  </r>
  <r>
    <x v="0"/>
    <s v="protein_coding"/>
    <x v="0"/>
    <s v="Primary Assembly"/>
    <s v="unplaced scaffold"/>
    <m/>
    <s v="MINB01000001.1"/>
    <n v="83350"/>
    <n v="83853"/>
    <x v="1"/>
    <m/>
    <m/>
    <m/>
    <x v="0"/>
    <m/>
    <m/>
    <s v="BFT35_00445"/>
    <n v="504"/>
    <m/>
    <m/>
  </r>
  <r>
    <x v="1"/>
    <s v="with_protein"/>
    <x v="0"/>
    <s v="Primary Assembly"/>
    <s v="unplaced scaffold"/>
    <m/>
    <s v="MINB01000001.1"/>
    <n v="83350"/>
    <n v="83853"/>
    <x v="1"/>
    <s v="PHO08408.1"/>
    <m/>
    <m/>
    <x v="1219"/>
    <m/>
    <m/>
    <s v="BFT35_00445"/>
    <n v="504"/>
    <n v="167"/>
    <m/>
  </r>
  <r>
    <x v="0"/>
    <s v="protein_coding"/>
    <x v="0"/>
    <s v="Primary Assembly"/>
    <s v="unplaced scaffold"/>
    <m/>
    <s v="MINB01000001.1"/>
    <n v="83908"/>
    <n v="84738"/>
    <x v="1"/>
    <m/>
    <m/>
    <m/>
    <x v="0"/>
    <m/>
    <m/>
    <s v="BFT35_00450"/>
    <n v="831"/>
    <m/>
    <m/>
  </r>
  <r>
    <x v="1"/>
    <s v="with_protein"/>
    <x v="0"/>
    <s v="Primary Assembly"/>
    <s v="unplaced scaffold"/>
    <m/>
    <s v="MINB01000001.1"/>
    <n v="83908"/>
    <n v="84738"/>
    <x v="1"/>
    <s v="PHO08409.1"/>
    <m/>
    <m/>
    <x v="1220"/>
    <m/>
    <m/>
    <s v="BFT35_00450"/>
    <n v="831"/>
    <n v="276"/>
    <m/>
  </r>
  <r>
    <x v="0"/>
    <s v="protein_coding"/>
    <x v="0"/>
    <s v="Primary Assembly"/>
    <s v="unplaced scaffold"/>
    <m/>
    <s v="MINB01000003.1"/>
    <n v="84376"/>
    <n v="86166"/>
    <x v="1"/>
    <m/>
    <m/>
    <m/>
    <x v="0"/>
    <m/>
    <m/>
    <s v="BFT35_02830"/>
    <n v="1791"/>
    <m/>
    <m/>
  </r>
  <r>
    <x v="1"/>
    <s v="with_protein"/>
    <x v="0"/>
    <s v="Primary Assembly"/>
    <s v="unplaced scaffold"/>
    <m/>
    <s v="MINB01000003.1"/>
    <n v="84376"/>
    <n v="86166"/>
    <x v="1"/>
    <s v="PHO08004.1"/>
    <m/>
    <m/>
    <x v="1221"/>
    <m/>
    <m/>
    <s v="BFT35_02830"/>
    <n v="1791"/>
    <n v="596"/>
    <m/>
  </r>
  <r>
    <x v="0"/>
    <s v="protein_coding"/>
    <x v="0"/>
    <s v="Primary Assembly"/>
    <s v="unplaced scaffold"/>
    <m/>
    <s v="MINB01000006.1"/>
    <n v="84580"/>
    <n v="84843"/>
    <x v="1"/>
    <m/>
    <m/>
    <m/>
    <x v="0"/>
    <m/>
    <m/>
    <s v="BFT35_05075"/>
    <n v="264"/>
    <m/>
    <m/>
  </r>
  <r>
    <x v="1"/>
    <s v="with_protein"/>
    <x v="0"/>
    <s v="Primary Assembly"/>
    <s v="unplaced scaffold"/>
    <m/>
    <s v="MINB01000006.1"/>
    <n v="84580"/>
    <n v="84843"/>
    <x v="1"/>
    <s v="PHO07640.1"/>
    <m/>
    <m/>
    <x v="1222"/>
    <m/>
    <m/>
    <s v="BFT35_05075"/>
    <n v="264"/>
    <n v="87"/>
    <m/>
  </r>
  <r>
    <x v="0"/>
    <s v="protein_coding"/>
    <x v="0"/>
    <s v="Primary Assembly"/>
    <s v="unplaced scaffold"/>
    <m/>
    <s v="MINB01000002.1"/>
    <n v="84668"/>
    <n v="85297"/>
    <x v="1"/>
    <m/>
    <m/>
    <m/>
    <x v="0"/>
    <m/>
    <m/>
    <s v="BFT35_01650"/>
    <n v="630"/>
    <m/>
    <m/>
  </r>
  <r>
    <x v="1"/>
    <s v="with_protein"/>
    <x v="0"/>
    <s v="Primary Assembly"/>
    <s v="unplaced scaffold"/>
    <m/>
    <s v="MINB01000002.1"/>
    <n v="84668"/>
    <n v="85297"/>
    <x v="1"/>
    <s v="PHO08195.1"/>
    <m/>
    <m/>
    <x v="24"/>
    <m/>
    <m/>
    <s v="BFT35_01650"/>
    <n v="630"/>
    <n v="209"/>
    <m/>
  </r>
  <r>
    <x v="0"/>
    <s v="protein_coding"/>
    <x v="0"/>
    <s v="Primary Assembly"/>
    <s v="unplaced scaffold"/>
    <m/>
    <s v="MINB01000001.1"/>
    <n v="84752"/>
    <n v="85774"/>
    <x v="1"/>
    <m/>
    <m/>
    <m/>
    <x v="0"/>
    <m/>
    <m/>
    <s v="BFT35_00455"/>
    <n v="1023"/>
    <m/>
    <m/>
  </r>
  <r>
    <x v="1"/>
    <s v="with_protein"/>
    <x v="0"/>
    <s v="Primary Assembly"/>
    <s v="unplaced scaffold"/>
    <m/>
    <s v="MINB01000001.1"/>
    <n v="84752"/>
    <n v="85774"/>
    <x v="1"/>
    <s v="PHO08548.1"/>
    <m/>
    <m/>
    <x v="575"/>
    <m/>
    <m/>
    <s v="BFT35_00455"/>
    <n v="1023"/>
    <n v="340"/>
    <m/>
  </r>
  <r>
    <x v="0"/>
    <s v="protein_coding"/>
    <x v="0"/>
    <s v="Primary Assembly"/>
    <s v="unplaced scaffold"/>
    <m/>
    <s v="MINB01000007.1"/>
    <n v="84923"/>
    <n v="86461"/>
    <x v="1"/>
    <m/>
    <m/>
    <m/>
    <x v="0"/>
    <m/>
    <m/>
    <s v="BFT35_05580"/>
    <n v="1539"/>
    <m/>
    <m/>
  </r>
  <r>
    <x v="1"/>
    <s v="with_protein"/>
    <x v="0"/>
    <s v="Primary Assembly"/>
    <s v="unplaced scaffold"/>
    <m/>
    <s v="MINB01000007.1"/>
    <n v="84923"/>
    <n v="86461"/>
    <x v="1"/>
    <s v="PHO07544.1"/>
    <m/>
    <m/>
    <x v="2"/>
    <m/>
    <m/>
    <s v="BFT35_05580"/>
    <n v="1539"/>
    <n v="512"/>
    <m/>
  </r>
  <r>
    <x v="0"/>
    <s v="protein_coding"/>
    <x v="0"/>
    <s v="Primary Assembly"/>
    <s v="unplaced scaffold"/>
    <m/>
    <s v="MINB01000004.1"/>
    <n v="84949"/>
    <n v="85821"/>
    <x v="1"/>
    <m/>
    <m/>
    <m/>
    <x v="0"/>
    <m/>
    <m/>
    <s v="BFT35_03760"/>
    <n v="873"/>
    <m/>
    <m/>
  </r>
  <r>
    <x v="1"/>
    <s v="with_protein"/>
    <x v="0"/>
    <s v="Primary Assembly"/>
    <s v="unplaced scaffold"/>
    <m/>
    <s v="MINB01000004.1"/>
    <n v="84949"/>
    <n v="85821"/>
    <x v="1"/>
    <s v="PHO07863.1"/>
    <m/>
    <m/>
    <x v="63"/>
    <m/>
    <m/>
    <s v="BFT35_03760"/>
    <n v="873"/>
    <n v="290"/>
    <m/>
  </r>
  <r>
    <x v="0"/>
    <s v="protein_coding"/>
    <x v="0"/>
    <s v="Primary Assembly"/>
    <s v="unplaced scaffold"/>
    <m/>
    <s v="MINB01000006.1"/>
    <n v="85039"/>
    <n v="85887"/>
    <x v="1"/>
    <m/>
    <m/>
    <m/>
    <x v="0"/>
    <m/>
    <m/>
    <s v="BFT35_05080"/>
    <n v="849"/>
    <m/>
    <m/>
  </r>
  <r>
    <x v="1"/>
    <s v="with_protein"/>
    <x v="0"/>
    <s v="Primary Assembly"/>
    <s v="unplaced scaffold"/>
    <m/>
    <s v="MINB01000006.1"/>
    <n v="85039"/>
    <n v="85887"/>
    <x v="1"/>
    <s v="PHO07641.1"/>
    <m/>
    <m/>
    <x v="1223"/>
    <m/>
    <m/>
    <s v="BFT35_05080"/>
    <n v="849"/>
    <n v="282"/>
    <m/>
  </r>
  <r>
    <x v="0"/>
    <s v="protein_coding"/>
    <x v="0"/>
    <s v="Primary Assembly"/>
    <s v="unplaced scaffold"/>
    <m/>
    <s v="MINB01000005.1"/>
    <n v="85356"/>
    <n v="86429"/>
    <x v="1"/>
    <m/>
    <m/>
    <m/>
    <x v="0"/>
    <m/>
    <m/>
    <s v="BFT35_04470"/>
    <n v="1074"/>
    <m/>
    <m/>
  </r>
  <r>
    <x v="1"/>
    <s v="with_protein"/>
    <x v="0"/>
    <s v="Primary Assembly"/>
    <s v="unplaced scaffold"/>
    <m/>
    <s v="MINB01000005.1"/>
    <n v="85356"/>
    <n v="86429"/>
    <x v="1"/>
    <s v="PHO07752.1"/>
    <m/>
    <m/>
    <x v="1224"/>
    <m/>
    <m/>
    <s v="BFT35_04470"/>
    <n v="1074"/>
    <n v="357"/>
    <m/>
  </r>
  <r>
    <x v="0"/>
    <s v="protein_coding"/>
    <x v="0"/>
    <s v="Primary Assembly"/>
    <s v="unplaced scaffold"/>
    <m/>
    <s v="MINB01000001.1"/>
    <n v="85794"/>
    <n v="86498"/>
    <x v="1"/>
    <m/>
    <m/>
    <m/>
    <x v="0"/>
    <m/>
    <m/>
    <s v="BFT35_00460"/>
    <n v="705"/>
    <m/>
    <m/>
  </r>
  <r>
    <x v="1"/>
    <s v="with_protein"/>
    <x v="0"/>
    <s v="Primary Assembly"/>
    <s v="unplaced scaffold"/>
    <m/>
    <s v="MINB01000001.1"/>
    <n v="85794"/>
    <n v="86498"/>
    <x v="1"/>
    <s v="PHO08410.1"/>
    <m/>
    <m/>
    <x v="2"/>
    <m/>
    <m/>
    <s v="BFT35_00460"/>
    <n v="705"/>
    <n v="234"/>
    <m/>
  </r>
  <r>
    <x v="0"/>
    <s v="protein_coding"/>
    <x v="0"/>
    <s v="Primary Assembly"/>
    <s v="unplaced scaffold"/>
    <m/>
    <s v="MINB01000004.1"/>
    <n v="85837"/>
    <n v="86808"/>
    <x v="1"/>
    <m/>
    <m/>
    <m/>
    <x v="0"/>
    <m/>
    <m/>
    <s v="BFT35_03765"/>
    <n v="972"/>
    <m/>
    <m/>
  </r>
  <r>
    <x v="1"/>
    <s v="with_protein"/>
    <x v="0"/>
    <s v="Primary Assembly"/>
    <s v="unplaced scaffold"/>
    <m/>
    <s v="MINB01000004.1"/>
    <n v="85837"/>
    <n v="86808"/>
    <x v="1"/>
    <s v="PHO07864.1"/>
    <m/>
    <m/>
    <x v="473"/>
    <m/>
    <m/>
    <s v="BFT35_03765"/>
    <n v="972"/>
    <n v="323"/>
    <m/>
  </r>
  <r>
    <x v="0"/>
    <s v="protein_coding"/>
    <x v="0"/>
    <s v="Primary Assembly"/>
    <s v="unplaced scaffold"/>
    <m/>
    <s v="MINB01000002.1"/>
    <n v="85843"/>
    <n v="86430"/>
    <x v="1"/>
    <m/>
    <m/>
    <m/>
    <x v="0"/>
    <m/>
    <m/>
    <s v="BFT35_01655"/>
    <n v="588"/>
    <m/>
    <m/>
  </r>
  <r>
    <x v="1"/>
    <s v="with_protein"/>
    <x v="0"/>
    <s v="Primary Assembly"/>
    <s v="unplaced scaffold"/>
    <m/>
    <s v="MINB01000002.1"/>
    <n v="85843"/>
    <n v="86430"/>
    <x v="1"/>
    <s v="PHO08196.1"/>
    <m/>
    <m/>
    <x v="2"/>
    <m/>
    <m/>
    <s v="BFT35_01655"/>
    <n v="588"/>
    <n v="195"/>
    <m/>
  </r>
  <r>
    <x v="0"/>
    <s v="protein_coding"/>
    <x v="0"/>
    <s v="Primary Assembly"/>
    <s v="unplaced scaffold"/>
    <m/>
    <s v="MINB01000006.1"/>
    <n v="85961"/>
    <n v="86512"/>
    <x v="1"/>
    <m/>
    <m/>
    <m/>
    <x v="0"/>
    <m/>
    <m/>
    <s v="BFT35_05085"/>
    <n v="552"/>
    <m/>
    <m/>
  </r>
  <r>
    <x v="1"/>
    <s v="with_protein"/>
    <x v="0"/>
    <s v="Primary Assembly"/>
    <s v="unplaced scaffold"/>
    <m/>
    <s v="MINB01000006.1"/>
    <n v="85961"/>
    <n v="86512"/>
    <x v="1"/>
    <s v="PHO07642.1"/>
    <m/>
    <m/>
    <x v="1225"/>
    <m/>
    <m/>
    <s v="BFT35_05085"/>
    <n v="552"/>
    <n v="183"/>
    <m/>
  </r>
  <r>
    <x v="0"/>
    <s v="protein_coding"/>
    <x v="0"/>
    <s v="Primary Assembly"/>
    <s v="unplaced scaffold"/>
    <m/>
    <s v="MINB01000003.1"/>
    <n v="86201"/>
    <n v="86428"/>
    <x v="1"/>
    <m/>
    <m/>
    <m/>
    <x v="0"/>
    <m/>
    <m/>
    <s v="BFT35_02835"/>
    <n v="228"/>
    <m/>
    <m/>
  </r>
  <r>
    <x v="1"/>
    <s v="with_protein"/>
    <x v="0"/>
    <s v="Primary Assembly"/>
    <s v="unplaced scaffold"/>
    <m/>
    <s v="MINB01000003.1"/>
    <n v="86201"/>
    <n v="86428"/>
    <x v="1"/>
    <s v="PHO08005.1"/>
    <m/>
    <m/>
    <x v="1226"/>
    <m/>
    <m/>
    <s v="BFT35_02835"/>
    <n v="228"/>
    <n v="75"/>
    <m/>
  </r>
  <r>
    <x v="0"/>
    <s v="protein_coding"/>
    <x v="0"/>
    <s v="Primary Assembly"/>
    <s v="unplaced scaffold"/>
    <m/>
    <s v="MINB01000002.1"/>
    <n v="86420"/>
    <n v="86740"/>
    <x v="1"/>
    <m/>
    <m/>
    <m/>
    <x v="0"/>
    <m/>
    <m/>
    <s v="BFT35_01660"/>
    <n v="321"/>
    <m/>
    <m/>
  </r>
  <r>
    <x v="1"/>
    <s v="with_protein"/>
    <x v="0"/>
    <s v="Primary Assembly"/>
    <s v="unplaced scaffold"/>
    <m/>
    <s v="MINB01000002.1"/>
    <n v="86420"/>
    <n v="86740"/>
    <x v="1"/>
    <s v="PHO08326.1"/>
    <m/>
    <m/>
    <x v="511"/>
    <m/>
    <m/>
    <s v="BFT35_01660"/>
    <n v="321"/>
    <n v="106"/>
    <m/>
  </r>
  <r>
    <x v="0"/>
    <s v="protein_coding"/>
    <x v="0"/>
    <s v="Primary Assembly"/>
    <s v="unplaced scaffold"/>
    <m/>
    <s v="MINB01000005.1"/>
    <n v="86436"/>
    <n v="87218"/>
    <x v="1"/>
    <m/>
    <m/>
    <m/>
    <x v="0"/>
    <m/>
    <m/>
    <s v="BFT35_04475"/>
    <n v="783"/>
    <m/>
    <m/>
  </r>
  <r>
    <x v="1"/>
    <s v="with_protein"/>
    <x v="0"/>
    <s v="Primary Assembly"/>
    <s v="unplaced scaffold"/>
    <m/>
    <s v="MINB01000005.1"/>
    <n v="86436"/>
    <n v="87218"/>
    <x v="1"/>
    <s v="PHO07753.1"/>
    <m/>
    <m/>
    <x v="1227"/>
    <m/>
    <m/>
    <s v="BFT35_04475"/>
    <n v="783"/>
    <n v="260"/>
    <m/>
  </r>
  <r>
    <x v="0"/>
    <s v="protein_coding"/>
    <x v="0"/>
    <s v="Primary Assembly"/>
    <s v="unplaced scaffold"/>
    <m/>
    <s v="MINB01000001.1"/>
    <n v="86510"/>
    <n v="87085"/>
    <x v="1"/>
    <m/>
    <m/>
    <m/>
    <x v="0"/>
    <m/>
    <m/>
    <s v="BFT35_00465"/>
    <n v="576"/>
    <m/>
    <m/>
  </r>
  <r>
    <x v="1"/>
    <s v="with_protein"/>
    <x v="0"/>
    <s v="Primary Assembly"/>
    <s v="unplaced scaffold"/>
    <m/>
    <s v="MINB01000001.1"/>
    <n v="86510"/>
    <n v="87085"/>
    <x v="1"/>
    <s v="PHO08411.1"/>
    <m/>
    <m/>
    <x v="1228"/>
    <m/>
    <m/>
    <s v="BFT35_00465"/>
    <n v="576"/>
    <n v="191"/>
    <m/>
  </r>
  <r>
    <x v="0"/>
    <s v="protein_coding"/>
    <x v="0"/>
    <s v="Primary Assembly"/>
    <s v="unplaced scaffold"/>
    <m/>
    <s v="MINB01000003.1"/>
    <n v="86526"/>
    <n v="87077"/>
    <x v="1"/>
    <m/>
    <m/>
    <m/>
    <x v="0"/>
    <m/>
    <m/>
    <s v="BFT35_02840"/>
    <n v="552"/>
    <m/>
    <m/>
  </r>
  <r>
    <x v="1"/>
    <s v="with_protein"/>
    <x v="0"/>
    <s v="Primary Assembly"/>
    <s v="unplaced scaffold"/>
    <m/>
    <s v="MINB01000003.1"/>
    <n v="86526"/>
    <n v="87077"/>
    <x v="1"/>
    <s v="PHO08006.1"/>
    <m/>
    <m/>
    <x v="1083"/>
    <m/>
    <m/>
    <s v="BFT35_02840"/>
    <n v="552"/>
    <n v="183"/>
    <m/>
  </r>
  <r>
    <x v="0"/>
    <s v="protein_coding"/>
    <x v="0"/>
    <s v="Primary Assembly"/>
    <s v="unplaced scaffold"/>
    <m/>
    <s v="MINB01000007.1"/>
    <n v="86577"/>
    <n v="87437"/>
    <x v="0"/>
    <m/>
    <m/>
    <m/>
    <x v="0"/>
    <m/>
    <m/>
    <s v="BFT35_05585"/>
    <n v="861"/>
    <m/>
    <m/>
  </r>
  <r>
    <x v="1"/>
    <s v="with_protein"/>
    <x v="0"/>
    <s v="Primary Assembly"/>
    <s v="unplaced scaffold"/>
    <m/>
    <s v="MINB01000007.1"/>
    <n v="86577"/>
    <n v="87437"/>
    <x v="0"/>
    <s v="PHO07545.1"/>
    <m/>
    <m/>
    <x v="27"/>
    <m/>
    <m/>
    <s v="BFT35_05585"/>
    <n v="861"/>
    <n v="286"/>
    <m/>
  </r>
  <r>
    <x v="0"/>
    <s v="protein_coding"/>
    <x v="0"/>
    <s v="Primary Assembly"/>
    <s v="unplaced scaffold"/>
    <m/>
    <s v="MINB01000006.1"/>
    <n v="86877"/>
    <n v="87545"/>
    <x v="0"/>
    <m/>
    <m/>
    <m/>
    <x v="0"/>
    <m/>
    <m/>
    <s v="BFT35_05090"/>
    <n v="669"/>
    <m/>
    <m/>
  </r>
  <r>
    <x v="1"/>
    <s v="with_protein"/>
    <x v="0"/>
    <s v="Primary Assembly"/>
    <s v="unplaced scaffold"/>
    <m/>
    <s v="MINB01000006.1"/>
    <n v="86877"/>
    <n v="87545"/>
    <x v="0"/>
    <s v="PHO07643.1"/>
    <m/>
    <m/>
    <x v="2"/>
    <m/>
    <m/>
    <s v="BFT35_05090"/>
    <n v="669"/>
    <n v="222"/>
    <m/>
  </r>
  <r>
    <x v="0"/>
    <s v="protein_coding"/>
    <x v="0"/>
    <s v="Primary Assembly"/>
    <s v="unplaced scaffold"/>
    <m/>
    <s v="MINB01000004.1"/>
    <n v="86964"/>
    <n v="88034"/>
    <x v="1"/>
    <m/>
    <m/>
    <m/>
    <x v="0"/>
    <m/>
    <m/>
    <s v="BFT35_03770"/>
    <n v="1071"/>
    <m/>
    <m/>
  </r>
  <r>
    <x v="1"/>
    <s v="with_protein"/>
    <x v="0"/>
    <s v="Primary Assembly"/>
    <s v="unplaced scaffold"/>
    <m/>
    <s v="MINB01000004.1"/>
    <n v="86964"/>
    <n v="88034"/>
    <x v="1"/>
    <s v="PHO07865.1"/>
    <m/>
    <m/>
    <x v="1229"/>
    <m/>
    <m/>
    <s v="BFT35_03770"/>
    <n v="1071"/>
    <n v="356"/>
    <m/>
  </r>
  <r>
    <x v="0"/>
    <s v="protein_coding"/>
    <x v="0"/>
    <s v="Primary Assembly"/>
    <s v="unplaced scaffold"/>
    <m/>
    <s v="MINB01000001.1"/>
    <n v="87117"/>
    <n v="87368"/>
    <x v="1"/>
    <m/>
    <m/>
    <m/>
    <x v="0"/>
    <m/>
    <m/>
    <s v="BFT35_00470"/>
    <n v="252"/>
    <m/>
    <m/>
  </r>
  <r>
    <x v="1"/>
    <s v="with_protein"/>
    <x v="0"/>
    <s v="Primary Assembly"/>
    <s v="unplaced scaffold"/>
    <m/>
    <s v="MINB01000001.1"/>
    <n v="87117"/>
    <n v="87368"/>
    <x v="1"/>
    <s v="PHO08412.1"/>
    <m/>
    <m/>
    <x v="2"/>
    <m/>
    <m/>
    <s v="BFT35_00470"/>
    <n v="252"/>
    <n v="83"/>
    <m/>
  </r>
  <r>
    <x v="0"/>
    <s v="protein_coding"/>
    <x v="0"/>
    <s v="Primary Assembly"/>
    <s v="unplaced scaffold"/>
    <m/>
    <s v="MINB01000005.1"/>
    <n v="87225"/>
    <n v="87494"/>
    <x v="1"/>
    <m/>
    <m/>
    <m/>
    <x v="0"/>
    <m/>
    <m/>
    <s v="BFT35_04480"/>
    <n v="270"/>
    <m/>
    <m/>
  </r>
  <r>
    <x v="1"/>
    <s v="with_protein"/>
    <x v="0"/>
    <s v="Primary Assembly"/>
    <s v="unplaced scaffold"/>
    <m/>
    <s v="MINB01000005.1"/>
    <n v="87225"/>
    <n v="87494"/>
    <x v="1"/>
    <s v="PHO07754.1"/>
    <m/>
    <m/>
    <x v="1230"/>
    <m/>
    <m/>
    <s v="BFT35_04480"/>
    <n v="270"/>
    <n v="89"/>
    <m/>
  </r>
  <r>
    <x v="0"/>
    <s v="protein_coding"/>
    <x v="0"/>
    <s v="Primary Assembly"/>
    <s v="unplaced scaffold"/>
    <m/>
    <s v="MINB01000003.1"/>
    <n v="87230"/>
    <n v="87658"/>
    <x v="0"/>
    <m/>
    <m/>
    <m/>
    <x v="0"/>
    <m/>
    <m/>
    <s v="BFT35_02845"/>
    <n v="429"/>
    <m/>
    <m/>
  </r>
  <r>
    <x v="1"/>
    <s v="with_protein"/>
    <x v="0"/>
    <s v="Primary Assembly"/>
    <s v="unplaced scaffold"/>
    <m/>
    <s v="MINB01000003.1"/>
    <n v="87230"/>
    <n v="87658"/>
    <x v="0"/>
    <s v="PHO08007.1"/>
    <m/>
    <m/>
    <x v="101"/>
    <m/>
    <m/>
    <s v="BFT35_02845"/>
    <n v="429"/>
    <n v="142"/>
    <m/>
  </r>
  <r>
    <x v="0"/>
    <s v="pseudogene"/>
    <x v="0"/>
    <s v="Primary Assembly"/>
    <s v="unplaced scaffold"/>
    <m/>
    <s v="MINB01000002.1"/>
    <n v="87273"/>
    <n v="88462"/>
    <x v="1"/>
    <m/>
    <m/>
    <m/>
    <x v="0"/>
    <m/>
    <m/>
    <s v="BFT35_01665"/>
    <n v="1190"/>
    <m/>
    <s v="pseudo"/>
  </r>
  <r>
    <x v="1"/>
    <s v="without_protein"/>
    <x v="0"/>
    <s v="Primary Assembly"/>
    <s v="unplaced scaffold"/>
    <m/>
    <s v="MINB01000002.1"/>
    <n v="87273"/>
    <n v="88462"/>
    <x v="1"/>
    <m/>
    <m/>
    <m/>
    <x v="1231"/>
    <m/>
    <m/>
    <s v="BFT35_01665"/>
    <n v="1190"/>
    <m/>
    <s v="pseudo"/>
  </r>
  <r>
    <x v="0"/>
    <s v="protein_coding"/>
    <x v="0"/>
    <s v="Primary Assembly"/>
    <s v="unplaced scaffold"/>
    <m/>
    <s v="MINB01000007.1"/>
    <n v="87445"/>
    <n v="88485"/>
    <x v="1"/>
    <m/>
    <m/>
    <m/>
    <x v="0"/>
    <m/>
    <m/>
    <s v="BFT35_05590"/>
    <n v="1041"/>
    <m/>
    <m/>
  </r>
  <r>
    <x v="1"/>
    <s v="with_protein"/>
    <x v="0"/>
    <s v="Primary Assembly"/>
    <s v="unplaced scaffold"/>
    <m/>
    <s v="MINB01000007.1"/>
    <n v="87445"/>
    <n v="88485"/>
    <x v="1"/>
    <s v="PHO07546.1"/>
    <m/>
    <m/>
    <x v="1232"/>
    <m/>
    <m/>
    <s v="BFT35_05590"/>
    <n v="1041"/>
    <n v="346"/>
    <m/>
  </r>
  <r>
    <x v="0"/>
    <s v="protein_coding"/>
    <x v="0"/>
    <s v="Primary Assembly"/>
    <s v="unplaced scaffold"/>
    <m/>
    <s v="MINB01000005.1"/>
    <n v="87506"/>
    <n v="88255"/>
    <x v="1"/>
    <m/>
    <m/>
    <m/>
    <x v="0"/>
    <m/>
    <m/>
    <s v="BFT35_04485"/>
    <n v="750"/>
    <m/>
    <m/>
  </r>
  <r>
    <x v="1"/>
    <s v="with_protein"/>
    <x v="0"/>
    <s v="Primary Assembly"/>
    <s v="unplaced scaffold"/>
    <m/>
    <s v="MINB01000005.1"/>
    <n v="87506"/>
    <n v="88255"/>
    <x v="1"/>
    <s v="PHO07755.1"/>
    <m/>
    <m/>
    <x v="1233"/>
    <m/>
    <m/>
    <s v="BFT35_04485"/>
    <n v="750"/>
    <n v="249"/>
    <m/>
  </r>
  <r>
    <x v="0"/>
    <s v="protein_coding"/>
    <x v="0"/>
    <s v="Primary Assembly"/>
    <s v="unplaced scaffold"/>
    <m/>
    <s v="MINB01000001.1"/>
    <n v="87525"/>
    <n v="89270"/>
    <x v="1"/>
    <m/>
    <m/>
    <m/>
    <x v="0"/>
    <m/>
    <m/>
    <s v="BFT35_00475"/>
    <n v="1746"/>
    <m/>
    <m/>
  </r>
  <r>
    <x v="1"/>
    <s v="with_protein"/>
    <x v="0"/>
    <s v="Primary Assembly"/>
    <s v="unplaced scaffold"/>
    <m/>
    <s v="MINB01000001.1"/>
    <n v="87525"/>
    <n v="89270"/>
    <x v="1"/>
    <s v="PHO08413.1"/>
    <m/>
    <m/>
    <x v="143"/>
    <m/>
    <m/>
    <s v="BFT35_00475"/>
    <n v="1746"/>
    <n v="581"/>
    <m/>
  </r>
  <r>
    <x v="0"/>
    <s v="protein_coding"/>
    <x v="0"/>
    <s v="Primary Assembly"/>
    <s v="unplaced scaffold"/>
    <m/>
    <s v="MINB01000003.1"/>
    <n v="87655"/>
    <n v="88536"/>
    <x v="0"/>
    <m/>
    <m/>
    <m/>
    <x v="0"/>
    <m/>
    <m/>
    <s v="BFT35_02850"/>
    <n v="882"/>
    <m/>
    <m/>
  </r>
  <r>
    <x v="1"/>
    <s v="with_protein"/>
    <x v="0"/>
    <s v="Primary Assembly"/>
    <s v="unplaced scaffold"/>
    <m/>
    <s v="MINB01000003.1"/>
    <n v="87655"/>
    <n v="88536"/>
    <x v="0"/>
    <s v="PHO08008.1"/>
    <m/>
    <m/>
    <x v="1234"/>
    <m/>
    <m/>
    <s v="BFT35_02850"/>
    <n v="882"/>
    <n v="293"/>
    <m/>
  </r>
  <r>
    <x v="0"/>
    <s v="protein_coding"/>
    <x v="0"/>
    <s v="Primary Assembly"/>
    <s v="unplaced scaffold"/>
    <m/>
    <s v="MINB01000006.1"/>
    <n v="87947"/>
    <n v="88861"/>
    <x v="1"/>
    <m/>
    <m/>
    <m/>
    <x v="0"/>
    <m/>
    <m/>
    <s v="BFT35_05095"/>
    <n v="915"/>
    <m/>
    <m/>
  </r>
  <r>
    <x v="1"/>
    <s v="with_protein"/>
    <x v="0"/>
    <s v="Primary Assembly"/>
    <s v="unplaced scaffold"/>
    <m/>
    <s v="MINB01000006.1"/>
    <n v="87947"/>
    <n v="88861"/>
    <x v="1"/>
    <s v="PHO07644.1"/>
    <m/>
    <m/>
    <x v="1235"/>
    <m/>
    <m/>
    <s v="BFT35_05095"/>
    <n v="915"/>
    <n v="304"/>
    <m/>
  </r>
  <r>
    <x v="0"/>
    <s v="protein_coding"/>
    <x v="0"/>
    <s v="Primary Assembly"/>
    <s v="unplaced scaffold"/>
    <m/>
    <s v="MINB01000004.1"/>
    <n v="88077"/>
    <n v="88844"/>
    <x v="1"/>
    <m/>
    <m/>
    <m/>
    <x v="0"/>
    <m/>
    <m/>
    <s v="BFT35_03775"/>
    <n v="768"/>
    <m/>
    <m/>
  </r>
  <r>
    <x v="1"/>
    <s v="with_protein"/>
    <x v="0"/>
    <s v="Primary Assembly"/>
    <s v="unplaced scaffold"/>
    <m/>
    <s v="MINB01000004.1"/>
    <n v="88077"/>
    <n v="88844"/>
    <x v="1"/>
    <s v="PHO07866.1"/>
    <m/>
    <m/>
    <x v="120"/>
    <m/>
    <m/>
    <s v="BFT35_03775"/>
    <n v="768"/>
    <n v="255"/>
    <m/>
  </r>
  <r>
    <x v="0"/>
    <s v="protein_coding"/>
    <x v="0"/>
    <s v="Primary Assembly"/>
    <s v="unplaced scaffold"/>
    <m/>
    <s v="MINB01000005.1"/>
    <n v="88233"/>
    <n v="88616"/>
    <x v="1"/>
    <m/>
    <m/>
    <m/>
    <x v="0"/>
    <m/>
    <m/>
    <s v="BFT35_04490"/>
    <n v="384"/>
    <m/>
    <m/>
  </r>
  <r>
    <x v="1"/>
    <s v="with_protein"/>
    <x v="0"/>
    <s v="Primary Assembly"/>
    <s v="unplaced scaffold"/>
    <m/>
    <s v="MINB01000005.1"/>
    <n v="88233"/>
    <n v="88616"/>
    <x v="1"/>
    <s v="PHO07756.1"/>
    <m/>
    <m/>
    <x v="1236"/>
    <m/>
    <m/>
    <s v="BFT35_04490"/>
    <n v="384"/>
    <n v="127"/>
    <m/>
  </r>
  <r>
    <x v="0"/>
    <s v="protein_coding"/>
    <x v="0"/>
    <s v="Primary Assembly"/>
    <s v="unplaced scaffold"/>
    <m/>
    <s v="MINB01000002.1"/>
    <n v="88459"/>
    <n v="88911"/>
    <x v="1"/>
    <m/>
    <m/>
    <m/>
    <x v="0"/>
    <m/>
    <m/>
    <s v="BFT35_01670"/>
    <n v="453"/>
    <m/>
    <m/>
  </r>
  <r>
    <x v="1"/>
    <s v="with_protein"/>
    <x v="0"/>
    <s v="Primary Assembly"/>
    <s v="unplaced scaffold"/>
    <m/>
    <s v="MINB01000002.1"/>
    <n v="88459"/>
    <n v="88911"/>
    <x v="1"/>
    <s v="PHO08197.1"/>
    <m/>
    <m/>
    <x v="2"/>
    <m/>
    <m/>
    <s v="BFT35_01670"/>
    <n v="453"/>
    <n v="150"/>
    <m/>
  </r>
  <r>
    <x v="0"/>
    <s v="protein_coding"/>
    <x v="0"/>
    <s v="Primary Assembly"/>
    <s v="unplaced scaffold"/>
    <m/>
    <s v="MINB01000007.1"/>
    <n v="88530"/>
    <n v="88964"/>
    <x v="1"/>
    <m/>
    <m/>
    <m/>
    <x v="0"/>
    <m/>
    <m/>
    <s v="BFT35_05595"/>
    <n v="435"/>
    <m/>
    <m/>
  </r>
  <r>
    <x v="1"/>
    <s v="with_protein"/>
    <x v="0"/>
    <s v="Primary Assembly"/>
    <s v="unplaced scaffold"/>
    <m/>
    <s v="MINB01000007.1"/>
    <n v="88530"/>
    <n v="88964"/>
    <x v="1"/>
    <s v="PHO07547.1"/>
    <m/>
    <m/>
    <x v="2"/>
    <m/>
    <m/>
    <s v="BFT35_05595"/>
    <n v="435"/>
    <n v="144"/>
    <m/>
  </r>
  <r>
    <x v="0"/>
    <s v="protein_coding"/>
    <x v="0"/>
    <s v="Primary Assembly"/>
    <s v="unplaced scaffold"/>
    <m/>
    <s v="MINB01000003.1"/>
    <n v="88558"/>
    <n v="89331"/>
    <x v="0"/>
    <m/>
    <m/>
    <m/>
    <x v="0"/>
    <m/>
    <m/>
    <s v="BFT35_02855"/>
    <n v="774"/>
    <m/>
    <m/>
  </r>
  <r>
    <x v="1"/>
    <s v="with_protein"/>
    <x v="0"/>
    <s v="Primary Assembly"/>
    <s v="unplaced scaffold"/>
    <m/>
    <s v="MINB01000003.1"/>
    <n v="88558"/>
    <n v="89331"/>
    <x v="0"/>
    <s v="PHO08009.1"/>
    <m/>
    <m/>
    <x v="1237"/>
    <m/>
    <m/>
    <s v="BFT35_02855"/>
    <n v="774"/>
    <n v="257"/>
    <m/>
  </r>
  <r>
    <x v="0"/>
    <s v="protein_coding"/>
    <x v="0"/>
    <s v="Primary Assembly"/>
    <s v="unplaced scaffold"/>
    <m/>
    <s v="MINB01000005.1"/>
    <n v="88626"/>
    <n v="88985"/>
    <x v="1"/>
    <m/>
    <m/>
    <m/>
    <x v="0"/>
    <m/>
    <m/>
    <s v="BFT35_04495"/>
    <n v="360"/>
    <m/>
    <m/>
  </r>
  <r>
    <x v="1"/>
    <s v="with_protein"/>
    <x v="0"/>
    <s v="Primary Assembly"/>
    <s v="unplaced scaffold"/>
    <m/>
    <s v="MINB01000005.1"/>
    <n v="88626"/>
    <n v="88985"/>
    <x v="1"/>
    <s v="PHO07757.1"/>
    <m/>
    <m/>
    <x v="1238"/>
    <m/>
    <m/>
    <s v="BFT35_04495"/>
    <n v="360"/>
    <n v="119"/>
    <m/>
  </r>
  <r>
    <x v="0"/>
    <s v="protein_coding"/>
    <x v="0"/>
    <s v="Primary Assembly"/>
    <s v="unplaced scaffold"/>
    <m/>
    <s v="MINB01000006.1"/>
    <n v="88904"/>
    <n v="92404"/>
    <x v="1"/>
    <m/>
    <m/>
    <m/>
    <x v="0"/>
    <m/>
    <m/>
    <s v="BFT35_05100"/>
    <n v="3501"/>
    <m/>
    <m/>
  </r>
  <r>
    <x v="1"/>
    <s v="with_protein"/>
    <x v="0"/>
    <s v="Primary Assembly"/>
    <s v="unplaced scaffold"/>
    <m/>
    <s v="MINB01000006.1"/>
    <n v="88904"/>
    <n v="92404"/>
    <x v="1"/>
    <s v="PHO07645.1"/>
    <m/>
    <m/>
    <x v="1239"/>
    <m/>
    <m/>
    <s v="BFT35_05100"/>
    <n v="3501"/>
    <n v="1166"/>
    <m/>
  </r>
  <r>
    <x v="0"/>
    <s v="protein_coding"/>
    <x v="0"/>
    <s v="Primary Assembly"/>
    <s v="unplaced scaffold"/>
    <m/>
    <s v="MINB01000005.1"/>
    <n v="89004"/>
    <n v="90116"/>
    <x v="1"/>
    <m/>
    <m/>
    <m/>
    <x v="0"/>
    <m/>
    <m/>
    <s v="BFT35_04500"/>
    <n v="1113"/>
    <m/>
    <m/>
  </r>
  <r>
    <x v="1"/>
    <s v="with_protein"/>
    <x v="0"/>
    <s v="Primary Assembly"/>
    <s v="unplaced scaffold"/>
    <m/>
    <s v="MINB01000005.1"/>
    <n v="89004"/>
    <n v="90116"/>
    <x v="1"/>
    <s v="PHO07758.1"/>
    <m/>
    <m/>
    <x v="1240"/>
    <m/>
    <m/>
    <s v="BFT35_04500"/>
    <n v="1113"/>
    <n v="370"/>
    <m/>
  </r>
  <r>
    <x v="0"/>
    <s v="protein_coding"/>
    <x v="0"/>
    <s v="Primary Assembly"/>
    <s v="unplaced scaffold"/>
    <m/>
    <s v="MINB01000007.1"/>
    <n v="89054"/>
    <n v="90106"/>
    <x v="0"/>
    <m/>
    <m/>
    <m/>
    <x v="0"/>
    <m/>
    <m/>
    <s v="BFT35_05600"/>
    <n v="1053"/>
    <m/>
    <m/>
  </r>
  <r>
    <x v="1"/>
    <s v="with_protein"/>
    <x v="0"/>
    <s v="Primary Assembly"/>
    <s v="unplaced scaffold"/>
    <m/>
    <s v="MINB01000007.1"/>
    <n v="89054"/>
    <n v="90106"/>
    <x v="0"/>
    <s v="PHO07548.1"/>
    <m/>
    <m/>
    <x v="1196"/>
    <m/>
    <m/>
    <s v="BFT35_05600"/>
    <n v="1053"/>
    <n v="350"/>
    <m/>
  </r>
  <r>
    <x v="0"/>
    <s v="protein_coding"/>
    <x v="0"/>
    <s v="Primary Assembly"/>
    <s v="unplaced scaffold"/>
    <m/>
    <s v="MINB01000004.1"/>
    <n v="89114"/>
    <n v="89686"/>
    <x v="1"/>
    <m/>
    <m/>
    <m/>
    <x v="0"/>
    <m/>
    <m/>
    <s v="BFT35_03780"/>
    <n v="573"/>
    <m/>
    <m/>
  </r>
  <r>
    <x v="1"/>
    <s v="with_protein"/>
    <x v="0"/>
    <s v="Primary Assembly"/>
    <s v="unplaced scaffold"/>
    <m/>
    <s v="MINB01000004.1"/>
    <n v="89114"/>
    <n v="89686"/>
    <x v="1"/>
    <s v="PHO07867.1"/>
    <m/>
    <m/>
    <x v="2"/>
    <m/>
    <m/>
    <s v="BFT35_03780"/>
    <n v="573"/>
    <n v="190"/>
    <m/>
  </r>
  <r>
    <x v="0"/>
    <s v="protein_coding"/>
    <x v="0"/>
    <s v="Primary Assembly"/>
    <s v="unplaced scaffold"/>
    <m/>
    <s v="MINB01000001.1"/>
    <n v="89291"/>
    <n v="91081"/>
    <x v="1"/>
    <m/>
    <m/>
    <m/>
    <x v="0"/>
    <m/>
    <m/>
    <s v="BFT35_00480"/>
    <n v="1791"/>
    <m/>
    <m/>
  </r>
  <r>
    <x v="1"/>
    <s v="with_protein"/>
    <x v="0"/>
    <s v="Primary Assembly"/>
    <s v="unplaced scaffold"/>
    <m/>
    <s v="MINB01000001.1"/>
    <n v="89291"/>
    <n v="91081"/>
    <x v="1"/>
    <s v="PHO08414.1"/>
    <m/>
    <m/>
    <x v="164"/>
    <m/>
    <m/>
    <s v="BFT35_00480"/>
    <n v="1791"/>
    <n v="596"/>
    <m/>
  </r>
  <r>
    <x v="0"/>
    <s v="protein_coding"/>
    <x v="0"/>
    <s v="Primary Assembly"/>
    <s v="unplaced scaffold"/>
    <m/>
    <s v="MINB01000003.1"/>
    <n v="89346"/>
    <n v="90146"/>
    <x v="0"/>
    <m/>
    <m/>
    <m/>
    <x v="0"/>
    <m/>
    <m/>
    <s v="BFT35_02860"/>
    <n v="801"/>
    <m/>
    <m/>
  </r>
  <r>
    <x v="1"/>
    <s v="with_protein"/>
    <x v="0"/>
    <s v="Primary Assembly"/>
    <s v="unplaced scaffold"/>
    <m/>
    <s v="MINB01000003.1"/>
    <n v="89346"/>
    <n v="90146"/>
    <x v="0"/>
    <s v="PHO08010.1"/>
    <m/>
    <m/>
    <x v="1241"/>
    <m/>
    <m/>
    <s v="BFT35_02860"/>
    <n v="801"/>
    <n v="266"/>
    <m/>
  </r>
  <r>
    <x v="0"/>
    <s v="protein_coding"/>
    <x v="0"/>
    <s v="Primary Assembly"/>
    <s v="unplaced scaffold"/>
    <m/>
    <s v="MINB01000002.1"/>
    <n v="89399"/>
    <n v="90763"/>
    <x v="1"/>
    <m/>
    <m/>
    <m/>
    <x v="0"/>
    <m/>
    <m/>
    <s v="BFT35_01675"/>
    <n v="1365"/>
    <m/>
    <m/>
  </r>
  <r>
    <x v="1"/>
    <s v="with_protein"/>
    <x v="0"/>
    <s v="Primary Assembly"/>
    <s v="unplaced scaffold"/>
    <m/>
    <s v="MINB01000002.1"/>
    <n v="89399"/>
    <n v="90763"/>
    <x v="1"/>
    <s v="PHO08198.1"/>
    <m/>
    <m/>
    <x v="2"/>
    <m/>
    <m/>
    <s v="BFT35_01675"/>
    <n v="1365"/>
    <n v="454"/>
    <m/>
  </r>
  <r>
    <x v="0"/>
    <s v="protein_coding"/>
    <x v="0"/>
    <s v="Primary Assembly"/>
    <s v="unplaced scaffold"/>
    <m/>
    <s v="MINB01000004.1"/>
    <n v="89774"/>
    <n v="90076"/>
    <x v="1"/>
    <m/>
    <m/>
    <m/>
    <x v="0"/>
    <m/>
    <m/>
    <s v="BFT35_03785"/>
    <n v="303"/>
    <m/>
    <m/>
  </r>
  <r>
    <x v="1"/>
    <s v="with_protein"/>
    <x v="0"/>
    <s v="Primary Assembly"/>
    <s v="unplaced scaffold"/>
    <m/>
    <s v="MINB01000004.1"/>
    <n v="89774"/>
    <n v="90076"/>
    <x v="1"/>
    <s v="PHO07868.1"/>
    <m/>
    <m/>
    <x v="335"/>
    <m/>
    <m/>
    <s v="BFT35_03785"/>
    <n v="303"/>
    <n v="100"/>
    <m/>
  </r>
  <r>
    <x v="0"/>
    <s v="protein_coding"/>
    <x v="0"/>
    <s v="Primary Assembly"/>
    <s v="unplaced scaffold"/>
    <m/>
    <s v="MINB01000005.1"/>
    <n v="90109"/>
    <n v="91098"/>
    <x v="1"/>
    <m/>
    <m/>
    <m/>
    <x v="0"/>
    <m/>
    <m/>
    <s v="BFT35_04505"/>
    <n v="990"/>
    <m/>
    <m/>
  </r>
  <r>
    <x v="1"/>
    <s v="with_protein"/>
    <x v="0"/>
    <s v="Primary Assembly"/>
    <s v="unplaced scaffold"/>
    <m/>
    <s v="MINB01000005.1"/>
    <n v="90109"/>
    <n v="91098"/>
    <x v="1"/>
    <s v="PHO07759.1"/>
    <m/>
    <m/>
    <x v="1242"/>
    <m/>
    <m/>
    <s v="BFT35_04505"/>
    <n v="990"/>
    <n v="329"/>
    <m/>
  </r>
  <r>
    <x v="0"/>
    <s v="protein_coding"/>
    <x v="0"/>
    <s v="Primary Assembly"/>
    <s v="unplaced scaffold"/>
    <m/>
    <s v="MINB01000004.1"/>
    <n v="90153"/>
    <n v="90635"/>
    <x v="1"/>
    <m/>
    <m/>
    <m/>
    <x v="0"/>
    <m/>
    <m/>
    <s v="BFT35_03790"/>
    <n v="483"/>
    <m/>
    <m/>
  </r>
  <r>
    <x v="1"/>
    <s v="with_protein"/>
    <x v="0"/>
    <s v="Primary Assembly"/>
    <s v="unplaced scaffold"/>
    <m/>
    <s v="MINB01000004.1"/>
    <n v="90153"/>
    <n v="90635"/>
    <x v="1"/>
    <s v="PHO07869.1"/>
    <m/>
    <m/>
    <x v="1243"/>
    <m/>
    <m/>
    <s v="BFT35_03790"/>
    <n v="483"/>
    <n v="160"/>
    <m/>
  </r>
  <r>
    <x v="0"/>
    <s v="protein_coding"/>
    <x v="0"/>
    <s v="Primary Assembly"/>
    <s v="unplaced scaffold"/>
    <m/>
    <s v="MINB01000003.1"/>
    <n v="90242"/>
    <n v="90802"/>
    <x v="1"/>
    <m/>
    <m/>
    <m/>
    <x v="0"/>
    <m/>
    <m/>
    <s v="BFT35_02865"/>
    <n v="561"/>
    <m/>
    <m/>
  </r>
  <r>
    <x v="1"/>
    <s v="with_protein"/>
    <x v="0"/>
    <s v="Primary Assembly"/>
    <s v="unplaced scaffold"/>
    <m/>
    <s v="MINB01000003.1"/>
    <n v="90242"/>
    <n v="90802"/>
    <x v="1"/>
    <s v="PHO08011.1"/>
    <m/>
    <m/>
    <x v="2"/>
    <m/>
    <m/>
    <s v="BFT35_02865"/>
    <n v="561"/>
    <n v="186"/>
    <m/>
  </r>
  <r>
    <x v="0"/>
    <s v="protein_coding"/>
    <x v="0"/>
    <s v="Primary Assembly"/>
    <s v="unplaced scaffold"/>
    <m/>
    <s v="MINB01000007.1"/>
    <n v="90265"/>
    <n v="90705"/>
    <x v="1"/>
    <m/>
    <m/>
    <m/>
    <x v="0"/>
    <m/>
    <m/>
    <s v="BFT35_05605"/>
    <n v="441"/>
    <m/>
    <m/>
  </r>
  <r>
    <x v="1"/>
    <s v="with_protein"/>
    <x v="0"/>
    <s v="Primary Assembly"/>
    <s v="unplaced scaffold"/>
    <m/>
    <s v="MINB01000007.1"/>
    <n v="90265"/>
    <n v="90705"/>
    <x v="1"/>
    <s v="PHO07549.1"/>
    <m/>
    <m/>
    <x v="79"/>
    <m/>
    <m/>
    <s v="BFT35_05605"/>
    <n v="441"/>
    <n v="146"/>
    <m/>
  </r>
  <r>
    <x v="0"/>
    <s v="protein_coding"/>
    <x v="0"/>
    <s v="Primary Assembly"/>
    <s v="unplaced scaffold"/>
    <m/>
    <s v="MINB01000004.1"/>
    <n v="90670"/>
    <n v="91971"/>
    <x v="1"/>
    <m/>
    <m/>
    <m/>
    <x v="0"/>
    <m/>
    <m/>
    <s v="BFT35_03795"/>
    <n v="1302"/>
    <m/>
    <m/>
  </r>
  <r>
    <x v="1"/>
    <s v="with_protein"/>
    <x v="0"/>
    <s v="Primary Assembly"/>
    <s v="unplaced scaffold"/>
    <m/>
    <s v="MINB01000004.1"/>
    <n v="90670"/>
    <n v="91971"/>
    <x v="1"/>
    <s v="PHO07917.1"/>
    <m/>
    <m/>
    <x v="1244"/>
    <m/>
    <m/>
    <s v="BFT35_03795"/>
    <n v="1302"/>
    <n v="433"/>
    <m/>
  </r>
  <r>
    <x v="0"/>
    <s v="protein_coding"/>
    <x v="0"/>
    <s v="Primary Assembly"/>
    <s v="unplaced scaffold"/>
    <m/>
    <s v="MINB01000002.1"/>
    <n v="90750"/>
    <n v="91241"/>
    <x v="1"/>
    <m/>
    <m/>
    <m/>
    <x v="0"/>
    <m/>
    <m/>
    <s v="BFT35_01680"/>
    <n v="492"/>
    <m/>
    <m/>
  </r>
  <r>
    <x v="1"/>
    <s v="with_protein"/>
    <x v="0"/>
    <s v="Primary Assembly"/>
    <s v="unplaced scaffold"/>
    <m/>
    <s v="MINB01000002.1"/>
    <n v="90750"/>
    <n v="91241"/>
    <x v="1"/>
    <s v="PHO08199.1"/>
    <m/>
    <m/>
    <x v="2"/>
    <m/>
    <m/>
    <s v="BFT35_01680"/>
    <n v="492"/>
    <n v="163"/>
    <m/>
  </r>
  <r>
    <x v="0"/>
    <s v="protein_coding"/>
    <x v="0"/>
    <s v="Primary Assembly"/>
    <s v="unplaced scaffold"/>
    <m/>
    <s v="MINB01000007.1"/>
    <n v="90789"/>
    <n v="92387"/>
    <x v="1"/>
    <m/>
    <m/>
    <m/>
    <x v="0"/>
    <m/>
    <m/>
    <s v="BFT35_05610"/>
    <n v="1599"/>
    <m/>
    <m/>
  </r>
  <r>
    <x v="1"/>
    <s v="with_protein"/>
    <x v="0"/>
    <s v="Primary Assembly"/>
    <s v="unplaced scaffold"/>
    <m/>
    <s v="MINB01000007.1"/>
    <n v="90789"/>
    <n v="92387"/>
    <x v="1"/>
    <s v="PHO07550.1"/>
    <m/>
    <m/>
    <x v="1245"/>
    <m/>
    <m/>
    <s v="BFT35_05610"/>
    <n v="1599"/>
    <n v="532"/>
    <m/>
  </r>
  <r>
    <x v="0"/>
    <s v="protein_coding"/>
    <x v="0"/>
    <s v="Primary Assembly"/>
    <s v="unplaced scaffold"/>
    <m/>
    <s v="MINB01000001.1"/>
    <n v="91095"/>
    <n v="91460"/>
    <x v="1"/>
    <m/>
    <m/>
    <m/>
    <x v="0"/>
    <m/>
    <m/>
    <s v="BFT35_00485"/>
    <n v="366"/>
    <m/>
    <m/>
  </r>
  <r>
    <x v="1"/>
    <s v="with_protein"/>
    <x v="0"/>
    <s v="Primary Assembly"/>
    <s v="unplaced scaffold"/>
    <m/>
    <s v="MINB01000001.1"/>
    <n v="91095"/>
    <n v="91460"/>
    <x v="1"/>
    <s v="PHO08415.1"/>
    <m/>
    <m/>
    <x v="143"/>
    <m/>
    <m/>
    <s v="BFT35_00485"/>
    <n v="366"/>
    <n v="121"/>
    <m/>
  </r>
  <r>
    <x v="0"/>
    <s v="protein_coding"/>
    <x v="0"/>
    <s v="Primary Assembly"/>
    <s v="unplaced scaffold"/>
    <m/>
    <s v="MINB01000005.1"/>
    <n v="91113"/>
    <n v="91511"/>
    <x v="1"/>
    <m/>
    <m/>
    <m/>
    <x v="0"/>
    <m/>
    <m/>
    <s v="BFT35_04510"/>
    <n v="399"/>
    <m/>
    <m/>
  </r>
  <r>
    <x v="1"/>
    <s v="with_protein"/>
    <x v="0"/>
    <s v="Primary Assembly"/>
    <s v="unplaced scaffold"/>
    <m/>
    <s v="MINB01000005.1"/>
    <n v="91113"/>
    <n v="91511"/>
    <x v="1"/>
    <s v="PHO07760.1"/>
    <m/>
    <m/>
    <x v="1246"/>
    <m/>
    <m/>
    <s v="BFT35_04510"/>
    <n v="399"/>
    <n v="132"/>
    <m/>
  </r>
  <r>
    <x v="0"/>
    <s v="protein_coding"/>
    <x v="0"/>
    <s v="Primary Assembly"/>
    <s v="unplaced scaffold"/>
    <m/>
    <s v="MINB01000003.1"/>
    <n v="91260"/>
    <n v="92006"/>
    <x v="1"/>
    <m/>
    <m/>
    <m/>
    <x v="0"/>
    <m/>
    <m/>
    <s v="BFT35_02870"/>
    <n v="747"/>
    <m/>
    <m/>
  </r>
  <r>
    <x v="1"/>
    <s v="with_protein"/>
    <x v="0"/>
    <s v="Primary Assembly"/>
    <s v="unplaced scaffold"/>
    <m/>
    <s v="MINB01000003.1"/>
    <n v="91260"/>
    <n v="92006"/>
    <x v="1"/>
    <s v="PHO08012.1"/>
    <m/>
    <m/>
    <x v="1247"/>
    <m/>
    <m/>
    <s v="BFT35_02870"/>
    <n v="747"/>
    <n v="248"/>
    <m/>
  </r>
  <r>
    <x v="0"/>
    <s v="protein_coding"/>
    <x v="0"/>
    <s v="Primary Assembly"/>
    <s v="unplaced scaffold"/>
    <m/>
    <s v="MINB01000001.1"/>
    <n v="91463"/>
    <n v="92008"/>
    <x v="1"/>
    <m/>
    <m/>
    <m/>
    <x v="0"/>
    <m/>
    <m/>
    <s v="BFT35_00490"/>
    <n v="546"/>
    <m/>
    <m/>
  </r>
  <r>
    <x v="1"/>
    <s v="with_protein"/>
    <x v="0"/>
    <s v="Primary Assembly"/>
    <s v="unplaced scaffold"/>
    <m/>
    <s v="MINB01000001.1"/>
    <n v="91463"/>
    <n v="92008"/>
    <x v="1"/>
    <s v="PHO08416.1"/>
    <m/>
    <m/>
    <x v="90"/>
    <m/>
    <m/>
    <s v="BFT35_00490"/>
    <n v="546"/>
    <n v="181"/>
    <m/>
  </r>
  <r>
    <x v="0"/>
    <s v="protein_coding"/>
    <x v="0"/>
    <s v="Primary Assembly"/>
    <s v="unplaced scaffold"/>
    <m/>
    <s v="MINB01000005.1"/>
    <n v="91583"/>
    <n v="91768"/>
    <x v="1"/>
    <m/>
    <m/>
    <m/>
    <x v="0"/>
    <m/>
    <m/>
    <s v="BFT35_04515"/>
    <n v="186"/>
    <m/>
    <m/>
  </r>
  <r>
    <x v="1"/>
    <s v="with_protein"/>
    <x v="0"/>
    <s v="Primary Assembly"/>
    <s v="unplaced scaffold"/>
    <m/>
    <s v="MINB01000005.1"/>
    <n v="91583"/>
    <n v="91768"/>
    <x v="1"/>
    <s v="PHO07761.1"/>
    <m/>
    <m/>
    <x v="1248"/>
    <m/>
    <m/>
    <s v="BFT35_04515"/>
    <n v="186"/>
    <n v="61"/>
    <m/>
  </r>
  <r>
    <x v="0"/>
    <s v="protein_coding"/>
    <x v="0"/>
    <s v="Primary Assembly"/>
    <s v="unplaced scaffold"/>
    <m/>
    <s v="MINB01000002.1"/>
    <n v="91587"/>
    <n v="91859"/>
    <x v="1"/>
    <m/>
    <m/>
    <m/>
    <x v="0"/>
    <m/>
    <m/>
    <s v="BFT35_01685"/>
    <n v="273"/>
    <m/>
    <m/>
  </r>
  <r>
    <x v="1"/>
    <s v="with_protein"/>
    <x v="0"/>
    <s v="Primary Assembly"/>
    <s v="unplaced scaffold"/>
    <m/>
    <s v="MINB01000002.1"/>
    <n v="91587"/>
    <n v="91859"/>
    <x v="1"/>
    <s v="PHO08200.1"/>
    <m/>
    <m/>
    <x v="2"/>
    <m/>
    <m/>
    <s v="BFT35_01685"/>
    <n v="273"/>
    <n v="90"/>
    <m/>
  </r>
  <r>
    <x v="0"/>
    <s v="protein_coding"/>
    <x v="0"/>
    <s v="Primary Assembly"/>
    <s v="unplaced scaffold"/>
    <m/>
    <s v="MINB01000005.1"/>
    <n v="91807"/>
    <n v="93084"/>
    <x v="1"/>
    <m/>
    <m/>
    <m/>
    <x v="0"/>
    <m/>
    <m/>
    <s v="BFT35_04520"/>
    <n v="1278"/>
    <m/>
    <m/>
  </r>
  <r>
    <x v="1"/>
    <s v="with_protein"/>
    <x v="0"/>
    <s v="Primary Assembly"/>
    <s v="unplaced scaffold"/>
    <m/>
    <s v="MINB01000005.1"/>
    <n v="91807"/>
    <n v="93084"/>
    <x v="1"/>
    <s v="PHO07762.1"/>
    <m/>
    <m/>
    <x v="559"/>
    <m/>
    <m/>
    <s v="BFT35_04520"/>
    <n v="1278"/>
    <n v="425"/>
    <m/>
  </r>
  <r>
    <x v="0"/>
    <s v="protein_coding"/>
    <x v="0"/>
    <s v="Primary Assembly"/>
    <s v="unplaced scaffold"/>
    <m/>
    <s v="MINB01000001.1"/>
    <n v="92014"/>
    <n v="92496"/>
    <x v="1"/>
    <m/>
    <m/>
    <m/>
    <x v="0"/>
    <m/>
    <m/>
    <s v="BFT35_00495"/>
    <n v="483"/>
    <m/>
    <m/>
  </r>
  <r>
    <x v="1"/>
    <s v="with_protein"/>
    <x v="0"/>
    <s v="Primary Assembly"/>
    <s v="unplaced scaffold"/>
    <m/>
    <s v="MINB01000001.1"/>
    <n v="92014"/>
    <n v="92496"/>
    <x v="1"/>
    <s v="PHO08417.1"/>
    <m/>
    <m/>
    <x v="164"/>
    <m/>
    <m/>
    <s v="BFT35_00495"/>
    <n v="483"/>
    <n v="160"/>
    <m/>
  </r>
  <r>
    <x v="0"/>
    <s v="protein_coding"/>
    <x v="0"/>
    <s v="Primary Assembly"/>
    <s v="unplaced scaffold"/>
    <m/>
    <s v="MINB01000002.1"/>
    <n v="92027"/>
    <n v="93325"/>
    <x v="1"/>
    <m/>
    <m/>
    <m/>
    <x v="0"/>
    <m/>
    <m/>
    <s v="BFT35_01690"/>
    <n v="1299"/>
    <m/>
    <m/>
  </r>
  <r>
    <x v="1"/>
    <s v="with_protein"/>
    <x v="0"/>
    <s v="Primary Assembly"/>
    <s v="unplaced scaffold"/>
    <m/>
    <s v="MINB01000002.1"/>
    <n v="92027"/>
    <n v="93325"/>
    <x v="1"/>
    <s v="PHO08201.1"/>
    <m/>
    <m/>
    <x v="162"/>
    <m/>
    <m/>
    <s v="BFT35_01690"/>
    <n v="1299"/>
    <n v="432"/>
    <m/>
  </r>
  <r>
    <x v="0"/>
    <s v="protein_coding"/>
    <x v="0"/>
    <s v="Primary Assembly"/>
    <s v="unplaced scaffold"/>
    <m/>
    <s v="MINB01000003.1"/>
    <n v="92034"/>
    <n v="93785"/>
    <x v="1"/>
    <m/>
    <m/>
    <m/>
    <x v="0"/>
    <m/>
    <m/>
    <s v="BFT35_02875"/>
    <n v="1752"/>
    <m/>
    <m/>
  </r>
  <r>
    <x v="1"/>
    <s v="with_protein"/>
    <x v="0"/>
    <s v="Primary Assembly"/>
    <s v="unplaced scaffold"/>
    <m/>
    <s v="MINB01000003.1"/>
    <n v="92034"/>
    <n v="93785"/>
    <x v="1"/>
    <s v="PHO08013.1"/>
    <m/>
    <m/>
    <x v="764"/>
    <m/>
    <m/>
    <s v="BFT35_02875"/>
    <n v="1752"/>
    <n v="583"/>
    <m/>
  </r>
  <r>
    <x v="0"/>
    <s v="protein_coding"/>
    <x v="0"/>
    <s v="Primary Assembly"/>
    <s v="unplaced scaffold"/>
    <m/>
    <s v="MINB01000004.1"/>
    <n v="92365"/>
    <n v="92742"/>
    <x v="1"/>
    <m/>
    <m/>
    <m/>
    <x v="0"/>
    <m/>
    <m/>
    <s v="BFT35_03800"/>
    <n v="378"/>
    <m/>
    <m/>
  </r>
  <r>
    <x v="1"/>
    <s v="with_protein"/>
    <x v="0"/>
    <s v="Primary Assembly"/>
    <s v="unplaced scaffold"/>
    <m/>
    <s v="MINB01000004.1"/>
    <n v="92365"/>
    <n v="92742"/>
    <x v="1"/>
    <s v="PHO07870.1"/>
    <m/>
    <m/>
    <x v="22"/>
    <m/>
    <m/>
    <s v="BFT35_03800"/>
    <n v="378"/>
    <n v="125"/>
    <m/>
  </r>
  <r>
    <x v="0"/>
    <s v="protein_coding"/>
    <x v="0"/>
    <s v="Primary Assembly"/>
    <s v="unplaced scaffold"/>
    <m/>
    <s v="MINB01000006.1"/>
    <n v="92410"/>
    <n v="92778"/>
    <x v="1"/>
    <m/>
    <m/>
    <m/>
    <x v="0"/>
    <m/>
    <m/>
    <s v="BFT35_05105"/>
    <n v="369"/>
    <m/>
    <m/>
  </r>
  <r>
    <x v="1"/>
    <s v="with_protein"/>
    <x v="0"/>
    <s v="Primary Assembly"/>
    <s v="unplaced scaffold"/>
    <m/>
    <s v="MINB01000006.1"/>
    <n v="92410"/>
    <n v="92778"/>
    <x v="1"/>
    <s v="PHO07646.1"/>
    <m/>
    <m/>
    <x v="2"/>
    <m/>
    <m/>
    <s v="BFT35_05105"/>
    <n v="369"/>
    <n v="122"/>
    <m/>
  </r>
  <r>
    <x v="0"/>
    <s v="protein_coding"/>
    <x v="0"/>
    <s v="Primary Assembly"/>
    <s v="unplaced scaffold"/>
    <m/>
    <s v="MINB01000001.1"/>
    <n v="92642"/>
    <n v="93337"/>
    <x v="1"/>
    <m/>
    <m/>
    <m/>
    <x v="0"/>
    <m/>
    <m/>
    <s v="BFT35_00500"/>
    <n v="696"/>
    <m/>
    <m/>
  </r>
  <r>
    <x v="1"/>
    <s v="with_protein"/>
    <x v="0"/>
    <s v="Primary Assembly"/>
    <s v="unplaced scaffold"/>
    <m/>
    <s v="MINB01000001.1"/>
    <n v="92642"/>
    <n v="93337"/>
    <x v="1"/>
    <s v="PHO08418.1"/>
    <m/>
    <m/>
    <x v="1249"/>
    <m/>
    <m/>
    <s v="BFT35_00500"/>
    <n v="696"/>
    <n v="231"/>
    <m/>
  </r>
  <r>
    <x v="0"/>
    <s v="protein_coding"/>
    <x v="0"/>
    <s v="Primary Assembly"/>
    <s v="unplaced scaffold"/>
    <m/>
    <s v="MINB01000006.1"/>
    <n v="92766"/>
    <n v="93338"/>
    <x v="1"/>
    <m/>
    <m/>
    <m/>
    <x v="0"/>
    <m/>
    <m/>
    <s v="BFT35_05110"/>
    <n v="573"/>
    <m/>
    <m/>
  </r>
  <r>
    <x v="1"/>
    <s v="with_protein"/>
    <x v="0"/>
    <s v="Primary Assembly"/>
    <s v="unplaced scaffold"/>
    <m/>
    <s v="MINB01000006.1"/>
    <n v="92766"/>
    <n v="93338"/>
    <x v="1"/>
    <s v="PHO07647.1"/>
    <m/>
    <m/>
    <x v="1250"/>
    <m/>
    <m/>
    <s v="BFT35_05110"/>
    <n v="573"/>
    <n v="190"/>
    <m/>
  </r>
  <r>
    <x v="0"/>
    <s v="protein_coding"/>
    <x v="0"/>
    <s v="Primary Assembly"/>
    <s v="unplaced scaffold"/>
    <m/>
    <s v="MINB01000004.1"/>
    <n v="92861"/>
    <n v="93874"/>
    <x v="1"/>
    <m/>
    <m/>
    <m/>
    <x v="0"/>
    <m/>
    <m/>
    <s v="BFT35_03805"/>
    <n v="1014"/>
    <m/>
    <m/>
  </r>
  <r>
    <x v="1"/>
    <s v="with_protein"/>
    <x v="0"/>
    <s v="Primary Assembly"/>
    <s v="unplaced scaffold"/>
    <m/>
    <s v="MINB01000004.1"/>
    <n v="92861"/>
    <n v="93874"/>
    <x v="1"/>
    <s v="PHO07871.1"/>
    <m/>
    <m/>
    <x v="363"/>
    <m/>
    <m/>
    <s v="BFT35_03805"/>
    <n v="1014"/>
    <n v="337"/>
    <m/>
  </r>
  <r>
    <x v="0"/>
    <s v="protein_coding"/>
    <x v="0"/>
    <s v="Primary Assembly"/>
    <s v="unplaced scaffold"/>
    <m/>
    <s v="MINB01000005.1"/>
    <n v="93115"/>
    <n v="93522"/>
    <x v="1"/>
    <m/>
    <m/>
    <m/>
    <x v="0"/>
    <m/>
    <m/>
    <s v="BFT35_04525"/>
    <n v="408"/>
    <m/>
    <m/>
  </r>
  <r>
    <x v="1"/>
    <s v="with_protein"/>
    <x v="0"/>
    <s v="Primary Assembly"/>
    <s v="unplaced scaffold"/>
    <m/>
    <s v="MINB01000005.1"/>
    <n v="93115"/>
    <n v="93522"/>
    <x v="1"/>
    <s v="PHO07763.1"/>
    <m/>
    <m/>
    <x v="1251"/>
    <m/>
    <m/>
    <s v="BFT35_04525"/>
    <n v="408"/>
    <n v="135"/>
    <m/>
  </r>
  <r>
    <x v="0"/>
    <s v="protein_coding"/>
    <x v="0"/>
    <s v="Primary Assembly"/>
    <s v="unplaced scaffold"/>
    <m/>
    <s v="MINB01000002.1"/>
    <n v="93327"/>
    <n v="94010"/>
    <x v="1"/>
    <m/>
    <m/>
    <m/>
    <x v="0"/>
    <m/>
    <m/>
    <s v="BFT35_01695"/>
    <n v="684"/>
    <m/>
    <m/>
  </r>
  <r>
    <x v="1"/>
    <s v="with_protein"/>
    <x v="0"/>
    <s v="Primary Assembly"/>
    <s v="unplaced scaffold"/>
    <m/>
    <s v="MINB01000002.1"/>
    <n v="93327"/>
    <n v="94010"/>
    <x v="1"/>
    <s v="PHO08202.1"/>
    <m/>
    <m/>
    <x v="67"/>
    <m/>
    <m/>
    <s v="BFT35_01695"/>
    <n v="684"/>
    <n v="227"/>
    <m/>
  </r>
  <r>
    <x v="0"/>
    <s v="protein_coding"/>
    <x v="0"/>
    <s v="Primary Assembly"/>
    <s v="unplaced scaffold"/>
    <m/>
    <s v="MINB01000001.1"/>
    <n v="93334"/>
    <n v="93663"/>
    <x v="1"/>
    <m/>
    <m/>
    <m/>
    <x v="0"/>
    <m/>
    <m/>
    <s v="BFT35_00505"/>
    <n v="330"/>
    <m/>
    <m/>
  </r>
  <r>
    <x v="1"/>
    <s v="with_protein"/>
    <x v="0"/>
    <s v="Primary Assembly"/>
    <s v="unplaced scaffold"/>
    <m/>
    <s v="MINB01000001.1"/>
    <n v="93334"/>
    <n v="93663"/>
    <x v="1"/>
    <s v="PHO08419.1"/>
    <m/>
    <m/>
    <x v="740"/>
    <m/>
    <m/>
    <s v="BFT35_00505"/>
    <n v="330"/>
    <n v="109"/>
    <m/>
  </r>
  <r>
    <x v="0"/>
    <s v="protein_coding"/>
    <x v="0"/>
    <s v="Primary Assembly"/>
    <s v="unplaced scaffold"/>
    <m/>
    <s v="MINB01000007.1"/>
    <n v="93407"/>
    <n v="93685"/>
    <x v="0"/>
    <m/>
    <m/>
    <m/>
    <x v="0"/>
    <m/>
    <m/>
    <s v="BFT35_05615"/>
    <n v="279"/>
    <m/>
    <m/>
  </r>
  <r>
    <x v="1"/>
    <s v="with_protein"/>
    <x v="0"/>
    <s v="Primary Assembly"/>
    <s v="unplaced scaffold"/>
    <m/>
    <s v="MINB01000007.1"/>
    <n v="93407"/>
    <n v="93685"/>
    <x v="0"/>
    <s v="PHO07551.1"/>
    <m/>
    <m/>
    <x v="2"/>
    <m/>
    <m/>
    <s v="BFT35_05615"/>
    <n v="279"/>
    <n v="92"/>
    <m/>
  </r>
  <r>
    <x v="0"/>
    <s v="protein_coding"/>
    <x v="0"/>
    <s v="Primary Assembly"/>
    <s v="unplaced scaffold"/>
    <m/>
    <s v="MINB01000006.1"/>
    <n v="93475"/>
    <n v="94833"/>
    <x v="1"/>
    <m/>
    <m/>
    <m/>
    <x v="0"/>
    <m/>
    <m/>
    <s v="BFT35_05115"/>
    <n v="1359"/>
    <m/>
    <m/>
  </r>
  <r>
    <x v="1"/>
    <s v="with_protein"/>
    <x v="0"/>
    <s v="Primary Assembly"/>
    <s v="unplaced scaffold"/>
    <m/>
    <s v="MINB01000006.1"/>
    <n v="93475"/>
    <n v="94833"/>
    <x v="1"/>
    <s v="PHO07648.1"/>
    <m/>
    <m/>
    <x v="161"/>
    <m/>
    <m/>
    <s v="BFT35_05115"/>
    <n v="1359"/>
    <n v="452"/>
    <m/>
  </r>
  <r>
    <x v="0"/>
    <s v="protein_coding"/>
    <x v="0"/>
    <s v="Primary Assembly"/>
    <s v="unplaced scaffold"/>
    <m/>
    <s v="MINB01000005.1"/>
    <n v="93536"/>
    <n v="94861"/>
    <x v="1"/>
    <m/>
    <m/>
    <m/>
    <x v="0"/>
    <m/>
    <m/>
    <s v="BFT35_04530"/>
    <n v="1326"/>
    <m/>
    <m/>
  </r>
  <r>
    <x v="1"/>
    <s v="with_protein"/>
    <x v="0"/>
    <s v="Primary Assembly"/>
    <s v="unplaced scaffold"/>
    <m/>
    <s v="MINB01000005.1"/>
    <n v="93536"/>
    <n v="94861"/>
    <x v="1"/>
    <s v="PHO07764.1"/>
    <m/>
    <m/>
    <x v="1252"/>
    <m/>
    <m/>
    <s v="BFT35_04530"/>
    <n v="1326"/>
    <n v="441"/>
    <m/>
  </r>
  <r>
    <x v="0"/>
    <s v="protein_coding"/>
    <x v="0"/>
    <s v="Primary Assembly"/>
    <s v="unplaced scaffold"/>
    <m/>
    <s v="MINB01000001.1"/>
    <n v="93660"/>
    <n v="94970"/>
    <x v="1"/>
    <m/>
    <m/>
    <m/>
    <x v="0"/>
    <m/>
    <m/>
    <s v="BFT35_00510"/>
    <n v="1311"/>
    <m/>
    <m/>
  </r>
  <r>
    <x v="1"/>
    <s v="with_protein"/>
    <x v="0"/>
    <s v="Primary Assembly"/>
    <s v="unplaced scaffold"/>
    <m/>
    <s v="MINB01000001.1"/>
    <n v="93660"/>
    <n v="94970"/>
    <x v="1"/>
    <s v="PHO08420.1"/>
    <m/>
    <m/>
    <x v="143"/>
    <m/>
    <m/>
    <s v="BFT35_00510"/>
    <n v="1311"/>
    <n v="436"/>
    <m/>
  </r>
  <r>
    <x v="0"/>
    <s v="pseudogene"/>
    <x v="0"/>
    <s v="Primary Assembly"/>
    <s v="unplaced scaffold"/>
    <m/>
    <s v="MINB01000007.1"/>
    <n v="93669"/>
    <n v="94952"/>
    <x v="1"/>
    <m/>
    <m/>
    <m/>
    <x v="0"/>
    <m/>
    <m/>
    <s v="BFT35_05620"/>
    <n v="1284"/>
    <m/>
    <s v="pseudo"/>
  </r>
  <r>
    <x v="1"/>
    <s v="without_protein"/>
    <x v="0"/>
    <s v="Primary Assembly"/>
    <s v="unplaced scaffold"/>
    <m/>
    <s v="MINB01000007.1"/>
    <n v="93669"/>
    <n v="94952"/>
    <x v="1"/>
    <m/>
    <m/>
    <m/>
    <x v="3"/>
    <m/>
    <m/>
    <s v="BFT35_05620"/>
    <n v="1284"/>
    <m/>
    <s v="pseudo"/>
  </r>
  <r>
    <x v="0"/>
    <s v="protein_coding"/>
    <x v="0"/>
    <s v="Primary Assembly"/>
    <s v="unplaced scaffold"/>
    <m/>
    <s v="MINB01000003.1"/>
    <n v="93817"/>
    <n v="94833"/>
    <x v="1"/>
    <m/>
    <m/>
    <m/>
    <x v="0"/>
    <m/>
    <m/>
    <s v="BFT35_02880"/>
    <n v="1017"/>
    <m/>
    <m/>
  </r>
  <r>
    <x v="1"/>
    <s v="with_protein"/>
    <x v="0"/>
    <s v="Primary Assembly"/>
    <s v="unplaced scaffold"/>
    <m/>
    <s v="MINB01000003.1"/>
    <n v="93817"/>
    <n v="94833"/>
    <x v="1"/>
    <s v="PHO08014.1"/>
    <m/>
    <m/>
    <x v="161"/>
    <m/>
    <m/>
    <s v="BFT35_02880"/>
    <n v="1017"/>
    <n v="338"/>
    <m/>
  </r>
  <r>
    <x v="0"/>
    <s v="protein_coding"/>
    <x v="0"/>
    <s v="Primary Assembly"/>
    <s v="unplaced scaffold"/>
    <m/>
    <s v="MINB01000004.1"/>
    <n v="93892"/>
    <n v="94680"/>
    <x v="1"/>
    <m/>
    <m/>
    <m/>
    <x v="0"/>
    <m/>
    <m/>
    <s v="BFT35_03810"/>
    <n v="789"/>
    <m/>
    <m/>
  </r>
  <r>
    <x v="1"/>
    <s v="with_protein"/>
    <x v="0"/>
    <s v="Primary Assembly"/>
    <s v="unplaced scaffold"/>
    <m/>
    <s v="MINB01000004.1"/>
    <n v="93892"/>
    <n v="94680"/>
    <x v="1"/>
    <s v="PHO07872.1"/>
    <m/>
    <m/>
    <x v="397"/>
    <m/>
    <m/>
    <s v="BFT35_03810"/>
    <n v="789"/>
    <n v="262"/>
    <m/>
  </r>
  <r>
    <x v="0"/>
    <s v="protein_coding"/>
    <x v="0"/>
    <s v="Primary Assembly"/>
    <s v="unplaced scaffold"/>
    <m/>
    <s v="MINB01000002.1"/>
    <n v="94170"/>
    <n v="94574"/>
    <x v="1"/>
    <m/>
    <m/>
    <m/>
    <x v="0"/>
    <m/>
    <m/>
    <s v="BFT35_01700"/>
    <n v="405"/>
    <m/>
    <m/>
  </r>
  <r>
    <x v="1"/>
    <s v="with_protein"/>
    <x v="0"/>
    <s v="Primary Assembly"/>
    <s v="unplaced scaffold"/>
    <m/>
    <s v="MINB01000002.1"/>
    <n v="94170"/>
    <n v="94574"/>
    <x v="1"/>
    <s v="PHO08203.1"/>
    <m/>
    <m/>
    <x v="2"/>
    <m/>
    <m/>
    <s v="BFT35_01700"/>
    <n v="405"/>
    <n v="134"/>
    <m/>
  </r>
  <r>
    <x v="0"/>
    <s v="protein_coding"/>
    <x v="0"/>
    <s v="Primary Assembly"/>
    <s v="unplaced scaffold"/>
    <m/>
    <s v="MINB01000004.1"/>
    <n v="94673"/>
    <n v="95719"/>
    <x v="1"/>
    <m/>
    <m/>
    <m/>
    <x v="0"/>
    <m/>
    <m/>
    <s v="BFT35_03815"/>
    <n v="1047"/>
    <m/>
    <m/>
  </r>
  <r>
    <x v="1"/>
    <s v="with_protein"/>
    <x v="0"/>
    <s v="Primary Assembly"/>
    <s v="unplaced scaffold"/>
    <m/>
    <s v="MINB01000004.1"/>
    <n v="94673"/>
    <n v="95719"/>
    <x v="1"/>
    <s v="PHO07873.1"/>
    <m/>
    <m/>
    <x v="416"/>
    <m/>
    <m/>
    <s v="BFT35_03815"/>
    <n v="1047"/>
    <n v="348"/>
    <m/>
  </r>
  <r>
    <x v="0"/>
    <s v="protein_coding"/>
    <x v="0"/>
    <s v="Primary Assembly"/>
    <s v="unplaced scaffold"/>
    <m/>
    <s v="MINB01000003.1"/>
    <n v="94861"/>
    <n v="96111"/>
    <x v="1"/>
    <m/>
    <m/>
    <m/>
    <x v="0"/>
    <m/>
    <m/>
    <s v="BFT35_02885"/>
    <n v="1251"/>
    <m/>
    <m/>
  </r>
  <r>
    <x v="1"/>
    <s v="with_protein"/>
    <x v="0"/>
    <s v="Primary Assembly"/>
    <s v="unplaced scaffold"/>
    <m/>
    <s v="MINB01000003.1"/>
    <n v="94861"/>
    <n v="96111"/>
    <x v="1"/>
    <s v="PHO08015.1"/>
    <m/>
    <m/>
    <x v="905"/>
    <m/>
    <m/>
    <s v="BFT35_02885"/>
    <n v="1251"/>
    <n v="416"/>
    <m/>
  </r>
  <r>
    <x v="0"/>
    <s v="protein_coding"/>
    <x v="0"/>
    <s v="Primary Assembly"/>
    <s v="unplaced scaffold"/>
    <m/>
    <s v="MINB01000005.1"/>
    <n v="94877"/>
    <n v="95458"/>
    <x v="1"/>
    <m/>
    <m/>
    <m/>
    <x v="0"/>
    <m/>
    <m/>
    <s v="BFT35_04535"/>
    <n v="582"/>
    <m/>
    <m/>
  </r>
  <r>
    <x v="1"/>
    <s v="with_protein"/>
    <x v="0"/>
    <s v="Primary Assembly"/>
    <s v="unplaced scaffold"/>
    <m/>
    <s v="MINB01000005.1"/>
    <n v="94877"/>
    <n v="95458"/>
    <x v="1"/>
    <s v="PHO07765.1"/>
    <m/>
    <m/>
    <x v="2"/>
    <m/>
    <m/>
    <s v="BFT35_04535"/>
    <n v="582"/>
    <n v="193"/>
    <m/>
  </r>
  <r>
    <x v="0"/>
    <s v="protein_coding"/>
    <x v="0"/>
    <s v="Primary Assembly"/>
    <s v="unplaced scaffold"/>
    <m/>
    <s v="MINB01000001.1"/>
    <n v="94985"/>
    <n v="95404"/>
    <x v="1"/>
    <m/>
    <m/>
    <m/>
    <x v="0"/>
    <m/>
    <m/>
    <s v="BFT35_00515"/>
    <n v="420"/>
    <m/>
    <m/>
  </r>
  <r>
    <x v="1"/>
    <s v="with_protein"/>
    <x v="0"/>
    <s v="Primary Assembly"/>
    <s v="unplaced scaffold"/>
    <m/>
    <s v="MINB01000001.1"/>
    <n v="94985"/>
    <n v="95404"/>
    <x v="1"/>
    <s v="PHO08421.1"/>
    <m/>
    <m/>
    <x v="1253"/>
    <m/>
    <m/>
    <s v="BFT35_00515"/>
    <n v="420"/>
    <n v="139"/>
    <m/>
  </r>
  <r>
    <x v="0"/>
    <s v="protein_coding"/>
    <x v="0"/>
    <s v="Primary Assembly"/>
    <s v="unplaced scaffold"/>
    <m/>
    <s v="MINB01000006.1"/>
    <n v="95092"/>
    <n v="96513"/>
    <x v="1"/>
    <m/>
    <m/>
    <m/>
    <x v="0"/>
    <m/>
    <m/>
    <s v="BFT35_05120"/>
    <n v="1422"/>
    <m/>
    <m/>
  </r>
  <r>
    <x v="1"/>
    <s v="with_protein"/>
    <x v="0"/>
    <s v="Primary Assembly"/>
    <s v="unplaced scaffold"/>
    <m/>
    <s v="MINB01000006.1"/>
    <n v="95092"/>
    <n v="96513"/>
    <x v="1"/>
    <s v="PHO07649.1"/>
    <m/>
    <m/>
    <x v="162"/>
    <m/>
    <m/>
    <s v="BFT35_05120"/>
    <n v="1422"/>
    <n v="473"/>
    <m/>
  </r>
  <r>
    <x v="0"/>
    <s v="protein_coding"/>
    <x v="0"/>
    <s v="Primary Assembly"/>
    <s v="unplaced scaffold"/>
    <m/>
    <s v="MINB01000007.1"/>
    <n v="95171"/>
    <n v="95989"/>
    <x v="0"/>
    <m/>
    <m/>
    <m/>
    <x v="0"/>
    <m/>
    <m/>
    <s v="BFT35_05625"/>
    <n v="819"/>
    <m/>
    <m/>
  </r>
  <r>
    <x v="1"/>
    <s v="with_protein"/>
    <x v="0"/>
    <s v="Primary Assembly"/>
    <s v="unplaced scaffold"/>
    <m/>
    <s v="MINB01000007.1"/>
    <n v="95171"/>
    <n v="95989"/>
    <x v="0"/>
    <s v="PHO07552.1"/>
    <m/>
    <m/>
    <x v="146"/>
    <m/>
    <m/>
    <s v="BFT35_05625"/>
    <n v="819"/>
    <n v="272"/>
    <m/>
  </r>
  <r>
    <x v="0"/>
    <s v="protein_coding"/>
    <x v="0"/>
    <s v="Primary Assembly"/>
    <s v="unplaced scaffold"/>
    <m/>
    <s v="MINB01000002.1"/>
    <n v="95208"/>
    <n v="95873"/>
    <x v="1"/>
    <m/>
    <m/>
    <m/>
    <x v="0"/>
    <m/>
    <m/>
    <s v="BFT35_01705"/>
    <n v="666"/>
    <m/>
    <m/>
  </r>
  <r>
    <x v="1"/>
    <s v="with_protein"/>
    <x v="0"/>
    <s v="Primary Assembly"/>
    <s v="unplaced scaffold"/>
    <m/>
    <s v="MINB01000002.1"/>
    <n v="95208"/>
    <n v="95873"/>
    <x v="1"/>
    <s v="PHO08204.1"/>
    <m/>
    <m/>
    <x v="24"/>
    <m/>
    <m/>
    <s v="BFT35_01705"/>
    <n v="666"/>
    <n v="221"/>
    <m/>
  </r>
  <r>
    <x v="0"/>
    <s v="protein_coding"/>
    <x v="0"/>
    <s v="Primary Assembly"/>
    <s v="unplaced scaffold"/>
    <m/>
    <s v="MINB01000001.1"/>
    <n v="95407"/>
    <n v="95760"/>
    <x v="1"/>
    <m/>
    <m/>
    <m/>
    <x v="0"/>
    <m/>
    <m/>
    <s v="BFT35_00520"/>
    <n v="354"/>
    <m/>
    <m/>
  </r>
  <r>
    <x v="1"/>
    <s v="with_protein"/>
    <x v="0"/>
    <s v="Primary Assembly"/>
    <s v="unplaced scaffold"/>
    <m/>
    <s v="MINB01000001.1"/>
    <n v="95407"/>
    <n v="95760"/>
    <x v="1"/>
    <s v="PHO08422.1"/>
    <m/>
    <m/>
    <x v="2"/>
    <m/>
    <m/>
    <s v="BFT35_00520"/>
    <n v="354"/>
    <n v="117"/>
    <m/>
  </r>
  <r>
    <x v="0"/>
    <s v="protein_coding"/>
    <x v="0"/>
    <s v="Primary Assembly"/>
    <s v="unplaced scaffold"/>
    <m/>
    <s v="MINB01000005.1"/>
    <n v="95462"/>
    <n v="95914"/>
    <x v="1"/>
    <m/>
    <m/>
    <m/>
    <x v="0"/>
    <m/>
    <m/>
    <s v="BFT35_04540"/>
    <n v="453"/>
    <m/>
    <m/>
  </r>
  <r>
    <x v="1"/>
    <s v="with_protein"/>
    <x v="0"/>
    <s v="Primary Assembly"/>
    <s v="unplaced scaffold"/>
    <m/>
    <s v="MINB01000005.1"/>
    <n v="95462"/>
    <n v="95914"/>
    <x v="1"/>
    <s v="PHO07766.1"/>
    <m/>
    <m/>
    <x v="1254"/>
    <m/>
    <m/>
    <s v="BFT35_04540"/>
    <n v="453"/>
    <n v="150"/>
    <m/>
  </r>
  <r>
    <x v="0"/>
    <s v="protein_coding"/>
    <x v="0"/>
    <s v="Primary Assembly"/>
    <s v="unplaced scaffold"/>
    <m/>
    <s v="MINB01000001.1"/>
    <n v="95772"/>
    <n v="96566"/>
    <x v="1"/>
    <m/>
    <m/>
    <m/>
    <x v="0"/>
    <m/>
    <m/>
    <s v="BFT35_00525"/>
    <n v="795"/>
    <m/>
    <m/>
  </r>
  <r>
    <x v="1"/>
    <s v="with_protein"/>
    <x v="0"/>
    <s v="Primary Assembly"/>
    <s v="unplaced scaffold"/>
    <m/>
    <s v="MINB01000001.1"/>
    <n v="95772"/>
    <n v="96566"/>
    <x v="1"/>
    <s v="PHO08423.1"/>
    <m/>
    <m/>
    <x v="26"/>
    <m/>
    <m/>
    <s v="BFT35_00525"/>
    <n v="795"/>
    <n v="264"/>
    <m/>
  </r>
  <r>
    <x v="0"/>
    <s v="protein_coding"/>
    <x v="0"/>
    <s v="Primary Assembly"/>
    <s v="unplaced scaffold"/>
    <m/>
    <s v="MINB01000002.1"/>
    <n v="95866"/>
    <n v="97359"/>
    <x v="1"/>
    <m/>
    <m/>
    <m/>
    <x v="0"/>
    <m/>
    <m/>
    <s v="BFT35_01710"/>
    <n v="1494"/>
    <m/>
    <m/>
  </r>
  <r>
    <x v="1"/>
    <s v="with_protein"/>
    <x v="0"/>
    <s v="Primary Assembly"/>
    <s v="unplaced scaffold"/>
    <m/>
    <s v="MINB01000002.1"/>
    <n v="95866"/>
    <n v="97359"/>
    <x v="1"/>
    <s v="PHO08205.1"/>
    <m/>
    <m/>
    <x v="2"/>
    <m/>
    <m/>
    <s v="BFT35_01710"/>
    <n v="1494"/>
    <n v="497"/>
    <m/>
  </r>
  <r>
    <x v="0"/>
    <s v="protein_coding"/>
    <x v="0"/>
    <s v="Primary Assembly"/>
    <s v="unplaced scaffold"/>
    <m/>
    <s v="MINB01000005.1"/>
    <n v="95919"/>
    <n v="97235"/>
    <x v="1"/>
    <m/>
    <m/>
    <m/>
    <x v="0"/>
    <m/>
    <m/>
    <s v="BFT35_04545"/>
    <n v="1317"/>
    <m/>
    <m/>
  </r>
  <r>
    <x v="1"/>
    <s v="with_protein"/>
    <x v="0"/>
    <s v="Primary Assembly"/>
    <s v="unplaced scaffold"/>
    <m/>
    <s v="MINB01000005.1"/>
    <n v="95919"/>
    <n v="97235"/>
    <x v="1"/>
    <s v="PHO07767.1"/>
    <m/>
    <m/>
    <x v="1255"/>
    <m/>
    <m/>
    <s v="BFT35_04545"/>
    <n v="1317"/>
    <n v="438"/>
    <m/>
  </r>
  <r>
    <x v="0"/>
    <s v="protein_coding"/>
    <x v="0"/>
    <s v="Primary Assembly"/>
    <s v="unplaced scaffold"/>
    <m/>
    <s v="MINB01000004.1"/>
    <n v="95981"/>
    <n v="96364"/>
    <x v="0"/>
    <m/>
    <m/>
    <m/>
    <x v="0"/>
    <m/>
    <m/>
    <s v="BFT35_03820"/>
    <n v="384"/>
    <m/>
    <m/>
  </r>
  <r>
    <x v="1"/>
    <s v="with_protein"/>
    <x v="0"/>
    <s v="Primary Assembly"/>
    <s v="unplaced scaffold"/>
    <m/>
    <s v="MINB01000004.1"/>
    <n v="95981"/>
    <n v="96364"/>
    <x v="0"/>
    <s v="PHO07874.1"/>
    <m/>
    <m/>
    <x v="135"/>
    <m/>
    <m/>
    <s v="BFT35_03820"/>
    <n v="384"/>
    <n v="127"/>
    <m/>
  </r>
  <r>
    <x v="0"/>
    <s v="protein_coding"/>
    <x v="0"/>
    <s v="Primary Assembly"/>
    <s v="unplaced scaffold"/>
    <m/>
    <s v="MINB01000007.1"/>
    <n v="96097"/>
    <n v="96450"/>
    <x v="1"/>
    <m/>
    <m/>
    <m/>
    <x v="0"/>
    <m/>
    <m/>
    <s v="BFT35_05630"/>
    <n v="354"/>
    <m/>
    <m/>
  </r>
  <r>
    <x v="1"/>
    <s v="with_protein"/>
    <x v="0"/>
    <s v="Primary Assembly"/>
    <s v="unplaced scaffold"/>
    <m/>
    <s v="MINB01000007.1"/>
    <n v="96097"/>
    <n v="96450"/>
    <x v="1"/>
    <s v="PHO07553.1"/>
    <m/>
    <m/>
    <x v="2"/>
    <m/>
    <m/>
    <s v="BFT35_05630"/>
    <n v="354"/>
    <n v="117"/>
    <m/>
  </r>
  <r>
    <x v="0"/>
    <s v="protein_coding"/>
    <x v="0"/>
    <s v="Primary Assembly"/>
    <s v="unplaced scaffold"/>
    <m/>
    <s v="MINB01000003.1"/>
    <n v="96124"/>
    <n v="96801"/>
    <x v="1"/>
    <m/>
    <m/>
    <m/>
    <x v="0"/>
    <m/>
    <m/>
    <s v="BFT35_02890"/>
    <n v="678"/>
    <m/>
    <m/>
  </r>
  <r>
    <x v="1"/>
    <s v="with_protein"/>
    <x v="0"/>
    <s v="Primary Assembly"/>
    <s v="unplaced scaffold"/>
    <m/>
    <s v="MINB01000003.1"/>
    <n v="96124"/>
    <n v="96801"/>
    <x v="1"/>
    <s v="PHO08016.1"/>
    <m/>
    <m/>
    <x v="764"/>
    <m/>
    <m/>
    <s v="BFT35_02890"/>
    <n v="678"/>
    <n v="225"/>
    <m/>
  </r>
  <r>
    <x v="0"/>
    <s v="protein_coding"/>
    <x v="0"/>
    <s v="Primary Assembly"/>
    <s v="unplaced scaffold"/>
    <m/>
    <s v="MINB01000004.1"/>
    <n v="96429"/>
    <n v="97595"/>
    <x v="1"/>
    <m/>
    <m/>
    <m/>
    <x v="0"/>
    <m/>
    <m/>
    <s v="BFT35_03825"/>
    <n v="1167"/>
    <m/>
    <m/>
  </r>
  <r>
    <x v="1"/>
    <s v="with_protein"/>
    <x v="0"/>
    <s v="Primary Assembly"/>
    <s v="unplaced scaffold"/>
    <m/>
    <s v="MINB01000004.1"/>
    <n v="96429"/>
    <n v="97595"/>
    <x v="1"/>
    <s v="PHO07875.1"/>
    <m/>
    <m/>
    <x v="24"/>
    <m/>
    <m/>
    <s v="BFT35_03825"/>
    <n v="1167"/>
    <n v="388"/>
    <m/>
  </r>
  <r>
    <x v="0"/>
    <s v="protein_coding"/>
    <x v="0"/>
    <s v="Primary Assembly"/>
    <s v="unplaced scaffold"/>
    <m/>
    <s v="MINB01000006.1"/>
    <n v="96515"/>
    <n v="97198"/>
    <x v="1"/>
    <m/>
    <m/>
    <m/>
    <x v="0"/>
    <m/>
    <m/>
    <s v="BFT35_05125"/>
    <n v="684"/>
    <m/>
    <m/>
  </r>
  <r>
    <x v="1"/>
    <s v="with_protein"/>
    <x v="0"/>
    <s v="Primary Assembly"/>
    <s v="unplaced scaffold"/>
    <m/>
    <s v="MINB01000006.1"/>
    <n v="96515"/>
    <n v="97198"/>
    <x v="1"/>
    <s v="PHO07650.1"/>
    <m/>
    <m/>
    <x v="67"/>
    <m/>
    <m/>
    <s v="BFT35_05125"/>
    <n v="684"/>
    <n v="227"/>
    <m/>
  </r>
  <r>
    <x v="0"/>
    <s v="protein_coding"/>
    <x v="0"/>
    <s v="Primary Assembly"/>
    <s v="unplaced scaffold"/>
    <m/>
    <s v="MINB01000001.1"/>
    <n v="96716"/>
    <n v="97297"/>
    <x v="0"/>
    <m/>
    <m/>
    <m/>
    <x v="0"/>
    <m/>
    <m/>
    <s v="BFT35_00530"/>
    <n v="582"/>
    <m/>
    <m/>
  </r>
  <r>
    <x v="1"/>
    <s v="with_protein"/>
    <x v="0"/>
    <s v="Primary Assembly"/>
    <s v="unplaced scaffold"/>
    <m/>
    <s v="MINB01000001.1"/>
    <n v="96716"/>
    <n v="97297"/>
    <x v="0"/>
    <s v="PHO08424.1"/>
    <m/>
    <m/>
    <x v="1256"/>
    <m/>
    <m/>
    <s v="BFT35_00530"/>
    <n v="582"/>
    <n v="193"/>
    <m/>
  </r>
  <r>
    <x v="0"/>
    <s v="protein_coding"/>
    <x v="0"/>
    <s v="Primary Assembly"/>
    <s v="unplaced scaffold"/>
    <m/>
    <s v="MINB01000003.1"/>
    <n v="96819"/>
    <n v="99383"/>
    <x v="1"/>
    <m/>
    <m/>
    <m/>
    <x v="0"/>
    <m/>
    <m/>
    <s v="BFT35_02895"/>
    <n v="2565"/>
    <m/>
    <m/>
  </r>
  <r>
    <x v="1"/>
    <s v="with_protein"/>
    <x v="0"/>
    <s v="Primary Assembly"/>
    <s v="unplaced scaffold"/>
    <m/>
    <s v="MINB01000003.1"/>
    <n v="96819"/>
    <n v="99383"/>
    <x v="1"/>
    <s v="PHO08017.1"/>
    <m/>
    <m/>
    <x v="34"/>
    <m/>
    <m/>
    <s v="BFT35_02895"/>
    <n v="2565"/>
    <n v="854"/>
    <m/>
  </r>
  <r>
    <x v="0"/>
    <s v="protein_coding"/>
    <x v="0"/>
    <s v="Primary Assembly"/>
    <s v="unplaced scaffold"/>
    <m/>
    <s v="MINB01000007.1"/>
    <n v="96822"/>
    <n v="99125"/>
    <x v="1"/>
    <m/>
    <m/>
    <m/>
    <x v="0"/>
    <m/>
    <m/>
    <s v="BFT35_05635"/>
    <n v="2304"/>
    <m/>
    <m/>
  </r>
  <r>
    <x v="1"/>
    <s v="with_protein"/>
    <x v="0"/>
    <s v="Primary Assembly"/>
    <s v="unplaced scaffold"/>
    <m/>
    <s v="MINB01000007.1"/>
    <n v="96822"/>
    <n v="99125"/>
    <x v="1"/>
    <s v="PHO07554.1"/>
    <m/>
    <m/>
    <x v="2"/>
    <m/>
    <m/>
    <s v="BFT35_05635"/>
    <n v="2304"/>
    <n v="767"/>
    <m/>
  </r>
  <r>
    <x v="0"/>
    <s v="protein_coding"/>
    <x v="0"/>
    <s v="Primary Assembly"/>
    <s v="unplaced scaffold"/>
    <m/>
    <s v="MINB01000005.1"/>
    <n v="97225"/>
    <n v="97992"/>
    <x v="1"/>
    <m/>
    <m/>
    <m/>
    <x v="0"/>
    <m/>
    <m/>
    <s v="BFT35_04550"/>
    <n v="768"/>
    <m/>
    <m/>
  </r>
  <r>
    <x v="1"/>
    <s v="with_protein"/>
    <x v="0"/>
    <s v="Primary Assembly"/>
    <s v="unplaced scaffold"/>
    <m/>
    <s v="MINB01000005.1"/>
    <n v="97225"/>
    <n v="97992"/>
    <x v="1"/>
    <s v="PHO07768.1"/>
    <m/>
    <m/>
    <x v="1257"/>
    <m/>
    <m/>
    <s v="BFT35_04550"/>
    <n v="768"/>
    <n v="255"/>
    <m/>
  </r>
  <r>
    <x v="0"/>
    <s v="protein_coding"/>
    <x v="0"/>
    <s v="Primary Assembly"/>
    <s v="unplaced scaffold"/>
    <m/>
    <s v="MINB01000006.1"/>
    <n v="97300"/>
    <n v="98250"/>
    <x v="1"/>
    <m/>
    <m/>
    <m/>
    <x v="0"/>
    <m/>
    <m/>
    <s v="BFT35_05130"/>
    <n v="951"/>
    <m/>
    <m/>
  </r>
  <r>
    <x v="1"/>
    <s v="with_protein"/>
    <x v="0"/>
    <s v="Primary Assembly"/>
    <s v="unplaced scaffold"/>
    <m/>
    <s v="MINB01000006.1"/>
    <n v="97300"/>
    <n v="98250"/>
    <x v="1"/>
    <s v="PHO07651.1"/>
    <m/>
    <m/>
    <x v="1258"/>
    <m/>
    <m/>
    <s v="BFT35_05130"/>
    <n v="951"/>
    <n v="316"/>
    <m/>
  </r>
  <r>
    <x v="0"/>
    <s v="protein_coding"/>
    <x v="0"/>
    <s v="Primary Assembly"/>
    <s v="unplaced scaffold"/>
    <m/>
    <s v="MINB01000001.1"/>
    <n v="97337"/>
    <n v="99160"/>
    <x v="1"/>
    <m/>
    <m/>
    <m/>
    <x v="0"/>
    <m/>
    <m/>
    <s v="BFT35_00535"/>
    <n v="1824"/>
    <m/>
    <m/>
  </r>
  <r>
    <x v="1"/>
    <s v="with_protein"/>
    <x v="0"/>
    <s v="Primary Assembly"/>
    <s v="unplaced scaffold"/>
    <m/>
    <s v="MINB01000001.1"/>
    <n v="97337"/>
    <n v="99160"/>
    <x v="1"/>
    <s v="PHO08425.1"/>
    <m/>
    <m/>
    <x v="1259"/>
    <m/>
    <m/>
    <s v="BFT35_00535"/>
    <n v="1824"/>
    <n v="607"/>
    <m/>
  </r>
  <r>
    <x v="0"/>
    <s v="protein_coding"/>
    <x v="0"/>
    <s v="Primary Assembly"/>
    <s v="unplaced scaffold"/>
    <m/>
    <s v="MINB01000002.1"/>
    <n v="97383"/>
    <n v="97952"/>
    <x v="1"/>
    <m/>
    <m/>
    <m/>
    <x v="0"/>
    <m/>
    <m/>
    <s v="BFT35_01715"/>
    <n v="570"/>
    <m/>
    <m/>
  </r>
  <r>
    <x v="1"/>
    <s v="with_protein"/>
    <x v="0"/>
    <s v="Primary Assembly"/>
    <s v="unplaced scaffold"/>
    <m/>
    <s v="MINB01000002.1"/>
    <n v="97383"/>
    <n v="97952"/>
    <x v="1"/>
    <s v="PHO08206.1"/>
    <m/>
    <m/>
    <x v="2"/>
    <m/>
    <m/>
    <s v="BFT35_01715"/>
    <n v="570"/>
    <n v="189"/>
    <m/>
  </r>
  <r>
    <x v="0"/>
    <s v="protein_coding"/>
    <x v="0"/>
    <s v="Primary Assembly"/>
    <s v="unplaced scaffold"/>
    <m/>
    <s v="MINB01000004.1"/>
    <n v="97652"/>
    <n v="98227"/>
    <x v="1"/>
    <m/>
    <m/>
    <m/>
    <x v="0"/>
    <m/>
    <m/>
    <s v="BFT35_03830"/>
    <n v="576"/>
    <m/>
    <m/>
  </r>
  <r>
    <x v="1"/>
    <s v="with_protein"/>
    <x v="0"/>
    <s v="Primary Assembly"/>
    <s v="unplaced scaffold"/>
    <m/>
    <s v="MINB01000004.1"/>
    <n v="97652"/>
    <n v="98227"/>
    <x v="1"/>
    <s v="PHO07876.1"/>
    <m/>
    <m/>
    <x v="2"/>
    <m/>
    <m/>
    <s v="BFT35_03830"/>
    <n v="576"/>
    <n v="191"/>
    <m/>
  </r>
  <r>
    <x v="0"/>
    <s v="protein_coding"/>
    <x v="0"/>
    <s v="Primary Assembly"/>
    <s v="unplaced scaffold"/>
    <m/>
    <s v="MINB01000005.1"/>
    <n v="97985"/>
    <n v="98992"/>
    <x v="1"/>
    <m/>
    <m/>
    <m/>
    <x v="0"/>
    <m/>
    <m/>
    <s v="BFT35_04555"/>
    <n v="1008"/>
    <m/>
    <m/>
  </r>
  <r>
    <x v="1"/>
    <s v="with_protein"/>
    <x v="0"/>
    <s v="Primary Assembly"/>
    <s v="unplaced scaffold"/>
    <m/>
    <s v="MINB01000005.1"/>
    <n v="97985"/>
    <n v="98992"/>
    <x v="1"/>
    <s v="PHO07769.1"/>
    <m/>
    <m/>
    <x v="1260"/>
    <m/>
    <m/>
    <s v="BFT35_04555"/>
    <n v="1008"/>
    <n v="335"/>
    <m/>
  </r>
  <r>
    <x v="0"/>
    <s v="protein_coding"/>
    <x v="0"/>
    <s v="Primary Assembly"/>
    <s v="unplaced scaffold"/>
    <m/>
    <s v="MINB01000002.1"/>
    <n v="98009"/>
    <n v="98743"/>
    <x v="1"/>
    <m/>
    <m/>
    <m/>
    <x v="0"/>
    <m/>
    <m/>
    <s v="BFT35_01720"/>
    <n v="735"/>
    <m/>
    <m/>
  </r>
  <r>
    <x v="1"/>
    <s v="with_protein"/>
    <x v="0"/>
    <s v="Primary Assembly"/>
    <s v="unplaced scaffold"/>
    <m/>
    <s v="MINB01000002.1"/>
    <n v="98009"/>
    <n v="98743"/>
    <x v="1"/>
    <s v="PHO08207.1"/>
    <m/>
    <m/>
    <x v="1261"/>
    <m/>
    <m/>
    <s v="BFT35_01720"/>
    <n v="735"/>
    <n v="244"/>
    <m/>
  </r>
  <r>
    <x v="0"/>
    <s v="protein_coding"/>
    <x v="0"/>
    <s v="Primary Assembly"/>
    <s v="unplaced scaffold"/>
    <m/>
    <s v="MINB01000006.1"/>
    <n v="98253"/>
    <n v="99626"/>
    <x v="1"/>
    <m/>
    <m/>
    <m/>
    <x v="0"/>
    <m/>
    <m/>
    <s v="BFT35_05135"/>
    <n v="1374"/>
    <m/>
    <m/>
  </r>
  <r>
    <x v="1"/>
    <s v="with_protein"/>
    <x v="0"/>
    <s v="Primary Assembly"/>
    <s v="unplaced scaffold"/>
    <m/>
    <s v="MINB01000006.1"/>
    <n v="98253"/>
    <n v="99626"/>
    <x v="1"/>
    <s v="PHO07652.1"/>
    <m/>
    <m/>
    <x v="1262"/>
    <m/>
    <m/>
    <s v="BFT35_05135"/>
    <n v="1374"/>
    <n v="457"/>
    <m/>
  </r>
  <r>
    <x v="0"/>
    <s v="protein_coding"/>
    <x v="0"/>
    <s v="Primary Assembly"/>
    <s v="unplaced scaffold"/>
    <m/>
    <s v="MINB01000004.1"/>
    <n v="98332"/>
    <n v="100038"/>
    <x v="1"/>
    <m/>
    <m/>
    <m/>
    <x v="0"/>
    <m/>
    <m/>
    <s v="BFT35_03835"/>
    <n v="1707"/>
    <m/>
    <m/>
  </r>
  <r>
    <x v="1"/>
    <s v="with_protein"/>
    <x v="0"/>
    <s v="Primary Assembly"/>
    <s v="unplaced scaffold"/>
    <m/>
    <s v="MINB01000004.1"/>
    <n v="98332"/>
    <n v="100038"/>
    <x v="1"/>
    <s v="PHO07918.1"/>
    <m/>
    <m/>
    <x v="1263"/>
    <m/>
    <m/>
    <s v="BFT35_03835"/>
    <n v="1707"/>
    <n v="568"/>
    <m/>
  </r>
  <r>
    <x v="0"/>
    <s v="protein_coding"/>
    <x v="0"/>
    <s v="Primary Assembly"/>
    <s v="unplaced scaffold"/>
    <m/>
    <s v="MINB01000002.1"/>
    <n v="98840"/>
    <n v="99208"/>
    <x v="1"/>
    <m/>
    <m/>
    <m/>
    <x v="0"/>
    <m/>
    <m/>
    <s v="BFT35_01725"/>
    <n v="369"/>
    <m/>
    <m/>
  </r>
  <r>
    <x v="1"/>
    <s v="with_protein"/>
    <x v="0"/>
    <s v="Primary Assembly"/>
    <s v="unplaced scaffold"/>
    <m/>
    <s v="MINB01000002.1"/>
    <n v="98840"/>
    <n v="99208"/>
    <x v="1"/>
    <s v="PHO08327.1"/>
    <m/>
    <m/>
    <x v="2"/>
    <m/>
    <m/>
    <s v="BFT35_01725"/>
    <n v="369"/>
    <n v="122"/>
    <m/>
  </r>
  <r>
    <x v="0"/>
    <s v="protein_coding"/>
    <x v="0"/>
    <s v="Primary Assembly"/>
    <s v="unplaced scaffold"/>
    <m/>
    <s v="MINB01000005.1"/>
    <n v="99009"/>
    <n v="100526"/>
    <x v="1"/>
    <m/>
    <m/>
    <m/>
    <x v="0"/>
    <m/>
    <m/>
    <s v="BFT35_04560"/>
    <n v="1518"/>
    <m/>
    <m/>
  </r>
  <r>
    <x v="1"/>
    <s v="with_protein"/>
    <x v="0"/>
    <s v="Primary Assembly"/>
    <s v="unplaced scaffold"/>
    <m/>
    <s v="MINB01000005.1"/>
    <n v="99009"/>
    <n v="100526"/>
    <x v="1"/>
    <s v="PHO07770.1"/>
    <m/>
    <m/>
    <x v="1264"/>
    <m/>
    <m/>
    <s v="BFT35_04560"/>
    <n v="1518"/>
    <n v="505"/>
    <m/>
  </r>
  <r>
    <x v="0"/>
    <s v="protein_coding"/>
    <x v="0"/>
    <s v="Primary Assembly"/>
    <s v="unplaced scaffold"/>
    <m/>
    <s v="MINB01000001.1"/>
    <n v="99324"/>
    <n v="100022"/>
    <x v="1"/>
    <m/>
    <m/>
    <m/>
    <x v="0"/>
    <m/>
    <m/>
    <s v="BFT35_00540"/>
    <n v="699"/>
    <m/>
    <m/>
  </r>
  <r>
    <x v="1"/>
    <s v="with_protein"/>
    <x v="0"/>
    <s v="Primary Assembly"/>
    <s v="unplaced scaffold"/>
    <m/>
    <s v="MINB01000001.1"/>
    <n v="99324"/>
    <n v="100022"/>
    <x v="1"/>
    <s v="PHO08426.1"/>
    <m/>
    <m/>
    <x v="76"/>
    <m/>
    <m/>
    <s v="BFT35_00540"/>
    <n v="699"/>
    <n v="232"/>
    <m/>
  </r>
  <r>
    <x v="0"/>
    <s v="protein_coding"/>
    <x v="0"/>
    <s v="Primary Assembly"/>
    <s v="unplaced scaffold"/>
    <m/>
    <s v="MINB01000003.1"/>
    <n v="99514"/>
    <n v="99750"/>
    <x v="1"/>
    <m/>
    <m/>
    <m/>
    <x v="0"/>
    <m/>
    <m/>
    <s v="BFT35_02900"/>
    <n v="237"/>
    <m/>
    <m/>
  </r>
  <r>
    <x v="1"/>
    <s v="with_protein"/>
    <x v="0"/>
    <s v="Primary Assembly"/>
    <s v="unplaced scaffold"/>
    <m/>
    <s v="MINB01000003.1"/>
    <n v="99514"/>
    <n v="99750"/>
    <x v="1"/>
    <s v="PHO08018.1"/>
    <m/>
    <m/>
    <x v="2"/>
    <m/>
    <m/>
    <s v="BFT35_02900"/>
    <n v="237"/>
    <n v="78"/>
    <m/>
  </r>
  <r>
    <x v="0"/>
    <s v="protein_coding"/>
    <x v="0"/>
    <s v="Primary Assembly"/>
    <s v="unplaced scaffold"/>
    <m/>
    <s v="MINB01000007.1"/>
    <n v="99520"/>
    <n v="101121"/>
    <x v="1"/>
    <m/>
    <m/>
    <m/>
    <x v="0"/>
    <m/>
    <m/>
    <s v="BFT35_05640"/>
    <n v="1602"/>
    <m/>
    <m/>
  </r>
  <r>
    <x v="1"/>
    <s v="with_protein"/>
    <x v="0"/>
    <s v="Primary Assembly"/>
    <s v="unplaced scaffold"/>
    <m/>
    <s v="MINB01000007.1"/>
    <n v="99520"/>
    <n v="101121"/>
    <x v="1"/>
    <s v="PHO07555.1"/>
    <m/>
    <m/>
    <x v="797"/>
    <m/>
    <m/>
    <s v="BFT35_05640"/>
    <n v="1602"/>
    <n v="533"/>
    <m/>
  </r>
  <r>
    <x v="0"/>
    <s v="protein_coding"/>
    <x v="0"/>
    <s v="Primary Assembly"/>
    <s v="unplaced scaffold"/>
    <m/>
    <s v="MINB01000002.1"/>
    <n v="99604"/>
    <n v="100008"/>
    <x v="1"/>
    <m/>
    <m/>
    <m/>
    <x v="0"/>
    <m/>
    <m/>
    <s v="BFT35_01730"/>
    <n v="405"/>
    <m/>
    <m/>
  </r>
  <r>
    <x v="1"/>
    <s v="with_protein"/>
    <x v="0"/>
    <s v="Primary Assembly"/>
    <s v="unplaced scaffold"/>
    <m/>
    <s v="MINB01000002.1"/>
    <n v="99604"/>
    <n v="100008"/>
    <x v="1"/>
    <s v="PHO08208.1"/>
    <m/>
    <m/>
    <x v="2"/>
    <m/>
    <m/>
    <s v="BFT35_01730"/>
    <n v="405"/>
    <n v="134"/>
    <m/>
  </r>
  <r>
    <x v="0"/>
    <s v="protein_coding"/>
    <x v="0"/>
    <s v="Primary Assembly"/>
    <s v="unplaced scaffold"/>
    <m/>
    <s v="MINB01000006.1"/>
    <n v="99733"/>
    <n v="100014"/>
    <x v="1"/>
    <m/>
    <m/>
    <m/>
    <x v="0"/>
    <m/>
    <m/>
    <s v="BFT35_05140"/>
    <n v="282"/>
    <m/>
    <m/>
  </r>
  <r>
    <x v="1"/>
    <s v="with_protein"/>
    <x v="0"/>
    <s v="Primary Assembly"/>
    <s v="unplaced scaffold"/>
    <m/>
    <s v="MINB01000006.1"/>
    <n v="99733"/>
    <n v="100014"/>
    <x v="1"/>
    <s v="PHO07653.1"/>
    <m/>
    <m/>
    <x v="1265"/>
    <m/>
    <m/>
    <s v="BFT35_05140"/>
    <n v="282"/>
    <n v="93"/>
    <m/>
  </r>
  <r>
    <x v="0"/>
    <s v="protein_coding"/>
    <x v="0"/>
    <s v="Primary Assembly"/>
    <s v="unplaced scaffold"/>
    <m/>
    <s v="MINB01000003.1"/>
    <n v="99835"/>
    <n v="100866"/>
    <x v="1"/>
    <m/>
    <m/>
    <m/>
    <x v="0"/>
    <m/>
    <m/>
    <s v="BFT35_02905"/>
    <n v="1032"/>
    <m/>
    <m/>
  </r>
  <r>
    <x v="1"/>
    <s v="with_protein"/>
    <x v="0"/>
    <s v="Primary Assembly"/>
    <s v="unplaced scaffold"/>
    <m/>
    <s v="MINB01000003.1"/>
    <n v="99835"/>
    <n v="100866"/>
    <x v="1"/>
    <s v="PHO08019.1"/>
    <m/>
    <m/>
    <x v="2"/>
    <m/>
    <m/>
    <s v="BFT35_02905"/>
    <n v="1032"/>
    <n v="343"/>
    <m/>
  </r>
  <r>
    <x v="0"/>
    <s v="protein_coding"/>
    <x v="0"/>
    <s v="Primary Assembly"/>
    <s v="unplaced scaffold"/>
    <m/>
    <s v="MINB01000004.1"/>
    <n v="100053"/>
    <n v="101309"/>
    <x v="1"/>
    <m/>
    <m/>
    <m/>
    <x v="0"/>
    <m/>
    <m/>
    <s v="BFT35_03840"/>
    <n v="1257"/>
    <m/>
    <m/>
  </r>
  <r>
    <x v="1"/>
    <s v="with_protein"/>
    <x v="0"/>
    <s v="Primary Assembly"/>
    <s v="unplaced scaffold"/>
    <m/>
    <s v="MINB01000004.1"/>
    <n v="100053"/>
    <n v="101309"/>
    <x v="1"/>
    <s v="PHO07877.1"/>
    <m/>
    <m/>
    <x v="339"/>
    <m/>
    <m/>
    <s v="BFT35_03840"/>
    <n v="1257"/>
    <n v="418"/>
    <m/>
  </r>
  <r>
    <x v="0"/>
    <s v="protein_coding"/>
    <x v="0"/>
    <s v="Primary Assembly"/>
    <s v="unplaced scaffold"/>
    <m/>
    <s v="MINB01000006.1"/>
    <n v="100177"/>
    <n v="101025"/>
    <x v="1"/>
    <m/>
    <m/>
    <m/>
    <x v="0"/>
    <m/>
    <m/>
    <s v="BFT35_05145"/>
    <n v="849"/>
    <m/>
    <m/>
  </r>
  <r>
    <x v="1"/>
    <s v="with_protein"/>
    <x v="0"/>
    <s v="Primary Assembly"/>
    <s v="unplaced scaffold"/>
    <m/>
    <s v="MINB01000006.1"/>
    <n v="100177"/>
    <n v="101025"/>
    <x v="1"/>
    <s v="PHO07654.1"/>
    <m/>
    <m/>
    <x v="1266"/>
    <m/>
    <m/>
    <s v="BFT35_05145"/>
    <n v="849"/>
    <n v="282"/>
    <m/>
  </r>
  <r>
    <x v="0"/>
    <s v="protein_coding"/>
    <x v="0"/>
    <s v="Primary Assembly"/>
    <s v="unplaced scaffold"/>
    <m/>
    <s v="MINB01000001.1"/>
    <n v="100348"/>
    <n v="101265"/>
    <x v="0"/>
    <m/>
    <m/>
    <m/>
    <x v="0"/>
    <m/>
    <m/>
    <s v="BFT35_00545"/>
    <n v="918"/>
    <m/>
    <m/>
  </r>
  <r>
    <x v="1"/>
    <s v="with_protein"/>
    <x v="0"/>
    <s v="Primary Assembly"/>
    <s v="unplaced scaffold"/>
    <m/>
    <s v="MINB01000001.1"/>
    <n v="100348"/>
    <n v="101265"/>
    <x v="0"/>
    <s v="PHO08427.1"/>
    <m/>
    <m/>
    <x v="94"/>
    <m/>
    <m/>
    <s v="BFT35_00545"/>
    <n v="918"/>
    <n v="305"/>
    <m/>
  </r>
  <r>
    <x v="0"/>
    <s v="protein_coding"/>
    <x v="0"/>
    <s v="Primary Assembly"/>
    <s v="unplaced scaffold"/>
    <m/>
    <s v="MINB01000002.1"/>
    <n v="100381"/>
    <n v="100686"/>
    <x v="1"/>
    <m/>
    <m/>
    <m/>
    <x v="0"/>
    <m/>
    <m/>
    <s v="BFT35_01735"/>
    <n v="306"/>
    <m/>
    <m/>
  </r>
  <r>
    <x v="1"/>
    <s v="with_protein"/>
    <x v="0"/>
    <s v="Primary Assembly"/>
    <s v="unplaced scaffold"/>
    <m/>
    <s v="MINB01000002.1"/>
    <n v="100381"/>
    <n v="100686"/>
    <x v="1"/>
    <s v="PHO08209.1"/>
    <m/>
    <m/>
    <x v="1267"/>
    <m/>
    <m/>
    <s v="BFT35_01735"/>
    <n v="306"/>
    <n v="101"/>
    <m/>
  </r>
  <r>
    <x v="0"/>
    <s v="protein_coding"/>
    <x v="0"/>
    <s v="Primary Assembly"/>
    <s v="unplaced scaffold"/>
    <m/>
    <s v="MINB01000005.1"/>
    <n v="100551"/>
    <n v="100838"/>
    <x v="1"/>
    <m/>
    <m/>
    <m/>
    <x v="0"/>
    <m/>
    <m/>
    <s v="BFT35_04565"/>
    <n v="288"/>
    <m/>
    <m/>
  </r>
  <r>
    <x v="1"/>
    <s v="with_protein"/>
    <x v="0"/>
    <s v="Primary Assembly"/>
    <s v="unplaced scaffold"/>
    <m/>
    <s v="MINB01000005.1"/>
    <n v="100551"/>
    <n v="100838"/>
    <x v="1"/>
    <s v="PHO07771.1"/>
    <m/>
    <m/>
    <x v="1268"/>
    <m/>
    <m/>
    <s v="BFT35_04565"/>
    <n v="288"/>
    <n v="95"/>
    <m/>
  </r>
  <r>
    <x v="0"/>
    <s v="protein_coding"/>
    <x v="0"/>
    <s v="Primary Assembly"/>
    <s v="unplaced scaffold"/>
    <m/>
    <s v="MINB01000002.1"/>
    <n v="100699"/>
    <n v="100950"/>
    <x v="1"/>
    <m/>
    <m/>
    <m/>
    <x v="0"/>
    <m/>
    <m/>
    <s v="BFT35_01740"/>
    <n v="252"/>
    <m/>
    <m/>
  </r>
  <r>
    <x v="1"/>
    <s v="with_protein"/>
    <x v="0"/>
    <s v="Primary Assembly"/>
    <s v="unplaced scaffold"/>
    <m/>
    <s v="MINB01000002.1"/>
    <n v="100699"/>
    <n v="100950"/>
    <x v="1"/>
    <s v="PHO08210.1"/>
    <m/>
    <m/>
    <x v="1269"/>
    <m/>
    <m/>
    <s v="BFT35_01740"/>
    <n v="252"/>
    <n v="83"/>
    <m/>
  </r>
  <r>
    <x v="0"/>
    <s v="protein_coding"/>
    <x v="0"/>
    <s v="Primary Assembly"/>
    <s v="unplaced scaffold"/>
    <m/>
    <s v="MINB01000005.1"/>
    <n v="100849"/>
    <n v="101298"/>
    <x v="1"/>
    <m/>
    <m/>
    <m/>
    <x v="0"/>
    <m/>
    <m/>
    <s v="BFT35_04570"/>
    <n v="450"/>
    <m/>
    <m/>
  </r>
  <r>
    <x v="1"/>
    <s v="with_protein"/>
    <x v="0"/>
    <s v="Primary Assembly"/>
    <s v="unplaced scaffold"/>
    <m/>
    <s v="MINB01000005.1"/>
    <n v="100849"/>
    <n v="101298"/>
    <x v="1"/>
    <s v="PHO07772.1"/>
    <m/>
    <m/>
    <x v="1270"/>
    <m/>
    <m/>
    <s v="BFT35_04570"/>
    <n v="450"/>
    <n v="149"/>
    <m/>
  </r>
  <r>
    <x v="0"/>
    <s v="protein_coding"/>
    <x v="0"/>
    <s v="Primary Assembly"/>
    <s v="unplaced scaffold"/>
    <m/>
    <s v="MINB01000003.1"/>
    <n v="100866"/>
    <n v="102128"/>
    <x v="1"/>
    <m/>
    <m/>
    <m/>
    <x v="0"/>
    <m/>
    <m/>
    <s v="BFT35_02910"/>
    <n v="1263"/>
    <m/>
    <m/>
  </r>
  <r>
    <x v="1"/>
    <s v="with_protein"/>
    <x v="0"/>
    <s v="Primary Assembly"/>
    <s v="unplaced scaffold"/>
    <m/>
    <s v="MINB01000003.1"/>
    <n v="100866"/>
    <n v="102128"/>
    <x v="1"/>
    <s v="PHO08107.1"/>
    <m/>
    <m/>
    <x v="2"/>
    <m/>
    <m/>
    <s v="BFT35_02910"/>
    <n v="1263"/>
    <n v="420"/>
    <m/>
  </r>
  <r>
    <x v="0"/>
    <s v="protein_coding"/>
    <x v="0"/>
    <s v="Primary Assembly"/>
    <s v="unplaced scaffold"/>
    <m/>
    <s v="MINB01000002.1"/>
    <n v="100965"/>
    <n v="101210"/>
    <x v="1"/>
    <m/>
    <m/>
    <m/>
    <x v="0"/>
    <m/>
    <m/>
    <s v="BFT35_01745"/>
    <n v="246"/>
    <m/>
    <m/>
  </r>
  <r>
    <x v="1"/>
    <s v="with_protein"/>
    <x v="0"/>
    <s v="Primary Assembly"/>
    <s v="unplaced scaffold"/>
    <m/>
    <s v="MINB01000002.1"/>
    <n v="100965"/>
    <n v="101210"/>
    <x v="1"/>
    <s v="PHO08211.1"/>
    <m/>
    <m/>
    <x v="740"/>
    <m/>
    <m/>
    <s v="BFT35_01745"/>
    <n v="246"/>
    <n v="81"/>
    <m/>
  </r>
  <r>
    <x v="0"/>
    <s v="protein_coding"/>
    <x v="0"/>
    <s v="Primary Assembly"/>
    <s v="unplaced scaffold"/>
    <m/>
    <s v="MINB01000007.1"/>
    <n v="101151"/>
    <n v="102236"/>
    <x v="1"/>
    <m/>
    <m/>
    <m/>
    <x v="0"/>
    <m/>
    <m/>
    <s v="BFT35_05645"/>
    <n v="1086"/>
    <m/>
    <m/>
  </r>
  <r>
    <x v="1"/>
    <s v="with_protein"/>
    <x v="0"/>
    <s v="Primary Assembly"/>
    <s v="unplaced scaffold"/>
    <m/>
    <s v="MINB01000007.1"/>
    <n v="101151"/>
    <n v="102236"/>
    <x v="1"/>
    <s v="PHO07556.1"/>
    <m/>
    <m/>
    <x v="1271"/>
    <m/>
    <m/>
    <s v="BFT35_05645"/>
    <n v="1086"/>
    <n v="361"/>
    <m/>
  </r>
  <r>
    <x v="0"/>
    <s v="protein_coding"/>
    <x v="0"/>
    <s v="Primary Assembly"/>
    <s v="unplaced scaffold"/>
    <m/>
    <s v="MINB01000006.1"/>
    <n v="101183"/>
    <n v="102580"/>
    <x v="0"/>
    <m/>
    <m/>
    <m/>
    <x v="0"/>
    <m/>
    <m/>
    <s v="BFT35_05150"/>
    <n v="1398"/>
    <m/>
    <m/>
  </r>
  <r>
    <x v="1"/>
    <s v="with_protein"/>
    <x v="0"/>
    <s v="Primary Assembly"/>
    <s v="unplaced scaffold"/>
    <m/>
    <s v="MINB01000006.1"/>
    <n v="101183"/>
    <n v="102580"/>
    <x v="0"/>
    <s v="PHO07669.1"/>
    <m/>
    <m/>
    <x v="1272"/>
    <m/>
    <m/>
    <s v="BFT35_05150"/>
    <n v="1398"/>
    <n v="465"/>
    <m/>
  </r>
  <r>
    <x v="0"/>
    <s v="pseudogene"/>
    <x v="0"/>
    <s v="Primary Assembly"/>
    <s v="unplaced scaffold"/>
    <m/>
    <s v="MINB01000002.1"/>
    <n v="101207"/>
    <n v="101812"/>
    <x v="1"/>
    <m/>
    <m/>
    <m/>
    <x v="0"/>
    <m/>
    <m/>
    <s v="BFT35_01750"/>
    <n v="606"/>
    <m/>
    <s v="pseudo"/>
  </r>
  <r>
    <x v="1"/>
    <s v="without_protein"/>
    <x v="0"/>
    <s v="Primary Assembly"/>
    <s v="unplaced scaffold"/>
    <m/>
    <s v="MINB01000002.1"/>
    <n v="101207"/>
    <n v="101812"/>
    <x v="1"/>
    <m/>
    <m/>
    <m/>
    <x v="835"/>
    <m/>
    <m/>
    <s v="BFT35_01750"/>
    <n v="606"/>
    <m/>
    <s v="pseudo"/>
  </r>
  <r>
    <x v="0"/>
    <s v="protein_coding"/>
    <x v="0"/>
    <s v="Primary Assembly"/>
    <s v="unplaced scaffold"/>
    <m/>
    <s v="MINB01000005.1"/>
    <n v="101301"/>
    <n v="101711"/>
    <x v="1"/>
    <m/>
    <m/>
    <m/>
    <x v="0"/>
    <m/>
    <m/>
    <s v="BFT35_04575"/>
    <n v="411"/>
    <m/>
    <m/>
  </r>
  <r>
    <x v="1"/>
    <s v="with_protein"/>
    <x v="0"/>
    <s v="Primary Assembly"/>
    <s v="unplaced scaffold"/>
    <m/>
    <s v="MINB01000005.1"/>
    <n v="101301"/>
    <n v="101711"/>
    <x v="1"/>
    <s v="PHO07773.1"/>
    <m/>
    <m/>
    <x v="1273"/>
    <m/>
    <m/>
    <s v="BFT35_04575"/>
    <n v="411"/>
    <n v="136"/>
    <m/>
  </r>
  <r>
    <x v="0"/>
    <s v="tRNA"/>
    <x v="0"/>
    <s v="Primary Assembly"/>
    <s v="unplaced scaffold"/>
    <m/>
    <s v="MINB01000001.1"/>
    <n v="101328"/>
    <n v="101412"/>
    <x v="1"/>
    <m/>
    <m/>
    <m/>
    <x v="0"/>
    <m/>
    <m/>
    <s v="BFT35_00550"/>
    <n v="85"/>
    <m/>
    <m/>
  </r>
  <r>
    <x v="3"/>
    <m/>
    <x v="0"/>
    <s v="Primary Assembly"/>
    <s v="unplaced scaffold"/>
    <m/>
    <s v="MINB01000001.1"/>
    <n v="101328"/>
    <n v="101412"/>
    <x v="1"/>
    <m/>
    <m/>
    <m/>
    <x v="291"/>
    <m/>
    <m/>
    <s v="BFT35_00550"/>
    <n v="85"/>
    <m/>
    <s v="anticodon=GAG"/>
  </r>
  <r>
    <x v="0"/>
    <s v="protein_coding"/>
    <x v="0"/>
    <s v="Primary Assembly"/>
    <s v="unplaced scaffold"/>
    <m/>
    <s v="MINB01000004.1"/>
    <n v="101437"/>
    <n v="103518"/>
    <x v="1"/>
    <m/>
    <m/>
    <m/>
    <x v="0"/>
    <m/>
    <m/>
    <s v="BFT35_03845"/>
    <n v="2082"/>
    <m/>
    <m/>
  </r>
  <r>
    <x v="1"/>
    <s v="with_protein"/>
    <x v="0"/>
    <s v="Primary Assembly"/>
    <s v="unplaced scaffold"/>
    <m/>
    <s v="MINB01000004.1"/>
    <n v="101437"/>
    <n v="103518"/>
    <x v="1"/>
    <s v="PHO07878.1"/>
    <m/>
    <m/>
    <x v="2"/>
    <m/>
    <m/>
    <s v="BFT35_03845"/>
    <n v="2082"/>
    <n v="693"/>
    <m/>
  </r>
  <r>
    <x v="0"/>
    <s v="protein_coding"/>
    <x v="0"/>
    <s v="Primary Assembly"/>
    <s v="unplaced scaffold"/>
    <m/>
    <s v="MINB01000001.1"/>
    <n v="101552"/>
    <n v="102586"/>
    <x v="1"/>
    <m/>
    <m/>
    <m/>
    <x v="0"/>
    <m/>
    <m/>
    <s v="BFT35_00555"/>
    <n v="1035"/>
    <m/>
    <m/>
  </r>
  <r>
    <x v="1"/>
    <s v="with_protein"/>
    <x v="0"/>
    <s v="Primary Assembly"/>
    <s v="unplaced scaffold"/>
    <m/>
    <s v="MINB01000001.1"/>
    <n v="101552"/>
    <n v="102586"/>
    <x v="1"/>
    <s v="PHO08428.1"/>
    <m/>
    <m/>
    <x v="1274"/>
    <m/>
    <m/>
    <s v="BFT35_00555"/>
    <n v="1035"/>
    <n v="344"/>
    <m/>
  </r>
  <r>
    <x v="0"/>
    <s v="protein_coding"/>
    <x v="0"/>
    <s v="Primary Assembly"/>
    <s v="unplaced scaffold"/>
    <m/>
    <s v="MINB01000005.1"/>
    <n v="101933"/>
    <n v="102691"/>
    <x v="1"/>
    <m/>
    <m/>
    <m/>
    <x v="0"/>
    <m/>
    <m/>
    <s v="BFT35_04580"/>
    <n v="759"/>
    <m/>
    <m/>
  </r>
  <r>
    <x v="1"/>
    <s v="with_protein"/>
    <x v="0"/>
    <s v="Primary Assembly"/>
    <s v="unplaced scaffold"/>
    <m/>
    <s v="MINB01000005.1"/>
    <n v="101933"/>
    <n v="102691"/>
    <x v="1"/>
    <s v="PHO07774.1"/>
    <m/>
    <m/>
    <x v="1275"/>
    <m/>
    <m/>
    <s v="BFT35_04580"/>
    <n v="759"/>
    <n v="252"/>
    <m/>
  </r>
  <r>
    <x v="0"/>
    <s v="protein_coding"/>
    <x v="0"/>
    <s v="Primary Assembly"/>
    <s v="unplaced scaffold"/>
    <m/>
    <s v="MINB01000002.1"/>
    <n v="101949"/>
    <n v="103532"/>
    <x v="1"/>
    <m/>
    <m/>
    <m/>
    <x v="0"/>
    <m/>
    <m/>
    <s v="BFT35_01755"/>
    <n v="1584"/>
    <m/>
    <m/>
  </r>
  <r>
    <x v="1"/>
    <s v="with_protein"/>
    <x v="0"/>
    <s v="Primary Assembly"/>
    <s v="unplaced scaffold"/>
    <m/>
    <s v="MINB01000002.1"/>
    <n v="101949"/>
    <n v="103532"/>
    <x v="1"/>
    <s v="PHO08212.1"/>
    <m/>
    <m/>
    <x v="1276"/>
    <m/>
    <m/>
    <s v="BFT35_01755"/>
    <n v="1584"/>
    <n v="527"/>
    <m/>
  </r>
  <r>
    <x v="0"/>
    <s v="protein_coding"/>
    <x v="0"/>
    <s v="Primary Assembly"/>
    <s v="unplaced scaffold"/>
    <m/>
    <s v="MINB01000007.1"/>
    <n v="102374"/>
    <n v="103510"/>
    <x v="1"/>
    <m/>
    <m/>
    <m/>
    <x v="0"/>
    <m/>
    <m/>
    <s v="BFT35_05650"/>
    <n v="1137"/>
    <m/>
    <m/>
  </r>
  <r>
    <x v="1"/>
    <s v="with_protein"/>
    <x v="0"/>
    <s v="Primary Assembly"/>
    <s v="unplaced scaffold"/>
    <m/>
    <s v="MINB01000007.1"/>
    <n v="102374"/>
    <n v="103510"/>
    <x v="1"/>
    <s v="PHO07557.1"/>
    <m/>
    <m/>
    <x v="1277"/>
    <m/>
    <m/>
    <s v="BFT35_05650"/>
    <n v="1137"/>
    <n v="378"/>
    <m/>
  </r>
  <r>
    <x v="0"/>
    <s v="protein_coding"/>
    <x v="0"/>
    <s v="Primary Assembly"/>
    <s v="unplaced scaffold"/>
    <m/>
    <s v="MINB01000006.1"/>
    <n v="102601"/>
    <n v="103614"/>
    <x v="1"/>
    <m/>
    <m/>
    <m/>
    <x v="0"/>
    <m/>
    <m/>
    <s v="BFT35_05155"/>
    <n v="1014"/>
    <m/>
    <m/>
  </r>
  <r>
    <x v="1"/>
    <s v="with_protein"/>
    <x v="0"/>
    <s v="Primary Assembly"/>
    <s v="unplaced scaffold"/>
    <m/>
    <s v="MINB01000006.1"/>
    <n v="102601"/>
    <n v="103614"/>
    <x v="1"/>
    <s v="PHO07655.1"/>
    <m/>
    <m/>
    <x v="400"/>
    <m/>
    <m/>
    <s v="BFT35_05155"/>
    <n v="1014"/>
    <n v="337"/>
    <m/>
  </r>
  <r>
    <x v="0"/>
    <s v="protein_coding"/>
    <x v="0"/>
    <s v="Primary Assembly"/>
    <s v="unplaced scaffold"/>
    <m/>
    <s v="MINB01000001.1"/>
    <n v="102602"/>
    <n v="103051"/>
    <x v="1"/>
    <m/>
    <m/>
    <m/>
    <x v="0"/>
    <m/>
    <m/>
    <s v="BFT35_00560"/>
    <n v="450"/>
    <m/>
    <m/>
  </r>
  <r>
    <x v="1"/>
    <s v="with_protein"/>
    <x v="0"/>
    <s v="Primary Assembly"/>
    <s v="unplaced scaffold"/>
    <m/>
    <s v="MINB01000001.1"/>
    <n v="102602"/>
    <n v="103051"/>
    <x v="1"/>
    <s v="PHO08429.1"/>
    <m/>
    <m/>
    <x v="2"/>
    <m/>
    <m/>
    <s v="BFT35_00560"/>
    <n v="450"/>
    <n v="149"/>
    <m/>
  </r>
  <r>
    <x v="0"/>
    <s v="protein_coding"/>
    <x v="0"/>
    <s v="Primary Assembly"/>
    <s v="unplaced scaffold"/>
    <m/>
    <s v="MINB01000005.1"/>
    <n v="102706"/>
    <n v="104088"/>
    <x v="1"/>
    <m/>
    <m/>
    <m/>
    <x v="0"/>
    <m/>
    <m/>
    <s v="BFT35_04585"/>
    <n v="1383"/>
    <m/>
    <m/>
  </r>
  <r>
    <x v="1"/>
    <s v="with_protein"/>
    <x v="0"/>
    <s v="Primary Assembly"/>
    <s v="unplaced scaffold"/>
    <m/>
    <s v="MINB01000005.1"/>
    <n v="102706"/>
    <n v="104088"/>
    <x v="1"/>
    <s v="PHO07775.1"/>
    <m/>
    <m/>
    <x v="1278"/>
    <m/>
    <m/>
    <s v="BFT35_04585"/>
    <n v="1383"/>
    <n v="460"/>
    <m/>
  </r>
  <r>
    <x v="0"/>
    <s v="protein_coding"/>
    <x v="0"/>
    <s v="Primary Assembly"/>
    <s v="unplaced scaffold"/>
    <m/>
    <s v="MINB01000003.1"/>
    <n v="102922"/>
    <n v="103704"/>
    <x v="1"/>
    <m/>
    <m/>
    <m/>
    <x v="0"/>
    <m/>
    <m/>
    <s v="BFT35_02915"/>
    <n v="783"/>
    <m/>
    <m/>
  </r>
  <r>
    <x v="1"/>
    <s v="with_protein"/>
    <x v="0"/>
    <s v="Primary Assembly"/>
    <s v="unplaced scaffold"/>
    <m/>
    <s v="MINB01000003.1"/>
    <n v="102922"/>
    <n v="103704"/>
    <x v="1"/>
    <s v="PHO08020.1"/>
    <m/>
    <m/>
    <x v="32"/>
    <m/>
    <m/>
    <s v="BFT35_02915"/>
    <n v="783"/>
    <n v="260"/>
    <m/>
  </r>
  <r>
    <x v="0"/>
    <s v="protein_coding"/>
    <x v="0"/>
    <s v="Primary Assembly"/>
    <s v="unplaced scaffold"/>
    <m/>
    <s v="MINB01000001.1"/>
    <n v="103080"/>
    <n v="103634"/>
    <x v="1"/>
    <m/>
    <m/>
    <m/>
    <x v="0"/>
    <m/>
    <m/>
    <s v="BFT35_00565"/>
    <n v="555"/>
    <m/>
    <m/>
  </r>
  <r>
    <x v="1"/>
    <s v="with_protein"/>
    <x v="0"/>
    <s v="Primary Assembly"/>
    <s v="unplaced scaffold"/>
    <m/>
    <s v="MINB01000001.1"/>
    <n v="103080"/>
    <n v="103634"/>
    <x v="1"/>
    <s v="PHO08430.1"/>
    <m/>
    <m/>
    <x v="1279"/>
    <m/>
    <m/>
    <s v="BFT35_00565"/>
    <n v="555"/>
    <n v="184"/>
    <m/>
  </r>
  <r>
    <x v="0"/>
    <s v="protein_coding"/>
    <x v="0"/>
    <s v="Primary Assembly"/>
    <s v="unplaced scaffold"/>
    <m/>
    <s v="MINB01000002.1"/>
    <n v="103495"/>
    <n v="103950"/>
    <x v="1"/>
    <m/>
    <m/>
    <m/>
    <x v="0"/>
    <m/>
    <m/>
    <s v="BFT35_01760"/>
    <n v="456"/>
    <m/>
    <m/>
  </r>
  <r>
    <x v="1"/>
    <s v="with_protein"/>
    <x v="0"/>
    <s v="Primary Assembly"/>
    <s v="unplaced scaffold"/>
    <m/>
    <s v="MINB01000002.1"/>
    <n v="103495"/>
    <n v="103950"/>
    <x v="1"/>
    <s v="PHO08213.1"/>
    <m/>
    <m/>
    <x v="1280"/>
    <m/>
    <m/>
    <s v="BFT35_01760"/>
    <n v="456"/>
    <n v="151"/>
    <m/>
  </r>
  <r>
    <x v="0"/>
    <s v="protein_coding"/>
    <x v="0"/>
    <s v="Primary Assembly"/>
    <s v="unplaced scaffold"/>
    <m/>
    <s v="MINB01000004.1"/>
    <n v="103535"/>
    <n v="104011"/>
    <x v="1"/>
    <m/>
    <m/>
    <m/>
    <x v="0"/>
    <m/>
    <m/>
    <s v="BFT35_03850"/>
    <n v="477"/>
    <m/>
    <m/>
  </r>
  <r>
    <x v="1"/>
    <s v="with_protein"/>
    <x v="0"/>
    <s v="Primary Assembly"/>
    <s v="unplaced scaffold"/>
    <m/>
    <s v="MINB01000004.1"/>
    <n v="103535"/>
    <n v="104011"/>
    <x v="1"/>
    <s v="PHO07879.1"/>
    <m/>
    <m/>
    <x v="50"/>
    <m/>
    <m/>
    <s v="BFT35_03850"/>
    <n v="477"/>
    <n v="158"/>
    <m/>
  </r>
  <r>
    <x v="0"/>
    <s v="protein_coding"/>
    <x v="0"/>
    <s v="Primary Assembly"/>
    <s v="unplaced scaffold"/>
    <m/>
    <s v="MINB01000001.1"/>
    <n v="103654"/>
    <n v="104250"/>
    <x v="1"/>
    <m/>
    <m/>
    <m/>
    <x v="0"/>
    <m/>
    <m/>
    <s v="BFT35_00570"/>
    <n v="597"/>
    <m/>
    <m/>
  </r>
  <r>
    <x v="1"/>
    <s v="with_protein"/>
    <x v="0"/>
    <s v="Primary Assembly"/>
    <s v="unplaced scaffold"/>
    <m/>
    <s v="MINB01000001.1"/>
    <n v="103654"/>
    <n v="104250"/>
    <x v="1"/>
    <s v="PHO08431.1"/>
    <m/>
    <m/>
    <x v="1281"/>
    <m/>
    <m/>
    <s v="BFT35_00570"/>
    <n v="597"/>
    <n v="198"/>
    <m/>
  </r>
  <r>
    <x v="0"/>
    <s v="protein_coding"/>
    <x v="0"/>
    <s v="Primary Assembly"/>
    <s v="unplaced scaffold"/>
    <m/>
    <s v="MINB01000007.1"/>
    <n v="103678"/>
    <n v="105045"/>
    <x v="1"/>
    <m/>
    <m/>
    <m/>
    <x v="0"/>
    <m/>
    <m/>
    <s v="BFT35_05655"/>
    <n v="1368"/>
    <m/>
    <m/>
  </r>
  <r>
    <x v="1"/>
    <s v="with_protein"/>
    <x v="0"/>
    <s v="Primary Assembly"/>
    <s v="unplaced scaffold"/>
    <m/>
    <s v="MINB01000007.1"/>
    <n v="103678"/>
    <n v="105045"/>
    <x v="1"/>
    <s v="PHO07558.1"/>
    <m/>
    <m/>
    <x v="1282"/>
    <m/>
    <m/>
    <s v="BFT35_05655"/>
    <n v="1368"/>
    <n v="455"/>
    <m/>
  </r>
  <r>
    <x v="0"/>
    <s v="protein_coding"/>
    <x v="0"/>
    <s v="Primary Assembly"/>
    <s v="unplaced scaffold"/>
    <m/>
    <s v="MINB01000006.1"/>
    <n v="103711"/>
    <n v="104658"/>
    <x v="1"/>
    <m/>
    <m/>
    <m/>
    <x v="0"/>
    <m/>
    <m/>
    <s v="BFT35_05160"/>
    <n v="948"/>
    <m/>
    <m/>
  </r>
  <r>
    <x v="1"/>
    <s v="with_protein"/>
    <x v="0"/>
    <s v="Primary Assembly"/>
    <s v="unplaced scaffold"/>
    <m/>
    <s v="MINB01000006.1"/>
    <n v="103711"/>
    <n v="104658"/>
    <x v="1"/>
    <s v="PHO07656.1"/>
    <m/>
    <m/>
    <x v="302"/>
    <m/>
    <m/>
    <s v="BFT35_05160"/>
    <n v="948"/>
    <n v="315"/>
    <m/>
  </r>
  <r>
    <x v="0"/>
    <s v="protein_coding"/>
    <x v="0"/>
    <s v="Primary Assembly"/>
    <s v="unplaced scaffold"/>
    <m/>
    <s v="MINB01000002.1"/>
    <n v="103950"/>
    <n v="105518"/>
    <x v="1"/>
    <m/>
    <m/>
    <m/>
    <x v="0"/>
    <m/>
    <m/>
    <s v="BFT35_01765"/>
    <n v="1569"/>
    <m/>
    <m/>
  </r>
  <r>
    <x v="1"/>
    <s v="with_protein"/>
    <x v="0"/>
    <s v="Primary Assembly"/>
    <s v="unplaced scaffold"/>
    <m/>
    <s v="MINB01000002.1"/>
    <n v="103950"/>
    <n v="105518"/>
    <x v="1"/>
    <s v="PHO08214.1"/>
    <m/>
    <m/>
    <x v="1280"/>
    <m/>
    <m/>
    <s v="BFT35_01765"/>
    <n v="1569"/>
    <n v="522"/>
    <m/>
  </r>
  <r>
    <x v="0"/>
    <s v="protein_coding"/>
    <x v="0"/>
    <s v="Primary Assembly"/>
    <s v="unplaced scaffold"/>
    <m/>
    <s v="MINB01000005.1"/>
    <n v="104102"/>
    <n v="104632"/>
    <x v="1"/>
    <m/>
    <m/>
    <m/>
    <x v="0"/>
    <m/>
    <m/>
    <s v="BFT35_04590"/>
    <n v="531"/>
    <m/>
    <m/>
  </r>
  <r>
    <x v="1"/>
    <s v="with_protein"/>
    <x v="0"/>
    <s v="Primary Assembly"/>
    <s v="unplaced scaffold"/>
    <m/>
    <s v="MINB01000005.1"/>
    <n v="104102"/>
    <n v="104632"/>
    <x v="1"/>
    <s v="PHO07776.1"/>
    <m/>
    <m/>
    <x v="1283"/>
    <m/>
    <m/>
    <s v="BFT35_04590"/>
    <n v="531"/>
    <n v="176"/>
    <m/>
  </r>
  <r>
    <x v="0"/>
    <s v="protein_coding"/>
    <x v="0"/>
    <s v="Primary Assembly"/>
    <s v="unplaced scaffold"/>
    <m/>
    <s v="MINB01000004.1"/>
    <n v="104145"/>
    <n v="104849"/>
    <x v="1"/>
    <m/>
    <m/>
    <m/>
    <x v="0"/>
    <m/>
    <m/>
    <s v="BFT35_03855"/>
    <n v="705"/>
    <m/>
    <m/>
  </r>
  <r>
    <x v="1"/>
    <s v="with_protein"/>
    <x v="0"/>
    <s v="Primary Assembly"/>
    <s v="unplaced scaffold"/>
    <m/>
    <s v="MINB01000004.1"/>
    <n v="104145"/>
    <n v="104849"/>
    <x v="1"/>
    <s v="PHO07880.1"/>
    <m/>
    <m/>
    <x v="2"/>
    <m/>
    <m/>
    <s v="BFT35_03855"/>
    <n v="705"/>
    <n v="234"/>
    <m/>
  </r>
  <r>
    <x v="0"/>
    <s v="protein_coding"/>
    <x v="0"/>
    <s v="Primary Assembly"/>
    <s v="unplaced scaffold"/>
    <m/>
    <s v="MINB01000001.1"/>
    <n v="104298"/>
    <n v="106901"/>
    <x v="1"/>
    <m/>
    <m/>
    <m/>
    <x v="0"/>
    <m/>
    <m/>
    <s v="BFT35_00575"/>
    <n v="2604"/>
    <m/>
    <m/>
  </r>
  <r>
    <x v="1"/>
    <s v="with_protein"/>
    <x v="0"/>
    <s v="Primary Assembly"/>
    <s v="unplaced scaffold"/>
    <m/>
    <s v="MINB01000001.1"/>
    <n v="104298"/>
    <n v="106901"/>
    <x v="1"/>
    <s v="PHO08432.1"/>
    <m/>
    <m/>
    <x v="1284"/>
    <m/>
    <m/>
    <s v="BFT35_00575"/>
    <n v="2604"/>
    <n v="867"/>
    <m/>
  </r>
  <r>
    <x v="0"/>
    <s v="protein_coding"/>
    <x v="0"/>
    <s v="Primary Assembly"/>
    <s v="unplaced scaffold"/>
    <m/>
    <s v="MINB01000003.1"/>
    <n v="104571"/>
    <n v="104993"/>
    <x v="1"/>
    <m/>
    <m/>
    <m/>
    <x v="0"/>
    <m/>
    <m/>
    <s v="BFT35_02920"/>
    <n v="423"/>
    <m/>
    <m/>
  </r>
  <r>
    <x v="1"/>
    <s v="with_protein"/>
    <x v="0"/>
    <s v="Primary Assembly"/>
    <s v="unplaced scaffold"/>
    <m/>
    <s v="MINB01000003.1"/>
    <n v="104571"/>
    <n v="104993"/>
    <x v="1"/>
    <s v="PHO08021.1"/>
    <m/>
    <m/>
    <x v="2"/>
    <m/>
    <m/>
    <s v="BFT35_02920"/>
    <n v="423"/>
    <n v="140"/>
    <m/>
  </r>
  <r>
    <x v="0"/>
    <s v="protein_coding"/>
    <x v="0"/>
    <s v="Primary Assembly"/>
    <s v="unplaced scaffold"/>
    <m/>
    <s v="MINB01000005.1"/>
    <n v="104717"/>
    <n v="106777"/>
    <x v="1"/>
    <m/>
    <m/>
    <m/>
    <x v="0"/>
    <m/>
    <m/>
    <s v="BFT35_04595"/>
    <n v="2061"/>
    <m/>
    <m/>
  </r>
  <r>
    <x v="1"/>
    <s v="with_protein"/>
    <x v="0"/>
    <s v="Primary Assembly"/>
    <s v="unplaced scaffold"/>
    <m/>
    <s v="MINB01000005.1"/>
    <n v="104717"/>
    <n v="106777"/>
    <x v="1"/>
    <s v="PHO07777.1"/>
    <m/>
    <m/>
    <x v="1285"/>
    <m/>
    <m/>
    <s v="BFT35_04595"/>
    <n v="2061"/>
    <n v="686"/>
    <m/>
  </r>
  <r>
    <x v="0"/>
    <s v="protein_coding"/>
    <x v="0"/>
    <s v="Primary Assembly"/>
    <s v="unplaced scaffold"/>
    <m/>
    <s v="MINB01000006.1"/>
    <n v="104780"/>
    <n v="105190"/>
    <x v="0"/>
    <m/>
    <m/>
    <m/>
    <x v="0"/>
    <m/>
    <m/>
    <s v="BFT35_05165"/>
    <n v="411"/>
    <m/>
    <m/>
  </r>
  <r>
    <x v="1"/>
    <s v="with_protein"/>
    <x v="0"/>
    <s v="Primary Assembly"/>
    <s v="unplaced scaffold"/>
    <m/>
    <s v="MINB01000006.1"/>
    <n v="104780"/>
    <n v="105190"/>
    <x v="0"/>
    <s v="PHO07657.1"/>
    <m/>
    <m/>
    <x v="1286"/>
    <m/>
    <m/>
    <s v="BFT35_05165"/>
    <n v="411"/>
    <n v="136"/>
    <m/>
  </r>
  <r>
    <x v="0"/>
    <s v="protein_coding"/>
    <x v="0"/>
    <s v="Primary Assembly"/>
    <s v="unplaced scaffold"/>
    <m/>
    <s v="MINB01000004.1"/>
    <n v="104906"/>
    <n v="107329"/>
    <x v="1"/>
    <m/>
    <m/>
    <m/>
    <x v="0"/>
    <m/>
    <m/>
    <s v="BFT35_03860"/>
    <n v="2424"/>
    <m/>
    <m/>
  </r>
  <r>
    <x v="1"/>
    <s v="with_protein"/>
    <x v="0"/>
    <s v="Primary Assembly"/>
    <s v="unplaced scaffold"/>
    <m/>
    <s v="MINB01000004.1"/>
    <n v="104906"/>
    <n v="107329"/>
    <x v="1"/>
    <s v="PHO07881.1"/>
    <m/>
    <m/>
    <x v="2"/>
    <m/>
    <m/>
    <s v="BFT35_03860"/>
    <n v="2424"/>
    <n v="807"/>
    <m/>
  </r>
  <r>
    <x v="0"/>
    <s v="pseudogene"/>
    <x v="0"/>
    <s v="Primary Assembly"/>
    <s v="unplaced scaffold"/>
    <m/>
    <s v="MINB01000003.1"/>
    <n v="105038"/>
    <n v="105591"/>
    <x v="1"/>
    <m/>
    <m/>
    <m/>
    <x v="0"/>
    <m/>
    <m/>
    <s v="BFT35_02925"/>
    <n v="554"/>
    <m/>
    <s v="pseudo"/>
  </r>
  <r>
    <x v="1"/>
    <s v="without_protein"/>
    <x v="0"/>
    <s v="Primary Assembly"/>
    <s v="unplaced scaffold"/>
    <m/>
    <s v="MINB01000003.1"/>
    <n v="105038"/>
    <n v="105591"/>
    <x v="1"/>
    <m/>
    <m/>
    <m/>
    <x v="2"/>
    <m/>
    <m/>
    <s v="BFT35_02925"/>
    <n v="554"/>
    <m/>
    <s v="pseudo"/>
  </r>
  <r>
    <x v="0"/>
    <s v="protein_coding"/>
    <x v="0"/>
    <s v="Primary Assembly"/>
    <s v="unplaced scaffold"/>
    <m/>
    <s v="MINB01000007.1"/>
    <n v="105150"/>
    <n v="106055"/>
    <x v="1"/>
    <m/>
    <m/>
    <m/>
    <x v="0"/>
    <m/>
    <m/>
    <s v="BFT35_05660"/>
    <n v="906"/>
    <m/>
    <m/>
  </r>
  <r>
    <x v="1"/>
    <s v="with_protein"/>
    <x v="0"/>
    <s v="Primary Assembly"/>
    <s v="unplaced scaffold"/>
    <m/>
    <s v="MINB01000007.1"/>
    <n v="105150"/>
    <n v="106055"/>
    <x v="1"/>
    <s v="PHO07559.1"/>
    <m/>
    <m/>
    <x v="1287"/>
    <m/>
    <m/>
    <s v="BFT35_05660"/>
    <n v="906"/>
    <n v="301"/>
    <m/>
  </r>
  <r>
    <x v="0"/>
    <s v="protein_coding"/>
    <x v="0"/>
    <s v="Primary Assembly"/>
    <s v="unplaced scaffold"/>
    <m/>
    <s v="MINB01000006.1"/>
    <n v="105225"/>
    <n v="105980"/>
    <x v="1"/>
    <m/>
    <m/>
    <m/>
    <x v="0"/>
    <m/>
    <m/>
    <s v="BFT35_05170"/>
    <n v="756"/>
    <m/>
    <m/>
  </r>
  <r>
    <x v="1"/>
    <s v="with_protein"/>
    <x v="0"/>
    <s v="Primary Assembly"/>
    <s v="unplaced scaffold"/>
    <m/>
    <s v="MINB01000006.1"/>
    <n v="105225"/>
    <n v="105980"/>
    <x v="1"/>
    <s v="PHO07670.1"/>
    <m/>
    <m/>
    <x v="2"/>
    <m/>
    <m/>
    <s v="BFT35_05170"/>
    <n v="756"/>
    <n v="251"/>
    <m/>
  </r>
  <r>
    <x v="0"/>
    <s v="protein_coding"/>
    <x v="0"/>
    <s v="Primary Assembly"/>
    <s v="unplaced scaffold"/>
    <m/>
    <s v="MINB01000002.1"/>
    <n v="105580"/>
    <n v="105798"/>
    <x v="1"/>
    <m/>
    <m/>
    <m/>
    <x v="0"/>
    <m/>
    <m/>
    <s v="BFT35_01770"/>
    <n v="219"/>
    <m/>
    <m/>
  </r>
  <r>
    <x v="1"/>
    <s v="with_protein"/>
    <x v="0"/>
    <s v="Primary Assembly"/>
    <s v="unplaced scaffold"/>
    <m/>
    <s v="MINB01000002.1"/>
    <n v="105580"/>
    <n v="105798"/>
    <x v="1"/>
    <s v="PHO08215.1"/>
    <m/>
    <m/>
    <x v="2"/>
    <m/>
    <m/>
    <s v="BFT35_01770"/>
    <n v="219"/>
    <n v="72"/>
    <m/>
  </r>
  <r>
    <x v="0"/>
    <s v="protein_coding"/>
    <x v="0"/>
    <s v="Primary Assembly"/>
    <s v="unplaced scaffold"/>
    <m/>
    <s v="MINB01000003.1"/>
    <n v="105584"/>
    <n v="105988"/>
    <x v="1"/>
    <m/>
    <m/>
    <m/>
    <x v="0"/>
    <m/>
    <m/>
    <s v="BFT35_02930"/>
    <n v="405"/>
    <m/>
    <m/>
  </r>
  <r>
    <x v="1"/>
    <s v="with_protein"/>
    <x v="0"/>
    <s v="Primary Assembly"/>
    <s v="unplaced scaffold"/>
    <m/>
    <s v="MINB01000003.1"/>
    <n v="105584"/>
    <n v="105988"/>
    <x v="1"/>
    <s v="PHO08022.1"/>
    <m/>
    <m/>
    <x v="2"/>
    <m/>
    <m/>
    <s v="BFT35_02930"/>
    <n v="405"/>
    <n v="134"/>
    <m/>
  </r>
  <r>
    <x v="0"/>
    <s v="protein_coding"/>
    <x v="0"/>
    <s v="Primary Assembly"/>
    <s v="unplaced scaffold"/>
    <m/>
    <s v="MINB01000002.1"/>
    <n v="105852"/>
    <n v="106856"/>
    <x v="1"/>
    <m/>
    <m/>
    <m/>
    <x v="0"/>
    <m/>
    <m/>
    <s v="BFT35_01775"/>
    <n v="1005"/>
    <m/>
    <m/>
  </r>
  <r>
    <x v="1"/>
    <s v="with_protein"/>
    <x v="0"/>
    <s v="Primary Assembly"/>
    <s v="unplaced scaffold"/>
    <m/>
    <s v="MINB01000002.1"/>
    <n v="105852"/>
    <n v="106856"/>
    <x v="1"/>
    <s v="PHO08216.1"/>
    <m/>
    <m/>
    <x v="1288"/>
    <m/>
    <m/>
    <s v="BFT35_01775"/>
    <n v="1005"/>
    <n v="334"/>
    <m/>
  </r>
  <r>
    <x v="0"/>
    <s v="protein_coding"/>
    <x v="0"/>
    <s v="Primary Assembly"/>
    <s v="unplaced scaffold"/>
    <m/>
    <s v="MINB01000006.1"/>
    <n v="105994"/>
    <n v="106677"/>
    <x v="1"/>
    <m/>
    <m/>
    <m/>
    <x v="0"/>
    <m/>
    <m/>
    <s v="BFT35_05175"/>
    <n v="684"/>
    <m/>
    <m/>
  </r>
  <r>
    <x v="1"/>
    <s v="with_protein"/>
    <x v="0"/>
    <s v="Primary Assembly"/>
    <s v="unplaced scaffold"/>
    <m/>
    <s v="MINB01000006.1"/>
    <n v="105994"/>
    <n v="106677"/>
    <x v="1"/>
    <s v="PHO07658.1"/>
    <m/>
    <m/>
    <x v="2"/>
    <m/>
    <m/>
    <s v="BFT35_05175"/>
    <n v="684"/>
    <n v="227"/>
    <m/>
  </r>
  <r>
    <x v="0"/>
    <s v="protein_coding"/>
    <x v="0"/>
    <s v="Primary Assembly"/>
    <s v="unplaced scaffold"/>
    <m/>
    <s v="MINB01000007.1"/>
    <n v="106048"/>
    <n v="107103"/>
    <x v="1"/>
    <m/>
    <m/>
    <m/>
    <x v="0"/>
    <m/>
    <m/>
    <s v="BFT35_05665"/>
    <n v="1056"/>
    <m/>
    <m/>
  </r>
  <r>
    <x v="1"/>
    <s v="with_protein"/>
    <x v="0"/>
    <s v="Primary Assembly"/>
    <s v="unplaced scaffold"/>
    <m/>
    <s v="MINB01000007.1"/>
    <n v="106048"/>
    <n v="107103"/>
    <x v="1"/>
    <s v="PHO07560.1"/>
    <m/>
    <m/>
    <x v="1289"/>
    <m/>
    <m/>
    <s v="BFT35_05665"/>
    <n v="1056"/>
    <n v="351"/>
    <m/>
  </r>
  <r>
    <x v="0"/>
    <s v="pseudogene"/>
    <x v="0"/>
    <s v="Primary Assembly"/>
    <s v="unplaced scaffold"/>
    <m/>
    <s v="MINB01000003.1"/>
    <n v="106092"/>
    <n v="107387"/>
    <x v="1"/>
    <m/>
    <m/>
    <m/>
    <x v="0"/>
    <m/>
    <m/>
    <s v="BFT35_02935"/>
    <n v="1296"/>
    <m/>
    <s v="pseudo"/>
  </r>
  <r>
    <x v="1"/>
    <s v="without_protein"/>
    <x v="0"/>
    <s v="Primary Assembly"/>
    <s v="unplaced scaffold"/>
    <m/>
    <s v="MINB01000003.1"/>
    <n v="106092"/>
    <n v="107387"/>
    <x v="1"/>
    <m/>
    <m/>
    <m/>
    <x v="118"/>
    <m/>
    <m/>
    <s v="BFT35_02935"/>
    <n v="1296"/>
    <m/>
    <s v="pseudo"/>
  </r>
  <r>
    <x v="0"/>
    <s v="protein_coding"/>
    <x v="0"/>
    <s v="Primary Assembly"/>
    <s v="unplaced scaffold"/>
    <m/>
    <s v="MINB01000006.1"/>
    <n v="106667"/>
    <n v="107317"/>
    <x v="1"/>
    <m/>
    <m/>
    <m/>
    <x v="0"/>
    <m/>
    <m/>
    <s v="BFT35_05180"/>
    <n v="651"/>
    <m/>
    <m/>
  </r>
  <r>
    <x v="1"/>
    <s v="with_protein"/>
    <x v="0"/>
    <s v="Primary Assembly"/>
    <s v="unplaced scaffold"/>
    <m/>
    <s v="MINB01000006.1"/>
    <n v="106667"/>
    <n v="107317"/>
    <x v="1"/>
    <s v="PHO07659.1"/>
    <m/>
    <m/>
    <x v="2"/>
    <m/>
    <m/>
    <s v="BFT35_05180"/>
    <n v="651"/>
    <n v="216"/>
    <m/>
  </r>
  <r>
    <x v="0"/>
    <s v="protein_coding"/>
    <x v="0"/>
    <s v="Primary Assembly"/>
    <s v="unplaced scaffold"/>
    <m/>
    <s v="MINB01000005.1"/>
    <n v="106823"/>
    <n v="107911"/>
    <x v="1"/>
    <m/>
    <m/>
    <m/>
    <x v="0"/>
    <m/>
    <m/>
    <s v="BFT35_04600"/>
    <n v="1089"/>
    <m/>
    <m/>
  </r>
  <r>
    <x v="1"/>
    <s v="with_protein"/>
    <x v="0"/>
    <s v="Primary Assembly"/>
    <s v="unplaced scaffold"/>
    <m/>
    <s v="MINB01000005.1"/>
    <n v="106823"/>
    <n v="107911"/>
    <x v="1"/>
    <s v="PHO07778.1"/>
    <m/>
    <m/>
    <x v="1290"/>
    <m/>
    <m/>
    <s v="BFT35_04600"/>
    <n v="1089"/>
    <n v="362"/>
    <m/>
  </r>
  <r>
    <x v="0"/>
    <s v="protein_coding"/>
    <x v="0"/>
    <s v="Primary Assembly"/>
    <s v="unplaced scaffold"/>
    <m/>
    <s v="MINB01000002.1"/>
    <n v="106853"/>
    <n v="107272"/>
    <x v="1"/>
    <m/>
    <m/>
    <m/>
    <x v="0"/>
    <m/>
    <m/>
    <s v="BFT35_01780"/>
    <n v="420"/>
    <m/>
    <m/>
  </r>
  <r>
    <x v="1"/>
    <s v="with_protein"/>
    <x v="0"/>
    <s v="Primary Assembly"/>
    <s v="unplaced scaffold"/>
    <m/>
    <s v="MINB01000002.1"/>
    <n v="106853"/>
    <n v="107272"/>
    <x v="1"/>
    <s v="PHO08217.1"/>
    <m/>
    <m/>
    <x v="1291"/>
    <m/>
    <m/>
    <s v="BFT35_01780"/>
    <n v="420"/>
    <n v="139"/>
    <m/>
  </r>
  <r>
    <x v="0"/>
    <s v="protein_coding"/>
    <x v="0"/>
    <s v="Primary Assembly"/>
    <s v="unplaced scaffold"/>
    <m/>
    <s v="MINB01000001.1"/>
    <n v="106972"/>
    <n v="108138"/>
    <x v="1"/>
    <m/>
    <m/>
    <m/>
    <x v="0"/>
    <m/>
    <m/>
    <s v="BFT35_00580"/>
    <n v="1167"/>
    <m/>
    <m/>
  </r>
  <r>
    <x v="1"/>
    <s v="with_protein"/>
    <x v="0"/>
    <s v="Primary Assembly"/>
    <s v="unplaced scaffold"/>
    <m/>
    <s v="MINB01000001.1"/>
    <n v="106972"/>
    <n v="108138"/>
    <x v="1"/>
    <s v="PHO08433.1"/>
    <m/>
    <m/>
    <x v="973"/>
    <m/>
    <m/>
    <s v="BFT35_00580"/>
    <n v="1167"/>
    <n v="388"/>
    <m/>
  </r>
  <r>
    <x v="0"/>
    <s v="protein_coding"/>
    <x v="0"/>
    <s v="Primary Assembly"/>
    <s v="unplaced scaffold"/>
    <m/>
    <s v="MINB01000007.1"/>
    <n v="107103"/>
    <n v="108362"/>
    <x v="1"/>
    <m/>
    <m/>
    <m/>
    <x v="0"/>
    <m/>
    <m/>
    <s v="BFT35_05670"/>
    <n v="1260"/>
    <m/>
    <m/>
  </r>
  <r>
    <x v="1"/>
    <s v="with_protein"/>
    <x v="0"/>
    <s v="Primary Assembly"/>
    <s v="unplaced scaffold"/>
    <m/>
    <s v="MINB01000007.1"/>
    <n v="107103"/>
    <n v="108362"/>
    <x v="1"/>
    <s v="PHO07561.1"/>
    <m/>
    <m/>
    <x v="38"/>
    <m/>
    <m/>
    <s v="BFT35_05670"/>
    <n v="1260"/>
    <n v="419"/>
    <m/>
  </r>
  <r>
    <x v="0"/>
    <s v="protein_coding"/>
    <x v="0"/>
    <s v="Primary Assembly"/>
    <s v="unplaced scaffold"/>
    <m/>
    <s v="MINB01000004.1"/>
    <n v="107355"/>
    <n v="108113"/>
    <x v="1"/>
    <m/>
    <m/>
    <m/>
    <x v="0"/>
    <m/>
    <m/>
    <s v="BFT35_03865"/>
    <n v="759"/>
    <m/>
    <m/>
  </r>
  <r>
    <x v="1"/>
    <s v="with_protein"/>
    <x v="0"/>
    <s v="Primary Assembly"/>
    <s v="unplaced scaffold"/>
    <m/>
    <s v="MINB01000004.1"/>
    <n v="107355"/>
    <n v="108113"/>
    <x v="1"/>
    <s v="PHO07882.1"/>
    <m/>
    <m/>
    <x v="1292"/>
    <m/>
    <m/>
    <s v="BFT35_03865"/>
    <n v="759"/>
    <n v="252"/>
    <m/>
  </r>
  <r>
    <x v="0"/>
    <s v="pseudogene"/>
    <x v="0"/>
    <s v="Primary Assembly"/>
    <s v="unplaced scaffold"/>
    <m/>
    <s v="MINB01000002.1"/>
    <n v="107360"/>
    <n v="109045"/>
    <x v="1"/>
    <m/>
    <m/>
    <m/>
    <x v="0"/>
    <m/>
    <m/>
    <s v="BFT35_01785"/>
    <n v="1686"/>
    <m/>
    <s v="pseudo"/>
  </r>
  <r>
    <x v="1"/>
    <s v="without_protein"/>
    <x v="0"/>
    <s v="Primary Assembly"/>
    <s v="unplaced scaffold"/>
    <m/>
    <s v="MINB01000002.1"/>
    <n v="107360"/>
    <n v="109045"/>
    <x v="1"/>
    <m/>
    <m/>
    <m/>
    <x v="1125"/>
    <m/>
    <m/>
    <s v="BFT35_01785"/>
    <n v="1686"/>
    <m/>
    <s v="pseudo"/>
  </r>
  <r>
    <x v="0"/>
    <s v="protein_coding"/>
    <x v="0"/>
    <s v="Primary Assembly"/>
    <s v="unplaced scaffold"/>
    <m/>
    <s v="MINB01000006.1"/>
    <n v="107463"/>
    <n v="107762"/>
    <x v="0"/>
    <m/>
    <m/>
    <m/>
    <x v="0"/>
    <m/>
    <m/>
    <s v="BFT35_05185"/>
    <n v="300"/>
    <m/>
    <m/>
  </r>
  <r>
    <x v="1"/>
    <s v="with_protein"/>
    <x v="0"/>
    <s v="Primary Assembly"/>
    <s v="unplaced scaffold"/>
    <m/>
    <s v="MINB01000006.1"/>
    <n v="107463"/>
    <n v="107762"/>
    <x v="0"/>
    <s v="PHO07660.1"/>
    <m/>
    <m/>
    <x v="2"/>
    <m/>
    <m/>
    <s v="BFT35_05185"/>
    <n v="300"/>
    <n v="99"/>
    <m/>
  </r>
  <r>
    <x v="0"/>
    <s v="protein_coding"/>
    <x v="0"/>
    <s v="Primary Assembly"/>
    <s v="unplaced scaffold"/>
    <m/>
    <s v="MINB01000003.1"/>
    <n v="107573"/>
    <n v="108310"/>
    <x v="1"/>
    <m/>
    <m/>
    <m/>
    <x v="0"/>
    <m/>
    <m/>
    <s v="BFT35_02940"/>
    <n v="738"/>
    <m/>
    <m/>
  </r>
  <r>
    <x v="1"/>
    <s v="with_protein"/>
    <x v="0"/>
    <s v="Primary Assembly"/>
    <s v="unplaced scaffold"/>
    <m/>
    <s v="MINB01000003.1"/>
    <n v="107573"/>
    <n v="108310"/>
    <x v="1"/>
    <s v="PHO08108.1"/>
    <m/>
    <m/>
    <x v="2"/>
    <m/>
    <m/>
    <s v="BFT35_02940"/>
    <n v="738"/>
    <n v="245"/>
    <m/>
  </r>
  <r>
    <x v="0"/>
    <s v="pseudogene"/>
    <x v="0"/>
    <s v="Primary Assembly"/>
    <s v="unplaced scaffold"/>
    <m/>
    <s v="MINB01000006.1"/>
    <n v="107749"/>
    <n v="107970"/>
    <x v="0"/>
    <m/>
    <m/>
    <m/>
    <x v="0"/>
    <m/>
    <m/>
    <s v="BFT35_05190"/>
    <n v="222"/>
    <m/>
    <s v="pseudo"/>
  </r>
  <r>
    <x v="1"/>
    <s v="without_protein"/>
    <x v="0"/>
    <s v="Primary Assembly"/>
    <s v="unplaced scaffold"/>
    <m/>
    <s v="MINB01000006.1"/>
    <n v="107749"/>
    <n v="107970"/>
    <x v="0"/>
    <m/>
    <m/>
    <m/>
    <x v="79"/>
    <m/>
    <m/>
    <s v="BFT35_05190"/>
    <n v="222"/>
    <m/>
    <s v="pseudo"/>
  </r>
  <r>
    <x v="0"/>
    <s v="protein_coding"/>
    <x v="0"/>
    <s v="Primary Assembly"/>
    <s v="unplaced scaffold"/>
    <m/>
    <s v="MINB01000005.1"/>
    <n v="108025"/>
    <n v="108762"/>
    <x v="0"/>
    <m/>
    <m/>
    <m/>
    <x v="0"/>
    <m/>
    <m/>
    <s v="BFT35_04605"/>
    <n v="738"/>
    <m/>
    <m/>
  </r>
  <r>
    <x v="1"/>
    <s v="with_protein"/>
    <x v="0"/>
    <s v="Primary Assembly"/>
    <s v="unplaced scaffold"/>
    <m/>
    <s v="MINB01000005.1"/>
    <n v="108025"/>
    <n v="108762"/>
    <x v="0"/>
    <s v="PHO07779.1"/>
    <m/>
    <m/>
    <x v="1293"/>
    <m/>
    <m/>
    <s v="BFT35_04605"/>
    <n v="738"/>
    <n v="245"/>
    <m/>
  </r>
  <r>
    <x v="0"/>
    <s v="protein_coding"/>
    <x v="0"/>
    <s v="Primary Assembly"/>
    <s v="unplaced scaffold"/>
    <m/>
    <s v="MINB01000004.1"/>
    <n v="108117"/>
    <n v="109142"/>
    <x v="1"/>
    <m/>
    <m/>
    <m/>
    <x v="0"/>
    <m/>
    <m/>
    <s v="BFT35_03870"/>
    <n v="1026"/>
    <m/>
    <m/>
  </r>
  <r>
    <x v="1"/>
    <s v="with_protein"/>
    <x v="0"/>
    <s v="Primary Assembly"/>
    <s v="unplaced scaffold"/>
    <m/>
    <s v="MINB01000004.1"/>
    <n v="108117"/>
    <n v="109142"/>
    <x v="1"/>
    <s v="PHO07919.1"/>
    <m/>
    <m/>
    <x v="517"/>
    <m/>
    <m/>
    <s v="BFT35_03870"/>
    <n v="1026"/>
    <n v="341"/>
    <m/>
  </r>
  <r>
    <x v="0"/>
    <s v="protein_coding"/>
    <x v="0"/>
    <s v="Primary Assembly"/>
    <s v="unplaced scaffold"/>
    <m/>
    <s v="MINB01000001.1"/>
    <n v="108144"/>
    <n v="108695"/>
    <x v="1"/>
    <m/>
    <m/>
    <m/>
    <x v="0"/>
    <m/>
    <m/>
    <s v="BFT35_00585"/>
    <n v="552"/>
    <m/>
    <m/>
  </r>
  <r>
    <x v="1"/>
    <s v="with_protein"/>
    <x v="0"/>
    <s v="Primary Assembly"/>
    <s v="unplaced scaffold"/>
    <m/>
    <s v="MINB01000001.1"/>
    <n v="108144"/>
    <n v="108695"/>
    <x v="1"/>
    <s v="PHO08434.1"/>
    <m/>
    <m/>
    <x v="967"/>
    <m/>
    <m/>
    <s v="BFT35_00585"/>
    <n v="552"/>
    <n v="183"/>
    <m/>
  </r>
  <r>
    <x v="0"/>
    <s v="protein_coding"/>
    <x v="0"/>
    <s v="Primary Assembly"/>
    <s v="unplaced scaffold"/>
    <m/>
    <s v="MINB01000006.1"/>
    <n v="108332"/>
    <n v="108703"/>
    <x v="1"/>
    <m/>
    <m/>
    <m/>
    <x v="0"/>
    <m/>
    <m/>
    <s v="BFT35_05195"/>
    <n v="372"/>
    <m/>
    <m/>
  </r>
  <r>
    <x v="1"/>
    <s v="with_protein"/>
    <x v="0"/>
    <s v="Primary Assembly"/>
    <s v="unplaced scaffold"/>
    <m/>
    <s v="MINB01000006.1"/>
    <n v="108332"/>
    <n v="108703"/>
    <x v="1"/>
    <s v="PHO07661.1"/>
    <m/>
    <m/>
    <x v="2"/>
    <m/>
    <m/>
    <s v="BFT35_05195"/>
    <n v="372"/>
    <n v="123"/>
    <m/>
  </r>
  <r>
    <x v="0"/>
    <s v="protein_coding"/>
    <x v="0"/>
    <s v="Primary Assembly"/>
    <s v="unplaced scaffold"/>
    <m/>
    <s v="MINB01000007.1"/>
    <n v="108397"/>
    <n v="108837"/>
    <x v="1"/>
    <m/>
    <m/>
    <m/>
    <x v="0"/>
    <m/>
    <m/>
    <s v="BFT35_05675"/>
    <n v="441"/>
    <m/>
    <m/>
  </r>
  <r>
    <x v="1"/>
    <s v="with_protein"/>
    <x v="0"/>
    <s v="Primary Assembly"/>
    <s v="unplaced scaffold"/>
    <m/>
    <s v="MINB01000007.1"/>
    <n v="108397"/>
    <n v="108837"/>
    <x v="1"/>
    <s v="PHO07562.1"/>
    <m/>
    <m/>
    <x v="2"/>
    <m/>
    <m/>
    <s v="BFT35_05675"/>
    <n v="441"/>
    <n v="146"/>
    <m/>
  </r>
  <r>
    <x v="0"/>
    <s v="protein_coding"/>
    <x v="0"/>
    <s v="Primary Assembly"/>
    <s v="unplaced scaffold"/>
    <m/>
    <s v="MINB01000003.1"/>
    <n v="108412"/>
    <n v="109170"/>
    <x v="1"/>
    <m/>
    <m/>
    <m/>
    <x v="0"/>
    <m/>
    <m/>
    <s v="BFT35_02945"/>
    <n v="759"/>
    <m/>
    <m/>
  </r>
  <r>
    <x v="1"/>
    <s v="with_protein"/>
    <x v="0"/>
    <s v="Primary Assembly"/>
    <s v="unplaced scaffold"/>
    <m/>
    <s v="MINB01000003.1"/>
    <n v="108412"/>
    <n v="109170"/>
    <x v="1"/>
    <s v="PHO08023.1"/>
    <m/>
    <m/>
    <x v="2"/>
    <m/>
    <m/>
    <s v="BFT35_02945"/>
    <n v="759"/>
    <n v="252"/>
    <m/>
  </r>
  <r>
    <x v="0"/>
    <s v="protein_coding"/>
    <x v="0"/>
    <s v="Primary Assembly"/>
    <s v="unplaced scaffold"/>
    <m/>
    <s v="MINB01000005.1"/>
    <n v="108759"/>
    <n v="109127"/>
    <x v="0"/>
    <m/>
    <m/>
    <m/>
    <x v="0"/>
    <m/>
    <m/>
    <s v="BFT35_04610"/>
    <n v="369"/>
    <m/>
    <m/>
  </r>
  <r>
    <x v="1"/>
    <s v="with_protein"/>
    <x v="0"/>
    <s v="Primary Assembly"/>
    <s v="unplaced scaffold"/>
    <m/>
    <s v="MINB01000005.1"/>
    <n v="108759"/>
    <n v="109127"/>
    <x v="0"/>
    <s v="PHO07780.1"/>
    <m/>
    <m/>
    <x v="1294"/>
    <m/>
    <m/>
    <s v="BFT35_04610"/>
    <n v="369"/>
    <n v="122"/>
    <m/>
  </r>
  <r>
    <x v="0"/>
    <s v="protein_coding"/>
    <x v="0"/>
    <s v="Primary Assembly"/>
    <s v="unplaced scaffold"/>
    <m/>
    <s v="MINB01000006.1"/>
    <n v="108802"/>
    <n v="109119"/>
    <x v="1"/>
    <m/>
    <m/>
    <m/>
    <x v="0"/>
    <m/>
    <m/>
    <s v="BFT35_05200"/>
    <n v="318"/>
    <m/>
    <m/>
  </r>
  <r>
    <x v="1"/>
    <s v="with_protein"/>
    <x v="0"/>
    <s v="Primary Assembly"/>
    <s v="unplaced scaffold"/>
    <m/>
    <s v="MINB01000006.1"/>
    <n v="108802"/>
    <n v="109119"/>
    <x v="1"/>
    <s v="PHO07662.1"/>
    <m/>
    <m/>
    <x v="2"/>
    <m/>
    <m/>
    <s v="BFT35_05200"/>
    <n v="318"/>
    <n v="105"/>
    <m/>
  </r>
  <r>
    <x v="0"/>
    <s v="protein_coding"/>
    <x v="0"/>
    <s v="Primary Assembly"/>
    <s v="unplaced scaffold"/>
    <m/>
    <s v="MINB01000001.1"/>
    <n v="108806"/>
    <n v="109966"/>
    <x v="1"/>
    <m/>
    <m/>
    <m/>
    <x v="0"/>
    <m/>
    <m/>
    <s v="BFT35_00590"/>
    <n v="1161"/>
    <m/>
    <m/>
  </r>
  <r>
    <x v="1"/>
    <s v="with_protein"/>
    <x v="0"/>
    <s v="Primary Assembly"/>
    <s v="unplaced scaffold"/>
    <m/>
    <s v="MINB01000001.1"/>
    <n v="108806"/>
    <n v="109966"/>
    <x v="1"/>
    <s v="PHO08435.1"/>
    <m/>
    <m/>
    <x v="2"/>
    <m/>
    <m/>
    <s v="BFT35_00590"/>
    <n v="1161"/>
    <n v="386"/>
    <m/>
  </r>
  <r>
    <x v="0"/>
    <s v="pseudogene"/>
    <x v="0"/>
    <s v="Primary Assembly"/>
    <s v="unplaced scaffold"/>
    <m/>
    <s v="MINB01000002.1"/>
    <n v="109017"/>
    <n v="109274"/>
    <x v="0"/>
    <m/>
    <m/>
    <m/>
    <x v="0"/>
    <m/>
    <m/>
    <s v="BFT35_01790"/>
    <n v="258"/>
    <m/>
    <s v="pseudo"/>
  </r>
  <r>
    <x v="1"/>
    <s v="without_protein"/>
    <x v="0"/>
    <s v="Primary Assembly"/>
    <s v="unplaced scaffold"/>
    <m/>
    <s v="MINB01000002.1"/>
    <n v="109017"/>
    <n v="109274"/>
    <x v="0"/>
    <m/>
    <m/>
    <m/>
    <x v="1295"/>
    <m/>
    <m/>
    <s v="BFT35_01790"/>
    <n v="258"/>
    <m/>
    <s v="pseudo"/>
  </r>
  <r>
    <x v="0"/>
    <s v="protein_coding"/>
    <x v="0"/>
    <s v="Primary Assembly"/>
    <s v="unplaced scaffold"/>
    <m/>
    <s v="MINB01000005.1"/>
    <n v="109117"/>
    <n v="110100"/>
    <x v="1"/>
    <m/>
    <m/>
    <m/>
    <x v="0"/>
    <m/>
    <m/>
    <s v="BFT35_04615"/>
    <n v="984"/>
    <m/>
    <m/>
  </r>
  <r>
    <x v="1"/>
    <s v="with_protein"/>
    <x v="0"/>
    <s v="Primary Assembly"/>
    <s v="unplaced scaffold"/>
    <m/>
    <s v="MINB01000005.1"/>
    <n v="109117"/>
    <n v="110100"/>
    <x v="1"/>
    <s v="PHO07781.1"/>
    <m/>
    <m/>
    <x v="1296"/>
    <m/>
    <m/>
    <s v="BFT35_04615"/>
    <n v="984"/>
    <n v="327"/>
    <m/>
  </r>
  <r>
    <x v="0"/>
    <s v="protein_coding"/>
    <x v="0"/>
    <s v="Primary Assembly"/>
    <s v="unplaced scaffold"/>
    <m/>
    <s v="MINB01000004.1"/>
    <n v="109190"/>
    <n v="111286"/>
    <x v="1"/>
    <m/>
    <m/>
    <m/>
    <x v="0"/>
    <m/>
    <m/>
    <s v="BFT35_03875"/>
    <n v="2097"/>
    <m/>
    <m/>
  </r>
  <r>
    <x v="1"/>
    <s v="with_protein"/>
    <x v="0"/>
    <s v="Primary Assembly"/>
    <s v="unplaced scaffold"/>
    <m/>
    <s v="MINB01000004.1"/>
    <n v="109190"/>
    <n v="111286"/>
    <x v="1"/>
    <s v="PHO07883.1"/>
    <m/>
    <m/>
    <x v="2"/>
    <m/>
    <m/>
    <s v="BFT35_03875"/>
    <n v="2097"/>
    <n v="698"/>
    <m/>
  </r>
  <r>
    <x v="0"/>
    <s v="protein_coding"/>
    <x v="0"/>
    <s v="Primary Assembly"/>
    <s v="unplaced scaffold"/>
    <m/>
    <s v="MINB01000003.1"/>
    <n v="109202"/>
    <n v="110161"/>
    <x v="1"/>
    <m/>
    <m/>
    <m/>
    <x v="0"/>
    <m/>
    <m/>
    <s v="BFT35_02950"/>
    <n v="960"/>
    <m/>
    <m/>
  </r>
  <r>
    <x v="1"/>
    <s v="with_protein"/>
    <x v="0"/>
    <s v="Primary Assembly"/>
    <s v="unplaced scaffold"/>
    <m/>
    <s v="MINB01000003.1"/>
    <n v="109202"/>
    <n v="110161"/>
    <x v="1"/>
    <s v="PHO08109.1"/>
    <m/>
    <m/>
    <x v="1297"/>
    <m/>
    <m/>
    <s v="BFT35_02950"/>
    <n v="960"/>
    <n v="319"/>
    <m/>
  </r>
  <r>
    <x v="0"/>
    <s v="protein_coding"/>
    <x v="0"/>
    <s v="Primary Assembly"/>
    <s v="unplaced scaffold"/>
    <m/>
    <s v="MINB01000002.1"/>
    <n v="109564"/>
    <n v="110034"/>
    <x v="0"/>
    <m/>
    <m/>
    <m/>
    <x v="0"/>
    <m/>
    <m/>
    <s v="BFT35_01795"/>
    <n v="471"/>
    <m/>
    <m/>
  </r>
  <r>
    <x v="1"/>
    <s v="with_protein"/>
    <x v="0"/>
    <s v="Primary Assembly"/>
    <s v="unplaced scaffold"/>
    <m/>
    <s v="MINB01000002.1"/>
    <n v="109564"/>
    <n v="110034"/>
    <x v="0"/>
    <s v="PHO08218.1"/>
    <m/>
    <m/>
    <x v="2"/>
    <m/>
    <m/>
    <s v="BFT35_01795"/>
    <n v="471"/>
    <n v="156"/>
    <m/>
  </r>
  <r>
    <x v="0"/>
    <s v="protein_coding"/>
    <x v="0"/>
    <s v="Primary Assembly"/>
    <s v="unplaced scaffold"/>
    <m/>
    <s v="MINB01000001.1"/>
    <n v="110067"/>
    <n v="110579"/>
    <x v="1"/>
    <m/>
    <m/>
    <m/>
    <x v="0"/>
    <m/>
    <m/>
    <s v="BFT35_00595"/>
    <n v="513"/>
    <m/>
    <m/>
  </r>
  <r>
    <x v="1"/>
    <s v="with_protein"/>
    <x v="0"/>
    <s v="Primary Assembly"/>
    <s v="unplaced scaffold"/>
    <m/>
    <s v="MINB01000001.1"/>
    <n v="110067"/>
    <n v="110579"/>
    <x v="1"/>
    <s v="PHO08436.1"/>
    <m/>
    <m/>
    <x v="2"/>
    <m/>
    <m/>
    <s v="BFT35_00595"/>
    <n v="513"/>
    <n v="170"/>
    <m/>
  </r>
  <r>
    <x v="0"/>
    <s v="protein_coding"/>
    <x v="0"/>
    <s v="Primary Assembly"/>
    <s v="unplaced scaffold"/>
    <m/>
    <s v="MINB01000005.1"/>
    <n v="110119"/>
    <n v="111651"/>
    <x v="1"/>
    <m/>
    <m/>
    <m/>
    <x v="0"/>
    <m/>
    <m/>
    <s v="BFT35_04620"/>
    <n v="1533"/>
    <m/>
    <m/>
  </r>
  <r>
    <x v="1"/>
    <s v="with_protein"/>
    <x v="0"/>
    <s v="Primary Assembly"/>
    <s v="unplaced scaffold"/>
    <m/>
    <s v="MINB01000005.1"/>
    <n v="110119"/>
    <n v="111651"/>
    <x v="1"/>
    <s v="PHO07782.1"/>
    <m/>
    <m/>
    <x v="1298"/>
    <m/>
    <m/>
    <s v="BFT35_04620"/>
    <n v="1533"/>
    <n v="510"/>
    <m/>
  </r>
  <r>
    <x v="0"/>
    <s v="protein_coding"/>
    <x v="0"/>
    <s v="Primary Assembly"/>
    <s v="unplaced scaffold"/>
    <m/>
    <s v="MINB01000002.1"/>
    <n v="110126"/>
    <n v="110827"/>
    <x v="0"/>
    <m/>
    <m/>
    <m/>
    <x v="0"/>
    <m/>
    <m/>
    <s v="BFT35_01800"/>
    <n v="702"/>
    <m/>
    <m/>
  </r>
  <r>
    <x v="1"/>
    <s v="with_protein"/>
    <x v="0"/>
    <s v="Primary Assembly"/>
    <s v="unplaced scaffold"/>
    <m/>
    <s v="MINB01000002.1"/>
    <n v="110126"/>
    <n v="110827"/>
    <x v="0"/>
    <s v="PHO08219.1"/>
    <m/>
    <m/>
    <x v="366"/>
    <m/>
    <m/>
    <s v="BFT35_01800"/>
    <n v="702"/>
    <n v="233"/>
    <m/>
  </r>
  <r>
    <x v="0"/>
    <s v="protein_coding"/>
    <x v="0"/>
    <s v="Primary Assembly"/>
    <s v="unplaced scaffold"/>
    <m/>
    <s v="MINB01000003.1"/>
    <n v="110330"/>
    <n v="112384"/>
    <x v="1"/>
    <m/>
    <m/>
    <m/>
    <x v="0"/>
    <m/>
    <m/>
    <s v="BFT35_02955"/>
    <n v="2055"/>
    <m/>
    <m/>
  </r>
  <r>
    <x v="1"/>
    <s v="with_protein"/>
    <x v="0"/>
    <s v="Primary Assembly"/>
    <s v="unplaced scaffold"/>
    <m/>
    <s v="MINB01000003.1"/>
    <n v="110330"/>
    <n v="112384"/>
    <x v="1"/>
    <s v="PHO08024.1"/>
    <m/>
    <m/>
    <x v="1299"/>
    <m/>
    <m/>
    <s v="BFT35_02955"/>
    <n v="2055"/>
    <n v="684"/>
    <m/>
  </r>
  <r>
    <x v="0"/>
    <s v="protein_coding"/>
    <x v="0"/>
    <s v="Primary Assembly"/>
    <s v="unplaced scaffold"/>
    <m/>
    <s v="MINB01000001.1"/>
    <n v="110725"/>
    <n v="112074"/>
    <x v="0"/>
    <m/>
    <m/>
    <m/>
    <x v="0"/>
    <m/>
    <m/>
    <s v="BFT35_00600"/>
    <n v="1350"/>
    <m/>
    <m/>
  </r>
  <r>
    <x v="1"/>
    <s v="with_protein"/>
    <x v="0"/>
    <s v="Primary Assembly"/>
    <s v="unplaced scaffold"/>
    <m/>
    <s v="MINB01000001.1"/>
    <n v="110725"/>
    <n v="112074"/>
    <x v="0"/>
    <s v="PHO08437.1"/>
    <m/>
    <m/>
    <x v="1134"/>
    <m/>
    <m/>
    <s v="BFT35_00600"/>
    <n v="1350"/>
    <n v="449"/>
    <m/>
  </r>
  <r>
    <x v="0"/>
    <s v="protein_coding"/>
    <x v="0"/>
    <s v="Primary Assembly"/>
    <s v="unplaced scaffold"/>
    <m/>
    <s v="MINB01000002.1"/>
    <n v="110829"/>
    <n v="114050"/>
    <x v="0"/>
    <m/>
    <m/>
    <m/>
    <x v="0"/>
    <m/>
    <m/>
    <s v="BFT35_01805"/>
    <n v="3222"/>
    <m/>
    <m/>
  </r>
  <r>
    <x v="1"/>
    <s v="with_protein"/>
    <x v="0"/>
    <s v="Primary Assembly"/>
    <s v="unplaced scaffold"/>
    <m/>
    <s v="MINB01000002.1"/>
    <n v="110829"/>
    <n v="114050"/>
    <x v="0"/>
    <s v="PHO08220.1"/>
    <m/>
    <m/>
    <x v="2"/>
    <m/>
    <m/>
    <s v="BFT35_01805"/>
    <n v="3222"/>
    <n v="1073"/>
    <m/>
  </r>
  <r>
    <x v="0"/>
    <s v="protein_coding"/>
    <x v="0"/>
    <s v="Primary Assembly"/>
    <s v="unplaced scaffold"/>
    <m/>
    <s v="MINB01000004.1"/>
    <n v="111513"/>
    <n v="112124"/>
    <x v="1"/>
    <m/>
    <m/>
    <m/>
    <x v="0"/>
    <m/>
    <m/>
    <s v="BFT35_03880"/>
    <n v="612"/>
    <m/>
    <m/>
  </r>
  <r>
    <x v="1"/>
    <s v="with_protein"/>
    <x v="0"/>
    <s v="Primary Assembly"/>
    <s v="unplaced scaffold"/>
    <m/>
    <s v="MINB01000004.1"/>
    <n v="111513"/>
    <n v="112124"/>
    <x v="1"/>
    <s v="PHO07884.1"/>
    <m/>
    <m/>
    <x v="2"/>
    <m/>
    <m/>
    <s v="BFT35_03880"/>
    <n v="612"/>
    <n v="203"/>
    <m/>
  </r>
  <r>
    <x v="0"/>
    <s v="protein_coding"/>
    <x v="0"/>
    <s v="Primary Assembly"/>
    <s v="unplaced scaffold"/>
    <m/>
    <s v="MINB01000005.1"/>
    <n v="111662"/>
    <n v="112498"/>
    <x v="1"/>
    <m/>
    <m/>
    <m/>
    <x v="0"/>
    <m/>
    <m/>
    <s v="BFT35_04625"/>
    <n v="837"/>
    <m/>
    <m/>
  </r>
  <r>
    <x v="1"/>
    <s v="with_protein"/>
    <x v="0"/>
    <s v="Primary Assembly"/>
    <s v="unplaced scaffold"/>
    <m/>
    <s v="MINB01000005.1"/>
    <n v="111662"/>
    <n v="112498"/>
    <x v="1"/>
    <s v="PHO07783.1"/>
    <m/>
    <m/>
    <x v="1300"/>
    <m/>
    <m/>
    <s v="BFT35_04625"/>
    <n v="837"/>
    <n v="278"/>
    <m/>
  </r>
  <r>
    <x v="0"/>
    <s v="protein_coding"/>
    <x v="0"/>
    <s v="Primary Assembly"/>
    <s v="unplaced scaffold"/>
    <m/>
    <s v="MINB01000001.1"/>
    <n v="112117"/>
    <n v="112530"/>
    <x v="1"/>
    <m/>
    <m/>
    <m/>
    <x v="0"/>
    <m/>
    <m/>
    <s v="BFT35_00605"/>
    <n v="414"/>
    <m/>
    <m/>
  </r>
  <r>
    <x v="1"/>
    <s v="with_protein"/>
    <x v="0"/>
    <s v="Primary Assembly"/>
    <s v="unplaced scaffold"/>
    <m/>
    <s v="MINB01000001.1"/>
    <n v="112117"/>
    <n v="112530"/>
    <x v="1"/>
    <s v="PHO08438.1"/>
    <m/>
    <m/>
    <x v="2"/>
    <m/>
    <m/>
    <s v="BFT35_00605"/>
    <n v="414"/>
    <n v="137"/>
    <m/>
  </r>
  <r>
    <x v="0"/>
    <s v="protein_coding"/>
    <x v="0"/>
    <s v="Primary Assembly"/>
    <s v="unplaced scaffold"/>
    <m/>
    <s v="MINB01000004.1"/>
    <n v="112254"/>
    <n v="112778"/>
    <x v="1"/>
    <m/>
    <m/>
    <m/>
    <x v="0"/>
    <m/>
    <m/>
    <s v="BFT35_03885"/>
    <n v="525"/>
    <m/>
    <m/>
  </r>
  <r>
    <x v="1"/>
    <s v="with_protein"/>
    <x v="0"/>
    <s v="Primary Assembly"/>
    <s v="unplaced scaffold"/>
    <m/>
    <s v="MINB01000004.1"/>
    <n v="112254"/>
    <n v="112778"/>
    <x v="1"/>
    <s v="PHO07885.1"/>
    <m/>
    <m/>
    <x v="2"/>
    <m/>
    <m/>
    <s v="BFT35_03885"/>
    <n v="525"/>
    <n v="174"/>
    <m/>
  </r>
  <r>
    <x v="0"/>
    <s v="protein_coding"/>
    <x v="0"/>
    <s v="Primary Assembly"/>
    <s v="unplaced scaffold"/>
    <m/>
    <s v="MINB01000005.1"/>
    <n v="112541"/>
    <n v="112879"/>
    <x v="1"/>
    <m/>
    <m/>
    <m/>
    <x v="0"/>
    <m/>
    <m/>
    <s v="BFT35_04630"/>
    <n v="339"/>
    <m/>
    <m/>
  </r>
  <r>
    <x v="1"/>
    <s v="with_protein"/>
    <x v="0"/>
    <s v="Primary Assembly"/>
    <s v="unplaced scaffold"/>
    <m/>
    <s v="MINB01000005.1"/>
    <n v="112541"/>
    <n v="112879"/>
    <x v="1"/>
    <s v="PHO07784.1"/>
    <m/>
    <m/>
    <x v="1301"/>
    <m/>
    <m/>
    <s v="BFT35_04630"/>
    <n v="339"/>
    <n v="112"/>
    <m/>
  </r>
  <r>
    <x v="0"/>
    <s v="protein_coding"/>
    <x v="0"/>
    <s v="Primary Assembly"/>
    <s v="unplaced scaffold"/>
    <m/>
    <s v="MINB01000003.1"/>
    <n v="112762"/>
    <n v="113679"/>
    <x v="1"/>
    <m/>
    <m/>
    <m/>
    <x v="0"/>
    <m/>
    <m/>
    <s v="BFT35_02960"/>
    <n v="918"/>
    <m/>
    <m/>
  </r>
  <r>
    <x v="1"/>
    <s v="with_protein"/>
    <x v="0"/>
    <s v="Primary Assembly"/>
    <s v="unplaced scaffold"/>
    <m/>
    <s v="MINB01000003.1"/>
    <n v="112762"/>
    <n v="113679"/>
    <x v="1"/>
    <s v="PHO08025.1"/>
    <m/>
    <m/>
    <x v="1302"/>
    <m/>
    <m/>
    <s v="BFT35_02960"/>
    <n v="918"/>
    <n v="305"/>
    <m/>
  </r>
  <r>
    <x v="0"/>
    <s v="protein_coding"/>
    <x v="0"/>
    <s v="Primary Assembly"/>
    <s v="unplaced scaffold"/>
    <m/>
    <s v="MINB01000004.1"/>
    <n v="112771"/>
    <n v="114033"/>
    <x v="1"/>
    <m/>
    <m/>
    <m/>
    <x v="0"/>
    <m/>
    <m/>
    <s v="BFT35_03890"/>
    <n v="1263"/>
    <m/>
    <m/>
  </r>
  <r>
    <x v="1"/>
    <s v="with_protein"/>
    <x v="0"/>
    <s v="Primary Assembly"/>
    <s v="unplaced scaffold"/>
    <m/>
    <s v="MINB01000004.1"/>
    <n v="112771"/>
    <n v="114033"/>
    <x v="1"/>
    <s v="PHO07886.1"/>
    <m/>
    <m/>
    <x v="395"/>
    <m/>
    <m/>
    <s v="BFT35_03890"/>
    <n v="1263"/>
    <n v="420"/>
    <m/>
  </r>
  <r>
    <x v="0"/>
    <s v="protein_coding"/>
    <x v="0"/>
    <s v="Primary Assembly"/>
    <s v="unplaced scaffold"/>
    <m/>
    <s v="MINB01000001.1"/>
    <n v="112817"/>
    <n v="113740"/>
    <x v="0"/>
    <m/>
    <m/>
    <m/>
    <x v="0"/>
    <m/>
    <m/>
    <s v="BFT35_00610"/>
    <n v="924"/>
    <m/>
    <m/>
  </r>
  <r>
    <x v="1"/>
    <s v="with_protein"/>
    <x v="0"/>
    <s v="Primary Assembly"/>
    <s v="unplaced scaffold"/>
    <m/>
    <s v="MINB01000001.1"/>
    <n v="112817"/>
    <n v="113740"/>
    <x v="0"/>
    <s v="PHO08439.1"/>
    <m/>
    <m/>
    <x v="76"/>
    <m/>
    <m/>
    <s v="BFT35_00610"/>
    <n v="924"/>
    <n v="307"/>
    <m/>
  </r>
  <r>
    <x v="0"/>
    <s v="protein_coding"/>
    <x v="0"/>
    <s v="Primary Assembly"/>
    <s v="unplaced scaffold"/>
    <m/>
    <s v="MINB01000005.1"/>
    <n v="112894"/>
    <n v="113622"/>
    <x v="1"/>
    <m/>
    <m/>
    <m/>
    <x v="0"/>
    <m/>
    <m/>
    <s v="BFT35_04635"/>
    <n v="729"/>
    <m/>
    <m/>
  </r>
  <r>
    <x v="1"/>
    <s v="with_protein"/>
    <x v="0"/>
    <s v="Primary Assembly"/>
    <s v="unplaced scaffold"/>
    <m/>
    <s v="MINB01000005.1"/>
    <n v="112894"/>
    <n v="113622"/>
    <x v="1"/>
    <s v="PHO07785.1"/>
    <m/>
    <m/>
    <x v="1303"/>
    <m/>
    <m/>
    <s v="BFT35_04635"/>
    <n v="729"/>
    <n v="242"/>
    <m/>
  </r>
  <r>
    <x v="0"/>
    <s v="protein_coding"/>
    <x v="0"/>
    <s v="Primary Assembly"/>
    <s v="unplaced scaffold"/>
    <m/>
    <s v="MINB01000005.1"/>
    <n v="113622"/>
    <n v="114122"/>
    <x v="1"/>
    <m/>
    <m/>
    <m/>
    <x v="0"/>
    <m/>
    <m/>
    <s v="BFT35_04640"/>
    <n v="501"/>
    <m/>
    <m/>
  </r>
  <r>
    <x v="1"/>
    <s v="with_protein"/>
    <x v="0"/>
    <s v="Primary Assembly"/>
    <s v="unplaced scaffold"/>
    <m/>
    <s v="MINB01000005.1"/>
    <n v="113622"/>
    <n v="114122"/>
    <x v="1"/>
    <s v="PHO07786.1"/>
    <m/>
    <m/>
    <x v="1304"/>
    <m/>
    <m/>
    <s v="BFT35_04640"/>
    <n v="501"/>
    <n v="166"/>
    <m/>
  </r>
  <r>
    <x v="0"/>
    <s v="protein_coding"/>
    <x v="0"/>
    <s v="Primary Assembly"/>
    <s v="unplaced scaffold"/>
    <m/>
    <s v="MINB01000003.1"/>
    <n v="113684"/>
    <n v="114766"/>
    <x v="1"/>
    <m/>
    <m/>
    <m/>
    <x v="0"/>
    <m/>
    <m/>
    <s v="BFT35_02965"/>
    <n v="1083"/>
    <m/>
    <m/>
  </r>
  <r>
    <x v="1"/>
    <s v="with_protein"/>
    <x v="0"/>
    <s v="Primary Assembly"/>
    <s v="unplaced scaffold"/>
    <m/>
    <s v="MINB01000003.1"/>
    <n v="113684"/>
    <n v="114766"/>
    <x v="1"/>
    <s v="PHO08026.1"/>
    <m/>
    <m/>
    <x v="2"/>
    <m/>
    <m/>
    <s v="BFT35_02965"/>
    <n v="1083"/>
    <n v="360"/>
    <m/>
  </r>
  <r>
    <x v="0"/>
    <s v="protein_coding"/>
    <x v="0"/>
    <s v="Primary Assembly"/>
    <s v="unplaced scaffold"/>
    <m/>
    <s v="MINB01000001.1"/>
    <n v="113839"/>
    <n v="115974"/>
    <x v="0"/>
    <m/>
    <m/>
    <m/>
    <x v="0"/>
    <m/>
    <m/>
    <s v="BFT35_00615"/>
    <n v="2136"/>
    <m/>
    <m/>
  </r>
  <r>
    <x v="1"/>
    <s v="with_protein"/>
    <x v="0"/>
    <s v="Primary Assembly"/>
    <s v="unplaced scaffold"/>
    <m/>
    <s v="MINB01000001.1"/>
    <n v="113839"/>
    <n v="115974"/>
    <x v="0"/>
    <s v="PHO08440.1"/>
    <m/>
    <m/>
    <x v="324"/>
    <m/>
    <m/>
    <s v="BFT35_00615"/>
    <n v="2136"/>
    <n v="711"/>
    <m/>
  </r>
  <r>
    <x v="0"/>
    <s v="protein_coding"/>
    <x v="0"/>
    <s v="Primary Assembly"/>
    <s v="unplaced scaffold"/>
    <m/>
    <s v="MINB01000002.1"/>
    <n v="114092"/>
    <n v="114283"/>
    <x v="0"/>
    <m/>
    <m/>
    <m/>
    <x v="0"/>
    <m/>
    <m/>
    <s v="BFT35_01810"/>
    <n v="192"/>
    <m/>
    <m/>
  </r>
  <r>
    <x v="1"/>
    <s v="with_protein"/>
    <x v="0"/>
    <s v="Primary Assembly"/>
    <s v="unplaced scaffold"/>
    <m/>
    <s v="MINB01000002.1"/>
    <n v="114092"/>
    <n v="114283"/>
    <x v="0"/>
    <s v="PHO08221.1"/>
    <m/>
    <m/>
    <x v="2"/>
    <m/>
    <m/>
    <s v="BFT35_01810"/>
    <n v="192"/>
    <n v="63"/>
    <m/>
  </r>
  <r>
    <x v="0"/>
    <s v="protein_coding"/>
    <x v="0"/>
    <s v="Primary Assembly"/>
    <s v="unplaced scaffold"/>
    <m/>
    <s v="MINB01000005.1"/>
    <n v="114132"/>
    <n v="114359"/>
    <x v="1"/>
    <m/>
    <m/>
    <m/>
    <x v="0"/>
    <m/>
    <m/>
    <s v="BFT35_04645"/>
    <n v="228"/>
    <m/>
    <m/>
  </r>
  <r>
    <x v="1"/>
    <s v="with_protein"/>
    <x v="0"/>
    <s v="Primary Assembly"/>
    <s v="unplaced scaffold"/>
    <m/>
    <s v="MINB01000005.1"/>
    <n v="114132"/>
    <n v="114359"/>
    <x v="1"/>
    <s v="PHO07787.1"/>
    <m/>
    <m/>
    <x v="2"/>
    <m/>
    <m/>
    <s v="BFT35_04645"/>
    <n v="228"/>
    <n v="75"/>
    <m/>
  </r>
  <r>
    <x v="0"/>
    <s v="protein_coding"/>
    <x v="0"/>
    <s v="Primary Assembly"/>
    <s v="unplaced scaffold"/>
    <m/>
    <s v="MINB01000004.1"/>
    <n v="114171"/>
    <n v="114920"/>
    <x v="1"/>
    <m/>
    <m/>
    <m/>
    <x v="0"/>
    <m/>
    <m/>
    <s v="BFT35_03895"/>
    <n v="750"/>
    <m/>
    <m/>
  </r>
  <r>
    <x v="1"/>
    <s v="with_protein"/>
    <x v="0"/>
    <s v="Primary Assembly"/>
    <s v="unplaced scaffold"/>
    <m/>
    <s v="MINB01000004.1"/>
    <n v="114171"/>
    <n v="114920"/>
    <x v="1"/>
    <s v="PHO07887.1"/>
    <m/>
    <m/>
    <x v="2"/>
    <m/>
    <m/>
    <s v="BFT35_03895"/>
    <n v="750"/>
    <n v="249"/>
    <m/>
  </r>
  <r>
    <x v="0"/>
    <s v="protein_coding"/>
    <x v="0"/>
    <s v="Primary Assembly"/>
    <s v="unplaced scaffold"/>
    <m/>
    <s v="MINB01000005.1"/>
    <n v="114387"/>
    <n v="114644"/>
    <x v="1"/>
    <m/>
    <m/>
    <m/>
    <x v="0"/>
    <m/>
    <m/>
    <s v="BFT35_04650"/>
    <n v="258"/>
    <m/>
    <m/>
  </r>
  <r>
    <x v="1"/>
    <s v="with_protein"/>
    <x v="0"/>
    <s v="Primary Assembly"/>
    <s v="unplaced scaffold"/>
    <m/>
    <s v="MINB01000005.1"/>
    <n v="114387"/>
    <n v="114644"/>
    <x v="1"/>
    <s v="PHO07788.1"/>
    <m/>
    <m/>
    <x v="1305"/>
    <m/>
    <m/>
    <s v="BFT35_04650"/>
    <n v="258"/>
    <n v="85"/>
    <m/>
  </r>
  <r>
    <x v="0"/>
    <s v="protein_coding"/>
    <x v="0"/>
    <s v="Primary Assembly"/>
    <s v="unplaced scaffold"/>
    <m/>
    <s v="MINB01000002.1"/>
    <n v="114506"/>
    <n v="115339"/>
    <x v="0"/>
    <m/>
    <m/>
    <m/>
    <x v="0"/>
    <m/>
    <m/>
    <s v="BFT35_01815"/>
    <n v="834"/>
    <m/>
    <m/>
  </r>
  <r>
    <x v="1"/>
    <s v="with_protein"/>
    <x v="0"/>
    <s v="Primary Assembly"/>
    <s v="unplaced scaffold"/>
    <m/>
    <s v="MINB01000002.1"/>
    <n v="114506"/>
    <n v="115339"/>
    <x v="0"/>
    <s v="PHO08222.1"/>
    <m/>
    <m/>
    <x v="2"/>
    <m/>
    <m/>
    <s v="BFT35_01815"/>
    <n v="834"/>
    <n v="277"/>
    <m/>
  </r>
  <r>
    <x v="0"/>
    <s v="protein_coding"/>
    <x v="0"/>
    <s v="Primary Assembly"/>
    <s v="unplaced scaffold"/>
    <m/>
    <s v="MINB01000005.1"/>
    <n v="114675"/>
    <n v="116015"/>
    <x v="1"/>
    <m/>
    <m/>
    <m/>
    <x v="0"/>
    <m/>
    <m/>
    <s v="BFT35_04655"/>
    <n v="1341"/>
    <m/>
    <m/>
  </r>
  <r>
    <x v="1"/>
    <s v="with_protein"/>
    <x v="0"/>
    <s v="Primary Assembly"/>
    <s v="unplaced scaffold"/>
    <m/>
    <s v="MINB01000005.1"/>
    <n v="114675"/>
    <n v="116015"/>
    <x v="1"/>
    <s v="PHO07789.1"/>
    <m/>
    <m/>
    <x v="1306"/>
    <m/>
    <m/>
    <s v="BFT35_04655"/>
    <n v="1341"/>
    <n v="446"/>
    <m/>
  </r>
  <r>
    <x v="0"/>
    <s v="protein_coding"/>
    <x v="0"/>
    <s v="Primary Assembly"/>
    <s v="unplaced scaffold"/>
    <m/>
    <s v="MINB01000003.1"/>
    <n v="114806"/>
    <n v="116179"/>
    <x v="1"/>
    <m/>
    <m/>
    <m/>
    <x v="0"/>
    <m/>
    <m/>
    <s v="BFT35_02970"/>
    <n v="1374"/>
    <m/>
    <m/>
  </r>
  <r>
    <x v="1"/>
    <s v="with_protein"/>
    <x v="0"/>
    <s v="Primary Assembly"/>
    <s v="unplaced scaffold"/>
    <m/>
    <s v="MINB01000003.1"/>
    <n v="114806"/>
    <n v="116179"/>
    <x v="1"/>
    <s v="PHO08027.1"/>
    <m/>
    <m/>
    <x v="1307"/>
    <m/>
    <m/>
    <s v="BFT35_02970"/>
    <n v="1374"/>
    <n v="457"/>
    <m/>
  </r>
  <r>
    <x v="0"/>
    <s v="protein_coding"/>
    <x v="0"/>
    <s v="Primary Assembly"/>
    <s v="unplaced scaffold"/>
    <m/>
    <s v="MINB01000004.1"/>
    <n v="115060"/>
    <n v="117852"/>
    <x v="1"/>
    <m/>
    <m/>
    <m/>
    <x v="0"/>
    <m/>
    <m/>
    <s v="BFT35_03900"/>
    <n v="2793"/>
    <m/>
    <m/>
  </r>
  <r>
    <x v="1"/>
    <s v="with_protein"/>
    <x v="0"/>
    <s v="Primary Assembly"/>
    <s v="unplaced scaffold"/>
    <m/>
    <s v="MINB01000004.1"/>
    <n v="115060"/>
    <n v="117852"/>
    <x v="1"/>
    <s v="PHO07888.1"/>
    <m/>
    <m/>
    <x v="987"/>
    <m/>
    <m/>
    <s v="BFT35_03900"/>
    <n v="2793"/>
    <n v="930"/>
    <m/>
  </r>
  <r>
    <x v="0"/>
    <s v="protein_coding"/>
    <x v="0"/>
    <s v="Primary Assembly"/>
    <s v="unplaced scaffold"/>
    <m/>
    <s v="MINB01000002.1"/>
    <n v="115336"/>
    <n v="116373"/>
    <x v="0"/>
    <m/>
    <m/>
    <m/>
    <x v="0"/>
    <m/>
    <m/>
    <s v="BFT35_01820"/>
    <n v="1038"/>
    <m/>
    <m/>
  </r>
  <r>
    <x v="1"/>
    <s v="with_protein"/>
    <x v="0"/>
    <s v="Primary Assembly"/>
    <s v="unplaced scaffold"/>
    <m/>
    <s v="MINB01000002.1"/>
    <n v="115336"/>
    <n v="116373"/>
    <x v="0"/>
    <s v="PHO08223.1"/>
    <m/>
    <m/>
    <x v="2"/>
    <m/>
    <m/>
    <s v="BFT35_01820"/>
    <n v="1038"/>
    <n v="345"/>
    <m/>
  </r>
  <r>
    <x v="0"/>
    <s v="protein_coding"/>
    <x v="0"/>
    <s v="Primary Assembly"/>
    <s v="unplaced scaffold"/>
    <m/>
    <s v="MINB01000001.1"/>
    <n v="115993"/>
    <n v="117831"/>
    <x v="1"/>
    <m/>
    <m/>
    <m/>
    <x v="0"/>
    <m/>
    <m/>
    <s v="BFT35_00620"/>
    <n v="1839"/>
    <m/>
    <m/>
  </r>
  <r>
    <x v="1"/>
    <s v="with_protein"/>
    <x v="0"/>
    <s v="Primary Assembly"/>
    <s v="unplaced scaffold"/>
    <m/>
    <s v="MINB01000001.1"/>
    <n v="115993"/>
    <n v="117831"/>
    <x v="1"/>
    <s v="PHO08441.1"/>
    <m/>
    <m/>
    <x v="512"/>
    <m/>
    <m/>
    <s v="BFT35_00620"/>
    <n v="1839"/>
    <n v="612"/>
    <m/>
  </r>
  <r>
    <x v="0"/>
    <s v="protein_coding"/>
    <x v="0"/>
    <s v="Primary Assembly"/>
    <s v="unplaced scaffold"/>
    <m/>
    <s v="MINB01000005.1"/>
    <n v="116041"/>
    <n v="116394"/>
    <x v="1"/>
    <m/>
    <m/>
    <m/>
    <x v="0"/>
    <m/>
    <m/>
    <s v="BFT35_04660"/>
    <n v="354"/>
    <m/>
    <m/>
  </r>
  <r>
    <x v="1"/>
    <s v="with_protein"/>
    <x v="0"/>
    <s v="Primary Assembly"/>
    <s v="unplaced scaffold"/>
    <m/>
    <s v="MINB01000005.1"/>
    <n v="116041"/>
    <n v="116394"/>
    <x v="1"/>
    <s v="PHO07790.1"/>
    <m/>
    <m/>
    <x v="1"/>
    <m/>
    <m/>
    <s v="BFT35_04660"/>
    <n v="354"/>
    <n v="117"/>
    <m/>
  </r>
  <r>
    <x v="0"/>
    <s v="protein_coding"/>
    <x v="0"/>
    <s v="Primary Assembly"/>
    <s v="unplaced scaffold"/>
    <m/>
    <s v="MINB01000003.1"/>
    <n v="116300"/>
    <n v="116782"/>
    <x v="1"/>
    <m/>
    <m/>
    <m/>
    <x v="0"/>
    <m/>
    <m/>
    <s v="BFT35_02975"/>
    <n v="483"/>
    <m/>
    <m/>
  </r>
  <r>
    <x v="1"/>
    <s v="with_protein"/>
    <x v="0"/>
    <s v="Primary Assembly"/>
    <s v="unplaced scaffold"/>
    <m/>
    <s v="MINB01000003.1"/>
    <n v="116300"/>
    <n v="116782"/>
    <x v="1"/>
    <s v="PHO08028.1"/>
    <m/>
    <m/>
    <x v="1308"/>
    <m/>
    <m/>
    <s v="BFT35_02975"/>
    <n v="483"/>
    <n v="160"/>
    <m/>
  </r>
  <r>
    <x v="0"/>
    <s v="protein_coding"/>
    <x v="0"/>
    <s v="Primary Assembly"/>
    <s v="unplaced scaffold"/>
    <m/>
    <s v="MINB01000002.1"/>
    <n v="116395"/>
    <n v="116634"/>
    <x v="0"/>
    <m/>
    <m/>
    <m/>
    <x v="0"/>
    <m/>
    <m/>
    <s v="BFT35_01825"/>
    <n v="240"/>
    <m/>
    <m/>
  </r>
  <r>
    <x v="1"/>
    <s v="with_protein"/>
    <x v="0"/>
    <s v="Primary Assembly"/>
    <s v="unplaced scaffold"/>
    <m/>
    <s v="MINB01000002.1"/>
    <n v="116395"/>
    <n v="116634"/>
    <x v="0"/>
    <s v="PHO08224.1"/>
    <m/>
    <m/>
    <x v="2"/>
    <m/>
    <m/>
    <s v="BFT35_01825"/>
    <n v="240"/>
    <n v="79"/>
    <m/>
  </r>
  <r>
    <x v="0"/>
    <s v="pseudogene"/>
    <x v="0"/>
    <s v="Primary Assembly"/>
    <s v="unplaced scaffold"/>
    <m/>
    <s v="MINB01000005.1"/>
    <n v="116677"/>
    <n v="117468"/>
    <x v="1"/>
    <m/>
    <m/>
    <m/>
    <x v="0"/>
    <m/>
    <m/>
    <s v="BFT35_04665"/>
    <n v="792"/>
    <m/>
    <s v="pseudo"/>
  </r>
  <r>
    <x v="1"/>
    <s v="without_protein"/>
    <x v="0"/>
    <s v="Primary Assembly"/>
    <s v="unplaced scaffold"/>
    <m/>
    <s v="MINB01000005.1"/>
    <n v="116677"/>
    <n v="117468"/>
    <x v="1"/>
    <m/>
    <m/>
    <m/>
    <x v="1247"/>
    <m/>
    <m/>
    <s v="BFT35_04665"/>
    <n v="792"/>
    <m/>
    <s v="pseudo"/>
  </r>
  <r>
    <x v="0"/>
    <s v="protein_coding"/>
    <x v="0"/>
    <s v="Primary Assembly"/>
    <s v="unplaced scaffold"/>
    <m/>
    <s v="MINB01000003.1"/>
    <n v="116794"/>
    <n v="117636"/>
    <x v="1"/>
    <m/>
    <m/>
    <m/>
    <x v="0"/>
    <m/>
    <m/>
    <s v="BFT35_02980"/>
    <n v="843"/>
    <m/>
    <m/>
  </r>
  <r>
    <x v="1"/>
    <s v="with_protein"/>
    <x v="0"/>
    <s v="Primary Assembly"/>
    <s v="unplaced scaffold"/>
    <m/>
    <s v="MINB01000003.1"/>
    <n v="116794"/>
    <n v="117636"/>
    <x v="1"/>
    <s v="PHO08029.1"/>
    <m/>
    <m/>
    <x v="1309"/>
    <m/>
    <m/>
    <s v="BFT35_02980"/>
    <n v="843"/>
    <n v="280"/>
    <m/>
  </r>
  <r>
    <x v="0"/>
    <s v="protein_coding"/>
    <x v="0"/>
    <s v="Primary Assembly"/>
    <s v="unplaced scaffold"/>
    <m/>
    <s v="MINB01000002.1"/>
    <n v="116842"/>
    <n v="117243"/>
    <x v="1"/>
    <m/>
    <m/>
    <m/>
    <x v="0"/>
    <m/>
    <m/>
    <s v="BFT35_01830"/>
    <n v="402"/>
    <m/>
    <m/>
  </r>
  <r>
    <x v="1"/>
    <s v="with_protein"/>
    <x v="0"/>
    <s v="Primary Assembly"/>
    <s v="unplaced scaffold"/>
    <m/>
    <s v="MINB01000002.1"/>
    <n v="116842"/>
    <n v="117243"/>
    <x v="1"/>
    <s v="PHO08225.1"/>
    <m/>
    <m/>
    <x v="2"/>
    <m/>
    <m/>
    <s v="BFT35_01830"/>
    <n v="402"/>
    <n v="133"/>
    <m/>
  </r>
  <r>
    <x v="0"/>
    <s v="protein_coding"/>
    <x v="0"/>
    <s v="Primary Assembly"/>
    <s v="unplaced scaffold"/>
    <m/>
    <s v="MINB01000002.1"/>
    <n v="117257"/>
    <n v="119443"/>
    <x v="1"/>
    <m/>
    <m/>
    <m/>
    <x v="0"/>
    <m/>
    <m/>
    <s v="BFT35_01835"/>
    <n v="2187"/>
    <m/>
    <m/>
  </r>
  <r>
    <x v="1"/>
    <s v="with_protein"/>
    <x v="0"/>
    <s v="Primary Assembly"/>
    <s v="unplaced scaffold"/>
    <m/>
    <s v="MINB01000002.1"/>
    <n v="117257"/>
    <n v="119443"/>
    <x v="1"/>
    <s v="PHO08226.1"/>
    <m/>
    <m/>
    <x v="1310"/>
    <m/>
    <m/>
    <s v="BFT35_01835"/>
    <n v="2187"/>
    <n v="728"/>
    <m/>
  </r>
  <r>
    <x v="0"/>
    <s v="protein_coding"/>
    <x v="0"/>
    <s v="Primary Assembly"/>
    <s v="unplaced scaffold"/>
    <m/>
    <s v="MINB01000003.1"/>
    <n v="117824"/>
    <n v="119134"/>
    <x v="1"/>
    <m/>
    <m/>
    <m/>
    <x v="0"/>
    <m/>
    <m/>
    <s v="BFT35_02985"/>
    <n v="1311"/>
    <m/>
    <m/>
  </r>
  <r>
    <x v="1"/>
    <s v="with_protein"/>
    <x v="0"/>
    <s v="Primary Assembly"/>
    <s v="unplaced scaffold"/>
    <m/>
    <s v="MINB01000003.1"/>
    <n v="117824"/>
    <n v="119134"/>
    <x v="1"/>
    <s v="PHO08030.1"/>
    <m/>
    <m/>
    <x v="576"/>
    <m/>
    <m/>
    <s v="BFT35_02985"/>
    <n v="1311"/>
    <n v="436"/>
    <m/>
  </r>
  <r>
    <x v="0"/>
    <s v="protein_coding"/>
    <x v="0"/>
    <s v="Primary Assembly"/>
    <s v="unplaced scaffold"/>
    <m/>
    <s v="MINB01000004.1"/>
    <n v="117849"/>
    <n v="119027"/>
    <x v="1"/>
    <m/>
    <m/>
    <m/>
    <x v="0"/>
    <m/>
    <m/>
    <s v="BFT35_03905"/>
    <n v="1179"/>
    <m/>
    <m/>
  </r>
  <r>
    <x v="1"/>
    <s v="with_protein"/>
    <x v="0"/>
    <s v="Primary Assembly"/>
    <s v="unplaced scaffold"/>
    <m/>
    <s v="MINB01000004.1"/>
    <n v="117849"/>
    <n v="119027"/>
    <x v="1"/>
    <s v="PHO07889.1"/>
    <m/>
    <m/>
    <x v="2"/>
    <m/>
    <m/>
    <s v="BFT35_03905"/>
    <n v="1179"/>
    <n v="392"/>
    <m/>
  </r>
  <r>
    <x v="0"/>
    <s v="protein_coding"/>
    <x v="0"/>
    <s v="Primary Assembly"/>
    <s v="unplaced scaffold"/>
    <m/>
    <s v="MINB01000001.1"/>
    <n v="117888"/>
    <n v="118097"/>
    <x v="1"/>
    <m/>
    <m/>
    <m/>
    <x v="0"/>
    <m/>
    <m/>
    <s v="BFT35_00625"/>
    <n v="210"/>
    <m/>
    <m/>
  </r>
  <r>
    <x v="1"/>
    <s v="with_protein"/>
    <x v="0"/>
    <s v="Primary Assembly"/>
    <s v="unplaced scaffold"/>
    <m/>
    <s v="MINB01000001.1"/>
    <n v="117888"/>
    <n v="118097"/>
    <x v="1"/>
    <s v="PHO08549.1"/>
    <m/>
    <m/>
    <x v="1311"/>
    <m/>
    <m/>
    <s v="BFT35_00625"/>
    <n v="210"/>
    <n v="69"/>
    <m/>
  </r>
  <r>
    <x v="0"/>
    <s v="protein_coding"/>
    <x v="0"/>
    <s v="Primary Assembly"/>
    <s v="unplaced scaffold"/>
    <m/>
    <s v="MINB01000001.1"/>
    <n v="118175"/>
    <n v="118852"/>
    <x v="1"/>
    <m/>
    <m/>
    <m/>
    <x v="0"/>
    <m/>
    <m/>
    <s v="BFT35_00630"/>
    <n v="678"/>
    <m/>
    <m/>
  </r>
  <r>
    <x v="1"/>
    <s v="with_protein"/>
    <x v="0"/>
    <s v="Primary Assembly"/>
    <s v="unplaced scaffold"/>
    <m/>
    <s v="MINB01000001.1"/>
    <n v="118175"/>
    <n v="118852"/>
    <x v="1"/>
    <s v="PHO08442.1"/>
    <m/>
    <m/>
    <x v="2"/>
    <m/>
    <m/>
    <s v="BFT35_00630"/>
    <n v="678"/>
    <n v="225"/>
    <m/>
  </r>
  <r>
    <x v="0"/>
    <s v="protein_coding"/>
    <x v="0"/>
    <s v="Primary Assembly"/>
    <s v="unplaced scaffold"/>
    <m/>
    <s v="MINB01000001.1"/>
    <n v="118962"/>
    <n v="119516"/>
    <x v="1"/>
    <m/>
    <m/>
    <m/>
    <x v="0"/>
    <m/>
    <m/>
    <s v="BFT35_00635"/>
    <n v="555"/>
    <m/>
    <m/>
  </r>
  <r>
    <x v="1"/>
    <s v="with_protein"/>
    <x v="0"/>
    <s v="Primary Assembly"/>
    <s v="unplaced scaffold"/>
    <m/>
    <s v="MINB01000001.1"/>
    <n v="118962"/>
    <n v="119516"/>
    <x v="1"/>
    <s v="PHO08550.1"/>
    <m/>
    <m/>
    <x v="1312"/>
    <m/>
    <m/>
    <s v="BFT35_00635"/>
    <n v="555"/>
    <n v="184"/>
    <m/>
  </r>
  <r>
    <x v="0"/>
    <s v="protein_coding"/>
    <x v="0"/>
    <s v="Primary Assembly"/>
    <s v="unplaced scaffold"/>
    <m/>
    <s v="MINB01000004.1"/>
    <n v="119024"/>
    <n v="119716"/>
    <x v="1"/>
    <m/>
    <m/>
    <m/>
    <x v="0"/>
    <m/>
    <m/>
    <s v="BFT35_03910"/>
    <n v="693"/>
    <m/>
    <m/>
  </r>
  <r>
    <x v="1"/>
    <s v="with_protein"/>
    <x v="0"/>
    <s v="Primary Assembly"/>
    <s v="unplaced scaffold"/>
    <m/>
    <s v="MINB01000004.1"/>
    <n v="119024"/>
    <n v="119716"/>
    <x v="1"/>
    <s v="PHO07890.1"/>
    <m/>
    <m/>
    <x v="1313"/>
    <m/>
    <m/>
    <s v="BFT35_03910"/>
    <n v="693"/>
    <n v="230"/>
    <m/>
  </r>
  <r>
    <x v="0"/>
    <s v="protein_coding"/>
    <x v="0"/>
    <s v="Primary Assembly"/>
    <s v="unplaced scaffold"/>
    <m/>
    <s v="MINB01000003.1"/>
    <n v="119513"/>
    <n v="121228"/>
    <x v="1"/>
    <m/>
    <m/>
    <m/>
    <x v="0"/>
    <m/>
    <m/>
    <s v="BFT35_02990"/>
    <n v="1716"/>
    <m/>
    <m/>
  </r>
  <r>
    <x v="1"/>
    <s v="with_protein"/>
    <x v="0"/>
    <s v="Primary Assembly"/>
    <s v="unplaced scaffold"/>
    <m/>
    <s v="MINB01000003.1"/>
    <n v="119513"/>
    <n v="121228"/>
    <x v="1"/>
    <s v="PHO08031.1"/>
    <m/>
    <m/>
    <x v="76"/>
    <m/>
    <m/>
    <s v="BFT35_02990"/>
    <n v="1716"/>
    <n v="571"/>
    <m/>
  </r>
  <r>
    <x v="0"/>
    <s v="protein_coding"/>
    <x v="0"/>
    <s v="Primary Assembly"/>
    <s v="unplaced scaffold"/>
    <m/>
    <s v="MINB01000002.1"/>
    <n v="119577"/>
    <n v="119849"/>
    <x v="0"/>
    <m/>
    <m/>
    <m/>
    <x v="0"/>
    <m/>
    <m/>
    <s v="BFT35_01840"/>
    <n v="273"/>
    <m/>
    <m/>
  </r>
  <r>
    <x v="1"/>
    <s v="with_protein"/>
    <x v="0"/>
    <s v="Primary Assembly"/>
    <s v="unplaced scaffold"/>
    <m/>
    <s v="MINB01000002.1"/>
    <n v="119577"/>
    <n v="119849"/>
    <x v="0"/>
    <s v="PHO08227.1"/>
    <m/>
    <m/>
    <x v="745"/>
    <m/>
    <m/>
    <s v="BFT35_01840"/>
    <n v="273"/>
    <n v="90"/>
    <m/>
  </r>
  <r>
    <x v="0"/>
    <s v="protein_coding"/>
    <x v="0"/>
    <s v="Primary Assembly"/>
    <s v="unplaced scaffold"/>
    <m/>
    <s v="MINB01000001.1"/>
    <n v="119642"/>
    <n v="120238"/>
    <x v="0"/>
    <m/>
    <m/>
    <m/>
    <x v="0"/>
    <m/>
    <m/>
    <s v="BFT35_00640"/>
    <n v="597"/>
    <m/>
    <m/>
  </r>
  <r>
    <x v="1"/>
    <s v="with_protein"/>
    <x v="0"/>
    <s v="Primary Assembly"/>
    <s v="unplaced scaffold"/>
    <m/>
    <s v="MINB01000001.1"/>
    <n v="119642"/>
    <n v="120238"/>
    <x v="0"/>
    <s v="PHO08443.1"/>
    <m/>
    <m/>
    <x v="1314"/>
    <m/>
    <m/>
    <s v="BFT35_00640"/>
    <n v="597"/>
    <n v="198"/>
    <m/>
  </r>
  <r>
    <x v="0"/>
    <s v="protein_coding"/>
    <x v="0"/>
    <s v="Primary Assembly"/>
    <s v="unplaced scaffold"/>
    <m/>
    <s v="MINB01000004.1"/>
    <n v="119706"/>
    <n v="121328"/>
    <x v="1"/>
    <m/>
    <m/>
    <m/>
    <x v="0"/>
    <m/>
    <m/>
    <s v="BFT35_03915"/>
    <n v="1623"/>
    <m/>
    <m/>
  </r>
  <r>
    <x v="1"/>
    <s v="with_protein"/>
    <x v="0"/>
    <s v="Primary Assembly"/>
    <s v="unplaced scaffold"/>
    <m/>
    <s v="MINB01000004.1"/>
    <n v="119706"/>
    <n v="121328"/>
    <x v="1"/>
    <s v="PHO07891.1"/>
    <m/>
    <m/>
    <x v="2"/>
    <m/>
    <m/>
    <s v="BFT35_03915"/>
    <n v="1623"/>
    <n v="540"/>
    <m/>
  </r>
  <r>
    <x v="0"/>
    <s v="protein_coding"/>
    <x v="0"/>
    <s v="Primary Assembly"/>
    <s v="unplaced scaffold"/>
    <m/>
    <s v="MINB01000002.1"/>
    <n v="119846"/>
    <n v="120250"/>
    <x v="0"/>
    <m/>
    <m/>
    <m/>
    <x v="0"/>
    <m/>
    <m/>
    <s v="BFT35_01845"/>
    <n v="405"/>
    <m/>
    <m/>
  </r>
  <r>
    <x v="1"/>
    <s v="with_protein"/>
    <x v="0"/>
    <s v="Primary Assembly"/>
    <s v="unplaced scaffold"/>
    <m/>
    <s v="MINB01000002.1"/>
    <n v="119846"/>
    <n v="120250"/>
    <x v="0"/>
    <s v="PHO08228.1"/>
    <m/>
    <m/>
    <x v="1198"/>
    <m/>
    <m/>
    <s v="BFT35_01845"/>
    <n v="405"/>
    <n v="134"/>
    <m/>
  </r>
  <r>
    <x v="0"/>
    <s v="protein_coding"/>
    <x v="0"/>
    <s v="Primary Assembly"/>
    <s v="unplaced scaffold"/>
    <m/>
    <s v="MINB01000002.1"/>
    <n v="120299"/>
    <n v="120490"/>
    <x v="1"/>
    <m/>
    <m/>
    <m/>
    <x v="0"/>
    <m/>
    <m/>
    <s v="BFT35_01850"/>
    <n v="192"/>
    <m/>
    <m/>
  </r>
  <r>
    <x v="1"/>
    <s v="with_protein"/>
    <x v="0"/>
    <s v="Primary Assembly"/>
    <s v="unplaced scaffold"/>
    <m/>
    <s v="MINB01000002.1"/>
    <n v="120299"/>
    <n v="120490"/>
    <x v="1"/>
    <s v="PHO08229.1"/>
    <m/>
    <m/>
    <x v="2"/>
    <m/>
    <m/>
    <s v="BFT35_01850"/>
    <n v="192"/>
    <n v="63"/>
    <m/>
  </r>
  <r>
    <x v="0"/>
    <s v="pseudogene"/>
    <x v="0"/>
    <s v="Primary Assembly"/>
    <s v="unplaced scaffold"/>
    <m/>
    <s v="MINB01000001.1"/>
    <n v="120348"/>
    <n v="120923"/>
    <x v="1"/>
    <m/>
    <m/>
    <m/>
    <x v="0"/>
    <m/>
    <m/>
    <s v="BFT35_00645"/>
    <n v="576"/>
    <m/>
    <s v="pseudo"/>
  </r>
  <r>
    <x v="1"/>
    <s v="without_protein"/>
    <x v="0"/>
    <s v="Primary Assembly"/>
    <s v="unplaced scaffold"/>
    <m/>
    <s v="MINB01000001.1"/>
    <n v="120348"/>
    <n v="120923"/>
    <x v="1"/>
    <m/>
    <m/>
    <m/>
    <x v="2"/>
    <m/>
    <m/>
    <s v="BFT35_00645"/>
    <n v="576"/>
    <m/>
    <s v="pseudo"/>
  </r>
  <r>
    <x v="0"/>
    <s v="protein_coding"/>
    <x v="0"/>
    <s v="Primary Assembly"/>
    <s v="unplaced scaffold"/>
    <m/>
    <s v="MINB01000002.1"/>
    <n v="120487"/>
    <n v="120870"/>
    <x v="1"/>
    <m/>
    <m/>
    <m/>
    <x v="0"/>
    <m/>
    <m/>
    <s v="BFT35_01855"/>
    <n v="384"/>
    <m/>
    <m/>
  </r>
  <r>
    <x v="1"/>
    <s v="with_protein"/>
    <x v="0"/>
    <s v="Primary Assembly"/>
    <s v="unplaced scaffold"/>
    <m/>
    <s v="MINB01000002.1"/>
    <n v="120487"/>
    <n v="120870"/>
    <x v="1"/>
    <s v="PHO08328.1"/>
    <m/>
    <m/>
    <x v="2"/>
    <m/>
    <m/>
    <s v="BFT35_01855"/>
    <n v="384"/>
    <n v="127"/>
    <m/>
  </r>
  <r>
    <x v="0"/>
    <s v="protein_coding"/>
    <x v="0"/>
    <s v="Primary Assembly"/>
    <s v="unplaced scaffold"/>
    <m/>
    <s v="MINB01000002.1"/>
    <n v="120870"/>
    <n v="121469"/>
    <x v="1"/>
    <m/>
    <m/>
    <m/>
    <x v="0"/>
    <m/>
    <m/>
    <s v="BFT35_01860"/>
    <n v="600"/>
    <m/>
    <m/>
  </r>
  <r>
    <x v="1"/>
    <s v="with_protein"/>
    <x v="0"/>
    <s v="Primary Assembly"/>
    <s v="unplaced scaffold"/>
    <m/>
    <s v="MINB01000002.1"/>
    <n v="120870"/>
    <n v="121469"/>
    <x v="1"/>
    <s v="PHO08230.1"/>
    <m/>
    <m/>
    <x v="1310"/>
    <m/>
    <m/>
    <s v="BFT35_01860"/>
    <n v="600"/>
    <n v="199"/>
    <m/>
  </r>
  <r>
    <x v="0"/>
    <s v="protein_coding"/>
    <x v="0"/>
    <s v="Primary Assembly"/>
    <s v="unplaced scaffold"/>
    <m/>
    <s v="MINB01000001.1"/>
    <n v="121050"/>
    <n v="122420"/>
    <x v="0"/>
    <m/>
    <m/>
    <m/>
    <x v="0"/>
    <m/>
    <m/>
    <s v="BFT35_00650"/>
    <n v="1371"/>
    <m/>
    <m/>
  </r>
  <r>
    <x v="1"/>
    <s v="with_protein"/>
    <x v="0"/>
    <s v="Primary Assembly"/>
    <s v="unplaced scaffold"/>
    <m/>
    <s v="MINB01000001.1"/>
    <n v="121050"/>
    <n v="122420"/>
    <x v="0"/>
    <s v="PHO08444.1"/>
    <m/>
    <m/>
    <x v="2"/>
    <m/>
    <m/>
    <s v="BFT35_00650"/>
    <n v="1371"/>
    <n v="456"/>
    <m/>
  </r>
  <r>
    <x v="0"/>
    <s v="protein_coding"/>
    <x v="0"/>
    <s v="Primary Assembly"/>
    <s v="unplaced scaffold"/>
    <m/>
    <s v="MINB01000002.1"/>
    <n v="121475"/>
    <n v="121819"/>
    <x v="1"/>
    <m/>
    <m/>
    <m/>
    <x v="0"/>
    <m/>
    <m/>
    <s v="BFT35_01865"/>
    <n v="345"/>
    <m/>
    <m/>
  </r>
  <r>
    <x v="1"/>
    <s v="with_protein"/>
    <x v="0"/>
    <s v="Primary Assembly"/>
    <s v="unplaced scaffold"/>
    <m/>
    <s v="MINB01000002.1"/>
    <n v="121475"/>
    <n v="121819"/>
    <x v="1"/>
    <s v="PHO08231.1"/>
    <m/>
    <m/>
    <x v="2"/>
    <m/>
    <m/>
    <s v="BFT35_01865"/>
    <n v="345"/>
    <n v="114"/>
    <m/>
  </r>
  <r>
    <x v="0"/>
    <s v="protein_coding"/>
    <x v="0"/>
    <s v="Primary Assembly"/>
    <s v="unplaced scaffold"/>
    <m/>
    <s v="MINB01000002.1"/>
    <n v="121816"/>
    <n v="122247"/>
    <x v="1"/>
    <m/>
    <m/>
    <m/>
    <x v="0"/>
    <m/>
    <m/>
    <s v="BFT35_01870"/>
    <n v="432"/>
    <m/>
    <m/>
  </r>
  <r>
    <x v="1"/>
    <s v="with_protein"/>
    <x v="0"/>
    <s v="Primary Assembly"/>
    <s v="unplaced scaffold"/>
    <m/>
    <s v="MINB01000002.1"/>
    <n v="121816"/>
    <n v="122247"/>
    <x v="1"/>
    <s v="PHO08232.1"/>
    <m/>
    <m/>
    <x v="2"/>
    <m/>
    <m/>
    <s v="BFT35_01870"/>
    <n v="432"/>
    <n v="143"/>
    <m/>
  </r>
  <r>
    <x v="0"/>
    <s v="protein_coding"/>
    <x v="0"/>
    <s v="Primary Assembly"/>
    <s v="unplaced scaffold"/>
    <m/>
    <s v="MINB01000004.1"/>
    <n v="122089"/>
    <n v="122682"/>
    <x v="1"/>
    <m/>
    <m/>
    <m/>
    <x v="0"/>
    <m/>
    <m/>
    <s v="BFT35_03920"/>
    <n v="594"/>
    <m/>
    <m/>
  </r>
  <r>
    <x v="1"/>
    <s v="with_protein"/>
    <x v="0"/>
    <s v="Primary Assembly"/>
    <s v="unplaced scaffold"/>
    <m/>
    <s v="MINB01000004.1"/>
    <n v="122089"/>
    <n v="122682"/>
    <x v="1"/>
    <s v="PHO07892.1"/>
    <m/>
    <m/>
    <x v="2"/>
    <m/>
    <m/>
    <s v="BFT35_03920"/>
    <n v="594"/>
    <n v="197"/>
    <m/>
  </r>
  <r>
    <x v="0"/>
    <s v="protein_coding"/>
    <x v="0"/>
    <s v="Primary Assembly"/>
    <s v="unplaced scaffold"/>
    <m/>
    <s v="MINB01000002.1"/>
    <n v="122264"/>
    <n v="122599"/>
    <x v="1"/>
    <m/>
    <m/>
    <m/>
    <x v="0"/>
    <m/>
    <m/>
    <s v="BFT35_01875"/>
    <n v="336"/>
    <m/>
    <m/>
  </r>
  <r>
    <x v="1"/>
    <s v="with_protein"/>
    <x v="0"/>
    <s v="Primary Assembly"/>
    <s v="unplaced scaffold"/>
    <m/>
    <s v="MINB01000002.1"/>
    <n v="122264"/>
    <n v="122599"/>
    <x v="1"/>
    <s v="PHO08233.1"/>
    <m/>
    <m/>
    <x v="1315"/>
    <m/>
    <m/>
    <s v="BFT35_01875"/>
    <n v="336"/>
    <n v="111"/>
    <m/>
  </r>
  <r>
    <x v="0"/>
    <s v="protein_coding"/>
    <x v="0"/>
    <s v="Primary Assembly"/>
    <s v="unplaced scaffold"/>
    <m/>
    <s v="MINB01000001.1"/>
    <n v="122404"/>
    <n v="122661"/>
    <x v="1"/>
    <m/>
    <m/>
    <m/>
    <x v="0"/>
    <m/>
    <m/>
    <s v="BFT35_00655"/>
    <n v="258"/>
    <m/>
    <m/>
  </r>
  <r>
    <x v="1"/>
    <s v="with_protein"/>
    <x v="0"/>
    <s v="Primary Assembly"/>
    <s v="unplaced scaffold"/>
    <m/>
    <s v="MINB01000001.1"/>
    <n v="122404"/>
    <n v="122661"/>
    <x v="1"/>
    <s v="PHO08445.1"/>
    <m/>
    <m/>
    <x v="2"/>
    <m/>
    <m/>
    <s v="BFT35_00655"/>
    <n v="258"/>
    <n v="85"/>
    <m/>
  </r>
  <r>
    <x v="0"/>
    <s v="protein_coding"/>
    <x v="0"/>
    <s v="Primary Assembly"/>
    <s v="unplaced scaffold"/>
    <m/>
    <s v="MINB01000003.1"/>
    <n v="122436"/>
    <n v="122765"/>
    <x v="1"/>
    <m/>
    <m/>
    <m/>
    <x v="0"/>
    <m/>
    <m/>
    <s v="BFT35_02995"/>
    <n v="330"/>
    <m/>
    <m/>
  </r>
  <r>
    <x v="1"/>
    <s v="with_protein"/>
    <x v="0"/>
    <s v="Primary Assembly"/>
    <s v="unplaced scaffold"/>
    <m/>
    <s v="MINB01000003.1"/>
    <n v="122436"/>
    <n v="122765"/>
    <x v="1"/>
    <s v="PHO08032.1"/>
    <m/>
    <m/>
    <x v="1316"/>
    <m/>
    <m/>
    <s v="BFT35_02995"/>
    <n v="330"/>
    <n v="109"/>
    <m/>
  </r>
  <r>
    <x v="0"/>
    <s v="protein_coding"/>
    <x v="0"/>
    <s v="Primary Assembly"/>
    <s v="unplaced scaffold"/>
    <m/>
    <s v="MINB01000001.1"/>
    <n v="122790"/>
    <n v="123569"/>
    <x v="0"/>
    <m/>
    <m/>
    <m/>
    <x v="0"/>
    <m/>
    <m/>
    <s v="BFT35_00660"/>
    <n v="780"/>
    <m/>
    <m/>
  </r>
  <r>
    <x v="1"/>
    <s v="with_protein"/>
    <x v="0"/>
    <s v="Primary Assembly"/>
    <s v="unplaced scaffold"/>
    <m/>
    <s v="MINB01000001.1"/>
    <n v="122790"/>
    <n v="123569"/>
    <x v="0"/>
    <s v="PHO08446.1"/>
    <m/>
    <m/>
    <x v="1317"/>
    <m/>
    <m/>
    <s v="BFT35_00660"/>
    <n v="780"/>
    <n v="259"/>
    <m/>
  </r>
  <r>
    <x v="0"/>
    <s v="protein_coding"/>
    <x v="0"/>
    <s v="Primary Assembly"/>
    <s v="unplaced scaffold"/>
    <m/>
    <s v="MINB01000003.1"/>
    <n v="122793"/>
    <n v="123884"/>
    <x v="1"/>
    <m/>
    <m/>
    <m/>
    <x v="0"/>
    <m/>
    <m/>
    <s v="BFT35_03000"/>
    <n v="1092"/>
    <m/>
    <m/>
  </r>
  <r>
    <x v="1"/>
    <s v="with_protein"/>
    <x v="0"/>
    <s v="Primary Assembly"/>
    <s v="unplaced scaffold"/>
    <m/>
    <s v="MINB01000003.1"/>
    <n v="122793"/>
    <n v="123884"/>
    <x v="1"/>
    <s v="PHO08033.1"/>
    <m/>
    <m/>
    <x v="1318"/>
    <m/>
    <m/>
    <s v="BFT35_03000"/>
    <n v="1092"/>
    <n v="363"/>
    <m/>
  </r>
  <r>
    <x v="0"/>
    <s v="pseudogene"/>
    <x v="0"/>
    <s v="Primary Assembly"/>
    <s v="unplaced scaffold"/>
    <m/>
    <s v="MINB01000004.1"/>
    <n v="122881"/>
    <n v="123399"/>
    <x v="1"/>
    <m/>
    <m/>
    <m/>
    <x v="0"/>
    <m/>
    <m/>
    <s v="BFT35_03925"/>
    <n v="519"/>
    <m/>
    <s v="pseudo"/>
  </r>
  <r>
    <x v="1"/>
    <s v="without_protein"/>
    <x v="0"/>
    <s v="Primary Assembly"/>
    <s v="unplaced scaffold"/>
    <m/>
    <s v="MINB01000004.1"/>
    <n v="122881"/>
    <n v="123399"/>
    <x v="1"/>
    <m/>
    <m/>
    <m/>
    <x v="1319"/>
    <m/>
    <m/>
    <s v="BFT35_03925"/>
    <n v="519"/>
    <m/>
    <s v="pseudo"/>
  </r>
  <r>
    <x v="0"/>
    <s v="pseudogene"/>
    <x v="0"/>
    <s v="Primary Assembly"/>
    <s v="unplaced scaffold"/>
    <m/>
    <s v="MINB01000002.1"/>
    <n v="122937"/>
    <n v="124133"/>
    <x v="1"/>
    <m/>
    <m/>
    <m/>
    <x v="0"/>
    <m/>
    <m/>
    <s v="BFT35_01880"/>
    <n v="1197"/>
    <m/>
    <s v="pseudo"/>
  </r>
  <r>
    <x v="1"/>
    <s v="without_protein"/>
    <x v="0"/>
    <s v="Primary Assembly"/>
    <s v="unplaced scaffold"/>
    <m/>
    <s v="MINB01000002.1"/>
    <n v="122937"/>
    <n v="124133"/>
    <x v="1"/>
    <m/>
    <m/>
    <m/>
    <x v="1320"/>
    <m/>
    <m/>
    <s v="BFT35_01880"/>
    <n v="1197"/>
    <m/>
    <s v="pseudo"/>
  </r>
  <r>
    <x v="0"/>
    <s v="protein_coding"/>
    <x v="0"/>
    <s v="Primary Assembly"/>
    <s v="unplaced scaffold"/>
    <m/>
    <s v="MINB01000004.1"/>
    <n v="123424"/>
    <n v="125184"/>
    <x v="1"/>
    <m/>
    <m/>
    <m/>
    <x v="0"/>
    <m/>
    <m/>
    <s v="BFT35_03930"/>
    <n v="1761"/>
    <m/>
    <m/>
  </r>
  <r>
    <x v="1"/>
    <s v="with_protein"/>
    <x v="0"/>
    <s v="Primary Assembly"/>
    <s v="unplaced scaffold"/>
    <m/>
    <s v="MINB01000004.1"/>
    <n v="123424"/>
    <n v="125184"/>
    <x v="1"/>
    <s v="PHO07893.1"/>
    <m/>
    <m/>
    <x v="2"/>
    <m/>
    <m/>
    <s v="BFT35_03930"/>
    <n v="1761"/>
    <n v="586"/>
    <m/>
  </r>
  <r>
    <x v="0"/>
    <s v="protein_coding"/>
    <x v="0"/>
    <s v="Primary Assembly"/>
    <s v="unplaced scaffold"/>
    <m/>
    <s v="MINB01000001.1"/>
    <n v="123683"/>
    <n v="125086"/>
    <x v="1"/>
    <m/>
    <m/>
    <m/>
    <x v="0"/>
    <m/>
    <m/>
    <s v="BFT35_00665"/>
    <n v="1404"/>
    <m/>
    <m/>
  </r>
  <r>
    <x v="1"/>
    <s v="with_protein"/>
    <x v="0"/>
    <s v="Primary Assembly"/>
    <s v="unplaced scaffold"/>
    <m/>
    <s v="MINB01000001.1"/>
    <n v="123683"/>
    <n v="125086"/>
    <x v="1"/>
    <s v="PHO08447.1"/>
    <m/>
    <m/>
    <x v="1321"/>
    <m/>
    <m/>
    <s v="BFT35_00665"/>
    <n v="1404"/>
    <n v="467"/>
    <m/>
  </r>
  <r>
    <x v="0"/>
    <s v="protein_coding"/>
    <x v="0"/>
    <s v="Primary Assembly"/>
    <s v="unplaced scaffold"/>
    <m/>
    <s v="MINB01000003.1"/>
    <n v="124047"/>
    <n v="125366"/>
    <x v="1"/>
    <m/>
    <m/>
    <m/>
    <x v="0"/>
    <m/>
    <m/>
    <s v="BFT35_03005"/>
    <n v="1320"/>
    <m/>
    <m/>
  </r>
  <r>
    <x v="1"/>
    <s v="with_protein"/>
    <x v="0"/>
    <s v="Primary Assembly"/>
    <s v="unplaced scaffold"/>
    <m/>
    <s v="MINB01000003.1"/>
    <n v="124047"/>
    <n v="125366"/>
    <x v="1"/>
    <s v="PHO08034.1"/>
    <m/>
    <m/>
    <x v="1322"/>
    <m/>
    <m/>
    <s v="BFT35_03005"/>
    <n v="1320"/>
    <n v="439"/>
    <m/>
  </r>
  <r>
    <x v="0"/>
    <s v="protein_coding"/>
    <x v="0"/>
    <s v="Primary Assembly"/>
    <s v="unplaced scaffold"/>
    <m/>
    <s v="MINB01000002.1"/>
    <n v="124147"/>
    <n v="124872"/>
    <x v="1"/>
    <m/>
    <m/>
    <m/>
    <x v="0"/>
    <m/>
    <m/>
    <s v="BFT35_01885"/>
    <n v="726"/>
    <m/>
    <m/>
  </r>
  <r>
    <x v="1"/>
    <s v="with_protein"/>
    <x v="0"/>
    <s v="Primary Assembly"/>
    <s v="unplaced scaffold"/>
    <m/>
    <s v="MINB01000002.1"/>
    <n v="124147"/>
    <n v="124872"/>
    <x v="1"/>
    <s v="PHO08234.1"/>
    <m/>
    <m/>
    <x v="302"/>
    <m/>
    <m/>
    <s v="BFT35_01885"/>
    <n v="726"/>
    <n v="241"/>
    <m/>
  </r>
  <r>
    <x v="0"/>
    <s v="pseudogene"/>
    <x v="0"/>
    <s v="Primary Assembly"/>
    <s v="unplaced scaffold"/>
    <m/>
    <s v="MINB01000002.1"/>
    <n v="124811"/>
    <n v="126133"/>
    <x v="1"/>
    <m/>
    <m/>
    <m/>
    <x v="0"/>
    <m/>
    <m/>
    <s v="BFT35_01890"/>
    <n v="1323"/>
    <m/>
    <s v="pseudo"/>
  </r>
  <r>
    <x v="1"/>
    <s v="without_protein"/>
    <x v="0"/>
    <s v="Primary Assembly"/>
    <s v="unplaced scaffold"/>
    <m/>
    <s v="MINB01000002.1"/>
    <n v="124811"/>
    <n v="126133"/>
    <x v="1"/>
    <m/>
    <m/>
    <m/>
    <x v="1323"/>
    <m/>
    <m/>
    <s v="BFT35_01890"/>
    <n v="1323"/>
    <m/>
    <s v="pseudo"/>
  </r>
  <r>
    <x v="0"/>
    <s v="protein_coding"/>
    <x v="0"/>
    <s v="Primary Assembly"/>
    <s v="unplaced scaffold"/>
    <m/>
    <s v="MINB01000001.1"/>
    <n v="125155"/>
    <n v="125787"/>
    <x v="1"/>
    <m/>
    <m/>
    <m/>
    <x v="0"/>
    <m/>
    <m/>
    <s v="BFT35_00670"/>
    <n v="633"/>
    <m/>
    <m/>
  </r>
  <r>
    <x v="1"/>
    <s v="with_protein"/>
    <x v="0"/>
    <s v="Primary Assembly"/>
    <s v="unplaced scaffold"/>
    <m/>
    <s v="MINB01000001.1"/>
    <n v="125155"/>
    <n v="125787"/>
    <x v="1"/>
    <s v="PHO08448.1"/>
    <m/>
    <m/>
    <x v="67"/>
    <m/>
    <m/>
    <s v="BFT35_00670"/>
    <n v="633"/>
    <n v="210"/>
    <m/>
  </r>
  <r>
    <x v="0"/>
    <s v="protein_coding"/>
    <x v="0"/>
    <s v="Primary Assembly"/>
    <s v="unplaced scaffold"/>
    <m/>
    <s v="MINB01000004.1"/>
    <n v="125300"/>
    <n v="126793"/>
    <x v="1"/>
    <m/>
    <m/>
    <m/>
    <x v="0"/>
    <m/>
    <m/>
    <s v="BFT35_03935"/>
    <n v="1494"/>
    <m/>
    <m/>
  </r>
  <r>
    <x v="1"/>
    <s v="with_protein"/>
    <x v="0"/>
    <s v="Primary Assembly"/>
    <s v="unplaced scaffold"/>
    <m/>
    <s v="MINB01000004.1"/>
    <n v="125300"/>
    <n v="126793"/>
    <x v="1"/>
    <s v="PHO07894.1"/>
    <m/>
    <m/>
    <x v="2"/>
    <m/>
    <m/>
    <s v="BFT35_03935"/>
    <n v="1494"/>
    <n v="497"/>
    <m/>
  </r>
  <r>
    <x v="0"/>
    <s v="protein_coding"/>
    <x v="0"/>
    <s v="Primary Assembly"/>
    <s v="unplaced scaffold"/>
    <m/>
    <s v="MINB01000003.1"/>
    <n v="125404"/>
    <n v="125709"/>
    <x v="1"/>
    <m/>
    <m/>
    <m/>
    <x v="0"/>
    <m/>
    <m/>
    <s v="BFT35_03010"/>
    <n v="306"/>
    <m/>
    <m/>
  </r>
  <r>
    <x v="1"/>
    <s v="with_protein"/>
    <x v="0"/>
    <s v="Primary Assembly"/>
    <s v="unplaced scaffold"/>
    <m/>
    <s v="MINB01000003.1"/>
    <n v="125404"/>
    <n v="125709"/>
    <x v="1"/>
    <s v="PHO08035.1"/>
    <m/>
    <m/>
    <x v="649"/>
    <m/>
    <m/>
    <s v="BFT35_03010"/>
    <n v="306"/>
    <n v="101"/>
    <m/>
  </r>
  <r>
    <x v="0"/>
    <s v="protein_coding"/>
    <x v="0"/>
    <s v="Primary Assembly"/>
    <s v="unplaced scaffold"/>
    <m/>
    <s v="MINB01000001.1"/>
    <n v="125780"/>
    <n v="126928"/>
    <x v="1"/>
    <m/>
    <m/>
    <m/>
    <x v="0"/>
    <m/>
    <m/>
    <s v="BFT35_00675"/>
    <n v="1149"/>
    <m/>
    <m/>
  </r>
  <r>
    <x v="1"/>
    <s v="with_protein"/>
    <x v="0"/>
    <s v="Primary Assembly"/>
    <s v="unplaced scaffold"/>
    <m/>
    <s v="MINB01000001.1"/>
    <n v="125780"/>
    <n v="126928"/>
    <x v="1"/>
    <s v="PHO08449.1"/>
    <m/>
    <m/>
    <x v="90"/>
    <m/>
    <m/>
    <s v="BFT35_00675"/>
    <n v="1149"/>
    <n v="382"/>
    <m/>
  </r>
  <r>
    <x v="0"/>
    <s v="protein_coding"/>
    <x v="0"/>
    <s v="Primary Assembly"/>
    <s v="unplaced scaffold"/>
    <m/>
    <s v="MINB01000003.1"/>
    <n v="125878"/>
    <n v="128580"/>
    <x v="1"/>
    <m/>
    <m/>
    <m/>
    <x v="0"/>
    <m/>
    <m/>
    <s v="BFT35_03015"/>
    <n v="2703"/>
    <m/>
    <m/>
  </r>
  <r>
    <x v="1"/>
    <s v="with_protein"/>
    <x v="0"/>
    <s v="Primary Assembly"/>
    <s v="unplaced scaffold"/>
    <m/>
    <s v="MINB01000003.1"/>
    <n v="125878"/>
    <n v="128580"/>
    <x v="1"/>
    <s v="PHO08036.1"/>
    <m/>
    <m/>
    <x v="24"/>
    <m/>
    <m/>
    <s v="BFT35_03015"/>
    <n v="2703"/>
    <n v="900"/>
    <m/>
  </r>
  <r>
    <x v="0"/>
    <s v="protein_coding"/>
    <x v="0"/>
    <s v="Primary Assembly"/>
    <s v="unplaced scaffold"/>
    <m/>
    <s v="MINB01000002.1"/>
    <n v="126130"/>
    <n v="127782"/>
    <x v="1"/>
    <m/>
    <m/>
    <m/>
    <x v="0"/>
    <m/>
    <m/>
    <s v="BFT35_01895"/>
    <n v="1653"/>
    <m/>
    <m/>
  </r>
  <r>
    <x v="1"/>
    <s v="with_protein"/>
    <x v="0"/>
    <s v="Primary Assembly"/>
    <s v="unplaced scaffold"/>
    <m/>
    <s v="MINB01000002.1"/>
    <n v="126130"/>
    <n v="127782"/>
    <x v="1"/>
    <s v="PHO08235.1"/>
    <m/>
    <m/>
    <x v="1324"/>
    <m/>
    <m/>
    <s v="BFT35_01895"/>
    <n v="1653"/>
    <n v="550"/>
    <m/>
  </r>
  <r>
    <x v="0"/>
    <s v="tRNA"/>
    <x v="0"/>
    <s v="Primary Assembly"/>
    <s v="unplaced scaffold"/>
    <m/>
    <s v="MINB01000001.1"/>
    <n v="127035"/>
    <n v="127108"/>
    <x v="1"/>
    <m/>
    <m/>
    <m/>
    <x v="0"/>
    <m/>
    <m/>
    <s v="BFT35_00680"/>
    <n v="74"/>
    <m/>
    <m/>
  </r>
  <r>
    <x v="3"/>
    <m/>
    <x v="0"/>
    <s v="Primary Assembly"/>
    <s v="unplaced scaffold"/>
    <m/>
    <s v="MINB01000001.1"/>
    <n v="127035"/>
    <n v="127108"/>
    <x v="1"/>
    <m/>
    <m/>
    <m/>
    <x v="30"/>
    <m/>
    <m/>
    <s v="BFT35_00680"/>
    <n v="74"/>
    <m/>
    <s v="anticodon=GAT"/>
  </r>
  <r>
    <x v="0"/>
    <s v="tRNA"/>
    <x v="0"/>
    <s v="Primary Assembly"/>
    <s v="unplaced scaffold"/>
    <m/>
    <s v="MINB01000001.1"/>
    <n v="127110"/>
    <n v="127185"/>
    <x v="1"/>
    <m/>
    <m/>
    <m/>
    <x v="0"/>
    <m/>
    <m/>
    <s v="BFT35_00685"/>
    <n v="76"/>
    <m/>
    <m/>
  </r>
  <r>
    <x v="3"/>
    <m/>
    <x v="0"/>
    <s v="Primary Assembly"/>
    <s v="unplaced scaffold"/>
    <m/>
    <s v="MINB01000001.1"/>
    <n v="127110"/>
    <n v="127185"/>
    <x v="1"/>
    <m/>
    <m/>
    <m/>
    <x v="28"/>
    <m/>
    <m/>
    <s v="BFT35_00685"/>
    <n v="76"/>
    <m/>
    <s v="anticodon=TGC"/>
  </r>
  <r>
    <x v="0"/>
    <s v="protein_coding"/>
    <x v="0"/>
    <s v="Primary Assembly"/>
    <s v="unplaced scaffold"/>
    <m/>
    <s v="MINB01000001.1"/>
    <n v="127224"/>
    <n v="127934"/>
    <x v="1"/>
    <m/>
    <m/>
    <m/>
    <x v="0"/>
    <m/>
    <m/>
    <s v="BFT35_00690"/>
    <n v="711"/>
    <m/>
    <m/>
  </r>
  <r>
    <x v="1"/>
    <s v="with_protein"/>
    <x v="0"/>
    <s v="Primary Assembly"/>
    <s v="unplaced scaffold"/>
    <m/>
    <s v="MINB01000001.1"/>
    <n v="127224"/>
    <n v="127934"/>
    <x v="1"/>
    <s v="PHO08450.1"/>
    <m/>
    <m/>
    <x v="1325"/>
    <m/>
    <m/>
    <s v="BFT35_00690"/>
    <n v="711"/>
    <n v="236"/>
    <m/>
  </r>
  <r>
    <x v="0"/>
    <s v="pseudogene"/>
    <x v="0"/>
    <s v="Primary Assembly"/>
    <s v="unplaced scaffold"/>
    <m/>
    <s v="MINB01000004.1"/>
    <n v="127239"/>
    <n v="128057"/>
    <x v="1"/>
    <m/>
    <m/>
    <m/>
    <x v="0"/>
    <m/>
    <m/>
    <s v="BFT35_03940"/>
    <n v="819"/>
    <m/>
    <s v="pseudo"/>
  </r>
  <r>
    <x v="1"/>
    <s v="without_protein"/>
    <x v="0"/>
    <s v="Primary Assembly"/>
    <s v="unplaced scaffold"/>
    <m/>
    <s v="MINB01000004.1"/>
    <n v="127239"/>
    <n v="128057"/>
    <x v="1"/>
    <m/>
    <m/>
    <m/>
    <x v="1319"/>
    <m/>
    <m/>
    <s v="BFT35_03940"/>
    <n v="819"/>
    <m/>
    <s v="pseudo"/>
  </r>
  <r>
    <x v="0"/>
    <s v="protein_coding"/>
    <x v="0"/>
    <s v="Primary Assembly"/>
    <s v="unplaced scaffold"/>
    <m/>
    <s v="MINB01000002.1"/>
    <n v="127837"/>
    <n v="128031"/>
    <x v="1"/>
    <m/>
    <m/>
    <m/>
    <x v="0"/>
    <m/>
    <m/>
    <s v="BFT35_01900"/>
    <n v="195"/>
    <m/>
    <m/>
  </r>
  <r>
    <x v="1"/>
    <s v="with_protein"/>
    <x v="0"/>
    <s v="Primary Assembly"/>
    <s v="unplaced scaffold"/>
    <m/>
    <s v="MINB01000002.1"/>
    <n v="127837"/>
    <n v="128031"/>
    <x v="1"/>
    <s v="PHO08236.1"/>
    <m/>
    <m/>
    <x v="1326"/>
    <m/>
    <m/>
    <s v="BFT35_01900"/>
    <n v="195"/>
    <n v="64"/>
    <m/>
  </r>
  <r>
    <x v="0"/>
    <s v="protein_coding"/>
    <x v="0"/>
    <s v="Primary Assembly"/>
    <s v="unplaced scaffold"/>
    <m/>
    <s v="MINB01000001.1"/>
    <n v="127986"/>
    <n v="130346"/>
    <x v="1"/>
    <m/>
    <m/>
    <m/>
    <x v="0"/>
    <m/>
    <m/>
    <s v="BFT35_00695"/>
    <n v="2361"/>
    <m/>
    <m/>
  </r>
  <r>
    <x v="1"/>
    <s v="with_protein"/>
    <x v="0"/>
    <s v="Primary Assembly"/>
    <s v="unplaced scaffold"/>
    <m/>
    <s v="MINB01000001.1"/>
    <n v="127986"/>
    <n v="130346"/>
    <x v="1"/>
    <s v="PHO08451.1"/>
    <m/>
    <m/>
    <x v="1327"/>
    <m/>
    <m/>
    <s v="BFT35_00695"/>
    <n v="2361"/>
    <n v="786"/>
    <m/>
  </r>
  <r>
    <x v="0"/>
    <s v="protein_coding"/>
    <x v="0"/>
    <s v="Primary Assembly"/>
    <s v="unplaced scaffold"/>
    <m/>
    <s v="MINB01000002.1"/>
    <n v="128035"/>
    <n v="128502"/>
    <x v="1"/>
    <m/>
    <m/>
    <m/>
    <x v="0"/>
    <m/>
    <m/>
    <s v="BFT35_01905"/>
    <n v="468"/>
    <m/>
    <m/>
  </r>
  <r>
    <x v="1"/>
    <s v="with_protein"/>
    <x v="0"/>
    <s v="Primary Assembly"/>
    <s v="unplaced scaffold"/>
    <m/>
    <s v="MINB01000002.1"/>
    <n v="128035"/>
    <n v="128502"/>
    <x v="1"/>
    <s v="PHO08237.1"/>
    <m/>
    <m/>
    <x v="1106"/>
    <m/>
    <m/>
    <s v="BFT35_01905"/>
    <n v="468"/>
    <n v="155"/>
    <m/>
  </r>
  <r>
    <x v="0"/>
    <s v="protein_coding"/>
    <x v="0"/>
    <s v="Primary Assembly"/>
    <s v="unplaced scaffold"/>
    <m/>
    <s v="MINB01000004.1"/>
    <n v="128122"/>
    <n v="128832"/>
    <x v="1"/>
    <m/>
    <m/>
    <m/>
    <x v="0"/>
    <m/>
    <m/>
    <s v="BFT35_03945"/>
    <n v="711"/>
    <m/>
    <m/>
  </r>
  <r>
    <x v="1"/>
    <s v="with_protein"/>
    <x v="0"/>
    <s v="Primary Assembly"/>
    <s v="unplaced scaffold"/>
    <m/>
    <s v="MINB01000004.1"/>
    <n v="128122"/>
    <n v="128832"/>
    <x v="1"/>
    <s v="PHO07895.1"/>
    <m/>
    <m/>
    <x v="2"/>
    <m/>
    <m/>
    <s v="BFT35_03945"/>
    <n v="711"/>
    <n v="236"/>
    <m/>
  </r>
  <r>
    <x v="0"/>
    <s v="protein_coding"/>
    <x v="0"/>
    <s v="Primary Assembly"/>
    <s v="unplaced scaffold"/>
    <m/>
    <s v="MINB01000002.1"/>
    <n v="128564"/>
    <n v="129463"/>
    <x v="1"/>
    <m/>
    <m/>
    <m/>
    <x v="0"/>
    <m/>
    <m/>
    <s v="BFT35_01910"/>
    <n v="900"/>
    <m/>
    <m/>
  </r>
  <r>
    <x v="1"/>
    <s v="with_protein"/>
    <x v="0"/>
    <s v="Primary Assembly"/>
    <s v="unplaced scaffold"/>
    <m/>
    <s v="MINB01000002.1"/>
    <n v="128564"/>
    <n v="129463"/>
    <x v="1"/>
    <s v="PHO08238.1"/>
    <m/>
    <m/>
    <x v="1328"/>
    <m/>
    <m/>
    <s v="BFT35_01910"/>
    <n v="900"/>
    <n v="299"/>
    <m/>
  </r>
  <r>
    <x v="0"/>
    <s v="protein_coding"/>
    <x v="0"/>
    <s v="Primary Assembly"/>
    <s v="unplaced scaffold"/>
    <m/>
    <s v="MINB01000004.1"/>
    <n v="128807"/>
    <n v="129019"/>
    <x v="1"/>
    <m/>
    <m/>
    <m/>
    <x v="0"/>
    <m/>
    <m/>
    <s v="BFT35_03950"/>
    <n v="213"/>
    <m/>
    <m/>
  </r>
  <r>
    <x v="1"/>
    <s v="with_protein"/>
    <x v="0"/>
    <s v="Primary Assembly"/>
    <s v="unplaced scaffold"/>
    <m/>
    <s v="MINB01000004.1"/>
    <n v="128807"/>
    <n v="129019"/>
    <x v="1"/>
    <s v="PHO07896.1"/>
    <m/>
    <m/>
    <x v="2"/>
    <m/>
    <m/>
    <s v="BFT35_03950"/>
    <n v="213"/>
    <n v="70"/>
    <m/>
  </r>
  <r>
    <x v="0"/>
    <s v="protein_coding"/>
    <x v="0"/>
    <s v="Primary Assembly"/>
    <s v="unplaced scaffold"/>
    <m/>
    <s v="MINB01000003.1"/>
    <n v="128900"/>
    <n v="130306"/>
    <x v="0"/>
    <m/>
    <m/>
    <m/>
    <x v="0"/>
    <m/>
    <m/>
    <s v="BFT35_03020"/>
    <n v="1407"/>
    <m/>
    <m/>
  </r>
  <r>
    <x v="1"/>
    <s v="with_protein"/>
    <x v="0"/>
    <s v="Primary Assembly"/>
    <s v="unplaced scaffold"/>
    <m/>
    <s v="MINB01000003.1"/>
    <n v="128900"/>
    <n v="130306"/>
    <x v="0"/>
    <s v="PHO08037.1"/>
    <m/>
    <m/>
    <x v="1134"/>
    <m/>
    <m/>
    <s v="BFT35_03020"/>
    <n v="1407"/>
    <n v="468"/>
    <m/>
  </r>
  <r>
    <x v="0"/>
    <s v="protein_coding"/>
    <x v="0"/>
    <s v="Primary Assembly"/>
    <s v="unplaced scaffold"/>
    <m/>
    <s v="MINB01000004.1"/>
    <n v="129030"/>
    <n v="129668"/>
    <x v="1"/>
    <m/>
    <m/>
    <m/>
    <x v="0"/>
    <m/>
    <m/>
    <s v="BFT35_03955"/>
    <n v="639"/>
    <m/>
    <m/>
  </r>
  <r>
    <x v="1"/>
    <s v="with_protein"/>
    <x v="0"/>
    <s v="Primary Assembly"/>
    <s v="unplaced scaffold"/>
    <m/>
    <s v="MINB01000004.1"/>
    <n v="129030"/>
    <n v="129668"/>
    <x v="1"/>
    <s v="PHO07897.1"/>
    <m/>
    <m/>
    <x v="2"/>
    <m/>
    <m/>
    <s v="BFT35_03955"/>
    <n v="639"/>
    <n v="212"/>
    <m/>
  </r>
  <r>
    <x v="0"/>
    <s v="protein_coding"/>
    <x v="0"/>
    <s v="Primary Assembly"/>
    <s v="unplaced scaffold"/>
    <m/>
    <s v="MINB01000002.1"/>
    <n v="129605"/>
    <n v="129835"/>
    <x v="1"/>
    <m/>
    <m/>
    <m/>
    <x v="0"/>
    <m/>
    <m/>
    <s v="BFT35_01915"/>
    <n v="231"/>
    <m/>
    <m/>
  </r>
  <r>
    <x v="1"/>
    <s v="with_protein"/>
    <x v="0"/>
    <s v="Primary Assembly"/>
    <s v="unplaced scaffold"/>
    <m/>
    <s v="MINB01000002.1"/>
    <n v="129605"/>
    <n v="129835"/>
    <x v="1"/>
    <s v="PHO08239.1"/>
    <m/>
    <m/>
    <x v="1329"/>
    <m/>
    <m/>
    <s v="BFT35_01915"/>
    <n v="231"/>
    <n v="76"/>
    <m/>
  </r>
  <r>
    <x v="0"/>
    <s v="protein_coding"/>
    <x v="0"/>
    <s v="Primary Assembly"/>
    <s v="unplaced scaffold"/>
    <m/>
    <s v="MINB01000002.1"/>
    <n v="129832"/>
    <n v="130167"/>
    <x v="1"/>
    <m/>
    <m/>
    <m/>
    <x v="0"/>
    <m/>
    <m/>
    <s v="BFT35_01920"/>
    <n v="336"/>
    <m/>
    <m/>
  </r>
  <r>
    <x v="1"/>
    <s v="with_protein"/>
    <x v="0"/>
    <s v="Primary Assembly"/>
    <s v="unplaced scaffold"/>
    <m/>
    <s v="MINB01000002.1"/>
    <n v="129832"/>
    <n v="130167"/>
    <x v="1"/>
    <s v="PHO08240.1"/>
    <m/>
    <m/>
    <x v="2"/>
    <m/>
    <m/>
    <s v="BFT35_01920"/>
    <n v="336"/>
    <n v="111"/>
    <m/>
  </r>
  <r>
    <x v="0"/>
    <s v="protein_coding"/>
    <x v="0"/>
    <s v="Primary Assembly"/>
    <s v="unplaced scaffold"/>
    <m/>
    <s v="MINB01000002.1"/>
    <n v="130160"/>
    <n v="130852"/>
    <x v="1"/>
    <m/>
    <m/>
    <m/>
    <x v="0"/>
    <m/>
    <m/>
    <s v="BFT35_01925"/>
    <n v="693"/>
    <m/>
    <m/>
  </r>
  <r>
    <x v="1"/>
    <s v="with_protein"/>
    <x v="0"/>
    <s v="Primary Assembly"/>
    <s v="unplaced scaffold"/>
    <m/>
    <s v="MINB01000002.1"/>
    <n v="130160"/>
    <n v="130852"/>
    <x v="1"/>
    <s v="PHO08241.1"/>
    <m/>
    <m/>
    <x v="1330"/>
    <m/>
    <m/>
    <s v="BFT35_01925"/>
    <n v="693"/>
    <n v="230"/>
    <m/>
  </r>
  <r>
    <x v="0"/>
    <s v="protein_coding"/>
    <x v="0"/>
    <s v="Primary Assembly"/>
    <s v="unplaced scaffold"/>
    <m/>
    <s v="MINB01000004.1"/>
    <n v="130304"/>
    <n v="132175"/>
    <x v="1"/>
    <m/>
    <m/>
    <m/>
    <x v="0"/>
    <m/>
    <m/>
    <s v="BFT35_03960"/>
    <n v="1872"/>
    <m/>
    <m/>
  </r>
  <r>
    <x v="1"/>
    <s v="with_protein"/>
    <x v="0"/>
    <s v="Primary Assembly"/>
    <s v="unplaced scaffold"/>
    <m/>
    <s v="MINB01000004.1"/>
    <n v="130304"/>
    <n v="132175"/>
    <x v="1"/>
    <s v="PHO07898.1"/>
    <m/>
    <m/>
    <x v="1331"/>
    <m/>
    <m/>
    <s v="BFT35_03960"/>
    <n v="1872"/>
    <n v="623"/>
    <m/>
  </r>
  <r>
    <x v="0"/>
    <s v="protein_coding"/>
    <x v="0"/>
    <s v="Primary Assembly"/>
    <s v="unplaced scaffold"/>
    <m/>
    <s v="MINB01000003.1"/>
    <n v="130327"/>
    <n v="131961"/>
    <x v="1"/>
    <m/>
    <m/>
    <m/>
    <x v="0"/>
    <m/>
    <m/>
    <s v="BFT35_03025"/>
    <n v="1635"/>
    <m/>
    <m/>
  </r>
  <r>
    <x v="1"/>
    <s v="with_protein"/>
    <x v="0"/>
    <s v="Primary Assembly"/>
    <s v="unplaced scaffold"/>
    <m/>
    <s v="MINB01000003.1"/>
    <n v="130327"/>
    <n v="131961"/>
    <x v="1"/>
    <s v="PHO08038.1"/>
    <m/>
    <m/>
    <x v="1147"/>
    <m/>
    <m/>
    <s v="BFT35_03025"/>
    <n v="1635"/>
    <n v="544"/>
    <m/>
  </r>
  <r>
    <x v="0"/>
    <s v="protein_coding"/>
    <x v="0"/>
    <s v="Primary Assembly"/>
    <s v="unplaced scaffold"/>
    <m/>
    <s v="MINB01000001.1"/>
    <n v="130346"/>
    <n v="132691"/>
    <x v="1"/>
    <m/>
    <m/>
    <m/>
    <x v="0"/>
    <m/>
    <m/>
    <s v="BFT35_00700"/>
    <n v="2346"/>
    <m/>
    <m/>
  </r>
  <r>
    <x v="1"/>
    <s v="with_protein"/>
    <x v="0"/>
    <s v="Primary Assembly"/>
    <s v="unplaced scaffold"/>
    <m/>
    <s v="MINB01000001.1"/>
    <n v="130346"/>
    <n v="132691"/>
    <x v="1"/>
    <s v="PHO08452.1"/>
    <m/>
    <m/>
    <x v="614"/>
    <m/>
    <m/>
    <s v="BFT35_00700"/>
    <n v="2346"/>
    <n v="781"/>
    <m/>
  </r>
  <r>
    <x v="0"/>
    <s v="protein_coding"/>
    <x v="0"/>
    <s v="Primary Assembly"/>
    <s v="unplaced scaffold"/>
    <m/>
    <s v="MINB01000002.1"/>
    <n v="130969"/>
    <n v="132222"/>
    <x v="1"/>
    <m/>
    <m/>
    <m/>
    <x v="0"/>
    <m/>
    <m/>
    <s v="BFT35_01930"/>
    <n v="1254"/>
    <m/>
    <m/>
  </r>
  <r>
    <x v="1"/>
    <s v="with_protein"/>
    <x v="0"/>
    <s v="Primary Assembly"/>
    <s v="unplaced scaffold"/>
    <m/>
    <s v="MINB01000002.1"/>
    <n v="130969"/>
    <n v="132222"/>
    <x v="1"/>
    <s v="PHO08242.1"/>
    <m/>
    <m/>
    <x v="1332"/>
    <m/>
    <m/>
    <s v="BFT35_01930"/>
    <n v="1254"/>
    <n v="417"/>
    <m/>
  </r>
  <r>
    <x v="0"/>
    <s v="protein_coding"/>
    <x v="0"/>
    <s v="Primary Assembly"/>
    <s v="unplaced scaffold"/>
    <m/>
    <s v="MINB01000004.1"/>
    <n v="132202"/>
    <n v="132600"/>
    <x v="1"/>
    <m/>
    <m/>
    <m/>
    <x v="0"/>
    <m/>
    <m/>
    <s v="BFT35_03965"/>
    <n v="399"/>
    <m/>
    <m/>
  </r>
  <r>
    <x v="1"/>
    <s v="with_protein"/>
    <x v="0"/>
    <s v="Primary Assembly"/>
    <s v="unplaced scaffold"/>
    <m/>
    <s v="MINB01000004.1"/>
    <n v="132202"/>
    <n v="132600"/>
    <x v="1"/>
    <s v="PHO07899.1"/>
    <m/>
    <m/>
    <x v="2"/>
    <m/>
    <m/>
    <s v="BFT35_03965"/>
    <n v="399"/>
    <n v="132"/>
    <m/>
  </r>
  <r>
    <x v="0"/>
    <s v="protein_coding"/>
    <x v="0"/>
    <s v="Primary Assembly"/>
    <s v="unplaced scaffold"/>
    <m/>
    <s v="MINB01000003.1"/>
    <n v="132213"/>
    <n v="133079"/>
    <x v="1"/>
    <m/>
    <m/>
    <m/>
    <x v="0"/>
    <m/>
    <m/>
    <s v="BFT35_03030"/>
    <n v="867"/>
    <m/>
    <m/>
  </r>
  <r>
    <x v="1"/>
    <s v="with_protein"/>
    <x v="0"/>
    <s v="Primary Assembly"/>
    <s v="unplaced scaffold"/>
    <m/>
    <s v="MINB01000003.1"/>
    <n v="132213"/>
    <n v="133079"/>
    <x v="1"/>
    <s v="PHO08039.1"/>
    <m/>
    <m/>
    <x v="1333"/>
    <m/>
    <m/>
    <s v="BFT35_03030"/>
    <n v="867"/>
    <n v="288"/>
    <m/>
  </r>
  <r>
    <x v="0"/>
    <s v="pseudogene"/>
    <x v="0"/>
    <s v="Primary Assembly"/>
    <s v="unplaced scaffold"/>
    <m/>
    <s v="MINB01000002.1"/>
    <n v="132228"/>
    <n v="133527"/>
    <x v="1"/>
    <m/>
    <m/>
    <m/>
    <x v="0"/>
    <m/>
    <m/>
    <s v="BFT35_01935"/>
    <n v="1300"/>
    <m/>
    <s v="pseudo"/>
  </r>
  <r>
    <x v="1"/>
    <s v="without_protein"/>
    <x v="0"/>
    <s v="Primary Assembly"/>
    <s v="unplaced scaffold"/>
    <m/>
    <s v="MINB01000002.1"/>
    <n v="132228"/>
    <n v="133527"/>
    <x v="1"/>
    <m/>
    <m/>
    <m/>
    <x v="1334"/>
    <m/>
    <m/>
    <s v="BFT35_01935"/>
    <n v="1300"/>
    <m/>
    <s v="pseudo"/>
  </r>
  <r>
    <x v="0"/>
    <s v="protein_coding"/>
    <x v="0"/>
    <s v="Primary Assembly"/>
    <s v="unplaced scaffold"/>
    <m/>
    <s v="MINB01000004.1"/>
    <n v="132698"/>
    <n v="133264"/>
    <x v="1"/>
    <m/>
    <m/>
    <m/>
    <x v="0"/>
    <m/>
    <m/>
    <s v="BFT35_03970"/>
    <n v="567"/>
    <m/>
    <m/>
  </r>
  <r>
    <x v="1"/>
    <s v="with_protein"/>
    <x v="0"/>
    <s v="Primary Assembly"/>
    <s v="unplaced scaffold"/>
    <m/>
    <s v="MINB01000004.1"/>
    <n v="132698"/>
    <n v="133264"/>
    <x v="1"/>
    <s v="PHO07900.1"/>
    <m/>
    <m/>
    <x v="1335"/>
    <m/>
    <m/>
    <s v="BFT35_03970"/>
    <n v="567"/>
    <n v="188"/>
    <m/>
  </r>
  <r>
    <x v="0"/>
    <s v="protein_coding"/>
    <x v="0"/>
    <s v="Primary Assembly"/>
    <s v="unplaced scaffold"/>
    <m/>
    <s v="MINB01000001.1"/>
    <n v="132743"/>
    <n v="133117"/>
    <x v="1"/>
    <m/>
    <m/>
    <m/>
    <x v="0"/>
    <m/>
    <m/>
    <s v="BFT35_00705"/>
    <n v="375"/>
    <m/>
    <m/>
  </r>
  <r>
    <x v="1"/>
    <s v="with_protein"/>
    <x v="0"/>
    <s v="Primary Assembly"/>
    <s v="unplaced scaffold"/>
    <m/>
    <s v="MINB01000001.1"/>
    <n v="132743"/>
    <n v="133117"/>
    <x v="1"/>
    <s v="PHO08453.1"/>
    <m/>
    <m/>
    <x v="2"/>
    <m/>
    <m/>
    <s v="BFT35_00705"/>
    <n v="375"/>
    <n v="124"/>
    <m/>
  </r>
  <r>
    <x v="0"/>
    <s v="protein_coding"/>
    <x v="0"/>
    <s v="Primary Assembly"/>
    <s v="unplaced scaffold"/>
    <m/>
    <s v="MINB01000001.1"/>
    <n v="133215"/>
    <n v="135596"/>
    <x v="1"/>
    <m/>
    <m/>
    <m/>
    <x v="0"/>
    <m/>
    <m/>
    <s v="BFT35_00710"/>
    <n v="2382"/>
    <m/>
    <m/>
  </r>
  <r>
    <x v="1"/>
    <s v="with_protein"/>
    <x v="0"/>
    <s v="Primary Assembly"/>
    <s v="unplaced scaffold"/>
    <m/>
    <s v="MINB01000001.1"/>
    <n v="133215"/>
    <n v="135596"/>
    <x v="1"/>
    <s v="PHO08454.1"/>
    <m/>
    <m/>
    <x v="1336"/>
    <m/>
    <m/>
    <s v="BFT35_00710"/>
    <n v="2382"/>
    <n v="793"/>
    <m/>
  </r>
  <r>
    <x v="0"/>
    <s v="protein_coding"/>
    <x v="0"/>
    <s v="Primary Assembly"/>
    <s v="unplaced scaffold"/>
    <m/>
    <s v="MINB01000003.1"/>
    <n v="133219"/>
    <n v="133488"/>
    <x v="0"/>
    <m/>
    <m/>
    <m/>
    <x v="0"/>
    <m/>
    <m/>
    <s v="BFT35_03035"/>
    <n v="270"/>
    <m/>
    <m/>
  </r>
  <r>
    <x v="1"/>
    <s v="with_protein"/>
    <x v="0"/>
    <s v="Primary Assembly"/>
    <s v="unplaced scaffold"/>
    <m/>
    <s v="MINB01000003.1"/>
    <n v="133219"/>
    <n v="133488"/>
    <x v="0"/>
    <s v="PHO08040.1"/>
    <m/>
    <m/>
    <x v="1337"/>
    <m/>
    <m/>
    <s v="BFT35_03035"/>
    <n v="270"/>
    <n v="89"/>
    <m/>
  </r>
  <r>
    <x v="0"/>
    <s v="protein_coding"/>
    <x v="0"/>
    <s v="Primary Assembly"/>
    <s v="unplaced scaffold"/>
    <m/>
    <s v="MINB01000004.1"/>
    <n v="133279"/>
    <n v="134163"/>
    <x v="1"/>
    <m/>
    <m/>
    <m/>
    <x v="0"/>
    <m/>
    <m/>
    <s v="BFT35_03975"/>
    <n v="885"/>
    <m/>
    <m/>
  </r>
  <r>
    <x v="1"/>
    <s v="with_protein"/>
    <x v="0"/>
    <s v="Primary Assembly"/>
    <s v="unplaced scaffold"/>
    <m/>
    <s v="MINB01000004.1"/>
    <n v="133279"/>
    <n v="134163"/>
    <x v="1"/>
    <s v="PHO07901.1"/>
    <m/>
    <m/>
    <x v="1338"/>
    <m/>
    <m/>
    <s v="BFT35_03975"/>
    <n v="885"/>
    <n v="294"/>
    <m/>
  </r>
  <r>
    <x v="0"/>
    <s v="protein_coding"/>
    <x v="0"/>
    <s v="Primary Assembly"/>
    <s v="unplaced scaffold"/>
    <m/>
    <s v="MINB01000002.1"/>
    <n v="133502"/>
    <n v="133684"/>
    <x v="1"/>
    <m/>
    <m/>
    <m/>
    <x v="0"/>
    <m/>
    <m/>
    <s v="BFT35_01940"/>
    <n v="183"/>
    <m/>
    <m/>
  </r>
  <r>
    <x v="1"/>
    <s v="with_protein"/>
    <x v="0"/>
    <s v="Primary Assembly"/>
    <s v="unplaced scaffold"/>
    <m/>
    <s v="MINB01000002.1"/>
    <n v="133502"/>
    <n v="133684"/>
    <x v="1"/>
    <s v="PHO08243.1"/>
    <m/>
    <m/>
    <x v="2"/>
    <m/>
    <m/>
    <s v="BFT35_01940"/>
    <n v="183"/>
    <n v="60"/>
    <m/>
  </r>
  <r>
    <x v="0"/>
    <s v="protein_coding"/>
    <x v="0"/>
    <s v="Primary Assembly"/>
    <s v="unplaced scaffold"/>
    <m/>
    <s v="MINB01000003.1"/>
    <n v="133541"/>
    <n v="133864"/>
    <x v="1"/>
    <m/>
    <m/>
    <m/>
    <x v="0"/>
    <m/>
    <m/>
    <s v="BFT35_03040"/>
    <n v="324"/>
    <m/>
    <m/>
  </r>
  <r>
    <x v="1"/>
    <s v="with_protein"/>
    <x v="0"/>
    <s v="Primary Assembly"/>
    <s v="unplaced scaffold"/>
    <m/>
    <s v="MINB01000003.1"/>
    <n v="133541"/>
    <n v="133864"/>
    <x v="1"/>
    <s v="PHO08041.1"/>
    <m/>
    <m/>
    <x v="1339"/>
    <m/>
    <m/>
    <s v="BFT35_03040"/>
    <n v="324"/>
    <n v="107"/>
    <m/>
  </r>
  <r>
    <x v="0"/>
    <s v="protein_coding"/>
    <x v="0"/>
    <s v="Primary Assembly"/>
    <s v="unplaced scaffold"/>
    <m/>
    <s v="MINB01000002.1"/>
    <n v="133684"/>
    <n v="134235"/>
    <x v="1"/>
    <m/>
    <m/>
    <m/>
    <x v="0"/>
    <m/>
    <m/>
    <s v="BFT35_01945"/>
    <n v="552"/>
    <m/>
    <m/>
  </r>
  <r>
    <x v="1"/>
    <s v="with_protein"/>
    <x v="0"/>
    <s v="Primary Assembly"/>
    <s v="unplaced scaffold"/>
    <m/>
    <s v="MINB01000002.1"/>
    <n v="133684"/>
    <n v="134235"/>
    <x v="1"/>
    <s v="PHO08244.1"/>
    <m/>
    <m/>
    <x v="1324"/>
    <m/>
    <m/>
    <s v="BFT35_01945"/>
    <n v="552"/>
    <n v="183"/>
    <m/>
  </r>
  <r>
    <x v="0"/>
    <s v="protein_coding"/>
    <x v="0"/>
    <s v="Primary Assembly"/>
    <s v="unplaced scaffold"/>
    <m/>
    <s v="MINB01000003.1"/>
    <n v="133846"/>
    <n v="134544"/>
    <x v="1"/>
    <m/>
    <m/>
    <m/>
    <x v="0"/>
    <m/>
    <m/>
    <s v="BFT35_03045"/>
    <n v="699"/>
    <m/>
    <m/>
  </r>
  <r>
    <x v="1"/>
    <s v="with_protein"/>
    <x v="0"/>
    <s v="Primary Assembly"/>
    <s v="unplaced scaffold"/>
    <m/>
    <s v="MINB01000003.1"/>
    <n v="133846"/>
    <n v="134544"/>
    <x v="1"/>
    <s v="PHO08042.1"/>
    <m/>
    <m/>
    <x v="1340"/>
    <m/>
    <m/>
    <s v="BFT35_03045"/>
    <n v="699"/>
    <n v="232"/>
    <m/>
  </r>
  <r>
    <x v="0"/>
    <s v="protein_coding"/>
    <x v="0"/>
    <s v="Primary Assembly"/>
    <s v="unplaced scaffold"/>
    <m/>
    <s v="MINB01000004.1"/>
    <n v="134180"/>
    <n v="135088"/>
    <x v="1"/>
    <m/>
    <m/>
    <m/>
    <x v="0"/>
    <m/>
    <m/>
    <s v="BFT35_03980"/>
    <n v="909"/>
    <m/>
    <m/>
  </r>
  <r>
    <x v="1"/>
    <s v="with_protein"/>
    <x v="0"/>
    <s v="Primary Assembly"/>
    <s v="unplaced scaffold"/>
    <m/>
    <s v="MINB01000004.1"/>
    <n v="134180"/>
    <n v="135088"/>
    <x v="1"/>
    <s v="PHO07902.1"/>
    <m/>
    <m/>
    <x v="1341"/>
    <m/>
    <m/>
    <s v="BFT35_03980"/>
    <n v="909"/>
    <n v="302"/>
    <m/>
  </r>
  <r>
    <x v="0"/>
    <s v="protein_coding"/>
    <x v="0"/>
    <s v="Primary Assembly"/>
    <s v="unplaced scaffold"/>
    <m/>
    <s v="MINB01000002.1"/>
    <n v="134626"/>
    <n v="136296"/>
    <x v="0"/>
    <m/>
    <m/>
    <m/>
    <x v="0"/>
    <m/>
    <m/>
    <s v="BFT35_01950"/>
    <n v="1671"/>
    <m/>
    <m/>
  </r>
  <r>
    <x v="1"/>
    <s v="with_protein"/>
    <x v="0"/>
    <s v="Primary Assembly"/>
    <s v="unplaced scaffold"/>
    <m/>
    <s v="MINB01000002.1"/>
    <n v="134626"/>
    <n v="136296"/>
    <x v="0"/>
    <s v="PHO08245.1"/>
    <m/>
    <m/>
    <x v="1280"/>
    <m/>
    <m/>
    <s v="BFT35_01950"/>
    <n v="1671"/>
    <n v="556"/>
    <m/>
  </r>
  <r>
    <x v="0"/>
    <s v="protein_coding"/>
    <x v="0"/>
    <s v="Primary Assembly"/>
    <s v="unplaced scaffold"/>
    <m/>
    <s v="MINB01000003.1"/>
    <n v="134688"/>
    <n v="137132"/>
    <x v="1"/>
    <m/>
    <m/>
    <m/>
    <x v="0"/>
    <m/>
    <m/>
    <s v="BFT35_03050"/>
    <n v="2445"/>
    <m/>
    <m/>
  </r>
  <r>
    <x v="1"/>
    <s v="with_protein"/>
    <x v="0"/>
    <s v="Primary Assembly"/>
    <s v="unplaced scaffold"/>
    <m/>
    <s v="MINB01000003.1"/>
    <n v="134688"/>
    <n v="137132"/>
    <x v="1"/>
    <s v="PHO08043.1"/>
    <m/>
    <m/>
    <x v="1342"/>
    <m/>
    <m/>
    <s v="BFT35_03050"/>
    <n v="2445"/>
    <n v="814"/>
    <m/>
  </r>
  <r>
    <x v="0"/>
    <s v="protein_coding"/>
    <x v="0"/>
    <s v="Primary Assembly"/>
    <s v="unplaced scaffold"/>
    <m/>
    <s v="MINB01000004.1"/>
    <n v="135104"/>
    <n v="136153"/>
    <x v="1"/>
    <m/>
    <m/>
    <m/>
    <x v="0"/>
    <m/>
    <m/>
    <s v="BFT35_03985"/>
    <n v="1050"/>
    <m/>
    <m/>
  </r>
  <r>
    <x v="1"/>
    <s v="with_protein"/>
    <x v="0"/>
    <s v="Primary Assembly"/>
    <s v="unplaced scaffold"/>
    <m/>
    <s v="MINB01000004.1"/>
    <n v="135104"/>
    <n v="136153"/>
    <x v="1"/>
    <s v="PHO07903.1"/>
    <m/>
    <m/>
    <x v="1343"/>
    <m/>
    <m/>
    <s v="BFT35_03985"/>
    <n v="1050"/>
    <n v="349"/>
    <m/>
  </r>
  <r>
    <x v="0"/>
    <s v="protein_coding"/>
    <x v="0"/>
    <s v="Primary Assembly"/>
    <s v="unplaced scaffold"/>
    <m/>
    <s v="MINB01000001.1"/>
    <n v="135609"/>
    <n v="136628"/>
    <x v="1"/>
    <m/>
    <m/>
    <m/>
    <x v="0"/>
    <m/>
    <m/>
    <s v="BFT35_00715"/>
    <n v="1020"/>
    <m/>
    <m/>
  </r>
  <r>
    <x v="1"/>
    <s v="with_protein"/>
    <x v="0"/>
    <s v="Primary Assembly"/>
    <s v="unplaced scaffold"/>
    <m/>
    <s v="MINB01000001.1"/>
    <n v="135609"/>
    <n v="136628"/>
    <x v="1"/>
    <s v="PHO08455.1"/>
    <m/>
    <m/>
    <x v="1344"/>
    <m/>
    <m/>
    <s v="BFT35_00715"/>
    <n v="1020"/>
    <n v="339"/>
    <m/>
  </r>
  <r>
    <x v="0"/>
    <s v="protein_coding"/>
    <x v="0"/>
    <s v="Primary Assembly"/>
    <s v="unplaced scaffold"/>
    <m/>
    <s v="MINB01000004.1"/>
    <n v="136428"/>
    <n v="137468"/>
    <x v="1"/>
    <m/>
    <m/>
    <m/>
    <x v="0"/>
    <m/>
    <m/>
    <s v="BFT35_03990"/>
    <n v="1041"/>
    <m/>
    <m/>
  </r>
  <r>
    <x v="1"/>
    <s v="with_protein"/>
    <x v="0"/>
    <s v="Primary Assembly"/>
    <s v="unplaced scaffold"/>
    <m/>
    <s v="MINB01000004.1"/>
    <n v="136428"/>
    <n v="137468"/>
    <x v="1"/>
    <s v="PHO07904.1"/>
    <m/>
    <m/>
    <x v="2"/>
    <m/>
    <m/>
    <s v="BFT35_03990"/>
    <n v="1041"/>
    <n v="346"/>
    <m/>
  </r>
  <r>
    <x v="0"/>
    <s v="protein_coding"/>
    <x v="0"/>
    <s v="Primary Assembly"/>
    <s v="unplaced scaffold"/>
    <m/>
    <s v="MINB01000002.1"/>
    <n v="136580"/>
    <n v="137239"/>
    <x v="0"/>
    <m/>
    <m/>
    <m/>
    <x v="0"/>
    <m/>
    <m/>
    <s v="BFT35_01955"/>
    <n v="660"/>
    <m/>
    <m/>
  </r>
  <r>
    <x v="1"/>
    <s v="with_protein"/>
    <x v="0"/>
    <s v="Primary Assembly"/>
    <s v="unplaced scaffold"/>
    <m/>
    <s v="MINB01000002.1"/>
    <n v="136580"/>
    <n v="137239"/>
    <x v="0"/>
    <s v="PHO08246.1"/>
    <m/>
    <m/>
    <x v="2"/>
    <m/>
    <m/>
    <s v="BFT35_01955"/>
    <n v="660"/>
    <n v="219"/>
    <m/>
  </r>
  <r>
    <x v="0"/>
    <s v="protein_coding"/>
    <x v="0"/>
    <s v="Primary Assembly"/>
    <s v="unplaced scaffold"/>
    <m/>
    <s v="MINB01000001.1"/>
    <n v="136934"/>
    <n v="137704"/>
    <x v="1"/>
    <m/>
    <m/>
    <m/>
    <x v="0"/>
    <m/>
    <m/>
    <s v="BFT35_00720"/>
    <n v="771"/>
    <m/>
    <m/>
  </r>
  <r>
    <x v="1"/>
    <s v="with_protein"/>
    <x v="0"/>
    <s v="Primary Assembly"/>
    <s v="unplaced scaffold"/>
    <m/>
    <s v="MINB01000001.1"/>
    <n v="136934"/>
    <n v="137704"/>
    <x v="1"/>
    <s v="PHO08456.1"/>
    <m/>
    <m/>
    <x v="92"/>
    <m/>
    <m/>
    <s v="BFT35_00720"/>
    <n v="771"/>
    <n v="256"/>
    <m/>
  </r>
  <r>
    <x v="0"/>
    <s v="pseudogene"/>
    <x v="0"/>
    <s v="Primary Assembly"/>
    <s v="unplaced scaffold"/>
    <m/>
    <s v="MINB01000002.1"/>
    <n v="137394"/>
    <n v="138073"/>
    <x v="0"/>
    <m/>
    <m/>
    <m/>
    <x v="0"/>
    <m/>
    <m/>
    <s v="BFT35_01960"/>
    <n v="680"/>
    <m/>
    <s v="pseudo"/>
  </r>
  <r>
    <x v="1"/>
    <s v="without_protein"/>
    <x v="0"/>
    <s v="Primary Assembly"/>
    <s v="unplaced scaffold"/>
    <m/>
    <s v="MINB01000002.1"/>
    <n v="137394"/>
    <n v="138073"/>
    <x v="0"/>
    <m/>
    <m/>
    <m/>
    <x v="2"/>
    <m/>
    <m/>
    <s v="BFT35_01960"/>
    <n v="680"/>
    <m/>
    <s v="pseudo"/>
  </r>
  <r>
    <x v="0"/>
    <s v="protein_coding"/>
    <x v="0"/>
    <s v="Primary Assembly"/>
    <s v="unplaced scaffold"/>
    <m/>
    <s v="MINB01000004.1"/>
    <n v="137419"/>
    <n v="138261"/>
    <x v="1"/>
    <m/>
    <m/>
    <m/>
    <x v="0"/>
    <m/>
    <m/>
    <s v="BFT35_03995"/>
    <n v="843"/>
    <m/>
    <m/>
  </r>
  <r>
    <x v="1"/>
    <s v="with_protein"/>
    <x v="0"/>
    <s v="Primary Assembly"/>
    <s v="unplaced scaffold"/>
    <m/>
    <s v="MINB01000004.1"/>
    <n v="137419"/>
    <n v="138261"/>
    <x v="1"/>
    <s v="PHO07905.1"/>
    <m/>
    <m/>
    <x v="2"/>
    <m/>
    <m/>
    <s v="BFT35_03995"/>
    <n v="843"/>
    <n v="280"/>
    <m/>
  </r>
  <r>
    <x v="0"/>
    <s v="protein_coding"/>
    <x v="0"/>
    <s v="Primary Assembly"/>
    <s v="unplaced scaffold"/>
    <m/>
    <s v="MINB01000003.1"/>
    <n v="137620"/>
    <n v="138132"/>
    <x v="0"/>
    <m/>
    <m/>
    <m/>
    <x v="0"/>
    <m/>
    <m/>
    <s v="BFT35_03055"/>
    <n v="513"/>
    <m/>
    <m/>
  </r>
  <r>
    <x v="1"/>
    <s v="with_protein"/>
    <x v="0"/>
    <s v="Primary Assembly"/>
    <s v="unplaced scaffold"/>
    <m/>
    <s v="MINB01000003.1"/>
    <n v="137620"/>
    <n v="138132"/>
    <x v="0"/>
    <s v="PHO08044.1"/>
    <m/>
    <m/>
    <x v="565"/>
    <m/>
    <m/>
    <s v="BFT35_03055"/>
    <n v="513"/>
    <n v="170"/>
    <m/>
  </r>
  <r>
    <x v="0"/>
    <s v="protein_coding"/>
    <x v="0"/>
    <s v="Primary Assembly"/>
    <s v="unplaced scaffold"/>
    <m/>
    <s v="MINB01000001.1"/>
    <n v="137762"/>
    <n v="138121"/>
    <x v="1"/>
    <m/>
    <m/>
    <m/>
    <x v="0"/>
    <m/>
    <m/>
    <s v="BFT35_00725"/>
    <n v="360"/>
    <m/>
    <m/>
  </r>
  <r>
    <x v="1"/>
    <s v="with_protein"/>
    <x v="0"/>
    <s v="Primary Assembly"/>
    <s v="unplaced scaffold"/>
    <m/>
    <s v="MINB01000001.1"/>
    <n v="137762"/>
    <n v="138121"/>
    <x v="1"/>
    <s v="PHO08457.1"/>
    <m/>
    <m/>
    <x v="1345"/>
    <m/>
    <m/>
    <s v="BFT35_00725"/>
    <n v="360"/>
    <n v="119"/>
    <m/>
  </r>
  <r>
    <x v="0"/>
    <s v="pseudogene"/>
    <x v="0"/>
    <s v="Primary Assembly"/>
    <s v="unplaced scaffold"/>
    <m/>
    <s v="MINB01000002.1"/>
    <n v="138051"/>
    <n v="138895"/>
    <x v="0"/>
    <m/>
    <m/>
    <m/>
    <x v="0"/>
    <m/>
    <m/>
    <s v="BFT35_01965"/>
    <n v="845"/>
    <m/>
    <s v="pseudo"/>
  </r>
  <r>
    <x v="1"/>
    <s v="without_protein"/>
    <x v="0"/>
    <s v="Primary Assembly"/>
    <s v="unplaced scaffold"/>
    <m/>
    <s v="MINB01000002.1"/>
    <n v="138051"/>
    <n v="138895"/>
    <x v="0"/>
    <m/>
    <m/>
    <m/>
    <x v="1346"/>
    <m/>
    <m/>
    <s v="BFT35_01965"/>
    <n v="845"/>
    <m/>
    <s v="pseudo"/>
  </r>
  <r>
    <x v="0"/>
    <s v="protein_coding"/>
    <x v="0"/>
    <s v="Primary Assembly"/>
    <s v="unplaced scaffold"/>
    <m/>
    <s v="MINB01000001.1"/>
    <n v="138142"/>
    <n v="138339"/>
    <x v="1"/>
    <m/>
    <m/>
    <m/>
    <x v="0"/>
    <m/>
    <m/>
    <s v="BFT35_00730"/>
    <n v="198"/>
    <m/>
    <m/>
  </r>
  <r>
    <x v="1"/>
    <s v="with_protein"/>
    <x v="0"/>
    <s v="Primary Assembly"/>
    <s v="unplaced scaffold"/>
    <m/>
    <s v="MINB01000001.1"/>
    <n v="138142"/>
    <n v="138339"/>
    <x v="1"/>
    <s v="PHO08458.1"/>
    <m/>
    <m/>
    <x v="1347"/>
    <m/>
    <m/>
    <s v="BFT35_00730"/>
    <n v="198"/>
    <n v="65"/>
    <m/>
  </r>
  <r>
    <x v="0"/>
    <s v="protein_coding"/>
    <x v="0"/>
    <s v="Primary Assembly"/>
    <s v="unplaced scaffold"/>
    <m/>
    <s v="MINB01000003.1"/>
    <n v="138145"/>
    <n v="139344"/>
    <x v="1"/>
    <m/>
    <m/>
    <m/>
    <x v="0"/>
    <m/>
    <m/>
    <s v="BFT35_03060"/>
    <n v="1200"/>
    <m/>
    <m/>
  </r>
  <r>
    <x v="1"/>
    <s v="with_protein"/>
    <x v="0"/>
    <s v="Primary Assembly"/>
    <s v="unplaced scaffold"/>
    <m/>
    <s v="MINB01000003.1"/>
    <n v="138145"/>
    <n v="139344"/>
    <x v="1"/>
    <s v="PHO08045.1"/>
    <m/>
    <m/>
    <x v="302"/>
    <m/>
    <m/>
    <s v="BFT35_03060"/>
    <n v="1200"/>
    <n v="399"/>
    <m/>
  </r>
  <r>
    <x v="0"/>
    <s v="protein_coding"/>
    <x v="0"/>
    <s v="Primary Assembly"/>
    <s v="unplaced scaffold"/>
    <m/>
    <s v="MINB01000001.1"/>
    <n v="138357"/>
    <n v="138869"/>
    <x v="1"/>
    <m/>
    <m/>
    <m/>
    <x v="0"/>
    <m/>
    <m/>
    <s v="BFT35_00735"/>
    <n v="513"/>
    <m/>
    <m/>
  </r>
  <r>
    <x v="1"/>
    <s v="with_protein"/>
    <x v="0"/>
    <s v="Primary Assembly"/>
    <s v="unplaced scaffold"/>
    <m/>
    <s v="MINB01000001.1"/>
    <n v="138357"/>
    <n v="138869"/>
    <x v="1"/>
    <s v="PHO08459.1"/>
    <m/>
    <m/>
    <x v="1348"/>
    <m/>
    <m/>
    <s v="BFT35_00735"/>
    <n v="513"/>
    <n v="170"/>
    <m/>
  </r>
  <r>
    <x v="0"/>
    <s v="protein_coding"/>
    <x v="0"/>
    <s v="Primary Assembly"/>
    <s v="unplaced scaffold"/>
    <m/>
    <s v="MINB01000004.1"/>
    <n v="138516"/>
    <n v="138752"/>
    <x v="1"/>
    <m/>
    <m/>
    <m/>
    <x v="0"/>
    <m/>
    <m/>
    <s v="BFT35_04000"/>
    <n v="237"/>
    <m/>
    <m/>
  </r>
  <r>
    <x v="1"/>
    <s v="with_protein"/>
    <x v="0"/>
    <s v="Primary Assembly"/>
    <s v="unplaced scaffold"/>
    <m/>
    <s v="MINB01000004.1"/>
    <n v="138516"/>
    <n v="138752"/>
    <x v="1"/>
    <s v="PHO07906.1"/>
    <m/>
    <m/>
    <x v="2"/>
    <m/>
    <m/>
    <s v="BFT35_04000"/>
    <n v="237"/>
    <n v="78"/>
    <m/>
  </r>
  <r>
    <x v="0"/>
    <s v="protein_coding"/>
    <x v="0"/>
    <s v="Primary Assembly"/>
    <s v="unplaced scaffold"/>
    <m/>
    <s v="MINB01000002.1"/>
    <n v="138888"/>
    <n v="139256"/>
    <x v="0"/>
    <m/>
    <m/>
    <m/>
    <x v="0"/>
    <m/>
    <m/>
    <s v="BFT35_01970"/>
    <n v="369"/>
    <m/>
    <m/>
  </r>
  <r>
    <x v="1"/>
    <s v="with_protein"/>
    <x v="0"/>
    <s v="Primary Assembly"/>
    <s v="unplaced scaffold"/>
    <m/>
    <s v="MINB01000002.1"/>
    <n v="138888"/>
    <n v="139256"/>
    <x v="0"/>
    <s v="PHO08247.1"/>
    <m/>
    <m/>
    <x v="2"/>
    <m/>
    <m/>
    <s v="BFT35_01970"/>
    <n v="369"/>
    <n v="122"/>
    <m/>
  </r>
  <r>
    <x v="0"/>
    <s v="protein_coding"/>
    <x v="0"/>
    <s v="Primary Assembly"/>
    <s v="unplaced scaffold"/>
    <m/>
    <s v="MINB01000004.1"/>
    <n v="138956"/>
    <n v="139885"/>
    <x v="1"/>
    <m/>
    <m/>
    <m/>
    <x v="0"/>
    <m/>
    <m/>
    <s v="BFT35_04005"/>
    <n v="930"/>
    <m/>
    <m/>
  </r>
  <r>
    <x v="1"/>
    <s v="with_protein"/>
    <x v="0"/>
    <s v="Primary Assembly"/>
    <s v="unplaced scaffold"/>
    <m/>
    <s v="MINB01000004.1"/>
    <n v="138956"/>
    <n v="139885"/>
    <x v="1"/>
    <s v="PHO07907.1"/>
    <m/>
    <m/>
    <x v="2"/>
    <m/>
    <m/>
    <s v="BFT35_04005"/>
    <n v="930"/>
    <n v="309"/>
    <m/>
  </r>
  <r>
    <x v="0"/>
    <s v="protein_coding"/>
    <x v="0"/>
    <s v="Primary Assembly"/>
    <s v="unplaced scaffold"/>
    <m/>
    <s v="MINB01000001.1"/>
    <n v="139057"/>
    <n v="140103"/>
    <x v="1"/>
    <m/>
    <m/>
    <m/>
    <x v="0"/>
    <m/>
    <m/>
    <s v="BFT35_00740"/>
    <n v="1047"/>
    <m/>
    <m/>
  </r>
  <r>
    <x v="1"/>
    <s v="with_protein"/>
    <x v="0"/>
    <s v="Primary Assembly"/>
    <s v="unplaced scaffold"/>
    <m/>
    <s v="MINB01000001.1"/>
    <n v="139057"/>
    <n v="140103"/>
    <x v="1"/>
    <s v="PHO08460.1"/>
    <m/>
    <m/>
    <x v="1349"/>
    <m/>
    <m/>
    <s v="BFT35_00740"/>
    <n v="1047"/>
    <n v="348"/>
    <m/>
  </r>
  <r>
    <x v="0"/>
    <s v="protein_coding"/>
    <x v="0"/>
    <s v="Primary Assembly"/>
    <s v="unplaced scaffold"/>
    <m/>
    <s v="MINB01000003.1"/>
    <n v="139511"/>
    <n v="142084"/>
    <x v="1"/>
    <m/>
    <m/>
    <m/>
    <x v="0"/>
    <m/>
    <m/>
    <s v="BFT35_03065"/>
    <n v="2574"/>
    <m/>
    <m/>
  </r>
  <r>
    <x v="1"/>
    <s v="with_protein"/>
    <x v="0"/>
    <s v="Primary Assembly"/>
    <s v="unplaced scaffold"/>
    <m/>
    <s v="MINB01000003.1"/>
    <n v="139511"/>
    <n v="142084"/>
    <x v="1"/>
    <s v="PHO08046.1"/>
    <m/>
    <m/>
    <x v="1350"/>
    <m/>
    <m/>
    <s v="BFT35_03065"/>
    <n v="2574"/>
    <n v="857"/>
    <m/>
  </r>
  <r>
    <x v="0"/>
    <s v="protein_coding"/>
    <x v="0"/>
    <s v="Primary Assembly"/>
    <s v="unplaced scaffold"/>
    <m/>
    <s v="MINB01000004.1"/>
    <n v="140079"/>
    <n v="141191"/>
    <x v="1"/>
    <m/>
    <m/>
    <m/>
    <x v="0"/>
    <m/>
    <m/>
    <s v="BFT35_04010"/>
    <n v="1113"/>
    <m/>
    <m/>
  </r>
  <r>
    <x v="1"/>
    <s v="with_protein"/>
    <x v="0"/>
    <s v="Primary Assembly"/>
    <s v="unplaced scaffold"/>
    <m/>
    <s v="MINB01000004.1"/>
    <n v="140079"/>
    <n v="141191"/>
    <x v="1"/>
    <s v="PHO07908.1"/>
    <m/>
    <m/>
    <x v="2"/>
    <m/>
    <m/>
    <s v="BFT35_04010"/>
    <n v="1113"/>
    <n v="370"/>
    <m/>
  </r>
  <r>
    <x v="0"/>
    <s v="protein_coding"/>
    <x v="0"/>
    <s v="Primary Assembly"/>
    <s v="unplaced scaffold"/>
    <m/>
    <s v="MINB01000001.1"/>
    <n v="140105"/>
    <n v="141346"/>
    <x v="1"/>
    <m/>
    <m/>
    <m/>
    <x v="0"/>
    <m/>
    <m/>
    <s v="BFT35_00745"/>
    <n v="1242"/>
    <m/>
    <m/>
  </r>
  <r>
    <x v="1"/>
    <s v="with_protein"/>
    <x v="0"/>
    <s v="Primary Assembly"/>
    <s v="unplaced scaffold"/>
    <m/>
    <s v="MINB01000001.1"/>
    <n v="140105"/>
    <n v="141346"/>
    <x v="1"/>
    <s v="PHO08461.1"/>
    <m/>
    <m/>
    <x v="821"/>
    <m/>
    <m/>
    <s v="BFT35_00745"/>
    <n v="1242"/>
    <n v="413"/>
    <m/>
  </r>
  <r>
    <x v="0"/>
    <s v="protein_coding"/>
    <x v="0"/>
    <s v="Primary Assembly"/>
    <s v="unplaced scaffold"/>
    <m/>
    <s v="MINB01000002.1"/>
    <n v="140196"/>
    <n v="140672"/>
    <x v="1"/>
    <m/>
    <m/>
    <m/>
    <x v="0"/>
    <m/>
    <m/>
    <s v="BFT35_01975"/>
    <n v="477"/>
    <m/>
    <m/>
  </r>
  <r>
    <x v="1"/>
    <s v="with_protein"/>
    <x v="0"/>
    <s v="Primary Assembly"/>
    <s v="unplaced scaffold"/>
    <m/>
    <s v="MINB01000002.1"/>
    <n v="140196"/>
    <n v="140672"/>
    <x v="1"/>
    <s v="PHO08248.1"/>
    <m/>
    <m/>
    <x v="2"/>
    <m/>
    <m/>
    <s v="BFT35_01975"/>
    <n v="477"/>
    <n v="158"/>
    <m/>
  </r>
  <r>
    <x v="0"/>
    <s v="protein_coding"/>
    <x v="0"/>
    <s v="Primary Assembly"/>
    <s v="unplaced scaffold"/>
    <m/>
    <s v="MINB01000002.1"/>
    <n v="140838"/>
    <n v="141290"/>
    <x v="1"/>
    <m/>
    <m/>
    <m/>
    <x v="0"/>
    <m/>
    <m/>
    <s v="BFT35_01980"/>
    <n v="453"/>
    <m/>
    <m/>
  </r>
  <r>
    <x v="1"/>
    <s v="with_protein"/>
    <x v="0"/>
    <s v="Primary Assembly"/>
    <s v="unplaced scaffold"/>
    <m/>
    <s v="MINB01000002.1"/>
    <n v="140838"/>
    <n v="141290"/>
    <x v="1"/>
    <s v="PHO08249.1"/>
    <m/>
    <m/>
    <x v="2"/>
    <m/>
    <m/>
    <s v="BFT35_01980"/>
    <n v="453"/>
    <n v="150"/>
    <m/>
  </r>
  <r>
    <x v="0"/>
    <s v="protein_coding"/>
    <x v="0"/>
    <s v="Primary Assembly"/>
    <s v="unplaced scaffold"/>
    <m/>
    <s v="MINB01000004.1"/>
    <n v="141331"/>
    <n v="142305"/>
    <x v="1"/>
    <m/>
    <m/>
    <m/>
    <x v="0"/>
    <m/>
    <m/>
    <s v="BFT35_04015"/>
    <n v="975"/>
    <m/>
    <m/>
  </r>
  <r>
    <x v="1"/>
    <s v="with_protein"/>
    <x v="0"/>
    <s v="Primary Assembly"/>
    <s v="unplaced scaffold"/>
    <m/>
    <s v="MINB01000004.1"/>
    <n v="141331"/>
    <n v="142305"/>
    <x v="1"/>
    <s v="PHO07909.1"/>
    <m/>
    <m/>
    <x v="1351"/>
    <m/>
    <m/>
    <s v="BFT35_04015"/>
    <n v="975"/>
    <n v="324"/>
    <m/>
  </r>
  <r>
    <x v="0"/>
    <s v="protein_coding"/>
    <x v="0"/>
    <s v="Primary Assembly"/>
    <s v="unplaced scaffold"/>
    <m/>
    <s v="MINB01000002.1"/>
    <n v="141397"/>
    <n v="142179"/>
    <x v="1"/>
    <m/>
    <m/>
    <m/>
    <x v="0"/>
    <m/>
    <m/>
    <s v="BFT35_01985"/>
    <n v="783"/>
    <m/>
    <m/>
  </r>
  <r>
    <x v="1"/>
    <s v="with_protein"/>
    <x v="0"/>
    <s v="Primary Assembly"/>
    <s v="unplaced scaffold"/>
    <m/>
    <s v="MINB01000002.1"/>
    <n v="141397"/>
    <n v="142179"/>
    <x v="1"/>
    <s v="PHO08250.1"/>
    <m/>
    <m/>
    <x v="2"/>
    <m/>
    <m/>
    <s v="BFT35_01985"/>
    <n v="783"/>
    <n v="260"/>
    <m/>
  </r>
  <r>
    <x v="0"/>
    <s v="protein_coding"/>
    <x v="0"/>
    <s v="Primary Assembly"/>
    <s v="unplaced scaffold"/>
    <m/>
    <s v="MINB01000001.1"/>
    <n v="141446"/>
    <n v="143350"/>
    <x v="1"/>
    <m/>
    <m/>
    <m/>
    <x v="0"/>
    <m/>
    <m/>
    <s v="BFT35_00750"/>
    <n v="1905"/>
    <m/>
    <m/>
  </r>
  <r>
    <x v="1"/>
    <s v="with_protein"/>
    <x v="0"/>
    <s v="Primary Assembly"/>
    <s v="unplaced scaffold"/>
    <m/>
    <s v="MINB01000001.1"/>
    <n v="141446"/>
    <n v="143350"/>
    <x v="1"/>
    <s v="PHO08462.1"/>
    <m/>
    <m/>
    <x v="1352"/>
    <m/>
    <m/>
    <s v="BFT35_00750"/>
    <n v="1905"/>
    <n v="634"/>
    <m/>
  </r>
  <r>
    <x v="0"/>
    <s v="protein_coding"/>
    <x v="0"/>
    <s v="Primary Assembly"/>
    <s v="unplaced scaffold"/>
    <m/>
    <s v="MINB01000002.1"/>
    <n v="142166"/>
    <n v="142744"/>
    <x v="1"/>
    <m/>
    <m/>
    <m/>
    <x v="0"/>
    <m/>
    <m/>
    <s v="BFT35_01990"/>
    <n v="579"/>
    <m/>
    <m/>
  </r>
  <r>
    <x v="1"/>
    <s v="with_protein"/>
    <x v="0"/>
    <s v="Primary Assembly"/>
    <s v="unplaced scaffold"/>
    <m/>
    <s v="MINB01000002.1"/>
    <n v="142166"/>
    <n v="142744"/>
    <x v="1"/>
    <s v="PHO08251.1"/>
    <m/>
    <m/>
    <x v="2"/>
    <m/>
    <m/>
    <s v="BFT35_01990"/>
    <n v="579"/>
    <n v="192"/>
    <m/>
  </r>
  <r>
    <x v="0"/>
    <s v="protein_coding"/>
    <x v="0"/>
    <s v="Primary Assembly"/>
    <s v="unplaced scaffold"/>
    <m/>
    <s v="MINB01000003.1"/>
    <n v="142274"/>
    <n v="143344"/>
    <x v="1"/>
    <m/>
    <m/>
    <m/>
    <x v="0"/>
    <m/>
    <m/>
    <s v="BFT35_03070"/>
    <n v="1071"/>
    <m/>
    <m/>
  </r>
  <r>
    <x v="1"/>
    <s v="with_protein"/>
    <x v="0"/>
    <s v="Primary Assembly"/>
    <s v="unplaced scaffold"/>
    <m/>
    <s v="MINB01000003.1"/>
    <n v="142274"/>
    <n v="143344"/>
    <x v="1"/>
    <s v="PHO08047.1"/>
    <m/>
    <m/>
    <x v="6"/>
    <m/>
    <m/>
    <s v="BFT35_03070"/>
    <n v="1071"/>
    <n v="356"/>
    <m/>
  </r>
  <r>
    <x v="0"/>
    <s v="protein_coding"/>
    <x v="0"/>
    <s v="Primary Assembly"/>
    <s v="unplaced scaffold"/>
    <m/>
    <s v="MINB01000004.1"/>
    <n v="142308"/>
    <n v="143690"/>
    <x v="1"/>
    <m/>
    <m/>
    <m/>
    <x v="0"/>
    <m/>
    <m/>
    <s v="BFT35_04020"/>
    <n v="1383"/>
    <m/>
    <m/>
  </r>
  <r>
    <x v="1"/>
    <s v="with_protein"/>
    <x v="0"/>
    <s v="Primary Assembly"/>
    <s v="unplaced scaffold"/>
    <m/>
    <s v="MINB01000004.1"/>
    <n v="142308"/>
    <n v="143690"/>
    <x v="1"/>
    <s v="PHO07910.1"/>
    <m/>
    <m/>
    <x v="1353"/>
    <m/>
    <m/>
    <s v="BFT35_04020"/>
    <n v="1383"/>
    <n v="460"/>
    <m/>
  </r>
  <r>
    <x v="0"/>
    <s v="protein_coding"/>
    <x v="0"/>
    <s v="Primary Assembly"/>
    <s v="unplaced scaffold"/>
    <m/>
    <s v="MINB01000002.1"/>
    <n v="142854"/>
    <n v="143285"/>
    <x v="1"/>
    <m/>
    <m/>
    <m/>
    <x v="0"/>
    <m/>
    <m/>
    <s v="BFT35_01995"/>
    <n v="432"/>
    <m/>
    <m/>
  </r>
  <r>
    <x v="1"/>
    <s v="with_protein"/>
    <x v="0"/>
    <s v="Primary Assembly"/>
    <s v="unplaced scaffold"/>
    <m/>
    <s v="MINB01000002.1"/>
    <n v="142854"/>
    <n v="143285"/>
    <x v="1"/>
    <s v="PHO08252.1"/>
    <m/>
    <m/>
    <x v="2"/>
    <m/>
    <m/>
    <s v="BFT35_01995"/>
    <n v="432"/>
    <n v="143"/>
    <m/>
  </r>
  <r>
    <x v="0"/>
    <s v="protein_coding"/>
    <x v="0"/>
    <s v="Primary Assembly"/>
    <s v="unplaced scaffold"/>
    <m/>
    <s v="MINB01000003.1"/>
    <n v="143458"/>
    <n v="144624"/>
    <x v="1"/>
    <m/>
    <m/>
    <m/>
    <x v="0"/>
    <m/>
    <m/>
    <s v="BFT35_03075"/>
    <n v="1167"/>
    <m/>
    <m/>
  </r>
  <r>
    <x v="1"/>
    <s v="with_protein"/>
    <x v="0"/>
    <s v="Primary Assembly"/>
    <s v="unplaced scaffold"/>
    <m/>
    <s v="MINB01000003.1"/>
    <n v="143458"/>
    <n v="144624"/>
    <x v="1"/>
    <s v="PHO08048.1"/>
    <m/>
    <m/>
    <x v="1217"/>
    <m/>
    <m/>
    <s v="BFT35_03075"/>
    <n v="1167"/>
    <n v="388"/>
    <m/>
  </r>
  <r>
    <x v="0"/>
    <s v="protein_coding"/>
    <x v="0"/>
    <s v="Primary Assembly"/>
    <s v="unplaced scaffold"/>
    <m/>
    <s v="MINB01000002.1"/>
    <n v="143527"/>
    <n v="144207"/>
    <x v="1"/>
    <m/>
    <m/>
    <m/>
    <x v="0"/>
    <m/>
    <m/>
    <s v="BFT35_02000"/>
    <n v="681"/>
    <m/>
    <m/>
  </r>
  <r>
    <x v="1"/>
    <s v="with_protein"/>
    <x v="0"/>
    <s v="Primary Assembly"/>
    <s v="unplaced scaffold"/>
    <m/>
    <s v="MINB01000002.1"/>
    <n v="143527"/>
    <n v="144207"/>
    <x v="1"/>
    <s v="PHO08253.1"/>
    <m/>
    <m/>
    <x v="2"/>
    <m/>
    <m/>
    <s v="BFT35_02000"/>
    <n v="681"/>
    <n v="226"/>
    <m/>
  </r>
  <r>
    <x v="0"/>
    <s v="protein_coding"/>
    <x v="0"/>
    <s v="Primary Assembly"/>
    <s v="unplaced scaffold"/>
    <m/>
    <s v="MINB01000001.1"/>
    <n v="143632"/>
    <n v="144231"/>
    <x v="1"/>
    <m/>
    <m/>
    <m/>
    <x v="0"/>
    <m/>
    <m/>
    <s v="BFT35_00755"/>
    <n v="600"/>
    <m/>
    <m/>
  </r>
  <r>
    <x v="1"/>
    <s v="with_protein"/>
    <x v="0"/>
    <s v="Primary Assembly"/>
    <s v="unplaced scaffold"/>
    <m/>
    <s v="MINB01000001.1"/>
    <n v="143632"/>
    <n v="144231"/>
    <x v="1"/>
    <s v="PHO08463.1"/>
    <m/>
    <m/>
    <x v="2"/>
    <m/>
    <m/>
    <s v="BFT35_00755"/>
    <n v="600"/>
    <n v="199"/>
    <m/>
  </r>
  <r>
    <x v="0"/>
    <s v="protein_coding"/>
    <x v="0"/>
    <s v="Primary Assembly"/>
    <s v="unplaced scaffold"/>
    <m/>
    <s v="MINB01000004.1"/>
    <n v="143691"/>
    <n v="144866"/>
    <x v="1"/>
    <m/>
    <m/>
    <m/>
    <x v="0"/>
    <m/>
    <m/>
    <s v="BFT35_04025"/>
    <n v="1176"/>
    <m/>
    <m/>
  </r>
  <r>
    <x v="1"/>
    <s v="with_protein"/>
    <x v="0"/>
    <s v="Primary Assembly"/>
    <s v="unplaced scaffold"/>
    <m/>
    <s v="MINB01000004.1"/>
    <n v="143691"/>
    <n v="144866"/>
    <x v="1"/>
    <s v="PHO07920.1"/>
    <m/>
    <m/>
    <x v="112"/>
    <m/>
    <m/>
    <s v="BFT35_04025"/>
    <n v="1176"/>
    <n v="391"/>
    <m/>
  </r>
  <r>
    <x v="0"/>
    <s v="protein_coding"/>
    <x v="0"/>
    <s v="Primary Assembly"/>
    <s v="unplaced scaffold"/>
    <m/>
    <s v="MINB01000002.1"/>
    <n v="144254"/>
    <n v="144748"/>
    <x v="0"/>
    <m/>
    <m/>
    <m/>
    <x v="0"/>
    <m/>
    <m/>
    <s v="BFT35_02005"/>
    <n v="495"/>
    <m/>
    <m/>
  </r>
  <r>
    <x v="1"/>
    <s v="with_protein"/>
    <x v="0"/>
    <s v="Primary Assembly"/>
    <s v="unplaced scaffold"/>
    <m/>
    <s v="MINB01000002.1"/>
    <n v="144254"/>
    <n v="144748"/>
    <x v="0"/>
    <s v="PHO08254.1"/>
    <m/>
    <m/>
    <x v="2"/>
    <m/>
    <m/>
    <s v="BFT35_02005"/>
    <n v="495"/>
    <n v="164"/>
    <m/>
  </r>
  <r>
    <x v="0"/>
    <s v="protein_coding"/>
    <x v="0"/>
    <s v="Primary Assembly"/>
    <s v="unplaced scaffold"/>
    <m/>
    <s v="MINB01000001.1"/>
    <n v="144309"/>
    <n v="145187"/>
    <x v="1"/>
    <m/>
    <m/>
    <m/>
    <x v="0"/>
    <m/>
    <m/>
    <s v="BFT35_00760"/>
    <n v="879"/>
    <m/>
    <m/>
  </r>
  <r>
    <x v="1"/>
    <s v="with_protein"/>
    <x v="0"/>
    <s v="Primary Assembly"/>
    <s v="unplaced scaffold"/>
    <m/>
    <s v="MINB01000001.1"/>
    <n v="144309"/>
    <n v="145187"/>
    <x v="1"/>
    <s v="PHO08464.1"/>
    <m/>
    <m/>
    <x v="26"/>
    <m/>
    <m/>
    <s v="BFT35_00760"/>
    <n v="879"/>
    <n v="292"/>
    <m/>
  </r>
  <r>
    <x v="0"/>
    <s v="protein_coding"/>
    <x v="0"/>
    <s v="Primary Assembly"/>
    <s v="unplaced scaffold"/>
    <m/>
    <s v="MINB01000004.1"/>
    <n v="144927"/>
    <n v="145460"/>
    <x v="1"/>
    <m/>
    <m/>
    <m/>
    <x v="0"/>
    <m/>
    <m/>
    <s v="BFT35_04030"/>
    <n v="534"/>
    <m/>
    <m/>
  </r>
  <r>
    <x v="1"/>
    <s v="with_protein"/>
    <x v="0"/>
    <s v="Primary Assembly"/>
    <s v="unplaced scaffold"/>
    <m/>
    <s v="MINB01000004.1"/>
    <n v="144927"/>
    <n v="145460"/>
    <x v="1"/>
    <s v="PHO07921.1"/>
    <m/>
    <m/>
    <x v="1331"/>
    <m/>
    <m/>
    <s v="BFT35_04030"/>
    <n v="534"/>
    <n v="177"/>
    <m/>
  </r>
  <r>
    <x v="0"/>
    <s v="protein_coding"/>
    <x v="0"/>
    <s v="Primary Assembly"/>
    <s v="unplaced scaffold"/>
    <m/>
    <s v="MINB01000003.1"/>
    <n v="145020"/>
    <n v="145199"/>
    <x v="1"/>
    <m/>
    <m/>
    <m/>
    <x v="0"/>
    <m/>
    <m/>
    <s v="BFT35_03080"/>
    <n v="180"/>
    <m/>
    <m/>
  </r>
  <r>
    <x v="1"/>
    <s v="with_protein"/>
    <x v="0"/>
    <s v="Primary Assembly"/>
    <s v="unplaced scaffold"/>
    <m/>
    <s v="MINB01000003.1"/>
    <n v="145020"/>
    <n v="145199"/>
    <x v="1"/>
    <s v="PHO08049.1"/>
    <m/>
    <m/>
    <x v="2"/>
    <m/>
    <m/>
    <s v="BFT35_03080"/>
    <n v="180"/>
    <n v="59"/>
    <m/>
  </r>
  <r>
    <x v="0"/>
    <s v="protein_coding"/>
    <x v="0"/>
    <s v="Primary Assembly"/>
    <s v="unplaced scaffold"/>
    <m/>
    <s v="MINB01000001.1"/>
    <n v="145242"/>
    <n v="145982"/>
    <x v="1"/>
    <m/>
    <m/>
    <m/>
    <x v="0"/>
    <m/>
    <m/>
    <s v="BFT35_00765"/>
    <n v="741"/>
    <m/>
    <m/>
  </r>
  <r>
    <x v="1"/>
    <s v="with_protein"/>
    <x v="0"/>
    <s v="Primary Assembly"/>
    <s v="unplaced scaffold"/>
    <m/>
    <s v="MINB01000001.1"/>
    <n v="145242"/>
    <n v="145982"/>
    <x v="1"/>
    <s v="PHO08465.1"/>
    <m/>
    <m/>
    <x v="2"/>
    <m/>
    <m/>
    <s v="BFT35_00765"/>
    <n v="741"/>
    <n v="246"/>
    <m/>
  </r>
  <r>
    <x v="0"/>
    <s v="protein_coding"/>
    <x v="0"/>
    <s v="Primary Assembly"/>
    <s v="unplaced scaffold"/>
    <m/>
    <s v="MINB01000002.1"/>
    <n v="145379"/>
    <n v="145759"/>
    <x v="1"/>
    <m/>
    <m/>
    <m/>
    <x v="0"/>
    <m/>
    <m/>
    <s v="BFT35_02010"/>
    <n v="381"/>
    <m/>
    <m/>
  </r>
  <r>
    <x v="1"/>
    <s v="with_protein"/>
    <x v="0"/>
    <s v="Primary Assembly"/>
    <s v="unplaced scaffold"/>
    <m/>
    <s v="MINB01000002.1"/>
    <n v="145379"/>
    <n v="145759"/>
    <x v="1"/>
    <s v="PHO08255.1"/>
    <m/>
    <m/>
    <x v="2"/>
    <m/>
    <m/>
    <s v="BFT35_02010"/>
    <n v="381"/>
    <n v="126"/>
    <m/>
  </r>
  <r>
    <x v="0"/>
    <s v="protein_coding"/>
    <x v="0"/>
    <s v="Primary Assembly"/>
    <s v="unplaced scaffold"/>
    <m/>
    <s v="MINB01000003.1"/>
    <n v="145383"/>
    <n v="146543"/>
    <x v="1"/>
    <m/>
    <m/>
    <m/>
    <x v="0"/>
    <m/>
    <m/>
    <s v="BFT35_03085"/>
    <n v="1161"/>
    <m/>
    <m/>
  </r>
  <r>
    <x v="1"/>
    <s v="with_protein"/>
    <x v="0"/>
    <s v="Primary Assembly"/>
    <s v="unplaced scaffold"/>
    <m/>
    <s v="MINB01000003.1"/>
    <n v="145383"/>
    <n v="146543"/>
    <x v="1"/>
    <s v="PHO08050.1"/>
    <m/>
    <m/>
    <x v="63"/>
    <m/>
    <m/>
    <s v="BFT35_03085"/>
    <n v="1161"/>
    <n v="386"/>
    <m/>
  </r>
  <r>
    <x v="0"/>
    <s v="protein_coding"/>
    <x v="0"/>
    <s v="Primary Assembly"/>
    <s v="unplaced scaffold"/>
    <m/>
    <s v="MINB01000004.1"/>
    <n v="145843"/>
    <n v="146475"/>
    <x v="1"/>
    <m/>
    <m/>
    <m/>
    <x v="0"/>
    <m/>
    <m/>
    <s v="BFT35_04035"/>
    <n v="633"/>
    <m/>
    <m/>
  </r>
  <r>
    <x v="1"/>
    <s v="with_protein"/>
    <x v="0"/>
    <s v="Primary Assembly"/>
    <s v="unplaced scaffold"/>
    <m/>
    <s v="MINB01000004.1"/>
    <n v="145843"/>
    <n v="146475"/>
    <x v="1"/>
    <s v="PHO07911.1"/>
    <m/>
    <m/>
    <x v="311"/>
    <m/>
    <m/>
    <s v="BFT35_04035"/>
    <n v="633"/>
    <n v="210"/>
    <m/>
  </r>
  <r>
    <x v="0"/>
    <s v="protein_coding"/>
    <x v="0"/>
    <s v="Primary Assembly"/>
    <s v="unplaced scaffold"/>
    <m/>
    <s v="MINB01000001.1"/>
    <n v="146032"/>
    <n v="146964"/>
    <x v="1"/>
    <m/>
    <m/>
    <m/>
    <x v="0"/>
    <m/>
    <m/>
    <s v="BFT35_00770"/>
    <n v="933"/>
    <m/>
    <m/>
  </r>
  <r>
    <x v="1"/>
    <s v="with_protein"/>
    <x v="0"/>
    <s v="Primary Assembly"/>
    <s v="unplaced scaffold"/>
    <m/>
    <s v="MINB01000001.1"/>
    <n v="146032"/>
    <n v="146964"/>
    <x v="1"/>
    <s v="PHO08466.1"/>
    <m/>
    <m/>
    <x v="1354"/>
    <m/>
    <m/>
    <s v="BFT35_00770"/>
    <n v="933"/>
    <n v="310"/>
    <m/>
  </r>
  <r>
    <x v="0"/>
    <s v="protein_coding"/>
    <x v="0"/>
    <s v="Primary Assembly"/>
    <s v="unplaced scaffold"/>
    <m/>
    <s v="MINB01000002.1"/>
    <n v="146175"/>
    <n v="146420"/>
    <x v="1"/>
    <m/>
    <m/>
    <m/>
    <x v="0"/>
    <m/>
    <m/>
    <s v="BFT35_02015"/>
    <n v="246"/>
    <m/>
    <m/>
  </r>
  <r>
    <x v="1"/>
    <s v="with_protein"/>
    <x v="0"/>
    <s v="Primary Assembly"/>
    <s v="unplaced scaffold"/>
    <m/>
    <s v="MINB01000002.1"/>
    <n v="146175"/>
    <n v="146420"/>
    <x v="1"/>
    <s v="PHO08256.1"/>
    <m/>
    <m/>
    <x v="2"/>
    <m/>
    <m/>
    <s v="BFT35_02015"/>
    <n v="246"/>
    <n v="81"/>
    <m/>
  </r>
  <r>
    <x v="0"/>
    <s v="protein_coding"/>
    <x v="0"/>
    <s v="Primary Assembly"/>
    <s v="unplaced scaffold"/>
    <m/>
    <s v="MINB01000003.1"/>
    <n v="146547"/>
    <n v="148064"/>
    <x v="1"/>
    <m/>
    <m/>
    <m/>
    <x v="0"/>
    <m/>
    <m/>
    <s v="BFT35_03090"/>
    <n v="1518"/>
    <m/>
    <m/>
  </r>
  <r>
    <x v="1"/>
    <s v="with_protein"/>
    <x v="0"/>
    <s v="Primary Assembly"/>
    <s v="unplaced scaffold"/>
    <m/>
    <s v="MINB01000003.1"/>
    <n v="146547"/>
    <n v="148064"/>
    <x v="1"/>
    <s v="PHO08051.1"/>
    <m/>
    <m/>
    <x v="1355"/>
    <m/>
    <m/>
    <s v="BFT35_03090"/>
    <n v="1518"/>
    <n v="505"/>
    <m/>
  </r>
  <r>
    <x v="0"/>
    <s v="protein_coding"/>
    <x v="0"/>
    <s v="Primary Assembly"/>
    <s v="unplaced scaffold"/>
    <m/>
    <s v="MINB01000004.1"/>
    <n v="146650"/>
    <n v="147552"/>
    <x v="1"/>
    <m/>
    <m/>
    <m/>
    <x v="0"/>
    <m/>
    <m/>
    <s v="BFT35_04040"/>
    <n v="903"/>
    <m/>
    <m/>
  </r>
  <r>
    <x v="1"/>
    <s v="with_protein"/>
    <x v="0"/>
    <s v="Primary Assembly"/>
    <s v="unplaced scaffold"/>
    <m/>
    <s v="MINB01000004.1"/>
    <n v="146650"/>
    <n v="147552"/>
    <x v="1"/>
    <s v="PHO07912.1"/>
    <m/>
    <m/>
    <x v="2"/>
    <m/>
    <m/>
    <s v="BFT35_04040"/>
    <n v="903"/>
    <n v="300"/>
    <m/>
  </r>
  <r>
    <x v="0"/>
    <s v="protein_coding"/>
    <x v="0"/>
    <s v="Primary Assembly"/>
    <s v="unplaced scaffold"/>
    <m/>
    <s v="MINB01000002.1"/>
    <n v="146665"/>
    <n v="146967"/>
    <x v="1"/>
    <m/>
    <m/>
    <m/>
    <x v="0"/>
    <m/>
    <m/>
    <s v="BFT35_02020"/>
    <n v="303"/>
    <m/>
    <m/>
  </r>
  <r>
    <x v="1"/>
    <s v="with_protein"/>
    <x v="0"/>
    <s v="Primary Assembly"/>
    <s v="unplaced scaffold"/>
    <m/>
    <s v="MINB01000002.1"/>
    <n v="146665"/>
    <n v="146967"/>
    <x v="1"/>
    <s v="PHO08257.1"/>
    <m/>
    <m/>
    <x v="2"/>
    <m/>
    <m/>
    <s v="BFT35_02020"/>
    <n v="303"/>
    <n v="100"/>
    <m/>
  </r>
  <r>
    <x v="0"/>
    <s v="protein_coding"/>
    <x v="0"/>
    <s v="Primary Assembly"/>
    <s v="unplaced scaffold"/>
    <m/>
    <s v="MINB01000001.1"/>
    <n v="147177"/>
    <n v="148511"/>
    <x v="1"/>
    <m/>
    <m/>
    <m/>
    <x v="0"/>
    <m/>
    <m/>
    <s v="BFT35_00775"/>
    <n v="1335"/>
    <m/>
    <m/>
  </r>
  <r>
    <x v="1"/>
    <s v="with_protein"/>
    <x v="0"/>
    <s v="Primary Assembly"/>
    <s v="unplaced scaffold"/>
    <m/>
    <s v="MINB01000001.1"/>
    <n v="147177"/>
    <n v="148511"/>
    <x v="1"/>
    <s v="PHO08467.1"/>
    <m/>
    <m/>
    <x v="1356"/>
    <m/>
    <m/>
    <s v="BFT35_00775"/>
    <n v="1335"/>
    <n v="444"/>
    <m/>
  </r>
  <r>
    <x v="0"/>
    <s v="protein_coding"/>
    <x v="0"/>
    <s v="Primary Assembly"/>
    <s v="unplaced scaffold"/>
    <m/>
    <s v="MINB01000002.1"/>
    <n v="147198"/>
    <n v="147893"/>
    <x v="1"/>
    <m/>
    <m/>
    <m/>
    <x v="0"/>
    <m/>
    <m/>
    <s v="BFT35_02025"/>
    <n v="696"/>
    <m/>
    <m/>
  </r>
  <r>
    <x v="1"/>
    <s v="with_protein"/>
    <x v="0"/>
    <s v="Primary Assembly"/>
    <s v="unplaced scaffold"/>
    <m/>
    <s v="MINB01000002.1"/>
    <n v="147198"/>
    <n v="147893"/>
    <x v="1"/>
    <s v="PHO08258.1"/>
    <m/>
    <m/>
    <x v="2"/>
    <m/>
    <m/>
    <s v="BFT35_02025"/>
    <n v="696"/>
    <n v="231"/>
    <m/>
  </r>
  <r>
    <x v="0"/>
    <s v="pseudogene"/>
    <x v="0"/>
    <s v="Primary Assembly"/>
    <s v="unplaced scaffold"/>
    <m/>
    <s v="MINB01000004.1"/>
    <n v="147583"/>
    <n v="147763"/>
    <x v="1"/>
    <m/>
    <m/>
    <m/>
    <x v="0"/>
    <m/>
    <m/>
    <s v="BFT35_04045"/>
    <n v="181"/>
    <m/>
    <s v="pseudo"/>
  </r>
  <r>
    <x v="1"/>
    <s v="without_protein"/>
    <x v="0"/>
    <s v="Primary Assembly"/>
    <s v="unplaced scaffold"/>
    <m/>
    <s v="MINB01000004.1"/>
    <n v="147583"/>
    <n v="147763"/>
    <x v="1"/>
    <m/>
    <m/>
    <m/>
    <x v="2"/>
    <m/>
    <m/>
    <s v="BFT35_04045"/>
    <n v="181"/>
    <m/>
    <s v="pseudo"/>
  </r>
  <r>
    <x v="0"/>
    <s v="protein_coding"/>
    <x v="0"/>
    <s v="Primary Assembly"/>
    <s v="unplaced scaffold"/>
    <m/>
    <s v="MINB01000002.1"/>
    <n v="147883"/>
    <n v="148425"/>
    <x v="1"/>
    <m/>
    <m/>
    <m/>
    <x v="0"/>
    <m/>
    <m/>
    <s v="BFT35_02030"/>
    <n v="543"/>
    <m/>
    <m/>
  </r>
  <r>
    <x v="1"/>
    <s v="with_protein"/>
    <x v="0"/>
    <s v="Primary Assembly"/>
    <s v="unplaced scaffold"/>
    <m/>
    <s v="MINB01000002.1"/>
    <n v="147883"/>
    <n v="148425"/>
    <x v="1"/>
    <s v="PHO08259.1"/>
    <m/>
    <m/>
    <x v="73"/>
    <m/>
    <m/>
    <s v="BFT35_02030"/>
    <n v="543"/>
    <n v="180"/>
    <m/>
  </r>
  <r>
    <x v="0"/>
    <s v="protein_coding"/>
    <x v="0"/>
    <s v="Primary Assembly"/>
    <s v="unplaced scaffold"/>
    <m/>
    <s v="MINB01000003.1"/>
    <n v="148129"/>
    <n v="149232"/>
    <x v="1"/>
    <m/>
    <m/>
    <m/>
    <x v="0"/>
    <m/>
    <m/>
    <s v="BFT35_03095"/>
    <n v="1104"/>
    <m/>
    <m/>
  </r>
  <r>
    <x v="1"/>
    <s v="with_protein"/>
    <x v="0"/>
    <s v="Primary Assembly"/>
    <s v="unplaced scaffold"/>
    <m/>
    <s v="MINB01000003.1"/>
    <n v="148129"/>
    <n v="149232"/>
    <x v="1"/>
    <s v="PHO08052.1"/>
    <m/>
    <m/>
    <x v="2"/>
    <m/>
    <m/>
    <s v="BFT35_03095"/>
    <n v="1104"/>
    <n v="367"/>
    <m/>
  </r>
  <r>
    <x v="0"/>
    <s v="protein_coding"/>
    <x v="0"/>
    <s v="Primary Assembly"/>
    <s v="unplaced scaffold"/>
    <m/>
    <s v="MINB01000001.1"/>
    <n v="148661"/>
    <n v="148864"/>
    <x v="1"/>
    <m/>
    <m/>
    <m/>
    <x v="0"/>
    <m/>
    <m/>
    <s v="BFT35_00780"/>
    <n v="204"/>
    <m/>
    <m/>
  </r>
  <r>
    <x v="1"/>
    <s v="with_protein"/>
    <x v="0"/>
    <s v="Primary Assembly"/>
    <s v="unplaced scaffold"/>
    <m/>
    <s v="MINB01000001.1"/>
    <n v="148661"/>
    <n v="148864"/>
    <x v="1"/>
    <s v="PHO08468.1"/>
    <m/>
    <m/>
    <x v="360"/>
    <m/>
    <m/>
    <s v="BFT35_00780"/>
    <n v="204"/>
    <n v="67"/>
    <m/>
  </r>
  <r>
    <x v="0"/>
    <s v="protein_coding"/>
    <x v="0"/>
    <s v="Primary Assembly"/>
    <s v="unplaced scaffold"/>
    <m/>
    <s v="MINB01000002.1"/>
    <n v="148810"/>
    <n v="150177"/>
    <x v="1"/>
    <m/>
    <m/>
    <m/>
    <x v="0"/>
    <m/>
    <m/>
    <s v="BFT35_02035"/>
    <n v="1368"/>
    <m/>
    <m/>
  </r>
  <r>
    <x v="1"/>
    <s v="with_protein"/>
    <x v="0"/>
    <s v="Primary Assembly"/>
    <s v="unplaced scaffold"/>
    <m/>
    <s v="MINB01000002.1"/>
    <n v="148810"/>
    <n v="150177"/>
    <x v="1"/>
    <s v="PHO08260.1"/>
    <m/>
    <m/>
    <x v="1022"/>
    <m/>
    <m/>
    <s v="BFT35_02035"/>
    <n v="1368"/>
    <n v="455"/>
    <m/>
  </r>
  <r>
    <x v="0"/>
    <s v="protein_coding"/>
    <x v="0"/>
    <s v="Primary Assembly"/>
    <s v="unplaced scaffold"/>
    <m/>
    <s v="MINB01000001.1"/>
    <n v="149022"/>
    <n v="150863"/>
    <x v="1"/>
    <m/>
    <m/>
    <m/>
    <x v="0"/>
    <m/>
    <m/>
    <s v="BFT35_00785"/>
    <n v="1842"/>
    <m/>
    <m/>
  </r>
  <r>
    <x v="1"/>
    <s v="with_protein"/>
    <x v="0"/>
    <s v="Primary Assembly"/>
    <s v="unplaced scaffold"/>
    <m/>
    <s v="MINB01000001.1"/>
    <n v="149022"/>
    <n v="150863"/>
    <x v="1"/>
    <s v="PHO08469.1"/>
    <m/>
    <m/>
    <x v="1357"/>
    <m/>
    <m/>
    <s v="BFT35_00785"/>
    <n v="1842"/>
    <n v="613"/>
    <m/>
  </r>
  <r>
    <x v="0"/>
    <s v="protein_coding"/>
    <x v="0"/>
    <s v="Primary Assembly"/>
    <s v="unplaced scaffold"/>
    <m/>
    <s v="MINB01000003.1"/>
    <n v="149422"/>
    <n v="150486"/>
    <x v="1"/>
    <m/>
    <m/>
    <m/>
    <x v="0"/>
    <s v="xylF"/>
    <m/>
    <s v="BFT35_03100"/>
    <n v="1065"/>
    <m/>
    <m/>
  </r>
  <r>
    <x v="1"/>
    <s v="with_protein"/>
    <x v="0"/>
    <s v="Primary Assembly"/>
    <s v="unplaced scaffold"/>
    <m/>
    <s v="MINB01000003.1"/>
    <n v="149422"/>
    <n v="150486"/>
    <x v="1"/>
    <s v="PHO08111.1"/>
    <m/>
    <m/>
    <x v="1358"/>
    <s v="xylF"/>
    <m/>
    <s v="BFT35_03100"/>
    <n v="1065"/>
    <n v="354"/>
    <m/>
  </r>
  <r>
    <x v="0"/>
    <s v="protein_coding"/>
    <x v="0"/>
    <s v="Primary Assembly"/>
    <s v="unplaced scaffold"/>
    <m/>
    <s v="MINB01000002.1"/>
    <n v="150277"/>
    <n v="152385"/>
    <x v="1"/>
    <m/>
    <m/>
    <m/>
    <x v="0"/>
    <m/>
    <m/>
    <s v="BFT35_02040"/>
    <n v="2109"/>
    <m/>
    <m/>
  </r>
  <r>
    <x v="1"/>
    <s v="with_protein"/>
    <x v="0"/>
    <s v="Primary Assembly"/>
    <s v="unplaced scaffold"/>
    <m/>
    <s v="MINB01000002.1"/>
    <n v="150277"/>
    <n v="152385"/>
    <x v="1"/>
    <s v="PHO08261.1"/>
    <m/>
    <m/>
    <x v="1359"/>
    <m/>
    <m/>
    <s v="BFT35_02040"/>
    <n v="2109"/>
    <n v="702"/>
    <m/>
  </r>
  <r>
    <x v="0"/>
    <s v="protein_coding"/>
    <x v="0"/>
    <s v="Primary Assembly"/>
    <s v="unplaced scaffold"/>
    <m/>
    <s v="MINB01000003.1"/>
    <n v="150482"/>
    <n v="152083"/>
    <x v="1"/>
    <m/>
    <m/>
    <m/>
    <x v="0"/>
    <m/>
    <m/>
    <s v="BFT35_03105"/>
    <n v="1602"/>
    <m/>
    <m/>
  </r>
  <r>
    <x v="1"/>
    <s v="with_protein"/>
    <x v="0"/>
    <s v="Primary Assembly"/>
    <s v="unplaced scaffold"/>
    <m/>
    <s v="MINB01000003.1"/>
    <n v="150482"/>
    <n v="152083"/>
    <x v="1"/>
    <s v="PHO08053.1"/>
    <m/>
    <m/>
    <x v="67"/>
    <m/>
    <m/>
    <s v="BFT35_03105"/>
    <n v="1602"/>
    <n v="533"/>
    <m/>
  </r>
  <r>
    <x v="0"/>
    <s v="protein_coding"/>
    <x v="0"/>
    <s v="Primary Assembly"/>
    <s v="unplaced scaffold"/>
    <m/>
    <s v="MINB01000001.1"/>
    <n v="151018"/>
    <n v="151356"/>
    <x v="1"/>
    <m/>
    <m/>
    <m/>
    <x v="0"/>
    <m/>
    <m/>
    <s v="BFT35_00790"/>
    <n v="339"/>
    <m/>
    <m/>
  </r>
  <r>
    <x v="1"/>
    <s v="with_protein"/>
    <x v="0"/>
    <s v="Primary Assembly"/>
    <s v="unplaced scaffold"/>
    <m/>
    <s v="MINB01000001.1"/>
    <n v="151018"/>
    <n v="151356"/>
    <x v="1"/>
    <s v="PHO08470.1"/>
    <m/>
    <m/>
    <x v="24"/>
    <m/>
    <m/>
    <s v="BFT35_00790"/>
    <n v="339"/>
    <n v="112"/>
    <m/>
  </r>
  <r>
    <x v="0"/>
    <s v="protein_coding"/>
    <x v="0"/>
    <s v="Primary Assembly"/>
    <s v="unplaced scaffold"/>
    <m/>
    <s v="MINB01000001.1"/>
    <n v="151356"/>
    <n v="152948"/>
    <x v="1"/>
    <m/>
    <m/>
    <m/>
    <x v="0"/>
    <m/>
    <m/>
    <s v="BFT35_00795"/>
    <n v="1593"/>
    <m/>
    <m/>
  </r>
  <r>
    <x v="1"/>
    <s v="with_protein"/>
    <x v="0"/>
    <s v="Primary Assembly"/>
    <s v="unplaced scaffold"/>
    <m/>
    <s v="MINB01000001.1"/>
    <n v="151356"/>
    <n v="152948"/>
    <x v="1"/>
    <s v="PHO08471.1"/>
    <m/>
    <m/>
    <x v="206"/>
    <m/>
    <m/>
    <s v="BFT35_00795"/>
    <n v="1593"/>
    <n v="530"/>
    <m/>
  </r>
  <r>
    <x v="0"/>
    <s v="protein_coding"/>
    <x v="0"/>
    <s v="Primary Assembly"/>
    <s v="unplaced scaffold"/>
    <m/>
    <s v="MINB01000003.1"/>
    <n v="152080"/>
    <n v="153585"/>
    <x v="1"/>
    <m/>
    <m/>
    <m/>
    <x v="0"/>
    <m/>
    <m/>
    <s v="BFT35_03110"/>
    <n v="1506"/>
    <m/>
    <m/>
  </r>
  <r>
    <x v="1"/>
    <s v="with_protein"/>
    <x v="0"/>
    <s v="Primary Assembly"/>
    <s v="unplaced scaffold"/>
    <m/>
    <s v="MINB01000003.1"/>
    <n v="152080"/>
    <n v="153585"/>
    <x v="1"/>
    <s v="PHO08110.1"/>
    <m/>
    <m/>
    <x v="411"/>
    <m/>
    <m/>
    <s v="BFT35_03110"/>
    <n v="1506"/>
    <n v="501"/>
    <m/>
  </r>
  <r>
    <x v="0"/>
    <s v="protein_coding"/>
    <x v="0"/>
    <s v="Primary Assembly"/>
    <s v="unplaced scaffold"/>
    <m/>
    <s v="MINB01000002.1"/>
    <n v="152598"/>
    <n v="153038"/>
    <x v="1"/>
    <m/>
    <m/>
    <m/>
    <x v="0"/>
    <m/>
    <m/>
    <s v="BFT35_02045"/>
    <n v="441"/>
    <m/>
    <m/>
  </r>
  <r>
    <x v="1"/>
    <s v="with_protein"/>
    <x v="0"/>
    <s v="Primary Assembly"/>
    <s v="unplaced scaffold"/>
    <m/>
    <s v="MINB01000002.1"/>
    <n v="152598"/>
    <n v="153038"/>
    <x v="1"/>
    <s v="PHO08262.1"/>
    <m/>
    <m/>
    <x v="1360"/>
    <m/>
    <m/>
    <s v="BFT35_02045"/>
    <n v="441"/>
    <n v="146"/>
    <m/>
  </r>
  <r>
    <x v="0"/>
    <s v="protein_coding"/>
    <x v="0"/>
    <s v="Primary Assembly"/>
    <s v="unplaced scaffold"/>
    <m/>
    <s v="MINB01000001.1"/>
    <n v="152974"/>
    <n v="153219"/>
    <x v="1"/>
    <m/>
    <m/>
    <m/>
    <x v="0"/>
    <m/>
    <m/>
    <s v="BFT35_00800"/>
    <n v="246"/>
    <m/>
    <m/>
  </r>
  <r>
    <x v="1"/>
    <s v="with_protein"/>
    <x v="0"/>
    <s v="Primary Assembly"/>
    <s v="unplaced scaffold"/>
    <m/>
    <s v="MINB01000001.1"/>
    <n v="152974"/>
    <n v="153219"/>
    <x v="1"/>
    <s v="PHO08472.1"/>
    <m/>
    <m/>
    <x v="2"/>
    <m/>
    <m/>
    <s v="BFT35_00800"/>
    <n v="246"/>
    <n v="81"/>
    <m/>
  </r>
  <r>
    <x v="0"/>
    <s v="protein_coding"/>
    <x v="0"/>
    <s v="Primary Assembly"/>
    <s v="unplaced scaffold"/>
    <m/>
    <s v="MINB01000002.1"/>
    <n v="153083"/>
    <n v="154834"/>
    <x v="1"/>
    <m/>
    <m/>
    <m/>
    <x v="0"/>
    <m/>
    <m/>
    <s v="BFT35_02050"/>
    <n v="1752"/>
    <m/>
    <m/>
  </r>
  <r>
    <x v="1"/>
    <s v="with_protein"/>
    <x v="0"/>
    <s v="Primary Assembly"/>
    <s v="unplaced scaffold"/>
    <m/>
    <s v="MINB01000002.1"/>
    <n v="153083"/>
    <n v="154834"/>
    <x v="1"/>
    <s v="PHO08263.1"/>
    <m/>
    <m/>
    <x v="1361"/>
    <m/>
    <m/>
    <s v="BFT35_02050"/>
    <n v="1752"/>
    <n v="583"/>
    <m/>
  </r>
  <r>
    <x v="0"/>
    <s v="protein_coding"/>
    <x v="0"/>
    <s v="Primary Assembly"/>
    <s v="unplaced scaffold"/>
    <m/>
    <s v="MINB01000001.1"/>
    <n v="153360"/>
    <n v="154679"/>
    <x v="1"/>
    <m/>
    <m/>
    <m/>
    <x v="0"/>
    <m/>
    <m/>
    <s v="BFT35_00805"/>
    <n v="1320"/>
    <m/>
    <m/>
  </r>
  <r>
    <x v="1"/>
    <s v="with_protein"/>
    <x v="0"/>
    <s v="Primary Assembly"/>
    <s v="unplaced scaffold"/>
    <m/>
    <s v="MINB01000001.1"/>
    <n v="153360"/>
    <n v="154679"/>
    <x v="1"/>
    <s v="PHO08473.1"/>
    <m/>
    <m/>
    <x v="1362"/>
    <m/>
    <m/>
    <s v="BFT35_00805"/>
    <n v="1320"/>
    <n v="439"/>
    <m/>
  </r>
  <r>
    <x v="0"/>
    <s v="protein_coding"/>
    <x v="0"/>
    <s v="Primary Assembly"/>
    <s v="unplaced scaffold"/>
    <m/>
    <s v="MINB01000003.1"/>
    <n v="153597"/>
    <n v="154604"/>
    <x v="1"/>
    <m/>
    <m/>
    <m/>
    <x v="0"/>
    <m/>
    <m/>
    <s v="BFT35_03115"/>
    <n v="1008"/>
    <m/>
    <m/>
  </r>
  <r>
    <x v="1"/>
    <s v="with_protein"/>
    <x v="0"/>
    <s v="Primary Assembly"/>
    <s v="unplaced scaffold"/>
    <m/>
    <s v="MINB01000003.1"/>
    <n v="153597"/>
    <n v="154604"/>
    <x v="1"/>
    <s v="PHO08054.1"/>
    <m/>
    <m/>
    <x v="12"/>
    <m/>
    <m/>
    <s v="BFT35_03115"/>
    <n v="1008"/>
    <n v="335"/>
    <m/>
  </r>
  <r>
    <x v="0"/>
    <s v="protein_coding"/>
    <x v="0"/>
    <s v="Primary Assembly"/>
    <s v="unplaced scaffold"/>
    <m/>
    <s v="MINB01000003.1"/>
    <n v="154761"/>
    <n v="155288"/>
    <x v="1"/>
    <m/>
    <m/>
    <m/>
    <x v="0"/>
    <m/>
    <m/>
    <s v="BFT35_03120"/>
    <n v="528"/>
    <m/>
    <m/>
  </r>
  <r>
    <x v="1"/>
    <s v="with_protein"/>
    <x v="0"/>
    <s v="Primary Assembly"/>
    <s v="unplaced scaffold"/>
    <m/>
    <s v="MINB01000003.1"/>
    <n v="154761"/>
    <n v="155288"/>
    <x v="1"/>
    <s v="PHO08055.1"/>
    <m/>
    <m/>
    <x v="1363"/>
    <m/>
    <m/>
    <s v="BFT35_03120"/>
    <n v="528"/>
    <n v="175"/>
    <m/>
  </r>
  <r>
    <x v="0"/>
    <s v="protein_coding"/>
    <x v="0"/>
    <s v="Primary Assembly"/>
    <s v="unplaced scaffold"/>
    <m/>
    <s v="MINB01000002.1"/>
    <n v="154846"/>
    <n v="155811"/>
    <x v="1"/>
    <m/>
    <m/>
    <m/>
    <x v="0"/>
    <m/>
    <m/>
    <s v="BFT35_02055"/>
    <n v="966"/>
    <m/>
    <m/>
  </r>
  <r>
    <x v="1"/>
    <s v="with_protein"/>
    <x v="0"/>
    <s v="Primary Assembly"/>
    <s v="unplaced scaffold"/>
    <m/>
    <s v="MINB01000002.1"/>
    <n v="154846"/>
    <n v="155811"/>
    <x v="1"/>
    <s v="PHO08264.1"/>
    <m/>
    <m/>
    <x v="1364"/>
    <m/>
    <m/>
    <s v="BFT35_02055"/>
    <n v="966"/>
    <n v="321"/>
    <m/>
  </r>
  <r>
    <x v="0"/>
    <s v="pseudogene"/>
    <x v="0"/>
    <s v="Primary Assembly"/>
    <s v="unplaced scaffold"/>
    <m/>
    <s v="MINB01000001.1"/>
    <n v="155123"/>
    <n v="156059"/>
    <x v="1"/>
    <m/>
    <m/>
    <m/>
    <x v="0"/>
    <m/>
    <m/>
    <s v="BFT35_00810"/>
    <n v="937"/>
    <m/>
    <s v="pseudo"/>
  </r>
  <r>
    <x v="1"/>
    <s v="without_protein"/>
    <x v="0"/>
    <s v="Primary Assembly"/>
    <s v="unplaced scaffold"/>
    <m/>
    <s v="MINB01000001.1"/>
    <n v="155123"/>
    <n v="156059"/>
    <x v="1"/>
    <m/>
    <m/>
    <m/>
    <x v="1196"/>
    <m/>
    <m/>
    <s v="BFT35_00810"/>
    <n v="937"/>
    <m/>
    <s v="pseudo"/>
  </r>
  <r>
    <x v="0"/>
    <s v="protein_coding"/>
    <x v="0"/>
    <s v="Primary Assembly"/>
    <s v="unplaced scaffold"/>
    <m/>
    <s v="MINB01000002.1"/>
    <n v="155882"/>
    <n v="156079"/>
    <x v="1"/>
    <m/>
    <m/>
    <m/>
    <x v="0"/>
    <m/>
    <m/>
    <s v="BFT35_02060"/>
    <n v="198"/>
    <m/>
    <m/>
  </r>
  <r>
    <x v="1"/>
    <s v="with_protein"/>
    <x v="0"/>
    <s v="Primary Assembly"/>
    <s v="unplaced scaffold"/>
    <m/>
    <s v="MINB01000002.1"/>
    <n v="155882"/>
    <n v="156079"/>
    <x v="1"/>
    <s v="PHO08265.1"/>
    <m/>
    <m/>
    <x v="2"/>
    <m/>
    <m/>
    <s v="BFT35_02060"/>
    <n v="198"/>
    <n v="65"/>
    <m/>
  </r>
  <r>
    <x v="0"/>
    <s v="protein_coding"/>
    <x v="0"/>
    <s v="Primary Assembly"/>
    <s v="unplaced scaffold"/>
    <m/>
    <s v="MINB01000003.1"/>
    <n v="156041"/>
    <n v="156820"/>
    <x v="1"/>
    <m/>
    <m/>
    <m/>
    <x v="0"/>
    <m/>
    <m/>
    <s v="BFT35_03125"/>
    <n v="780"/>
    <m/>
    <m/>
  </r>
  <r>
    <x v="1"/>
    <s v="with_protein"/>
    <x v="0"/>
    <s v="Primary Assembly"/>
    <s v="unplaced scaffold"/>
    <m/>
    <s v="MINB01000003.1"/>
    <n v="156041"/>
    <n v="156820"/>
    <x v="1"/>
    <s v="PHO08056.1"/>
    <m/>
    <m/>
    <x v="1365"/>
    <m/>
    <m/>
    <s v="BFT35_03125"/>
    <n v="780"/>
    <n v="259"/>
    <m/>
  </r>
  <r>
    <x v="0"/>
    <s v="protein_coding"/>
    <x v="0"/>
    <s v="Primary Assembly"/>
    <s v="unplaced scaffold"/>
    <m/>
    <s v="MINB01000002.1"/>
    <n v="156153"/>
    <n v="159587"/>
    <x v="1"/>
    <m/>
    <m/>
    <m/>
    <x v="0"/>
    <m/>
    <m/>
    <s v="BFT35_02065"/>
    <n v="3435"/>
    <m/>
    <m/>
  </r>
  <r>
    <x v="1"/>
    <s v="with_protein"/>
    <x v="0"/>
    <s v="Primary Assembly"/>
    <s v="unplaced scaffold"/>
    <m/>
    <s v="MINB01000002.1"/>
    <n v="156153"/>
    <n v="159587"/>
    <x v="1"/>
    <s v="PHO08266.1"/>
    <m/>
    <m/>
    <x v="1366"/>
    <m/>
    <m/>
    <s v="BFT35_02065"/>
    <n v="3435"/>
    <n v="1144"/>
    <m/>
  </r>
  <r>
    <x v="0"/>
    <s v="protein_coding"/>
    <x v="0"/>
    <s v="Primary Assembly"/>
    <s v="unplaced scaffold"/>
    <m/>
    <s v="MINB01000001.1"/>
    <n v="156441"/>
    <n v="157793"/>
    <x v="1"/>
    <m/>
    <m/>
    <m/>
    <x v="0"/>
    <m/>
    <m/>
    <s v="BFT35_00815"/>
    <n v="1353"/>
    <m/>
    <m/>
  </r>
  <r>
    <x v="1"/>
    <s v="with_protein"/>
    <x v="0"/>
    <s v="Primary Assembly"/>
    <s v="unplaced scaffold"/>
    <m/>
    <s v="MINB01000001.1"/>
    <n v="156441"/>
    <n v="157793"/>
    <x v="1"/>
    <s v="PHO08474.1"/>
    <m/>
    <m/>
    <x v="1367"/>
    <m/>
    <m/>
    <s v="BFT35_00815"/>
    <n v="1353"/>
    <n v="450"/>
    <m/>
  </r>
  <r>
    <x v="0"/>
    <s v="protein_coding"/>
    <x v="0"/>
    <s v="Primary Assembly"/>
    <s v="unplaced scaffold"/>
    <m/>
    <s v="MINB01000003.1"/>
    <n v="156837"/>
    <n v="157667"/>
    <x v="1"/>
    <m/>
    <m/>
    <m/>
    <x v="0"/>
    <m/>
    <m/>
    <s v="BFT35_03130"/>
    <n v="831"/>
    <m/>
    <m/>
  </r>
  <r>
    <x v="1"/>
    <s v="with_protein"/>
    <x v="0"/>
    <s v="Primary Assembly"/>
    <s v="unplaced scaffold"/>
    <m/>
    <s v="MINB01000003.1"/>
    <n v="156837"/>
    <n v="157667"/>
    <x v="1"/>
    <s v="PHO08057.1"/>
    <m/>
    <m/>
    <x v="1368"/>
    <m/>
    <m/>
    <s v="BFT35_03130"/>
    <n v="831"/>
    <n v="276"/>
    <m/>
  </r>
  <r>
    <x v="0"/>
    <s v="protein_coding"/>
    <x v="0"/>
    <s v="Primary Assembly"/>
    <s v="unplaced scaffold"/>
    <m/>
    <s v="MINB01000003.1"/>
    <n v="157764"/>
    <n v="158756"/>
    <x v="1"/>
    <m/>
    <m/>
    <m/>
    <x v="0"/>
    <m/>
    <m/>
    <s v="BFT35_03135"/>
    <n v="993"/>
    <m/>
    <m/>
  </r>
  <r>
    <x v="1"/>
    <s v="with_protein"/>
    <x v="0"/>
    <s v="Primary Assembly"/>
    <s v="unplaced scaffold"/>
    <m/>
    <s v="MINB01000003.1"/>
    <n v="157764"/>
    <n v="158756"/>
    <x v="1"/>
    <s v="PHO08058.1"/>
    <m/>
    <m/>
    <x v="400"/>
    <m/>
    <m/>
    <s v="BFT35_03135"/>
    <n v="993"/>
    <n v="330"/>
    <m/>
  </r>
  <r>
    <x v="0"/>
    <s v="protein_coding"/>
    <x v="0"/>
    <s v="Primary Assembly"/>
    <s v="unplaced scaffold"/>
    <m/>
    <s v="MINB01000001.1"/>
    <n v="157786"/>
    <n v="159144"/>
    <x v="1"/>
    <m/>
    <m/>
    <m/>
    <x v="0"/>
    <m/>
    <m/>
    <s v="BFT35_00820"/>
    <n v="1359"/>
    <m/>
    <m/>
  </r>
  <r>
    <x v="1"/>
    <s v="with_protein"/>
    <x v="0"/>
    <s v="Primary Assembly"/>
    <s v="unplaced scaffold"/>
    <m/>
    <s v="MINB01000001.1"/>
    <n v="157786"/>
    <n v="159144"/>
    <x v="1"/>
    <s v="PHO08475.1"/>
    <m/>
    <m/>
    <x v="1369"/>
    <m/>
    <m/>
    <s v="BFT35_00820"/>
    <n v="1359"/>
    <n v="452"/>
    <m/>
  </r>
  <r>
    <x v="0"/>
    <s v="protein_coding"/>
    <x v="0"/>
    <s v="Primary Assembly"/>
    <s v="unplaced scaffold"/>
    <m/>
    <s v="MINB01000003.1"/>
    <n v="158797"/>
    <n v="159063"/>
    <x v="1"/>
    <m/>
    <m/>
    <m/>
    <x v="0"/>
    <m/>
    <m/>
    <s v="BFT35_03140"/>
    <n v="267"/>
    <m/>
    <m/>
  </r>
  <r>
    <x v="1"/>
    <s v="with_protein"/>
    <x v="0"/>
    <s v="Primary Assembly"/>
    <s v="unplaced scaffold"/>
    <m/>
    <s v="MINB01000003.1"/>
    <n v="158797"/>
    <n v="159063"/>
    <x v="1"/>
    <s v="PHO08059.1"/>
    <m/>
    <m/>
    <x v="568"/>
    <m/>
    <m/>
    <s v="BFT35_03140"/>
    <n v="267"/>
    <n v="88"/>
    <m/>
  </r>
  <r>
    <x v="0"/>
    <s v="protein_coding"/>
    <x v="0"/>
    <s v="Primary Assembly"/>
    <s v="unplaced scaffold"/>
    <m/>
    <s v="MINB01000003.1"/>
    <n v="159056"/>
    <n v="159280"/>
    <x v="1"/>
    <m/>
    <m/>
    <m/>
    <x v="0"/>
    <m/>
    <m/>
    <s v="BFT35_03145"/>
    <n v="225"/>
    <m/>
    <m/>
  </r>
  <r>
    <x v="1"/>
    <s v="with_protein"/>
    <x v="0"/>
    <s v="Primary Assembly"/>
    <s v="unplaced scaffold"/>
    <m/>
    <s v="MINB01000003.1"/>
    <n v="159056"/>
    <n v="159280"/>
    <x v="1"/>
    <s v="PHO08060.1"/>
    <m/>
    <m/>
    <x v="2"/>
    <m/>
    <m/>
    <s v="BFT35_03145"/>
    <n v="225"/>
    <n v="74"/>
    <m/>
  </r>
  <r>
    <x v="0"/>
    <s v="protein_coding"/>
    <x v="0"/>
    <s v="Primary Assembly"/>
    <s v="unplaced scaffold"/>
    <m/>
    <s v="MINB01000001.1"/>
    <n v="159199"/>
    <n v="159567"/>
    <x v="1"/>
    <m/>
    <m/>
    <m/>
    <x v="0"/>
    <m/>
    <m/>
    <s v="BFT35_00825"/>
    <n v="369"/>
    <m/>
    <m/>
  </r>
  <r>
    <x v="1"/>
    <s v="with_protein"/>
    <x v="0"/>
    <s v="Primary Assembly"/>
    <s v="unplaced scaffold"/>
    <m/>
    <s v="MINB01000001.1"/>
    <n v="159199"/>
    <n v="159567"/>
    <x v="1"/>
    <s v="PHO08476.1"/>
    <m/>
    <m/>
    <x v="1370"/>
    <m/>
    <m/>
    <s v="BFT35_00825"/>
    <n v="369"/>
    <n v="122"/>
    <m/>
  </r>
  <r>
    <x v="0"/>
    <s v="protein_coding"/>
    <x v="0"/>
    <s v="Primary Assembly"/>
    <s v="unplaced scaffold"/>
    <m/>
    <s v="MINB01000003.1"/>
    <n v="159391"/>
    <n v="161007"/>
    <x v="1"/>
    <m/>
    <m/>
    <m/>
    <x v="0"/>
    <m/>
    <m/>
    <s v="BFT35_03150"/>
    <n v="1617"/>
    <m/>
    <m/>
  </r>
  <r>
    <x v="1"/>
    <s v="with_protein"/>
    <x v="0"/>
    <s v="Primary Assembly"/>
    <s v="unplaced scaffold"/>
    <m/>
    <s v="MINB01000003.1"/>
    <n v="159391"/>
    <n v="161007"/>
    <x v="1"/>
    <s v="PHO08061.1"/>
    <m/>
    <m/>
    <x v="1371"/>
    <m/>
    <m/>
    <s v="BFT35_03150"/>
    <n v="1617"/>
    <n v="538"/>
    <m/>
  </r>
  <r>
    <x v="0"/>
    <s v="protein_coding"/>
    <x v="0"/>
    <s v="Primary Assembly"/>
    <s v="unplaced scaffold"/>
    <m/>
    <s v="MINB01000001.1"/>
    <n v="159580"/>
    <n v="159897"/>
    <x v="1"/>
    <m/>
    <m/>
    <m/>
    <x v="0"/>
    <m/>
    <m/>
    <s v="BFT35_00830"/>
    <n v="318"/>
    <m/>
    <m/>
  </r>
  <r>
    <x v="1"/>
    <s v="with_protein"/>
    <x v="0"/>
    <s v="Primary Assembly"/>
    <s v="unplaced scaffold"/>
    <m/>
    <s v="MINB01000001.1"/>
    <n v="159580"/>
    <n v="159897"/>
    <x v="1"/>
    <s v="PHO08477.1"/>
    <m/>
    <m/>
    <x v="1372"/>
    <m/>
    <m/>
    <s v="BFT35_00830"/>
    <n v="318"/>
    <n v="105"/>
    <m/>
  </r>
  <r>
    <x v="0"/>
    <s v="protein_coding"/>
    <x v="0"/>
    <s v="Primary Assembly"/>
    <s v="unplaced scaffold"/>
    <m/>
    <s v="MINB01000002.1"/>
    <n v="159598"/>
    <n v="160905"/>
    <x v="1"/>
    <m/>
    <m/>
    <m/>
    <x v="0"/>
    <m/>
    <m/>
    <s v="BFT35_02070"/>
    <n v="1308"/>
    <m/>
    <m/>
  </r>
  <r>
    <x v="1"/>
    <s v="with_protein"/>
    <x v="0"/>
    <s v="Primary Assembly"/>
    <s v="unplaced scaffold"/>
    <m/>
    <s v="MINB01000002.1"/>
    <n v="159598"/>
    <n v="160905"/>
    <x v="1"/>
    <s v="PHO08329.1"/>
    <m/>
    <m/>
    <x v="90"/>
    <m/>
    <m/>
    <s v="BFT35_02070"/>
    <n v="1308"/>
    <n v="435"/>
    <m/>
  </r>
  <r>
    <x v="0"/>
    <s v="protein_coding"/>
    <x v="0"/>
    <s v="Primary Assembly"/>
    <s v="unplaced scaffold"/>
    <m/>
    <s v="MINB01000001.1"/>
    <n v="159912"/>
    <n v="160250"/>
    <x v="1"/>
    <m/>
    <m/>
    <m/>
    <x v="0"/>
    <m/>
    <m/>
    <s v="BFT35_00835"/>
    <n v="339"/>
    <m/>
    <m/>
  </r>
  <r>
    <x v="1"/>
    <s v="with_protein"/>
    <x v="0"/>
    <s v="Primary Assembly"/>
    <s v="unplaced scaffold"/>
    <m/>
    <s v="MINB01000001.1"/>
    <n v="159912"/>
    <n v="160250"/>
    <x v="1"/>
    <s v="PHO08478.1"/>
    <m/>
    <m/>
    <x v="1373"/>
    <m/>
    <m/>
    <s v="BFT35_00835"/>
    <n v="339"/>
    <n v="112"/>
    <m/>
  </r>
  <r>
    <x v="0"/>
    <s v="protein_coding"/>
    <x v="0"/>
    <s v="Primary Assembly"/>
    <s v="unplaced scaffold"/>
    <m/>
    <s v="MINB01000001.1"/>
    <n v="160270"/>
    <n v="161616"/>
    <x v="1"/>
    <m/>
    <m/>
    <m/>
    <x v="0"/>
    <m/>
    <m/>
    <s v="BFT35_00840"/>
    <n v="1347"/>
    <m/>
    <m/>
  </r>
  <r>
    <x v="1"/>
    <s v="with_protein"/>
    <x v="0"/>
    <s v="Primary Assembly"/>
    <s v="unplaced scaffold"/>
    <m/>
    <s v="MINB01000001.1"/>
    <n v="160270"/>
    <n v="161616"/>
    <x v="1"/>
    <s v="PHO08551.1"/>
    <m/>
    <m/>
    <x v="1374"/>
    <m/>
    <m/>
    <s v="BFT35_00840"/>
    <n v="1347"/>
    <n v="448"/>
    <m/>
  </r>
  <r>
    <x v="0"/>
    <s v="protein_coding"/>
    <x v="0"/>
    <s v="Primary Assembly"/>
    <s v="unplaced scaffold"/>
    <m/>
    <s v="MINB01000002.1"/>
    <n v="160958"/>
    <n v="161224"/>
    <x v="1"/>
    <m/>
    <m/>
    <m/>
    <x v="0"/>
    <m/>
    <m/>
    <s v="BFT35_02075"/>
    <n v="267"/>
    <m/>
    <m/>
  </r>
  <r>
    <x v="1"/>
    <s v="with_protein"/>
    <x v="0"/>
    <s v="Primary Assembly"/>
    <s v="unplaced scaffold"/>
    <m/>
    <s v="MINB01000002.1"/>
    <n v="160958"/>
    <n v="161224"/>
    <x v="1"/>
    <s v="PHO08267.1"/>
    <m/>
    <m/>
    <x v="1375"/>
    <m/>
    <m/>
    <s v="BFT35_02075"/>
    <n v="267"/>
    <n v="88"/>
    <m/>
  </r>
  <r>
    <x v="0"/>
    <s v="protein_coding"/>
    <x v="0"/>
    <s v="Primary Assembly"/>
    <s v="unplaced scaffold"/>
    <m/>
    <s v="MINB01000003.1"/>
    <n v="161041"/>
    <n v="162447"/>
    <x v="1"/>
    <m/>
    <m/>
    <m/>
    <x v="0"/>
    <m/>
    <m/>
    <s v="BFT35_03155"/>
    <n v="1407"/>
    <m/>
    <m/>
  </r>
  <r>
    <x v="1"/>
    <s v="with_protein"/>
    <x v="0"/>
    <s v="Primary Assembly"/>
    <s v="unplaced scaffold"/>
    <m/>
    <s v="MINB01000003.1"/>
    <n v="161041"/>
    <n v="162447"/>
    <x v="1"/>
    <s v="PHO08062.1"/>
    <m/>
    <m/>
    <x v="1376"/>
    <m/>
    <m/>
    <s v="BFT35_03155"/>
    <n v="1407"/>
    <n v="468"/>
    <m/>
  </r>
  <r>
    <x v="0"/>
    <s v="protein_coding"/>
    <x v="0"/>
    <s v="Primary Assembly"/>
    <s v="unplaced scaffold"/>
    <m/>
    <s v="MINB01000002.1"/>
    <n v="161217"/>
    <n v="162182"/>
    <x v="1"/>
    <m/>
    <m/>
    <m/>
    <x v="0"/>
    <m/>
    <m/>
    <s v="BFT35_02080"/>
    <n v="966"/>
    <m/>
    <m/>
  </r>
  <r>
    <x v="1"/>
    <s v="with_protein"/>
    <x v="0"/>
    <s v="Primary Assembly"/>
    <s v="unplaced scaffold"/>
    <m/>
    <s v="MINB01000002.1"/>
    <n v="161217"/>
    <n v="162182"/>
    <x v="1"/>
    <s v="PHO08268.1"/>
    <m/>
    <m/>
    <x v="1377"/>
    <m/>
    <m/>
    <s v="BFT35_02080"/>
    <n v="966"/>
    <n v="321"/>
    <m/>
  </r>
  <r>
    <x v="0"/>
    <s v="protein_coding"/>
    <x v="0"/>
    <s v="Primary Assembly"/>
    <s v="unplaced scaffold"/>
    <m/>
    <s v="MINB01000001.1"/>
    <n v="161634"/>
    <n v="163241"/>
    <x v="1"/>
    <m/>
    <m/>
    <m/>
    <x v="0"/>
    <m/>
    <m/>
    <s v="BFT35_00845"/>
    <n v="1608"/>
    <m/>
    <m/>
  </r>
  <r>
    <x v="1"/>
    <s v="with_protein"/>
    <x v="0"/>
    <s v="Primary Assembly"/>
    <s v="unplaced scaffold"/>
    <m/>
    <s v="MINB01000001.1"/>
    <n v="161634"/>
    <n v="163241"/>
    <x v="1"/>
    <s v="PHO08479.1"/>
    <m/>
    <m/>
    <x v="1378"/>
    <m/>
    <m/>
    <s v="BFT35_00845"/>
    <n v="1608"/>
    <n v="535"/>
    <m/>
  </r>
  <r>
    <x v="0"/>
    <s v="protein_coding"/>
    <x v="0"/>
    <s v="Primary Assembly"/>
    <s v="unplaced scaffold"/>
    <m/>
    <s v="MINB01000002.1"/>
    <n v="162269"/>
    <n v="162505"/>
    <x v="1"/>
    <m/>
    <m/>
    <m/>
    <x v="0"/>
    <m/>
    <m/>
    <s v="BFT35_02085"/>
    <n v="237"/>
    <m/>
    <m/>
  </r>
  <r>
    <x v="1"/>
    <s v="with_protein"/>
    <x v="0"/>
    <s v="Primary Assembly"/>
    <s v="unplaced scaffold"/>
    <m/>
    <s v="MINB01000002.1"/>
    <n v="162269"/>
    <n v="162505"/>
    <x v="1"/>
    <s v="PHO08269.1"/>
    <m/>
    <m/>
    <x v="2"/>
    <m/>
    <m/>
    <s v="BFT35_02085"/>
    <n v="237"/>
    <n v="78"/>
    <m/>
  </r>
  <r>
    <x v="0"/>
    <s v="protein_coding"/>
    <x v="0"/>
    <s v="Primary Assembly"/>
    <s v="unplaced scaffold"/>
    <m/>
    <s v="MINB01000003.1"/>
    <n v="162466"/>
    <n v="163950"/>
    <x v="1"/>
    <m/>
    <m/>
    <m/>
    <x v="0"/>
    <m/>
    <m/>
    <s v="BFT35_03160"/>
    <n v="1485"/>
    <m/>
    <m/>
  </r>
  <r>
    <x v="1"/>
    <s v="with_protein"/>
    <x v="0"/>
    <s v="Primary Assembly"/>
    <s v="unplaced scaffold"/>
    <m/>
    <s v="MINB01000003.1"/>
    <n v="162466"/>
    <n v="163950"/>
    <x v="1"/>
    <s v="PHO08063.1"/>
    <m/>
    <m/>
    <x v="39"/>
    <m/>
    <m/>
    <s v="BFT35_03160"/>
    <n v="1485"/>
    <n v="494"/>
    <m/>
  </r>
  <r>
    <x v="0"/>
    <s v="protein_coding"/>
    <x v="0"/>
    <s v="Primary Assembly"/>
    <s v="unplaced scaffold"/>
    <m/>
    <s v="MINB01000002.1"/>
    <n v="162599"/>
    <n v="164323"/>
    <x v="1"/>
    <m/>
    <m/>
    <m/>
    <x v="0"/>
    <m/>
    <m/>
    <s v="BFT35_02090"/>
    <n v="1725"/>
    <m/>
    <m/>
  </r>
  <r>
    <x v="1"/>
    <s v="with_protein"/>
    <x v="0"/>
    <s v="Primary Assembly"/>
    <s v="unplaced scaffold"/>
    <m/>
    <s v="MINB01000002.1"/>
    <n v="162599"/>
    <n v="164323"/>
    <x v="1"/>
    <s v="PHO08270.1"/>
    <m/>
    <m/>
    <x v="1379"/>
    <m/>
    <m/>
    <s v="BFT35_02090"/>
    <n v="1725"/>
    <n v="574"/>
    <m/>
  </r>
  <r>
    <x v="0"/>
    <s v="protein_coding"/>
    <x v="0"/>
    <s v="Primary Assembly"/>
    <s v="unplaced scaffold"/>
    <m/>
    <s v="MINB01000001.1"/>
    <n v="163261"/>
    <n v="164079"/>
    <x v="1"/>
    <m/>
    <m/>
    <m/>
    <x v="0"/>
    <m/>
    <m/>
    <s v="BFT35_00850"/>
    <n v="819"/>
    <m/>
    <m/>
  </r>
  <r>
    <x v="1"/>
    <s v="with_protein"/>
    <x v="0"/>
    <s v="Primary Assembly"/>
    <s v="unplaced scaffold"/>
    <m/>
    <s v="MINB01000001.1"/>
    <n v="163261"/>
    <n v="164079"/>
    <x v="1"/>
    <s v="PHO08480.1"/>
    <m/>
    <m/>
    <x v="1380"/>
    <m/>
    <m/>
    <s v="BFT35_00850"/>
    <n v="819"/>
    <n v="272"/>
    <m/>
  </r>
  <r>
    <x v="0"/>
    <s v="protein_coding"/>
    <x v="0"/>
    <s v="Primary Assembly"/>
    <s v="unplaced scaffold"/>
    <m/>
    <s v="MINB01000003.1"/>
    <n v="163969"/>
    <n v="164946"/>
    <x v="1"/>
    <m/>
    <m/>
    <m/>
    <x v="0"/>
    <m/>
    <m/>
    <s v="BFT35_03165"/>
    <n v="978"/>
    <m/>
    <m/>
  </r>
  <r>
    <x v="1"/>
    <s v="with_protein"/>
    <x v="0"/>
    <s v="Primary Assembly"/>
    <s v="unplaced scaffold"/>
    <m/>
    <s v="MINB01000003.1"/>
    <n v="163969"/>
    <n v="164946"/>
    <x v="1"/>
    <s v="PHO08064.1"/>
    <m/>
    <m/>
    <x v="1381"/>
    <m/>
    <m/>
    <s v="BFT35_03165"/>
    <n v="978"/>
    <n v="325"/>
    <m/>
  </r>
  <r>
    <x v="0"/>
    <s v="protein_coding"/>
    <x v="0"/>
    <s v="Primary Assembly"/>
    <s v="unplaced scaffold"/>
    <m/>
    <s v="MINB01000002.1"/>
    <n v="164339"/>
    <n v="165154"/>
    <x v="1"/>
    <m/>
    <m/>
    <m/>
    <x v="0"/>
    <m/>
    <m/>
    <s v="BFT35_02095"/>
    <n v="816"/>
    <m/>
    <m/>
  </r>
  <r>
    <x v="1"/>
    <s v="with_protein"/>
    <x v="0"/>
    <s v="Primary Assembly"/>
    <s v="unplaced scaffold"/>
    <m/>
    <s v="MINB01000002.1"/>
    <n v="164339"/>
    <n v="165154"/>
    <x v="1"/>
    <s v="PHO08271.1"/>
    <m/>
    <m/>
    <x v="1382"/>
    <m/>
    <m/>
    <s v="BFT35_02095"/>
    <n v="816"/>
    <n v="271"/>
    <m/>
  </r>
  <r>
    <x v="0"/>
    <s v="protein_coding"/>
    <x v="0"/>
    <s v="Primary Assembly"/>
    <s v="unplaced scaffold"/>
    <m/>
    <s v="MINB01000001.1"/>
    <n v="164637"/>
    <n v="165458"/>
    <x v="0"/>
    <m/>
    <m/>
    <m/>
    <x v="0"/>
    <m/>
    <m/>
    <s v="BFT35_00855"/>
    <n v="822"/>
    <m/>
    <m/>
  </r>
  <r>
    <x v="1"/>
    <s v="with_protein"/>
    <x v="0"/>
    <s v="Primary Assembly"/>
    <s v="unplaced scaffold"/>
    <m/>
    <s v="MINB01000001.1"/>
    <n v="164637"/>
    <n v="165458"/>
    <x v="0"/>
    <s v="PHO08552.1"/>
    <m/>
    <m/>
    <x v="1383"/>
    <m/>
    <m/>
    <s v="BFT35_00855"/>
    <n v="822"/>
    <n v="273"/>
    <m/>
  </r>
  <r>
    <x v="0"/>
    <s v="protein_coding"/>
    <x v="0"/>
    <s v="Primary Assembly"/>
    <s v="unplaced scaffold"/>
    <m/>
    <s v="MINB01000003.1"/>
    <n v="164965"/>
    <n v="166416"/>
    <x v="1"/>
    <m/>
    <m/>
    <m/>
    <x v="0"/>
    <m/>
    <m/>
    <s v="BFT35_03170"/>
    <n v="1452"/>
    <m/>
    <m/>
  </r>
  <r>
    <x v="1"/>
    <s v="with_protein"/>
    <x v="0"/>
    <s v="Primary Assembly"/>
    <s v="unplaced scaffold"/>
    <m/>
    <s v="MINB01000003.1"/>
    <n v="164965"/>
    <n v="166416"/>
    <x v="1"/>
    <s v="PHO08065.1"/>
    <m/>
    <m/>
    <x v="2"/>
    <m/>
    <m/>
    <s v="BFT35_03170"/>
    <n v="1452"/>
    <n v="483"/>
    <m/>
  </r>
  <r>
    <x v="0"/>
    <s v="protein_coding"/>
    <x v="0"/>
    <s v="Primary Assembly"/>
    <s v="unplaced scaffold"/>
    <m/>
    <s v="MINB01000002.1"/>
    <n v="165279"/>
    <n v="166355"/>
    <x v="1"/>
    <m/>
    <m/>
    <m/>
    <x v="0"/>
    <m/>
    <m/>
    <s v="BFT35_02100"/>
    <n v="1077"/>
    <m/>
    <m/>
  </r>
  <r>
    <x v="1"/>
    <s v="with_protein"/>
    <x v="0"/>
    <s v="Primary Assembly"/>
    <s v="unplaced scaffold"/>
    <m/>
    <s v="MINB01000002.1"/>
    <n v="165279"/>
    <n v="166355"/>
    <x v="1"/>
    <s v="PHO08272.1"/>
    <m/>
    <m/>
    <x v="2"/>
    <m/>
    <m/>
    <s v="BFT35_02100"/>
    <n v="1077"/>
    <n v="358"/>
    <m/>
  </r>
  <r>
    <x v="0"/>
    <s v="protein_coding"/>
    <x v="0"/>
    <s v="Primary Assembly"/>
    <s v="unplaced scaffold"/>
    <m/>
    <s v="MINB01000001.1"/>
    <n v="165455"/>
    <n v="165793"/>
    <x v="0"/>
    <m/>
    <m/>
    <m/>
    <x v="0"/>
    <m/>
    <m/>
    <s v="BFT35_00860"/>
    <n v="339"/>
    <m/>
    <m/>
  </r>
  <r>
    <x v="1"/>
    <s v="with_protein"/>
    <x v="0"/>
    <s v="Primary Assembly"/>
    <s v="unplaced scaffold"/>
    <m/>
    <s v="MINB01000001.1"/>
    <n v="165455"/>
    <n v="165793"/>
    <x v="0"/>
    <s v="PHO08481.1"/>
    <m/>
    <m/>
    <x v="1384"/>
    <m/>
    <m/>
    <s v="BFT35_00860"/>
    <n v="339"/>
    <n v="112"/>
    <m/>
  </r>
  <r>
    <x v="0"/>
    <s v="protein_coding"/>
    <x v="0"/>
    <s v="Primary Assembly"/>
    <s v="unplaced scaffold"/>
    <m/>
    <s v="MINB01000001.1"/>
    <n v="165796"/>
    <n v="166584"/>
    <x v="0"/>
    <m/>
    <m/>
    <m/>
    <x v="0"/>
    <m/>
    <m/>
    <s v="BFT35_00865"/>
    <n v="789"/>
    <m/>
    <m/>
  </r>
  <r>
    <x v="1"/>
    <s v="with_protein"/>
    <x v="0"/>
    <s v="Primary Assembly"/>
    <s v="unplaced scaffold"/>
    <m/>
    <s v="MINB01000001.1"/>
    <n v="165796"/>
    <n v="166584"/>
    <x v="0"/>
    <s v="PHO08482.1"/>
    <m/>
    <m/>
    <x v="1385"/>
    <m/>
    <m/>
    <s v="BFT35_00865"/>
    <n v="789"/>
    <n v="262"/>
    <m/>
  </r>
  <r>
    <x v="0"/>
    <s v="protein_coding"/>
    <x v="0"/>
    <s v="Primary Assembly"/>
    <s v="unplaced scaffold"/>
    <m/>
    <s v="MINB01000002.1"/>
    <n v="166352"/>
    <n v="167335"/>
    <x v="1"/>
    <m/>
    <m/>
    <m/>
    <x v="0"/>
    <m/>
    <m/>
    <s v="BFT35_02105"/>
    <n v="984"/>
    <m/>
    <m/>
  </r>
  <r>
    <x v="1"/>
    <s v="with_protein"/>
    <x v="0"/>
    <s v="Primary Assembly"/>
    <s v="unplaced scaffold"/>
    <m/>
    <s v="MINB01000002.1"/>
    <n v="166352"/>
    <n v="167335"/>
    <x v="1"/>
    <s v="PHO08273.1"/>
    <m/>
    <m/>
    <x v="2"/>
    <m/>
    <m/>
    <s v="BFT35_02105"/>
    <n v="984"/>
    <n v="327"/>
    <m/>
  </r>
  <r>
    <x v="0"/>
    <s v="protein_coding"/>
    <x v="0"/>
    <s v="Primary Assembly"/>
    <s v="unplaced scaffold"/>
    <m/>
    <s v="MINB01000003.1"/>
    <n v="166458"/>
    <n v="167219"/>
    <x v="1"/>
    <m/>
    <m/>
    <m/>
    <x v="0"/>
    <m/>
    <m/>
    <s v="BFT35_03175"/>
    <n v="762"/>
    <m/>
    <m/>
  </r>
  <r>
    <x v="1"/>
    <s v="with_protein"/>
    <x v="0"/>
    <s v="Primary Assembly"/>
    <s v="unplaced scaffold"/>
    <m/>
    <s v="MINB01000003.1"/>
    <n v="166458"/>
    <n v="167219"/>
    <x v="1"/>
    <s v="PHO08066.1"/>
    <m/>
    <m/>
    <x v="521"/>
    <m/>
    <m/>
    <s v="BFT35_03175"/>
    <n v="762"/>
    <n v="253"/>
    <m/>
  </r>
  <r>
    <x v="0"/>
    <s v="protein_coding"/>
    <x v="0"/>
    <s v="Primary Assembly"/>
    <s v="unplaced scaffold"/>
    <m/>
    <s v="MINB01000001.1"/>
    <n v="166605"/>
    <n v="167378"/>
    <x v="0"/>
    <m/>
    <m/>
    <m/>
    <x v="0"/>
    <m/>
    <m/>
    <s v="BFT35_00870"/>
    <n v="774"/>
    <m/>
    <m/>
  </r>
  <r>
    <x v="1"/>
    <s v="with_protein"/>
    <x v="0"/>
    <s v="Primary Assembly"/>
    <s v="unplaced scaffold"/>
    <m/>
    <s v="MINB01000001.1"/>
    <n v="166605"/>
    <n v="167378"/>
    <x v="0"/>
    <s v="PHO08483.1"/>
    <m/>
    <m/>
    <x v="1386"/>
    <m/>
    <m/>
    <s v="BFT35_00870"/>
    <n v="774"/>
    <n v="257"/>
    <m/>
  </r>
  <r>
    <x v="0"/>
    <s v="protein_coding"/>
    <x v="0"/>
    <s v="Primary Assembly"/>
    <s v="unplaced scaffold"/>
    <m/>
    <s v="MINB01000001.1"/>
    <n v="167439"/>
    <n v="167696"/>
    <x v="1"/>
    <m/>
    <m/>
    <m/>
    <x v="0"/>
    <m/>
    <m/>
    <s v="BFT35_00875"/>
    <n v="258"/>
    <m/>
    <m/>
  </r>
  <r>
    <x v="1"/>
    <s v="with_protein"/>
    <x v="0"/>
    <s v="Primary Assembly"/>
    <s v="unplaced scaffold"/>
    <m/>
    <s v="MINB01000001.1"/>
    <n v="167439"/>
    <n v="167696"/>
    <x v="1"/>
    <s v="PHO08484.1"/>
    <m/>
    <m/>
    <x v="568"/>
    <m/>
    <m/>
    <s v="BFT35_00875"/>
    <n v="258"/>
    <n v="85"/>
    <m/>
  </r>
  <r>
    <x v="0"/>
    <s v="protein_coding"/>
    <x v="0"/>
    <s v="Primary Assembly"/>
    <s v="unplaced scaffold"/>
    <m/>
    <s v="MINB01000002.1"/>
    <n v="167469"/>
    <n v="168365"/>
    <x v="1"/>
    <m/>
    <m/>
    <m/>
    <x v="0"/>
    <m/>
    <m/>
    <s v="BFT35_02110"/>
    <n v="897"/>
    <m/>
    <m/>
  </r>
  <r>
    <x v="1"/>
    <s v="with_protein"/>
    <x v="0"/>
    <s v="Primary Assembly"/>
    <s v="unplaced scaffold"/>
    <m/>
    <s v="MINB01000002.1"/>
    <n v="167469"/>
    <n v="168365"/>
    <x v="1"/>
    <s v="PHO08274.1"/>
    <m/>
    <m/>
    <x v="63"/>
    <m/>
    <m/>
    <s v="BFT35_02110"/>
    <n v="897"/>
    <n v="298"/>
    <m/>
  </r>
  <r>
    <x v="0"/>
    <s v="protein_coding"/>
    <x v="0"/>
    <s v="Primary Assembly"/>
    <s v="unplaced scaffold"/>
    <m/>
    <s v="MINB01000003.1"/>
    <n v="167472"/>
    <n v="168308"/>
    <x v="1"/>
    <m/>
    <m/>
    <m/>
    <x v="0"/>
    <m/>
    <m/>
    <s v="BFT35_03180"/>
    <n v="837"/>
    <m/>
    <m/>
  </r>
  <r>
    <x v="1"/>
    <s v="with_protein"/>
    <x v="0"/>
    <s v="Primary Assembly"/>
    <s v="unplaced scaffold"/>
    <m/>
    <s v="MINB01000003.1"/>
    <n v="167472"/>
    <n v="168308"/>
    <x v="1"/>
    <s v="PHO08112.1"/>
    <m/>
    <m/>
    <x v="1387"/>
    <m/>
    <m/>
    <s v="BFT35_03180"/>
    <n v="837"/>
    <n v="278"/>
    <m/>
  </r>
  <r>
    <x v="0"/>
    <s v="protein_coding"/>
    <x v="0"/>
    <s v="Primary Assembly"/>
    <s v="unplaced scaffold"/>
    <m/>
    <s v="MINB01000001.1"/>
    <n v="167674"/>
    <n v="167916"/>
    <x v="1"/>
    <m/>
    <m/>
    <m/>
    <x v="0"/>
    <m/>
    <m/>
    <s v="BFT35_00880"/>
    <n v="243"/>
    <m/>
    <m/>
  </r>
  <r>
    <x v="1"/>
    <s v="with_protein"/>
    <x v="0"/>
    <s v="Primary Assembly"/>
    <s v="unplaced scaffold"/>
    <m/>
    <s v="MINB01000001.1"/>
    <n v="167674"/>
    <n v="167916"/>
    <x v="1"/>
    <s v="PHO08485.1"/>
    <m/>
    <m/>
    <x v="2"/>
    <m/>
    <m/>
    <s v="BFT35_00880"/>
    <n v="243"/>
    <n v="80"/>
    <m/>
  </r>
  <r>
    <x v="0"/>
    <s v="protein_coding"/>
    <x v="0"/>
    <s v="Primary Assembly"/>
    <s v="unplaced scaffold"/>
    <m/>
    <s v="MINB01000001.1"/>
    <n v="168031"/>
    <n v="168660"/>
    <x v="1"/>
    <m/>
    <m/>
    <m/>
    <x v="0"/>
    <m/>
    <m/>
    <s v="BFT35_00885"/>
    <n v="630"/>
    <m/>
    <m/>
  </r>
  <r>
    <x v="1"/>
    <s v="with_protein"/>
    <x v="0"/>
    <s v="Primary Assembly"/>
    <s v="unplaced scaffold"/>
    <m/>
    <s v="MINB01000001.1"/>
    <n v="168031"/>
    <n v="168660"/>
    <x v="1"/>
    <s v="PHO08486.1"/>
    <m/>
    <m/>
    <x v="1388"/>
    <m/>
    <m/>
    <s v="BFT35_00885"/>
    <n v="630"/>
    <n v="209"/>
    <m/>
  </r>
  <r>
    <x v="0"/>
    <s v="protein_coding"/>
    <x v="0"/>
    <s v="Primary Assembly"/>
    <s v="unplaced scaffold"/>
    <m/>
    <s v="MINB01000003.1"/>
    <n v="168320"/>
    <n v="169657"/>
    <x v="1"/>
    <m/>
    <m/>
    <m/>
    <x v="0"/>
    <m/>
    <m/>
    <s v="BFT35_03185"/>
    <n v="1338"/>
    <m/>
    <m/>
  </r>
  <r>
    <x v="1"/>
    <s v="with_protein"/>
    <x v="0"/>
    <s v="Primary Assembly"/>
    <s v="unplaced scaffold"/>
    <m/>
    <s v="MINB01000003.1"/>
    <n v="168320"/>
    <n v="169657"/>
    <x v="1"/>
    <s v="PHO08113.1"/>
    <m/>
    <m/>
    <x v="736"/>
    <m/>
    <m/>
    <s v="BFT35_03185"/>
    <n v="1338"/>
    <n v="445"/>
    <m/>
  </r>
  <r>
    <x v="0"/>
    <s v="protein_coding"/>
    <x v="0"/>
    <s v="Primary Assembly"/>
    <s v="unplaced scaffold"/>
    <m/>
    <s v="MINB01000002.1"/>
    <n v="168366"/>
    <n v="169286"/>
    <x v="1"/>
    <m/>
    <m/>
    <m/>
    <x v="0"/>
    <m/>
    <m/>
    <s v="BFT35_02115"/>
    <n v="921"/>
    <m/>
    <m/>
  </r>
  <r>
    <x v="1"/>
    <s v="with_protein"/>
    <x v="0"/>
    <s v="Primary Assembly"/>
    <s v="unplaced scaffold"/>
    <m/>
    <s v="MINB01000002.1"/>
    <n v="168366"/>
    <n v="169286"/>
    <x v="1"/>
    <s v="PHO08275.1"/>
    <m/>
    <m/>
    <x v="63"/>
    <m/>
    <m/>
    <s v="BFT35_02115"/>
    <n v="921"/>
    <n v="306"/>
    <m/>
  </r>
  <r>
    <x v="0"/>
    <s v="protein_coding"/>
    <x v="0"/>
    <s v="Primary Assembly"/>
    <s v="unplaced scaffold"/>
    <m/>
    <s v="MINB01000001.1"/>
    <n v="168663"/>
    <n v="169463"/>
    <x v="1"/>
    <m/>
    <m/>
    <m/>
    <x v="0"/>
    <m/>
    <m/>
    <s v="BFT35_00890"/>
    <n v="801"/>
    <m/>
    <m/>
  </r>
  <r>
    <x v="1"/>
    <s v="with_protein"/>
    <x v="0"/>
    <s v="Primary Assembly"/>
    <s v="unplaced scaffold"/>
    <m/>
    <s v="MINB01000001.1"/>
    <n v="168663"/>
    <n v="169463"/>
    <x v="1"/>
    <s v="PHO08487.1"/>
    <m/>
    <m/>
    <x v="1389"/>
    <m/>
    <m/>
    <s v="BFT35_00890"/>
    <n v="801"/>
    <n v="266"/>
    <m/>
  </r>
  <r>
    <x v="0"/>
    <s v="protein_coding"/>
    <x v="0"/>
    <s v="Primary Assembly"/>
    <s v="unplaced scaffold"/>
    <m/>
    <s v="MINB01000002.1"/>
    <n v="169336"/>
    <n v="170577"/>
    <x v="1"/>
    <m/>
    <m/>
    <m/>
    <x v="0"/>
    <m/>
    <m/>
    <s v="BFT35_02120"/>
    <n v="1242"/>
    <m/>
    <m/>
  </r>
  <r>
    <x v="1"/>
    <s v="with_protein"/>
    <x v="0"/>
    <s v="Primary Assembly"/>
    <s v="unplaced scaffold"/>
    <m/>
    <s v="MINB01000002.1"/>
    <n v="169336"/>
    <n v="170577"/>
    <x v="1"/>
    <s v="PHO08276.1"/>
    <m/>
    <m/>
    <x v="1390"/>
    <m/>
    <m/>
    <s v="BFT35_02120"/>
    <n v="1242"/>
    <n v="413"/>
    <m/>
  </r>
  <r>
    <x v="0"/>
    <s v="protein_coding"/>
    <x v="0"/>
    <s v="Primary Assembly"/>
    <s v="unplaced scaffold"/>
    <m/>
    <s v="MINB01000001.1"/>
    <n v="169456"/>
    <n v="170637"/>
    <x v="1"/>
    <m/>
    <m/>
    <m/>
    <x v="0"/>
    <m/>
    <m/>
    <s v="BFT35_00895"/>
    <n v="1182"/>
    <m/>
    <m/>
  </r>
  <r>
    <x v="1"/>
    <s v="with_protein"/>
    <x v="0"/>
    <s v="Primary Assembly"/>
    <s v="unplaced scaffold"/>
    <m/>
    <s v="MINB01000001.1"/>
    <n v="169456"/>
    <n v="170637"/>
    <x v="1"/>
    <s v="PHO08488.1"/>
    <m/>
    <m/>
    <x v="1391"/>
    <m/>
    <m/>
    <s v="BFT35_00895"/>
    <n v="1182"/>
    <n v="393"/>
    <m/>
  </r>
  <r>
    <x v="0"/>
    <s v="protein_coding"/>
    <x v="0"/>
    <s v="Primary Assembly"/>
    <s v="unplaced scaffold"/>
    <m/>
    <s v="MINB01000003.1"/>
    <n v="169813"/>
    <n v="171303"/>
    <x v="1"/>
    <m/>
    <m/>
    <m/>
    <x v="0"/>
    <m/>
    <m/>
    <s v="BFT35_03190"/>
    <n v="1491"/>
    <m/>
    <m/>
  </r>
  <r>
    <x v="1"/>
    <s v="with_protein"/>
    <x v="0"/>
    <s v="Primary Assembly"/>
    <s v="unplaced scaffold"/>
    <m/>
    <s v="MINB01000003.1"/>
    <n v="169813"/>
    <n v="171303"/>
    <x v="1"/>
    <s v="PHO08067.1"/>
    <m/>
    <m/>
    <x v="1392"/>
    <m/>
    <m/>
    <s v="BFT35_03190"/>
    <n v="1491"/>
    <n v="496"/>
    <m/>
  </r>
  <r>
    <x v="0"/>
    <s v="protein_coding"/>
    <x v="0"/>
    <s v="Primary Assembly"/>
    <s v="unplaced scaffold"/>
    <m/>
    <s v="MINB01000001.1"/>
    <n v="170627"/>
    <n v="171436"/>
    <x v="1"/>
    <m/>
    <m/>
    <m/>
    <x v="0"/>
    <m/>
    <m/>
    <s v="BFT35_00900"/>
    <n v="810"/>
    <m/>
    <m/>
  </r>
  <r>
    <x v="1"/>
    <s v="with_protein"/>
    <x v="0"/>
    <s v="Primary Assembly"/>
    <s v="unplaced scaffold"/>
    <m/>
    <s v="MINB01000001.1"/>
    <n v="170627"/>
    <n v="171436"/>
    <x v="1"/>
    <s v="PHO08489.1"/>
    <m/>
    <m/>
    <x v="1393"/>
    <m/>
    <m/>
    <s v="BFT35_00900"/>
    <n v="810"/>
    <n v="269"/>
    <m/>
  </r>
  <r>
    <x v="0"/>
    <s v="protein_coding"/>
    <x v="0"/>
    <s v="Primary Assembly"/>
    <s v="unplaced scaffold"/>
    <m/>
    <s v="MINB01000002.1"/>
    <n v="170860"/>
    <n v="171684"/>
    <x v="1"/>
    <m/>
    <m/>
    <m/>
    <x v="0"/>
    <m/>
    <m/>
    <s v="BFT35_02125"/>
    <n v="825"/>
    <m/>
    <m/>
  </r>
  <r>
    <x v="1"/>
    <s v="with_protein"/>
    <x v="0"/>
    <s v="Primary Assembly"/>
    <s v="unplaced scaffold"/>
    <m/>
    <s v="MINB01000002.1"/>
    <n v="170860"/>
    <n v="171684"/>
    <x v="1"/>
    <s v="PHO08277.1"/>
    <m/>
    <m/>
    <x v="63"/>
    <m/>
    <m/>
    <s v="BFT35_02125"/>
    <n v="825"/>
    <n v="274"/>
    <m/>
  </r>
  <r>
    <x v="0"/>
    <s v="protein_coding"/>
    <x v="0"/>
    <s v="Primary Assembly"/>
    <s v="unplaced scaffold"/>
    <m/>
    <s v="MINB01000003.1"/>
    <n v="171305"/>
    <n v="172756"/>
    <x v="1"/>
    <m/>
    <m/>
    <m/>
    <x v="0"/>
    <m/>
    <m/>
    <s v="BFT35_03195"/>
    <n v="1452"/>
    <m/>
    <m/>
  </r>
  <r>
    <x v="1"/>
    <s v="with_protein"/>
    <x v="0"/>
    <s v="Primary Assembly"/>
    <s v="unplaced scaffold"/>
    <m/>
    <s v="MINB01000003.1"/>
    <n v="171305"/>
    <n v="172756"/>
    <x v="1"/>
    <s v="PHO08068.1"/>
    <m/>
    <m/>
    <x v="1394"/>
    <m/>
    <m/>
    <s v="BFT35_03195"/>
    <n v="1452"/>
    <n v="483"/>
    <m/>
  </r>
  <r>
    <x v="0"/>
    <s v="protein_coding"/>
    <x v="0"/>
    <s v="Primary Assembly"/>
    <s v="unplaced scaffold"/>
    <m/>
    <s v="MINB01000002.1"/>
    <n v="171684"/>
    <n v="172562"/>
    <x v="1"/>
    <m/>
    <m/>
    <m/>
    <x v="0"/>
    <m/>
    <m/>
    <s v="BFT35_02130"/>
    <n v="879"/>
    <m/>
    <m/>
  </r>
  <r>
    <x v="1"/>
    <s v="with_protein"/>
    <x v="0"/>
    <s v="Primary Assembly"/>
    <s v="unplaced scaffold"/>
    <m/>
    <s v="MINB01000002.1"/>
    <n v="171684"/>
    <n v="172562"/>
    <x v="1"/>
    <s v="PHO08278.1"/>
    <m/>
    <m/>
    <x v="34"/>
    <m/>
    <m/>
    <s v="BFT35_02130"/>
    <n v="879"/>
    <n v="292"/>
    <m/>
  </r>
  <r>
    <x v="0"/>
    <s v="protein_coding"/>
    <x v="0"/>
    <s v="Primary Assembly"/>
    <s v="unplaced scaffold"/>
    <m/>
    <s v="MINB01000001.1"/>
    <n v="171777"/>
    <n v="172016"/>
    <x v="0"/>
    <m/>
    <m/>
    <m/>
    <x v="0"/>
    <m/>
    <m/>
    <s v="BFT35_00905"/>
    <n v="240"/>
    <m/>
    <m/>
  </r>
  <r>
    <x v="1"/>
    <s v="with_protein"/>
    <x v="0"/>
    <s v="Primary Assembly"/>
    <s v="unplaced scaffold"/>
    <m/>
    <s v="MINB01000001.1"/>
    <n v="171777"/>
    <n v="172016"/>
    <x v="0"/>
    <s v="PHO08490.1"/>
    <m/>
    <m/>
    <x v="1395"/>
    <m/>
    <m/>
    <s v="BFT35_00905"/>
    <n v="240"/>
    <n v="79"/>
    <m/>
  </r>
  <r>
    <x v="0"/>
    <s v="protein_coding"/>
    <x v="0"/>
    <s v="Primary Assembly"/>
    <s v="unplaced scaffold"/>
    <m/>
    <s v="MINB01000001.1"/>
    <n v="172030"/>
    <n v="172413"/>
    <x v="0"/>
    <m/>
    <m/>
    <m/>
    <x v="0"/>
    <m/>
    <m/>
    <s v="BFT35_00910"/>
    <n v="384"/>
    <m/>
    <m/>
  </r>
  <r>
    <x v="1"/>
    <s v="with_protein"/>
    <x v="0"/>
    <s v="Primary Assembly"/>
    <s v="unplaced scaffold"/>
    <m/>
    <s v="MINB01000001.1"/>
    <n v="172030"/>
    <n v="172413"/>
    <x v="0"/>
    <s v="PHO08491.1"/>
    <m/>
    <m/>
    <x v="1396"/>
    <m/>
    <m/>
    <s v="BFT35_00910"/>
    <n v="384"/>
    <n v="127"/>
    <m/>
  </r>
  <r>
    <x v="0"/>
    <s v="protein_coding"/>
    <x v="0"/>
    <s v="Primary Assembly"/>
    <s v="unplaced scaffold"/>
    <m/>
    <s v="MINB01000001.1"/>
    <n v="172483"/>
    <n v="174153"/>
    <x v="1"/>
    <m/>
    <m/>
    <m/>
    <x v="0"/>
    <m/>
    <m/>
    <s v="BFT35_00915"/>
    <n v="1671"/>
    <m/>
    <m/>
  </r>
  <r>
    <x v="1"/>
    <s v="with_protein"/>
    <x v="0"/>
    <s v="Primary Assembly"/>
    <s v="unplaced scaffold"/>
    <m/>
    <s v="MINB01000001.1"/>
    <n v="172483"/>
    <n v="174153"/>
    <x v="1"/>
    <s v="PHO08553.1"/>
    <m/>
    <m/>
    <x v="1397"/>
    <m/>
    <m/>
    <s v="BFT35_00915"/>
    <n v="1671"/>
    <n v="556"/>
    <m/>
  </r>
  <r>
    <x v="0"/>
    <s v="protein_coding"/>
    <x v="0"/>
    <s v="Primary Assembly"/>
    <s v="unplaced scaffold"/>
    <m/>
    <s v="MINB01000002.1"/>
    <n v="172643"/>
    <n v="173965"/>
    <x v="1"/>
    <m/>
    <m/>
    <m/>
    <x v="0"/>
    <m/>
    <m/>
    <s v="BFT35_02135"/>
    <n v="1323"/>
    <m/>
    <m/>
  </r>
  <r>
    <x v="1"/>
    <s v="with_protein"/>
    <x v="0"/>
    <s v="Primary Assembly"/>
    <s v="unplaced scaffold"/>
    <m/>
    <s v="MINB01000002.1"/>
    <n v="172643"/>
    <n v="173965"/>
    <x v="1"/>
    <s v="PHO08279.1"/>
    <m/>
    <m/>
    <x v="12"/>
    <m/>
    <m/>
    <s v="BFT35_02135"/>
    <n v="1323"/>
    <n v="440"/>
    <m/>
  </r>
  <r>
    <x v="0"/>
    <s v="protein_coding"/>
    <x v="0"/>
    <s v="Primary Assembly"/>
    <s v="unplaced scaffold"/>
    <m/>
    <s v="MINB01000003.1"/>
    <n v="172854"/>
    <n v="174212"/>
    <x v="1"/>
    <m/>
    <m/>
    <m/>
    <x v="0"/>
    <m/>
    <m/>
    <s v="BFT35_03200"/>
    <n v="1359"/>
    <m/>
    <m/>
  </r>
  <r>
    <x v="1"/>
    <s v="with_protein"/>
    <x v="0"/>
    <s v="Primary Assembly"/>
    <s v="unplaced scaffold"/>
    <m/>
    <s v="MINB01000003.1"/>
    <n v="172854"/>
    <n v="174212"/>
    <x v="1"/>
    <s v="PHO08069.1"/>
    <m/>
    <m/>
    <x v="1398"/>
    <m/>
    <m/>
    <s v="BFT35_03200"/>
    <n v="1359"/>
    <n v="452"/>
    <m/>
  </r>
  <r>
    <x v="0"/>
    <s v="protein_coding"/>
    <x v="0"/>
    <s v="Primary Assembly"/>
    <s v="unplaced scaffold"/>
    <m/>
    <s v="MINB01000003.1"/>
    <n v="174237"/>
    <n v="175796"/>
    <x v="1"/>
    <m/>
    <m/>
    <m/>
    <x v="0"/>
    <m/>
    <m/>
    <s v="BFT35_03205"/>
    <n v="1560"/>
    <m/>
    <m/>
  </r>
  <r>
    <x v="1"/>
    <s v="with_protein"/>
    <x v="0"/>
    <s v="Primary Assembly"/>
    <s v="unplaced scaffold"/>
    <m/>
    <s v="MINB01000003.1"/>
    <n v="174237"/>
    <n v="175796"/>
    <x v="1"/>
    <s v="PHO08070.1"/>
    <m/>
    <m/>
    <x v="1399"/>
    <m/>
    <m/>
    <s v="BFT35_03205"/>
    <n v="1560"/>
    <n v="519"/>
    <m/>
  </r>
  <r>
    <x v="0"/>
    <s v="protein_coding"/>
    <x v="0"/>
    <s v="Primary Assembly"/>
    <s v="unplaced scaffold"/>
    <m/>
    <s v="MINB01000002.1"/>
    <n v="174358"/>
    <n v="175329"/>
    <x v="1"/>
    <m/>
    <m/>
    <m/>
    <x v="0"/>
    <m/>
    <m/>
    <s v="BFT35_02140"/>
    <n v="972"/>
    <m/>
    <m/>
  </r>
  <r>
    <x v="1"/>
    <s v="with_protein"/>
    <x v="0"/>
    <s v="Primary Assembly"/>
    <s v="unplaced scaffold"/>
    <m/>
    <s v="MINB01000002.1"/>
    <n v="174358"/>
    <n v="175329"/>
    <x v="1"/>
    <s v="PHO08280.1"/>
    <m/>
    <m/>
    <x v="2"/>
    <m/>
    <m/>
    <s v="BFT35_02140"/>
    <n v="972"/>
    <n v="323"/>
    <m/>
  </r>
  <r>
    <x v="0"/>
    <s v="protein_coding"/>
    <x v="0"/>
    <s v="Primary Assembly"/>
    <s v="unplaced scaffold"/>
    <m/>
    <s v="MINB01000001.1"/>
    <n v="174532"/>
    <n v="175428"/>
    <x v="0"/>
    <m/>
    <m/>
    <m/>
    <x v="0"/>
    <m/>
    <m/>
    <s v="BFT35_00920"/>
    <n v="897"/>
    <m/>
    <m/>
  </r>
  <r>
    <x v="1"/>
    <s v="with_protein"/>
    <x v="0"/>
    <s v="Primary Assembly"/>
    <s v="unplaced scaffold"/>
    <m/>
    <s v="MINB01000001.1"/>
    <n v="174532"/>
    <n v="175428"/>
    <x v="0"/>
    <s v="PHO08492.1"/>
    <m/>
    <m/>
    <x v="1400"/>
    <m/>
    <m/>
    <s v="BFT35_00920"/>
    <n v="897"/>
    <n v="298"/>
    <m/>
  </r>
  <r>
    <x v="0"/>
    <s v="protein_coding"/>
    <x v="0"/>
    <s v="Primary Assembly"/>
    <s v="unplaced scaffold"/>
    <m/>
    <s v="MINB01000002.1"/>
    <n v="175385"/>
    <n v="176239"/>
    <x v="1"/>
    <m/>
    <m/>
    <m/>
    <x v="0"/>
    <m/>
    <m/>
    <s v="BFT35_02145"/>
    <n v="855"/>
    <m/>
    <m/>
  </r>
  <r>
    <x v="1"/>
    <s v="with_protein"/>
    <x v="0"/>
    <s v="Primary Assembly"/>
    <s v="unplaced scaffold"/>
    <m/>
    <s v="MINB01000002.1"/>
    <n v="175385"/>
    <n v="176239"/>
    <x v="1"/>
    <s v="PHO08281.1"/>
    <m/>
    <m/>
    <x v="1401"/>
    <m/>
    <m/>
    <s v="BFT35_02145"/>
    <n v="855"/>
    <n v="284"/>
    <m/>
  </r>
  <r>
    <x v="0"/>
    <s v="protein_coding"/>
    <x v="0"/>
    <s v="Primary Assembly"/>
    <s v="unplaced scaffold"/>
    <m/>
    <s v="MINB01000001.1"/>
    <n v="175433"/>
    <n v="176335"/>
    <x v="1"/>
    <m/>
    <m/>
    <m/>
    <x v="0"/>
    <m/>
    <m/>
    <s v="BFT35_00925"/>
    <n v="903"/>
    <m/>
    <m/>
  </r>
  <r>
    <x v="1"/>
    <s v="with_protein"/>
    <x v="0"/>
    <s v="Primary Assembly"/>
    <s v="unplaced scaffold"/>
    <m/>
    <s v="MINB01000001.1"/>
    <n v="175433"/>
    <n v="176335"/>
    <x v="1"/>
    <s v="PHO08493.1"/>
    <m/>
    <m/>
    <x v="2"/>
    <m/>
    <m/>
    <s v="BFT35_00925"/>
    <n v="903"/>
    <n v="300"/>
    <m/>
  </r>
  <r>
    <x v="0"/>
    <s v="protein_coding"/>
    <x v="0"/>
    <s v="Primary Assembly"/>
    <s v="unplaced scaffold"/>
    <m/>
    <s v="MINB01000003.1"/>
    <n v="175820"/>
    <n v="176725"/>
    <x v="1"/>
    <m/>
    <m/>
    <m/>
    <x v="0"/>
    <m/>
    <m/>
    <s v="BFT35_03210"/>
    <n v="906"/>
    <m/>
    <m/>
  </r>
  <r>
    <x v="1"/>
    <s v="with_protein"/>
    <x v="0"/>
    <s v="Primary Assembly"/>
    <s v="unplaced scaffold"/>
    <m/>
    <s v="MINB01000003.1"/>
    <n v="175820"/>
    <n v="176725"/>
    <x v="1"/>
    <s v="PHO08071.1"/>
    <m/>
    <m/>
    <x v="63"/>
    <m/>
    <m/>
    <s v="BFT35_03210"/>
    <n v="906"/>
    <n v="301"/>
    <m/>
  </r>
  <r>
    <x v="0"/>
    <s v="protein_coding"/>
    <x v="0"/>
    <s v="Primary Assembly"/>
    <s v="unplaced scaffold"/>
    <m/>
    <s v="MINB01000002.1"/>
    <n v="176245"/>
    <n v="176976"/>
    <x v="1"/>
    <m/>
    <m/>
    <m/>
    <x v="0"/>
    <m/>
    <m/>
    <s v="BFT35_02150"/>
    <n v="732"/>
    <m/>
    <m/>
  </r>
  <r>
    <x v="1"/>
    <s v="with_protein"/>
    <x v="0"/>
    <s v="Primary Assembly"/>
    <s v="unplaced scaffold"/>
    <m/>
    <s v="MINB01000002.1"/>
    <n v="176245"/>
    <n v="176976"/>
    <x v="1"/>
    <s v="PHO08282.1"/>
    <m/>
    <m/>
    <x v="146"/>
    <m/>
    <m/>
    <s v="BFT35_02150"/>
    <n v="732"/>
    <n v="243"/>
    <m/>
  </r>
  <r>
    <x v="0"/>
    <s v="protein_coding"/>
    <x v="0"/>
    <s v="Primary Assembly"/>
    <s v="unplaced scaffold"/>
    <m/>
    <s v="MINB01000001.1"/>
    <n v="176422"/>
    <n v="177873"/>
    <x v="1"/>
    <m/>
    <m/>
    <m/>
    <x v="0"/>
    <m/>
    <m/>
    <s v="BFT35_00930"/>
    <n v="1452"/>
    <m/>
    <m/>
  </r>
  <r>
    <x v="1"/>
    <s v="with_protein"/>
    <x v="0"/>
    <s v="Primary Assembly"/>
    <s v="unplaced scaffold"/>
    <m/>
    <s v="MINB01000001.1"/>
    <n v="176422"/>
    <n v="177873"/>
    <x v="1"/>
    <s v="PHO08494.1"/>
    <m/>
    <m/>
    <x v="162"/>
    <m/>
    <m/>
    <s v="BFT35_00930"/>
    <n v="1452"/>
    <n v="483"/>
    <m/>
  </r>
  <r>
    <x v="0"/>
    <s v="protein_coding"/>
    <x v="0"/>
    <s v="Primary Assembly"/>
    <s v="unplaced scaffold"/>
    <m/>
    <s v="MINB01000003.1"/>
    <n v="176725"/>
    <n v="177606"/>
    <x v="1"/>
    <m/>
    <m/>
    <m/>
    <x v="0"/>
    <m/>
    <m/>
    <s v="BFT35_03215"/>
    <n v="882"/>
    <m/>
    <m/>
  </r>
  <r>
    <x v="1"/>
    <s v="with_protein"/>
    <x v="0"/>
    <s v="Primary Assembly"/>
    <s v="unplaced scaffold"/>
    <m/>
    <s v="MINB01000003.1"/>
    <n v="176725"/>
    <n v="177606"/>
    <x v="1"/>
    <s v="PHO08072.1"/>
    <m/>
    <m/>
    <x v="63"/>
    <m/>
    <m/>
    <s v="BFT35_03215"/>
    <n v="882"/>
    <n v="293"/>
    <m/>
  </r>
  <r>
    <x v="0"/>
    <s v="protein_coding"/>
    <x v="0"/>
    <s v="Primary Assembly"/>
    <s v="unplaced scaffold"/>
    <m/>
    <s v="MINB01000002.1"/>
    <n v="177000"/>
    <n v="177905"/>
    <x v="1"/>
    <m/>
    <m/>
    <m/>
    <x v="0"/>
    <m/>
    <m/>
    <s v="BFT35_02155"/>
    <n v="906"/>
    <m/>
    <m/>
  </r>
  <r>
    <x v="1"/>
    <s v="with_protein"/>
    <x v="0"/>
    <s v="Primary Assembly"/>
    <s v="unplaced scaffold"/>
    <m/>
    <s v="MINB01000002.1"/>
    <n v="177000"/>
    <n v="177905"/>
    <x v="1"/>
    <s v="PHO08283.1"/>
    <m/>
    <m/>
    <x v="1402"/>
    <m/>
    <m/>
    <s v="BFT35_02155"/>
    <n v="906"/>
    <n v="301"/>
    <m/>
  </r>
  <r>
    <x v="0"/>
    <s v="protein_coding"/>
    <x v="0"/>
    <s v="Primary Assembly"/>
    <s v="unplaced scaffold"/>
    <m/>
    <s v="MINB01000003.1"/>
    <n v="177700"/>
    <n v="179040"/>
    <x v="1"/>
    <m/>
    <m/>
    <m/>
    <x v="0"/>
    <m/>
    <m/>
    <s v="BFT35_03220"/>
    <n v="1341"/>
    <m/>
    <m/>
  </r>
  <r>
    <x v="1"/>
    <s v="with_protein"/>
    <x v="0"/>
    <s v="Primary Assembly"/>
    <s v="unplaced scaffold"/>
    <m/>
    <s v="MINB01000003.1"/>
    <n v="177700"/>
    <n v="179040"/>
    <x v="1"/>
    <s v="PHO08114.1"/>
    <m/>
    <m/>
    <x v="288"/>
    <m/>
    <m/>
    <s v="BFT35_03220"/>
    <n v="1341"/>
    <n v="446"/>
    <m/>
  </r>
  <r>
    <x v="0"/>
    <s v="protein_coding"/>
    <x v="0"/>
    <s v="Primary Assembly"/>
    <s v="unplaced scaffold"/>
    <m/>
    <s v="MINB01000001.1"/>
    <n v="177870"/>
    <n v="178565"/>
    <x v="1"/>
    <m/>
    <m/>
    <m/>
    <x v="0"/>
    <m/>
    <m/>
    <s v="BFT35_00935"/>
    <n v="696"/>
    <m/>
    <m/>
  </r>
  <r>
    <x v="1"/>
    <s v="with_protein"/>
    <x v="0"/>
    <s v="Primary Assembly"/>
    <s v="unplaced scaffold"/>
    <m/>
    <s v="MINB01000001.1"/>
    <n v="177870"/>
    <n v="178565"/>
    <x v="1"/>
    <s v="PHO08495.1"/>
    <m/>
    <m/>
    <x v="67"/>
    <m/>
    <m/>
    <s v="BFT35_00935"/>
    <n v="696"/>
    <n v="231"/>
    <m/>
  </r>
  <r>
    <x v="0"/>
    <s v="protein_coding"/>
    <x v="0"/>
    <s v="Primary Assembly"/>
    <s v="unplaced scaffold"/>
    <m/>
    <s v="MINB01000002.1"/>
    <n v="178248"/>
    <n v="180644"/>
    <x v="1"/>
    <m/>
    <m/>
    <m/>
    <x v="0"/>
    <m/>
    <m/>
    <s v="BFT35_02160"/>
    <n v="2397"/>
    <m/>
    <m/>
  </r>
  <r>
    <x v="1"/>
    <s v="with_protein"/>
    <x v="0"/>
    <s v="Primary Assembly"/>
    <s v="unplaced scaffold"/>
    <m/>
    <s v="MINB01000002.1"/>
    <n v="178248"/>
    <n v="180644"/>
    <x v="1"/>
    <s v="PHO08284.1"/>
    <m/>
    <m/>
    <x v="1403"/>
    <m/>
    <m/>
    <s v="BFT35_02160"/>
    <n v="2397"/>
    <n v="798"/>
    <m/>
  </r>
  <r>
    <x v="0"/>
    <s v="protein_coding"/>
    <x v="0"/>
    <s v="Primary Assembly"/>
    <s v="unplaced scaffold"/>
    <m/>
    <s v="MINB01000001.1"/>
    <n v="178558"/>
    <n v="179334"/>
    <x v="1"/>
    <m/>
    <m/>
    <m/>
    <x v="0"/>
    <m/>
    <m/>
    <s v="BFT35_00940"/>
    <n v="777"/>
    <m/>
    <m/>
  </r>
  <r>
    <x v="1"/>
    <s v="with_protein"/>
    <x v="0"/>
    <s v="Primary Assembly"/>
    <s v="unplaced scaffold"/>
    <m/>
    <s v="MINB01000001.1"/>
    <n v="178558"/>
    <n v="179334"/>
    <x v="1"/>
    <s v="PHO08496.1"/>
    <m/>
    <m/>
    <x v="1404"/>
    <m/>
    <m/>
    <s v="BFT35_00940"/>
    <n v="777"/>
    <n v="258"/>
    <m/>
  </r>
  <r>
    <x v="0"/>
    <s v="protein_coding"/>
    <x v="0"/>
    <s v="Primary Assembly"/>
    <s v="unplaced scaffold"/>
    <m/>
    <s v="MINB01000003.1"/>
    <n v="179141"/>
    <n v="180238"/>
    <x v="1"/>
    <m/>
    <m/>
    <m/>
    <x v="0"/>
    <m/>
    <m/>
    <s v="BFT35_03225"/>
    <n v="1098"/>
    <m/>
    <m/>
  </r>
  <r>
    <x v="1"/>
    <s v="with_protein"/>
    <x v="0"/>
    <s v="Primary Assembly"/>
    <s v="unplaced scaffold"/>
    <m/>
    <s v="MINB01000003.1"/>
    <n v="179141"/>
    <n v="180238"/>
    <x v="1"/>
    <s v="PHO08073.1"/>
    <m/>
    <m/>
    <x v="1405"/>
    <m/>
    <m/>
    <s v="BFT35_03225"/>
    <n v="1098"/>
    <n v="365"/>
    <m/>
  </r>
  <r>
    <x v="0"/>
    <s v="protein_coding"/>
    <x v="0"/>
    <s v="Primary Assembly"/>
    <s v="unplaced scaffold"/>
    <m/>
    <s v="MINB01000001.1"/>
    <n v="179334"/>
    <n v="180092"/>
    <x v="1"/>
    <m/>
    <m/>
    <m/>
    <x v="0"/>
    <m/>
    <m/>
    <s v="BFT35_00945"/>
    <n v="759"/>
    <m/>
    <m/>
  </r>
  <r>
    <x v="1"/>
    <s v="with_protein"/>
    <x v="0"/>
    <s v="Primary Assembly"/>
    <s v="unplaced scaffold"/>
    <m/>
    <s v="MINB01000001.1"/>
    <n v="179334"/>
    <n v="180092"/>
    <x v="1"/>
    <s v="PHO08497.1"/>
    <m/>
    <m/>
    <x v="983"/>
    <m/>
    <m/>
    <s v="BFT35_00945"/>
    <n v="759"/>
    <n v="252"/>
    <m/>
  </r>
  <r>
    <x v="0"/>
    <s v="protein_coding"/>
    <x v="0"/>
    <s v="Primary Assembly"/>
    <s v="unplaced scaffold"/>
    <m/>
    <s v="MINB01000001.1"/>
    <n v="180085"/>
    <n v="180783"/>
    <x v="1"/>
    <m/>
    <m/>
    <m/>
    <x v="0"/>
    <m/>
    <m/>
    <s v="BFT35_00950"/>
    <n v="699"/>
    <m/>
    <m/>
  </r>
  <r>
    <x v="1"/>
    <s v="with_protein"/>
    <x v="0"/>
    <s v="Primary Assembly"/>
    <s v="unplaced scaffold"/>
    <m/>
    <s v="MINB01000001.1"/>
    <n v="180085"/>
    <n v="180783"/>
    <x v="1"/>
    <s v="PHO08498.1"/>
    <m/>
    <m/>
    <x v="1406"/>
    <m/>
    <m/>
    <s v="BFT35_00950"/>
    <n v="699"/>
    <n v="232"/>
    <m/>
  </r>
  <r>
    <x v="0"/>
    <s v="protein_coding"/>
    <x v="0"/>
    <s v="Primary Assembly"/>
    <s v="unplaced scaffold"/>
    <m/>
    <s v="MINB01000003.1"/>
    <n v="180364"/>
    <n v="181365"/>
    <x v="1"/>
    <m/>
    <m/>
    <m/>
    <x v="0"/>
    <m/>
    <m/>
    <s v="BFT35_03230"/>
    <n v="1002"/>
    <m/>
    <m/>
  </r>
  <r>
    <x v="1"/>
    <s v="with_protein"/>
    <x v="0"/>
    <s v="Primary Assembly"/>
    <s v="unplaced scaffold"/>
    <m/>
    <s v="MINB01000003.1"/>
    <n v="180364"/>
    <n v="181365"/>
    <x v="1"/>
    <s v="PHO08074.1"/>
    <m/>
    <m/>
    <x v="400"/>
    <m/>
    <m/>
    <s v="BFT35_03230"/>
    <n v="1002"/>
    <n v="333"/>
    <m/>
  </r>
  <r>
    <x v="0"/>
    <s v="protein_coding"/>
    <x v="0"/>
    <s v="Primary Assembly"/>
    <s v="unplaced scaffold"/>
    <m/>
    <s v="MINB01000002.1"/>
    <n v="180666"/>
    <n v="180980"/>
    <x v="1"/>
    <m/>
    <m/>
    <m/>
    <x v="0"/>
    <m/>
    <m/>
    <s v="BFT35_02165"/>
    <n v="315"/>
    <m/>
    <m/>
  </r>
  <r>
    <x v="1"/>
    <s v="with_protein"/>
    <x v="0"/>
    <s v="Primary Assembly"/>
    <s v="unplaced scaffold"/>
    <m/>
    <s v="MINB01000002.1"/>
    <n v="180666"/>
    <n v="180980"/>
    <x v="1"/>
    <s v="PHO08285.1"/>
    <m/>
    <m/>
    <x v="1407"/>
    <m/>
    <m/>
    <s v="BFT35_02165"/>
    <n v="315"/>
    <n v="104"/>
    <m/>
  </r>
  <r>
    <x v="0"/>
    <s v="pseudogene"/>
    <x v="0"/>
    <s v="Primary Assembly"/>
    <s v="unplaced scaffold"/>
    <m/>
    <s v="MINB01000001.1"/>
    <n v="181153"/>
    <n v="182948"/>
    <x v="1"/>
    <m/>
    <m/>
    <m/>
    <x v="0"/>
    <m/>
    <m/>
    <s v="BFT35_00955"/>
    <n v="1796"/>
    <m/>
    <s v="pseudo"/>
  </r>
  <r>
    <x v="1"/>
    <s v="without_protein"/>
    <x v="0"/>
    <s v="Primary Assembly"/>
    <s v="unplaced scaffold"/>
    <m/>
    <s v="MINB01000001.1"/>
    <n v="181153"/>
    <n v="182948"/>
    <x v="1"/>
    <m/>
    <m/>
    <m/>
    <x v="1132"/>
    <m/>
    <m/>
    <s v="BFT35_00955"/>
    <n v="1796"/>
    <m/>
    <s v="pseudo"/>
  </r>
  <r>
    <x v="0"/>
    <s v="protein_coding"/>
    <x v="0"/>
    <s v="Primary Assembly"/>
    <s v="unplaced scaffold"/>
    <m/>
    <s v="MINB01000003.1"/>
    <n v="181405"/>
    <n v="182805"/>
    <x v="1"/>
    <m/>
    <m/>
    <m/>
    <x v="0"/>
    <m/>
    <m/>
    <s v="BFT35_03235"/>
    <n v="1401"/>
    <m/>
    <m/>
  </r>
  <r>
    <x v="1"/>
    <s v="with_protein"/>
    <x v="0"/>
    <s v="Primary Assembly"/>
    <s v="unplaced scaffold"/>
    <m/>
    <s v="MINB01000003.1"/>
    <n v="181405"/>
    <n v="182805"/>
    <x v="1"/>
    <s v="PHO08075.1"/>
    <m/>
    <m/>
    <x v="1408"/>
    <m/>
    <m/>
    <s v="BFT35_03235"/>
    <n v="1401"/>
    <n v="466"/>
    <m/>
  </r>
  <r>
    <x v="0"/>
    <s v="protein_coding"/>
    <x v="0"/>
    <s v="Primary Assembly"/>
    <s v="unplaced scaffold"/>
    <m/>
    <s v="MINB01000002.1"/>
    <n v="181418"/>
    <n v="181831"/>
    <x v="1"/>
    <m/>
    <m/>
    <m/>
    <x v="0"/>
    <m/>
    <m/>
    <s v="BFT35_02170"/>
    <n v="414"/>
    <m/>
    <m/>
  </r>
  <r>
    <x v="1"/>
    <s v="with_protein"/>
    <x v="0"/>
    <s v="Primary Assembly"/>
    <s v="unplaced scaffold"/>
    <m/>
    <s v="MINB01000002.1"/>
    <n v="181418"/>
    <n v="181831"/>
    <x v="1"/>
    <s v="PHO08286.1"/>
    <m/>
    <m/>
    <x v="2"/>
    <m/>
    <m/>
    <s v="BFT35_02170"/>
    <n v="414"/>
    <n v="137"/>
    <m/>
  </r>
  <r>
    <x v="0"/>
    <s v="protein_coding"/>
    <x v="0"/>
    <s v="Primary Assembly"/>
    <s v="unplaced scaffold"/>
    <m/>
    <s v="MINB01000002.1"/>
    <n v="181800"/>
    <n v="183161"/>
    <x v="1"/>
    <m/>
    <m/>
    <m/>
    <x v="0"/>
    <m/>
    <m/>
    <s v="BFT35_02175"/>
    <n v="1362"/>
    <m/>
    <m/>
  </r>
  <r>
    <x v="1"/>
    <s v="with_protein"/>
    <x v="0"/>
    <s v="Primary Assembly"/>
    <s v="unplaced scaffold"/>
    <m/>
    <s v="MINB01000002.1"/>
    <n v="181800"/>
    <n v="183161"/>
    <x v="1"/>
    <s v="PHO08287.1"/>
    <m/>
    <m/>
    <x v="1238"/>
    <m/>
    <m/>
    <s v="BFT35_02175"/>
    <n v="1362"/>
    <n v="453"/>
    <m/>
  </r>
  <r>
    <x v="0"/>
    <s v="protein_coding"/>
    <x v="0"/>
    <s v="Primary Assembly"/>
    <s v="unplaced scaffold"/>
    <m/>
    <s v="MINB01000003.1"/>
    <n v="182948"/>
    <n v="183298"/>
    <x v="1"/>
    <m/>
    <m/>
    <m/>
    <x v="0"/>
    <m/>
    <m/>
    <s v="BFT35_03240"/>
    <n v="351"/>
    <m/>
    <m/>
  </r>
  <r>
    <x v="1"/>
    <s v="with_protein"/>
    <x v="0"/>
    <s v="Primary Assembly"/>
    <s v="unplaced scaffold"/>
    <m/>
    <s v="MINB01000003.1"/>
    <n v="182948"/>
    <n v="183298"/>
    <x v="1"/>
    <s v="PHO08076.1"/>
    <m/>
    <m/>
    <x v="80"/>
    <m/>
    <m/>
    <s v="BFT35_03240"/>
    <n v="351"/>
    <n v="116"/>
    <m/>
  </r>
  <r>
    <x v="0"/>
    <s v="protein_coding"/>
    <x v="0"/>
    <s v="Primary Assembly"/>
    <s v="unplaced scaffold"/>
    <m/>
    <s v="MINB01000001.1"/>
    <n v="183086"/>
    <n v="183853"/>
    <x v="1"/>
    <m/>
    <m/>
    <m/>
    <x v="0"/>
    <m/>
    <m/>
    <s v="BFT35_00960"/>
    <n v="768"/>
    <m/>
    <m/>
  </r>
  <r>
    <x v="1"/>
    <s v="with_protein"/>
    <x v="0"/>
    <s v="Primary Assembly"/>
    <s v="unplaced scaffold"/>
    <m/>
    <s v="MINB01000001.1"/>
    <n v="183086"/>
    <n v="183853"/>
    <x v="1"/>
    <s v="PHO08499.1"/>
    <m/>
    <m/>
    <x v="67"/>
    <m/>
    <m/>
    <s v="BFT35_00960"/>
    <n v="768"/>
    <n v="255"/>
    <m/>
  </r>
  <r>
    <x v="0"/>
    <s v="protein_coding"/>
    <x v="0"/>
    <s v="Primary Assembly"/>
    <s v="unplaced scaffold"/>
    <m/>
    <s v="MINB01000002.1"/>
    <n v="183201"/>
    <n v="184583"/>
    <x v="1"/>
    <m/>
    <m/>
    <m/>
    <x v="0"/>
    <m/>
    <m/>
    <s v="BFT35_02180"/>
    <n v="1383"/>
    <m/>
    <m/>
  </r>
  <r>
    <x v="1"/>
    <s v="with_protein"/>
    <x v="0"/>
    <s v="Primary Assembly"/>
    <s v="unplaced scaffold"/>
    <m/>
    <s v="MINB01000002.1"/>
    <n v="183201"/>
    <n v="184583"/>
    <x v="1"/>
    <s v="PHO08288.1"/>
    <m/>
    <m/>
    <x v="90"/>
    <m/>
    <m/>
    <s v="BFT35_02180"/>
    <n v="1383"/>
    <n v="460"/>
    <m/>
  </r>
  <r>
    <x v="0"/>
    <s v="protein_coding"/>
    <x v="0"/>
    <s v="Primary Assembly"/>
    <s v="unplaced scaffold"/>
    <m/>
    <s v="MINB01000003.1"/>
    <n v="183503"/>
    <n v="183931"/>
    <x v="0"/>
    <m/>
    <m/>
    <m/>
    <x v="0"/>
    <m/>
    <m/>
    <s v="BFT35_03245"/>
    <n v="429"/>
    <m/>
    <m/>
  </r>
  <r>
    <x v="1"/>
    <s v="with_protein"/>
    <x v="0"/>
    <s v="Primary Assembly"/>
    <s v="unplaced scaffold"/>
    <m/>
    <s v="MINB01000003.1"/>
    <n v="183503"/>
    <n v="183931"/>
    <x v="0"/>
    <s v="PHO08077.1"/>
    <m/>
    <m/>
    <x v="1"/>
    <m/>
    <m/>
    <s v="BFT35_03245"/>
    <n v="429"/>
    <n v="142"/>
    <m/>
  </r>
  <r>
    <x v="0"/>
    <s v="protein_coding"/>
    <x v="0"/>
    <s v="Primary Assembly"/>
    <s v="unplaced scaffold"/>
    <m/>
    <s v="MINB01000001.1"/>
    <n v="183825"/>
    <n v="185519"/>
    <x v="1"/>
    <m/>
    <m/>
    <m/>
    <x v="0"/>
    <m/>
    <m/>
    <s v="BFT35_00965"/>
    <n v="1695"/>
    <m/>
    <m/>
  </r>
  <r>
    <x v="1"/>
    <s v="with_protein"/>
    <x v="0"/>
    <s v="Primary Assembly"/>
    <s v="unplaced scaffold"/>
    <m/>
    <s v="MINB01000001.1"/>
    <n v="183825"/>
    <n v="185519"/>
    <x v="1"/>
    <s v="PHO08500.1"/>
    <m/>
    <m/>
    <x v="90"/>
    <m/>
    <m/>
    <s v="BFT35_00965"/>
    <n v="1695"/>
    <n v="564"/>
    <m/>
  </r>
  <r>
    <x v="0"/>
    <s v="protein_coding"/>
    <x v="0"/>
    <s v="Primary Assembly"/>
    <s v="unplaced scaffold"/>
    <m/>
    <s v="MINB01000003.1"/>
    <n v="183974"/>
    <n v="185029"/>
    <x v="1"/>
    <m/>
    <m/>
    <m/>
    <x v="0"/>
    <m/>
    <m/>
    <s v="BFT35_03250"/>
    <n v="1056"/>
    <m/>
    <m/>
  </r>
  <r>
    <x v="1"/>
    <s v="with_protein"/>
    <x v="0"/>
    <s v="Primary Assembly"/>
    <s v="unplaced scaffold"/>
    <m/>
    <s v="MINB01000003.1"/>
    <n v="183974"/>
    <n v="185029"/>
    <x v="1"/>
    <s v="PHO08078.1"/>
    <m/>
    <m/>
    <x v="33"/>
    <m/>
    <m/>
    <s v="BFT35_03250"/>
    <n v="1056"/>
    <n v="351"/>
    <m/>
  </r>
  <r>
    <x v="0"/>
    <s v="protein_coding"/>
    <x v="0"/>
    <s v="Primary Assembly"/>
    <s v="unplaced scaffold"/>
    <m/>
    <s v="MINB01000002.1"/>
    <n v="184595"/>
    <n v="184825"/>
    <x v="1"/>
    <m/>
    <m/>
    <m/>
    <x v="0"/>
    <m/>
    <m/>
    <s v="BFT35_02185"/>
    <n v="231"/>
    <m/>
    <m/>
  </r>
  <r>
    <x v="1"/>
    <s v="with_protein"/>
    <x v="0"/>
    <s v="Primary Assembly"/>
    <s v="unplaced scaffold"/>
    <m/>
    <s v="MINB01000002.1"/>
    <n v="184595"/>
    <n v="184825"/>
    <x v="1"/>
    <s v="PHO08289.1"/>
    <m/>
    <m/>
    <x v="2"/>
    <m/>
    <m/>
    <s v="BFT35_02185"/>
    <n v="231"/>
    <n v="76"/>
    <m/>
  </r>
  <r>
    <x v="0"/>
    <s v="protein_coding"/>
    <x v="0"/>
    <s v="Primary Assembly"/>
    <s v="unplaced scaffold"/>
    <m/>
    <s v="MINB01000002.1"/>
    <n v="184831"/>
    <n v="185046"/>
    <x v="1"/>
    <m/>
    <m/>
    <m/>
    <x v="0"/>
    <m/>
    <m/>
    <s v="BFT35_02190"/>
    <n v="216"/>
    <m/>
    <m/>
  </r>
  <r>
    <x v="1"/>
    <s v="with_protein"/>
    <x v="0"/>
    <s v="Primary Assembly"/>
    <s v="unplaced scaffold"/>
    <m/>
    <s v="MINB01000002.1"/>
    <n v="184831"/>
    <n v="185046"/>
    <x v="1"/>
    <s v="PHO08290.1"/>
    <m/>
    <m/>
    <x v="2"/>
    <m/>
    <m/>
    <s v="BFT35_02190"/>
    <n v="216"/>
    <n v="71"/>
    <m/>
  </r>
  <r>
    <x v="0"/>
    <s v="protein_coding"/>
    <x v="0"/>
    <s v="Primary Assembly"/>
    <s v="unplaced scaffold"/>
    <m/>
    <s v="MINB01000003.1"/>
    <n v="185065"/>
    <n v="186141"/>
    <x v="1"/>
    <m/>
    <m/>
    <m/>
    <x v="0"/>
    <m/>
    <m/>
    <s v="BFT35_03255"/>
    <n v="1077"/>
    <m/>
    <m/>
  </r>
  <r>
    <x v="1"/>
    <s v="with_protein"/>
    <x v="0"/>
    <s v="Primary Assembly"/>
    <s v="unplaced scaffold"/>
    <m/>
    <s v="MINB01000003.1"/>
    <n v="185065"/>
    <n v="186141"/>
    <x v="1"/>
    <s v="PHO08079.1"/>
    <m/>
    <m/>
    <x v="33"/>
    <m/>
    <m/>
    <s v="BFT35_03255"/>
    <n v="1077"/>
    <n v="358"/>
    <m/>
  </r>
  <r>
    <x v="0"/>
    <s v="protein_coding"/>
    <x v="0"/>
    <s v="Primary Assembly"/>
    <s v="unplaced scaffold"/>
    <m/>
    <s v="MINB01000002.1"/>
    <n v="185281"/>
    <n v="185787"/>
    <x v="0"/>
    <m/>
    <m/>
    <m/>
    <x v="0"/>
    <m/>
    <m/>
    <s v="BFT35_02195"/>
    <n v="507"/>
    <m/>
    <m/>
  </r>
  <r>
    <x v="1"/>
    <s v="with_protein"/>
    <x v="0"/>
    <s v="Primary Assembly"/>
    <s v="unplaced scaffold"/>
    <m/>
    <s v="MINB01000002.1"/>
    <n v="185281"/>
    <n v="185787"/>
    <x v="0"/>
    <s v="PHO08291.1"/>
    <m/>
    <m/>
    <x v="2"/>
    <m/>
    <m/>
    <s v="BFT35_02195"/>
    <n v="507"/>
    <n v="168"/>
    <m/>
  </r>
  <r>
    <x v="0"/>
    <s v="protein_coding"/>
    <x v="0"/>
    <s v="Primary Assembly"/>
    <s v="unplaced scaffold"/>
    <m/>
    <s v="MINB01000001.1"/>
    <n v="185581"/>
    <n v="188058"/>
    <x v="1"/>
    <m/>
    <m/>
    <m/>
    <x v="0"/>
    <m/>
    <m/>
    <s v="BFT35_00970"/>
    <n v="2478"/>
    <m/>
    <m/>
  </r>
  <r>
    <x v="1"/>
    <s v="with_protein"/>
    <x v="0"/>
    <s v="Primary Assembly"/>
    <s v="unplaced scaffold"/>
    <m/>
    <s v="MINB01000001.1"/>
    <n v="185581"/>
    <n v="188058"/>
    <x v="1"/>
    <s v="PHO08501.1"/>
    <m/>
    <m/>
    <x v="2"/>
    <m/>
    <m/>
    <s v="BFT35_00970"/>
    <n v="2478"/>
    <n v="825"/>
    <m/>
  </r>
  <r>
    <x v="0"/>
    <s v="protein_coding"/>
    <x v="0"/>
    <s v="Primary Assembly"/>
    <s v="unplaced scaffold"/>
    <m/>
    <s v="MINB01000002.1"/>
    <n v="185798"/>
    <n v="186523"/>
    <x v="0"/>
    <m/>
    <m/>
    <m/>
    <x v="0"/>
    <m/>
    <m/>
    <s v="BFT35_02200"/>
    <n v="726"/>
    <m/>
    <m/>
  </r>
  <r>
    <x v="1"/>
    <s v="with_protein"/>
    <x v="0"/>
    <s v="Primary Assembly"/>
    <s v="unplaced scaffold"/>
    <m/>
    <s v="MINB01000002.1"/>
    <n v="185798"/>
    <n v="186523"/>
    <x v="0"/>
    <s v="PHO08330.1"/>
    <m/>
    <m/>
    <x v="1409"/>
    <m/>
    <m/>
    <s v="BFT35_02200"/>
    <n v="726"/>
    <n v="241"/>
    <m/>
  </r>
  <r>
    <x v="0"/>
    <s v="protein_coding"/>
    <x v="0"/>
    <s v="Primary Assembly"/>
    <s v="unplaced scaffold"/>
    <m/>
    <s v="MINB01000003.1"/>
    <n v="186138"/>
    <n v="186599"/>
    <x v="1"/>
    <m/>
    <m/>
    <m/>
    <x v="0"/>
    <m/>
    <m/>
    <s v="BFT35_03260"/>
    <n v="462"/>
    <m/>
    <m/>
  </r>
  <r>
    <x v="1"/>
    <s v="with_protein"/>
    <x v="0"/>
    <s v="Primary Assembly"/>
    <s v="unplaced scaffold"/>
    <m/>
    <s v="MINB01000003.1"/>
    <n v="186138"/>
    <n v="186599"/>
    <x v="1"/>
    <s v="PHO08080.1"/>
    <m/>
    <m/>
    <x v="1410"/>
    <m/>
    <m/>
    <s v="BFT35_03260"/>
    <n v="462"/>
    <n v="153"/>
    <m/>
  </r>
  <r>
    <x v="0"/>
    <s v="protein_coding"/>
    <x v="0"/>
    <s v="Primary Assembly"/>
    <s v="unplaced scaffold"/>
    <m/>
    <s v="MINB01000002.1"/>
    <n v="186571"/>
    <n v="186855"/>
    <x v="0"/>
    <m/>
    <m/>
    <m/>
    <x v="0"/>
    <m/>
    <m/>
    <s v="BFT35_02205"/>
    <n v="285"/>
    <m/>
    <m/>
  </r>
  <r>
    <x v="1"/>
    <s v="with_protein"/>
    <x v="0"/>
    <s v="Primary Assembly"/>
    <s v="unplaced scaffold"/>
    <m/>
    <s v="MINB01000002.1"/>
    <n v="186571"/>
    <n v="186855"/>
    <x v="0"/>
    <s v="PHO08292.1"/>
    <m/>
    <m/>
    <x v="1411"/>
    <m/>
    <m/>
    <s v="BFT35_02205"/>
    <n v="285"/>
    <n v="94"/>
    <m/>
  </r>
  <r>
    <x v="0"/>
    <s v="protein_coding"/>
    <x v="0"/>
    <s v="Primary Assembly"/>
    <s v="unplaced scaffold"/>
    <m/>
    <s v="MINB01000003.1"/>
    <n v="186701"/>
    <n v="187636"/>
    <x v="1"/>
    <m/>
    <m/>
    <m/>
    <x v="0"/>
    <m/>
    <m/>
    <s v="BFT35_03265"/>
    <n v="936"/>
    <m/>
    <m/>
  </r>
  <r>
    <x v="1"/>
    <s v="with_protein"/>
    <x v="0"/>
    <s v="Primary Assembly"/>
    <s v="unplaced scaffold"/>
    <m/>
    <s v="MINB01000003.1"/>
    <n v="186701"/>
    <n v="187636"/>
    <x v="1"/>
    <s v="PHO08081.1"/>
    <m/>
    <m/>
    <x v="1412"/>
    <m/>
    <m/>
    <s v="BFT35_03265"/>
    <n v="936"/>
    <n v="311"/>
    <m/>
  </r>
  <r>
    <x v="0"/>
    <s v="protein_coding"/>
    <x v="0"/>
    <s v="Primary Assembly"/>
    <s v="unplaced scaffold"/>
    <m/>
    <s v="MINB01000002.1"/>
    <n v="187006"/>
    <n v="187632"/>
    <x v="0"/>
    <m/>
    <m/>
    <m/>
    <x v="0"/>
    <m/>
    <m/>
    <s v="BFT35_02210"/>
    <n v="627"/>
    <m/>
    <m/>
  </r>
  <r>
    <x v="1"/>
    <s v="with_protein"/>
    <x v="0"/>
    <s v="Primary Assembly"/>
    <s v="unplaced scaffold"/>
    <m/>
    <s v="MINB01000002.1"/>
    <n v="187006"/>
    <n v="187632"/>
    <x v="0"/>
    <s v="PHO08293.1"/>
    <m/>
    <m/>
    <x v="1413"/>
    <m/>
    <m/>
    <s v="BFT35_02210"/>
    <n v="627"/>
    <n v="208"/>
    <m/>
  </r>
  <r>
    <x v="0"/>
    <s v="protein_coding"/>
    <x v="0"/>
    <s v="Primary Assembly"/>
    <s v="unplaced scaffold"/>
    <m/>
    <s v="MINB01000002.1"/>
    <n v="187748"/>
    <n v="188038"/>
    <x v="0"/>
    <m/>
    <m/>
    <m/>
    <x v="0"/>
    <m/>
    <m/>
    <s v="BFT35_02215"/>
    <n v="291"/>
    <m/>
    <m/>
  </r>
  <r>
    <x v="1"/>
    <s v="with_protein"/>
    <x v="0"/>
    <s v="Primary Assembly"/>
    <s v="unplaced scaffold"/>
    <m/>
    <s v="MINB01000002.1"/>
    <n v="187748"/>
    <n v="188038"/>
    <x v="0"/>
    <s v="PHO08294.1"/>
    <m/>
    <m/>
    <x v="2"/>
    <m/>
    <m/>
    <s v="BFT35_02215"/>
    <n v="291"/>
    <n v="96"/>
    <m/>
  </r>
  <r>
    <x v="0"/>
    <s v="protein_coding"/>
    <x v="0"/>
    <s v="Primary Assembly"/>
    <s v="unplaced scaffold"/>
    <m/>
    <s v="MINB01000003.1"/>
    <n v="187852"/>
    <n v="188124"/>
    <x v="1"/>
    <m/>
    <m/>
    <m/>
    <x v="0"/>
    <m/>
    <m/>
    <s v="BFT35_03270"/>
    <n v="273"/>
    <m/>
    <m/>
  </r>
  <r>
    <x v="1"/>
    <s v="with_protein"/>
    <x v="0"/>
    <s v="Primary Assembly"/>
    <s v="unplaced scaffold"/>
    <m/>
    <s v="MINB01000003.1"/>
    <n v="187852"/>
    <n v="188124"/>
    <x v="1"/>
    <s v="PHO08082.1"/>
    <m/>
    <m/>
    <x v="2"/>
    <m/>
    <m/>
    <s v="BFT35_03270"/>
    <n v="273"/>
    <n v="90"/>
    <m/>
  </r>
  <r>
    <x v="0"/>
    <s v="protein_coding"/>
    <x v="0"/>
    <s v="Primary Assembly"/>
    <s v="unplaced scaffold"/>
    <m/>
    <s v="MINB01000001.1"/>
    <n v="188033"/>
    <n v="189760"/>
    <x v="1"/>
    <m/>
    <m/>
    <m/>
    <x v="0"/>
    <m/>
    <m/>
    <s v="BFT35_00975"/>
    <n v="1728"/>
    <m/>
    <m/>
  </r>
  <r>
    <x v="1"/>
    <s v="with_protein"/>
    <x v="0"/>
    <s v="Primary Assembly"/>
    <s v="unplaced scaffold"/>
    <m/>
    <s v="MINB01000001.1"/>
    <n v="188033"/>
    <n v="189760"/>
    <x v="1"/>
    <s v="PHO08502.1"/>
    <m/>
    <m/>
    <x v="411"/>
    <m/>
    <m/>
    <s v="BFT35_00975"/>
    <n v="1728"/>
    <n v="575"/>
    <m/>
  </r>
  <r>
    <x v="0"/>
    <s v="protein_coding"/>
    <x v="0"/>
    <s v="Primary Assembly"/>
    <s v="unplaced scaffold"/>
    <m/>
    <s v="MINB01000002.1"/>
    <n v="188094"/>
    <n v="189365"/>
    <x v="1"/>
    <m/>
    <m/>
    <m/>
    <x v="0"/>
    <m/>
    <m/>
    <s v="BFT35_02220"/>
    <n v="1272"/>
    <m/>
    <m/>
  </r>
  <r>
    <x v="1"/>
    <s v="with_protein"/>
    <x v="0"/>
    <s v="Primary Assembly"/>
    <s v="unplaced scaffold"/>
    <m/>
    <s v="MINB01000002.1"/>
    <n v="188094"/>
    <n v="189365"/>
    <x v="1"/>
    <s v="PHO08295.1"/>
    <m/>
    <m/>
    <x v="1414"/>
    <m/>
    <m/>
    <s v="BFT35_02220"/>
    <n v="1272"/>
    <n v="423"/>
    <m/>
  </r>
  <r>
    <x v="0"/>
    <s v="protein_coding"/>
    <x v="0"/>
    <s v="Primary Assembly"/>
    <s v="unplaced scaffold"/>
    <m/>
    <s v="MINB01000003.1"/>
    <n v="188117"/>
    <n v="188458"/>
    <x v="1"/>
    <m/>
    <m/>
    <m/>
    <x v="0"/>
    <m/>
    <m/>
    <s v="BFT35_03275"/>
    <n v="342"/>
    <m/>
    <m/>
  </r>
  <r>
    <x v="1"/>
    <s v="with_protein"/>
    <x v="0"/>
    <s v="Primary Assembly"/>
    <s v="unplaced scaffold"/>
    <m/>
    <s v="MINB01000003.1"/>
    <n v="188117"/>
    <n v="188458"/>
    <x v="1"/>
    <s v="PHO08083.1"/>
    <m/>
    <m/>
    <x v="2"/>
    <m/>
    <m/>
    <s v="BFT35_03275"/>
    <n v="342"/>
    <n v="113"/>
    <m/>
  </r>
  <r>
    <x v="0"/>
    <s v="protein_coding"/>
    <x v="0"/>
    <s v="Primary Assembly"/>
    <s v="unplaced scaffold"/>
    <m/>
    <s v="MINB01000003.1"/>
    <n v="188592"/>
    <n v="189167"/>
    <x v="0"/>
    <m/>
    <m/>
    <m/>
    <x v="0"/>
    <m/>
    <m/>
    <s v="BFT35_03280"/>
    <n v="576"/>
    <m/>
    <m/>
  </r>
  <r>
    <x v="1"/>
    <s v="with_protein"/>
    <x v="0"/>
    <s v="Primary Assembly"/>
    <s v="unplaced scaffold"/>
    <m/>
    <s v="MINB01000003.1"/>
    <n v="188592"/>
    <n v="189167"/>
    <x v="0"/>
    <s v="PHO08084.1"/>
    <m/>
    <m/>
    <x v="2"/>
    <m/>
    <m/>
    <s v="BFT35_03280"/>
    <n v="576"/>
    <n v="191"/>
    <m/>
  </r>
  <r>
    <x v="0"/>
    <s v="protein_coding"/>
    <x v="0"/>
    <s v="Primary Assembly"/>
    <s v="unplaced scaffold"/>
    <m/>
    <s v="MINB01000003.1"/>
    <n v="189322"/>
    <n v="190056"/>
    <x v="0"/>
    <m/>
    <m/>
    <m/>
    <x v="0"/>
    <m/>
    <m/>
    <s v="BFT35_03285"/>
    <n v="735"/>
    <m/>
    <m/>
  </r>
  <r>
    <x v="1"/>
    <s v="with_protein"/>
    <x v="0"/>
    <s v="Primary Assembly"/>
    <s v="unplaced scaffold"/>
    <m/>
    <s v="MINB01000003.1"/>
    <n v="189322"/>
    <n v="190056"/>
    <x v="0"/>
    <s v="PHO08085.1"/>
    <m/>
    <m/>
    <x v="2"/>
    <m/>
    <m/>
    <s v="BFT35_03285"/>
    <n v="735"/>
    <n v="244"/>
    <m/>
  </r>
  <r>
    <x v="0"/>
    <s v="pseudogene"/>
    <x v="0"/>
    <s v="Primary Assembly"/>
    <s v="unplaced scaffold"/>
    <m/>
    <s v="MINB01000002.1"/>
    <n v="189529"/>
    <n v="190178"/>
    <x v="1"/>
    <m/>
    <m/>
    <m/>
    <x v="0"/>
    <m/>
    <m/>
    <s v="BFT35_02225"/>
    <n v="650"/>
    <m/>
    <s v="pseudo"/>
  </r>
  <r>
    <x v="1"/>
    <s v="without_protein"/>
    <x v="0"/>
    <s v="Primary Assembly"/>
    <s v="unplaced scaffold"/>
    <m/>
    <s v="MINB01000002.1"/>
    <n v="189529"/>
    <n v="190178"/>
    <x v="1"/>
    <m/>
    <m/>
    <m/>
    <x v="2"/>
    <m/>
    <m/>
    <s v="BFT35_02225"/>
    <n v="650"/>
    <m/>
    <s v="pseudo"/>
  </r>
  <r>
    <x v="0"/>
    <s v="protein_coding"/>
    <x v="0"/>
    <s v="Primary Assembly"/>
    <s v="unplaced scaffold"/>
    <m/>
    <s v="MINB01000001.1"/>
    <n v="189801"/>
    <n v="191828"/>
    <x v="1"/>
    <m/>
    <m/>
    <m/>
    <x v="0"/>
    <m/>
    <m/>
    <s v="BFT35_00980"/>
    <n v="2028"/>
    <m/>
    <m/>
  </r>
  <r>
    <x v="1"/>
    <s v="with_protein"/>
    <x v="0"/>
    <s v="Primary Assembly"/>
    <s v="unplaced scaffold"/>
    <m/>
    <s v="MINB01000001.1"/>
    <n v="189801"/>
    <n v="191828"/>
    <x v="1"/>
    <s v="PHO08503.1"/>
    <m/>
    <m/>
    <x v="1415"/>
    <m/>
    <m/>
    <s v="BFT35_00980"/>
    <n v="2028"/>
    <n v="675"/>
    <m/>
  </r>
  <r>
    <x v="0"/>
    <s v="protein_coding"/>
    <x v="0"/>
    <s v="Primary Assembly"/>
    <s v="unplaced scaffold"/>
    <m/>
    <s v="MINB01000003.1"/>
    <n v="190096"/>
    <n v="191208"/>
    <x v="1"/>
    <m/>
    <m/>
    <m/>
    <x v="0"/>
    <m/>
    <m/>
    <s v="BFT35_03290"/>
    <n v="1113"/>
    <m/>
    <m/>
  </r>
  <r>
    <x v="1"/>
    <s v="with_protein"/>
    <x v="0"/>
    <s v="Primary Assembly"/>
    <s v="unplaced scaffold"/>
    <m/>
    <s v="MINB01000003.1"/>
    <n v="190096"/>
    <n v="191208"/>
    <x v="1"/>
    <s v="PHO08086.1"/>
    <m/>
    <m/>
    <x v="1416"/>
    <m/>
    <m/>
    <s v="BFT35_03290"/>
    <n v="1113"/>
    <n v="370"/>
    <m/>
  </r>
  <r>
    <x v="0"/>
    <s v="protein_coding"/>
    <x v="0"/>
    <s v="Primary Assembly"/>
    <s v="unplaced scaffold"/>
    <m/>
    <s v="MINB01000002.1"/>
    <n v="190185"/>
    <n v="190904"/>
    <x v="1"/>
    <m/>
    <m/>
    <m/>
    <x v="0"/>
    <m/>
    <m/>
    <s v="BFT35_02230"/>
    <n v="720"/>
    <m/>
    <m/>
  </r>
  <r>
    <x v="1"/>
    <s v="with_protein"/>
    <x v="0"/>
    <s v="Primary Assembly"/>
    <s v="unplaced scaffold"/>
    <m/>
    <s v="MINB01000002.1"/>
    <n v="190185"/>
    <n v="190904"/>
    <x v="1"/>
    <s v="PHO08296.1"/>
    <m/>
    <m/>
    <x v="1417"/>
    <m/>
    <m/>
    <s v="BFT35_02230"/>
    <n v="720"/>
    <n v="239"/>
    <m/>
  </r>
  <r>
    <x v="0"/>
    <s v="pseudogene"/>
    <x v="0"/>
    <s v="Primary Assembly"/>
    <s v="unplaced scaffold"/>
    <m/>
    <s v="MINB01000002.1"/>
    <n v="191077"/>
    <n v="193337"/>
    <x v="1"/>
    <m/>
    <m/>
    <m/>
    <x v="0"/>
    <m/>
    <m/>
    <s v="BFT35_02235"/>
    <n v="2261"/>
    <m/>
    <s v="pseudo"/>
  </r>
  <r>
    <x v="1"/>
    <s v="without_protein"/>
    <x v="0"/>
    <s v="Primary Assembly"/>
    <s v="unplaced scaffold"/>
    <m/>
    <s v="MINB01000002.1"/>
    <n v="191077"/>
    <n v="193337"/>
    <x v="1"/>
    <m/>
    <m/>
    <m/>
    <x v="1418"/>
    <m/>
    <m/>
    <s v="BFT35_02235"/>
    <n v="2261"/>
    <m/>
    <s v="pseudo"/>
  </r>
  <r>
    <x v="0"/>
    <s v="protein_coding"/>
    <x v="0"/>
    <s v="Primary Assembly"/>
    <s v="unplaced scaffold"/>
    <m/>
    <s v="MINB01000003.1"/>
    <n v="191181"/>
    <n v="191801"/>
    <x v="1"/>
    <m/>
    <m/>
    <m/>
    <x v="0"/>
    <m/>
    <m/>
    <s v="BFT35_03295"/>
    <n v="621"/>
    <m/>
    <m/>
  </r>
  <r>
    <x v="1"/>
    <s v="with_protein"/>
    <x v="0"/>
    <s v="Primary Assembly"/>
    <s v="unplaced scaffold"/>
    <m/>
    <s v="MINB01000003.1"/>
    <n v="191181"/>
    <n v="191801"/>
    <x v="1"/>
    <s v="PHO08087.1"/>
    <m/>
    <m/>
    <x v="1419"/>
    <m/>
    <m/>
    <s v="BFT35_03295"/>
    <n v="621"/>
    <n v="206"/>
    <m/>
  </r>
  <r>
    <x v="0"/>
    <s v="protein_coding"/>
    <x v="0"/>
    <s v="Primary Assembly"/>
    <s v="unplaced scaffold"/>
    <m/>
    <s v="MINB01000001.1"/>
    <n v="191838"/>
    <n v="194381"/>
    <x v="1"/>
    <m/>
    <m/>
    <m/>
    <x v="0"/>
    <m/>
    <m/>
    <s v="BFT35_00985"/>
    <n v="2544"/>
    <m/>
    <m/>
  </r>
  <r>
    <x v="1"/>
    <s v="with_protein"/>
    <x v="0"/>
    <s v="Primary Assembly"/>
    <s v="unplaced scaffold"/>
    <m/>
    <s v="MINB01000001.1"/>
    <n v="191838"/>
    <n v="194381"/>
    <x v="1"/>
    <s v="PHO08504.1"/>
    <m/>
    <m/>
    <x v="1420"/>
    <m/>
    <m/>
    <s v="BFT35_00985"/>
    <n v="2544"/>
    <n v="847"/>
    <m/>
  </r>
  <r>
    <x v="0"/>
    <s v="protein_coding"/>
    <x v="0"/>
    <s v="Primary Assembly"/>
    <s v="unplaced scaffold"/>
    <m/>
    <s v="MINB01000003.1"/>
    <n v="191938"/>
    <n v="193104"/>
    <x v="1"/>
    <m/>
    <m/>
    <m/>
    <x v="0"/>
    <m/>
    <m/>
    <s v="BFT35_03300"/>
    <n v="1167"/>
    <m/>
    <m/>
  </r>
  <r>
    <x v="1"/>
    <s v="with_protein"/>
    <x v="0"/>
    <s v="Primary Assembly"/>
    <s v="unplaced scaffold"/>
    <m/>
    <s v="MINB01000003.1"/>
    <n v="191938"/>
    <n v="193104"/>
    <x v="1"/>
    <s v="PHO08088.1"/>
    <m/>
    <m/>
    <x v="112"/>
    <m/>
    <m/>
    <s v="BFT35_03300"/>
    <n v="1167"/>
    <n v="388"/>
    <m/>
  </r>
  <r>
    <x v="0"/>
    <s v="protein_coding"/>
    <x v="0"/>
    <s v="Primary Assembly"/>
    <s v="unplaced scaffold"/>
    <m/>
    <s v="MINB01000003.1"/>
    <n v="193097"/>
    <n v="194665"/>
    <x v="1"/>
    <m/>
    <m/>
    <m/>
    <x v="0"/>
    <m/>
    <m/>
    <s v="BFT35_03305"/>
    <n v="1569"/>
    <m/>
    <m/>
  </r>
  <r>
    <x v="1"/>
    <s v="with_protein"/>
    <x v="0"/>
    <s v="Primary Assembly"/>
    <s v="unplaced scaffold"/>
    <m/>
    <s v="MINB01000003.1"/>
    <n v="193097"/>
    <n v="194665"/>
    <x v="1"/>
    <s v="PHO08089.1"/>
    <m/>
    <m/>
    <x v="2"/>
    <m/>
    <m/>
    <s v="BFT35_03305"/>
    <n v="1569"/>
    <n v="522"/>
    <m/>
  </r>
  <r>
    <x v="0"/>
    <s v="pseudogene"/>
    <x v="0"/>
    <s v="Primary Assembly"/>
    <s v="unplaced scaffold"/>
    <m/>
    <s v="MINB01000002.1"/>
    <n v="193412"/>
    <n v="194558"/>
    <x v="1"/>
    <m/>
    <m/>
    <m/>
    <x v="0"/>
    <m/>
    <m/>
    <s v="BFT35_02240"/>
    <n v="1147"/>
    <m/>
    <s v="pseudo"/>
  </r>
  <r>
    <x v="1"/>
    <s v="without_protein"/>
    <x v="0"/>
    <s v="Primary Assembly"/>
    <s v="unplaced scaffold"/>
    <m/>
    <s v="MINB01000002.1"/>
    <n v="193412"/>
    <n v="194558"/>
    <x v="1"/>
    <m/>
    <m/>
    <m/>
    <x v="617"/>
    <m/>
    <m/>
    <s v="BFT35_02240"/>
    <n v="1147"/>
    <m/>
    <s v="pseudo"/>
  </r>
  <r>
    <x v="0"/>
    <s v="protein_coding"/>
    <x v="0"/>
    <s v="Primary Assembly"/>
    <s v="unplaced scaffold"/>
    <m/>
    <s v="MINB01000001.1"/>
    <n v="194452"/>
    <n v="197946"/>
    <x v="1"/>
    <m/>
    <m/>
    <m/>
    <x v="0"/>
    <m/>
    <m/>
    <s v="BFT35_00990"/>
    <n v="3495"/>
    <m/>
    <m/>
  </r>
  <r>
    <x v="1"/>
    <s v="with_protein"/>
    <x v="0"/>
    <s v="Primary Assembly"/>
    <s v="unplaced scaffold"/>
    <m/>
    <s v="MINB01000001.1"/>
    <n v="194452"/>
    <n v="197946"/>
    <x v="1"/>
    <s v="PHO08505.1"/>
    <m/>
    <m/>
    <x v="2"/>
    <m/>
    <m/>
    <s v="BFT35_00990"/>
    <n v="3495"/>
    <n v="1164"/>
    <m/>
  </r>
  <r>
    <x v="0"/>
    <s v="protein_coding"/>
    <x v="0"/>
    <s v="Primary Assembly"/>
    <s v="unplaced scaffold"/>
    <m/>
    <s v="MINB01000003.1"/>
    <n v="194684"/>
    <n v="195673"/>
    <x v="1"/>
    <m/>
    <m/>
    <m/>
    <x v="0"/>
    <m/>
    <m/>
    <s v="BFT35_03310"/>
    <n v="990"/>
    <m/>
    <m/>
  </r>
  <r>
    <x v="1"/>
    <s v="with_protein"/>
    <x v="0"/>
    <s v="Primary Assembly"/>
    <s v="unplaced scaffold"/>
    <m/>
    <s v="MINB01000003.1"/>
    <n v="194684"/>
    <n v="195673"/>
    <x v="1"/>
    <s v="PHO08090.1"/>
    <m/>
    <m/>
    <x v="308"/>
    <m/>
    <m/>
    <s v="BFT35_03310"/>
    <n v="990"/>
    <n v="329"/>
    <m/>
  </r>
  <r>
    <x v="0"/>
    <s v="pseudogene"/>
    <x v="0"/>
    <s v="Primary Assembly"/>
    <s v="unplaced scaffold"/>
    <m/>
    <s v="MINB01000002.1"/>
    <n v="194822"/>
    <n v="195656"/>
    <x v="1"/>
    <m/>
    <m/>
    <m/>
    <x v="0"/>
    <m/>
    <m/>
    <s v="BFT35_02245"/>
    <n v="835"/>
    <m/>
    <s v="pseudo"/>
  </r>
  <r>
    <x v="1"/>
    <s v="without_protein"/>
    <x v="0"/>
    <s v="Primary Assembly"/>
    <s v="unplaced scaffold"/>
    <m/>
    <s v="MINB01000002.1"/>
    <n v="194822"/>
    <n v="195656"/>
    <x v="1"/>
    <m/>
    <m/>
    <m/>
    <x v="707"/>
    <m/>
    <m/>
    <s v="BFT35_02245"/>
    <n v="835"/>
    <m/>
    <s v="pseudo"/>
  </r>
  <r>
    <x v="0"/>
    <s v="protein_coding"/>
    <x v="0"/>
    <s v="Primary Assembly"/>
    <s v="unplaced scaffold"/>
    <m/>
    <s v="MINB01000002.1"/>
    <n v="196104"/>
    <n v="196298"/>
    <x v="1"/>
    <m/>
    <m/>
    <m/>
    <x v="0"/>
    <m/>
    <m/>
    <s v="BFT35_02250"/>
    <n v="195"/>
    <m/>
    <m/>
  </r>
  <r>
    <x v="1"/>
    <s v="with_protein"/>
    <x v="0"/>
    <s v="Primary Assembly"/>
    <s v="unplaced scaffold"/>
    <m/>
    <s v="MINB01000002.1"/>
    <n v="196104"/>
    <n v="196298"/>
    <x v="1"/>
    <s v="PHO08297.1"/>
    <m/>
    <m/>
    <x v="1411"/>
    <m/>
    <m/>
    <s v="BFT35_02250"/>
    <n v="195"/>
    <n v="64"/>
    <m/>
  </r>
  <r>
    <x v="0"/>
    <s v="protein_coding"/>
    <x v="0"/>
    <s v="Primary Assembly"/>
    <s v="unplaced scaffold"/>
    <m/>
    <s v="MINB01000002.1"/>
    <n v="196513"/>
    <n v="197805"/>
    <x v="1"/>
    <m/>
    <m/>
    <m/>
    <x v="0"/>
    <m/>
    <m/>
    <s v="BFT35_02255"/>
    <n v="1293"/>
    <m/>
    <m/>
  </r>
  <r>
    <x v="1"/>
    <s v="with_protein"/>
    <x v="0"/>
    <s v="Primary Assembly"/>
    <s v="unplaced scaffold"/>
    <m/>
    <s v="MINB01000002.1"/>
    <n v="196513"/>
    <n v="197805"/>
    <x v="1"/>
    <s v="PHO08298.1"/>
    <m/>
    <m/>
    <x v="1421"/>
    <m/>
    <m/>
    <s v="BFT35_02255"/>
    <n v="1293"/>
    <n v="430"/>
    <m/>
  </r>
  <r>
    <x v="0"/>
    <s v="protein_coding"/>
    <x v="0"/>
    <s v="Primary Assembly"/>
    <s v="unplaced scaffold"/>
    <m/>
    <s v="MINB01000003.1"/>
    <n v="196514"/>
    <n v="197506"/>
    <x v="0"/>
    <m/>
    <m/>
    <m/>
    <x v="0"/>
    <m/>
    <m/>
    <s v="BFT35_03315"/>
    <n v="993"/>
    <m/>
    <m/>
  </r>
  <r>
    <x v="1"/>
    <s v="with_protein"/>
    <x v="0"/>
    <s v="Primary Assembly"/>
    <s v="unplaced scaffold"/>
    <m/>
    <s v="MINB01000003.1"/>
    <n v="196514"/>
    <n v="197506"/>
    <x v="0"/>
    <s v="PHO08091.1"/>
    <m/>
    <m/>
    <x v="2"/>
    <m/>
    <m/>
    <s v="BFT35_03315"/>
    <n v="993"/>
    <n v="330"/>
    <m/>
  </r>
  <r>
    <x v="0"/>
    <s v="protein_coding"/>
    <x v="0"/>
    <s v="Primary Assembly"/>
    <s v="unplaced scaffold"/>
    <m/>
    <s v="MINB01000003.1"/>
    <n v="197507"/>
    <n v="198010"/>
    <x v="1"/>
    <m/>
    <m/>
    <m/>
    <x v="0"/>
    <m/>
    <m/>
    <s v="BFT35_03320"/>
    <n v="504"/>
    <m/>
    <m/>
  </r>
  <r>
    <x v="1"/>
    <s v="with_protein"/>
    <x v="0"/>
    <s v="Primary Assembly"/>
    <s v="unplaced scaffold"/>
    <m/>
    <s v="MINB01000003.1"/>
    <n v="197507"/>
    <n v="198010"/>
    <x v="1"/>
    <s v="PHO08092.1"/>
    <m/>
    <m/>
    <x v="1422"/>
    <m/>
    <m/>
    <s v="BFT35_03320"/>
    <n v="504"/>
    <n v="167"/>
    <m/>
  </r>
  <r>
    <x v="0"/>
    <s v="protein_coding"/>
    <x v="0"/>
    <s v="Primary Assembly"/>
    <s v="unplaced scaffold"/>
    <m/>
    <s v="MINB01000001.1"/>
    <n v="197977"/>
    <n v="201498"/>
    <x v="1"/>
    <m/>
    <m/>
    <m/>
    <x v="0"/>
    <m/>
    <m/>
    <s v="BFT35_00995"/>
    <n v="3522"/>
    <m/>
    <m/>
  </r>
  <r>
    <x v="1"/>
    <s v="with_protein"/>
    <x v="0"/>
    <s v="Primary Assembly"/>
    <s v="unplaced scaffold"/>
    <m/>
    <s v="MINB01000001.1"/>
    <n v="197977"/>
    <n v="201498"/>
    <x v="1"/>
    <s v="PHO08506.1"/>
    <m/>
    <m/>
    <x v="2"/>
    <m/>
    <m/>
    <s v="BFT35_00995"/>
    <n v="3522"/>
    <n v="1173"/>
    <m/>
  </r>
  <r>
    <x v="0"/>
    <s v="protein_coding"/>
    <x v="0"/>
    <s v="Primary Assembly"/>
    <s v="unplaced scaffold"/>
    <m/>
    <s v="MINB01000002.1"/>
    <n v="198110"/>
    <n v="199816"/>
    <x v="1"/>
    <m/>
    <m/>
    <m/>
    <x v="0"/>
    <m/>
    <m/>
    <s v="BFT35_02260"/>
    <n v="1707"/>
    <m/>
    <m/>
  </r>
  <r>
    <x v="1"/>
    <s v="with_protein"/>
    <x v="0"/>
    <s v="Primary Assembly"/>
    <s v="unplaced scaffold"/>
    <m/>
    <s v="MINB01000002.1"/>
    <n v="198110"/>
    <n v="199816"/>
    <x v="1"/>
    <s v="PHO08299.1"/>
    <m/>
    <m/>
    <x v="146"/>
    <m/>
    <m/>
    <s v="BFT35_02260"/>
    <n v="1707"/>
    <n v="568"/>
    <m/>
  </r>
  <r>
    <x v="0"/>
    <s v="protein_coding"/>
    <x v="0"/>
    <s v="Primary Assembly"/>
    <s v="unplaced scaffold"/>
    <m/>
    <s v="MINB01000003.1"/>
    <n v="198118"/>
    <n v="199050"/>
    <x v="1"/>
    <m/>
    <m/>
    <m/>
    <x v="0"/>
    <m/>
    <m/>
    <s v="BFT35_03325"/>
    <n v="933"/>
    <m/>
    <m/>
  </r>
  <r>
    <x v="1"/>
    <s v="with_protein"/>
    <x v="0"/>
    <s v="Primary Assembly"/>
    <s v="unplaced scaffold"/>
    <m/>
    <s v="MINB01000003.1"/>
    <n v="198118"/>
    <n v="199050"/>
    <x v="1"/>
    <s v="PHO08093.1"/>
    <m/>
    <m/>
    <x v="302"/>
    <m/>
    <m/>
    <s v="BFT35_03325"/>
    <n v="933"/>
    <n v="310"/>
    <m/>
  </r>
  <r>
    <x v="0"/>
    <s v="protein_coding"/>
    <x v="0"/>
    <s v="Primary Assembly"/>
    <s v="unplaced scaffold"/>
    <m/>
    <s v="MINB01000003.1"/>
    <n v="199053"/>
    <n v="199466"/>
    <x v="1"/>
    <m/>
    <m/>
    <m/>
    <x v="0"/>
    <m/>
    <m/>
    <s v="BFT35_03330"/>
    <n v="414"/>
    <m/>
    <m/>
  </r>
  <r>
    <x v="1"/>
    <s v="with_protein"/>
    <x v="0"/>
    <s v="Primary Assembly"/>
    <s v="unplaced scaffold"/>
    <m/>
    <s v="MINB01000003.1"/>
    <n v="199053"/>
    <n v="199466"/>
    <x v="1"/>
    <s v="PHO08094.1"/>
    <m/>
    <m/>
    <x v="2"/>
    <m/>
    <m/>
    <s v="BFT35_03330"/>
    <n v="414"/>
    <n v="137"/>
    <m/>
  </r>
  <r>
    <x v="0"/>
    <s v="protein_coding"/>
    <x v="0"/>
    <s v="Primary Assembly"/>
    <s v="unplaced scaffold"/>
    <m/>
    <s v="MINB01000002.1"/>
    <n v="199821"/>
    <n v="200249"/>
    <x v="1"/>
    <m/>
    <m/>
    <m/>
    <x v="0"/>
    <m/>
    <m/>
    <s v="BFT35_02265"/>
    <n v="429"/>
    <m/>
    <m/>
  </r>
  <r>
    <x v="1"/>
    <s v="with_protein"/>
    <x v="0"/>
    <s v="Primary Assembly"/>
    <s v="unplaced scaffold"/>
    <m/>
    <s v="MINB01000002.1"/>
    <n v="199821"/>
    <n v="200249"/>
    <x v="1"/>
    <s v="PHO08300.1"/>
    <m/>
    <m/>
    <x v="2"/>
    <m/>
    <m/>
    <s v="BFT35_02265"/>
    <n v="429"/>
    <n v="142"/>
    <m/>
  </r>
  <r>
    <x v="0"/>
    <s v="protein_coding"/>
    <x v="0"/>
    <s v="Primary Assembly"/>
    <s v="unplaced scaffold"/>
    <m/>
    <s v="MINB01000003.1"/>
    <n v="199881"/>
    <n v="200987"/>
    <x v="1"/>
    <m/>
    <m/>
    <m/>
    <x v="0"/>
    <m/>
    <m/>
    <s v="BFT35_03335"/>
    <n v="1107"/>
    <m/>
    <m/>
  </r>
  <r>
    <x v="1"/>
    <s v="with_protein"/>
    <x v="0"/>
    <s v="Primary Assembly"/>
    <s v="unplaced scaffold"/>
    <m/>
    <s v="MINB01000003.1"/>
    <n v="199881"/>
    <n v="200987"/>
    <x v="1"/>
    <s v="PHO08095.1"/>
    <m/>
    <m/>
    <x v="1405"/>
    <m/>
    <m/>
    <s v="BFT35_03335"/>
    <n v="1107"/>
    <n v="368"/>
    <m/>
  </r>
  <r>
    <x v="0"/>
    <s v="protein_coding"/>
    <x v="0"/>
    <s v="Primary Assembly"/>
    <s v="unplaced scaffold"/>
    <m/>
    <s v="MINB01000002.1"/>
    <n v="200242"/>
    <n v="200631"/>
    <x v="1"/>
    <m/>
    <m/>
    <m/>
    <x v="0"/>
    <m/>
    <m/>
    <s v="BFT35_02270"/>
    <n v="390"/>
    <m/>
    <m/>
  </r>
  <r>
    <x v="1"/>
    <s v="with_protein"/>
    <x v="0"/>
    <s v="Primary Assembly"/>
    <s v="unplaced scaffold"/>
    <m/>
    <s v="MINB01000002.1"/>
    <n v="200242"/>
    <n v="200631"/>
    <x v="1"/>
    <s v="PHO08301.1"/>
    <m/>
    <m/>
    <x v="79"/>
    <m/>
    <m/>
    <s v="BFT35_02270"/>
    <n v="390"/>
    <n v="129"/>
    <m/>
  </r>
  <r>
    <x v="0"/>
    <s v="pseudogene"/>
    <x v="0"/>
    <s v="Primary Assembly"/>
    <s v="unplaced scaffold"/>
    <m/>
    <s v="MINB01000002.1"/>
    <n v="200752"/>
    <n v="201594"/>
    <x v="1"/>
    <m/>
    <m/>
    <m/>
    <x v="0"/>
    <m/>
    <m/>
    <s v="BFT35_02275"/>
    <n v="843"/>
    <m/>
    <s v="pseudo"/>
  </r>
  <r>
    <x v="1"/>
    <s v="without_protein"/>
    <x v="0"/>
    <s v="Primary Assembly"/>
    <s v="unplaced scaffold"/>
    <m/>
    <s v="MINB01000002.1"/>
    <n v="200752"/>
    <n v="201594"/>
    <x v="1"/>
    <m/>
    <m/>
    <m/>
    <x v="821"/>
    <m/>
    <m/>
    <s v="BFT35_02275"/>
    <n v="843"/>
    <m/>
    <s v="pseudo"/>
  </r>
  <r>
    <x v="0"/>
    <s v="protein_coding"/>
    <x v="0"/>
    <s v="Primary Assembly"/>
    <s v="unplaced scaffold"/>
    <m/>
    <s v="MINB01000003.1"/>
    <n v="201124"/>
    <n v="202530"/>
    <x v="1"/>
    <m/>
    <m/>
    <m/>
    <x v="0"/>
    <m/>
    <m/>
    <s v="BFT35_03340"/>
    <n v="1407"/>
    <m/>
    <m/>
  </r>
  <r>
    <x v="1"/>
    <s v="with_protein"/>
    <x v="0"/>
    <s v="Primary Assembly"/>
    <s v="unplaced scaffold"/>
    <m/>
    <s v="MINB01000003.1"/>
    <n v="201124"/>
    <n v="202530"/>
    <x v="1"/>
    <s v="PHO08096.1"/>
    <m/>
    <m/>
    <x v="1398"/>
    <m/>
    <m/>
    <s v="BFT35_03340"/>
    <n v="1407"/>
    <n v="468"/>
    <m/>
  </r>
  <r>
    <x v="0"/>
    <s v="protein_coding"/>
    <x v="0"/>
    <s v="Primary Assembly"/>
    <s v="unplaced scaffold"/>
    <m/>
    <s v="MINB01000001.1"/>
    <n v="201511"/>
    <n v="202074"/>
    <x v="1"/>
    <m/>
    <m/>
    <m/>
    <x v="0"/>
    <m/>
    <m/>
    <s v="BFT35_01000"/>
    <n v="564"/>
    <m/>
    <m/>
  </r>
  <r>
    <x v="1"/>
    <s v="with_protein"/>
    <x v="0"/>
    <s v="Primary Assembly"/>
    <s v="unplaced scaffold"/>
    <m/>
    <s v="MINB01000001.1"/>
    <n v="201511"/>
    <n v="202074"/>
    <x v="1"/>
    <s v="PHO08507.1"/>
    <m/>
    <m/>
    <x v="2"/>
    <m/>
    <m/>
    <s v="BFT35_01000"/>
    <n v="564"/>
    <n v="187"/>
    <m/>
  </r>
  <r>
    <x v="0"/>
    <s v="pseudogene"/>
    <x v="0"/>
    <s v="Primary Assembly"/>
    <s v="unplaced scaffold"/>
    <m/>
    <s v="MINB01000002.1"/>
    <n v="201789"/>
    <n v="203078"/>
    <x v="1"/>
    <m/>
    <m/>
    <m/>
    <x v="0"/>
    <m/>
    <m/>
    <s v="BFT35_02280"/>
    <n v="1290"/>
    <m/>
    <s v="pseudo"/>
  </r>
  <r>
    <x v="1"/>
    <s v="without_protein"/>
    <x v="0"/>
    <s v="Primary Assembly"/>
    <s v="unplaced scaffold"/>
    <m/>
    <s v="MINB01000002.1"/>
    <n v="201789"/>
    <n v="203078"/>
    <x v="1"/>
    <m/>
    <m/>
    <m/>
    <x v="922"/>
    <m/>
    <m/>
    <s v="BFT35_02280"/>
    <n v="1290"/>
    <m/>
    <s v="pseudo"/>
  </r>
  <r>
    <x v="0"/>
    <s v="protein_coding"/>
    <x v="0"/>
    <s v="Primary Assembly"/>
    <s v="unplaced scaffold"/>
    <m/>
    <s v="MINB01000001.1"/>
    <n v="202071"/>
    <n v="202649"/>
    <x v="1"/>
    <m/>
    <m/>
    <m/>
    <x v="0"/>
    <m/>
    <m/>
    <s v="BFT35_01005"/>
    <n v="579"/>
    <m/>
    <m/>
  </r>
  <r>
    <x v="1"/>
    <s v="with_protein"/>
    <x v="0"/>
    <s v="Primary Assembly"/>
    <s v="unplaced scaffold"/>
    <m/>
    <s v="MINB01000001.1"/>
    <n v="202071"/>
    <n v="202649"/>
    <x v="1"/>
    <s v="PHO08554.1"/>
    <m/>
    <m/>
    <x v="2"/>
    <m/>
    <m/>
    <s v="BFT35_01005"/>
    <n v="579"/>
    <n v="192"/>
    <m/>
  </r>
  <r>
    <x v="0"/>
    <s v="protein_coding"/>
    <x v="0"/>
    <s v="Primary Assembly"/>
    <s v="unplaced scaffold"/>
    <m/>
    <s v="MINB01000003.1"/>
    <n v="202579"/>
    <n v="203649"/>
    <x v="1"/>
    <m/>
    <m/>
    <m/>
    <x v="0"/>
    <m/>
    <m/>
    <s v="BFT35_03345"/>
    <n v="1071"/>
    <m/>
    <m/>
  </r>
  <r>
    <x v="1"/>
    <s v="with_protein"/>
    <x v="0"/>
    <s v="Primary Assembly"/>
    <s v="unplaced scaffold"/>
    <m/>
    <s v="MINB01000003.1"/>
    <n v="202579"/>
    <n v="203649"/>
    <x v="1"/>
    <s v="PHO08097.1"/>
    <m/>
    <m/>
    <x v="220"/>
    <m/>
    <m/>
    <s v="BFT35_03345"/>
    <n v="1071"/>
    <n v="356"/>
    <m/>
  </r>
  <r>
    <x v="0"/>
    <s v="protein_coding"/>
    <x v="0"/>
    <s v="Primary Assembly"/>
    <s v="unplaced scaffold"/>
    <m/>
    <s v="MINB01000001.1"/>
    <n v="202694"/>
    <n v="205177"/>
    <x v="1"/>
    <m/>
    <m/>
    <m/>
    <x v="0"/>
    <m/>
    <m/>
    <s v="BFT35_01010"/>
    <n v="2484"/>
    <m/>
    <m/>
  </r>
  <r>
    <x v="1"/>
    <s v="with_protein"/>
    <x v="0"/>
    <s v="Primary Assembly"/>
    <s v="unplaced scaffold"/>
    <m/>
    <s v="MINB01000001.1"/>
    <n v="202694"/>
    <n v="205177"/>
    <x v="1"/>
    <s v="PHO08508.1"/>
    <m/>
    <m/>
    <x v="2"/>
    <m/>
    <m/>
    <s v="BFT35_01010"/>
    <n v="2484"/>
    <n v="827"/>
    <m/>
  </r>
  <r>
    <x v="0"/>
    <s v="pseudogene"/>
    <x v="0"/>
    <s v="Primary Assembly"/>
    <s v="unplaced scaffold"/>
    <m/>
    <s v="MINB01000002.1"/>
    <n v="203292"/>
    <n v="205036"/>
    <x v="1"/>
    <m/>
    <m/>
    <m/>
    <x v="0"/>
    <m/>
    <m/>
    <s v="BFT35_02285"/>
    <n v="1745"/>
    <m/>
    <s v="pseudo"/>
  </r>
  <r>
    <x v="1"/>
    <s v="without_protein"/>
    <x v="0"/>
    <s v="Primary Assembly"/>
    <s v="unplaced scaffold"/>
    <m/>
    <s v="MINB01000002.1"/>
    <n v="203292"/>
    <n v="205036"/>
    <x v="1"/>
    <m/>
    <m/>
    <m/>
    <x v="1423"/>
    <m/>
    <m/>
    <s v="BFT35_02285"/>
    <n v="1745"/>
    <m/>
    <s v="pseudo"/>
  </r>
  <r>
    <x v="0"/>
    <s v="protein_coding"/>
    <x v="0"/>
    <s v="Primary Assembly"/>
    <s v="unplaced scaffold"/>
    <m/>
    <s v="MINB01000003.1"/>
    <n v="203668"/>
    <n v="204828"/>
    <x v="1"/>
    <m/>
    <m/>
    <m/>
    <x v="0"/>
    <m/>
    <m/>
    <s v="BFT35_03350"/>
    <n v="1161"/>
    <m/>
    <m/>
  </r>
  <r>
    <x v="1"/>
    <s v="with_protein"/>
    <x v="0"/>
    <s v="Primary Assembly"/>
    <s v="unplaced scaffold"/>
    <m/>
    <s v="MINB01000003.1"/>
    <n v="203668"/>
    <n v="204828"/>
    <x v="1"/>
    <s v="PHO08098.1"/>
    <m/>
    <m/>
    <x v="220"/>
    <m/>
    <m/>
    <s v="BFT35_03350"/>
    <n v="1161"/>
    <n v="386"/>
    <m/>
  </r>
  <r>
    <x v="0"/>
    <s v="protein_coding"/>
    <x v="0"/>
    <s v="Primary Assembly"/>
    <s v="unplaced scaffold"/>
    <m/>
    <s v="MINB01000003.1"/>
    <n v="204885"/>
    <n v="206108"/>
    <x v="1"/>
    <m/>
    <m/>
    <m/>
    <x v="0"/>
    <m/>
    <m/>
    <s v="BFT35_03355"/>
    <n v="1224"/>
    <m/>
    <m/>
  </r>
  <r>
    <x v="1"/>
    <s v="with_protein"/>
    <x v="0"/>
    <s v="Primary Assembly"/>
    <s v="unplaced scaffold"/>
    <m/>
    <s v="MINB01000003.1"/>
    <n v="204885"/>
    <n v="206108"/>
    <x v="1"/>
    <s v="PHO08099.1"/>
    <m/>
    <m/>
    <x v="220"/>
    <m/>
    <m/>
    <s v="BFT35_03355"/>
    <n v="1224"/>
    <n v="407"/>
    <m/>
  </r>
  <r>
    <x v="0"/>
    <s v="protein_coding"/>
    <x v="0"/>
    <s v="Primary Assembly"/>
    <s v="unplaced scaffold"/>
    <m/>
    <s v="MINB01000002.1"/>
    <n v="205074"/>
    <n v="206570"/>
    <x v="1"/>
    <m/>
    <m/>
    <m/>
    <x v="0"/>
    <m/>
    <m/>
    <s v="BFT35_02290"/>
    <n v="1497"/>
    <m/>
    <m/>
  </r>
  <r>
    <x v="1"/>
    <s v="with_protein"/>
    <x v="0"/>
    <s v="Primary Assembly"/>
    <s v="unplaced scaffold"/>
    <m/>
    <s v="MINB01000002.1"/>
    <n v="205074"/>
    <n v="206570"/>
    <x v="1"/>
    <s v="PHO08302.1"/>
    <m/>
    <m/>
    <x v="450"/>
    <m/>
    <m/>
    <s v="BFT35_02290"/>
    <n v="1497"/>
    <n v="498"/>
    <m/>
  </r>
  <r>
    <x v="0"/>
    <s v="protein_coding"/>
    <x v="0"/>
    <s v="Primary Assembly"/>
    <s v="unplaced scaffold"/>
    <m/>
    <s v="MINB01000001.1"/>
    <n v="205450"/>
    <n v="205803"/>
    <x v="1"/>
    <m/>
    <m/>
    <m/>
    <x v="0"/>
    <m/>
    <m/>
    <s v="BFT35_01015"/>
    <n v="354"/>
    <m/>
    <m/>
  </r>
  <r>
    <x v="1"/>
    <s v="with_protein"/>
    <x v="0"/>
    <s v="Primary Assembly"/>
    <s v="unplaced scaffold"/>
    <m/>
    <s v="MINB01000001.1"/>
    <n v="205450"/>
    <n v="205803"/>
    <x v="1"/>
    <s v="PHO08509.1"/>
    <m/>
    <m/>
    <x v="2"/>
    <m/>
    <m/>
    <s v="BFT35_01015"/>
    <n v="354"/>
    <n v="117"/>
    <m/>
  </r>
  <r>
    <x v="0"/>
    <s v="protein_coding"/>
    <x v="0"/>
    <s v="Primary Assembly"/>
    <s v="unplaced scaffold"/>
    <m/>
    <s v="MINB01000001.1"/>
    <n v="205960"/>
    <n v="209148"/>
    <x v="1"/>
    <m/>
    <m/>
    <m/>
    <x v="0"/>
    <m/>
    <m/>
    <s v="BFT35_01020"/>
    <n v="3189"/>
    <m/>
    <m/>
  </r>
  <r>
    <x v="1"/>
    <s v="with_protein"/>
    <x v="0"/>
    <s v="Primary Assembly"/>
    <s v="unplaced scaffold"/>
    <m/>
    <s v="MINB01000001.1"/>
    <n v="205960"/>
    <n v="209148"/>
    <x v="1"/>
    <s v="PHO08510.1"/>
    <m/>
    <m/>
    <x v="2"/>
    <m/>
    <m/>
    <s v="BFT35_01020"/>
    <n v="3189"/>
    <n v="1062"/>
    <m/>
  </r>
  <r>
    <x v="0"/>
    <s v="protein_coding"/>
    <x v="0"/>
    <s v="Primary Assembly"/>
    <s v="unplaced scaffold"/>
    <m/>
    <s v="MINB01000003.1"/>
    <n v="206134"/>
    <n v="207222"/>
    <x v="1"/>
    <m/>
    <m/>
    <m/>
    <x v="0"/>
    <m/>
    <m/>
    <s v="BFT35_03360"/>
    <n v="1089"/>
    <m/>
    <m/>
  </r>
  <r>
    <x v="1"/>
    <s v="with_protein"/>
    <x v="0"/>
    <s v="Primary Assembly"/>
    <s v="unplaced scaffold"/>
    <m/>
    <s v="MINB01000003.1"/>
    <n v="206134"/>
    <n v="207222"/>
    <x v="1"/>
    <s v="PHO08100.1"/>
    <m/>
    <m/>
    <x v="814"/>
    <m/>
    <m/>
    <s v="BFT35_03360"/>
    <n v="1089"/>
    <n v="362"/>
    <m/>
  </r>
  <r>
    <x v="0"/>
    <s v="pseudogene"/>
    <x v="0"/>
    <s v="Primary Assembly"/>
    <s v="unplaced scaffold"/>
    <m/>
    <s v="MINB01000002.1"/>
    <n v="206567"/>
    <n v="208101"/>
    <x v="1"/>
    <m/>
    <m/>
    <m/>
    <x v="0"/>
    <m/>
    <m/>
    <s v="BFT35_02295"/>
    <n v="1535"/>
    <m/>
    <s v="pseudo"/>
  </r>
  <r>
    <x v="1"/>
    <s v="without_protein"/>
    <x v="0"/>
    <s v="Primary Assembly"/>
    <s v="unplaced scaffold"/>
    <m/>
    <s v="MINB01000002.1"/>
    <n v="206567"/>
    <n v="208101"/>
    <x v="1"/>
    <m/>
    <m/>
    <m/>
    <x v="450"/>
    <m/>
    <m/>
    <s v="BFT35_02295"/>
    <n v="1535"/>
    <m/>
    <s v="pseudo"/>
  </r>
  <r>
    <x v="0"/>
    <s v="protein_coding"/>
    <x v="0"/>
    <s v="Primary Assembly"/>
    <s v="unplaced scaffold"/>
    <m/>
    <s v="MINB01000003.1"/>
    <n v="207223"/>
    <n v="209058"/>
    <x v="1"/>
    <m/>
    <m/>
    <m/>
    <x v="0"/>
    <m/>
    <m/>
    <s v="BFT35_03365"/>
    <n v="1836"/>
    <m/>
    <m/>
  </r>
  <r>
    <x v="1"/>
    <s v="with_protein"/>
    <x v="0"/>
    <s v="Primary Assembly"/>
    <s v="unplaced scaffold"/>
    <m/>
    <s v="MINB01000003.1"/>
    <n v="207223"/>
    <n v="209058"/>
    <x v="1"/>
    <s v="PHO08101.1"/>
    <m/>
    <m/>
    <x v="1424"/>
    <m/>
    <m/>
    <s v="BFT35_03365"/>
    <n v="1836"/>
    <n v="611"/>
    <m/>
  </r>
  <r>
    <x v="0"/>
    <s v="protein_coding"/>
    <x v="0"/>
    <s v="Primary Assembly"/>
    <s v="unplaced scaffold"/>
    <m/>
    <s v="MINB01000002.1"/>
    <n v="208284"/>
    <n v="209216"/>
    <x v="1"/>
    <m/>
    <m/>
    <m/>
    <x v="0"/>
    <m/>
    <m/>
    <s v="BFT35_02300"/>
    <n v="933"/>
    <m/>
    <m/>
  </r>
  <r>
    <x v="1"/>
    <s v="with_protein"/>
    <x v="0"/>
    <s v="Primary Assembly"/>
    <s v="unplaced scaffold"/>
    <m/>
    <s v="MINB01000002.1"/>
    <n v="208284"/>
    <n v="209216"/>
    <x v="1"/>
    <s v="PHO08303.1"/>
    <m/>
    <m/>
    <x v="1425"/>
    <m/>
    <m/>
    <s v="BFT35_02300"/>
    <n v="933"/>
    <n v="310"/>
    <m/>
  </r>
  <r>
    <x v="0"/>
    <s v="protein_coding"/>
    <x v="0"/>
    <s v="Primary Assembly"/>
    <s v="unplaced scaffold"/>
    <m/>
    <s v="MINB01000003.1"/>
    <n v="209024"/>
    <n v="210166"/>
    <x v="1"/>
    <m/>
    <m/>
    <m/>
    <x v="0"/>
    <m/>
    <m/>
    <s v="BFT35_03370"/>
    <n v="1143"/>
    <m/>
    <m/>
  </r>
  <r>
    <x v="1"/>
    <s v="with_protein"/>
    <x v="0"/>
    <s v="Primary Assembly"/>
    <s v="unplaced scaffold"/>
    <m/>
    <s v="MINB01000003.1"/>
    <n v="209024"/>
    <n v="210166"/>
    <x v="1"/>
    <s v="PHO08115.1"/>
    <m/>
    <m/>
    <x v="1426"/>
    <m/>
    <m/>
    <s v="BFT35_03370"/>
    <n v="1143"/>
    <n v="380"/>
    <m/>
  </r>
  <r>
    <x v="0"/>
    <s v="protein_coding"/>
    <x v="0"/>
    <s v="Primary Assembly"/>
    <s v="unplaced scaffold"/>
    <m/>
    <s v="MINB01000001.1"/>
    <n v="209158"/>
    <n v="210180"/>
    <x v="1"/>
    <m/>
    <m/>
    <m/>
    <x v="0"/>
    <m/>
    <m/>
    <s v="BFT35_01025"/>
    <n v="1023"/>
    <m/>
    <m/>
  </r>
  <r>
    <x v="1"/>
    <s v="with_protein"/>
    <x v="0"/>
    <s v="Primary Assembly"/>
    <s v="unplaced scaffold"/>
    <m/>
    <s v="MINB01000001.1"/>
    <n v="209158"/>
    <n v="210180"/>
    <x v="1"/>
    <s v="PHO08511.1"/>
    <m/>
    <m/>
    <x v="2"/>
    <m/>
    <m/>
    <s v="BFT35_01025"/>
    <n v="1023"/>
    <n v="340"/>
    <m/>
  </r>
  <r>
    <x v="0"/>
    <s v="protein_coding"/>
    <x v="0"/>
    <s v="Primary Assembly"/>
    <s v="unplaced scaffold"/>
    <m/>
    <s v="MINB01000002.1"/>
    <n v="209397"/>
    <n v="209621"/>
    <x v="1"/>
    <m/>
    <m/>
    <m/>
    <x v="0"/>
    <m/>
    <m/>
    <s v="BFT35_02305"/>
    <n v="225"/>
    <m/>
    <m/>
  </r>
  <r>
    <x v="1"/>
    <s v="with_protein"/>
    <x v="0"/>
    <s v="Primary Assembly"/>
    <s v="unplaced scaffold"/>
    <m/>
    <s v="MINB01000002.1"/>
    <n v="209397"/>
    <n v="209621"/>
    <x v="1"/>
    <s v="PHO08304.1"/>
    <m/>
    <m/>
    <x v="1427"/>
    <m/>
    <m/>
    <s v="BFT35_02305"/>
    <n v="225"/>
    <n v="74"/>
    <m/>
  </r>
  <r>
    <x v="0"/>
    <s v="protein_coding"/>
    <x v="0"/>
    <s v="Primary Assembly"/>
    <s v="unplaced scaffold"/>
    <m/>
    <s v="MINB01000002.1"/>
    <n v="209698"/>
    <n v="210861"/>
    <x v="1"/>
    <m/>
    <m/>
    <m/>
    <x v="0"/>
    <m/>
    <m/>
    <s v="BFT35_02310"/>
    <n v="1164"/>
    <m/>
    <m/>
  </r>
  <r>
    <x v="1"/>
    <s v="with_protein"/>
    <x v="0"/>
    <s v="Primary Assembly"/>
    <s v="unplaced scaffold"/>
    <m/>
    <s v="MINB01000002.1"/>
    <n v="209698"/>
    <n v="210861"/>
    <x v="1"/>
    <s v="PHO08305.1"/>
    <m/>
    <m/>
    <x v="1428"/>
    <m/>
    <m/>
    <s v="BFT35_02310"/>
    <n v="1164"/>
    <n v="387"/>
    <m/>
  </r>
  <r>
    <x v="0"/>
    <s v="protein_coding"/>
    <x v="0"/>
    <s v="Primary Assembly"/>
    <s v="unplaced scaffold"/>
    <m/>
    <s v="MINB01000003.1"/>
    <n v="210251"/>
    <n v="211159"/>
    <x v="1"/>
    <m/>
    <m/>
    <m/>
    <x v="0"/>
    <m/>
    <m/>
    <s v="BFT35_03375"/>
    <n v="909"/>
    <m/>
    <m/>
  </r>
  <r>
    <x v="1"/>
    <s v="with_protein"/>
    <x v="0"/>
    <s v="Primary Assembly"/>
    <s v="unplaced scaffold"/>
    <m/>
    <s v="MINB01000003.1"/>
    <n v="210251"/>
    <n v="211159"/>
    <x v="1"/>
    <s v="PHO08102.1"/>
    <m/>
    <m/>
    <x v="63"/>
    <m/>
    <m/>
    <s v="BFT35_03375"/>
    <n v="909"/>
    <n v="302"/>
    <m/>
  </r>
  <r>
    <x v="0"/>
    <s v="protein_coding"/>
    <x v="0"/>
    <s v="Primary Assembly"/>
    <s v="unplaced scaffold"/>
    <m/>
    <s v="MINB01000001.1"/>
    <n v="210337"/>
    <n v="211389"/>
    <x v="1"/>
    <m/>
    <m/>
    <m/>
    <x v="0"/>
    <m/>
    <m/>
    <s v="BFT35_01030"/>
    <n v="1053"/>
    <m/>
    <m/>
  </r>
  <r>
    <x v="1"/>
    <s v="with_protein"/>
    <x v="0"/>
    <s v="Primary Assembly"/>
    <s v="unplaced scaffold"/>
    <m/>
    <s v="MINB01000001.1"/>
    <n v="210337"/>
    <n v="211389"/>
    <x v="1"/>
    <s v="PHO08512.1"/>
    <m/>
    <m/>
    <x v="2"/>
    <m/>
    <m/>
    <s v="BFT35_01030"/>
    <n v="1053"/>
    <n v="350"/>
    <m/>
  </r>
  <r>
    <x v="0"/>
    <s v="protein_coding"/>
    <x v="0"/>
    <s v="Primary Assembly"/>
    <s v="unplaced scaffold"/>
    <m/>
    <s v="MINB01000002.1"/>
    <n v="210965"/>
    <n v="211291"/>
    <x v="0"/>
    <m/>
    <m/>
    <m/>
    <x v="0"/>
    <m/>
    <m/>
    <s v="BFT35_02315"/>
    <n v="327"/>
    <m/>
    <m/>
  </r>
  <r>
    <x v="1"/>
    <s v="with_protein"/>
    <x v="0"/>
    <s v="Primary Assembly"/>
    <s v="unplaced scaffold"/>
    <m/>
    <s v="MINB01000002.1"/>
    <n v="210965"/>
    <n v="211291"/>
    <x v="0"/>
    <s v="PHO08306.1"/>
    <m/>
    <m/>
    <x v="2"/>
    <m/>
    <m/>
    <s v="BFT35_02315"/>
    <n v="327"/>
    <n v="108"/>
    <m/>
  </r>
  <r>
    <x v="0"/>
    <s v="protein_coding"/>
    <x v="0"/>
    <s v="Primary Assembly"/>
    <s v="unplaced scaffold"/>
    <m/>
    <s v="MINB01000003.1"/>
    <n v="211159"/>
    <n v="212037"/>
    <x v="1"/>
    <m/>
    <m/>
    <m/>
    <x v="0"/>
    <m/>
    <m/>
    <s v="BFT35_03380"/>
    <n v="879"/>
    <m/>
    <m/>
  </r>
  <r>
    <x v="1"/>
    <s v="with_protein"/>
    <x v="0"/>
    <s v="Primary Assembly"/>
    <s v="unplaced scaffold"/>
    <m/>
    <s v="MINB01000003.1"/>
    <n v="211159"/>
    <n v="212037"/>
    <x v="1"/>
    <s v="PHO08103.1"/>
    <m/>
    <m/>
    <x v="63"/>
    <m/>
    <m/>
    <s v="BFT35_03380"/>
    <n v="879"/>
    <n v="292"/>
    <m/>
  </r>
  <r>
    <x v="0"/>
    <s v="protein_coding"/>
    <x v="0"/>
    <s v="Primary Assembly"/>
    <s v="unplaced scaffold"/>
    <m/>
    <s v="MINB01000002.1"/>
    <n v="211288"/>
    <n v="211731"/>
    <x v="0"/>
    <m/>
    <m/>
    <m/>
    <x v="0"/>
    <m/>
    <m/>
    <s v="BFT35_02320"/>
    <n v="444"/>
    <m/>
    <m/>
  </r>
  <r>
    <x v="1"/>
    <s v="with_protein"/>
    <x v="0"/>
    <s v="Primary Assembly"/>
    <s v="unplaced scaffold"/>
    <m/>
    <s v="MINB01000002.1"/>
    <n v="211288"/>
    <n v="211731"/>
    <x v="0"/>
    <s v="PHO08307.1"/>
    <m/>
    <m/>
    <x v="2"/>
    <m/>
    <m/>
    <s v="BFT35_02320"/>
    <n v="444"/>
    <n v="147"/>
    <m/>
  </r>
  <r>
    <x v="0"/>
    <s v="protein_coding"/>
    <x v="0"/>
    <s v="Primary Assembly"/>
    <s v="unplaced scaffold"/>
    <m/>
    <s v="MINB01000001.1"/>
    <n v="211465"/>
    <n v="212031"/>
    <x v="1"/>
    <m/>
    <m/>
    <m/>
    <x v="0"/>
    <m/>
    <m/>
    <s v="BFT35_01035"/>
    <n v="567"/>
    <m/>
    <m/>
  </r>
  <r>
    <x v="1"/>
    <s v="with_protein"/>
    <x v="0"/>
    <s v="Primary Assembly"/>
    <s v="unplaced scaffold"/>
    <m/>
    <s v="MINB01000001.1"/>
    <n v="211465"/>
    <n v="212031"/>
    <x v="1"/>
    <s v="PHO08513.1"/>
    <m/>
    <m/>
    <x v="50"/>
    <m/>
    <m/>
    <s v="BFT35_01035"/>
    <n v="567"/>
    <n v="188"/>
    <m/>
  </r>
  <r>
    <x v="0"/>
    <s v="protein_coding"/>
    <x v="0"/>
    <s v="Primary Assembly"/>
    <s v="unplaced scaffold"/>
    <m/>
    <s v="MINB01000002.1"/>
    <n v="212001"/>
    <n v="212918"/>
    <x v="0"/>
    <m/>
    <m/>
    <m/>
    <x v="0"/>
    <m/>
    <m/>
    <s v="BFT35_02325"/>
    <n v="918"/>
    <m/>
    <m/>
  </r>
  <r>
    <x v="1"/>
    <s v="with_protein"/>
    <x v="0"/>
    <s v="Primary Assembly"/>
    <s v="unplaced scaffold"/>
    <m/>
    <s v="MINB01000002.1"/>
    <n v="212001"/>
    <n v="212918"/>
    <x v="0"/>
    <s v="PHO08308.1"/>
    <m/>
    <m/>
    <x v="1429"/>
    <m/>
    <m/>
    <s v="BFT35_02325"/>
    <n v="918"/>
    <n v="305"/>
    <m/>
  </r>
  <r>
    <x v="0"/>
    <s v="protein_coding"/>
    <x v="0"/>
    <s v="Primary Assembly"/>
    <s v="unplaced scaffold"/>
    <m/>
    <s v="MINB01000003.1"/>
    <n v="212149"/>
    <n v="213501"/>
    <x v="1"/>
    <m/>
    <m/>
    <m/>
    <x v="0"/>
    <m/>
    <m/>
    <s v="BFT35_03385"/>
    <n v="1353"/>
    <m/>
    <m/>
  </r>
  <r>
    <x v="1"/>
    <s v="with_protein"/>
    <x v="0"/>
    <s v="Primary Assembly"/>
    <s v="unplaced scaffold"/>
    <m/>
    <s v="MINB01000003.1"/>
    <n v="212149"/>
    <n v="213501"/>
    <x v="1"/>
    <s v="PHO08104.1"/>
    <m/>
    <m/>
    <x v="288"/>
    <m/>
    <m/>
    <s v="BFT35_03385"/>
    <n v="1353"/>
    <n v="450"/>
    <m/>
  </r>
  <r>
    <x v="0"/>
    <s v="protein_coding"/>
    <x v="0"/>
    <s v="Primary Assembly"/>
    <s v="unplaced scaffold"/>
    <m/>
    <s v="MINB01000001.1"/>
    <n v="212196"/>
    <n v="213281"/>
    <x v="0"/>
    <m/>
    <m/>
    <m/>
    <x v="0"/>
    <m/>
    <m/>
    <s v="BFT35_01040"/>
    <n v="1086"/>
    <m/>
    <m/>
  </r>
  <r>
    <x v="1"/>
    <s v="with_protein"/>
    <x v="0"/>
    <s v="Primary Assembly"/>
    <s v="unplaced scaffold"/>
    <m/>
    <s v="MINB01000001.1"/>
    <n v="212196"/>
    <n v="213281"/>
    <x v="0"/>
    <s v="PHO08514.1"/>
    <m/>
    <m/>
    <x v="466"/>
    <m/>
    <m/>
    <s v="BFT35_01040"/>
    <n v="1086"/>
    <n v="361"/>
    <m/>
  </r>
  <r>
    <x v="0"/>
    <s v="protein_coding"/>
    <x v="0"/>
    <s v="Primary Assembly"/>
    <s v="unplaced scaffold"/>
    <m/>
    <s v="MINB01000002.1"/>
    <n v="213069"/>
    <n v="214424"/>
    <x v="0"/>
    <m/>
    <m/>
    <m/>
    <x v="0"/>
    <m/>
    <m/>
    <s v="BFT35_02330"/>
    <n v="1356"/>
    <m/>
    <m/>
  </r>
  <r>
    <x v="1"/>
    <s v="with_protein"/>
    <x v="0"/>
    <s v="Primary Assembly"/>
    <s v="unplaced scaffold"/>
    <m/>
    <s v="MINB01000002.1"/>
    <n v="213069"/>
    <n v="214424"/>
    <x v="0"/>
    <s v="PHO08309.1"/>
    <m/>
    <m/>
    <x v="1134"/>
    <m/>
    <m/>
    <s v="BFT35_02330"/>
    <n v="1356"/>
    <n v="451"/>
    <m/>
  </r>
  <r>
    <x v="0"/>
    <s v="protein_coding"/>
    <x v="0"/>
    <s v="Primary Assembly"/>
    <s v="unplaced scaffold"/>
    <m/>
    <s v="MINB01000001.1"/>
    <n v="213396"/>
    <n v="213557"/>
    <x v="0"/>
    <m/>
    <m/>
    <m/>
    <x v="0"/>
    <m/>
    <m/>
    <s v="BFT35_01045"/>
    <n v="162"/>
    <m/>
    <m/>
  </r>
  <r>
    <x v="1"/>
    <s v="with_protein"/>
    <x v="0"/>
    <s v="Primary Assembly"/>
    <s v="unplaced scaffold"/>
    <m/>
    <s v="MINB01000001.1"/>
    <n v="213396"/>
    <n v="213557"/>
    <x v="0"/>
    <s v="PHO08515.1"/>
    <m/>
    <m/>
    <x v="1122"/>
    <m/>
    <m/>
    <s v="BFT35_01045"/>
    <n v="162"/>
    <n v="53"/>
    <m/>
  </r>
  <r>
    <x v="0"/>
    <s v="protein_coding"/>
    <x v="0"/>
    <s v="Primary Assembly"/>
    <s v="unplaced scaffold"/>
    <m/>
    <s v="MINB01000001.1"/>
    <n v="213866"/>
    <n v="214297"/>
    <x v="0"/>
    <m/>
    <m/>
    <m/>
    <x v="0"/>
    <m/>
    <m/>
    <s v="BFT35_01050"/>
    <n v="432"/>
    <m/>
    <m/>
  </r>
  <r>
    <x v="1"/>
    <s v="with_protein"/>
    <x v="0"/>
    <s v="Primary Assembly"/>
    <s v="unplaced scaffold"/>
    <m/>
    <s v="MINB01000001.1"/>
    <n v="213866"/>
    <n v="214297"/>
    <x v="0"/>
    <s v="PHO08516.1"/>
    <m/>
    <m/>
    <x v="1"/>
    <m/>
    <m/>
    <s v="BFT35_01050"/>
    <n v="432"/>
    <n v="143"/>
    <m/>
  </r>
  <r>
    <x v="0"/>
    <s v="protein_coding"/>
    <x v="0"/>
    <s v="Primary Assembly"/>
    <s v="unplaced scaffold"/>
    <m/>
    <s v="MINB01000001.1"/>
    <n v="214257"/>
    <n v="214655"/>
    <x v="0"/>
    <m/>
    <m/>
    <m/>
    <x v="0"/>
    <m/>
    <m/>
    <s v="BFT35_01055"/>
    <n v="399"/>
    <m/>
    <m/>
  </r>
  <r>
    <x v="1"/>
    <s v="with_protein"/>
    <x v="0"/>
    <s v="Primary Assembly"/>
    <s v="unplaced scaffold"/>
    <m/>
    <s v="MINB01000001.1"/>
    <n v="214257"/>
    <n v="214655"/>
    <x v="0"/>
    <s v="PHO08517.1"/>
    <m/>
    <m/>
    <x v="79"/>
    <m/>
    <m/>
    <s v="BFT35_01055"/>
    <n v="399"/>
    <n v="132"/>
    <m/>
  </r>
  <r>
    <x v="0"/>
    <s v="protein_coding"/>
    <x v="0"/>
    <s v="Primary Assembly"/>
    <s v="unplaced scaffold"/>
    <m/>
    <s v="MINB01000002.1"/>
    <n v="214455"/>
    <n v="216386"/>
    <x v="1"/>
    <m/>
    <m/>
    <m/>
    <x v="0"/>
    <m/>
    <m/>
    <s v="BFT35_02335"/>
    <n v="1932"/>
    <m/>
    <m/>
  </r>
  <r>
    <x v="1"/>
    <s v="with_protein"/>
    <x v="0"/>
    <s v="Primary Assembly"/>
    <s v="unplaced scaffold"/>
    <m/>
    <s v="MINB01000002.1"/>
    <n v="214455"/>
    <n v="216386"/>
    <x v="1"/>
    <s v="PHO08310.1"/>
    <m/>
    <m/>
    <x v="1232"/>
    <m/>
    <m/>
    <s v="BFT35_02335"/>
    <n v="1932"/>
    <n v="643"/>
    <m/>
  </r>
  <r>
    <x v="0"/>
    <s v="protein_coding"/>
    <x v="0"/>
    <s v="Primary Assembly"/>
    <s v="unplaced scaffold"/>
    <m/>
    <s v="MINB01000001.1"/>
    <n v="214882"/>
    <n v="216210"/>
    <x v="1"/>
    <m/>
    <m/>
    <m/>
    <x v="0"/>
    <m/>
    <m/>
    <s v="BFT35_01060"/>
    <n v="1329"/>
    <m/>
    <m/>
  </r>
  <r>
    <x v="1"/>
    <s v="with_protein"/>
    <x v="0"/>
    <s v="Primary Assembly"/>
    <s v="unplaced scaffold"/>
    <m/>
    <s v="MINB01000001.1"/>
    <n v="214882"/>
    <n v="216210"/>
    <x v="1"/>
    <s v="PHO08518.1"/>
    <m/>
    <m/>
    <x v="1430"/>
    <m/>
    <m/>
    <s v="BFT35_01060"/>
    <n v="1329"/>
    <n v="442"/>
    <m/>
  </r>
  <r>
    <x v="0"/>
    <s v="protein_coding"/>
    <x v="0"/>
    <s v="Primary Assembly"/>
    <s v="unplaced scaffold"/>
    <m/>
    <s v="MINB01000001.1"/>
    <n v="216212"/>
    <n v="217138"/>
    <x v="1"/>
    <m/>
    <m/>
    <m/>
    <x v="0"/>
    <m/>
    <m/>
    <s v="BFT35_01065"/>
    <n v="927"/>
    <m/>
    <m/>
  </r>
  <r>
    <x v="1"/>
    <s v="with_protein"/>
    <x v="0"/>
    <s v="Primary Assembly"/>
    <s v="unplaced scaffold"/>
    <m/>
    <s v="MINB01000001.1"/>
    <n v="216212"/>
    <n v="217138"/>
    <x v="1"/>
    <s v="PHO08519.1"/>
    <m/>
    <m/>
    <x v="569"/>
    <m/>
    <m/>
    <s v="BFT35_01065"/>
    <n v="927"/>
    <n v="308"/>
    <m/>
  </r>
  <r>
    <x v="0"/>
    <s v="protein_coding"/>
    <x v="0"/>
    <s v="Primary Assembly"/>
    <s v="unplaced scaffold"/>
    <m/>
    <s v="MINB01000002.1"/>
    <n v="216665"/>
    <n v="217411"/>
    <x v="1"/>
    <m/>
    <m/>
    <m/>
    <x v="0"/>
    <m/>
    <m/>
    <s v="BFT35_02340"/>
    <n v="747"/>
    <m/>
    <m/>
  </r>
  <r>
    <x v="1"/>
    <s v="with_protein"/>
    <x v="0"/>
    <s v="Primary Assembly"/>
    <s v="unplaced scaffold"/>
    <m/>
    <s v="MINB01000002.1"/>
    <n v="216665"/>
    <n v="217411"/>
    <x v="1"/>
    <s v="PHO08311.1"/>
    <m/>
    <m/>
    <x v="1431"/>
    <m/>
    <m/>
    <s v="BFT35_02340"/>
    <n v="747"/>
    <n v="248"/>
    <m/>
  </r>
  <r>
    <x v="0"/>
    <s v="protein_coding"/>
    <x v="0"/>
    <s v="Primary Assembly"/>
    <s v="unplaced scaffold"/>
    <m/>
    <s v="MINB01000001.1"/>
    <n v="217131"/>
    <n v="218765"/>
    <x v="1"/>
    <m/>
    <m/>
    <m/>
    <x v="0"/>
    <m/>
    <m/>
    <s v="BFT35_01070"/>
    <n v="1635"/>
    <m/>
    <m/>
  </r>
  <r>
    <x v="1"/>
    <s v="with_protein"/>
    <x v="0"/>
    <s v="Primary Assembly"/>
    <s v="unplaced scaffold"/>
    <m/>
    <s v="MINB01000001.1"/>
    <n v="217131"/>
    <n v="218765"/>
    <x v="1"/>
    <s v="PHO08520.1"/>
    <m/>
    <m/>
    <x v="2"/>
    <m/>
    <m/>
    <s v="BFT35_01070"/>
    <n v="1635"/>
    <n v="544"/>
    <m/>
  </r>
  <r>
    <x v="0"/>
    <s v="protein_coding"/>
    <x v="0"/>
    <s v="Primary Assembly"/>
    <s v="unplaced scaffold"/>
    <m/>
    <s v="MINB01000002.1"/>
    <n v="217503"/>
    <n v="217925"/>
    <x v="1"/>
    <m/>
    <m/>
    <m/>
    <x v="0"/>
    <m/>
    <m/>
    <s v="BFT35_02345"/>
    <n v="423"/>
    <m/>
    <m/>
  </r>
  <r>
    <x v="1"/>
    <s v="with_protein"/>
    <x v="0"/>
    <s v="Primary Assembly"/>
    <s v="unplaced scaffold"/>
    <m/>
    <s v="MINB01000002.1"/>
    <n v="217503"/>
    <n v="217925"/>
    <x v="1"/>
    <s v="PHO08312.1"/>
    <m/>
    <m/>
    <x v="1360"/>
    <m/>
    <m/>
    <s v="BFT35_02345"/>
    <n v="423"/>
    <n v="140"/>
    <m/>
  </r>
  <r>
    <x v="0"/>
    <s v="protein_coding"/>
    <x v="0"/>
    <s v="Primary Assembly"/>
    <s v="unplaced scaffold"/>
    <m/>
    <s v="MINB01000002.1"/>
    <n v="217951"/>
    <n v="218517"/>
    <x v="1"/>
    <m/>
    <m/>
    <m/>
    <x v="0"/>
    <m/>
    <m/>
    <s v="BFT35_02350"/>
    <n v="567"/>
    <m/>
    <m/>
  </r>
  <r>
    <x v="1"/>
    <s v="with_protein"/>
    <x v="0"/>
    <s v="Primary Assembly"/>
    <s v="unplaced scaffold"/>
    <m/>
    <s v="MINB01000002.1"/>
    <n v="217951"/>
    <n v="218517"/>
    <x v="1"/>
    <s v="PHO08313.1"/>
    <m/>
    <m/>
    <x v="1432"/>
    <m/>
    <m/>
    <s v="BFT35_02350"/>
    <n v="567"/>
    <n v="188"/>
    <m/>
  </r>
  <r>
    <x v="0"/>
    <s v="protein_coding"/>
    <x v="0"/>
    <s v="Primary Assembly"/>
    <s v="unplaced scaffold"/>
    <m/>
    <s v="MINB01000001.1"/>
    <n v="218768"/>
    <n v="220303"/>
    <x v="1"/>
    <m/>
    <m/>
    <m/>
    <x v="0"/>
    <m/>
    <m/>
    <s v="BFT35_01075"/>
    <n v="1536"/>
    <m/>
    <m/>
  </r>
  <r>
    <x v="1"/>
    <s v="with_protein"/>
    <x v="0"/>
    <s v="Primary Assembly"/>
    <s v="unplaced scaffold"/>
    <m/>
    <s v="MINB01000001.1"/>
    <n v="218768"/>
    <n v="220303"/>
    <x v="1"/>
    <s v="PHO08521.1"/>
    <m/>
    <m/>
    <x v="2"/>
    <m/>
    <m/>
    <s v="BFT35_01075"/>
    <n v="1536"/>
    <n v="511"/>
    <m/>
  </r>
  <r>
    <x v="0"/>
    <s v="protein_coding"/>
    <x v="0"/>
    <s v="Primary Assembly"/>
    <s v="unplaced scaffold"/>
    <m/>
    <s v="MINB01000002.1"/>
    <n v="218802"/>
    <n v="219482"/>
    <x v="1"/>
    <m/>
    <m/>
    <m/>
    <x v="0"/>
    <m/>
    <m/>
    <s v="BFT35_02355"/>
    <n v="681"/>
    <m/>
    <m/>
  </r>
  <r>
    <x v="1"/>
    <s v="with_protein"/>
    <x v="0"/>
    <s v="Primary Assembly"/>
    <s v="unplaced scaffold"/>
    <m/>
    <s v="MINB01000002.1"/>
    <n v="218802"/>
    <n v="219482"/>
    <x v="1"/>
    <s v="PHO08314.1"/>
    <m/>
    <m/>
    <x v="76"/>
    <m/>
    <m/>
    <s v="BFT35_02355"/>
    <n v="681"/>
    <n v="226"/>
    <m/>
  </r>
  <r>
    <x v="0"/>
    <s v="protein_coding"/>
    <x v="0"/>
    <s v="Primary Assembly"/>
    <s v="unplaced scaffold"/>
    <m/>
    <s v="MINB01000002.1"/>
    <n v="219759"/>
    <n v="220568"/>
    <x v="0"/>
    <m/>
    <m/>
    <m/>
    <x v="0"/>
    <m/>
    <m/>
    <s v="BFT35_02360"/>
    <n v="810"/>
    <m/>
    <m/>
  </r>
  <r>
    <x v="1"/>
    <s v="with_protein"/>
    <x v="0"/>
    <s v="Primary Assembly"/>
    <s v="unplaced scaffold"/>
    <m/>
    <s v="MINB01000002.1"/>
    <n v="219759"/>
    <n v="220568"/>
    <x v="0"/>
    <s v="PHO08315.1"/>
    <m/>
    <m/>
    <x v="1433"/>
    <m/>
    <m/>
    <s v="BFT35_02360"/>
    <n v="810"/>
    <n v="269"/>
    <m/>
  </r>
  <r>
    <x v="0"/>
    <s v="protein_coding"/>
    <x v="0"/>
    <s v="Primary Assembly"/>
    <s v="unplaced scaffold"/>
    <m/>
    <s v="MINB01000001.1"/>
    <n v="220300"/>
    <n v="221220"/>
    <x v="1"/>
    <m/>
    <m/>
    <m/>
    <x v="0"/>
    <m/>
    <m/>
    <s v="BFT35_01080"/>
    <n v="921"/>
    <m/>
    <m/>
  </r>
  <r>
    <x v="1"/>
    <s v="with_protein"/>
    <x v="0"/>
    <s v="Primary Assembly"/>
    <s v="unplaced scaffold"/>
    <m/>
    <s v="MINB01000001.1"/>
    <n v="220300"/>
    <n v="221220"/>
    <x v="1"/>
    <s v="PHO08522.1"/>
    <m/>
    <m/>
    <x v="2"/>
    <m/>
    <m/>
    <s v="BFT35_01080"/>
    <n v="921"/>
    <n v="306"/>
    <m/>
  </r>
  <r>
    <x v="0"/>
    <s v="protein_coding"/>
    <x v="0"/>
    <s v="Primary Assembly"/>
    <s v="unplaced scaffold"/>
    <m/>
    <s v="MINB01000002.1"/>
    <n v="220573"/>
    <n v="221496"/>
    <x v="0"/>
    <m/>
    <m/>
    <m/>
    <x v="0"/>
    <m/>
    <m/>
    <s v="BFT35_02365"/>
    <n v="924"/>
    <m/>
    <m/>
  </r>
  <r>
    <x v="1"/>
    <s v="with_protein"/>
    <x v="0"/>
    <s v="Primary Assembly"/>
    <s v="unplaced scaffold"/>
    <m/>
    <s v="MINB01000002.1"/>
    <n v="220573"/>
    <n v="221496"/>
    <x v="0"/>
    <s v="PHO08316.1"/>
    <m/>
    <m/>
    <x v="1434"/>
    <m/>
    <m/>
    <s v="BFT35_02365"/>
    <n v="924"/>
    <n v="307"/>
    <m/>
  </r>
  <r>
    <x v="0"/>
    <s v="protein_coding"/>
    <x v="0"/>
    <s v="Primary Assembly"/>
    <s v="unplaced scaffold"/>
    <m/>
    <s v="MINB01000001.1"/>
    <n v="221247"/>
    <n v="222611"/>
    <x v="1"/>
    <m/>
    <m/>
    <m/>
    <x v="0"/>
    <m/>
    <m/>
    <s v="BFT35_01085"/>
    <n v="1365"/>
    <m/>
    <m/>
  </r>
  <r>
    <x v="1"/>
    <s v="with_protein"/>
    <x v="0"/>
    <s v="Primary Assembly"/>
    <s v="unplaced scaffold"/>
    <m/>
    <s v="MINB01000001.1"/>
    <n v="221247"/>
    <n v="222611"/>
    <x v="1"/>
    <s v="PHO08523.1"/>
    <m/>
    <m/>
    <x v="127"/>
    <m/>
    <m/>
    <s v="BFT35_01085"/>
    <n v="1365"/>
    <n v="454"/>
    <m/>
  </r>
  <r>
    <x v="0"/>
    <s v="protein_coding"/>
    <x v="0"/>
    <s v="Primary Assembly"/>
    <s v="unplaced scaffold"/>
    <m/>
    <s v="MINB01000002.1"/>
    <n v="221564"/>
    <n v="223225"/>
    <x v="0"/>
    <m/>
    <m/>
    <m/>
    <x v="0"/>
    <m/>
    <m/>
    <s v="BFT35_02370"/>
    <n v="1662"/>
    <m/>
    <m/>
  </r>
  <r>
    <x v="1"/>
    <s v="with_protein"/>
    <x v="0"/>
    <s v="Primary Assembly"/>
    <s v="unplaced scaffold"/>
    <m/>
    <s v="MINB01000002.1"/>
    <n v="221564"/>
    <n v="223225"/>
    <x v="0"/>
    <s v="PHO08317.1"/>
    <m/>
    <m/>
    <x v="191"/>
    <m/>
    <m/>
    <s v="BFT35_02370"/>
    <n v="1662"/>
    <n v="553"/>
    <m/>
  </r>
  <r>
    <x v="0"/>
    <s v="protein_coding"/>
    <x v="0"/>
    <s v="Primary Assembly"/>
    <s v="unplaced scaffold"/>
    <m/>
    <s v="MINB01000001.1"/>
    <n v="222624"/>
    <n v="223844"/>
    <x v="1"/>
    <m/>
    <m/>
    <m/>
    <x v="0"/>
    <m/>
    <m/>
    <s v="BFT35_01090"/>
    <n v="1221"/>
    <m/>
    <m/>
  </r>
  <r>
    <x v="1"/>
    <s v="with_protein"/>
    <x v="0"/>
    <s v="Primary Assembly"/>
    <s v="unplaced scaffold"/>
    <m/>
    <s v="MINB01000001.1"/>
    <n v="222624"/>
    <n v="223844"/>
    <x v="1"/>
    <s v="PHO08524.1"/>
    <m/>
    <m/>
    <x v="2"/>
    <m/>
    <m/>
    <s v="BFT35_01090"/>
    <n v="1221"/>
    <n v="406"/>
    <m/>
  </r>
  <r>
    <x v="0"/>
    <s v="protein_coding"/>
    <x v="0"/>
    <s v="Primary Assembly"/>
    <s v="unplaced scaffold"/>
    <m/>
    <s v="MINB01000002.1"/>
    <n v="223251"/>
    <n v="223622"/>
    <x v="1"/>
    <m/>
    <m/>
    <m/>
    <x v="0"/>
    <m/>
    <m/>
    <s v="BFT35_02375"/>
    <n v="372"/>
    <m/>
    <m/>
  </r>
  <r>
    <x v="1"/>
    <s v="with_protein"/>
    <x v="0"/>
    <s v="Primary Assembly"/>
    <s v="unplaced scaffold"/>
    <m/>
    <s v="MINB01000002.1"/>
    <n v="223251"/>
    <n v="223622"/>
    <x v="1"/>
    <s v="PHO08318.1"/>
    <m/>
    <m/>
    <x v="2"/>
    <m/>
    <m/>
    <s v="BFT35_02375"/>
    <n v="372"/>
    <n v="123"/>
    <m/>
  </r>
  <r>
    <x v="0"/>
    <s v="protein_coding"/>
    <x v="0"/>
    <s v="Primary Assembly"/>
    <s v="unplaced scaffold"/>
    <m/>
    <s v="MINB01000002.1"/>
    <n v="223609"/>
    <n v="224658"/>
    <x v="1"/>
    <m/>
    <m/>
    <m/>
    <x v="0"/>
    <m/>
    <m/>
    <s v="BFT35_02380"/>
    <n v="1050"/>
    <m/>
    <m/>
  </r>
  <r>
    <x v="1"/>
    <s v="with_protein"/>
    <x v="0"/>
    <s v="Primary Assembly"/>
    <s v="unplaced scaffold"/>
    <m/>
    <s v="MINB01000002.1"/>
    <n v="223609"/>
    <n v="224658"/>
    <x v="1"/>
    <s v="PHO08319.1"/>
    <m/>
    <m/>
    <x v="1435"/>
    <m/>
    <m/>
    <s v="BFT35_02380"/>
    <n v="1050"/>
    <n v="349"/>
    <m/>
  </r>
  <r>
    <x v="0"/>
    <s v="protein_coding"/>
    <x v="0"/>
    <s v="Primary Assembly"/>
    <s v="unplaced scaffold"/>
    <m/>
    <s v="MINB01000001.1"/>
    <n v="223859"/>
    <n v="224719"/>
    <x v="1"/>
    <m/>
    <m/>
    <m/>
    <x v="0"/>
    <m/>
    <m/>
    <s v="BFT35_01095"/>
    <n v="861"/>
    <m/>
    <m/>
  </r>
  <r>
    <x v="1"/>
    <s v="with_protein"/>
    <x v="0"/>
    <s v="Primary Assembly"/>
    <s v="unplaced scaffold"/>
    <m/>
    <s v="MINB01000001.1"/>
    <n v="223859"/>
    <n v="224719"/>
    <x v="1"/>
    <s v="PHO08555.1"/>
    <m/>
    <m/>
    <x v="63"/>
    <m/>
    <m/>
    <s v="BFT35_01095"/>
    <n v="861"/>
    <n v="286"/>
    <m/>
  </r>
  <r>
    <x v="0"/>
    <s v="protein_coding"/>
    <x v="0"/>
    <s v="Primary Assembly"/>
    <s v="unplaced scaffold"/>
    <m/>
    <s v="MINB01000001.1"/>
    <n v="224733"/>
    <n v="225614"/>
    <x v="1"/>
    <m/>
    <m/>
    <m/>
    <x v="0"/>
    <m/>
    <m/>
    <s v="BFT35_01100"/>
    <n v="882"/>
    <m/>
    <m/>
  </r>
  <r>
    <x v="1"/>
    <s v="with_protein"/>
    <x v="0"/>
    <s v="Primary Assembly"/>
    <s v="unplaced scaffold"/>
    <m/>
    <s v="MINB01000001.1"/>
    <n v="224733"/>
    <n v="225614"/>
    <x v="1"/>
    <s v="PHO08525.1"/>
    <m/>
    <m/>
    <x v="1436"/>
    <m/>
    <m/>
    <s v="BFT35_01100"/>
    <n v="882"/>
    <n v="293"/>
    <m/>
  </r>
  <r>
    <x v="0"/>
    <s v="protein_coding"/>
    <x v="0"/>
    <s v="Primary Assembly"/>
    <s v="unplaced scaffold"/>
    <m/>
    <s v="MINB01000001.1"/>
    <n v="225670"/>
    <n v="226968"/>
    <x v="1"/>
    <m/>
    <m/>
    <m/>
    <x v="0"/>
    <m/>
    <m/>
    <s v="BFT35_01105"/>
    <n v="1299"/>
    <m/>
    <m/>
  </r>
  <r>
    <x v="1"/>
    <s v="with_protein"/>
    <x v="0"/>
    <s v="Primary Assembly"/>
    <s v="unplaced scaffold"/>
    <m/>
    <s v="MINB01000001.1"/>
    <n v="225670"/>
    <n v="226968"/>
    <x v="1"/>
    <s v="PHO08526.1"/>
    <m/>
    <m/>
    <x v="12"/>
    <m/>
    <m/>
    <s v="BFT35_01105"/>
    <n v="1299"/>
    <n v="432"/>
    <m/>
  </r>
  <r>
    <x v="0"/>
    <s v="protein_coding"/>
    <x v="0"/>
    <s v="Primary Assembly"/>
    <s v="unplaced scaffold"/>
    <m/>
    <s v="MINB01000001.1"/>
    <n v="226969"/>
    <n v="227856"/>
    <x v="1"/>
    <m/>
    <m/>
    <m/>
    <x v="0"/>
    <m/>
    <m/>
    <s v="BFT35_01110"/>
    <n v="888"/>
    <m/>
    <m/>
  </r>
  <r>
    <x v="1"/>
    <s v="with_protein"/>
    <x v="0"/>
    <s v="Primary Assembly"/>
    <s v="unplaced scaffold"/>
    <m/>
    <s v="MINB01000001.1"/>
    <n v="226969"/>
    <n v="227856"/>
    <x v="1"/>
    <s v="PHO08527.1"/>
    <m/>
    <m/>
    <x v="24"/>
    <m/>
    <m/>
    <s v="BFT35_01110"/>
    <n v="888"/>
    <n v="295"/>
    <m/>
  </r>
  <r>
    <x v="0"/>
    <s v="protein_coding"/>
    <x v="0"/>
    <s v="Primary Assembly"/>
    <s v="unplaced scaffold"/>
    <m/>
    <s v="MINB01000001.1"/>
    <n v="227874"/>
    <n v="228725"/>
    <x v="1"/>
    <m/>
    <m/>
    <m/>
    <x v="0"/>
    <m/>
    <m/>
    <s v="BFT35_01115"/>
    <n v="852"/>
    <m/>
    <m/>
  </r>
  <r>
    <x v="1"/>
    <s v="with_protein"/>
    <x v="0"/>
    <s v="Primary Assembly"/>
    <s v="unplaced scaffold"/>
    <m/>
    <s v="MINB01000001.1"/>
    <n v="227874"/>
    <n v="228725"/>
    <x v="1"/>
    <s v="PHO08528.1"/>
    <m/>
    <m/>
    <x v="24"/>
    <m/>
    <m/>
    <s v="BFT35_01115"/>
    <n v="852"/>
    <n v="283"/>
    <m/>
  </r>
  <r>
    <x v="0"/>
    <s v="protein_coding"/>
    <x v="0"/>
    <s v="Primary Assembly"/>
    <s v="unplaced scaffold"/>
    <m/>
    <s v="MINB01000001.1"/>
    <n v="228709"/>
    <n v="229419"/>
    <x v="1"/>
    <m/>
    <m/>
    <m/>
    <x v="0"/>
    <m/>
    <m/>
    <s v="BFT35_01120"/>
    <n v="711"/>
    <m/>
    <m/>
  </r>
  <r>
    <x v="1"/>
    <s v="with_protein"/>
    <x v="0"/>
    <s v="Primary Assembly"/>
    <s v="unplaced scaffold"/>
    <m/>
    <s v="MINB01000001.1"/>
    <n v="228709"/>
    <n v="229419"/>
    <x v="1"/>
    <s v="PHO08529.1"/>
    <m/>
    <m/>
    <x v="1437"/>
    <m/>
    <m/>
    <s v="BFT35_01120"/>
    <n v="711"/>
    <n v="236"/>
    <m/>
  </r>
  <r>
    <x v="0"/>
    <s v="protein_coding"/>
    <x v="0"/>
    <s v="Primary Assembly"/>
    <s v="unplaced scaffold"/>
    <m/>
    <s v="MINB01000001.1"/>
    <n v="229609"/>
    <n v="231093"/>
    <x v="1"/>
    <m/>
    <m/>
    <m/>
    <x v="0"/>
    <m/>
    <m/>
    <s v="BFT35_01125"/>
    <n v="1485"/>
    <m/>
    <m/>
  </r>
  <r>
    <x v="1"/>
    <s v="with_protein"/>
    <x v="0"/>
    <s v="Primary Assembly"/>
    <s v="unplaced scaffold"/>
    <m/>
    <s v="MINB01000001.1"/>
    <n v="229609"/>
    <n v="231093"/>
    <x v="1"/>
    <s v="PHO08530.1"/>
    <m/>
    <m/>
    <x v="2"/>
    <m/>
    <m/>
    <s v="BFT35_01125"/>
    <n v="1485"/>
    <n v="494"/>
    <m/>
  </r>
  <r>
    <x v="0"/>
    <s v="protein_coding"/>
    <x v="0"/>
    <s v="Primary Assembly"/>
    <s v="unplaced scaffold"/>
    <m/>
    <s v="MINB01000001.1"/>
    <n v="231872"/>
    <n v="232726"/>
    <x v="1"/>
    <m/>
    <m/>
    <m/>
    <x v="0"/>
    <m/>
    <m/>
    <s v="BFT35_01130"/>
    <n v="855"/>
    <m/>
    <m/>
  </r>
  <r>
    <x v="1"/>
    <s v="with_protein"/>
    <x v="0"/>
    <s v="Primary Assembly"/>
    <s v="unplaced scaffold"/>
    <m/>
    <s v="MINB01000001.1"/>
    <n v="231872"/>
    <n v="232726"/>
    <x v="1"/>
    <s v="PHO08531.1"/>
    <m/>
    <m/>
    <x v="314"/>
    <m/>
    <m/>
    <s v="BFT35_01130"/>
    <n v="855"/>
    <n v="284"/>
    <m/>
  </r>
  <r>
    <x v="0"/>
    <s v="protein_coding"/>
    <x v="0"/>
    <s v="Primary Assembly"/>
    <s v="unplaced scaffold"/>
    <m/>
    <s v="MINB01000001.1"/>
    <n v="232805"/>
    <n v="233851"/>
    <x v="1"/>
    <m/>
    <m/>
    <m/>
    <x v="0"/>
    <m/>
    <m/>
    <s v="BFT35_01135"/>
    <n v="1047"/>
    <m/>
    <m/>
  </r>
  <r>
    <x v="1"/>
    <s v="with_protein"/>
    <x v="0"/>
    <s v="Primary Assembly"/>
    <s v="unplaced scaffold"/>
    <m/>
    <s v="MINB01000001.1"/>
    <n v="232805"/>
    <n v="233851"/>
    <x v="1"/>
    <s v="PHO08532.1"/>
    <m/>
    <m/>
    <x v="1438"/>
    <m/>
    <m/>
    <s v="BFT35_01135"/>
    <n v="1047"/>
    <n v="348"/>
    <m/>
  </r>
  <r>
    <x v="0"/>
    <s v="protein_coding"/>
    <x v="0"/>
    <s v="Primary Assembly"/>
    <s v="unplaced scaffold"/>
    <m/>
    <s v="MINB01000001.1"/>
    <n v="233964"/>
    <n v="235268"/>
    <x v="1"/>
    <m/>
    <m/>
    <m/>
    <x v="0"/>
    <m/>
    <m/>
    <s v="BFT35_01140"/>
    <n v="1305"/>
    <m/>
    <m/>
  </r>
  <r>
    <x v="1"/>
    <s v="with_protein"/>
    <x v="0"/>
    <s v="Primary Assembly"/>
    <s v="unplaced scaffold"/>
    <m/>
    <s v="MINB01000001.1"/>
    <n v="233964"/>
    <n v="235268"/>
    <x v="1"/>
    <s v="PHO08533.1"/>
    <m/>
    <m/>
    <x v="1439"/>
    <m/>
    <m/>
    <s v="BFT35_01140"/>
    <n v="1305"/>
    <n v="434"/>
    <m/>
  </r>
  <r>
    <x v="0"/>
    <s v="protein_coding"/>
    <x v="0"/>
    <s v="Primary Assembly"/>
    <s v="unplaced scaffold"/>
    <m/>
    <s v="MINB01000001.1"/>
    <n v="235497"/>
    <n v="236855"/>
    <x v="1"/>
    <m/>
    <m/>
    <m/>
    <x v="0"/>
    <m/>
    <m/>
    <s v="BFT35_01145"/>
    <n v="1359"/>
    <m/>
    <m/>
  </r>
  <r>
    <x v="1"/>
    <s v="with_protein"/>
    <x v="0"/>
    <s v="Primary Assembly"/>
    <s v="unplaced scaffold"/>
    <m/>
    <s v="MINB01000001.1"/>
    <n v="235497"/>
    <n v="236855"/>
    <x v="1"/>
    <s v="PHO08534.1"/>
    <m/>
    <m/>
    <x v="1440"/>
    <m/>
    <m/>
    <s v="BFT35_01145"/>
    <n v="1359"/>
    <n v="452"/>
    <m/>
  </r>
  <r>
    <x v="0"/>
    <s v="protein_coding"/>
    <x v="0"/>
    <s v="Primary Assembly"/>
    <s v="unplaced scaffold"/>
    <m/>
    <s v="MINB01000001.1"/>
    <n v="236867"/>
    <n v="237154"/>
    <x v="1"/>
    <m/>
    <m/>
    <m/>
    <x v="0"/>
    <m/>
    <m/>
    <s v="BFT35_01150"/>
    <n v="288"/>
    <m/>
    <m/>
  </r>
  <r>
    <x v="1"/>
    <s v="with_protein"/>
    <x v="0"/>
    <s v="Primary Assembly"/>
    <s v="unplaced scaffold"/>
    <m/>
    <s v="MINB01000001.1"/>
    <n v="236867"/>
    <n v="237154"/>
    <x v="1"/>
    <s v="PHO08535.1"/>
    <m/>
    <m/>
    <x v="1441"/>
    <m/>
    <m/>
    <s v="BFT35_01150"/>
    <n v="288"/>
    <n v="95"/>
    <m/>
  </r>
  <r>
    <x v="0"/>
    <s v="protein_coding"/>
    <x v="0"/>
    <s v="Primary Assembly"/>
    <s v="unplaced scaffold"/>
    <m/>
    <s v="MINB01000001.1"/>
    <n v="237198"/>
    <n v="237677"/>
    <x v="1"/>
    <m/>
    <m/>
    <m/>
    <x v="0"/>
    <m/>
    <m/>
    <s v="BFT35_01155"/>
    <n v="480"/>
    <m/>
    <m/>
  </r>
  <r>
    <x v="1"/>
    <s v="with_protein"/>
    <x v="0"/>
    <s v="Primary Assembly"/>
    <s v="unplaced scaffold"/>
    <m/>
    <s v="MINB01000001.1"/>
    <n v="237198"/>
    <n v="237677"/>
    <x v="1"/>
    <s v="PHO08536.1"/>
    <m/>
    <m/>
    <x v="1442"/>
    <m/>
    <m/>
    <s v="BFT35_01155"/>
    <n v="480"/>
    <n v="159"/>
    <m/>
  </r>
  <r>
    <x v="0"/>
    <s v="protein_coding"/>
    <x v="0"/>
    <s v="Primary Assembly"/>
    <s v="unplaced scaffold"/>
    <m/>
    <s v="MINB01000001.1"/>
    <n v="237731"/>
    <n v="240661"/>
    <x v="1"/>
    <m/>
    <m/>
    <m/>
    <x v="0"/>
    <m/>
    <m/>
    <s v="BFT35_01160"/>
    <n v="2931"/>
    <m/>
    <m/>
  </r>
  <r>
    <x v="1"/>
    <s v="with_protein"/>
    <x v="0"/>
    <s v="Primary Assembly"/>
    <s v="unplaced scaffold"/>
    <m/>
    <s v="MINB01000001.1"/>
    <n v="237731"/>
    <n v="240661"/>
    <x v="1"/>
    <s v="PHO08556.1"/>
    <m/>
    <m/>
    <x v="24"/>
    <m/>
    <m/>
    <s v="BFT35_01160"/>
    <n v="2931"/>
    <n v="976"/>
    <m/>
  </r>
  <r>
    <x v="0"/>
    <s v="protein_coding"/>
    <x v="0"/>
    <s v="Primary Assembly"/>
    <s v="unplaced scaffold"/>
    <m/>
    <s v="MINB01000001.1"/>
    <n v="240898"/>
    <n v="242061"/>
    <x v="1"/>
    <m/>
    <m/>
    <m/>
    <x v="0"/>
    <m/>
    <m/>
    <s v="BFT35_01165"/>
    <n v="1164"/>
    <m/>
    <m/>
  </r>
  <r>
    <x v="1"/>
    <s v="with_protein"/>
    <x v="0"/>
    <s v="Primary Assembly"/>
    <s v="unplaced scaffold"/>
    <m/>
    <s v="MINB01000001.1"/>
    <n v="240898"/>
    <n v="242061"/>
    <x v="1"/>
    <s v="PHO08537.1"/>
    <m/>
    <m/>
    <x v="1443"/>
    <m/>
    <m/>
    <s v="BFT35_01165"/>
    <n v="1164"/>
    <n v="387"/>
    <m/>
  </r>
  <r>
    <x v="0"/>
    <s v="protein_coding"/>
    <x v="0"/>
    <s v="Primary Assembly"/>
    <s v="unplaced scaffold"/>
    <m/>
    <s v="MINB01000001.1"/>
    <n v="242061"/>
    <n v="242501"/>
    <x v="1"/>
    <m/>
    <m/>
    <m/>
    <x v="0"/>
    <m/>
    <m/>
    <s v="BFT35_01170"/>
    <n v="441"/>
    <m/>
    <m/>
  </r>
  <r>
    <x v="1"/>
    <s v="with_protein"/>
    <x v="0"/>
    <s v="Primary Assembly"/>
    <s v="unplaced scaffold"/>
    <m/>
    <s v="MINB01000001.1"/>
    <n v="242061"/>
    <n v="242501"/>
    <x v="1"/>
    <s v="PHO08538.1"/>
    <m/>
    <m/>
    <x v="1444"/>
    <m/>
    <m/>
    <s v="BFT35_01170"/>
    <n v="441"/>
    <n v="146"/>
    <m/>
  </r>
  <r>
    <x v="0"/>
    <s v="protein_coding"/>
    <x v="0"/>
    <s v="Primary Assembly"/>
    <s v="unplaced scaffold"/>
    <m/>
    <s v="MINB01000001.1"/>
    <n v="242516"/>
    <n v="244558"/>
    <x v="1"/>
    <m/>
    <m/>
    <m/>
    <x v="0"/>
    <m/>
    <m/>
    <s v="BFT35_01175"/>
    <n v="2043"/>
    <m/>
    <m/>
  </r>
  <r>
    <x v="1"/>
    <s v="with_protein"/>
    <x v="0"/>
    <s v="Primary Assembly"/>
    <s v="unplaced scaffold"/>
    <m/>
    <s v="MINB01000001.1"/>
    <n v="242516"/>
    <n v="244558"/>
    <x v="1"/>
    <s v="PHO08539.1"/>
    <m/>
    <m/>
    <x v="488"/>
    <m/>
    <m/>
    <s v="BFT35_01175"/>
    <n v="2043"/>
    <n v="680"/>
    <m/>
  </r>
  <r>
    <x v="0"/>
    <s v="protein_coding"/>
    <x v="0"/>
    <s v="Primary Assembly"/>
    <s v="unplaced scaffold"/>
    <m/>
    <s v="MINB01000001.1"/>
    <n v="244576"/>
    <n v="246000"/>
    <x v="1"/>
    <m/>
    <m/>
    <m/>
    <x v="0"/>
    <m/>
    <m/>
    <s v="BFT35_01180"/>
    <n v="1425"/>
    <m/>
    <m/>
  </r>
  <r>
    <x v="1"/>
    <s v="with_protein"/>
    <x v="0"/>
    <s v="Primary Assembly"/>
    <s v="unplaced scaffold"/>
    <m/>
    <s v="MINB01000001.1"/>
    <n v="244576"/>
    <n v="246000"/>
    <x v="1"/>
    <s v="PHO08540.1"/>
    <m/>
    <m/>
    <x v="1056"/>
    <m/>
    <m/>
    <s v="BFT35_01180"/>
    <n v="1425"/>
    <n v="474"/>
    <m/>
  </r>
  <r>
    <x v="0"/>
    <s v="protein_coding"/>
    <x v="0"/>
    <s v="Primary Assembly"/>
    <s v="unplaced scaffold"/>
    <m/>
    <s v="MINB01000001.1"/>
    <n v="246172"/>
    <n v="246585"/>
    <x v="1"/>
    <m/>
    <m/>
    <m/>
    <x v="0"/>
    <m/>
    <m/>
    <s v="BFT35_01185"/>
    <n v="414"/>
    <m/>
    <m/>
  </r>
  <r>
    <x v="1"/>
    <s v="with_protein"/>
    <x v="0"/>
    <s v="Primary Assembly"/>
    <s v="unplaced scaffold"/>
    <m/>
    <s v="MINB01000001.1"/>
    <n v="246172"/>
    <n v="246585"/>
    <x v="1"/>
    <s v="PHO08541.1"/>
    <m/>
    <m/>
    <x v="2"/>
    <m/>
    <m/>
    <s v="BFT35_01185"/>
    <n v="414"/>
    <n v="137"/>
    <m/>
  </r>
  <r>
    <x v="0"/>
    <s v="protein_coding"/>
    <x v="0"/>
    <s v="Primary Assembly"/>
    <s v="unplaced scaffold"/>
    <m/>
    <s v="MINB01000001.1"/>
    <n v="246632"/>
    <n v="247609"/>
    <x v="1"/>
    <m/>
    <m/>
    <m/>
    <x v="0"/>
    <m/>
    <m/>
    <s v="BFT35_01190"/>
    <n v="978"/>
    <m/>
    <m/>
  </r>
  <r>
    <x v="1"/>
    <s v="with_protein"/>
    <x v="0"/>
    <s v="Primary Assembly"/>
    <s v="unplaced scaffold"/>
    <m/>
    <s v="MINB01000001.1"/>
    <n v="246632"/>
    <n v="247609"/>
    <x v="1"/>
    <s v="PHO08542.1"/>
    <m/>
    <m/>
    <x v="400"/>
    <m/>
    <m/>
    <s v="BFT35_01190"/>
    <n v="978"/>
    <n v="325"/>
    <m/>
  </r>
  <r>
    <x v="6"/>
    <m/>
    <x v="1"/>
    <m/>
    <m/>
    <m/>
    <m/>
    <m/>
    <m/>
    <x v="2"/>
    <m/>
    <m/>
    <m/>
    <x v="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6" cacheId="1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F3:H6" firstHeaderRow="1" firstDataRow="2" firstDataCol="1" rowPageCount="1" colPageCount="1"/>
  <pivotFields count="20">
    <pivotField axis="axisRow" showAll="0">
      <items count="8">
        <item x="1"/>
        <item h="1" x="0"/>
        <item h="1" x="5"/>
        <item h="1" x="2"/>
        <item h="1" x="4"/>
        <item h="1" x="3"/>
        <item h="1" x="6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dataField="1" showAll="0">
      <items count="1446">
        <item x="1082"/>
        <item x="348"/>
        <item x="378"/>
        <item x="621"/>
        <item x="985"/>
        <item x="1014"/>
        <item x="1001"/>
        <item x="698"/>
        <item x="1214"/>
        <item x="1016"/>
        <item x="15"/>
        <item x="548"/>
        <item x="62"/>
        <item x="151"/>
        <item x="842"/>
        <item x="633"/>
        <item x="642"/>
        <item x="1036"/>
        <item x="1304"/>
        <item x="181"/>
        <item x="1153"/>
        <item x="777"/>
        <item x="1143"/>
        <item x="219"/>
        <item x="9"/>
        <item x="828"/>
        <item x="92"/>
        <item x="1097"/>
        <item x="1022"/>
        <item x="1003"/>
        <item x="527"/>
        <item x="256"/>
        <item x="306"/>
        <item x="364"/>
        <item x="1076"/>
        <item x="1086"/>
        <item x="1365"/>
        <item x="977"/>
        <item x="339"/>
        <item x="628"/>
        <item x="405"/>
        <item x="420"/>
        <item x="572"/>
        <item x="442"/>
        <item x="522"/>
        <item x="1070"/>
        <item x="486"/>
        <item x="167"/>
        <item x="316"/>
        <item x="563"/>
        <item x="226"/>
        <item x="131"/>
        <item x="240"/>
        <item x="429"/>
        <item x="1061"/>
        <item x="1305"/>
        <item x="468"/>
        <item x="862"/>
        <item x="506"/>
        <item x="1181"/>
        <item x="894"/>
        <item x="597"/>
        <item x="485"/>
        <item x="203"/>
        <item x="380"/>
        <item x="871"/>
        <item x="113"/>
        <item x="417"/>
        <item x="40"/>
        <item x="75"/>
        <item x="283"/>
        <item x="438"/>
        <item x="1263"/>
        <item x="900"/>
        <item x="603"/>
        <item x="591"/>
        <item x="564"/>
        <item x="47"/>
        <item x="550"/>
        <item x="251"/>
        <item x="351"/>
        <item x="430"/>
        <item x="209"/>
        <item x="1212"/>
        <item x="860"/>
        <item x="360"/>
        <item x="1144"/>
        <item x="290"/>
        <item x="200"/>
        <item x="175"/>
        <item x="1096"/>
        <item x="1183"/>
        <item x="518"/>
        <item x="1072"/>
        <item x="117"/>
        <item x="412"/>
        <item x="398"/>
        <item x="435"/>
        <item x="51"/>
        <item x="267"/>
        <item x="355"/>
        <item x="478"/>
        <item x="174"/>
        <item x="394"/>
        <item x="1301"/>
        <item x="516"/>
        <item x="1345"/>
        <item x="1165"/>
        <item x="499"/>
        <item x="534"/>
        <item x="452"/>
        <item x="89"/>
        <item x="1160"/>
        <item x="757"/>
        <item x="477"/>
        <item x="551"/>
        <item x="370"/>
        <item x="1039"/>
        <item x="491"/>
        <item x="1085"/>
        <item x="1347"/>
        <item x="255"/>
        <item x="539"/>
        <item x="436"/>
        <item x="402"/>
        <item x="141"/>
        <item x="383"/>
        <item x="1110"/>
        <item x="813"/>
        <item x="1368"/>
        <item x="1018"/>
        <item x="10"/>
        <item x="407"/>
        <item x="247"/>
        <item x="576"/>
        <item x="1364"/>
        <item x="354"/>
        <item x="927"/>
        <item x="118"/>
        <item x="560"/>
        <item x="8"/>
        <item x="764"/>
        <item x="34"/>
        <item x="288"/>
        <item x="745"/>
        <item x="1400"/>
        <item x="507"/>
        <item x="675"/>
        <item x="495"/>
        <item x="883"/>
        <item x="581"/>
        <item x="863"/>
        <item x="128"/>
        <item x="888"/>
        <item x="976"/>
        <item x="870"/>
        <item x="325"/>
        <item x="408"/>
        <item x="1078"/>
        <item x="345"/>
        <item x="940"/>
        <item x="1024"/>
        <item x="274"/>
        <item x="1232"/>
        <item x="921"/>
        <item x="414"/>
        <item x="943"/>
        <item x="294"/>
        <item x="706"/>
        <item x="586"/>
        <item x="998"/>
        <item x="1373"/>
        <item x="553"/>
        <item x="1430"/>
        <item x="13"/>
        <item x="241"/>
        <item x="284"/>
        <item x="470"/>
        <item x="166"/>
        <item x="814"/>
        <item x="305"/>
        <item x="1122"/>
        <item x="501"/>
        <item x="1333"/>
        <item x="747"/>
        <item x="928"/>
        <item x="989"/>
        <item x="135"/>
        <item x="1063"/>
        <item x="156"/>
        <item x="1398"/>
        <item x="1205"/>
        <item x="1379"/>
        <item x="850"/>
        <item x="210"/>
        <item x="423"/>
        <item x="85"/>
        <item x="792"/>
        <item x="1392"/>
        <item x="1394"/>
        <item x="449"/>
        <item x="681"/>
        <item x="1328"/>
        <item x="259"/>
        <item x="342"/>
        <item x="1134"/>
        <item x="356"/>
        <item x="1250"/>
        <item x="986"/>
        <item x="1004"/>
        <item x="1321"/>
        <item x="454"/>
        <item x="484"/>
        <item x="1362"/>
        <item x="206"/>
        <item x="341"/>
        <item x="644"/>
        <item x="416"/>
        <item x="397"/>
        <item x="974"/>
        <item x="991"/>
        <item x="448"/>
        <item x="461"/>
        <item x="973"/>
        <item x="1253"/>
        <item x="488"/>
        <item x="784"/>
        <item x="1387"/>
        <item x="771"/>
        <item x="272"/>
        <item x="465"/>
        <item x="740"/>
        <item x="880"/>
        <item x="368"/>
        <item x="215"/>
        <item x="116"/>
        <item x="744"/>
        <item x="1149"/>
        <item x="782"/>
        <item x="803"/>
        <item x="629"/>
        <item x="1217"/>
        <item x="804"/>
        <item x="496"/>
        <item x="1357"/>
        <item x="682"/>
        <item x="1182"/>
        <item x="303"/>
        <item x="733"/>
        <item x="648"/>
        <item x="205"/>
        <item x="1002"/>
        <item x="144"/>
        <item x="599"/>
        <item x="1176"/>
        <item x="1167"/>
        <item x="583"/>
        <item x="1049"/>
        <item x="1052"/>
        <item x="492"/>
        <item x="502"/>
        <item x="483"/>
        <item x="371"/>
        <item x="347"/>
        <item x="411"/>
        <item x="481"/>
        <item x="690"/>
        <item x="476"/>
        <item x="600"/>
        <item x="1189"/>
        <item x="680"/>
        <item x="1186"/>
        <item x="727"/>
        <item x="134"/>
        <item x="664"/>
        <item x="321"/>
        <item x="1346"/>
        <item x="674"/>
        <item x="609"/>
        <item x="158"/>
        <item x="1356"/>
        <item x="304"/>
        <item x="56"/>
        <item x="673"/>
        <item x="319"/>
        <item x="418"/>
        <item x="816"/>
        <item x="953"/>
        <item x="513"/>
        <item x="469"/>
        <item x="557"/>
        <item x="1393"/>
        <item x="847"/>
        <item x="898"/>
        <item x="392"/>
        <item x="984"/>
        <item x="250"/>
        <item x="666"/>
        <item x="723"/>
        <item x="962"/>
        <item x="694"/>
        <item x="1339"/>
        <item x="620"/>
        <item x="1340"/>
        <item x="1045"/>
        <item x="155"/>
        <item x="978"/>
        <item x="790"/>
        <item x="849"/>
        <item x="789"/>
        <item x="1320"/>
        <item x="311"/>
        <item x="720"/>
        <item x="815"/>
        <item x="856"/>
        <item x="163"/>
        <item x="39"/>
        <item x="1132"/>
        <item x="111"/>
        <item x="1282"/>
        <item x="1267"/>
        <item x="1350"/>
        <item x="11"/>
        <item x="14"/>
        <item x="1120"/>
        <item x="728"/>
        <item x="1158"/>
        <item x="1117"/>
        <item x="1013"/>
        <item x="540"/>
        <item x="375"/>
        <item x="567"/>
        <item x="963"/>
        <item x="498"/>
        <item x="562"/>
        <item x="1067"/>
        <item x="1199"/>
        <item x="137"/>
        <item x="508"/>
        <item x="71"/>
        <item x="1416"/>
        <item x="660"/>
        <item x="257"/>
        <item x="1197"/>
        <item x="1190"/>
        <item x="372"/>
        <item x="766"/>
        <item x="841"/>
        <item x="1193"/>
        <item x="1349"/>
        <item x="1091"/>
        <item x="86"/>
        <item x="1011"/>
        <item x="1000"/>
        <item x="132"/>
        <item x="779"/>
        <item x="228"/>
        <item x="802"/>
        <item x="775"/>
        <item x="552"/>
        <item x="248"/>
        <item x="930"/>
        <item x="920"/>
        <item x="982"/>
        <item x="605"/>
        <item x="639"/>
        <item x="937"/>
        <item x="995"/>
        <item x="1012"/>
        <item x="692"/>
        <item x="582"/>
        <item x="890"/>
        <item x="746"/>
        <item x="269"/>
        <item x="1269"/>
        <item x="926"/>
        <item x="462"/>
        <item x="824"/>
        <item x="1427"/>
        <item x="1403"/>
        <item x="759"/>
        <item x="114"/>
        <item x="471"/>
        <item x="517"/>
        <item x="65"/>
        <item x="1292"/>
        <item x="1192"/>
        <item x="535"/>
        <item x="993"/>
        <item x="749"/>
        <item x="954"/>
        <item x="1245"/>
        <item x="556"/>
        <item x="1102"/>
        <item x="908"/>
        <item x="946"/>
        <item x="514"/>
        <item x="87"/>
        <item x="685"/>
        <item x="104"/>
        <item x="1108"/>
        <item x="1425"/>
        <item x="130"/>
        <item x="595"/>
        <item x="254"/>
        <item x="1409"/>
        <item x="99"/>
        <item x="332"/>
        <item x="1159"/>
        <item x="190"/>
        <item x="16"/>
        <item x="4"/>
        <item x="439"/>
        <item x="33"/>
        <item x="1023"/>
        <item x="845"/>
        <item x="521"/>
        <item x="893"/>
        <item x="409"/>
        <item x="1020"/>
        <item x="1281"/>
        <item x="678"/>
        <item x="460"/>
        <item x="43"/>
        <item x="971"/>
        <item x="108"/>
        <item x="1354"/>
        <item x="903"/>
        <item x="179"/>
        <item x="1426"/>
        <item x="100"/>
        <item x="271"/>
        <item x="716"/>
        <item x="632"/>
        <item x="619"/>
        <item x="533"/>
        <item x="1007"/>
        <item x="1384"/>
        <item x="391"/>
        <item x="956"/>
        <item x="827"/>
        <item x="1080"/>
        <item x="1231"/>
        <item x="542"/>
        <item x="689"/>
        <item x="708"/>
        <item x="754"/>
        <item x="670"/>
        <item x="916"/>
        <item x="1434"/>
        <item x="1184"/>
        <item x="165"/>
        <item x="1334"/>
        <item x="1155"/>
        <item x="503"/>
        <item x="450"/>
        <item x="1284"/>
        <item x="1366"/>
        <item x="742"/>
        <item x="899"/>
        <item x="286"/>
        <item x="69"/>
        <item x="482"/>
        <item x="22"/>
        <item x="867"/>
        <item x="1290"/>
        <item x="1115"/>
        <item x="794"/>
        <item x="1396"/>
        <item x="437"/>
        <item x="711"/>
        <item x="388"/>
        <item x="1157"/>
        <item x="1152"/>
        <item x="1285"/>
        <item x="413"/>
        <item x="1"/>
        <item x="1377"/>
        <item x="67"/>
        <item x="184"/>
        <item x="263"/>
        <item x="154"/>
        <item x="949"/>
        <item x="1179"/>
        <item x="1335"/>
        <item x="1338"/>
        <item x="1343"/>
        <item x="338"/>
        <item x="333"/>
        <item x="426"/>
        <item x="1410"/>
        <item x="1407"/>
        <item x="1121"/>
        <item x="1034"/>
        <item x="1329"/>
        <item x="741"/>
        <item x="1326"/>
        <item x="877"/>
        <item x="1358"/>
        <item x="565"/>
        <item x="327"/>
        <item x="1068"/>
        <item x="912"/>
        <item x="929"/>
        <item x="1107"/>
        <item x="1109"/>
        <item x="1126"/>
        <item x="1114"/>
        <item x="776"/>
        <item x="44"/>
        <item x="1178"/>
        <item x="5"/>
        <item x="1060"/>
        <item x="81"/>
        <item x="738"/>
        <item x="1327"/>
        <item x="1247"/>
        <item x="799"/>
        <item x="593"/>
        <item x="1243"/>
        <item x="1100"/>
        <item x="122"/>
        <item x="1230"/>
        <item x="829"/>
        <item x="222"/>
        <item x="196"/>
        <item x="1031"/>
        <item x="1054"/>
        <item x="975"/>
        <item x="836"/>
        <item x="830"/>
        <item x="298"/>
        <item x="124"/>
        <item x="510"/>
        <item x="447"/>
        <item x="384"/>
        <item x="424"/>
        <item x="811"/>
        <item x="717"/>
        <item x="979"/>
        <item x="127"/>
        <item x="820"/>
        <item x="479"/>
        <item x="663"/>
        <item x="143"/>
        <item x="1075"/>
        <item x="695"/>
        <item x="1221"/>
        <item x="753"/>
        <item x="729"/>
        <item x="705"/>
        <item x="812"/>
        <item x="1027"/>
        <item x="217"/>
        <item x="1095"/>
        <item x="123"/>
        <item x="1246"/>
        <item x="1270"/>
        <item x="545"/>
        <item x="1273"/>
        <item x="559"/>
        <item x="232"/>
        <item x="1257"/>
        <item x="230"/>
        <item x="213"/>
        <item x="1218"/>
        <item x="1224"/>
        <item x="1216"/>
        <item x="1432"/>
        <item x="1236"/>
        <item x="1233"/>
        <item x="1227"/>
        <item x="299"/>
        <item x="1254"/>
        <item x="1251"/>
        <item x="244"/>
        <item x="178"/>
        <item x="149"/>
        <item x="1268"/>
        <item x="1252"/>
        <item x="833"/>
        <item x="1313"/>
        <item x="1240"/>
        <item x="1260"/>
        <item x="1242"/>
        <item x="1264"/>
        <item x="1255"/>
        <item x="1248"/>
        <item x="1422"/>
        <item x="795"/>
        <item x="887"/>
        <item x="701"/>
        <item x="1235"/>
        <item x="201"/>
        <item x="253"/>
        <item x="641"/>
        <item x="107"/>
        <item x="314"/>
        <item x="1057"/>
        <item x="160"/>
        <item x="336"/>
        <item x="712"/>
        <item x="1185"/>
        <item x="1438"/>
        <item x="270"/>
        <item x="308"/>
        <item x="1088"/>
        <item x="578"/>
        <item x="1106"/>
        <item x="769"/>
        <item x="59"/>
        <item x="1428"/>
        <item x="1170"/>
        <item x="1359"/>
        <item x="139"/>
        <item x="861"/>
        <item x="70"/>
        <item x="1341"/>
        <item x="526"/>
        <item x="1151"/>
        <item x="1408"/>
        <item x="904"/>
        <item x="150"/>
        <item x="524"/>
        <item x="726"/>
        <item x="323"/>
        <item x="1135"/>
        <item x="1062"/>
        <item x="846"/>
        <item x="1038"/>
        <item x="110"/>
        <item x="195"/>
        <item x="389"/>
        <item x="1124"/>
        <item x="21"/>
        <item x="1099"/>
        <item x="385"/>
        <item x="585"/>
        <item x="1065"/>
        <item x="770"/>
        <item x="1277"/>
        <item x="504"/>
        <item x="455"/>
        <item x="750"/>
        <item x="858"/>
        <item x="853"/>
        <item x="837"/>
        <item x="857"/>
        <item x="153"/>
        <item x="129"/>
        <item x="330"/>
        <item x="337"/>
        <item x="76"/>
        <item x="1125"/>
        <item x="1200"/>
        <item x="1405"/>
        <item x="223"/>
        <item x="112"/>
        <item x="997"/>
        <item x="91"/>
        <item x="148"/>
        <item x="891"/>
        <item x="50"/>
        <item x="120"/>
        <item x="875"/>
        <item x="296"/>
        <item x="1423"/>
        <item x="1154"/>
        <item x="432"/>
        <item x="832"/>
        <item x="1259"/>
        <item x="530"/>
        <item x="952"/>
        <item x="512"/>
        <item x="72"/>
        <item x="739"/>
        <item x="1286"/>
        <item x="285"/>
        <item x="1311"/>
        <item x="1168"/>
        <item x="987"/>
        <item x="32"/>
        <item x="661"/>
        <item x="505"/>
        <item x="650"/>
        <item x="819"/>
        <item x="869"/>
        <item x="90"/>
        <item x="1188"/>
        <item x="602"/>
        <item x="638"/>
        <item x="1035"/>
        <item x="146"/>
        <item x="1025"/>
        <item x="588"/>
        <item x="968"/>
        <item x="1291"/>
        <item x="136"/>
        <item x="718"/>
        <item x="464"/>
        <item x="1053"/>
        <item x="38"/>
        <item x="1287"/>
        <item x="1429"/>
        <item x="886"/>
        <item x="1278"/>
        <item x="1283"/>
        <item x="948"/>
        <item x="214"/>
        <item x="152"/>
        <item x="88"/>
        <item x="121"/>
        <item x="243"/>
        <item x="177"/>
        <item x="683"/>
        <item x="607"/>
        <item x="1381"/>
        <item x="1389"/>
        <item x="852"/>
        <item x="1059"/>
        <item x="2"/>
        <item x="787"/>
        <item x="992"/>
        <item x="1010"/>
        <item x="1015"/>
        <item x="622"/>
        <item x="964"/>
        <item x="406"/>
        <item x="381"/>
        <item x="20"/>
        <item x="1037"/>
        <item x="1046"/>
        <item x="157"/>
        <item x="1226"/>
        <item x="1261"/>
        <item x="1140"/>
        <item x="3"/>
        <item x="264"/>
        <item x="1196"/>
        <item x="289"/>
        <item x="25"/>
        <item x="826"/>
        <item x="1026"/>
        <item x="1163"/>
        <item x="1093"/>
        <item x="654"/>
        <item x="328"/>
        <item x="1433"/>
        <item x="400"/>
        <item x="1332"/>
        <item x="1019"/>
        <item x="965"/>
        <item x="1436"/>
        <item x="634"/>
        <item x="1406"/>
        <item x="1404"/>
        <item x="133"/>
        <item x="688"/>
        <item x="1342"/>
        <item x="878"/>
        <item x="925"/>
        <item x="1412"/>
        <item x="970"/>
        <item x="840"/>
        <item x="84"/>
        <item x="199"/>
        <item x="434"/>
        <item x="458"/>
        <item x="320"/>
        <item x="1256"/>
        <item x="1279"/>
        <item x="844"/>
        <item x="1298"/>
        <item x="762"/>
        <item x="574"/>
        <item x="843"/>
        <item x="1371"/>
        <item x="1443"/>
        <item x="1229"/>
        <item x="1319"/>
        <item x="783"/>
        <item x="365"/>
        <item x="736"/>
        <item x="611"/>
        <item x="310"/>
        <item x="879"/>
        <item x="1066"/>
        <item x="1079"/>
        <item x="1419"/>
        <item x="640"/>
        <item x="246"/>
        <item x="1241"/>
        <item x="1033"/>
        <item x="806"/>
        <item x="487"/>
        <item x="490"/>
        <item x="773"/>
        <item x="713"/>
        <item x="119"/>
        <item x="145"/>
        <item x="169"/>
        <item x="359"/>
        <item x="876"/>
        <item x="652"/>
        <item x="881"/>
        <item x="1191"/>
        <item x="598"/>
        <item x="636"/>
        <item x="1413"/>
        <item x="1209"/>
        <item x="326"/>
        <item x="821"/>
        <item x="864"/>
        <item x="235"/>
        <item x="115"/>
        <item x="743"/>
        <item x="97"/>
        <item x="676"/>
        <item x="697"/>
        <item x="767"/>
        <item x="1385"/>
        <item x="1386"/>
        <item x="693"/>
        <item x="1208"/>
        <item x="366"/>
        <item x="983"/>
        <item x="292"/>
        <item x="399"/>
        <item x="1299"/>
        <item x="538"/>
        <item x="19"/>
        <item x="859"/>
        <item x="959"/>
        <item x="1203"/>
        <item x="918"/>
        <item x="7"/>
        <item x="142"/>
        <item x="1437"/>
        <item x="315"/>
        <item x="1302"/>
        <item x="1077"/>
        <item x="732"/>
        <item x="571"/>
        <item x="752"/>
        <item x="245"/>
        <item x="587"/>
        <item x="164"/>
        <item x="1161"/>
        <item x="309"/>
        <item x="1129"/>
        <item x="651"/>
        <item x="884"/>
        <item x="1295"/>
        <item x="944"/>
        <item x="913"/>
        <item x="1431"/>
        <item x="1274"/>
        <item x="106"/>
        <item x="1150"/>
        <item x="825"/>
        <item x="589"/>
        <item x="1009"/>
        <item x="1372"/>
        <item x="1370"/>
        <item x="1367"/>
        <item x="1380"/>
        <item x="1369"/>
        <item x="1383"/>
        <item x="1378"/>
        <item x="1374"/>
        <item x="866"/>
        <item x="1098"/>
        <item x="1414"/>
        <item x="780"/>
        <item x="839"/>
        <item x="1112"/>
        <item x="1021"/>
        <item x="868"/>
        <item x="731"/>
        <item x="529"/>
        <item x="838"/>
        <item x="1331"/>
        <item x="873"/>
        <item x="730"/>
        <item x="786"/>
        <item x="79"/>
        <item x="817"/>
        <item x="735"/>
        <item x="1421"/>
        <item x="472"/>
        <item x="1131"/>
        <item x="1156"/>
        <item x="702"/>
        <item x="358"/>
        <item x="77"/>
        <item x="147"/>
        <item x="1318"/>
        <item x="23"/>
        <item x="220"/>
        <item x="511"/>
        <item x="624"/>
        <item x="275"/>
        <item x="547"/>
        <item x="679"/>
        <item x="453"/>
        <item x="1042"/>
        <item x="302"/>
        <item x="349"/>
        <item x="1162"/>
        <item x="53"/>
        <item x="282"/>
        <item x="617"/>
        <item x="646"/>
        <item x="324"/>
        <item x="615"/>
        <item x="1104"/>
        <item x="1090"/>
        <item x="734"/>
        <item x="1174"/>
        <item x="614"/>
        <item x="1139"/>
        <item x="1103"/>
        <item x="1147"/>
        <item x="996"/>
        <item x="580"/>
        <item x="892"/>
        <item x="1123"/>
        <item x="80"/>
        <item x="1288"/>
        <item x="211"/>
        <item x="895"/>
        <item x="1315"/>
        <item x="1111"/>
        <item x="1323"/>
        <item x="1417"/>
        <item x="1310"/>
        <item x="1344"/>
        <item x="1336"/>
        <item x="297"/>
        <item x="1083"/>
        <item x="176"/>
        <item x="725"/>
        <item x="737"/>
        <item x="536"/>
        <item x="459"/>
        <item x="202"/>
        <item x="525"/>
        <item x="768"/>
        <item x="704"/>
        <item x="1118"/>
        <item x="897"/>
        <item x="1375"/>
        <item x="1213"/>
        <item x="295"/>
        <item x="655"/>
        <item x="1249"/>
        <item x="1376"/>
        <item x="444"/>
        <item x="797"/>
        <item x="969"/>
        <item x="173"/>
        <item x="941"/>
        <item x="395"/>
        <item x="751"/>
        <item x="999"/>
        <item x="1244"/>
        <item x="344"/>
        <item x="934"/>
        <item x="318"/>
        <item x="922"/>
        <item x="350"/>
        <item x="500"/>
        <item x="451"/>
        <item x="277"/>
        <item x="433"/>
        <item x="421"/>
        <item x="520"/>
        <item x="431"/>
        <item x="278"/>
        <item x="914"/>
        <item x="379"/>
        <item x="237"/>
        <item x="1210"/>
        <item x="568"/>
        <item x="1127"/>
        <item x="1399"/>
        <item x="82"/>
        <item x="322"/>
        <item x="329"/>
        <item x="631"/>
        <item x="1047"/>
        <item x="27"/>
        <item x="340"/>
        <item x="1171"/>
        <item x="528"/>
        <item x="748"/>
        <item x="312"/>
        <item x="262"/>
        <item x="334"/>
        <item x="519"/>
        <item x="463"/>
        <item x="909"/>
        <item x="313"/>
        <item x="637"/>
        <item x="1073"/>
        <item x="577"/>
        <item x="901"/>
        <item x="662"/>
        <item x="172"/>
        <item x="252"/>
        <item x="707"/>
        <item x="1028"/>
        <item x="467"/>
        <item x="140"/>
        <item x="714"/>
        <item x="523"/>
        <item x="473"/>
        <item x="1222"/>
        <item x="1008"/>
        <item x="549"/>
        <item x="532"/>
        <item x="966"/>
        <item x="98"/>
        <item x="554"/>
        <item x="1204"/>
        <item x="923"/>
        <item x="1316"/>
        <item x="1207"/>
        <item x="393"/>
        <item x="1138"/>
        <item x="1442"/>
        <item x="1441"/>
        <item x="1440"/>
        <item x="1322"/>
        <item x="1444"/>
        <item x="1056"/>
        <item x="446"/>
        <item x="403"/>
        <item x="672"/>
        <item x="425"/>
        <item x="1308"/>
        <item x="649"/>
        <item x="1307"/>
        <item x="497"/>
        <item x="623"/>
        <item x="612"/>
        <item x="1266"/>
        <item x="1391"/>
        <item x="801"/>
        <item x="185"/>
        <item x="1198"/>
        <item x="168"/>
        <item x="665"/>
        <item x="49"/>
        <item x="346"/>
        <item x="758"/>
        <item x="805"/>
        <item x="541"/>
        <item x="566"/>
        <item x="276"/>
        <item x="1361"/>
        <item x="207"/>
        <item x="781"/>
        <item x="419"/>
        <item x="182"/>
        <item x="109"/>
        <item x="905"/>
        <item x="1175"/>
        <item x="558"/>
        <item x="1280"/>
        <item x="911"/>
        <item x="604"/>
        <item x="227"/>
        <item x="37"/>
        <item x="902"/>
        <item x="29"/>
        <item x="848"/>
        <item x="1202"/>
        <item x="800"/>
        <item x="233"/>
        <item x="627"/>
        <item x="126"/>
        <item x="35"/>
        <item x="988"/>
        <item x="1142"/>
        <item x="1064"/>
        <item x="456"/>
        <item x="569"/>
        <item x="1166"/>
        <item x="590"/>
        <item x="1293"/>
        <item x="281"/>
        <item x="42"/>
        <item x="1081"/>
        <item x="1105"/>
        <item x="64"/>
        <item x="788"/>
        <item x="724"/>
        <item x="659"/>
        <item x="18"/>
        <item x="961"/>
        <item x="1258"/>
        <item x="1164"/>
        <item x="658"/>
        <item x="951"/>
        <item x="1195"/>
        <item x="410"/>
        <item x="772"/>
        <item x="834"/>
        <item x="1300"/>
        <item x="1119"/>
        <item x="1169"/>
        <item x="1146"/>
        <item x="785"/>
        <item x="1089"/>
        <item x="212"/>
        <item x="774"/>
        <item x="1148"/>
        <item x="561"/>
        <item x="1145"/>
        <item x="52"/>
        <item x="854"/>
        <item x="1005"/>
        <item x="427"/>
        <item x="967"/>
        <item x="73"/>
        <item x="480"/>
        <item x="616"/>
        <item x="74"/>
        <item x="331"/>
        <item x="606"/>
        <item x="1401"/>
        <item x="822"/>
        <item x="855"/>
        <item x="575"/>
        <item x="1220"/>
        <item x="1219"/>
        <item x="1194"/>
        <item x="1309"/>
        <item x="474"/>
        <item x="78"/>
        <item x="335"/>
        <item x="170"/>
        <item x="362"/>
        <item x="353"/>
        <item x="41"/>
        <item x="1317"/>
        <item x="280"/>
        <item x="1265"/>
        <item x="180"/>
        <item x="1228"/>
        <item x="1271"/>
        <item x="1206"/>
        <item x="1201"/>
        <item x="823"/>
        <item x="939"/>
        <item x="171"/>
        <item x="161"/>
        <item x="1276"/>
        <item x="798"/>
        <item x="188"/>
        <item x="293"/>
        <item x="386"/>
        <item x="187"/>
        <item x="596"/>
        <item x="159"/>
        <item x="343"/>
        <item x="691"/>
        <item x="1306"/>
        <item x="186"/>
        <item x="103"/>
        <item x="885"/>
        <item x="265"/>
        <item x="428"/>
        <item x="1032"/>
        <item x="494"/>
        <item x="625"/>
        <item x="657"/>
        <item x="709"/>
        <item x="1337"/>
        <item x="531"/>
        <item x="610"/>
        <item x="266"/>
        <item x="668"/>
        <item x="234"/>
        <item x="907"/>
        <item x="703"/>
        <item x="57"/>
        <item x="194"/>
        <item x="1418"/>
        <item x="687"/>
        <item x="1048"/>
        <item x="1050"/>
        <item x="357"/>
        <item x="1177"/>
        <item x="466"/>
        <item x="489"/>
        <item x="721"/>
        <item x="242"/>
        <item x="183"/>
        <item x="493"/>
        <item x="204"/>
        <item x="584"/>
        <item x="374"/>
        <item x="1173"/>
        <item x="1223"/>
        <item x="26"/>
        <item x="221"/>
        <item x="440"/>
        <item x="570"/>
        <item x="546"/>
        <item x="224"/>
        <item x="1325"/>
        <item x="618"/>
        <item x="630"/>
        <item x="555"/>
        <item x="671"/>
        <item x="608"/>
        <item x="239"/>
        <item x="45"/>
        <item x="260"/>
        <item x="635"/>
        <item x="831"/>
        <item x="515"/>
        <item x="791"/>
        <item x="1187"/>
        <item x="686"/>
        <item x="942"/>
        <item x="936"/>
        <item x="932"/>
        <item x="924"/>
        <item x="906"/>
        <item x="896"/>
        <item x="889"/>
        <item x="882"/>
        <item x="872"/>
        <item x="404"/>
        <item x="373"/>
        <item x="361"/>
        <item x="192"/>
        <item x="191"/>
        <item x="415"/>
        <item x="667"/>
        <item x="236"/>
        <item x="1225"/>
        <item x="83"/>
        <item x="1424"/>
        <item x="60"/>
        <item x="189"/>
        <item x="677"/>
        <item x="1390"/>
        <item x="443"/>
        <item x="63"/>
        <item x="12"/>
        <item x="216"/>
        <item x="31"/>
        <item x="793"/>
        <item x="910"/>
        <item x="935"/>
        <item x="947"/>
        <item x="363"/>
        <item x="208"/>
        <item x="1314"/>
        <item x="279"/>
        <item x="1439"/>
        <item x="537"/>
        <item x="1324"/>
        <item x="835"/>
        <item x="197"/>
        <item x="268"/>
        <item x="1397"/>
        <item x="808"/>
        <item x="1087"/>
        <item x="1435"/>
        <item x="1006"/>
        <item x="763"/>
        <item x="647"/>
        <item x="1388"/>
        <item x="1360"/>
        <item x="592"/>
        <item x="93"/>
        <item x="125"/>
        <item x="138"/>
        <item x="317"/>
        <item x="761"/>
        <item x="1130"/>
        <item x="1289"/>
        <item x="957"/>
        <item x="1352"/>
        <item x="972"/>
        <item x="1030"/>
        <item x="626"/>
        <item x="710"/>
        <item x="684"/>
        <item x="1312"/>
        <item x="1084"/>
        <item x="1074"/>
        <item x="1029"/>
        <item x="1041"/>
        <item x="1420"/>
        <item x="1415"/>
        <item x="765"/>
        <item x="1395"/>
        <item x="1043"/>
        <item x="990"/>
        <item x="950"/>
        <item x="367"/>
        <item x="1040"/>
        <item x="1113"/>
        <item x="445"/>
        <item x="509"/>
        <item x="24"/>
        <item x="656"/>
        <item x="101"/>
        <item x="1275"/>
        <item x="1239"/>
        <item x="36"/>
        <item x="653"/>
        <item x="715"/>
        <item x="46"/>
        <item x="261"/>
        <item x="1094"/>
        <item x="1348"/>
        <item x="994"/>
        <item x="94"/>
        <item x="6"/>
        <item x="699"/>
        <item x="958"/>
        <item x="543"/>
        <item x="544"/>
        <item x="755"/>
        <item x="760"/>
        <item x="778"/>
        <item x="1303"/>
        <item x="613"/>
        <item x="401"/>
        <item x="719"/>
        <item x="807"/>
        <item x="66"/>
        <item x="573"/>
        <item x="1297"/>
        <item x="102"/>
        <item x="643"/>
        <item x="796"/>
        <item x="696"/>
        <item x="669"/>
        <item x="68"/>
        <item x="1071"/>
        <item x="1044"/>
        <item x="1055"/>
        <item x="28"/>
        <item x="105"/>
        <item x="851"/>
        <item x="229"/>
        <item x="218"/>
        <item x="1058"/>
        <item x="865"/>
        <item x="17"/>
        <item x="1092"/>
        <item x="30"/>
        <item x="291"/>
        <item x="810"/>
        <item x="287"/>
        <item x="225"/>
        <item x="300"/>
        <item x="193"/>
        <item x="198"/>
        <item x="48"/>
        <item x="756"/>
        <item x="307"/>
        <item x="231"/>
        <item x="938"/>
        <item x="945"/>
        <item x="1363"/>
        <item x="1296"/>
        <item x="387"/>
        <item x="162"/>
        <item x="1238"/>
        <item x="54"/>
        <item x="980"/>
        <item x="273"/>
        <item x="369"/>
        <item x="396"/>
        <item x="96"/>
        <item x="390"/>
        <item x="457"/>
        <item x="1215"/>
        <item x="1211"/>
        <item x="422"/>
        <item x="352"/>
        <item x="931"/>
        <item x="377"/>
        <item x="238"/>
        <item x="1353"/>
        <item x="1402"/>
        <item x="475"/>
        <item x="915"/>
        <item x="1262"/>
        <item x="1272"/>
        <item x="376"/>
        <item x="301"/>
        <item x="258"/>
        <item x="594"/>
        <item x="1128"/>
        <item x="1172"/>
        <item x="722"/>
        <item x="441"/>
        <item x="933"/>
        <item x="645"/>
        <item x="1101"/>
        <item x="955"/>
        <item x="382"/>
        <item x="58"/>
        <item x="1051"/>
        <item x="917"/>
        <item x="601"/>
        <item x="1351"/>
        <item x="1330"/>
        <item x="249"/>
        <item x="61"/>
        <item x="700"/>
        <item x="919"/>
        <item x="1382"/>
        <item x="1180"/>
        <item x="1355"/>
        <item x="1141"/>
        <item x="1116"/>
        <item x="1136"/>
        <item x="55"/>
        <item x="874"/>
        <item x="1069"/>
        <item x="1133"/>
        <item x="1411"/>
        <item x="960"/>
        <item x="809"/>
        <item x="579"/>
        <item x="1017"/>
        <item x="1294"/>
        <item x="818"/>
        <item x="1237"/>
        <item x="1234"/>
        <item x="981"/>
        <item x="95"/>
        <item x="1137"/>
        <item x="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0"/>
  </rowFields>
  <rowItems count="2">
    <i>
      <x/>
    </i>
    <i t="grand">
      <x/>
    </i>
  </rowItems>
  <colFields count="1">
    <field x="2"/>
  </colFields>
  <colItems count="2">
    <i>
      <x/>
    </i>
    <i t="grand">
      <x/>
    </i>
  </colItems>
  <pageFields count="1">
    <pageField fld="13" hier="-1"/>
  </pageFields>
  <dataFields count="1">
    <dataField name="Количество по полю name" fld="1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4" cacheId="1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20:C23" firstHeaderRow="1" firstDataRow="2" firstDataCol="1" rowPageCount="1" colPageCount="1"/>
  <pivotFields count="20">
    <pivotField axis="axisRow" showAll="0">
      <items count="8">
        <item x="1"/>
        <item h="1" x="0"/>
        <item h="1" x="5"/>
        <item h="1" x="2"/>
        <item h="1" x="4"/>
        <item h="1" x="3"/>
        <item h="1" x="6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dataField="1" multipleItemSelectionAllowed="1" showAll="0">
      <items count="1446">
        <item h="1" x="1082"/>
        <item h="1" x="348"/>
        <item h="1" x="378"/>
        <item h="1" x="621"/>
        <item h="1" x="985"/>
        <item h="1" x="1014"/>
        <item h="1" x="1001"/>
        <item h="1" x="698"/>
        <item h="1" x="1214"/>
        <item h="1" x="1016"/>
        <item h="1" x="15"/>
        <item h="1" x="548"/>
        <item h="1" x="62"/>
        <item h="1" x="151"/>
        <item h="1" x="842"/>
        <item h="1" x="633"/>
        <item h="1" x="642"/>
        <item h="1" x="1036"/>
        <item h="1" x="1304"/>
        <item h="1" x="181"/>
        <item h="1" x="1153"/>
        <item h="1" x="777"/>
        <item h="1" x="1143"/>
        <item h="1" x="219"/>
        <item h="1" x="9"/>
        <item h="1" x="828"/>
        <item h="1" x="92"/>
        <item h="1" x="1097"/>
        <item h="1" x="1022"/>
        <item h="1" x="1003"/>
        <item h="1" x="527"/>
        <item h="1" x="256"/>
        <item h="1" x="306"/>
        <item h="1" x="364"/>
        <item h="1" x="1076"/>
        <item h="1" x="1086"/>
        <item h="1" x="1365"/>
        <item h="1" x="977"/>
        <item h="1" x="339"/>
        <item h="1" x="628"/>
        <item h="1" x="405"/>
        <item h="1" x="420"/>
        <item h="1" x="572"/>
        <item h="1" x="442"/>
        <item h="1" x="522"/>
        <item h="1" x="1070"/>
        <item h="1" x="486"/>
        <item h="1" x="167"/>
        <item h="1" x="316"/>
        <item h="1" x="563"/>
        <item h="1" x="226"/>
        <item h="1" x="131"/>
        <item h="1" x="240"/>
        <item h="1" x="429"/>
        <item h="1" x="1061"/>
        <item h="1" x="1305"/>
        <item h="1" x="468"/>
        <item h="1" x="862"/>
        <item h="1" x="506"/>
        <item h="1" x="1181"/>
        <item h="1" x="894"/>
        <item h="1" x="597"/>
        <item h="1" x="485"/>
        <item h="1" x="203"/>
        <item h="1" x="380"/>
        <item h="1" x="871"/>
        <item h="1" x="113"/>
        <item h="1" x="417"/>
        <item h="1" x="40"/>
        <item h="1" x="75"/>
        <item h="1" x="283"/>
        <item h="1" x="438"/>
        <item h="1" x="1263"/>
        <item h="1" x="900"/>
        <item h="1" x="603"/>
        <item h="1" x="591"/>
        <item h="1" x="564"/>
        <item h="1" x="47"/>
        <item h="1" x="550"/>
        <item h="1" x="251"/>
        <item h="1" x="351"/>
        <item h="1" x="430"/>
        <item h="1" x="209"/>
        <item h="1" x="1212"/>
        <item h="1" x="860"/>
        <item h="1" x="360"/>
        <item h="1" x="1144"/>
        <item h="1" x="290"/>
        <item h="1" x="200"/>
        <item h="1" x="175"/>
        <item h="1" x="1096"/>
        <item h="1" x="1183"/>
        <item h="1" x="518"/>
        <item h="1" x="1072"/>
        <item h="1" x="117"/>
        <item h="1" x="412"/>
        <item h="1" x="398"/>
        <item h="1" x="435"/>
        <item h="1" x="51"/>
        <item h="1" x="267"/>
        <item h="1" x="355"/>
        <item h="1" x="478"/>
        <item h="1" x="174"/>
        <item h="1" x="394"/>
        <item h="1" x="1301"/>
        <item h="1" x="516"/>
        <item h="1" x="1345"/>
        <item h="1" x="1165"/>
        <item h="1" x="499"/>
        <item h="1" x="534"/>
        <item h="1" x="452"/>
        <item h="1" x="89"/>
        <item h="1" x="1160"/>
        <item h="1" x="757"/>
        <item h="1" x="477"/>
        <item h="1" x="551"/>
        <item h="1" x="370"/>
        <item h="1" x="1039"/>
        <item h="1" x="491"/>
        <item h="1" x="1085"/>
        <item h="1" x="1347"/>
        <item h="1" x="255"/>
        <item h="1" x="539"/>
        <item h="1" x="436"/>
        <item h="1" x="402"/>
        <item h="1" x="141"/>
        <item h="1" x="383"/>
        <item h="1" x="1110"/>
        <item h="1" x="813"/>
        <item h="1" x="1368"/>
        <item h="1" x="1018"/>
        <item h="1" x="10"/>
        <item h="1" x="407"/>
        <item h="1" x="247"/>
        <item h="1" x="576"/>
        <item h="1" x="1364"/>
        <item h="1" x="354"/>
        <item h="1" x="927"/>
        <item h="1" x="118"/>
        <item h="1" x="560"/>
        <item h="1" x="8"/>
        <item h="1" x="764"/>
        <item h="1" x="34"/>
        <item h="1" x="288"/>
        <item h="1" x="745"/>
        <item h="1" x="1400"/>
        <item h="1" x="507"/>
        <item h="1" x="675"/>
        <item h="1" x="495"/>
        <item h="1" x="883"/>
        <item h="1" x="581"/>
        <item h="1" x="863"/>
        <item h="1" x="128"/>
        <item h="1" x="888"/>
        <item h="1" x="976"/>
        <item h="1" x="870"/>
        <item h="1" x="325"/>
        <item h="1" x="408"/>
        <item h="1" x="1078"/>
        <item h="1" x="345"/>
        <item h="1" x="940"/>
        <item h="1" x="1024"/>
        <item h="1" x="274"/>
        <item h="1" x="1232"/>
        <item h="1" x="921"/>
        <item h="1" x="414"/>
        <item h="1" x="943"/>
        <item h="1" x="294"/>
        <item h="1" x="706"/>
        <item h="1" x="586"/>
        <item h="1" x="998"/>
        <item h="1" x="1373"/>
        <item h="1" x="553"/>
        <item h="1" x="1430"/>
        <item h="1" x="13"/>
        <item h="1" x="241"/>
        <item h="1" x="284"/>
        <item h="1" x="470"/>
        <item h="1" x="166"/>
        <item h="1" x="814"/>
        <item h="1" x="305"/>
        <item h="1" x="1122"/>
        <item h="1" x="501"/>
        <item h="1" x="1333"/>
        <item h="1" x="747"/>
        <item h="1" x="928"/>
        <item h="1" x="989"/>
        <item h="1" x="135"/>
        <item h="1" x="1063"/>
        <item h="1" x="156"/>
        <item h="1" x="1398"/>
        <item h="1" x="1205"/>
        <item h="1" x="1379"/>
        <item h="1" x="850"/>
        <item h="1" x="210"/>
        <item h="1" x="423"/>
        <item h="1" x="85"/>
        <item h="1" x="792"/>
        <item h="1" x="1392"/>
        <item h="1" x="1394"/>
        <item h="1" x="449"/>
        <item h="1" x="681"/>
        <item h="1" x="1328"/>
        <item h="1" x="259"/>
        <item h="1" x="342"/>
        <item h="1" x="1134"/>
        <item h="1" x="356"/>
        <item h="1" x="1250"/>
        <item h="1" x="986"/>
        <item h="1" x="1004"/>
        <item h="1" x="1321"/>
        <item h="1" x="454"/>
        <item h="1" x="484"/>
        <item h="1" x="1362"/>
        <item h="1" x="206"/>
        <item h="1" x="341"/>
        <item h="1" x="644"/>
        <item h="1" x="416"/>
        <item h="1" x="397"/>
        <item h="1" x="974"/>
        <item h="1" x="991"/>
        <item h="1" x="448"/>
        <item h="1" x="461"/>
        <item h="1" x="973"/>
        <item h="1" x="1253"/>
        <item h="1" x="488"/>
        <item h="1" x="784"/>
        <item h="1" x="1387"/>
        <item h="1" x="771"/>
        <item h="1" x="272"/>
        <item h="1" x="465"/>
        <item h="1" x="740"/>
        <item h="1" x="880"/>
        <item h="1" x="368"/>
        <item h="1" x="215"/>
        <item h="1" x="116"/>
        <item h="1" x="744"/>
        <item h="1" x="1149"/>
        <item h="1" x="782"/>
        <item h="1" x="803"/>
        <item h="1" x="629"/>
        <item h="1" x="1217"/>
        <item h="1" x="804"/>
        <item h="1" x="496"/>
        <item h="1" x="1357"/>
        <item h="1" x="682"/>
        <item h="1" x="1182"/>
        <item h="1" x="303"/>
        <item h="1" x="733"/>
        <item h="1" x="648"/>
        <item h="1" x="205"/>
        <item h="1" x="1002"/>
        <item h="1" x="144"/>
        <item h="1" x="599"/>
        <item h="1" x="1176"/>
        <item h="1" x="1167"/>
        <item h="1" x="583"/>
        <item h="1" x="1049"/>
        <item h="1" x="1052"/>
        <item h="1" x="492"/>
        <item h="1" x="502"/>
        <item h="1" x="483"/>
        <item h="1" x="371"/>
        <item h="1" x="347"/>
        <item h="1" x="411"/>
        <item h="1" x="481"/>
        <item h="1" x="690"/>
        <item h="1" x="476"/>
        <item h="1" x="600"/>
        <item h="1" x="1189"/>
        <item h="1" x="680"/>
        <item h="1" x="1186"/>
        <item h="1" x="727"/>
        <item h="1" x="134"/>
        <item h="1" x="664"/>
        <item h="1" x="321"/>
        <item h="1" x="1346"/>
        <item h="1" x="674"/>
        <item h="1" x="609"/>
        <item h="1" x="158"/>
        <item h="1" x="1356"/>
        <item h="1" x="304"/>
        <item h="1" x="56"/>
        <item h="1" x="673"/>
        <item h="1" x="319"/>
        <item h="1" x="418"/>
        <item h="1" x="816"/>
        <item h="1" x="953"/>
        <item h="1" x="513"/>
        <item h="1" x="469"/>
        <item h="1" x="557"/>
        <item h="1" x="1393"/>
        <item h="1" x="847"/>
        <item h="1" x="898"/>
        <item h="1" x="392"/>
        <item h="1" x="984"/>
        <item h="1" x="250"/>
        <item h="1" x="666"/>
        <item h="1" x="723"/>
        <item h="1" x="962"/>
        <item h="1" x="694"/>
        <item h="1" x="1339"/>
        <item h="1" x="620"/>
        <item h="1" x="1340"/>
        <item h="1" x="1045"/>
        <item h="1" x="155"/>
        <item h="1" x="978"/>
        <item h="1" x="790"/>
        <item h="1" x="849"/>
        <item h="1" x="789"/>
        <item h="1" x="1320"/>
        <item h="1" x="311"/>
        <item h="1" x="720"/>
        <item h="1" x="815"/>
        <item h="1" x="856"/>
        <item h="1" x="163"/>
        <item h="1" x="39"/>
        <item h="1" x="1132"/>
        <item h="1" x="111"/>
        <item h="1" x="1282"/>
        <item h="1" x="1267"/>
        <item h="1" x="1350"/>
        <item h="1" x="11"/>
        <item h="1" x="14"/>
        <item h="1" x="1120"/>
        <item h="1" x="728"/>
        <item h="1" x="1158"/>
        <item h="1" x="1117"/>
        <item h="1" x="1013"/>
        <item h="1" x="540"/>
        <item h="1" x="375"/>
        <item h="1" x="567"/>
        <item h="1" x="963"/>
        <item h="1" x="498"/>
        <item h="1" x="562"/>
        <item h="1" x="1067"/>
        <item h="1" x="1199"/>
        <item h="1" x="137"/>
        <item h="1" x="508"/>
        <item h="1" x="71"/>
        <item h="1" x="1416"/>
        <item h="1" x="660"/>
        <item h="1" x="257"/>
        <item h="1" x="1197"/>
        <item h="1" x="1190"/>
        <item h="1" x="372"/>
        <item h="1" x="766"/>
        <item h="1" x="841"/>
        <item h="1" x="1193"/>
        <item h="1" x="1349"/>
        <item h="1" x="1091"/>
        <item h="1" x="86"/>
        <item h="1" x="1011"/>
        <item h="1" x="1000"/>
        <item h="1" x="132"/>
        <item h="1" x="779"/>
        <item h="1" x="228"/>
        <item h="1" x="802"/>
        <item h="1" x="775"/>
        <item h="1" x="552"/>
        <item h="1" x="248"/>
        <item h="1" x="930"/>
        <item h="1" x="920"/>
        <item h="1" x="982"/>
        <item h="1" x="605"/>
        <item h="1" x="639"/>
        <item h="1" x="937"/>
        <item h="1" x="995"/>
        <item h="1" x="1012"/>
        <item h="1" x="692"/>
        <item h="1" x="582"/>
        <item h="1" x="890"/>
        <item h="1" x="746"/>
        <item h="1" x="269"/>
        <item h="1" x="1269"/>
        <item h="1" x="926"/>
        <item h="1" x="462"/>
        <item h="1" x="824"/>
        <item h="1" x="1427"/>
        <item h="1" x="1403"/>
        <item h="1" x="759"/>
        <item h="1" x="114"/>
        <item h="1" x="471"/>
        <item h="1" x="517"/>
        <item h="1" x="65"/>
        <item h="1" x="1292"/>
        <item h="1" x="1192"/>
        <item h="1" x="535"/>
        <item h="1" x="993"/>
        <item h="1" x="749"/>
        <item h="1" x="954"/>
        <item h="1" x="1245"/>
        <item h="1" x="556"/>
        <item h="1" x="1102"/>
        <item h="1" x="908"/>
        <item h="1" x="946"/>
        <item h="1" x="514"/>
        <item h="1" x="87"/>
        <item h="1" x="685"/>
        <item h="1" x="104"/>
        <item h="1" x="1108"/>
        <item h="1" x="1425"/>
        <item h="1" x="130"/>
        <item h="1" x="595"/>
        <item h="1" x="254"/>
        <item h="1" x="1409"/>
        <item h="1" x="99"/>
        <item h="1" x="332"/>
        <item h="1" x="1159"/>
        <item h="1" x="190"/>
        <item h="1" x="16"/>
        <item h="1" x="4"/>
        <item h="1" x="439"/>
        <item h="1" x="33"/>
        <item h="1" x="1023"/>
        <item h="1" x="845"/>
        <item h="1" x="521"/>
        <item h="1" x="893"/>
        <item h="1" x="409"/>
        <item h="1" x="1020"/>
        <item h="1" x="1281"/>
        <item h="1" x="678"/>
        <item h="1" x="460"/>
        <item h="1" x="43"/>
        <item h="1" x="971"/>
        <item h="1" x="108"/>
        <item h="1" x="1354"/>
        <item h="1" x="903"/>
        <item h="1" x="179"/>
        <item h="1" x="1426"/>
        <item h="1" x="100"/>
        <item h="1" x="271"/>
        <item h="1" x="716"/>
        <item h="1" x="632"/>
        <item h="1" x="619"/>
        <item h="1" x="533"/>
        <item h="1" x="1007"/>
        <item h="1" x="1384"/>
        <item h="1" x="391"/>
        <item h="1" x="956"/>
        <item h="1" x="827"/>
        <item h="1" x="1080"/>
        <item h="1" x="1231"/>
        <item h="1" x="542"/>
        <item h="1" x="689"/>
        <item h="1" x="708"/>
        <item h="1" x="754"/>
        <item h="1" x="670"/>
        <item h="1" x="916"/>
        <item h="1" x="1434"/>
        <item h="1" x="1184"/>
        <item h="1" x="165"/>
        <item h="1" x="1334"/>
        <item h="1" x="1155"/>
        <item h="1" x="503"/>
        <item h="1" x="450"/>
        <item h="1" x="1284"/>
        <item h="1" x="1366"/>
        <item h="1" x="742"/>
        <item h="1" x="899"/>
        <item h="1" x="286"/>
        <item h="1" x="69"/>
        <item h="1" x="482"/>
        <item h="1" x="22"/>
        <item h="1" x="867"/>
        <item h="1" x="1290"/>
        <item h="1" x="1115"/>
        <item h="1" x="794"/>
        <item h="1" x="1396"/>
        <item h="1" x="437"/>
        <item h="1" x="711"/>
        <item h="1" x="388"/>
        <item h="1" x="1157"/>
        <item h="1" x="1152"/>
        <item h="1" x="1285"/>
        <item h="1" x="413"/>
        <item h="1" x="1"/>
        <item h="1" x="1377"/>
        <item h="1" x="67"/>
        <item h="1" x="184"/>
        <item h="1" x="263"/>
        <item h="1" x="154"/>
        <item h="1" x="949"/>
        <item h="1" x="1179"/>
        <item h="1" x="1335"/>
        <item h="1" x="1338"/>
        <item h="1" x="1343"/>
        <item h="1" x="338"/>
        <item h="1" x="333"/>
        <item h="1" x="426"/>
        <item h="1" x="1410"/>
        <item h="1" x="1407"/>
        <item h="1" x="1121"/>
        <item h="1" x="1034"/>
        <item h="1" x="1329"/>
        <item h="1" x="741"/>
        <item h="1" x="1326"/>
        <item h="1" x="877"/>
        <item h="1" x="1358"/>
        <item h="1" x="565"/>
        <item h="1" x="327"/>
        <item h="1" x="1068"/>
        <item h="1" x="912"/>
        <item h="1" x="929"/>
        <item h="1" x="1107"/>
        <item h="1" x="1109"/>
        <item h="1" x="1126"/>
        <item h="1" x="1114"/>
        <item h="1" x="776"/>
        <item h="1" x="44"/>
        <item h="1" x="1178"/>
        <item h="1" x="5"/>
        <item h="1" x="1060"/>
        <item h="1" x="81"/>
        <item h="1" x="738"/>
        <item h="1" x="1327"/>
        <item h="1" x="1247"/>
        <item h="1" x="799"/>
        <item h="1" x="593"/>
        <item h="1" x="1243"/>
        <item h="1" x="1100"/>
        <item h="1" x="122"/>
        <item h="1" x="1230"/>
        <item h="1" x="829"/>
        <item h="1" x="222"/>
        <item h="1" x="196"/>
        <item h="1" x="1031"/>
        <item h="1" x="1054"/>
        <item h="1" x="975"/>
        <item h="1" x="836"/>
        <item h="1" x="830"/>
        <item h="1" x="298"/>
        <item h="1" x="124"/>
        <item h="1" x="510"/>
        <item h="1" x="447"/>
        <item h="1" x="384"/>
        <item h="1" x="424"/>
        <item h="1" x="811"/>
        <item h="1" x="717"/>
        <item h="1" x="979"/>
        <item h="1" x="127"/>
        <item h="1" x="820"/>
        <item h="1" x="479"/>
        <item h="1" x="663"/>
        <item h="1" x="143"/>
        <item h="1" x="1075"/>
        <item h="1" x="695"/>
        <item h="1" x="1221"/>
        <item h="1" x="753"/>
        <item h="1" x="729"/>
        <item h="1" x="705"/>
        <item h="1" x="812"/>
        <item h="1" x="1027"/>
        <item h="1" x="217"/>
        <item h="1" x="1095"/>
        <item h="1" x="123"/>
        <item h="1" x="1246"/>
        <item h="1" x="1270"/>
        <item h="1" x="545"/>
        <item h="1" x="1273"/>
        <item h="1" x="559"/>
        <item h="1" x="232"/>
        <item h="1" x="1257"/>
        <item h="1" x="230"/>
        <item h="1" x="213"/>
        <item h="1" x="1218"/>
        <item h="1" x="1224"/>
        <item h="1" x="1216"/>
        <item h="1" x="1432"/>
        <item h="1" x="1236"/>
        <item h="1" x="1233"/>
        <item h="1" x="1227"/>
        <item h="1" x="299"/>
        <item h="1" x="1254"/>
        <item h="1" x="1251"/>
        <item h="1" x="244"/>
        <item h="1" x="178"/>
        <item h="1" x="149"/>
        <item h="1" x="1268"/>
        <item h="1" x="1252"/>
        <item h="1" x="833"/>
        <item h="1" x="1313"/>
        <item h="1" x="1240"/>
        <item h="1" x="1260"/>
        <item h="1" x="1242"/>
        <item h="1" x="1264"/>
        <item h="1" x="1255"/>
        <item h="1" x="1248"/>
        <item h="1" x="1422"/>
        <item h="1" x="795"/>
        <item h="1" x="887"/>
        <item h="1" x="701"/>
        <item h="1" x="1235"/>
        <item h="1" x="201"/>
        <item h="1" x="253"/>
        <item h="1" x="641"/>
        <item h="1" x="107"/>
        <item h="1" x="314"/>
        <item h="1" x="1057"/>
        <item h="1" x="160"/>
        <item h="1" x="336"/>
        <item h="1" x="712"/>
        <item h="1" x="1185"/>
        <item h="1" x="1438"/>
        <item h="1" x="270"/>
        <item h="1" x="308"/>
        <item h="1" x="1088"/>
        <item h="1" x="578"/>
        <item h="1" x="1106"/>
        <item h="1" x="769"/>
        <item h="1" x="59"/>
        <item h="1" x="1428"/>
        <item h="1" x="1170"/>
        <item h="1" x="1359"/>
        <item h="1" x="139"/>
        <item h="1" x="861"/>
        <item h="1" x="70"/>
        <item h="1" x="1341"/>
        <item h="1" x="526"/>
        <item h="1" x="1151"/>
        <item h="1" x="1408"/>
        <item h="1" x="904"/>
        <item h="1" x="150"/>
        <item h="1" x="524"/>
        <item h="1" x="726"/>
        <item h="1" x="323"/>
        <item h="1" x="1135"/>
        <item h="1" x="1062"/>
        <item h="1" x="846"/>
        <item h="1" x="1038"/>
        <item h="1" x="110"/>
        <item h="1" x="195"/>
        <item h="1" x="389"/>
        <item h="1" x="1124"/>
        <item h="1" x="21"/>
        <item h="1" x="1099"/>
        <item h="1" x="385"/>
        <item h="1" x="585"/>
        <item h="1" x="1065"/>
        <item h="1" x="770"/>
        <item h="1" x="1277"/>
        <item h="1" x="504"/>
        <item h="1" x="455"/>
        <item h="1" x="750"/>
        <item h="1" x="858"/>
        <item h="1" x="853"/>
        <item h="1" x="837"/>
        <item h="1" x="857"/>
        <item h="1" x="153"/>
        <item h="1" x="129"/>
        <item h="1" x="330"/>
        <item h="1" x="337"/>
        <item h="1" x="76"/>
        <item h="1" x="1125"/>
        <item h="1" x="1200"/>
        <item h="1" x="1405"/>
        <item h="1" x="223"/>
        <item h="1" x="112"/>
        <item h="1" x="997"/>
        <item h="1" x="91"/>
        <item h="1" x="148"/>
        <item h="1" x="891"/>
        <item h="1" x="50"/>
        <item h="1" x="120"/>
        <item h="1" x="875"/>
        <item h="1" x="296"/>
        <item h="1" x="1423"/>
        <item h="1" x="1154"/>
        <item h="1" x="432"/>
        <item h="1" x="832"/>
        <item h="1" x="1259"/>
        <item h="1" x="530"/>
        <item h="1" x="952"/>
        <item h="1" x="512"/>
        <item h="1" x="72"/>
        <item h="1" x="739"/>
        <item h="1" x="1286"/>
        <item h="1" x="285"/>
        <item h="1" x="1311"/>
        <item h="1" x="1168"/>
        <item h="1" x="987"/>
        <item h="1" x="32"/>
        <item h="1" x="661"/>
        <item h="1" x="505"/>
        <item h="1" x="650"/>
        <item h="1" x="819"/>
        <item h="1" x="869"/>
        <item h="1" x="90"/>
        <item h="1" x="1188"/>
        <item h="1" x="602"/>
        <item h="1" x="638"/>
        <item h="1" x="1035"/>
        <item h="1" x="146"/>
        <item h="1" x="1025"/>
        <item h="1" x="588"/>
        <item h="1" x="968"/>
        <item h="1" x="1291"/>
        <item h="1" x="136"/>
        <item h="1" x="718"/>
        <item h="1" x="464"/>
        <item h="1" x="1053"/>
        <item h="1" x="38"/>
        <item h="1" x="1287"/>
        <item h="1" x="1429"/>
        <item h="1" x="886"/>
        <item h="1" x="1278"/>
        <item h="1" x="1283"/>
        <item h="1" x="948"/>
        <item h="1" x="214"/>
        <item h="1" x="152"/>
        <item h="1" x="88"/>
        <item h="1" x="121"/>
        <item h="1" x="243"/>
        <item h="1" x="177"/>
        <item h="1" x="683"/>
        <item h="1" x="607"/>
        <item h="1" x="1381"/>
        <item h="1" x="1389"/>
        <item h="1" x="852"/>
        <item h="1" x="1059"/>
        <item x="2"/>
        <item h="1" x="787"/>
        <item h="1" x="992"/>
        <item h="1" x="1010"/>
        <item h="1" x="1015"/>
        <item h="1" x="622"/>
        <item h="1" x="964"/>
        <item h="1" x="406"/>
        <item h="1" x="381"/>
        <item h="1" x="20"/>
        <item h="1" x="1037"/>
        <item h="1" x="1046"/>
        <item h="1" x="157"/>
        <item h="1" x="1226"/>
        <item h="1" x="1261"/>
        <item h="1" x="1140"/>
        <item h="1" x="3"/>
        <item h="1" x="264"/>
        <item h="1" x="1196"/>
        <item h="1" x="289"/>
        <item h="1" x="25"/>
        <item h="1" x="826"/>
        <item h="1" x="1026"/>
        <item h="1" x="1163"/>
        <item h="1" x="1093"/>
        <item h="1" x="654"/>
        <item h="1" x="328"/>
        <item h="1" x="1433"/>
        <item h="1" x="400"/>
        <item h="1" x="1332"/>
        <item h="1" x="1019"/>
        <item h="1" x="965"/>
        <item h="1" x="1436"/>
        <item h="1" x="634"/>
        <item h="1" x="1406"/>
        <item h="1" x="1404"/>
        <item h="1" x="133"/>
        <item h="1" x="688"/>
        <item h="1" x="1342"/>
        <item h="1" x="878"/>
        <item h="1" x="925"/>
        <item h="1" x="1412"/>
        <item h="1" x="970"/>
        <item h="1" x="840"/>
        <item h="1" x="84"/>
        <item h="1" x="199"/>
        <item h="1" x="434"/>
        <item h="1" x="458"/>
        <item h="1" x="320"/>
        <item h="1" x="1256"/>
        <item h="1" x="1279"/>
        <item h="1" x="844"/>
        <item h="1" x="1298"/>
        <item h="1" x="762"/>
        <item h="1" x="574"/>
        <item h="1" x="843"/>
        <item h="1" x="1371"/>
        <item h="1" x="1443"/>
        <item h="1" x="1229"/>
        <item h="1" x="1319"/>
        <item h="1" x="783"/>
        <item h="1" x="365"/>
        <item h="1" x="736"/>
        <item h="1" x="611"/>
        <item h="1" x="310"/>
        <item h="1" x="879"/>
        <item h="1" x="1066"/>
        <item h="1" x="1079"/>
        <item h="1" x="1419"/>
        <item h="1" x="640"/>
        <item h="1" x="246"/>
        <item h="1" x="1241"/>
        <item h="1" x="1033"/>
        <item h="1" x="806"/>
        <item h="1" x="487"/>
        <item h="1" x="490"/>
        <item h="1" x="773"/>
        <item h="1" x="713"/>
        <item h="1" x="119"/>
        <item h="1" x="145"/>
        <item h="1" x="169"/>
        <item h="1" x="359"/>
        <item h="1" x="876"/>
        <item h="1" x="652"/>
        <item h="1" x="881"/>
        <item h="1" x="1191"/>
        <item h="1" x="598"/>
        <item h="1" x="636"/>
        <item h="1" x="1413"/>
        <item h="1" x="1209"/>
        <item h="1" x="326"/>
        <item h="1" x="821"/>
        <item h="1" x="864"/>
        <item h="1" x="235"/>
        <item h="1" x="115"/>
        <item h="1" x="743"/>
        <item h="1" x="97"/>
        <item h="1" x="676"/>
        <item h="1" x="697"/>
        <item h="1" x="767"/>
        <item h="1" x="1385"/>
        <item h="1" x="1386"/>
        <item h="1" x="693"/>
        <item h="1" x="1208"/>
        <item h="1" x="366"/>
        <item h="1" x="983"/>
        <item h="1" x="292"/>
        <item h="1" x="399"/>
        <item h="1" x="1299"/>
        <item h="1" x="538"/>
        <item h="1" x="19"/>
        <item h="1" x="859"/>
        <item h="1" x="959"/>
        <item h="1" x="1203"/>
        <item h="1" x="918"/>
        <item h="1" x="7"/>
        <item h="1" x="142"/>
        <item h="1" x="1437"/>
        <item h="1" x="315"/>
        <item h="1" x="1302"/>
        <item h="1" x="1077"/>
        <item h="1" x="732"/>
        <item h="1" x="571"/>
        <item h="1" x="752"/>
        <item h="1" x="245"/>
        <item h="1" x="587"/>
        <item h="1" x="164"/>
        <item h="1" x="1161"/>
        <item h="1" x="309"/>
        <item h="1" x="1129"/>
        <item h="1" x="651"/>
        <item h="1" x="884"/>
        <item h="1" x="1295"/>
        <item h="1" x="944"/>
        <item h="1" x="913"/>
        <item h="1" x="1431"/>
        <item h="1" x="1274"/>
        <item h="1" x="106"/>
        <item h="1" x="1150"/>
        <item h="1" x="825"/>
        <item h="1" x="589"/>
        <item h="1" x="1009"/>
        <item h="1" x="1372"/>
        <item h="1" x="1370"/>
        <item h="1" x="1367"/>
        <item h="1" x="1380"/>
        <item h="1" x="1369"/>
        <item h="1" x="1383"/>
        <item h="1" x="1378"/>
        <item h="1" x="1374"/>
        <item h="1" x="866"/>
        <item h="1" x="1098"/>
        <item h="1" x="1414"/>
        <item h="1" x="780"/>
        <item h="1" x="839"/>
        <item h="1" x="1112"/>
        <item h="1" x="1021"/>
        <item h="1" x="868"/>
        <item h="1" x="731"/>
        <item h="1" x="529"/>
        <item h="1" x="838"/>
        <item h="1" x="1331"/>
        <item h="1" x="873"/>
        <item h="1" x="730"/>
        <item h="1" x="786"/>
        <item h="1" x="79"/>
        <item h="1" x="817"/>
        <item h="1" x="735"/>
        <item h="1" x="1421"/>
        <item h="1" x="472"/>
        <item h="1" x="1131"/>
        <item h="1" x="1156"/>
        <item h="1" x="702"/>
        <item h="1" x="358"/>
        <item h="1" x="77"/>
        <item h="1" x="147"/>
        <item h="1" x="1318"/>
        <item h="1" x="23"/>
        <item h="1" x="220"/>
        <item h="1" x="511"/>
        <item h="1" x="624"/>
        <item h="1" x="275"/>
        <item h="1" x="547"/>
        <item h="1" x="679"/>
        <item h="1" x="453"/>
        <item h="1" x="1042"/>
        <item h="1" x="302"/>
        <item h="1" x="349"/>
        <item h="1" x="1162"/>
        <item h="1" x="53"/>
        <item h="1" x="282"/>
        <item h="1" x="617"/>
        <item h="1" x="646"/>
        <item h="1" x="324"/>
        <item h="1" x="615"/>
        <item h="1" x="1104"/>
        <item h="1" x="1090"/>
        <item h="1" x="734"/>
        <item h="1" x="1174"/>
        <item h="1" x="614"/>
        <item h="1" x="1139"/>
        <item h="1" x="1103"/>
        <item h="1" x="1147"/>
        <item h="1" x="996"/>
        <item h="1" x="580"/>
        <item h="1" x="892"/>
        <item h="1" x="1123"/>
        <item h="1" x="80"/>
        <item h="1" x="1288"/>
        <item h="1" x="211"/>
        <item h="1" x="895"/>
        <item h="1" x="1315"/>
        <item h="1" x="1111"/>
        <item h="1" x="1323"/>
        <item h="1" x="1417"/>
        <item h="1" x="1310"/>
        <item h="1" x="1344"/>
        <item h="1" x="1336"/>
        <item h="1" x="297"/>
        <item h="1" x="1083"/>
        <item h="1" x="176"/>
        <item h="1" x="725"/>
        <item h="1" x="737"/>
        <item h="1" x="536"/>
        <item h="1" x="459"/>
        <item h="1" x="202"/>
        <item h="1" x="525"/>
        <item h="1" x="768"/>
        <item h="1" x="704"/>
        <item h="1" x="1118"/>
        <item h="1" x="897"/>
        <item h="1" x="1375"/>
        <item h="1" x="1213"/>
        <item h="1" x="295"/>
        <item h="1" x="655"/>
        <item h="1" x="1249"/>
        <item h="1" x="1376"/>
        <item h="1" x="444"/>
        <item h="1" x="797"/>
        <item h="1" x="969"/>
        <item h="1" x="173"/>
        <item h="1" x="941"/>
        <item h="1" x="395"/>
        <item h="1" x="751"/>
        <item h="1" x="999"/>
        <item h="1" x="1244"/>
        <item h="1" x="344"/>
        <item h="1" x="934"/>
        <item h="1" x="318"/>
        <item h="1" x="922"/>
        <item h="1" x="350"/>
        <item h="1" x="500"/>
        <item h="1" x="451"/>
        <item h="1" x="277"/>
        <item h="1" x="433"/>
        <item h="1" x="421"/>
        <item h="1" x="520"/>
        <item h="1" x="431"/>
        <item h="1" x="278"/>
        <item h="1" x="914"/>
        <item h="1" x="379"/>
        <item h="1" x="237"/>
        <item h="1" x="1210"/>
        <item h="1" x="568"/>
        <item h="1" x="1127"/>
        <item h="1" x="1399"/>
        <item h="1" x="82"/>
        <item h="1" x="322"/>
        <item h="1" x="329"/>
        <item h="1" x="631"/>
        <item h="1" x="1047"/>
        <item h="1" x="27"/>
        <item h="1" x="340"/>
        <item h="1" x="1171"/>
        <item h="1" x="528"/>
        <item h="1" x="748"/>
        <item h="1" x="312"/>
        <item h="1" x="262"/>
        <item h="1" x="334"/>
        <item h="1" x="519"/>
        <item h="1" x="463"/>
        <item h="1" x="909"/>
        <item h="1" x="313"/>
        <item h="1" x="637"/>
        <item h="1" x="1073"/>
        <item h="1" x="577"/>
        <item h="1" x="901"/>
        <item h="1" x="662"/>
        <item h="1" x="172"/>
        <item h="1" x="252"/>
        <item h="1" x="707"/>
        <item h="1" x="1028"/>
        <item h="1" x="467"/>
        <item h="1" x="140"/>
        <item h="1" x="714"/>
        <item h="1" x="523"/>
        <item h="1" x="473"/>
        <item h="1" x="1222"/>
        <item h="1" x="1008"/>
        <item h="1" x="549"/>
        <item h="1" x="532"/>
        <item h="1" x="966"/>
        <item h="1" x="98"/>
        <item h="1" x="554"/>
        <item h="1" x="1204"/>
        <item h="1" x="923"/>
        <item h="1" x="1316"/>
        <item h="1" x="1207"/>
        <item h="1" x="393"/>
        <item h="1" x="1138"/>
        <item h="1" x="1442"/>
        <item h="1" x="1441"/>
        <item h="1" x="1440"/>
        <item h="1" x="1322"/>
        <item h="1" x="1444"/>
        <item h="1" x="1056"/>
        <item h="1" x="446"/>
        <item h="1" x="403"/>
        <item h="1" x="672"/>
        <item h="1" x="425"/>
        <item h="1" x="1308"/>
        <item h="1" x="649"/>
        <item h="1" x="1307"/>
        <item h="1" x="497"/>
        <item h="1" x="623"/>
        <item h="1" x="612"/>
        <item h="1" x="1266"/>
        <item h="1" x="1391"/>
        <item h="1" x="801"/>
        <item h="1" x="185"/>
        <item h="1" x="1198"/>
        <item h="1" x="168"/>
        <item h="1" x="665"/>
        <item h="1" x="49"/>
        <item h="1" x="346"/>
        <item h="1" x="758"/>
        <item h="1" x="805"/>
        <item h="1" x="541"/>
        <item h="1" x="566"/>
        <item h="1" x="276"/>
        <item h="1" x="1361"/>
        <item h="1" x="207"/>
        <item h="1" x="781"/>
        <item h="1" x="419"/>
        <item h="1" x="182"/>
        <item h="1" x="109"/>
        <item h="1" x="905"/>
        <item h="1" x="1175"/>
        <item h="1" x="558"/>
        <item h="1" x="1280"/>
        <item h="1" x="911"/>
        <item h="1" x="604"/>
        <item h="1" x="227"/>
        <item h="1" x="37"/>
        <item h="1" x="902"/>
        <item h="1" x="29"/>
        <item h="1" x="848"/>
        <item h="1" x="1202"/>
        <item h="1" x="800"/>
        <item h="1" x="233"/>
        <item h="1" x="627"/>
        <item h="1" x="126"/>
        <item h="1" x="35"/>
        <item h="1" x="988"/>
        <item h="1" x="1142"/>
        <item h="1" x="1064"/>
        <item h="1" x="456"/>
        <item h="1" x="569"/>
        <item h="1" x="1166"/>
        <item h="1" x="590"/>
        <item h="1" x="1293"/>
        <item h="1" x="281"/>
        <item h="1" x="42"/>
        <item h="1" x="1081"/>
        <item h="1" x="1105"/>
        <item h="1" x="64"/>
        <item h="1" x="788"/>
        <item h="1" x="724"/>
        <item h="1" x="659"/>
        <item h="1" x="18"/>
        <item h="1" x="961"/>
        <item h="1" x="1258"/>
        <item h="1" x="1164"/>
        <item h="1" x="658"/>
        <item h="1" x="951"/>
        <item h="1" x="1195"/>
        <item h="1" x="410"/>
        <item h="1" x="772"/>
        <item h="1" x="834"/>
        <item h="1" x="1300"/>
        <item h="1" x="1119"/>
        <item h="1" x="1169"/>
        <item h="1" x="1146"/>
        <item h="1" x="785"/>
        <item h="1" x="1089"/>
        <item h="1" x="212"/>
        <item h="1" x="774"/>
        <item h="1" x="1148"/>
        <item h="1" x="561"/>
        <item h="1" x="1145"/>
        <item h="1" x="52"/>
        <item h="1" x="854"/>
        <item h="1" x="1005"/>
        <item h="1" x="427"/>
        <item h="1" x="967"/>
        <item h="1" x="73"/>
        <item h="1" x="480"/>
        <item h="1" x="616"/>
        <item h="1" x="74"/>
        <item h="1" x="331"/>
        <item h="1" x="606"/>
        <item h="1" x="1401"/>
        <item h="1" x="822"/>
        <item h="1" x="855"/>
        <item h="1" x="575"/>
        <item h="1" x="1220"/>
        <item h="1" x="1219"/>
        <item h="1" x="1194"/>
        <item h="1" x="1309"/>
        <item h="1" x="474"/>
        <item h="1" x="78"/>
        <item h="1" x="335"/>
        <item h="1" x="170"/>
        <item h="1" x="362"/>
        <item h="1" x="353"/>
        <item h="1" x="41"/>
        <item h="1" x="1317"/>
        <item h="1" x="280"/>
        <item h="1" x="1265"/>
        <item h="1" x="180"/>
        <item h="1" x="1228"/>
        <item h="1" x="1271"/>
        <item h="1" x="1206"/>
        <item h="1" x="1201"/>
        <item h="1" x="823"/>
        <item h="1" x="939"/>
        <item h="1" x="171"/>
        <item h="1" x="161"/>
        <item h="1" x="1276"/>
        <item h="1" x="798"/>
        <item h="1" x="188"/>
        <item h="1" x="293"/>
        <item h="1" x="386"/>
        <item h="1" x="187"/>
        <item h="1" x="596"/>
        <item h="1" x="159"/>
        <item h="1" x="343"/>
        <item h="1" x="691"/>
        <item h="1" x="1306"/>
        <item h="1" x="186"/>
        <item h="1" x="103"/>
        <item h="1" x="885"/>
        <item h="1" x="265"/>
        <item h="1" x="428"/>
        <item h="1" x="1032"/>
        <item h="1" x="494"/>
        <item h="1" x="625"/>
        <item h="1" x="657"/>
        <item h="1" x="709"/>
        <item h="1" x="1337"/>
        <item h="1" x="531"/>
        <item h="1" x="610"/>
        <item h="1" x="266"/>
        <item h="1" x="668"/>
        <item h="1" x="234"/>
        <item h="1" x="907"/>
        <item h="1" x="703"/>
        <item h="1" x="57"/>
        <item h="1" x="194"/>
        <item h="1" x="1418"/>
        <item h="1" x="687"/>
        <item h="1" x="1048"/>
        <item h="1" x="1050"/>
        <item h="1" x="357"/>
        <item h="1" x="1177"/>
        <item h="1" x="466"/>
        <item h="1" x="489"/>
        <item h="1" x="721"/>
        <item h="1" x="242"/>
        <item h="1" x="183"/>
        <item h="1" x="493"/>
        <item h="1" x="204"/>
        <item h="1" x="584"/>
        <item h="1" x="374"/>
        <item h="1" x="1173"/>
        <item h="1" x="1223"/>
        <item h="1" x="26"/>
        <item h="1" x="221"/>
        <item h="1" x="440"/>
        <item h="1" x="570"/>
        <item h="1" x="546"/>
        <item h="1" x="224"/>
        <item h="1" x="1325"/>
        <item h="1" x="618"/>
        <item h="1" x="630"/>
        <item h="1" x="555"/>
        <item h="1" x="671"/>
        <item h="1" x="608"/>
        <item h="1" x="239"/>
        <item h="1" x="45"/>
        <item h="1" x="260"/>
        <item h="1" x="635"/>
        <item h="1" x="831"/>
        <item h="1" x="515"/>
        <item h="1" x="791"/>
        <item h="1" x="1187"/>
        <item h="1" x="686"/>
        <item h="1" x="942"/>
        <item h="1" x="936"/>
        <item h="1" x="932"/>
        <item h="1" x="924"/>
        <item h="1" x="906"/>
        <item h="1" x="896"/>
        <item h="1" x="889"/>
        <item h="1" x="882"/>
        <item h="1" x="872"/>
        <item h="1" x="404"/>
        <item h="1" x="373"/>
        <item h="1" x="361"/>
        <item h="1" x="192"/>
        <item h="1" x="191"/>
        <item h="1" x="415"/>
        <item h="1" x="667"/>
        <item h="1" x="236"/>
        <item h="1" x="1225"/>
        <item h="1" x="83"/>
        <item h="1" x="1424"/>
        <item h="1" x="60"/>
        <item h="1" x="189"/>
        <item h="1" x="677"/>
        <item h="1" x="1390"/>
        <item h="1" x="443"/>
        <item h="1" x="63"/>
        <item h="1" x="12"/>
        <item h="1" x="216"/>
        <item h="1" x="31"/>
        <item h="1" x="793"/>
        <item h="1" x="910"/>
        <item h="1" x="935"/>
        <item h="1" x="947"/>
        <item h="1" x="363"/>
        <item h="1" x="208"/>
        <item h="1" x="1314"/>
        <item h="1" x="279"/>
        <item h="1" x="1439"/>
        <item h="1" x="537"/>
        <item h="1" x="1324"/>
        <item h="1" x="835"/>
        <item h="1" x="197"/>
        <item h="1" x="268"/>
        <item h="1" x="1397"/>
        <item h="1" x="808"/>
        <item h="1" x="1087"/>
        <item h="1" x="1435"/>
        <item h="1" x="1006"/>
        <item h="1" x="763"/>
        <item h="1" x="647"/>
        <item h="1" x="1388"/>
        <item h="1" x="1360"/>
        <item h="1" x="592"/>
        <item h="1" x="93"/>
        <item h="1" x="125"/>
        <item h="1" x="138"/>
        <item h="1" x="317"/>
        <item h="1" x="761"/>
        <item h="1" x="1130"/>
        <item h="1" x="1289"/>
        <item h="1" x="957"/>
        <item h="1" x="1352"/>
        <item h="1" x="972"/>
        <item h="1" x="1030"/>
        <item h="1" x="626"/>
        <item h="1" x="710"/>
        <item h="1" x="684"/>
        <item h="1" x="1312"/>
        <item h="1" x="1084"/>
        <item h="1" x="1074"/>
        <item h="1" x="1029"/>
        <item h="1" x="1041"/>
        <item h="1" x="1420"/>
        <item h="1" x="1415"/>
        <item h="1" x="765"/>
        <item h="1" x="1395"/>
        <item h="1" x="1043"/>
        <item h="1" x="990"/>
        <item h="1" x="950"/>
        <item h="1" x="367"/>
        <item h="1" x="1040"/>
        <item h="1" x="1113"/>
        <item h="1" x="445"/>
        <item h="1" x="509"/>
        <item h="1" x="24"/>
        <item h="1" x="656"/>
        <item h="1" x="101"/>
        <item h="1" x="1275"/>
        <item h="1" x="1239"/>
        <item h="1" x="36"/>
        <item h="1" x="653"/>
        <item h="1" x="715"/>
        <item h="1" x="46"/>
        <item h="1" x="261"/>
        <item h="1" x="1094"/>
        <item h="1" x="1348"/>
        <item h="1" x="994"/>
        <item h="1" x="94"/>
        <item h="1" x="6"/>
        <item h="1" x="699"/>
        <item h="1" x="958"/>
        <item h="1" x="543"/>
        <item h="1" x="544"/>
        <item h="1" x="755"/>
        <item h="1" x="760"/>
        <item h="1" x="778"/>
        <item h="1" x="1303"/>
        <item h="1" x="613"/>
        <item h="1" x="401"/>
        <item h="1" x="719"/>
        <item h="1" x="807"/>
        <item h="1" x="66"/>
        <item h="1" x="573"/>
        <item h="1" x="1297"/>
        <item h="1" x="102"/>
        <item h="1" x="643"/>
        <item h="1" x="796"/>
        <item h="1" x="696"/>
        <item h="1" x="669"/>
        <item h="1" x="68"/>
        <item h="1" x="1071"/>
        <item h="1" x="1044"/>
        <item h="1" x="1055"/>
        <item h="1" x="28"/>
        <item h="1" x="105"/>
        <item h="1" x="851"/>
        <item h="1" x="229"/>
        <item h="1" x="218"/>
        <item h="1" x="1058"/>
        <item h="1" x="865"/>
        <item h="1" x="17"/>
        <item h="1" x="1092"/>
        <item h="1" x="30"/>
        <item h="1" x="291"/>
        <item h="1" x="810"/>
        <item h="1" x="287"/>
        <item h="1" x="225"/>
        <item h="1" x="300"/>
        <item h="1" x="193"/>
        <item h="1" x="198"/>
        <item h="1" x="48"/>
        <item h="1" x="756"/>
        <item h="1" x="307"/>
        <item h="1" x="231"/>
        <item h="1" x="938"/>
        <item h="1" x="945"/>
        <item h="1" x="1363"/>
        <item h="1" x="1296"/>
        <item h="1" x="387"/>
        <item h="1" x="162"/>
        <item h="1" x="1238"/>
        <item h="1" x="54"/>
        <item h="1" x="980"/>
        <item h="1" x="273"/>
        <item h="1" x="369"/>
        <item h="1" x="396"/>
        <item h="1" x="96"/>
        <item h="1" x="390"/>
        <item h="1" x="457"/>
        <item h="1" x="1215"/>
        <item h="1" x="1211"/>
        <item h="1" x="422"/>
        <item h="1" x="352"/>
        <item h="1" x="931"/>
        <item h="1" x="377"/>
        <item h="1" x="238"/>
        <item h="1" x="1353"/>
        <item h="1" x="1402"/>
        <item h="1" x="475"/>
        <item h="1" x="915"/>
        <item h="1" x="1262"/>
        <item h="1" x="1272"/>
        <item h="1" x="376"/>
        <item h="1" x="301"/>
        <item h="1" x="258"/>
        <item h="1" x="594"/>
        <item h="1" x="1128"/>
        <item h="1" x="1172"/>
        <item h="1" x="722"/>
        <item h="1" x="441"/>
        <item h="1" x="933"/>
        <item h="1" x="645"/>
        <item h="1" x="1101"/>
        <item h="1" x="955"/>
        <item h="1" x="382"/>
        <item h="1" x="58"/>
        <item h="1" x="1051"/>
        <item h="1" x="917"/>
        <item h="1" x="601"/>
        <item h="1" x="1351"/>
        <item h="1" x="1330"/>
        <item h="1" x="249"/>
        <item h="1" x="61"/>
        <item h="1" x="700"/>
        <item h="1" x="919"/>
        <item h="1" x="1382"/>
        <item h="1" x="1180"/>
        <item h="1" x="1355"/>
        <item h="1" x="1141"/>
        <item h="1" x="1116"/>
        <item h="1" x="1136"/>
        <item h="1" x="55"/>
        <item h="1" x="874"/>
        <item h="1" x="1069"/>
        <item h="1" x="1133"/>
        <item h="1" x="1411"/>
        <item h="1" x="960"/>
        <item h="1" x="809"/>
        <item h="1" x="579"/>
        <item h="1" x="1017"/>
        <item h="1" x="1294"/>
        <item h="1" x="818"/>
        <item h="1" x="1237"/>
        <item h="1" x="1234"/>
        <item h="1" x="981"/>
        <item h="1" x="95"/>
        <item h="1" x="1137"/>
        <item h="1" x="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0"/>
  </rowFields>
  <rowItems count="2">
    <i>
      <x/>
    </i>
    <i t="grand">
      <x/>
    </i>
  </rowItems>
  <colFields count="1">
    <field x="2"/>
  </colFields>
  <colItems count="2">
    <i>
      <x/>
    </i>
    <i t="grand">
      <x/>
    </i>
  </colItems>
  <pageFields count="1">
    <pageField fld="13" hier="-1"/>
  </pageFields>
  <dataFields count="1">
    <dataField name="Количество по полю name" fld="1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 таблица3" cacheId="1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12:C15" firstHeaderRow="1" firstDataRow="2" firstDataCol="1" rowPageCount="1" colPageCount="1"/>
  <pivotFields count="20">
    <pivotField axis="axisRow" showAll="0">
      <items count="8">
        <item x="1"/>
        <item x="0"/>
        <item x="5"/>
        <item x="2"/>
        <item x="4"/>
        <item x="3"/>
        <item x="6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dataField="1" multipleItemSelectionAllowed="1" showAll="0">
      <items count="1446">
        <item h="1" x="1082"/>
        <item h="1" x="348"/>
        <item h="1" x="378"/>
        <item h="1" x="621"/>
        <item h="1" x="985"/>
        <item h="1" x="1014"/>
        <item h="1" x="1001"/>
        <item h="1" x="698"/>
        <item h="1" x="1214"/>
        <item h="1" x="1016"/>
        <item h="1" x="15"/>
        <item h="1" x="548"/>
        <item h="1" x="62"/>
        <item h="1" x="151"/>
        <item h="1" x="842"/>
        <item h="1" x="633"/>
        <item h="1" x="642"/>
        <item h="1" x="1036"/>
        <item h="1" x="1304"/>
        <item h="1" x="181"/>
        <item h="1" x="1153"/>
        <item h="1" x="777"/>
        <item h="1" x="1143"/>
        <item h="1" x="219"/>
        <item h="1" x="9"/>
        <item h="1" x="828"/>
        <item h="1" x="92"/>
        <item h="1" x="1097"/>
        <item h="1" x="1022"/>
        <item h="1" x="1003"/>
        <item h="1" x="527"/>
        <item h="1" x="256"/>
        <item h="1" x="306"/>
        <item h="1" x="364"/>
        <item h="1" x="1076"/>
        <item h="1" x="1086"/>
        <item h="1" x="1365"/>
        <item h="1" x="977"/>
        <item h="1" x="339"/>
        <item h="1" x="628"/>
        <item h="1" x="405"/>
        <item h="1" x="420"/>
        <item h="1" x="572"/>
        <item h="1" x="442"/>
        <item h="1" x="522"/>
        <item h="1" x="1070"/>
        <item h="1" x="486"/>
        <item h="1" x="167"/>
        <item h="1" x="316"/>
        <item h="1" x="563"/>
        <item h="1" x="226"/>
        <item h="1" x="131"/>
        <item h="1" x="240"/>
        <item h="1" x="429"/>
        <item h="1" x="1061"/>
        <item h="1" x="1305"/>
        <item h="1" x="468"/>
        <item h="1" x="862"/>
        <item h="1" x="506"/>
        <item h="1" x="1181"/>
        <item h="1" x="894"/>
        <item h="1" x="597"/>
        <item h="1" x="485"/>
        <item h="1" x="203"/>
        <item h="1" x="380"/>
        <item h="1" x="871"/>
        <item h="1" x="113"/>
        <item h="1" x="417"/>
        <item h="1" x="40"/>
        <item h="1" x="75"/>
        <item h="1" x="283"/>
        <item h="1" x="438"/>
        <item h="1" x="1263"/>
        <item h="1" x="900"/>
        <item h="1" x="603"/>
        <item h="1" x="591"/>
        <item h="1" x="564"/>
        <item h="1" x="47"/>
        <item h="1" x="550"/>
        <item h="1" x="251"/>
        <item h="1" x="351"/>
        <item h="1" x="430"/>
        <item h="1" x="209"/>
        <item h="1" x="1212"/>
        <item h="1" x="860"/>
        <item h="1" x="360"/>
        <item h="1" x="1144"/>
        <item h="1" x="290"/>
        <item h="1" x="200"/>
        <item h="1" x="175"/>
        <item h="1" x="1096"/>
        <item h="1" x="1183"/>
        <item h="1" x="518"/>
        <item h="1" x="1072"/>
        <item h="1" x="117"/>
        <item h="1" x="412"/>
        <item h="1" x="398"/>
        <item h="1" x="435"/>
        <item h="1" x="51"/>
        <item h="1" x="267"/>
        <item h="1" x="355"/>
        <item h="1" x="478"/>
        <item h="1" x="174"/>
        <item h="1" x="394"/>
        <item h="1" x="1301"/>
        <item h="1" x="516"/>
        <item h="1" x="1345"/>
        <item h="1" x="1165"/>
        <item h="1" x="499"/>
        <item h="1" x="534"/>
        <item h="1" x="452"/>
        <item h="1" x="89"/>
        <item h="1" x="1160"/>
        <item h="1" x="757"/>
        <item h="1" x="477"/>
        <item h="1" x="551"/>
        <item h="1" x="370"/>
        <item h="1" x="1039"/>
        <item h="1" x="491"/>
        <item h="1" x="1085"/>
        <item h="1" x="1347"/>
        <item h="1" x="255"/>
        <item h="1" x="539"/>
        <item h="1" x="436"/>
        <item h="1" x="402"/>
        <item h="1" x="141"/>
        <item h="1" x="383"/>
        <item h="1" x="1110"/>
        <item h="1" x="813"/>
        <item h="1" x="1368"/>
        <item h="1" x="1018"/>
        <item h="1" x="10"/>
        <item h="1" x="407"/>
        <item h="1" x="247"/>
        <item h="1" x="576"/>
        <item h="1" x="1364"/>
        <item h="1" x="354"/>
        <item h="1" x="927"/>
        <item h="1" x="118"/>
        <item h="1" x="560"/>
        <item x="8"/>
        <item x="764"/>
        <item x="34"/>
        <item x="288"/>
        <item h="1" x="745"/>
        <item h="1" x="1400"/>
        <item h="1" x="507"/>
        <item h="1" x="675"/>
        <item h="1" x="495"/>
        <item h="1" x="883"/>
        <item h="1" x="581"/>
        <item h="1" x="863"/>
        <item h="1" x="128"/>
        <item h="1" x="888"/>
        <item h="1" x="976"/>
        <item h="1" x="870"/>
        <item h="1" x="325"/>
        <item h="1" x="408"/>
        <item h="1" x="1078"/>
        <item h="1" x="345"/>
        <item h="1" x="940"/>
        <item h="1" x="1024"/>
        <item h="1" x="274"/>
        <item h="1" x="1232"/>
        <item h="1" x="921"/>
        <item h="1" x="414"/>
        <item h="1" x="943"/>
        <item h="1" x="294"/>
        <item h="1" x="706"/>
        <item h="1" x="586"/>
        <item h="1" x="998"/>
        <item h="1" x="1373"/>
        <item h="1" x="553"/>
        <item h="1" x="1430"/>
        <item h="1" x="13"/>
        <item x="241"/>
        <item h="1" x="284"/>
        <item h="1" x="470"/>
        <item h="1" x="166"/>
        <item h="1" x="814"/>
        <item h="1" x="305"/>
        <item h="1" x="1122"/>
        <item h="1" x="501"/>
        <item h="1" x="1333"/>
        <item h="1" x="747"/>
        <item h="1" x="928"/>
        <item h="1" x="989"/>
        <item h="1" x="135"/>
        <item h="1" x="1063"/>
        <item h="1" x="156"/>
        <item h="1" x="1398"/>
        <item h="1" x="1205"/>
        <item h="1" x="1379"/>
        <item h="1" x="850"/>
        <item h="1" x="210"/>
        <item h="1" x="423"/>
        <item h="1" x="85"/>
        <item h="1" x="792"/>
        <item h="1" x="1392"/>
        <item h="1" x="1394"/>
        <item h="1" x="449"/>
        <item h="1" x="681"/>
        <item h="1" x="1328"/>
        <item h="1" x="259"/>
        <item x="342"/>
        <item h="1" x="1134"/>
        <item h="1" x="356"/>
        <item h="1" x="1250"/>
        <item h="1" x="986"/>
        <item h="1" x="1004"/>
        <item h="1" x="1321"/>
        <item h="1" x="454"/>
        <item h="1" x="484"/>
        <item h="1" x="1362"/>
        <item x="206"/>
        <item h="1" x="341"/>
        <item h="1" x="644"/>
        <item h="1" x="416"/>
        <item h="1" x="397"/>
        <item h="1" x="974"/>
        <item h="1" x="991"/>
        <item h="1" x="448"/>
        <item h="1" x="461"/>
        <item h="1" x="973"/>
        <item h="1" x="1253"/>
        <item h="1" x="488"/>
        <item h="1" x="784"/>
        <item h="1" x="1387"/>
        <item h="1" x="771"/>
        <item h="1" x="272"/>
        <item x="465"/>
        <item h="1" x="740"/>
        <item h="1" x="880"/>
        <item x="368"/>
        <item h="1" x="215"/>
        <item h="1" x="116"/>
        <item h="1" x="744"/>
        <item h="1" x="1149"/>
        <item h="1" x="782"/>
        <item h="1" x="803"/>
        <item h="1" x="629"/>
        <item h="1" x="1217"/>
        <item h="1" x="804"/>
        <item h="1" x="496"/>
        <item h="1" x="1357"/>
        <item h="1" x="682"/>
        <item h="1" x="1182"/>
        <item h="1" x="303"/>
        <item h="1" x="733"/>
        <item h="1" x="648"/>
        <item h="1" x="205"/>
        <item h="1" x="1002"/>
        <item h="1" x="144"/>
        <item h="1" x="599"/>
        <item h="1" x="1176"/>
        <item h="1" x="1167"/>
        <item h="1" x="583"/>
        <item h="1" x="1049"/>
        <item h="1" x="1052"/>
        <item h="1" x="492"/>
        <item h="1" x="502"/>
        <item h="1" x="483"/>
        <item h="1" x="371"/>
        <item h="1" x="347"/>
        <item h="1" x="411"/>
        <item h="1" x="481"/>
        <item h="1" x="690"/>
        <item h="1" x="476"/>
        <item h="1" x="600"/>
        <item h="1" x="1189"/>
        <item h="1" x="680"/>
        <item h="1" x="1186"/>
        <item h="1" x="727"/>
        <item h="1" x="134"/>
        <item h="1" x="664"/>
        <item h="1" x="321"/>
        <item x="1346"/>
        <item h="1" x="674"/>
        <item h="1" x="609"/>
        <item h="1" x="158"/>
        <item h="1" x="1356"/>
        <item h="1" x="304"/>
        <item h="1" x="56"/>
        <item h="1" x="673"/>
        <item h="1" x="319"/>
        <item h="1" x="418"/>
        <item h="1" x="816"/>
        <item h="1" x="953"/>
        <item h="1" x="513"/>
        <item h="1" x="469"/>
        <item h="1" x="557"/>
        <item h="1" x="1393"/>
        <item h="1" x="847"/>
        <item h="1" x="898"/>
        <item h="1" x="392"/>
        <item h="1" x="984"/>
        <item h="1" x="250"/>
        <item h="1" x="666"/>
        <item h="1" x="723"/>
        <item h="1" x="962"/>
        <item x="694"/>
        <item x="1339"/>
        <item x="620"/>
        <item h="1" x="1340"/>
        <item h="1" x="1045"/>
        <item h="1" x="155"/>
        <item h="1" x="978"/>
        <item h="1" x="790"/>
        <item h="1" x="849"/>
        <item h="1" x="789"/>
        <item h="1" x="1320"/>
        <item h="1" x="311"/>
        <item h="1" x="720"/>
        <item h="1" x="815"/>
        <item h="1" x="856"/>
        <item h="1" x="163"/>
        <item h="1" x="39"/>
        <item h="1" x="1132"/>
        <item h="1" x="111"/>
        <item h="1" x="1282"/>
        <item h="1" x="1267"/>
        <item h="1" x="1350"/>
        <item h="1" x="11"/>
        <item x="14"/>
        <item h="1" x="1120"/>
        <item h="1" x="728"/>
        <item h="1" x="1158"/>
        <item h="1" x="1117"/>
        <item h="1" x="1013"/>
        <item h="1" x="540"/>
        <item h="1" x="375"/>
        <item h="1" x="567"/>
        <item h="1" x="963"/>
        <item h="1" x="498"/>
        <item h="1" x="562"/>
        <item h="1" x="1067"/>
        <item h="1" x="1199"/>
        <item h="1" x="137"/>
        <item h="1" x="508"/>
        <item h="1" x="71"/>
        <item h="1" x="1416"/>
        <item h="1" x="660"/>
        <item h="1" x="257"/>
        <item h="1" x="1197"/>
        <item h="1" x="1190"/>
        <item h="1" x="372"/>
        <item h="1" x="766"/>
        <item h="1" x="841"/>
        <item h="1" x="1193"/>
        <item h="1" x="1349"/>
        <item h="1" x="1091"/>
        <item h="1" x="86"/>
        <item h="1" x="1011"/>
        <item h="1" x="1000"/>
        <item h="1" x="132"/>
        <item h="1" x="779"/>
        <item x="228"/>
        <item h="1" x="802"/>
        <item h="1" x="775"/>
        <item h="1" x="552"/>
        <item h="1" x="248"/>
        <item h="1" x="930"/>
        <item h="1" x="920"/>
        <item h="1" x="982"/>
        <item x="605"/>
        <item x="639"/>
        <item x="937"/>
        <item h="1" x="995"/>
        <item h="1" x="1012"/>
        <item h="1" x="692"/>
        <item h="1" x="582"/>
        <item h="1" x="890"/>
        <item h="1" x="746"/>
        <item h="1" x="269"/>
        <item h="1" x="1269"/>
        <item h="1" x="926"/>
        <item h="1" x="462"/>
        <item h="1" x="824"/>
        <item h="1" x="1427"/>
        <item h="1" x="1403"/>
        <item h="1" x="759"/>
        <item h="1" x="114"/>
        <item h="1" x="471"/>
        <item h="1" x="517"/>
        <item h="1" x="65"/>
        <item h="1" x="1292"/>
        <item h="1" x="1192"/>
        <item h="1" x="535"/>
        <item h="1" x="993"/>
        <item h="1" x="749"/>
        <item h="1" x="954"/>
        <item h="1" x="1245"/>
        <item h="1" x="556"/>
        <item h="1" x="1102"/>
        <item h="1" x="908"/>
        <item h="1" x="946"/>
        <item h="1" x="514"/>
        <item h="1" x="87"/>
        <item h="1" x="685"/>
        <item h="1" x="104"/>
        <item h="1" x="1108"/>
        <item h="1" x="1425"/>
        <item h="1" x="130"/>
        <item h="1" x="595"/>
        <item h="1" x="254"/>
        <item h="1" x="1409"/>
        <item h="1" x="99"/>
        <item h="1" x="332"/>
        <item h="1" x="1159"/>
        <item h="1" x="190"/>
        <item h="1" x="16"/>
        <item h="1" x="4"/>
        <item h="1" x="439"/>
        <item h="1" x="33"/>
        <item h="1" x="1023"/>
        <item h="1" x="845"/>
        <item h="1" x="521"/>
        <item h="1" x="893"/>
        <item h="1" x="409"/>
        <item h="1" x="1020"/>
        <item h="1" x="1281"/>
        <item h="1" x="678"/>
        <item h="1" x="460"/>
        <item h="1" x="43"/>
        <item h="1" x="971"/>
        <item h="1" x="108"/>
        <item h="1" x="1354"/>
        <item h="1" x="903"/>
        <item h="1" x="179"/>
        <item h="1" x="1426"/>
        <item h="1" x="100"/>
        <item h="1" x="271"/>
        <item h="1" x="716"/>
        <item h="1" x="632"/>
        <item h="1" x="619"/>
        <item h="1" x="533"/>
        <item h="1" x="1007"/>
        <item h="1" x="1384"/>
        <item h="1" x="391"/>
        <item h="1" x="956"/>
        <item h="1" x="827"/>
        <item x="1080"/>
        <item h="1" x="1231"/>
        <item h="1" x="542"/>
        <item x="689"/>
        <item h="1" x="708"/>
        <item h="1" x="754"/>
        <item h="1" x="670"/>
        <item h="1" x="916"/>
        <item h="1" x="1434"/>
        <item h="1" x="1184"/>
        <item h="1" x="165"/>
        <item h="1" x="1334"/>
        <item h="1" x="1155"/>
        <item h="1" x="503"/>
        <item h="1" x="450"/>
        <item h="1" x="1284"/>
        <item h="1" x="1366"/>
        <item h="1" x="742"/>
        <item h="1" x="899"/>
        <item h="1" x="286"/>
        <item h="1" x="69"/>
        <item h="1" x="482"/>
        <item h="1" x="22"/>
        <item h="1" x="867"/>
        <item h="1" x="1290"/>
        <item h="1" x="1115"/>
        <item h="1" x="794"/>
        <item h="1" x="1396"/>
        <item h="1" x="437"/>
        <item h="1" x="711"/>
        <item h="1" x="388"/>
        <item h="1" x="1157"/>
        <item h="1" x="1152"/>
        <item h="1" x="1285"/>
        <item h="1" x="413"/>
        <item h="1" x="1"/>
        <item h="1" x="1377"/>
        <item h="1" x="67"/>
        <item h="1" x="184"/>
        <item h="1" x="263"/>
        <item h="1" x="154"/>
        <item h="1" x="949"/>
        <item h="1" x="1179"/>
        <item h="1" x="1335"/>
        <item h="1" x="1338"/>
        <item h="1" x="1343"/>
        <item h="1" x="338"/>
        <item h="1" x="333"/>
        <item h="1" x="426"/>
        <item h="1" x="1410"/>
        <item h="1" x="1407"/>
        <item h="1" x="1121"/>
        <item h="1" x="1034"/>
        <item h="1" x="1329"/>
        <item h="1" x="741"/>
        <item h="1" x="1326"/>
        <item h="1" x="877"/>
        <item x="1358"/>
        <item x="565"/>
        <item h="1" x="327"/>
        <item x="1068"/>
        <item h="1" x="912"/>
        <item h="1" x="929"/>
        <item x="1107"/>
        <item x="1109"/>
        <item x="1126"/>
        <item x="1114"/>
        <item h="1" x="776"/>
        <item h="1" x="44"/>
        <item h="1" x="1178"/>
        <item h="1" x="5"/>
        <item h="1" x="1060"/>
        <item h="1" x="81"/>
        <item h="1" x="738"/>
        <item h="1" x="1327"/>
        <item h="1" x="1247"/>
        <item h="1" x="799"/>
        <item h="1" x="593"/>
        <item x="1243"/>
        <item x="1100"/>
        <item x="122"/>
        <item h="1" x="1230"/>
        <item h="1" x="829"/>
        <item h="1" x="222"/>
        <item h="1" x="196"/>
        <item h="1" x="1031"/>
        <item h="1" x="1054"/>
        <item h="1" x="975"/>
        <item h="1" x="836"/>
        <item h="1" x="830"/>
        <item h="1" x="298"/>
        <item h="1" x="124"/>
        <item h="1" x="510"/>
        <item h="1" x="447"/>
        <item h="1" x="384"/>
        <item h="1" x="424"/>
        <item h="1" x="811"/>
        <item h="1" x="717"/>
        <item h="1" x="979"/>
        <item h="1" x="127"/>
        <item h="1" x="820"/>
        <item h="1" x="479"/>
        <item h="1" x="663"/>
        <item h="1" x="143"/>
        <item h="1" x="1075"/>
        <item h="1" x="695"/>
        <item x="1221"/>
        <item h="1" x="753"/>
        <item h="1" x="729"/>
        <item h="1" x="705"/>
        <item h="1" x="812"/>
        <item h="1" x="1027"/>
        <item h="1" x="217"/>
        <item h="1" x="1095"/>
        <item h="1" x="123"/>
        <item h="1" x="1246"/>
        <item h="1" x="1270"/>
        <item h="1" x="545"/>
        <item h="1" x="1273"/>
        <item h="1" x="559"/>
        <item h="1" x="232"/>
        <item h="1" x="1257"/>
        <item h="1" x="230"/>
        <item h="1" x="213"/>
        <item h="1" x="1218"/>
        <item h="1" x="1224"/>
        <item h="1" x="1216"/>
        <item h="1" x="1432"/>
        <item h="1" x="1236"/>
        <item h="1" x="1233"/>
        <item h="1" x="1227"/>
        <item h="1" x="299"/>
        <item h="1" x="1254"/>
        <item h="1" x="1251"/>
        <item h="1" x="244"/>
        <item h="1" x="178"/>
        <item h="1" x="149"/>
        <item h="1" x="1268"/>
        <item h="1" x="1252"/>
        <item h="1" x="833"/>
        <item h="1" x="1313"/>
        <item h="1" x="1240"/>
        <item h="1" x="1260"/>
        <item h="1" x="1242"/>
        <item h="1" x="1264"/>
        <item h="1" x="1255"/>
        <item h="1" x="1248"/>
        <item h="1" x="1422"/>
        <item h="1" x="795"/>
        <item h="1" x="887"/>
        <item h="1" x="701"/>
        <item h="1" x="1235"/>
        <item h="1" x="201"/>
        <item h="1" x="253"/>
        <item h="1" x="641"/>
        <item h="1" x="107"/>
        <item h="1" x="314"/>
        <item h="1" x="1057"/>
        <item h="1" x="160"/>
        <item h="1" x="336"/>
        <item h="1" x="712"/>
        <item h="1" x="1185"/>
        <item h="1" x="1438"/>
        <item h="1" x="270"/>
        <item h="1" x="308"/>
        <item h="1" x="1088"/>
        <item h="1" x="578"/>
        <item h="1" x="1106"/>
        <item h="1" x="769"/>
        <item h="1" x="59"/>
        <item h="1" x="1428"/>
        <item h="1" x="1170"/>
        <item h="1" x="1359"/>
        <item h="1" x="139"/>
        <item h="1" x="861"/>
        <item h="1" x="70"/>
        <item h="1" x="1341"/>
        <item h="1" x="526"/>
        <item h="1" x="1151"/>
        <item h="1" x="1408"/>
        <item h="1" x="904"/>
        <item h="1" x="150"/>
        <item h="1" x="524"/>
        <item h="1" x="726"/>
        <item h="1" x="323"/>
        <item h="1" x="1135"/>
        <item h="1" x="1062"/>
        <item x="846"/>
        <item h="1" x="1038"/>
        <item h="1" x="110"/>
        <item h="1" x="195"/>
        <item x="389"/>
        <item h="1" x="1124"/>
        <item h="1" x="21"/>
        <item h="1" x="1099"/>
        <item h="1" x="385"/>
        <item h="1" x="585"/>
        <item h="1" x="1065"/>
        <item h="1" x="770"/>
        <item h="1" x="1277"/>
        <item h="1" x="504"/>
        <item h="1" x="455"/>
        <item h="1" x="750"/>
        <item h="1" x="858"/>
        <item h="1" x="853"/>
        <item h="1" x="837"/>
        <item h="1" x="857"/>
        <item x="153"/>
        <item x="129"/>
        <item h="1" x="330"/>
        <item h="1" x="337"/>
        <item h="1" x="76"/>
        <item h="1" x="1125"/>
        <item h="1" x="1200"/>
        <item h="1" x="1405"/>
        <item h="1" x="223"/>
        <item h="1" x="112"/>
        <item h="1" x="997"/>
        <item h="1" x="91"/>
        <item h="1" x="148"/>
        <item h="1" x="891"/>
        <item h="1" x="50"/>
        <item h="1" x="120"/>
        <item h="1" x="875"/>
        <item h="1" x="296"/>
        <item h="1" x="1423"/>
        <item h="1" x="1154"/>
        <item h="1" x="432"/>
        <item h="1" x="832"/>
        <item h="1" x="1259"/>
        <item h="1" x="530"/>
        <item h="1" x="952"/>
        <item h="1" x="512"/>
        <item h="1" x="72"/>
        <item h="1" x="739"/>
        <item h="1" x="1286"/>
        <item h="1" x="285"/>
        <item x="1311"/>
        <item h="1" x="1168"/>
        <item h="1" x="987"/>
        <item h="1" x="32"/>
        <item x="661"/>
        <item h="1" x="505"/>
        <item h="1" x="650"/>
        <item h="1" x="819"/>
        <item x="869"/>
        <item h="1" x="90"/>
        <item h="1" x="1188"/>
        <item h="1" x="602"/>
        <item h="1" x="638"/>
        <item h="1" x="1035"/>
        <item h="1" x="146"/>
        <item h="1" x="1025"/>
        <item h="1" x="588"/>
        <item h="1" x="968"/>
        <item h="1" x="1291"/>
        <item h="1" x="136"/>
        <item h="1" x="718"/>
        <item h="1" x="464"/>
        <item h="1" x="1053"/>
        <item h="1" x="38"/>
        <item h="1" x="1287"/>
        <item h="1" x="1429"/>
        <item h="1" x="886"/>
        <item h="1" x="1278"/>
        <item h="1" x="1283"/>
        <item h="1" x="948"/>
        <item h="1" x="214"/>
        <item h="1" x="152"/>
        <item h="1" x="88"/>
        <item h="1" x="121"/>
        <item h="1" x="243"/>
        <item h="1" x="177"/>
        <item h="1" x="683"/>
        <item h="1" x="607"/>
        <item h="1" x="1381"/>
        <item h="1" x="1389"/>
        <item h="1" x="852"/>
        <item h="1" x="1059"/>
        <item h="1" x="2"/>
        <item h="1" x="787"/>
        <item h="1" x="992"/>
        <item h="1" x="1010"/>
        <item h="1" x="1015"/>
        <item h="1" x="622"/>
        <item h="1" x="964"/>
        <item h="1" x="406"/>
        <item h="1" x="381"/>
        <item h="1" x="20"/>
        <item x="1037"/>
        <item x="1046"/>
        <item x="157"/>
        <item x="1226"/>
        <item h="1" x="1261"/>
        <item h="1" x="1140"/>
        <item h="1" x="3"/>
        <item h="1" x="264"/>
        <item h="1" x="1196"/>
        <item h="1" x="289"/>
        <item h="1" x="25"/>
        <item h="1" x="826"/>
        <item h="1" x="1026"/>
        <item h="1" x="1163"/>
        <item h="1" x="1093"/>
        <item h="1" x="654"/>
        <item h="1" x="328"/>
        <item h="1" x="1433"/>
        <item h="1" x="400"/>
        <item h="1" x="1332"/>
        <item h="1" x="1019"/>
        <item h="1" x="965"/>
        <item x="1436"/>
        <item h="1" x="634"/>
        <item x="1406"/>
        <item x="1404"/>
        <item h="1" x="133"/>
        <item h="1" x="688"/>
        <item h="1" x="1342"/>
        <item h="1" x="878"/>
        <item h="1" x="925"/>
        <item h="1" x="1412"/>
        <item h="1" x="970"/>
        <item h="1" x="840"/>
        <item h="1" x="84"/>
        <item h="1" x="199"/>
        <item h="1" x="434"/>
        <item h="1" x="458"/>
        <item h="1" x="320"/>
        <item h="1" x="1256"/>
        <item h="1" x="1279"/>
        <item x="844"/>
        <item h="1" x="1298"/>
        <item x="762"/>
        <item h="1" x="574"/>
        <item x="843"/>
        <item h="1" x="1371"/>
        <item h="1" x="1443"/>
        <item h="1" x="1229"/>
        <item h="1" x="1319"/>
        <item h="1" x="783"/>
        <item h="1" x="365"/>
        <item x="736"/>
        <item h="1" x="611"/>
        <item h="1" x="310"/>
        <item h="1" x="879"/>
        <item h="1" x="1066"/>
        <item h="1" x="1079"/>
        <item h="1" x="1419"/>
        <item h="1" x="640"/>
        <item h="1" x="246"/>
        <item x="1241"/>
        <item h="1" x="1033"/>
        <item h="1" x="806"/>
        <item h="1" x="487"/>
        <item h="1" x="490"/>
        <item h="1" x="773"/>
        <item h="1" x="713"/>
        <item x="119"/>
        <item x="145"/>
        <item x="169"/>
        <item h="1" x="359"/>
        <item h="1" x="876"/>
        <item h="1" x="652"/>
        <item h="1" x="881"/>
        <item h="1" x="1191"/>
        <item h="1" x="598"/>
        <item h="1" x="636"/>
        <item h="1" x="1413"/>
        <item h="1" x="1209"/>
        <item x="326"/>
        <item x="821"/>
        <item x="864"/>
        <item h="1" x="235"/>
        <item h="1" x="115"/>
        <item x="743"/>
        <item h="1" x="97"/>
        <item h="1" x="676"/>
        <item h="1" x="697"/>
        <item h="1" x="767"/>
        <item x="1385"/>
        <item x="1386"/>
        <item h="1" x="693"/>
        <item h="1" x="1208"/>
        <item x="366"/>
        <item x="983"/>
        <item x="292"/>
        <item x="399"/>
        <item h="1" x="1299"/>
        <item h="1" x="538"/>
        <item h="1" x="19"/>
        <item h="1" x="859"/>
        <item h="1" x="959"/>
        <item h="1" x="1203"/>
        <item h="1" x="918"/>
        <item h="1" x="7"/>
        <item h="1" x="142"/>
        <item h="1" x="1437"/>
        <item h="1" x="315"/>
        <item h="1" x="1302"/>
        <item h="1" x="1077"/>
        <item h="1" x="732"/>
        <item h="1" x="571"/>
        <item h="1" x="752"/>
        <item h="1" x="245"/>
        <item h="1" x="587"/>
        <item h="1" x="164"/>
        <item h="1" x="1161"/>
        <item h="1" x="309"/>
        <item h="1" x="1129"/>
        <item h="1" x="651"/>
        <item h="1" x="884"/>
        <item h="1" x="1295"/>
        <item x="944"/>
        <item h="1" x="913"/>
        <item h="1" x="1431"/>
        <item h="1" x="1274"/>
        <item h="1" x="106"/>
        <item h="1" x="1150"/>
        <item h="1" x="825"/>
        <item x="589"/>
        <item h="1" x="1009"/>
        <item h="1" x="1372"/>
        <item h="1" x="1370"/>
        <item h="1" x="1367"/>
        <item h="1" x="1380"/>
        <item h="1" x="1369"/>
        <item h="1" x="1383"/>
        <item h="1" x="1378"/>
        <item h="1" x="1374"/>
        <item h="1" x="866"/>
        <item h="1" x="1098"/>
        <item x="1414"/>
        <item h="1" x="780"/>
        <item h="1" x="839"/>
        <item h="1" x="1112"/>
        <item h="1" x="1021"/>
        <item h="1" x="868"/>
        <item h="1" x="731"/>
        <item h="1" x="529"/>
        <item h="1" x="838"/>
        <item h="1" x="1331"/>
        <item h="1" x="873"/>
        <item h="1" x="730"/>
        <item h="1" x="786"/>
        <item h="1" x="79"/>
        <item h="1" x="817"/>
        <item h="1" x="735"/>
        <item h="1" x="1421"/>
        <item h="1" x="472"/>
        <item x="1131"/>
        <item h="1" x="1156"/>
        <item h="1" x="702"/>
        <item h="1" x="358"/>
        <item h="1" x="77"/>
        <item h="1" x="147"/>
        <item h="1" x="1318"/>
        <item h="1" x="23"/>
        <item h="1" x="220"/>
        <item h="1" x="511"/>
        <item h="1" x="624"/>
        <item h="1" x="275"/>
        <item h="1" x="547"/>
        <item h="1" x="679"/>
        <item h="1" x="453"/>
        <item h="1" x="1042"/>
        <item h="1" x="302"/>
        <item h="1" x="349"/>
        <item h="1" x="1162"/>
        <item h="1" x="53"/>
        <item h="1" x="282"/>
        <item h="1" x="617"/>
        <item h="1" x="646"/>
        <item h="1" x="324"/>
        <item h="1" x="615"/>
        <item h="1" x="1104"/>
        <item h="1" x="1090"/>
        <item h="1" x="734"/>
        <item h="1" x="1174"/>
        <item h="1" x="614"/>
        <item x="1139"/>
        <item x="1103"/>
        <item x="1147"/>
        <item h="1" x="996"/>
        <item h="1" x="580"/>
        <item h="1" x="892"/>
        <item h="1" x="1123"/>
        <item h="1" x="80"/>
        <item h="1" x="1288"/>
        <item h="1" x="211"/>
        <item h="1" x="895"/>
        <item h="1" x="1315"/>
        <item h="1" x="1111"/>
        <item h="1" x="1323"/>
        <item h="1" x="1417"/>
        <item h="1" x="1310"/>
        <item h="1" x="1344"/>
        <item h="1" x="1336"/>
        <item h="1" x="297"/>
        <item h="1" x="1083"/>
        <item x="176"/>
        <item x="725"/>
        <item x="737"/>
        <item h="1" x="536"/>
        <item h="1" x="459"/>
        <item h="1" x="202"/>
        <item h="1" x="525"/>
        <item x="768"/>
        <item h="1" x="704"/>
        <item h="1" x="1118"/>
        <item h="1" x="897"/>
        <item h="1" x="1375"/>
        <item h="1" x="1213"/>
        <item h="1" x="295"/>
        <item h="1" x="655"/>
        <item h="1" x="1249"/>
        <item h="1" x="1376"/>
        <item h="1" x="444"/>
        <item h="1" x="797"/>
        <item h="1" x="969"/>
        <item h="1" x="173"/>
        <item h="1" x="941"/>
        <item h="1" x="395"/>
        <item h="1" x="751"/>
        <item h="1" x="999"/>
        <item h="1" x="1244"/>
        <item h="1" x="344"/>
        <item h="1" x="934"/>
        <item h="1" x="318"/>
        <item h="1" x="922"/>
        <item h="1" x="350"/>
        <item h="1" x="500"/>
        <item h="1" x="451"/>
        <item h="1" x="277"/>
        <item h="1" x="433"/>
        <item h="1" x="421"/>
        <item h="1" x="520"/>
        <item h="1" x="431"/>
        <item h="1" x="278"/>
        <item h="1" x="914"/>
        <item h="1" x="379"/>
        <item h="1" x="237"/>
        <item h="1" x="1210"/>
        <item h="1" x="568"/>
        <item h="1" x="1127"/>
        <item h="1" x="1399"/>
        <item h="1" x="82"/>
        <item h="1" x="322"/>
        <item h="1" x="329"/>
        <item h="1" x="631"/>
        <item h="1" x="1047"/>
        <item h="1" x="27"/>
        <item h="1" x="340"/>
        <item h="1" x="1171"/>
        <item x="528"/>
        <item x="748"/>
        <item h="1" x="312"/>
        <item h="1" x="262"/>
        <item h="1" x="334"/>
        <item h="1" x="519"/>
        <item h="1" x="463"/>
        <item h="1" x="909"/>
        <item h="1" x="313"/>
        <item h="1" x="637"/>
        <item h="1" x="1073"/>
        <item h="1" x="577"/>
        <item h="1" x="901"/>
        <item h="1" x="662"/>
        <item x="172"/>
        <item h="1" x="252"/>
        <item h="1" x="707"/>
        <item h="1" x="1028"/>
        <item h="1" x="467"/>
        <item h="1" x="140"/>
        <item h="1" x="714"/>
        <item h="1" x="523"/>
        <item h="1" x="473"/>
        <item h="1" x="1222"/>
        <item h="1" x="1008"/>
        <item h="1" x="549"/>
        <item h="1" x="532"/>
        <item h="1" x="966"/>
        <item h="1" x="98"/>
        <item h="1" x="554"/>
        <item x="1204"/>
        <item x="923"/>
        <item x="1316"/>
        <item x="1207"/>
        <item x="393"/>
        <item x="1138"/>
        <item x="1442"/>
        <item x="1441"/>
        <item x="1440"/>
        <item x="1322"/>
        <item x="1444"/>
        <item x="1056"/>
        <item x="446"/>
        <item x="403"/>
        <item x="672"/>
        <item x="425"/>
        <item x="1308"/>
        <item x="649"/>
        <item x="1307"/>
        <item x="497"/>
        <item h="1" x="623"/>
        <item h="1" x="612"/>
        <item h="1" x="1266"/>
        <item h="1" x="1391"/>
        <item h="1" x="801"/>
        <item h="1" x="185"/>
        <item h="1" x="1198"/>
        <item h="1" x="168"/>
        <item h="1" x="665"/>
        <item h="1" x="49"/>
        <item h="1" x="346"/>
        <item h="1" x="758"/>
        <item h="1" x="805"/>
        <item h="1" x="541"/>
        <item h="1" x="566"/>
        <item h="1" x="276"/>
        <item h="1" x="1361"/>
        <item h="1" x="207"/>
        <item h="1" x="781"/>
        <item h="1" x="419"/>
        <item h="1" x="182"/>
        <item h="1" x="109"/>
        <item h="1" x="905"/>
        <item h="1" x="1175"/>
        <item h="1" x="558"/>
        <item h="1" x="1280"/>
        <item h="1" x="911"/>
        <item h="1" x="604"/>
        <item h="1" x="227"/>
        <item h="1" x="37"/>
        <item h="1" x="902"/>
        <item h="1" x="29"/>
        <item h="1" x="848"/>
        <item h="1" x="1202"/>
        <item h="1" x="800"/>
        <item h="1" x="233"/>
        <item h="1" x="627"/>
        <item h="1" x="126"/>
        <item h="1" x="35"/>
        <item h="1" x="988"/>
        <item h="1" x="1142"/>
        <item h="1" x="1064"/>
        <item h="1" x="456"/>
        <item h="1" x="569"/>
        <item h="1" x="1166"/>
        <item h="1" x="590"/>
        <item h="1" x="1293"/>
        <item h="1" x="281"/>
        <item h="1" x="42"/>
        <item h="1" x="1081"/>
        <item h="1" x="1105"/>
        <item h="1" x="64"/>
        <item h="1" x="788"/>
        <item h="1" x="724"/>
        <item h="1" x="659"/>
        <item h="1" x="18"/>
        <item h="1" x="961"/>
        <item h="1" x="1258"/>
        <item h="1" x="1164"/>
        <item h="1" x="658"/>
        <item h="1" x="951"/>
        <item h="1" x="1195"/>
        <item h="1" x="410"/>
        <item h="1" x="772"/>
        <item h="1" x="834"/>
        <item h="1" x="1300"/>
        <item h="1" x="1119"/>
        <item h="1" x="1169"/>
        <item h="1" x="1146"/>
        <item h="1" x="785"/>
        <item h="1" x="1089"/>
        <item h="1" x="212"/>
        <item h="1" x="774"/>
        <item h="1" x="1148"/>
        <item h="1" x="561"/>
        <item h="1" x="1145"/>
        <item h="1" x="52"/>
        <item h="1" x="854"/>
        <item h="1" x="1005"/>
        <item h="1" x="427"/>
        <item h="1" x="967"/>
        <item h="1" x="73"/>
        <item h="1" x="480"/>
        <item h="1" x="616"/>
        <item h="1" x="74"/>
        <item h="1" x="331"/>
        <item h="1" x="606"/>
        <item h="1" x="1401"/>
        <item h="1" x="822"/>
        <item x="855"/>
        <item h="1" x="575"/>
        <item h="1" x="1220"/>
        <item h="1" x="1219"/>
        <item h="1" x="1194"/>
        <item h="1" x="1309"/>
        <item h="1" x="474"/>
        <item h="1" x="78"/>
        <item h="1" x="335"/>
        <item h="1" x="170"/>
        <item h="1" x="362"/>
        <item h="1" x="353"/>
        <item h="1" x="41"/>
        <item h="1" x="1317"/>
        <item h="1" x="280"/>
        <item h="1" x="1265"/>
        <item h="1" x="180"/>
        <item h="1" x="1228"/>
        <item h="1" x="1271"/>
        <item h="1" x="1206"/>
        <item h="1" x="1201"/>
        <item h="1" x="823"/>
        <item h="1" x="939"/>
        <item h="1" x="171"/>
        <item h="1" x="161"/>
        <item h="1" x="1276"/>
        <item h="1" x="798"/>
        <item h="1" x="188"/>
        <item h="1" x="293"/>
        <item h="1" x="386"/>
        <item h="1" x="187"/>
        <item h="1" x="596"/>
        <item h="1" x="159"/>
        <item h="1" x="343"/>
        <item h="1" x="691"/>
        <item h="1" x="1306"/>
        <item h="1" x="186"/>
        <item h="1" x="103"/>
        <item h="1" x="885"/>
        <item h="1" x="265"/>
        <item h="1" x="428"/>
        <item h="1" x="1032"/>
        <item h="1" x="494"/>
        <item h="1" x="625"/>
        <item h="1" x="657"/>
        <item h="1" x="709"/>
        <item h="1" x="1337"/>
        <item h="1" x="531"/>
        <item h="1" x="610"/>
        <item h="1" x="266"/>
        <item h="1" x="668"/>
        <item x="234"/>
        <item h="1" x="907"/>
        <item h="1" x="703"/>
        <item h="1" x="57"/>
        <item x="194"/>
        <item h="1" x="1418"/>
        <item h="1" x="687"/>
        <item h="1" x="1048"/>
        <item h="1" x="1050"/>
        <item h="1" x="357"/>
        <item h="1" x="1177"/>
        <item h="1" x="466"/>
        <item h="1" x="489"/>
        <item h="1" x="721"/>
        <item h="1" x="242"/>
        <item h="1" x="183"/>
        <item h="1" x="493"/>
        <item h="1" x="204"/>
        <item h="1" x="584"/>
        <item h="1" x="374"/>
        <item h="1" x="1173"/>
        <item h="1" x="1223"/>
        <item h="1" x="26"/>
        <item h="1" x="221"/>
        <item h="1" x="440"/>
        <item h="1" x="570"/>
        <item h="1" x="546"/>
        <item h="1" x="224"/>
        <item h="1" x="1325"/>
        <item h="1" x="618"/>
        <item h="1" x="630"/>
        <item h="1" x="555"/>
        <item h="1" x="671"/>
        <item h="1" x="608"/>
        <item h="1" x="239"/>
        <item h="1" x="45"/>
        <item h="1" x="260"/>
        <item h="1" x="635"/>
        <item h="1" x="831"/>
        <item h="1" x="515"/>
        <item h="1" x="791"/>
        <item h="1" x="1187"/>
        <item h="1" x="686"/>
        <item h="1" x="942"/>
        <item h="1" x="936"/>
        <item h="1" x="932"/>
        <item h="1" x="924"/>
        <item h="1" x="906"/>
        <item h="1" x="896"/>
        <item h="1" x="889"/>
        <item h="1" x="882"/>
        <item h="1" x="872"/>
        <item h="1" x="404"/>
        <item h="1" x="373"/>
        <item h="1" x="361"/>
        <item h="1" x="192"/>
        <item h="1" x="191"/>
        <item h="1" x="415"/>
        <item h="1" x="667"/>
        <item h="1" x="236"/>
        <item h="1" x="1225"/>
        <item h="1" x="83"/>
        <item h="1" x="1424"/>
        <item h="1" x="60"/>
        <item h="1" x="189"/>
        <item h="1" x="677"/>
        <item x="1390"/>
        <item x="443"/>
        <item x="63"/>
        <item x="12"/>
        <item h="1" x="216"/>
        <item h="1" x="31"/>
        <item h="1" x="793"/>
        <item x="910"/>
        <item x="935"/>
        <item h="1" x="947"/>
        <item h="1" x="363"/>
        <item x="208"/>
        <item h="1" x="1314"/>
        <item h="1" x="279"/>
        <item h="1" x="1439"/>
        <item h="1" x="537"/>
        <item h="1" x="1324"/>
        <item h="1" x="835"/>
        <item h="1" x="197"/>
        <item h="1" x="268"/>
        <item x="1397"/>
        <item x="808"/>
        <item h="1" x="1087"/>
        <item h="1" x="1435"/>
        <item h="1" x="1006"/>
        <item h="1" x="763"/>
        <item h="1" x="647"/>
        <item h="1" x="1388"/>
        <item h="1" x="1360"/>
        <item h="1" x="592"/>
        <item h="1" x="93"/>
        <item h="1" x="125"/>
        <item h="1" x="138"/>
        <item h="1" x="317"/>
        <item h="1" x="761"/>
        <item h="1" x="1130"/>
        <item h="1" x="1289"/>
        <item h="1" x="957"/>
        <item h="1" x="1352"/>
        <item h="1" x="972"/>
        <item h="1" x="1030"/>
        <item h="1" x="626"/>
        <item h="1" x="710"/>
        <item h="1" x="684"/>
        <item h="1" x="1312"/>
        <item h="1" x="1084"/>
        <item h="1" x="1074"/>
        <item h="1" x="1029"/>
        <item h="1" x="1041"/>
        <item h="1" x="1420"/>
        <item h="1" x="1415"/>
        <item h="1" x="765"/>
        <item h="1" x="1395"/>
        <item h="1" x="1043"/>
        <item h="1" x="990"/>
        <item h="1" x="950"/>
        <item h="1" x="367"/>
        <item h="1" x="1040"/>
        <item h="1" x="1113"/>
        <item h="1" x="445"/>
        <item h="1" x="509"/>
        <item h="1" x="24"/>
        <item h="1" x="656"/>
        <item h="1" x="101"/>
        <item h="1" x="1275"/>
        <item h="1" x="1239"/>
        <item h="1" x="36"/>
        <item h="1" x="653"/>
        <item h="1" x="715"/>
        <item h="1" x="46"/>
        <item h="1" x="261"/>
        <item h="1" x="1094"/>
        <item h="1" x="1348"/>
        <item h="1" x="994"/>
        <item x="94"/>
        <item h="1" x="6"/>
        <item h="1" x="699"/>
        <item h="1" x="958"/>
        <item h="1" x="543"/>
        <item h="1" x="544"/>
        <item h="1" x="755"/>
        <item h="1" x="760"/>
        <item h="1" x="778"/>
        <item h="1" x="1303"/>
        <item h="1" x="613"/>
        <item h="1" x="401"/>
        <item h="1" x="719"/>
        <item h="1" x="807"/>
        <item h="1" x="66"/>
        <item h="1" x="573"/>
        <item h="1" x="1297"/>
        <item h="1" x="102"/>
        <item h="1" x="643"/>
        <item h="1" x="796"/>
        <item h="1" x="696"/>
        <item h="1" x="669"/>
        <item h="1" x="68"/>
        <item h="1" x="1071"/>
        <item h="1" x="1044"/>
        <item h="1" x="1055"/>
        <item h="1" x="28"/>
        <item h="1" x="105"/>
        <item h="1" x="851"/>
        <item h="1" x="229"/>
        <item h="1" x="218"/>
        <item h="1" x="1058"/>
        <item h="1" x="865"/>
        <item h="1" x="17"/>
        <item h="1" x="1092"/>
        <item h="1" x="30"/>
        <item h="1" x="291"/>
        <item h="1" x="810"/>
        <item h="1" x="287"/>
        <item h="1" x="225"/>
        <item h="1" x="300"/>
        <item h="1" x="193"/>
        <item h="1" x="198"/>
        <item h="1" x="48"/>
        <item h="1" x="756"/>
        <item h="1" x="307"/>
        <item h="1" x="231"/>
        <item h="1" x="938"/>
        <item h="1" x="945"/>
        <item x="1363"/>
        <item h="1" x="1296"/>
        <item h="1" x="387"/>
        <item h="1" x="162"/>
        <item h="1" x="1238"/>
        <item h="1" x="54"/>
        <item h="1" x="980"/>
        <item h="1" x="273"/>
        <item h="1" x="369"/>
        <item h="1" x="396"/>
        <item h="1" x="96"/>
        <item h="1" x="390"/>
        <item h="1" x="457"/>
        <item h="1" x="1215"/>
        <item h="1" x="1211"/>
        <item h="1" x="422"/>
        <item h="1" x="352"/>
        <item h="1" x="931"/>
        <item h="1" x="377"/>
        <item h="1" x="238"/>
        <item h="1" x="1353"/>
        <item h="1" x="1402"/>
        <item h="1" x="475"/>
        <item h="1" x="915"/>
        <item h="1" x="1262"/>
        <item h="1" x="1272"/>
        <item h="1" x="376"/>
        <item h="1" x="301"/>
        <item h="1" x="258"/>
        <item h="1" x="594"/>
        <item h="1" x="1128"/>
        <item h="1" x="1172"/>
        <item h="1" x="722"/>
        <item h="1" x="441"/>
        <item h="1" x="933"/>
        <item h="1" x="645"/>
        <item h="1" x="1101"/>
        <item h="1" x="955"/>
        <item h="1" x="382"/>
        <item h="1" x="58"/>
        <item h="1" x="1051"/>
        <item h="1" x="917"/>
        <item h="1" x="601"/>
        <item h="1" x="1351"/>
        <item h="1" x="1330"/>
        <item h="1" x="249"/>
        <item h="1" x="61"/>
        <item h="1" x="700"/>
        <item h="1" x="919"/>
        <item h="1" x="1382"/>
        <item h="1" x="1180"/>
        <item x="1355"/>
        <item h="1" x="1141"/>
        <item h="1" x="1116"/>
        <item h="1" x="1136"/>
        <item h="1" x="55"/>
        <item h="1" x="874"/>
        <item h="1" x="1069"/>
        <item h="1" x="1133"/>
        <item h="1" x="1411"/>
        <item h="1" x="960"/>
        <item h="1" x="809"/>
        <item h="1" x="579"/>
        <item h="1" x="1017"/>
        <item h="1" x="1294"/>
        <item h="1" x="818"/>
        <item x="1237"/>
        <item x="1234"/>
        <item h="1" x="981"/>
        <item h="1" x="95"/>
        <item h="1" x="1137"/>
        <item h="1" x="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0"/>
  </rowFields>
  <rowItems count="2">
    <i>
      <x/>
    </i>
    <i t="grand">
      <x/>
    </i>
  </rowItems>
  <colFields count="1">
    <field x="2"/>
  </colFields>
  <colItems count="2">
    <i>
      <x/>
    </i>
    <i t="grand">
      <x/>
    </i>
  </colItems>
  <pageFields count="1">
    <pageField fld="13" hier="-1"/>
  </pageFields>
  <dataFields count="1">
    <dataField name="Количество по полю name" fld="1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 таблица7" cacheId="1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C6" firstHeaderRow="1" firstDataRow="2" firstDataCol="1" rowPageCount="1" colPageCount="1"/>
  <pivotFields count="20">
    <pivotField axis="axisRow" multipleItemSelectionAllowed="1" showAll="0">
      <items count="8">
        <item x="1"/>
        <item h="1" x="0"/>
        <item h="1" x="5"/>
        <item h="1" x="2"/>
        <item h="1" x="4"/>
        <item h="1" x="3"/>
        <item h="1" x="6"/>
        <item t="default"/>
      </items>
    </pivotField>
    <pivotField showAll="0"/>
    <pivotField axis="axisCol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446">
        <item h="1" x="1082"/>
        <item h="1" x="348"/>
        <item h="1" x="378"/>
        <item h="1" x="621"/>
        <item h="1" x="985"/>
        <item h="1" x="1014"/>
        <item h="1" x="1001"/>
        <item h="1" x="698"/>
        <item h="1" x="1214"/>
        <item h="1" x="1016"/>
        <item x="15"/>
        <item h="1" x="548"/>
        <item h="1" x="62"/>
        <item h="1" x="151"/>
        <item h="1" x="842"/>
        <item h="1" x="633"/>
        <item h="1" x="642"/>
        <item h="1" x="1036"/>
        <item h="1" x="1304"/>
        <item h="1" x="181"/>
        <item h="1" x="1153"/>
        <item h="1" x="777"/>
        <item h="1" x="1143"/>
        <item h="1" x="219"/>
        <item x="9"/>
        <item h="1" x="828"/>
        <item h="1" x="92"/>
        <item h="1" x="1097"/>
        <item h="1" x="1022"/>
        <item h="1" x="1003"/>
        <item h="1" x="527"/>
        <item h="1" x="256"/>
        <item h="1" x="306"/>
        <item h="1" x="364"/>
        <item h="1" x="1076"/>
        <item h="1" x="1086"/>
        <item h="1" x="1365"/>
        <item h="1" x="977"/>
        <item h="1" x="339"/>
        <item h="1" x="628"/>
        <item h="1" x="405"/>
        <item h="1" x="420"/>
        <item h="1" x="572"/>
        <item h="1" x="442"/>
        <item h="1" x="522"/>
        <item h="1" x="1070"/>
        <item h="1" x="486"/>
        <item h="1" x="167"/>
        <item x="316"/>
        <item x="563"/>
        <item x="226"/>
        <item x="131"/>
        <item x="240"/>
        <item x="429"/>
        <item x="1061"/>
        <item x="1305"/>
        <item x="468"/>
        <item x="862"/>
        <item x="506"/>
        <item x="1181"/>
        <item x="894"/>
        <item x="597"/>
        <item x="485"/>
        <item x="203"/>
        <item x="380"/>
        <item x="871"/>
        <item x="113"/>
        <item x="417"/>
        <item x="40"/>
        <item h="1" x="75"/>
        <item h="1" x="283"/>
        <item h="1" x="438"/>
        <item h="1" x="1263"/>
        <item h="1" x="900"/>
        <item h="1" x="603"/>
        <item h="1" x="591"/>
        <item h="1" x="564"/>
        <item h="1" x="47"/>
        <item h="1" x="550"/>
        <item h="1" x="251"/>
        <item h="1" x="351"/>
        <item h="1" x="430"/>
        <item h="1" x="209"/>
        <item h="1" x="1212"/>
        <item h="1" x="860"/>
        <item h="1" x="360"/>
        <item h="1" x="1144"/>
        <item h="1" x="290"/>
        <item h="1" x="200"/>
        <item h="1" x="175"/>
        <item h="1" x="1096"/>
        <item h="1" x="1183"/>
        <item h="1" x="518"/>
        <item h="1" x="1072"/>
        <item h="1" x="117"/>
        <item x="412"/>
        <item x="398"/>
        <item x="435"/>
        <item x="51"/>
        <item x="267"/>
        <item x="355"/>
        <item x="478"/>
        <item x="174"/>
        <item x="394"/>
        <item x="1301"/>
        <item x="516"/>
        <item x="1345"/>
        <item x="1165"/>
        <item x="499"/>
        <item x="534"/>
        <item x="452"/>
        <item x="89"/>
        <item x="1160"/>
        <item x="757"/>
        <item x="477"/>
        <item x="551"/>
        <item x="370"/>
        <item x="1039"/>
        <item x="491"/>
        <item x="1085"/>
        <item x="1347"/>
        <item x="255"/>
        <item x="539"/>
        <item x="436"/>
        <item x="402"/>
        <item x="141"/>
        <item x="383"/>
        <item x="1110"/>
        <item x="813"/>
        <item h="1" x="1368"/>
        <item h="1" x="1018"/>
        <item x="10"/>
        <item h="1" x="407"/>
        <item h="1" x="247"/>
        <item h="1" x="576"/>
        <item h="1" x="1364"/>
        <item h="1" x="354"/>
        <item h="1" x="927"/>
        <item h="1" x="118"/>
        <item h="1" x="560"/>
        <item h="1" x="8"/>
        <item h="1" x="764"/>
        <item h="1" x="34"/>
        <item h="1" x="288"/>
        <item h="1" x="745"/>
        <item h="1" x="1400"/>
        <item h="1" x="507"/>
        <item h="1" x="675"/>
        <item h="1" x="495"/>
        <item h="1" x="883"/>
        <item h="1" x="581"/>
        <item h="1" x="863"/>
        <item h="1" x="128"/>
        <item h="1" x="888"/>
        <item h="1" x="976"/>
        <item h="1" x="870"/>
        <item h="1" x="325"/>
        <item h="1" x="408"/>
        <item h="1" x="1078"/>
        <item h="1" x="345"/>
        <item h="1" x="940"/>
        <item h="1" x="1024"/>
        <item h="1" x="274"/>
        <item h="1" x="1232"/>
        <item h="1" x="921"/>
        <item h="1" x="414"/>
        <item h="1" x="943"/>
        <item h="1" x="294"/>
        <item h="1" x="706"/>
        <item h="1" x="586"/>
        <item h="1" x="998"/>
        <item h="1" x="1373"/>
        <item h="1" x="553"/>
        <item h="1" x="1430"/>
        <item h="1" x="13"/>
        <item h="1" x="241"/>
        <item h="1" x="284"/>
        <item h="1" x="470"/>
        <item h="1" x="166"/>
        <item h="1" x="814"/>
        <item h="1" x="305"/>
        <item h="1" x="1122"/>
        <item h="1" x="501"/>
        <item h="1" x="1333"/>
        <item h="1" x="747"/>
        <item h="1" x="928"/>
        <item h="1" x="989"/>
        <item h="1" x="135"/>
        <item h="1" x="1063"/>
        <item h="1" x="156"/>
        <item h="1" x="1398"/>
        <item h="1" x="1205"/>
        <item h="1" x="1379"/>
        <item h="1" x="850"/>
        <item h="1" x="210"/>
        <item h="1" x="423"/>
        <item h="1" x="85"/>
        <item h="1" x="792"/>
        <item h="1" x="1392"/>
        <item h="1" x="1394"/>
        <item h="1" x="449"/>
        <item h="1" x="681"/>
        <item h="1" x="1328"/>
        <item h="1" x="259"/>
        <item h="1" x="342"/>
        <item h="1" x="1134"/>
        <item h="1" x="356"/>
        <item h="1" x="1250"/>
        <item h="1" x="986"/>
        <item h="1" x="1004"/>
        <item h="1" x="1321"/>
        <item h="1" x="454"/>
        <item h="1" x="484"/>
        <item h="1" x="1362"/>
        <item h="1" x="206"/>
        <item h="1" x="341"/>
        <item h="1" x="644"/>
        <item h="1" x="416"/>
        <item h="1" x="397"/>
        <item h="1" x="974"/>
        <item h="1" x="991"/>
        <item h="1" x="448"/>
        <item h="1" x="461"/>
        <item h="1" x="973"/>
        <item h="1" x="1253"/>
        <item h="1" x="488"/>
        <item h="1" x="784"/>
        <item h="1" x="1387"/>
        <item h="1" x="771"/>
        <item h="1" x="272"/>
        <item h="1" x="465"/>
        <item h="1" x="740"/>
        <item h="1" x="880"/>
        <item h="1" x="368"/>
        <item h="1" x="215"/>
        <item h="1" x="116"/>
        <item h="1" x="744"/>
        <item h="1" x="1149"/>
        <item h="1" x="782"/>
        <item h="1" x="803"/>
        <item h="1" x="629"/>
        <item h="1" x="1217"/>
        <item h="1" x="804"/>
        <item h="1" x="496"/>
        <item h="1" x="1357"/>
        <item h="1" x="682"/>
        <item h="1" x="1182"/>
        <item h="1" x="303"/>
        <item h="1" x="733"/>
        <item h="1" x="648"/>
        <item h="1" x="205"/>
        <item h="1" x="1002"/>
        <item h="1" x="144"/>
        <item h="1" x="599"/>
        <item h="1" x="1176"/>
        <item h="1" x="1167"/>
        <item h="1" x="583"/>
        <item h="1" x="1049"/>
        <item h="1" x="1052"/>
        <item h="1" x="492"/>
        <item h="1" x="502"/>
        <item h="1" x="483"/>
        <item h="1" x="371"/>
        <item h="1" x="347"/>
        <item h="1" x="411"/>
        <item h="1" x="481"/>
        <item h="1" x="690"/>
        <item h="1" x="476"/>
        <item h="1" x="600"/>
        <item h="1" x="1189"/>
        <item h="1" x="680"/>
        <item h="1" x="1186"/>
        <item h="1" x="727"/>
        <item h="1" x="134"/>
        <item h="1" x="664"/>
        <item h="1" x="321"/>
        <item h="1" x="1346"/>
        <item h="1" x="674"/>
        <item h="1" x="609"/>
        <item h="1" x="158"/>
        <item h="1" x="1356"/>
        <item h="1" x="304"/>
        <item h="1" x="56"/>
        <item h="1" x="673"/>
        <item h="1" x="319"/>
        <item h="1" x="418"/>
        <item h="1" x="816"/>
        <item h="1" x="953"/>
        <item h="1" x="513"/>
        <item h="1" x="469"/>
        <item h="1" x="557"/>
        <item h="1" x="1393"/>
        <item h="1" x="847"/>
        <item h="1" x="898"/>
        <item h="1" x="392"/>
        <item h="1" x="984"/>
        <item h="1" x="250"/>
        <item h="1" x="666"/>
        <item h="1" x="723"/>
        <item h="1" x="962"/>
        <item h="1" x="694"/>
        <item h="1" x="1339"/>
        <item h="1" x="620"/>
        <item h="1" x="1340"/>
        <item h="1" x="1045"/>
        <item h="1" x="155"/>
        <item h="1" x="978"/>
        <item h="1" x="790"/>
        <item h="1" x="849"/>
        <item h="1" x="789"/>
        <item h="1" x="1320"/>
        <item h="1" x="311"/>
        <item h="1" x="720"/>
        <item h="1" x="815"/>
        <item h="1" x="856"/>
        <item h="1" x="163"/>
        <item h="1" x="39"/>
        <item h="1" x="1132"/>
        <item h="1" x="111"/>
        <item h="1" x="1282"/>
        <item h="1" x="1267"/>
        <item h="1" x="1350"/>
        <item h="1" x="11"/>
        <item h="1" x="14"/>
        <item h="1" x="1120"/>
        <item h="1" x="728"/>
        <item h="1" x="1158"/>
        <item h="1" x="1117"/>
        <item h="1" x="1013"/>
        <item h="1" x="540"/>
        <item h="1" x="375"/>
        <item h="1" x="567"/>
        <item h="1" x="963"/>
        <item h="1" x="498"/>
        <item h="1" x="562"/>
        <item h="1" x="1067"/>
        <item h="1" x="1199"/>
        <item h="1" x="137"/>
        <item h="1" x="508"/>
        <item h="1" x="71"/>
        <item h="1" x="1416"/>
        <item h="1" x="660"/>
        <item h="1" x="257"/>
        <item h="1" x="1197"/>
        <item h="1" x="1190"/>
        <item h="1" x="372"/>
        <item h="1" x="766"/>
        <item h="1" x="841"/>
        <item h="1" x="1193"/>
        <item h="1" x="1349"/>
        <item h="1" x="1091"/>
        <item h="1" x="86"/>
        <item h="1" x="1011"/>
        <item h="1" x="1000"/>
        <item h="1" x="132"/>
        <item h="1" x="779"/>
        <item h="1" x="228"/>
        <item h="1" x="802"/>
        <item h="1" x="775"/>
        <item h="1" x="552"/>
        <item h="1" x="248"/>
        <item h="1" x="930"/>
        <item h="1" x="920"/>
        <item h="1" x="982"/>
        <item h="1" x="605"/>
        <item h="1" x="639"/>
        <item h="1" x="937"/>
        <item h="1" x="995"/>
        <item h="1" x="1012"/>
        <item h="1" x="692"/>
        <item h="1" x="582"/>
        <item h="1" x="890"/>
        <item h="1" x="746"/>
        <item h="1" x="269"/>
        <item h="1" x="1269"/>
        <item h="1" x="926"/>
        <item h="1" x="462"/>
        <item h="1" x="824"/>
        <item h="1" x="1427"/>
        <item h="1" x="1403"/>
        <item h="1" x="759"/>
        <item h="1" x="114"/>
        <item h="1" x="471"/>
        <item h="1" x="517"/>
        <item h="1" x="65"/>
        <item h="1" x="1292"/>
        <item h="1" x="1192"/>
        <item h="1" x="535"/>
        <item h="1" x="993"/>
        <item h="1" x="749"/>
        <item h="1" x="954"/>
        <item h="1" x="1245"/>
        <item h="1" x="556"/>
        <item h="1" x="1102"/>
        <item h="1" x="908"/>
        <item h="1" x="946"/>
        <item h="1" x="514"/>
        <item h="1" x="87"/>
        <item h="1" x="685"/>
        <item h="1" x="104"/>
        <item h="1" x="1108"/>
        <item h="1" x="1425"/>
        <item h="1" x="130"/>
        <item h="1" x="595"/>
        <item h="1" x="254"/>
        <item h="1" x="1409"/>
        <item h="1" x="99"/>
        <item h="1" x="332"/>
        <item h="1" x="1159"/>
        <item h="1" x="190"/>
        <item h="1" x="16"/>
        <item h="1" x="4"/>
        <item h="1" x="439"/>
        <item h="1" x="33"/>
        <item h="1" x="1023"/>
        <item h="1" x="845"/>
        <item h="1" x="521"/>
        <item h="1" x="893"/>
        <item h="1" x="409"/>
        <item h="1" x="1020"/>
        <item h="1" x="1281"/>
        <item h="1" x="678"/>
        <item h="1" x="460"/>
        <item h="1" x="43"/>
        <item h="1" x="971"/>
        <item h="1" x="108"/>
        <item h="1" x="1354"/>
        <item h="1" x="903"/>
        <item h="1" x="179"/>
        <item h="1" x="1426"/>
        <item h="1" x="100"/>
        <item h="1" x="271"/>
        <item h="1" x="716"/>
        <item h="1" x="632"/>
        <item h="1" x="619"/>
        <item h="1" x="533"/>
        <item h="1" x="1007"/>
        <item h="1" x="1384"/>
        <item h="1" x="391"/>
        <item h="1" x="956"/>
        <item h="1" x="827"/>
        <item h="1" x="1080"/>
        <item h="1" x="1231"/>
        <item h="1" x="542"/>
        <item h="1" x="689"/>
        <item h="1" x="708"/>
        <item h="1" x="754"/>
        <item h="1" x="670"/>
        <item h="1" x="916"/>
        <item h="1" x="1434"/>
        <item h="1" x="1184"/>
        <item h="1" x="165"/>
        <item h="1" x="1334"/>
        <item h="1" x="1155"/>
        <item h="1" x="503"/>
        <item h="1" x="450"/>
        <item h="1" x="1284"/>
        <item h="1" x="1366"/>
        <item h="1" x="742"/>
        <item h="1" x="899"/>
        <item h="1" x="286"/>
        <item h="1" x="69"/>
        <item h="1" x="482"/>
        <item h="1" x="22"/>
        <item h="1" x="867"/>
        <item h="1" x="1290"/>
        <item h="1" x="1115"/>
        <item h="1" x="794"/>
        <item h="1" x="1396"/>
        <item h="1" x="437"/>
        <item h="1" x="711"/>
        <item h="1" x="388"/>
        <item h="1" x="1157"/>
        <item h="1" x="1152"/>
        <item h="1" x="1285"/>
        <item h="1" x="413"/>
        <item h="1" x="1"/>
        <item h="1" x="1377"/>
        <item h="1" x="67"/>
        <item h="1" x="184"/>
        <item h="1" x="263"/>
        <item h="1" x="154"/>
        <item h="1" x="949"/>
        <item h="1" x="1179"/>
        <item h="1" x="1335"/>
        <item h="1" x="1338"/>
        <item h="1" x="1343"/>
        <item h="1" x="338"/>
        <item h="1" x="333"/>
        <item h="1" x="426"/>
        <item h="1" x="1410"/>
        <item h="1" x="1407"/>
        <item h="1" x="1121"/>
        <item h="1" x="1034"/>
        <item h="1" x="1329"/>
        <item h="1" x="741"/>
        <item h="1" x="1326"/>
        <item h="1" x="877"/>
        <item h="1" x="1358"/>
        <item h="1" x="565"/>
        <item h="1" x="327"/>
        <item h="1" x="1068"/>
        <item h="1" x="912"/>
        <item h="1" x="929"/>
        <item h="1" x="1107"/>
        <item h="1" x="1109"/>
        <item h="1" x="1126"/>
        <item h="1" x="1114"/>
        <item h="1" x="776"/>
        <item h="1" x="44"/>
        <item h="1" x="1178"/>
        <item h="1" x="5"/>
        <item h="1" x="1060"/>
        <item h="1" x="81"/>
        <item h="1" x="738"/>
        <item h="1" x="1327"/>
        <item h="1" x="1247"/>
        <item h="1" x="799"/>
        <item h="1" x="593"/>
        <item h="1" x="1243"/>
        <item h="1" x="1100"/>
        <item h="1" x="122"/>
        <item h="1" x="1230"/>
        <item h="1" x="829"/>
        <item h="1" x="222"/>
        <item h="1" x="196"/>
        <item h="1" x="1031"/>
        <item h="1" x="1054"/>
        <item h="1" x="975"/>
        <item h="1" x="836"/>
        <item h="1" x="830"/>
        <item h="1" x="298"/>
        <item h="1" x="124"/>
        <item h="1" x="510"/>
        <item h="1" x="447"/>
        <item h="1" x="384"/>
        <item h="1" x="424"/>
        <item h="1" x="811"/>
        <item h="1" x="717"/>
        <item h="1" x="979"/>
        <item h="1" x="127"/>
        <item h="1" x="820"/>
        <item h="1" x="479"/>
        <item h="1" x="663"/>
        <item h="1" x="143"/>
        <item h="1" x="1075"/>
        <item h="1" x="695"/>
        <item h="1" x="1221"/>
        <item h="1" x="753"/>
        <item h="1" x="729"/>
        <item h="1" x="705"/>
        <item h="1" x="812"/>
        <item h="1" x="1027"/>
        <item h="1" x="217"/>
        <item h="1" x="1095"/>
        <item h="1" x="123"/>
        <item h="1" x="1246"/>
        <item h="1" x="1270"/>
        <item h="1" x="545"/>
        <item h="1" x="1273"/>
        <item h="1" x="559"/>
        <item h="1" x="232"/>
        <item h="1" x="1257"/>
        <item h="1" x="230"/>
        <item h="1" x="213"/>
        <item h="1" x="1218"/>
        <item h="1" x="1224"/>
        <item h="1" x="1216"/>
        <item h="1" x="1432"/>
        <item h="1" x="1236"/>
        <item h="1" x="1233"/>
        <item h="1" x="1227"/>
        <item h="1" x="299"/>
        <item h="1" x="1254"/>
        <item h="1" x="1251"/>
        <item h="1" x="244"/>
        <item h="1" x="178"/>
        <item h="1" x="149"/>
        <item h="1" x="1268"/>
        <item h="1" x="1252"/>
        <item h="1" x="833"/>
        <item h="1" x="1313"/>
        <item h="1" x="1240"/>
        <item h="1" x="1260"/>
        <item h="1" x="1242"/>
        <item h="1" x="1264"/>
        <item h="1" x="1255"/>
        <item h="1" x="1248"/>
        <item h="1" x="1422"/>
        <item h="1" x="795"/>
        <item h="1" x="887"/>
        <item h="1" x="701"/>
        <item h="1" x="1235"/>
        <item h="1" x="201"/>
        <item h="1" x="253"/>
        <item h="1" x="641"/>
        <item h="1" x="107"/>
        <item h="1" x="314"/>
        <item h="1" x="1057"/>
        <item h="1" x="160"/>
        <item h="1" x="336"/>
        <item h="1" x="712"/>
        <item h="1" x="1185"/>
        <item h="1" x="1438"/>
        <item h="1" x="270"/>
        <item h="1" x="308"/>
        <item h="1" x="1088"/>
        <item h="1" x="578"/>
        <item h="1" x="1106"/>
        <item h="1" x="769"/>
        <item h="1" x="59"/>
        <item h="1" x="1428"/>
        <item h="1" x="1170"/>
        <item h="1" x="1359"/>
        <item h="1" x="139"/>
        <item h="1" x="861"/>
        <item h="1" x="70"/>
        <item h="1" x="1341"/>
        <item h="1" x="526"/>
        <item h="1" x="1151"/>
        <item h="1" x="1408"/>
        <item h="1" x="904"/>
        <item h="1" x="150"/>
        <item h="1" x="524"/>
        <item h="1" x="726"/>
        <item h="1" x="323"/>
        <item h="1" x="1135"/>
        <item h="1" x="1062"/>
        <item h="1" x="846"/>
        <item h="1" x="1038"/>
        <item h="1" x="110"/>
        <item h="1" x="195"/>
        <item h="1" x="389"/>
        <item h="1" x="1124"/>
        <item h="1" x="21"/>
        <item h="1" x="1099"/>
        <item h="1" x="385"/>
        <item h="1" x="585"/>
        <item h="1" x="1065"/>
        <item h="1" x="770"/>
        <item h="1" x="1277"/>
        <item h="1" x="504"/>
        <item h="1" x="455"/>
        <item h="1" x="750"/>
        <item h="1" x="858"/>
        <item h="1" x="853"/>
        <item h="1" x="837"/>
        <item h="1" x="857"/>
        <item h="1" x="153"/>
        <item h="1" x="129"/>
        <item h="1" x="330"/>
        <item h="1" x="337"/>
        <item h="1" x="76"/>
        <item h="1" x="1125"/>
        <item h="1" x="1200"/>
        <item h="1" x="1405"/>
        <item h="1" x="223"/>
        <item h="1" x="112"/>
        <item h="1" x="997"/>
        <item h="1" x="91"/>
        <item h="1" x="148"/>
        <item h="1" x="891"/>
        <item h="1" x="50"/>
        <item h="1" x="120"/>
        <item h="1" x="875"/>
        <item h="1" x="296"/>
        <item h="1" x="1423"/>
        <item h="1" x="1154"/>
        <item h="1" x="432"/>
        <item h="1" x="832"/>
        <item h="1" x="1259"/>
        <item h="1" x="530"/>
        <item h="1" x="952"/>
        <item h="1" x="512"/>
        <item h="1" x="72"/>
        <item h="1" x="739"/>
        <item h="1" x="1286"/>
        <item h="1" x="285"/>
        <item h="1" x="1311"/>
        <item h="1" x="1168"/>
        <item h="1" x="987"/>
        <item h="1" x="32"/>
        <item h="1" x="661"/>
        <item h="1" x="505"/>
        <item h="1" x="650"/>
        <item h="1" x="819"/>
        <item h="1" x="869"/>
        <item h="1" x="90"/>
        <item h="1" x="1188"/>
        <item h="1" x="602"/>
        <item h="1" x="638"/>
        <item h="1" x="1035"/>
        <item h="1" x="146"/>
        <item h="1" x="1025"/>
        <item h="1" x="588"/>
        <item h="1" x="968"/>
        <item h="1" x="1291"/>
        <item h="1" x="136"/>
        <item h="1" x="718"/>
        <item h="1" x="464"/>
        <item h="1" x="1053"/>
        <item h="1" x="38"/>
        <item h="1" x="1287"/>
        <item h="1" x="1429"/>
        <item h="1" x="886"/>
        <item h="1" x="1278"/>
        <item h="1" x="1283"/>
        <item h="1" x="948"/>
        <item h="1" x="214"/>
        <item h="1" x="152"/>
        <item h="1" x="88"/>
        <item h="1" x="121"/>
        <item h="1" x="243"/>
        <item h="1" x="177"/>
        <item h="1" x="683"/>
        <item h="1" x="607"/>
        <item h="1" x="1381"/>
        <item h="1" x="1389"/>
        <item h="1" x="852"/>
        <item h="1" x="1059"/>
        <item h="1" x="2"/>
        <item h="1" x="787"/>
        <item h="1" x="992"/>
        <item h="1" x="1010"/>
        <item h="1" x="1015"/>
        <item h="1" x="622"/>
        <item h="1" x="964"/>
        <item h="1" x="406"/>
        <item h="1" x="381"/>
        <item h="1" x="20"/>
        <item h="1" x="1037"/>
        <item h="1" x="1046"/>
        <item h="1" x="157"/>
        <item h="1" x="1226"/>
        <item h="1" x="1261"/>
        <item h="1" x="1140"/>
        <item h="1" x="3"/>
        <item h="1" x="264"/>
        <item h="1" x="1196"/>
        <item h="1" x="289"/>
        <item h="1" x="25"/>
        <item h="1" x="826"/>
        <item h="1" x="1026"/>
        <item h="1" x="1163"/>
        <item h="1" x="1093"/>
        <item h="1" x="654"/>
        <item h="1" x="328"/>
        <item h="1" x="1433"/>
        <item h="1" x="400"/>
        <item h="1" x="1332"/>
        <item h="1" x="1019"/>
        <item h="1" x="965"/>
        <item h="1" x="1436"/>
        <item h="1" x="634"/>
        <item h="1" x="1406"/>
        <item h="1" x="1404"/>
        <item h="1" x="133"/>
        <item h="1" x="688"/>
        <item h="1" x="1342"/>
        <item h="1" x="878"/>
        <item h="1" x="925"/>
        <item h="1" x="1412"/>
        <item h="1" x="970"/>
        <item h="1" x="840"/>
        <item h="1" x="84"/>
        <item h="1" x="199"/>
        <item h="1" x="434"/>
        <item h="1" x="458"/>
        <item h="1" x="320"/>
        <item h="1" x="1256"/>
        <item h="1" x="1279"/>
        <item h="1" x="844"/>
        <item h="1" x="1298"/>
        <item h="1" x="762"/>
        <item h="1" x="574"/>
        <item h="1" x="843"/>
        <item h="1" x="1371"/>
        <item h="1" x="1443"/>
        <item h="1" x="1229"/>
        <item h="1" x="1319"/>
        <item h="1" x="783"/>
        <item h="1" x="365"/>
        <item h="1" x="736"/>
        <item h="1" x="611"/>
        <item h="1" x="310"/>
        <item h="1" x="879"/>
        <item h="1" x="1066"/>
        <item h="1" x="1079"/>
        <item h="1" x="1419"/>
        <item h="1" x="640"/>
        <item h="1" x="246"/>
        <item h="1" x="1241"/>
        <item h="1" x="1033"/>
        <item h="1" x="806"/>
        <item h="1" x="487"/>
        <item h="1" x="490"/>
        <item h="1" x="773"/>
        <item h="1" x="713"/>
        <item h="1" x="119"/>
        <item h="1" x="145"/>
        <item h="1" x="169"/>
        <item h="1" x="359"/>
        <item h="1" x="876"/>
        <item h="1" x="652"/>
        <item h="1" x="881"/>
        <item h="1" x="1191"/>
        <item h="1" x="598"/>
        <item h="1" x="636"/>
        <item h="1" x="1413"/>
        <item h="1" x="1209"/>
        <item h="1" x="326"/>
        <item h="1" x="821"/>
        <item h="1" x="864"/>
        <item h="1" x="235"/>
        <item h="1" x="115"/>
        <item h="1" x="743"/>
        <item h="1" x="97"/>
        <item h="1" x="676"/>
        <item h="1" x="697"/>
        <item h="1" x="767"/>
        <item h="1" x="1385"/>
        <item h="1" x="1386"/>
        <item h="1" x="693"/>
        <item h="1" x="1208"/>
        <item h="1" x="366"/>
        <item h="1" x="983"/>
        <item h="1" x="292"/>
        <item h="1" x="399"/>
        <item h="1" x="1299"/>
        <item h="1" x="538"/>
        <item h="1" x="19"/>
        <item h="1" x="859"/>
        <item h="1" x="959"/>
        <item h="1" x="1203"/>
        <item h="1" x="918"/>
        <item h="1" x="7"/>
        <item h="1" x="142"/>
        <item h="1" x="1437"/>
        <item h="1" x="315"/>
        <item h="1" x="1302"/>
        <item h="1" x="1077"/>
        <item h="1" x="732"/>
        <item h="1" x="571"/>
        <item h="1" x="752"/>
        <item h="1" x="245"/>
        <item h="1" x="587"/>
        <item h="1" x="164"/>
        <item h="1" x="1161"/>
        <item h="1" x="309"/>
        <item h="1" x="1129"/>
        <item h="1" x="651"/>
        <item h="1" x="884"/>
        <item h="1" x="1295"/>
        <item h="1" x="944"/>
        <item h="1" x="913"/>
        <item h="1" x="1431"/>
        <item h="1" x="1274"/>
        <item h="1" x="106"/>
        <item h="1" x="1150"/>
        <item h="1" x="825"/>
        <item h="1" x="589"/>
        <item h="1" x="1009"/>
        <item h="1" x="1372"/>
        <item h="1" x="1370"/>
        <item h="1" x="1367"/>
        <item h="1" x="1380"/>
        <item h="1" x="1369"/>
        <item h="1" x="1383"/>
        <item h="1" x="1378"/>
        <item h="1" x="1374"/>
        <item h="1" x="866"/>
        <item h="1" x="1098"/>
        <item h="1" x="1414"/>
        <item h="1" x="780"/>
        <item h="1" x="839"/>
        <item h="1" x="1112"/>
        <item h="1" x="1021"/>
        <item h="1" x="868"/>
        <item h="1" x="731"/>
        <item h="1" x="529"/>
        <item h="1" x="838"/>
        <item h="1" x="1331"/>
        <item h="1" x="873"/>
        <item h="1" x="730"/>
        <item h="1" x="786"/>
        <item h="1" x="79"/>
        <item h="1" x="817"/>
        <item h="1" x="735"/>
        <item h="1" x="1421"/>
        <item h="1" x="472"/>
        <item h="1" x="1131"/>
        <item h="1" x="1156"/>
        <item h="1" x="702"/>
        <item h="1" x="358"/>
        <item h="1" x="77"/>
        <item h="1" x="147"/>
        <item h="1" x="1318"/>
        <item h="1" x="23"/>
        <item h="1" x="220"/>
        <item h="1" x="511"/>
        <item h="1" x="624"/>
        <item h="1" x="275"/>
        <item h="1" x="547"/>
        <item h="1" x="679"/>
        <item h="1" x="453"/>
        <item h="1" x="1042"/>
        <item h="1" x="302"/>
        <item h="1" x="349"/>
        <item h="1" x="1162"/>
        <item h="1" x="53"/>
        <item h="1" x="282"/>
        <item h="1" x="617"/>
        <item h="1" x="646"/>
        <item h="1" x="324"/>
        <item h="1" x="615"/>
        <item h="1" x="1104"/>
        <item h="1" x="1090"/>
        <item h="1" x="734"/>
        <item h="1" x="1174"/>
        <item h="1" x="614"/>
        <item h="1" x="1139"/>
        <item h="1" x="1103"/>
        <item h="1" x="1147"/>
        <item h="1" x="996"/>
        <item h="1" x="580"/>
        <item h="1" x="892"/>
        <item h="1" x="1123"/>
        <item h="1" x="80"/>
        <item h="1" x="1288"/>
        <item h="1" x="211"/>
        <item h="1" x="895"/>
        <item h="1" x="1315"/>
        <item h="1" x="1111"/>
        <item h="1" x="1323"/>
        <item h="1" x="1417"/>
        <item h="1" x="1310"/>
        <item h="1" x="1344"/>
        <item h="1" x="1336"/>
        <item h="1" x="297"/>
        <item h="1" x="1083"/>
        <item h="1" x="176"/>
        <item h="1" x="725"/>
        <item h="1" x="737"/>
        <item h="1" x="536"/>
        <item h="1" x="459"/>
        <item h="1" x="202"/>
        <item h="1" x="525"/>
        <item h="1" x="768"/>
        <item h="1" x="704"/>
        <item h="1" x="1118"/>
        <item h="1" x="897"/>
        <item h="1" x="1375"/>
        <item h="1" x="1213"/>
        <item h="1" x="295"/>
        <item h="1" x="655"/>
        <item h="1" x="1249"/>
        <item h="1" x="1376"/>
        <item h="1" x="444"/>
        <item h="1" x="797"/>
        <item h="1" x="969"/>
        <item h="1" x="173"/>
        <item h="1" x="941"/>
        <item h="1" x="395"/>
        <item h="1" x="751"/>
        <item h="1" x="999"/>
        <item h="1" x="1244"/>
        <item h="1" x="344"/>
        <item h="1" x="934"/>
        <item h="1" x="318"/>
        <item h="1" x="922"/>
        <item h="1" x="350"/>
        <item h="1" x="500"/>
        <item h="1" x="451"/>
        <item h="1" x="277"/>
        <item h="1" x="433"/>
        <item h="1" x="421"/>
        <item h="1" x="520"/>
        <item h="1" x="431"/>
        <item h="1" x="278"/>
        <item h="1" x="914"/>
        <item h="1" x="379"/>
        <item h="1" x="237"/>
        <item h="1" x="1210"/>
        <item h="1" x="568"/>
        <item h="1" x="1127"/>
        <item h="1" x="1399"/>
        <item h="1" x="82"/>
        <item h="1" x="322"/>
        <item h="1" x="329"/>
        <item h="1" x="631"/>
        <item h="1" x="1047"/>
        <item h="1" x="27"/>
        <item h="1" x="340"/>
        <item h="1" x="1171"/>
        <item h="1" x="528"/>
        <item h="1" x="748"/>
        <item h="1" x="312"/>
        <item h="1" x="262"/>
        <item h="1" x="334"/>
        <item h="1" x="519"/>
        <item h="1" x="463"/>
        <item h="1" x="909"/>
        <item h="1" x="313"/>
        <item h="1" x="637"/>
        <item h="1" x="1073"/>
        <item h="1" x="577"/>
        <item h="1" x="901"/>
        <item h="1" x="662"/>
        <item h="1" x="172"/>
        <item h="1" x="252"/>
        <item h="1" x="707"/>
        <item h="1" x="1028"/>
        <item h="1" x="467"/>
        <item h="1" x="140"/>
        <item h="1" x="714"/>
        <item h="1" x="523"/>
        <item h="1" x="473"/>
        <item h="1" x="1222"/>
        <item h="1" x="1008"/>
        <item h="1" x="549"/>
        <item h="1" x="532"/>
        <item h="1" x="966"/>
        <item h="1" x="98"/>
        <item h="1" x="554"/>
        <item h="1" x="1204"/>
        <item h="1" x="923"/>
        <item h="1" x="1316"/>
        <item h="1" x="1207"/>
        <item h="1" x="393"/>
        <item h="1" x="1138"/>
        <item h="1" x="1442"/>
        <item h="1" x="1441"/>
        <item h="1" x="1440"/>
        <item h="1" x="1322"/>
        <item h="1" x="1444"/>
        <item h="1" x="1056"/>
        <item h="1" x="446"/>
        <item h="1" x="403"/>
        <item h="1" x="672"/>
        <item h="1" x="425"/>
        <item h="1" x="1308"/>
        <item h="1" x="649"/>
        <item h="1" x="1307"/>
        <item h="1" x="497"/>
        <item h="1" x="623"/>
        <item h="1" x="612"/>
        <item h="1" x="1266"/>
        <item h="1" x="1391"/>
        <item h="1" x="801"/>
        <item h="1" x="185"/>
        <item h="1" x="1198"/>
        <item h="1" x="168"/>
        <item h="1" x="665"/>
        <item h="1" x="49"/>
        <item h="1" x="346"/>
        <item h="1" x="758"/>
        <item h="1" x="805"/>
        <item h="1" x="541"/>
        <item h="1" x="566"/>
        <item h="1" x="276"/>
        <item h="1" x="1361"/>
        <item h="1" x="207"/>
        <item h="1" x="781"/>
        <item h="1" x="419"/>
        <item h="1" x="182"/>
        <item h="1" x="109"/>
        <item h="1" x="905"/>
        <item h="1" x="1175"/>
        <item h="1" x="558"/>
        <item h="1" x="1280"/>
        <item h="1" x="911"/>
        <item h="1" x="604"/>
        <item h="1" x="227"/>
        <item h="1" x="37"/>
        <item h="1" x="902"/>
        <item h="1" x="29"/>
        <item h="1" x="848"/>
        <item h="1" x="1202"/>
        <item h="1" x="800"/>
        <item h="1" x="233"/>
        <item h="1" x="627"/>
        <item h="1" x="126"/>
        <item h="1" x="35"/>
        <item h="1" x="988"/>
        <item h="1" x="1142"/>
        <item h="1" x="1064"/>
        <item h="1" x="456"/>
        <item h="1" x="569"/>
        <item h="1" x="1166"/>
        <item h="1" x="590"/>
        <item h="1" x="1293"/>
        <item h="1" x="281"/>
        <item h="1" x="42"/>
        <item h="1" x="1081"/>
        <item h="1" x="1105"/>
        <item h="1" x="64"/>
        <item h="1" x="788"/>
        <item h="1" x="724"/>
        <item h="1" x="659"/>
        <item h="1" x="18"/>
        <item h="1" x="961"/>
        <item h="1" x="1258"/>
        <item x="1164"/>
        <item x="658"/>
        <item x="951"/>
        <item x="1195"/>
        <item x="410"/>
        <item x="772"/>
        <item h="1" x="834"/>
        <item h="1" x="1300"/>
        <item h="1" x="1119"/>
        <item h="1" x="1169"/>
        <item h="1" x="1146"/>
        <item h="1" x="785"/>
        <item h="1" x="1089"/>
        <item h="1" x="212"/>
        <item h="1" x="774"/>
        <item h="1" x="1148"/>
        <item h="1" x="561"/>
        <item h="1" x="1145"/>
        <item h="1" x="52"/>
        <item h="1" x="854"/>
        <item h="1" x="1005"/>
        <item h="1" x="427"/>
        <item h="1" x="967"/>
        <item h="1" x="73"/>
        <item h="1" x="480"/>
        <item h="1" x="616"/>
        <item h="1" x="74"/>
        <item h="1" x="331"/>
        <item h="1" x="606"/>
        <item h="1" x="1401"/>
        <item h="1" x="822"/>
        <item h="1" x="855"/>
        <item h="1" x="575"/>
        <item h="1" x="1220"/>
        <item h="1" x="1219"/>
        <item h="1" x="1194"/>
        <item h="1" x="1309"/>
        <item h="1" x="474"/>
        <item h="1" x="78"/>
        <item h="1" x="335"/>
        <item h="1" x="170"/>
        <item h="1" x="362"/>
        <item h="1" x="353"/>
        <item h="1" x="41"/>
        <item h="1" x="1317"/>
        <item h="1" x="280"/>
        <item h="1" x="1265"/>
        <item h="1" x="180"/>
        <item h="1" x="1228"/>
        <item h="1" x="1271"/>
        <item h="1" x="1206"/>
        <item h="1" x="1201"/>
        <item h="1" x="823"/>
        <item h="1" x="939"/>
        <item h="1" x="171"/>
        <item h="1" x="161"/>
        <item h="1" x="1276"/>
        <item h="1" x="798"/>
        <item h="1" x="188"/>
        <item h="1" x="293"/>
        <item h="1" x="386"/>
        <item h="1" x="187"/>
        <item h="1" x="596"/>
        <item h="1" x="159"/>
        <item h="1" x="343"/>
        <item h="1" x="691"/>
        <item h="1" x="1306"/>
        <item h="1" x="186"/>
        <item h="1" x="103"/>
        <item h="1" x="885"/>
        <item h="1" x="265"/>
        <item h="1" x="428"/>
        <item h="1" x="1032"/>
        <item h="1" x="494"/>
        <item h="1" x="625"/>
        <item h="1" x="657"/>
        <item h="1" x="709"/>
        <item h="1" x="1337"/>
        <item h="1" x="531"/>
        <item h="1" x="610"/>
        <item h="1" x="266"/>
        <item h="1" x="668"/>
        <item h="1" x="234"/>
        <item h="1" x="907"/>
        <item h="1" x="703"/>
        <item h="1" x="57"/>
        <item h="1" x="194"/>
        <item h="1" x="1418"/>
        <item h="1" x="687"/>
        <item h="1" x="1048"/>
        <item h="1" x="1050"/>
        <item h="1" x="357"/>
        <item h="1" x="1177"/>
        <item h="1" x="466"/>
        <item h="1" x="489"/>
        <item h="1" x="721"/>
        <item h="1" x="242"/>
        <item h="1" x="183"/>
        <item h="1" x="493"/>
        <item h="1" x="204"/>
        <item h="1" x="584"/>
        <item h="1" x="374"/>
        <item h="1" x="1173"/>
        <item h="1" x="1223"/>
        <item h="1" x="26"/>
        <item h="1" x="221"/>
        <item h="1" x="440"/>
        <item h="1" x="570"/>
        <item h="1" x="546"/>
        <item h="1" x="224"/>
        <item h="1" x="1325"/>
        <item h="1" x="618"/>
        <item h="1" x="630"/>
        <item h="1" x="555"/>
        <item h="1" x="671"/>
        <item h="1" x="608"/>
        <item h="1" x="239"/>
        <item h="1" x="45"/>
        <item h="1" x="260"/>
        <item h="1" x="635"/>
        <item h="1" x="831"/>
        <item h="1" x="515"/>
        <item h="1" x="791"/>
        <item h="1" x="1187"/>
        <item h="1" x="686"/>
        <item h="1" x="942"/>
        <item h="1" x="936"/>
        <item h="1" x="932"/>
        <item h="1" x="924"/>
        <item h="1" x="906"/>
        <item h="1" x="896"/>
        <item h="1" x="889"/>
        <item h="1" x="882"/>
        <item h="1" x="872"/>
        <item h="1" x="404"/>
        <item h="1" x="373"/>
        <item h="1" x="361"/>
        <item h="1" x="192"/>
        <item h="1" x="191"/>
        <item h="1" x="415"/>
        <item h="1" x="667"/>
        <item h="1" x="236"/>
        <item h="1" x="1225"/>
        <item h="1" x="83"/>
        <item h="1" x="1424"/>
        <item h="1" x="60"/>
        <item h="1" x="189"/>
        <item h="1" x="677"/>
        <item h="1" x="1390"/>
        <item h="1" x="443"/>
        <item h="1" x="63"/>
        <item h="1" x="12"/>
        <item h="1" x="216"/>
        <item h="1" x="31"/>
        <item h="1" x="793"/>
        <item h="1" x="910"/>
        <item h="1" x="935"/>
        <item h="1" x="947"/>
        <item h="1" x="363"/>
        <item h="1" x="208"/>
        <item h="1" x="1314"/>
        <item h="1" x="279"/>
        <item h="1" x="1439"/>
        <item h="1" x="537"/>
        <item h="1" x="1324"/>
        <item h="1" x="835"/>
        <item h="1" x="197"/>
        <item h="1" x="268"/>
        <item h="1" x="1397"/>
        <item h="1" x="808"/>
        <item h="1" x="1087"/>
        <item h="1" x="1435"/>
        <item h="1" x="1006"/>
        <item h="1" x="763"/>
        <item h="1" x="647"/>
        <item h="1" x="1388"/>
        <item h="1" x="1360"/>
        <item h="1" x="592"/>
        <item h="1" x="93"/>
        <item h="1" x="125"/>
        <item h="1" x="138"/>
        <item h="1" x="317"/>
        <item h="1" x="761"/>
        <item h="1" x="1130"/>
        <item h="1" x="1289"/>
        <item h="1" x="957"/>
        <item h="1" x="1352"/>
        <item h="1" x="972"/>
        <item h="1" x="1030"/>
        <item h="1" x="626"/>
        <item h="1" x="710"/>
        <item h="1" x="684"/>
        <item h="1" x="1312"/>
        <item h="1" x="1084"/>
        <item h="1" x="1074"/>
        <item h="1" x="1029"/>
        <item h="1" x="1041"/>
        <item h="1" x="1420"/>
        <item h="1" x="1415"/>
        <item h="1" x="765"/>
        <item h="1" x="1395"/>
        <item h="1" x="1043"/>
        <item h="1" x="990"/>
        <item h="1" x="950"/>
        <item h="1" x="367"/>
        <item h="1" x="1040"/>
        <item h="1" x="1113"/>
        <item h="1" x="445"/>
        <item h="1" x="509"/>
        <item h="1" x="24"/>
        <item h="1" x="656"/>
        <item h="1" x="101"/>
        <item h="1" x="1275"/>
        <item h="1" x="1239"/>
        <item h="1" x="36"/>
        <item h="1" x="653"/>
        <item h="1" x="715"/>
        <item h="1" x="46"/>
        <item h="1" x="261"/>
        <item h="1" x="1094"/>
        <item h="1" x="1348"/>
        <item h="1" x="994"/>
        <item h="1" x="94"/>
        <item h="1" x="6"/>
        <item h="1" x="699"/>
        <item h="1" x="958"/>
        <item h="1" x="543"/>
        <item h="1" x="544"/>
        <item h="1" x="755"/>
        <item h="1" x="760"/>
        <item h="1" x="778"/>
        <item h="1" x="1303"/>
        <item h="1" x="613"/>
        <item h="1" x="401"/>
        <item h="1" x="719"/>
        <item h="1" x="807"/>
        <item h="1" x="66"/>
        <item h="1" x="573"/>
        <item h="1" x="1297"/>
        <item h="1" x="102"/>
        <item h="1" x="643"/>
        <item h="1" x="796"/>
        <item h="1" x="696"/>
        <item h="1" x="669"/>
        <item h="1" x="68"/>
        <item h="1" x="1071"/>
        <item h="1" x="1044"/>
        <item h="1" x="1055"/>
        <item h="1" x="28"/>
        <item h="1" x="105"/>
        <item h="1" x="851"/>
        <item h="1" x="229"/>
        <item h="1" x="218"/>
        <item h="1" x="1058"/>
        <item h="1" x="865"/>
        <item h="1" x="17"/>
        <item h="1" x="1092"/>
        <item h="1" x="30"/>
        <item h="1" x="291"/>
        <item h="1" x="810"/>
        <item h="1" x="287"/>
        <item h="1" x="225"/>
        <item h="1" x="300"/>
        <item h="1" x="193"/>
        <item h="1" x="198"/>
        <item h="1" x="48"/>
        <item h="1" x="756"/>
        <item h="1" x="307"/>
        <item h="1" x="231"/>
        <item h="1" x="938"/>
        <item h="1" x="945"/>
        <item h="1" x="1363"/>
        <item h="1" x="1296"/>
        <item h="1" x="387"/>
        <item h="1" x="162"/>
        <item h="1" x="1238"/>
        <item h="1" x="54"/>
        <item h="1" x="980"/>
        <item h="1" x="273"/>
        <item h="1" x="369"/>
        <item h="1" x="396"/>
        <item h="1" x="96"/>
        <item h="1" x="390"/>
        <item h="1" x="457"/>
        <item h="1" x="1215"/>
        <item h="1" x="1211"/>
        <item h="1" x="422"/>
        <item h="1" x="352"/>
        <item h="1" x="931"/>
        <item h="1" x="377"/>
        <item h="1" x="238"/>
        <item h="1" x="1353"/>
        <item h="1" x="1402"/>
        <item h="1" x="475"/>
        <item h="1" x="915"/>
        <item h="1" x="1262"/>
        <item h="1" x="1272"/>
        <item h="1" x="376"/>
        <item h="1" x="301"/>
        <item h="1" x="258"/>
        <item h="1" x="594"/>
        <item h="1" x="1128"/>
        <item h="1" x="1172"/>
        <item h="1" x="722"/>
        <item h="1" x="441"/>
        <item h="1" x="933"/>
        <item h="1" x="645"/>
        <item h="1" x="1101"/>
        <item h="1" x="955"/>
        <item h="1" x="382"/>
        <item h="1" x="58"/>
        <item h="1" x="1051"/>
        <item h="1" x="917"/>
        <item h="1" x="601"/>
        <item h="1" x="1351"/>
        <item h="1" x="1330"/>
        <item h="1" x="249"/>
        <item h="1" x="61"/>
        <item h="1" x="700"/>
        <item h="1" x="919"/>
        <item h="1" x="1382"/>
        <item h="1" x="1180"/>
        <item h="1" x="1355"/>
        <item h="1" x="1141"/>
        <item h="1" x="1116"/>
        <item h="1" x="1136"/>
        <item h="1" x="55"/>
        <item h="1" x="874"/>
        <item h="1" x="1069"/>
        <item h="1" x="1133"/>
        <item h="1" x="1411"/>
        <item h="1" x="960"/>
        <item h="1" x="809"/>
        <item h="1" x="579"/>
        <item h="1" x="1017"/>
        <item h="1" x="1294"/>
        <item h="1" x="818"/>
        <item h="1" x="1237"/>
        <item h="1" x="1234"/>
        <item h="1" x="981"/>
        <item h="1" x="95"/>
        <item h="1" x="1137"/>
        <item h="1" x="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0"/>
  </rowFields>
  <rowItems count="2">
    <i>
      <x/>
    </i>
    <i t="grand">
      <x/>
    </i>
  </rowItems>
  <colFields count="1">
    <field x="2"/>
  </colFields>
  <colItems count="2">
    <i>
      <x/>
    </i>
    <i t="grand">
      <x/>
    </i>
  </colItems>
  <pageFields count="1">
    <pageField fld="13" hier="-1"/>
  </pageFields>
  <dataFields count="1">
    <dataField name="Количество по полю assembly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Сводная таблица4" cacheId="6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I17" firstHeaderRow="1" firstDataRow="2" firstDataCol="1"/>
  <pivotFields count="21">
    <pivotField axis="axisCol" showAll="0">
      <items count="8">
        <item x="1"/>
        <item x="0"/>
        <item x="5"/>
        <item x="2"/>
        <item x="4"/>
        <item x="3"/>
        <item x="6"/>
        <item t="default"/>
      </items>
    </pivotField>
    <pivotField axis="axisRow" dataField="1" showAll="0">
      <items count="13">
        <item x="9"/>
        <item x="10"/>
        <item x="0"/>
        <item x="2"/>
        <item x="11"/>
        <item x="4"/>
        <item x="8"/>
        <item x="7"/>
        <item x="6"/>
        <item x="1"/>
        <item x="3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Количество по полю clas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Сводная таблица5" cacheId="1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D9" firstHeaderRow="1" firstDataRow="2" firstDataCol="1"/>
  <pivotFields count="20">
    <pivotField axis="axisRow" showAll="0">
      <items count="8">
        <item h="1" x="1"/>
        <item h="1" x="0"/>
        <item x="5"/>
        <item x="2"/>
        <item x="4"/>
        <item x="3"/>
        <item h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5">
    <i>
      <x v="2"/>
    </i>
    <i>
      <x v="3"/>
    </i>
    <i>
      <x v="4"/>
    </i>
    <i>
      <x v="5"/>
    </i>
    <i t="grand">
      <x/>
    </i>
  </rowItems>
  <colFields count="1">
    <field x="9"/>
  </colFields>
  <colItems count="3">
    <i>
      <x/>
    </i>
    <i>
      <x v="1"/>
    </i>
    <i t="grand">
      <x/>
    </i>
  </colItems>
  <dataFields count="1">
    <dataField name="Количество по полю strand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Сводная таблица3" cacheId="5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1:D11" firstHeaderRow="1" firstDataRow="2" firstDataCol="1"/>
  <pivotFields count="9">
    <pivotField axis="axisRow" showAll="0">
      <items count="13">
        <item h="1" x="10"/>
        <item x="0"/>
        <item x="2"/>
        <item x="9"/>
        <item x="11"/>
        <item x="4"/>
        <item x="8"/>
        <item x="7"/>
        <item x="6"/>
        <item h="1" x="1"/>
        <item h="1" x="3"/>
        <item h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Количество по полю strand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Таблица3" displayName="Таблица3" ref="A18:B23" totalsRowShown="0" headerRowDxfId="15" dataDxfId="13" headerRowBorderDxfId="14" tableBorderDxfId="12" totalsRowBorderDxfId="11">
  <autoFilter ref="A18:B23"/>
  <tableColumns count="2">
    <tableColumn id="1" name="statistics" dataDxfId="10"/>
    <tableColumn id="2" name="data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Таблица15" displayName="Таблица15" ref="A28:D30" totalsRowShown="0" headerRowDxfId="8" dataDxfId="6" headerRowBorderDxfId="7" tableBorderDxfId="5" totalsRowBorderDxfId="4">
  <autoFilter ref="A28:D30"/>
  <tableColumns count="4">
    <tableColumn id="1" name="Столбец1" dataDxfId="3"/>
    <tableColumn id="2" name="protein_coding" dataDxfId="2">
      <calculatedColumnFormula>#REF!</calculatedColumnFormula>
    </tableColumn>
    <tableColumn id="3" name="pseudogene" dataDxfId="1">
      <calculatedColumnFormula>GETPIVOTDATA("strand",pr_13!$A$1,"class","pseudogene","strand","-")</calculatedColumnFormula>
    </tableColumn>
    <tableColumn id="4" name="RNA" dataDxfId="0">
      <calculatedColumnFormula>G3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7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G9" sqref="G9"/>
    </sheetView>
  </sheetViews>
  <sheetFormatPr defaultRowHeight="15" x14ac:dyDescent="0.25"/>
  <cols>
    <col min="1" max="1" width="29" customWidth="1"/>
    <col min="2" max="2" width="25.140625" customWidth="1"/>
    <col min="3" max="3" width="11.85546875" customWidth="1"/>
    <col min="4" max="4" width="11.85546875" bestFit="1" customWidth="1"/>
    <col min="6" max="6" width="25.7109375" bestFit="1" customWidth="1"/>
    <col min="7" max="7" width="20.85546875" bestFit="1" customWidth="1"/>
    <col min="8" max="8" width="11.85546875" customWidth="1"/>
    <col min="9" max="9" width="11.85546875" bestFit="1" customWidth="1"/>
  </cols>
  <sheetData>
    <row r="1" spans="1:9" x14ac:dyDescent="0.25">
      <c r="A1" s="2" t="s">
        <v>13</v>
      </c>
      <c r="B1" t="s">
        <v>6809</v>
      </c>
      <c r="F1" s="2" t="s">
        <v>13</v>
      </c>
      <c r="G1" t="s">
        <v>6811</v>
      </c>
    </row>
    <row r="3" spans="1:9" x14ac:dyDescent="0.25">
      <c r="A3" s="2" t="s">
        <v>6808</v>
      </c>
      <c r="B3" s="2" t="s">
        <v>6785</v>
      </c>
      <c r="F3" s="2" t="s">
        <v>6810</v>
      </c>
      <c r="G3" s="2" t="s">
        <v>6785</v>
      </c>
    </row>
    <row r="4" spans="1:9" x14ac:dyDescent="0.25">
      <c r="A4" s="2" t="s">
        <v>6782</v>
      </c>
      <c r="B4" t="s">
        <v>22</v>
      </c>
      <c r="C4" t="s">
        <v>6783</v>
      </c>
      <c r="F4" s="2" t="s">
        <v>6782</v>
      </c>
      <c r="G4" t="s">
        <v>22</v>
      </c>
      <c r="H4" t="s">
        <v>6783</v>
      </c>
    </row>
    <row r="5" spans="1:9" x14ac:dyDescent="0.25">
      <c r="A5" s="3" t="s">
        <v>36</v>
      </c>
      <c r="B5" s="4">
        <v>63</v>
      </c>
      <c r="C5" s="4">
        <v>63</v>
      </c>
      <c r="F5" s="3" t="s">
        <v>36</v>
      </c>
      <c r="G5" s="4">
        <v>2603</v>
      </c>
      <c r="H5" s="4">
        <v>2603</v>
      </c>
    </row>
    <row r="6" spans="1:9" x14ac:dyDescent="0.25">
      <c r="A6" s="3" t="s">
        <v>6783</v>
      </c>
      <c r="B6" s="4">
        <v>63</v>
      </c>
      <c r="C6" s="4">
        <v>63</v>
      </c>
      <c r="F6" s="3" t="s">
        <v>6783</v>
      </c>
      <c r="G6" s="4">
        <v>2603</v>
      </c>
      <c r="H6" s="4">
        <v>2603</v>
      </c>
    </row>
    <row r="9" spans="1:9" x14ac:dyDescent="0.25">
      <c r="F9" t="s">
        <v>6812</v>
      </c>
      <c r="G9">
        <f>2603-573-219-63-102</f>
        <v>1646</v>
      </c>
    </row>
    <row r="10" spans="1:9" x14ac:dyDescent="0.25">
      <c r="A10" s="2" t="s">
        <v>13</v>
      </c>
      <c r="B10" t="s">
        <v>6809</v>
      </c>
    </row>
    <row r="11" spans="1:9" x14ac:dyDescent="0.25">
      <c r="A11" s="3"/>
      <c r="B11" s="4"/>
      <c r="C11" s="4"/>
      <c r="D11" s="4"/>
    </row>
    <row r="12" spans="1:9" x14ac:dyDescent="0.25">
      <c r="A12" s="2" t="s">
        <v>6810</v>
      </c>
      <c r="B12" s="2" t="s">
        <v>6785</v>
      </c>
    </row>
    <row r="13" spans="1:9" x14ac:dyDescent="0.25">
      <c r="A13" s="2" t="s">
        <v>6782</v>
      </c>
      <c r="B13" t="s">
        <v>22</v>
      </c>
      <c r="C13" t="s">
        <v>6783</v>
      </c>
      <c r="I13" s="4"/>
    </row>
    <row r="14" spans="1:9" x14ac:dyDescent="0.25">
      <c r="A14" s="3" t="s">
        <v>36</v>
      </c>
      <c r="B14" s="4">
        <v>219</v>
      </c>
      <c r="C14" s="4">
        <v>219</v>
      </c>
    </row>
    <row r="15" spans="1:9" x14ac:dyDescent="0.25">
      <c r="A15" s="3" t="s">
        <v>6783</v>
      </c>
      <c r="B15" s="4">
        <v>219</v>
      </c>
      <c r="C15" s="4">
        <v>219</v>
      </c>
    </row>
    <row r="18" spans="1:3" x14ac:dyDescent="0.25">
      <c r="A18" s="2" t="s">
        <v>13</v>
      </c>
      <c r="B18" t="s">
        <v>45</v>
      </c>
    </row>
    <row r="20" spans="1:3" x14ac:dyDescent="0.25">
      <c r="A20" s="2" t="s">
        <v>6810</v>
      </c>
      <c r="B20" s="2" t="s">
        <v>6785</v>
      </c>
    </row>
    <row r="21" spans="1:3" x14ac:dyDescent="0.25">
      <c r="A21" s="2" t="s">
        <v>6782</v>
      </c>
      <c r="B21" t="s">
        <v>22</v>
      </c>
      <c r="C21" t="s">
        <v>6783</v>
      </c>
    </row>
    <row r="22" spans="1:3" x14ac:dyDescent="0.25">
      <c r="A22" s="3" t="s">
        <v>36</v>
      </c>
      <c r="B22" s="4">
        <v>573</v>
      </c>
      <c r="C22" s="4">
        <v>573</v>
      </c>
    </row>
    <row r="23" spans="1:3" x14ac:dyDescent="0.25">
      <c r="A23" s="3" t="s">
        <v>6783</v>
      </c>
      <c r="B23" s="4">
        <v>573</v>
      </c>
      <c r="C23" s="4">
        <v>573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37"/>
  <sheetViews>
    <sheetView topLeftCell="A1837" workbookViewId="0">
      <selection activeCell="A1837" sqref="A1:XFD1048576"/>
    </sheetView>
  </sheetViews>
  <sheetFormatPr defaultRowHeight="15" x14ac:dyDescent="0.25"/>
  <cols>
    <col min="1" max="1" width="11.28515625" bestFit="1" customWidth="1"/>
    <col min="2" max="2" width="15.7109375" bestFit="1" customWidth="1"/>
    <col min="3" max="3" width="16.42578125" bestFit="1" customWidth="1"/>
    <col min="4" max="4" width="17" bestFit="1" customWidth="1"/>
    <col min="5" max="5" width="16.7109375" bestFit="1" customWidth="1"/>
    <col min="6" max="6" width="14.85546875" bestFit="1" customWidth="1"/>
    <col min="7" max="7" width="20.5703125" bestFit="1" customWidth="1"/>
    <col min="8" max="8" width="7.28515625" bestFit="1" customWidth="1"/>
    <col min="9" max="9" width="7" bestFit="1" customWidth="1"/>
    <col min="10" max="10" width="8.85546875" bestFit="1" customWidth="1"/>
    <col min="11" max="11" width="19.85546875" bestFit="1" customWidth="1"/>
    <col min="12" max="12" width="23.85546875" bestFit="1" customWidth="1"/>
    <col min="13" max="13" width="19.28515625" bestFit="1" customWidth="1"/>
    <col min="14" max="14" width="116.28515625" bestFit="1" customWidth="1"/>
    <col min="15" max="15" width="9.7109375" bestFit="1" customWidth="1"/>
    <col min="16" max="16" width="9.85546875" bestFit="1" customWidth="1"/>
    <col min="17" max="17" width="12.140625" bestFit="1" customWidth="1"/>
    <col min="18" max="18" width="24.85546875" bestFit="1" customWidth="1"/>
    <col min="19" max="19" width="17" bestFit="1" customWidth="1"/>
    <col min="20" max="20" width="14.85546875" bestFit="1" customWidth="1"/>
    <col min="21" max="21" width="4.5703125" bestFit="1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2" x14ac:dyDescent="0.25">
      <c r="A2" s="1" t="s">
        <v>20</v>
      </c>
      <c r="B2" s="1" t="s">
        <v>34</v>
      </c>
      <c r="C2" s="1" t="s">
        <v>22</v>
      </c>
      <c r="D2" s="1" t="s">
        <v>23</v>
      </c>
      <c r="E2" s="1" t="s">
        <v>24</v>
      </c>
      <c r="G2" t="s">
        <v>3679</v>
      </c>
      <c r="H2">
        <v>1</v>
      </c>
      <c r="I2">
        <v>390</v>
      </c>
      <c r="J2" t="s">
        <v>46</v>
      </c>
      <c r="Q2" t="s">
        <v>3680</v>
      </c>
      <c r="R2">
        <v>390</v>
      </c>
    </row>
    <row r="3" spans="1:22" x14ac:dyDescent="0.25">
      <c r="A3" s="1" t="s">
        <v>36</v>
      </c>
      <c r="B3" s="1" t="s">
        <v>37</v>
      </c>
      <c r="C3" s="1" t="s">
        <v>22</v>
      </c>
      <c r="D3" s="1" t="s">
        <v>23</v>
      </c>
      <c r="E3" s="1" t="s">
        <v>24</v>
      </c>
      <c r="G3" t="s">
        <v>3679</v>
      </c>
      <c r="H3">
        <v>1</v>
      </c>
      <c r="I3">
        <v>390</v>
      </c>
      <c r="J3" t="s">
        <v>46</v>
      </c>
      <c r="K3" t="s">
        <v>3681</v>
      </c>
      <c r="N3" t="s">
        <v>607</v>
      </c>
      <c r="Q3" t="s">
        <v>3680</v>
      </c>
      <c r="R3">
        <v>390</v>
      </c>
      <c r="S3">
        <v>129</v>
      </c>
    </row>
    <row r="4" spans="1:22" x14ac:dyDescent="0.25">
      <c r="A4" s="1" t="s">
        <v>20</v>
      </c>
      <c r="B4" s="1" t="s">
        <v>128</v>
      </c>
      <c r="C4" s="1" t="s">
        <v>22</v>
      </c>
      <c r="D4" s="1" t="s">
        <v>23</v>
      </c>
      <c r="E4" s="1" t="s">
        <v>24</v>
      </c>
      <c r="G4" t="s">
        <v>4584</v>
      </c>
      <c r="H4">
        <v>1</v>
      </c>
      <c r="I4">
        <v>333</v>
      </c>
      <c r="J4" t="s">
        <v>46</v>
      </c>
      <c r="Q4" t="s">
        <v>4585</v>
      </c>
      <c r="R4">
        <v>333</v>
      </c>
      <c r="T4" t="s">
        <v>130</v>
      </c>
      <c r="V4" s="19"/>
    </row>
    <row r="5" spans="1:22" x14ac:dyDescent="0.25">
      <c r="A5" s="1" t="s">
        <v>36</v>
      </c>
      <c r="B5" s="1" t="s">
        <v>131</v>
      </c>
      <c r="C5" s="1" t="s">
        <v>22</v>
      </c>
      <c r="D5" s="1" t="s">
        <v>23</v>
      </c>
      <c r="E5" s="1" t="s">
        <v>24</v>
      </c>
      <c r="G5" t="s">
        <v>4584</v>
      </c>
      <c r="H5">
        <v>1</v>
      </c>
      <c r="I5">
        <v>333</v>
      </c>
      <c r="J5" t="s">
        <v>46</v>
      </c>
      <c r="N5" t="s">
        <v>45</v>
      </c>
      <c r="Q5" t="s">
        <v>4585</v>
      </c>
      <c r="R5">
        <v>333</v>
      </c>
      <c r="T5" t="s">
        <v>130</v>
      </c>
    </row>
    <row r="6" spans="1:22" x14ac:dyDescent="0.25">
      <c r="A6" s="1" t="s">
        <v>20</v>
      </c>
      <c r="B6" s="1" t="s">
        <v>128</v>
      </c>
      <c r="C6" s="1" t="s">
        <v>22</v>
      </c>
      <c r="D6" s="1" t="s">
        <v>23</v>
      </c>
      <c r="E6" s="1" t="s">
        <v>24</v>
      </c>
      <c r="G6" t="s">
        <v>4843</v>
      </c>
      <c r="H6">
        <v>1</v>
      </c>
      <c r="I6">
        <v>774</v>
      </c>
      <c r="J6" t="s">
        <v>46</v>
      </c>
      <c r="Q6" t="s">
        <v>4844</v>
      </c>
      <c r="R6">
        <v>774</v>
      </c>
      <c r="T6" t="s">
        <v>130</v>
      </c>
    </row>
    <row r="7" spans="1:22" x14ac:dyDescent="0.25">
      <c r="A7" s="1" t="s">
        <v>36</v>
      </c>
      <c r="B7" s="1" t="s">
        <v>131</v>
      </c>
      <c r="C7" s="1" t="s">
        <v>22</v>
      </c>
      <c r="D7" s="1" t="s">
        <v>23</v>
      </c>
      <c r="E7" s="1" t="s">
        <v>24</v>
      </c>
      <c r="G7" t="s">
        <v>4843</v>
      </c>
      <c r="H7">
        <v>1</v>
      </c>
      <c r="I7">
        <v>774</v>
      </c>
      <c r="J7" t="s">
        <v>46</v>
      </c>
      <c r="N7" t="s">
        <v>1431</v>
      </c>
      <c r="Q7" t="s">
        <v>4844</v>
      </c>
      <c r="R7">
        <v>774</v>
      </c>
      <c r="T7" t="s">
        <v>130</v>
      </c>
    </row>
    <row r="8" spans="1:22" x14ac:dyDescent="0.25">
      <c r="A8" s="1" t="s">
        <v>20</v>
      </c>
      <c r="B8" s="1" t="s">
        <v>34</v>
      </c>
      <c r="C8" s="1" t="s">
        <v>22</v>
      </c>
      <c r="D8" s="1" t="s">
        <v>23</v>
      </c>
      <c r="E8" s="1" t="s">
        <v>24</v>
      </c>
      <c r="G8" t="s">
        <v>5274</v>
      </c>
      <c r="H8">
        <v>1</v>
      </c>
      <c r="I8">
        <v>253</v>
      </c>
      <c r="J8" t="s">
        <v>26</v>
      </c>
      <c r="Q8" t="s">
        <v>5275</v>
      </c>
      <c r="R8">
        <v>253</v>
      </c>
      <c r="T8" t="s">
        <v>5276</v>
      </c>
    </row>
    <row r="9" spans="1:22" x14ac:dyDescent="0.25">
      <c r="A9" s="1" t="s">
        <v>36</v>
      </c>
      <c r="B9" s="1" t="s">
        <v>37</v>
      </c>
      <c r="C9" s="1" t="s">
        <v>22</v>
      </c>
      <c r="D9" s="1" t="s">
        <v>23</v>
      </c>
      <c r="E9" s="1" t="s">
        <v>24</v>
      </c>
      <c r="G9" t="s">
        <v>5274</v>
      </c>
      <c r="H9">
        <v>1</v>
      </c>
      <c r="I9">
        <v>253</v>
      </c>
      <c r="J9" t="s">
        <v>26</v>
      </c>
      <c r="K9" t="s">
        <v>5277</v>
      </c>
      <c r="N9" t="s">
        <v>45</v>
      </c>
      <c r="Q9" t="s">
        <v>5275</v>
      </c>
      <c r="R9">
        <v>253</v>
      </c>
      <c r="S9">
        <v>84</v>
      </c>
      <c r="T9" t="s">
        <v>5276</v>
      </c>
    </row>
    <row r="10" spans="1:22" x14ac:dyDescent="0.25">
      <c r="A10" s="1" t="s">
        <v>20</v>
      </c>
      <c r="B10" s="1" t="s">
        <v>128</v>
      </c>
      <c r="C10" s="1" t="s">
        <v>22</v>
      </c>
      <c r="D10" s="1" t="s">
        <v>23</v>
      </c>
      <c r="E10" s="1" t="s">
        <v>24</v>
      </c>
      <c r="G10" t="s">
        <v>5733</v>
      </c>
      <c r="H10">
        <v>1</v>
      </c>
      <c r="I10">
        <v>535</v>
      </c>
      <c r="J10" t="s">
        <v>26</v>
      </c>
      <c r="Q10" t="s">
        <v>5734</v>
      </c>
      <c r="R10">
        <v>535</v>
      </c>
      <c r="T10" t="s">
        <v>130</v>
      </c>
    </row>
    <row r="11" spans="1:22" x14ac:dyDescent="0.25">
      <c r="A11" s="1" t="s">
        <v>36</v>
      </c>
      <c r="B11" s="1" t="s">
        <v>131</v>
      </c>
      <c r="C11" s="1" t="s">
        <v>22</v>
      </c>
      <c r="D11" s="1" t="s">
        <v>23</v>
      </c>
      <c r="E11" s="1" t="s">
        <v>24</v>
      </c>
      <c r="G11" t="s">
        <v>5733</v>
      </c>
      <c r="H11">
        <v>1</v>
      </c>
      <c r="I11">
        <v>535</v>
      </c>
      <c r="J11" t="s">
        <v>26</v>
      </c>
      <c r="N11" t="s">
        <v>45</v>
      </c>
      <c r="Q11" t="s">
        <v>5734</v>
      </c>
      <c r="R11">
        <v>535</v>
      </c>
      <c r="T11" t="s">
        <v>130</v>
      </c>
    </row>
    <row r="12" spans="1:22" x14ac:dyDescent="0.25">
      <c r="A12" s="1" t="s">
        <v>20</v>
      </c>
      <c r="B12" s="1" t="s">
        <v>128</v>
      </c>
      <c r="C12" s="1" t="s">
        <v>22</v>
      </c>
      <c r="D12" s="1" t="s">
        <v>23</v>
      </c>
      <c r="E12" s="1" t="s">
        <v>24</v>
      </c>
      <c r="G12" t="s">
        <v>5812</v>
      </c>
      <c r="H12">
        <v>1</v>
      </c>
      <c r="I12">
        <v>662</v>
      </c>
      <c r="J12" t="s">
        <v>26</v>
      </c>
      <c r="Q12" t="s">
        <v>5813</v>
      </c>
      <c r="R12">
        <v>662</v>
      </c>
      <c r="T12" t="s">
        <v>130</v>
      </c>
    </row>
    <row r="13" spans="1:22" x14ac:dyDescent="0.25">
      <c r="A13" s="1" t="s">
        <v>36</v>
      </c>
      <c r="B13" s="1" t="s">
        <v>131</v>
      </c>
      <c r="C13" s="1" t="s">
        <v>22</v>
      </c>
      <c r="D13" s="1" t="s">
        <v>23</v>
      </c>
      <c r="E13" s="1" t="s">
        <v>24</v>
      </c>
      <c r="G13" t="s">
        <v>5812</v>
      </c>
      <c r="H13">
        <v>1</v>
      </c>
      <c r="I13">
        <v>662</v>
      </c>
      <c r="J13" t="s">
        <v>26</v>
      </c>
      <c r="N13" t="s">
        <v>5814</v>
      </c>
      <c r="Q13" t="s">
        <v>5813</v>
      </c>
      <c r="R13">
        <v>662</v>
      </c>
      <c r="T13" t="s">
        <v>130</v>
      </c>
    </row>
    <row r="14" spans="1:22" x14ac:dyDescent="0.25">
      <c r="A14" s="1" t="s">
        <v>20</v>
      </c>
      <c r="B14" s="1" t="s">
        <v>128</v>
      </c>
      <c r="C14" s="1" t="s">
        <v>22</v>
      </c>
      <c r="D14" s="1" t="s">
        <v>23</v>
      </c>
      <c r="E14" s="1" t="s">
        <v>24</v>
      </c>
      <c r="G14" t="s">
        <v>5959</v>
      </c>
      <c r="H14">
        <v>1</v>
      </c>
      <c r="I14">
        <v>520</v>
      </c>
      <c r="J14" t="s">
        <v>26</v>
      </c>
      <c r="O14" t="s">
        <v>5960</v>
      </c>
      <c r="Q14" t="s">
        <v>5961</v>
      </c>
      <c r="R14">
        <v>520</v>
      </c>
      <c r="T14" t="s">
        <v>130</v>
      </c>
    </row>
    <row r="15" spans="1:22" x14ac:dyDescent="0.25">
      <c r="A15" s="1" t="s">
        <v>36</v>
      </c>
      <c r="B15" s="1" t="s">
        <v>131</v>
      </c>
      <c r="C15" s="1" t="s">
        <v>22</v>
      </c>
      <c r="D15" s="1" t="s">
        <v>23</v>
      </c>
      <c r="E15" s="1" t="s">
        <v>24</v>
      </c>
      <c r="G15" t="s">
        <v>5959</v>
      </c>
      <c r="H15">
        <v>1</v>
      </c>
      <c r="I15">
        <v>520</v>
      </c>
      <c r="J15" t="s">
        <v>26</v>
      </c>
      <c r="N15" t="s">
        <v>5962</v>
      </c>
      <c r="O15" t="s">
        <v>5960</v>
      </c>
      <c r="Q15" t="s">
        <v>5961</v>
      </c>
      <c r="R15">
        <v>520</v>
      </c>
      <c r="T15" t="s">
        <v>130</v>
      </c>
    </row>
    <row r="16" spans="1:22" x14ac:dyDescent="0.25">
      <c r="A16" s="1" t="s">
        <v>20</v>
      </c>
      <c r="B16" s="1" t="s">
        <v>128</v>
      </c>
      <c r="C16" s="1" t="s">
        <v>22</v>
      </c>
      <c r="D16" s="1" t="s">
        <v>23</v>
      </c>
      <c r="E16" s="1" t="s">
        <v>24</v>
      </c>
      <c r="G16" t="s">
        <v>6416</v>
      </c>
      <c r="H16">
        <v>1</v>
      </c>
      <c r="I16">
        <v>520</v>
      </c>
      <c r="J16" t="s">
        <v>26</v>
      </c>
      <c r="O16" t="s">
        <v>5960</v>
      </c>
      <c r="Q16" t="s">
        <v>6417</v>
      </c>
      <c r="R16">
        <v>520</v>
      </c>
      <c r="T16" t="s">
        <v>130</v>
      </c>
    </row>
    <row r="17" spans="1:20" x14ac:dyDescent="0.25">
      <c r="A17" s="1" t="s">
        <v>36</v>
      </c>
      <c r="B17" s="1" t="s">
        <v>131</v>
      </c>
      <c r="C17" s="1" t="s">
        <v>22</v>
      </c>
      <c r="D17" s="1" t="s">
        <v>23</v>
      </c>
      <c r="E17" s="1" t="s">
        <v>24</v>
      </c>
      <c r="G17" t="s">
        <v>6416</v>
      </c>
      <c r="H17">
        <v>1</v>
      </c>
      <c r="I17">
        <v>520</v>
      </c>
      <c r="J17" t="s">
        <v>26</v>
      </c>
      <c r="N17" t="s">
        <v>5962</v>
      </c>
      <c r="O17" t="s">
        <v>5960</v>
      </c>
      <c r="Q17" t="s">
        <v>6417</v>
      </c>
      <c r="R17">
        <v>520</v>
      </c>
      <c r="T17" t="s">
        <v>130</v>
      </c>
    </row>
    <row r="18" spans="1:20" x14ac:dyDescent="0.25">
      <c r="A18" s="1" t="s">
        <v>20</v>
      </c>
      <c r="B18" s="1" t="s">
        <v>128</v>
      </c>
      <c r="C18" s="1" t="s">
        <v>22</v>
      </c>
      <c r="D18" s="1" t="s">
        <v>23</v>
      </c>
      <c r="E18" s="1" t="s">
        <v>24</v>
      </c>
      <c r="G18" t="s">
        <v>6494</v>
      </c>
      <c r="H18">
        <v>1</v>
      </c>
      <c r="I18">
        <v>294</v>
      </c>
      <c r="J18" t="s">
        <v>26</v>
      </c>
      <c r="Q18" t="s">
        <v>6495</v>
      </c>
      <c r="R18">
        <v>294</v>
      </c>
      <c r="T18" t="s">
        <v>130</v>
      </c>
    </row>
    <row r="19" spans="1:20" x14ac:dyDescent="0.25">
      <c r="A19" s="1" t="s">
        <v>36</v>
      </c>
      <c r="B19" s="1" t="s">
        <v>131</v>
      </c>
      <c r="C19" s="1" t="s">
        <v>22</v>
      </c>
      <c r="D19" s="1" t="s">
        <v>23</v>
      </c>
      <c r="E19" s="1" t="s">
        <v>24</v>
      </c>
      <c r="G19" t="s">
        <v>6494</v>
      </c>
      <c r="H19">
        <v>1</v>
      </c>
      <c r="I19">
        <v>294</v>
      </c>
      <c r="J19" t="s">
        <v>26</v>
      </c>
      <c r="N19" t="s">
        <v>206</v>
      </c>
      <c r="Q19" t="s">
        <v>6495</v>
      </c>
      <c r="R19">
        <v>294</v>
      </c>
      <c r="T19" t="s">
        <v>130</v>
      </c>
    </row>
    <row r="20" spans="1:20" x14ac:dyDescent="0.25">
      <c r="A20" s="1" t="s">
        <v>20</v>
      </c>
      <c r="B20" s="1" t="s">
        <v>34</v>
      </c>
      <c r="C20" s="1" t="s">
        <v>22</v>
      </c>
      <c r="D20" s="1" t="s">
        <v>23</v>
      </c>
      <c r="E20" s="1" t="s">
        <v>24</v>
      </c>
      <c r="G20" t="s">
        <v>6518</v>
      </c>
      <c r="H20">
        <v>1</v>
      </c>
      <c r="I20">
        <v>1142</v>
      </c>
      <c r="J20" t="s">
        <v>26</v>
      </c>
      <c r="Q20" t="s">
        <v>6519</v>
      </c>
      <c r="R20">
        <v>1142</v>
      </c>
      <c r="T20" t="s">
        <v>5276</v>
      </c>
    </row>
    <row r="21" spans="1:20" x14ac:dyDescent="0.25">
      <c r="A21" s="1" t="s">
        <v>36</v>
      </c>
      <c r="B21" s="1" t="s">
        <v>37</v>
      </c>
      <c r="C21" s="1" t="s">
        <v>22</v>
      </c>
      <c r="D21" s="1" t="s">
        <v>23</v>
      </c>
      <c r="E21" s="1" t="s">
        <v>24</v>
      </c>
      <c r="G21" t="s">
        <v>6518</v>
      </c>
      <c r="H21">
        <v>1</v>
      </c>
      <c r="I21">
        <v>1142</v>
      </c>
      <c r="J21" t="s">
        <v>26</v>
      </c>
      <c r="K21" t="s">
        <v>6520</v>
      </c>
      <c r="N21" t="s">
        <v>6521</v>
      </c>
      <c r="Q21" t="s">
        <v>6519</v>
      </c>
      <c r="R21">
        <v>1142</v>
      </c>
      <c r="S21">
        <v>380</v>
      </c>
      <c r="T21" t="s">
        <v>5276</v>
      </c>
    </row>
    <row r="22" spans="1:20" x14ac:dyDescent="0.25">
      <c r="A22" s="1" t="s">
        <v>20</v>
      </c>
      <c r="B22" s="1" t="s">
        <v>34</v>
      </c>
      <c r="C22" s="1" t="s">
        <v>22</v>
      </c>
      <c r="D22" s="1" t="s">
        <v>23</v>
      </c>
      <c r="E22" s="1" t="s">
        <v>24</v>
      </c>
      <c r="G22" t="s">
        <v>6730</v>
      </c>
      <c r="H22">
        <v>1</v>
      </c>
      <c r="I22">
        <v>1612</v>
      </c>
      <c r="J22" t="s">
        <v>46</v>
      </c>
      <c r="Q22" t="s">
        <v>6731</v>
      </c>
      <c r="R22">
        <v>1612</v>
      </c>
      <c r="T22" t="s">
        <v>5276</v>
      </c>
    </row>
    <row r="23" spans="1:20" x14ac:dyDescent="0.25">
      <c r="A23" s="1" t="s">
        <v>36</v>
      </c>
      <c r="B23" s="1" t="s">
        <v>37</v>
      </c>
      <c r="C23" s="1" t="s">
        <v>22</v>
      </c>
      <c r="D23" s="1" t="s">
        <v>23</v>
      </c>
      <c r="E23" s="1" t="s">
        <v>24</v>
      </c>
      <c r="G23" t="s">
        <v>6730</v>
      </c>
      <c r="H23">
        <v>1</v>
      </c>
      <c r="I23">
        <v>1612</v>
      </c>
      <c r="J23" t="s">
        <v>46</v>
      </c>
      <c r="K23" t="s">
        <v>6732</v>
      </c>
      <c r="N23" t="s">
        <v>1399</v>
      </c>
      <c r="Q23" t="s">
        <v>6731</v>
      </c>
      <c r="R23">
        <v>1612</v>
      </c>
      <c r="S23">
        <v>536</v>
      </c>
      <c r="T23" t="s">
        <v>5276</v>
      </c>
    </row>
    <row r="24" spans="1:20" x14ac:dyDescent="0.25">
      <c r="A24" s="1" t="s">
        <v>20</v>
      </c>
      <c r="B24" s="1" t="s">
        <v>34</v>
      </c>
      <c r="C24" s="1" t="s">
        <v>22</v>
      </c>
      <c r="D24" s="1" t="s">
        <v>23</v>
      </c>
      <c r="E24" s="1" t="s">
        <v>24</v>
      </c>
      <c r="G24" t="s">
        <v>6761</v>
      </c>
      <c r="H24">
        <v>1</v>
      </c>
      <c r="I24">
        <v>770</v>
      </c>
      <c r="J24" t="s">
        <v>26</v>
      </c>
      <c r="Q24" t="s">
        <v>6762</v>
      </c>
      <c r="R24">
        <v>770</v>
      </c>
      <c r="T24" t="s">
        <v>5276</v>
      </c>
    </row>
    <row r="25" spans="1:20" x14ac:dyDescent="0.25">
      <c r="A25" s="1" t="s">
        <v>36</v>
      </c>
      <c r="B25" s="1" t="s">
        <v>37</v>
      </c>
      <c r="C25" s="1" t="s">
        <v>22</v>
      </c>
      <c r="D25" s="1" t="s">
        <v>23</v>
      </c>
      <c r="E25" s="1" t="s">
        <v>24</v>
      </c>
      <c r="G25" t="s">
        <v>6761</v>
      </c>
      <c r="H25">
        <v>1</v>
      </c>
      <c r="I25">
        <v>770</v>
      </c>
      <c r="J25" t="s">
        <v>26</v>
      </c>
      <c r="K25" t="s">
        <v>6763</v>
      </c>
      <c r="N25" t="s">
        <v>45</v>
      </c>
      <c r="Q25" t="s">
        <v>6762</v>
      </c>
      <c r="R25">
        <v>770</v>
      </c>
      <c r="S25">
        <v>256</v>
      </c>
      <c r="T25" t="s">
        <v>5276</v>
      </c>
    </row>
    <row r="26" spans="1:20" x14ac:dyDescent="0.25">
      <c r="A26" s="1" t="s">
        <v>20</v>
      </c>
      <c r="B26" s="1" t="s">
        <v>128</v>
      </c>
      <c r="C26" s="1" t="s">
        <v>22</v>
      </c>
      <c r="D26" s="1" t="s">
        <v>23</v>
      </c>
      <c r="E26" s="1" t="s">
        <v>24</v>
      </c>
      <c r="G26" t="s">
        <v>6767</v>
      </c>
      <c r="H26">
        <v>1</v>
      </c>
      <c r="I26">
        <v>676</v>
      </c>
      <c r="J26" t="s">
        <v>26</v>
      </c>
      <c r="O26" t="s">
        <v>5960</v>
      </c>
      <c r="Q26" t="s">
        <v>6768</v>
      </c>
      <c r="R26">
        <v>676</v>
      </c>
      <c r="T26" t="s">
        <v>130</v>
      </c>
    </row>
    <row r="27" spans="1:20" x14ac:dyDescent="0.25">
      <c r="A27" s="1" t="s">
        <v>36</v>
      </c>
      <c r="B27" s="1" t="s">
        <v>131</v>
      </c>
      <c r="C27" s="1" t="s">
        <v>22</v>
      </c>
      <c r="D27" s="1" t="s">
        <v>23</v>
      </c>
      <c r="E27" s="1" t="s">
        <v>24</v>
      </c>
      <c r="G27" t="s">
        <v>6767</v>
      </c>
      <c r="H27">
        <v>1</v>
      </c>
      <c r="I27">
        <v>676</v>
      </c>
      <c r="J27" t="s">
        <v>26</v>
      </c>
      <c r="N27" t="s">
        <v>5962</v>
      </c>
      <c r="O27" t="s">
        <v>5960</v>
      </c>
      <c r="Q27" t="s">
        <v>6768</v>
      </c>
      <c r="R27">
        <v>676</v>
      </c>
      <c r="T27" t="s">
        <v>130</v>
      </c>
    </row>
    <row r="28" spans="1:20" x14ac:dyDescent="0.25">
      <c r="A28" s="1" t="s">
        <v>20</v>
      </c>
      <c r="B28" s="1" t="s">
        <v>128</v>
      </c>
      <c r="C28" s="1" t="s">
        <v>22</v>
      </c>
      <c r="D28" s="1" t="s">
        <v>23</v>
      </c>
      <c r="E28" s="1" t="s">
        <v>24</v>
      </c>
      <c r="G28" t="s">
        <v>6769</v>
      </c>
      <c r="H28">
        <v>1</v>
      </c>
      <c r="I28">
        <v>650</v>
      </c>
      <c r="J28" t="s">
        <v>46</v>
      </c>
      <c r="Q28" t="s">
        <v>6770</v>
      </c>
      <c r="R28">
        <v>650</v>
      </c>
      <c r="T28" t="s">
        <v>130</v>
      </c>
    </row>
    <row r="29" spans="1:20" x14ac:dyDescent="0.25">
      <c r="A29" s="1" t="s">
        <v>36</v>
      </c>
      <c r="B29" s="1" t="s">
        <v>131</v>
      </c>
      <c r="C29" s="1" t="s">
        <v>22</v>
      </c>
      <c r="D29" s="1" t="s">
        <v>23</v>
      </c>
      <c r="E29" s="1" t="s">
        <v>24</v>
      </c>
      <c r="G29" t="s">
        <v>6769</v>
      </c>
      <c r="H29">
        <v>1</v>
      </c>
      <c r="I29">
        <v>650</v>
      </c>
      <c r="J29" t="s">
        <v>46</v>
      </c>
      <c r="N29" t="s">
        <v>206</v>
      </c>
      <c r="Q29" t="s">
        <v>6770</v>
      </c>
      <c r="R29">
        <v>650</v>
      </c>
      <c r="T29" t="s">
        <v>130</v>
      </c>
    </row>
    <row r="30" spans="1:20" x14ac:dyDescent="0.25">
      <c r="A30" s="1" t="s">
        <v>20</v>
      </c>
      <c r="B30" s="1" t="s">
        <v>128</v>
      </c>
      <c r="C30" s="1" t="s">
        <v>22</v>
      </c>
      <c r="D30" s="1" t="s">
        <v>23</v>
      </c>
      <c r="E30" s="1" t="s">
        <v>24</v>
      </c>
      <c r="G30" t="s">
        <v>6771</v>
      </c>
      <c r="H30">
        <v>1</v>
      </c>
      <c r="I30">
        <v>513</v>
      </c>
      <c r="J30" t="s">
        <v>26</v>
      </c>
      <c r="Q30" t="s">
        <v>6772</v>
      </c>
      <c r="R30">
        <v>513</v>
      </c>
      <c r="T30" t="s">
        <v>130</v>
      </c>
    </row>
    <row r="31" spans="1:20" x14ac:dyDescent="0.25">
      <c r="A31" s="1" t="s">
        <v>36</v>
      </c>
      <c r="B31" s="1" t="s">
        <v>131</v>
      </c>
      <c r="C31" s="1" t="s">
        <v>22</v>
      </c>
      <c r="D31" s="1" t="s">
        <v>23</v>
      </c>
      <c r="E31" s="1" t="s">
        <v>24</v>
      </c>
      <c r="G31" t="s">
        <v>6771</v>
      </c>
      <c r="H31">
        <v>1</v>
      </c>
      <c r="I31">
        <v>513</v>
      </c>
      <c r="J31" t="s">
        <v>26</v>
      </c>
      <c r="N31" t="s">
        <v>1431</v>
      </c>
      <c r="Q31" t="s">
        <v>6772</v>
      </c>
      <c r="R31">
        <v>513</v>
      </c>
      <c r="T31" t="s">
        <v>130</v>
      </c>
    </row>
    <row r="32" spans="1:20" x14ac:dyDescent="0.25">
      <c r="A32" s="1" t="s">
        <v>20</v>
      </c>
      <c r="B32" s="1" t="s">
        <v>5147</v>
      </c>
      <c r="C32" s="1" t="s">
        <v>22</v>
      </c>
      <c r="D32" s="1" t="s">
        <v>23</v>
      </c>
      <c r="E32" s="1" t="s">
        <v>24</v>
      </c>
      <c r="G32" t="s">
        <v>6775</v>
      </c>
      <c r="H32">
        <v>1</v>
      </c>
      <c r="I32">
        <v>114</v>
      </c>
      <c r="J32" t="s">
        <v>26</v>
      </c>
      <c r="Q32" t="s">
        <v>6776</v>
      </c>
      <c r="R32">
        <v>114</v>
      </c>
      <c r="T32" t="s">
        <v>5276</v>
      </c>
    </row>
    <row r="33" spans="1:20" x14ac:dyDescent="0.25">
      <c r="A33" s="1" t="s">
        <v>5147</v>
      </c>
      <c r="C33" s="1" t="s">
        <v>22</v>
      </c>
      <c r="D33" s="1" t="s">
        <v>23</v>
      </c>
      <c r="E33" s="1" t="s">
        <v>24</v>
      </c>
      <c r="G33" t="s">
        <v>6775</v>
      </c>
      <c r="H33">
        <v>1</v>
      </c>
      <c r="I33">
        <v>114</v>
      </c>
      <c r="J33" t="s">
        <v>26</v>
      </c>
      <c r="N33" t="s">
        <v>6729</v>
      </c>
      <c r="Q33" t="s">
        <v>6776</v>
      </c>
      <c r="R33">
        <v>114</v>
      </c>
      <c r="T33" t="s">
        <v>5276</v>
      </c>
    </row>
    <row r="34" spans="1:20" x14ac:dyDescent="0.25">
      <c r="A34" s="1" t="s">
        <v>20</v>
      </c>
      <c r="B34" s="1" t="s">
        <v>5147</v>
      </c>
      <c r="C34" s="1" t="s">
        <v>22</v>
      </c>
      <c r="D34" s="1" t="s">
        <v>23</v>
      </c>
      <c r="E34" s="1" t="s">
        <v>24</v>
      </c>
      <c r="G34" t="s">
        <v>6780</v>
      </c>
      <c r="H34">
        <v>1</v>
      </c>
      <c r="I34">
        <v>153</v>
      </c>
      <c r="J34" t="s">
        <v>26</v>
      </c>
      <c r="O34" t="s">
        <v>5148</v>
      </c>
      <c r="Q34" t="s">
        <v>6781</v>
      </c>
      <c r="R34">
        <v>153</v>
      </c>
      <c r="T34" t="s">
        <v>5276</v>
      </c>
    </row>
    <row r="35" spans="1:20" x14ac:dyDescent="0.25">
      <c r="A35" s="1" t="s">
        <v>5147</v>
      </c>
      <c r="C35" s="1" t="s">
        <v>22</v>
      </c>
      <c r="D35" s="1" t="s">
        <v>23</v>
      </c>
      <c r="E35" s="1" t="s">
        <v>24</v>
      </c>
      <c r="G35" t="s">
        <v>6780</v>
      </c>
      <c r="H35">
        <v>1</v>
      </c>
      <c r="I35">
        <v>153</v>
      </c>
      <c r="J35" t="s">
        <v>26</v>
      </c>
      <c r="N35" t="s">
        <v>5150</v>
      </c>
      <c r="O35" t="s">
        <v>5148</v>
      </c>
      <c r="Q35" t="s">
        <v>6781</v>
      </c>
      <c r="R35">
        <v>153</v>
      </c>
      <c r="T35" t="s">
        <v>5276</v>
      </c>
    </row>
    <row r="36" spans="1:20" x14ac:dyDescent="0.25">
      <c r="A36" s="1" t="s">
        <v>20</v>
      </c>
      <c r="B36" s="1" t="s">
        <v>34</v>
      </c>
      <c r="C36" s="1" t="s">
        <v>22</v>
      </c>
      <c r="D36" s="1" t="s">
        <v>23</v>
      </c>
      <c r="E36" s="1" t="s">
        <v>24</v>
      </c>
      <c r="G36" t="s">
        <v>1267</v>
      </c>
      <c r="H36">
        <v>2</v>
      </c>
      <c r="I36">
        <v>1012</v>
      </c>
      <c r="J36" t="s">
        <v>26</v>
      </c>
      <c r="Q36" t="s">
        <v>1268</v>
      </c>
      <c r="R36">
        <v>1011</v>
      </c>
    </row>
    <row r="37" spans="1:20" x14ac:dyDescent="0.25">
      <c r="A37" s="1" t="s">
        <v>36</v>
      </c>
      <c r="B37" s="1" t="s">
        <v>37</v>
      </c>
      <c r="C37" s="1" t="s">
        <v>22</v>
      </c>
      <c r="D37" s="1" t="s">
        <v>23</v>
      </c>
      <c r="E37" s="1" t="s">
        <v>24</v>
      </c>
      <c r="G37" t="s">
        <v>1267</v>
      </c>
      <c r="H37">
        <v>2</v>
      </c>
      <c r="I37">
        <v>1012</v>
      </c>
      <c r="J37" t="s">
        <v>26</v>
      </c>
      <c r="K37" t="s">
        <v>1269</v>
      </c>
      <c r="N37" t="s">
        <v>1270</v>
      </c>
      <c r="Q37" t="s">
        <v>1268</v>
      </c>
      <c r="R37">
        <v>1011</v>
      </c>
      <c r="S37">
        <v>336</v>
      </c>
    </row>
    <row r="38" spans="1:20" x14ac:dyDescent="0.25">
      <c r="A38" s="1" t="s">
        <v>20</v>
      </c>
      <c r="B38" s="1" t="s">
        <v>34</v>
      </c>
      <c r="C38" s="1" t="s">
        <v>22</v>
      </c>
      <c r="D38" s="1" t="s">
        <v>23</v>
      </c>
      <c r="E38" s="1" t="s">
        <v>24</v>
      </c>
      <c r="G38" t="s">
        <v>6735</v>
      </c>
      <c r="H38">
        <v>6</v>
      </c>
      <c r="I38">
        <v>1307</v>
      </c>
      <c r="J38" t="s">
        <v>26</v>
      </c>
      <c r="Q38" t="s">
        <v>6736</v>
      </c>
      <c r="R38">
        <v>1302</v>
      </c>
    </row>
    <row r="39" spans="1:20" x14ac:dyDescent="0.25">
      <c r="A39" s="1" t="s">
        <v>36</v>
      </c>
      <c r="B39" s="1" t="s">
        <v>37</v>
      </c>
      <c r="C39" s="1" t="s">
        <v>22</v>
      </c>
      <c r="D39" s="1" t="s">
        <v>23</v>
      </c>
      <c r="E39" s="1" t="s">
        <v>24</v>
      </c>
      <c r="G39" t="s">
        <v>6735</v>
      </c>
      <c r="H39">
        <v>6</v>
      </c>
      <c r="I39">
        <v>1307</v>
      </c>
      <c r="J39" t="s">
        <v>26</v>
      </c>
      <c r="K39" t="s">
        <v>6737</v>
      </c>
      <c r="N39" t="s">
        <v>636</v>
      </c>
      <c r="Q39" t="s">
        <v>6736</v>
      </c>
      <c r="R39">
        <v>1302</v>
      </c>
      <c r="S39">
        <v>433</v>
      </c>
    </row>
    <row r="40" spans="1:20" x14ac:dyDescent="0.25">
      <c r="A40" s="1" t="s">
        <v>20</v>
      </c>
      <c r="B40" s="1" t="s">
        <v>34</v>
      </c>
      <c r="C40" s="1" t="s">
        <v>22</v>
      </c>
      <c r="D40" s="1" t="s">
        <v>23</v>
      </c>
      <c r="E40" s="1" t="s">
        <v>24</v>
      </c>
      <c r="G40" t="s">
        <v>5390</v>
      </c>
      <c r="H40">
        <v>9</v>
      </c>
      <c r="I40">
        <v>875</v>
      </c>
      <c r="J40" t="s">
        <v>26</v>
      </c>
      <c r="Q40" t="s">
        <v>5391</v>
      </c>
      <c r="R40">
        <v>867</v>
      </c>
    </row>
    <row r="41" spans="1:20" x14ac:dyDescent="0.25">
      <c r="A41" s="1" t="s">
        <v>36</v>
      </c>
      <c r="B41" s="1" t="s">
        <v>37</v>
      </c>
      <c r="C41" s="1" t="s">
        <v>22</v>
      </c>
      <c r="D41" s="1" t="s">
        <v>23</v>
      </c>
      <c r="E41" s="1" t="s">
        <v>24</v>
      </c>
      <c r="G41" t="s">
        <v>5390</v>
      </c>
      <c r="H41">
        <v>9</v>
      </c>
      <c r="I41">
        <v>875</v>
      </c>
      <c r="J41" t="s">
        <v>26</v>
      </c>
      <c r="K41" t="s">
        <v>5392</v>
      </c>
      <c r="N41" t="s">
        <v>5393</v>
      </c>
      <c r="Q41" t="s">
        <v>5391</v>
      </c>
      <c r="R41">
        <v>867</v>
      </c>
      <c r="S41">
        <v>288</v>
      </c>
    </row>
    <row r="42" spans="1:20" x14ac:dyDescent="0.25">
      <c r="A42" s="1" t="s">
        <v>20</v>
      </c>
      <c r="B42" s="1" t="s">
        <v>34</v>
      </c>
      <c r="C42" s="1" t="s">
        <v>22</v>
      </c>
      <c r="D42" s="1" t="s">
        <v>23</v>
      </c>
      <c r="E42" s="1" t="s">
        <v>24</v>
      </c>
      <c r="G42" t="s">
        <v>6453</v>
      </c>
      <c r="H42">
        <v>10</v>
      </c>
      <c r="I42">
        <v>888</v>
      </c>
      <c r="J42" t="s">
        <v>26</v>
      </c>
      <c r="Q42" t="s">
        <v>6454</v>
      </c>
      <c r="R42">
        <v>879</v>
      </c>
    </row>
    <row r="43" spans="1:20" x14ac:dyDescent="0.25">
      <c r="A43" s="1" t="s">
        <v>36</v>
      </c>
      <c r="B43" s="1" t="s">
        <v>37</v>
      </c>
      <c r="C43" s="1" t="s">
        <v>22</v>
      </c>
      <c r="D43" s="1" t="s">
        <v>23</v>
      </c>
      <c r="E43" s="1" t="s">
        <v>24</v>
      </c>
      <c r="G43" t="s">
        <v>6453</v>
      </c>
      <c r="H43">
        <v>10</v>
      </c>
      <c r="I43">
        <v>888</v>
      </c>
      <c r="J43" t="s">
        <v>26</v>
      </c>
      <c r="K43" t="s">
        <v>6455</v>
      </c>
      <c r="N43" t="s">
        <v>3499</v>
      </c>
      <c r="Q43" t="s">
        <v>6454</v>
      </c>
      <c r="R43">
        <v>879</v>
      </c>
      <c r="S43">
        <v>292</v>
      </c>
    </row>
    <row r="44" spans="1:20" x14ac:dyDescent="0.25">
      <c r="A44" s="1" t="s">
        <v>20</v>
      </c>
      <c r="B44" s="1" t="s">
        <v>5147</v>
      </c>
      <c r="C44" s="1" t="s">
        <v>22</v>
      </c>
      <c r="D44" s="1" t="s">
        <v>23</v>
      </c>
      <c r="E44" s="1" t="s">
        <v>24</v>
      </c>
      <c r="G44" t="s">
        <v>6753</v>
      </c>
      <c r="H44">
        <v>13</v>
      </c>
      <c r="I44">
        <v>1535</v>
      </c>
      <c r="J44" t="s">
        <v>26</v>
      </c>
      <c r="Q44" t="s">
        <v>6754</v>
      </c>
      <c r="R44">
        <v>1523</v>
      </c>
    </row>
    <row r="45" spans="1:20" x14ac:dyDescent="0.25">
      <c r="A45" s="1" t="s">
        <v>5147</v>
      </c>
      <c r="C45" s="1" t="s">
        <v>22</v>
      </c>
      <c r="D45" s="1" t="s">
        <v>23</v>
      </c>
      <c r="E45" s="1" t="s">
        <v>24</v>
      </c>
      <c r="G45" t="s">
        <v>6753</v>
      </c>
      <c r="H45">
        <v>13</v>
      </c>
      <c r="I45">
        <v>1535</v>
      </c>
      <c r="J45" t="s">
        <v>26</v>
      </c>
      <c r="N45" t="s">
        <v>6755</v>
      </c>
      <c r="Q45" t="s">
        <v>6754</v>
      </c>
      <c r="R45">
        <v>1523</v>
      </c>
    </row>
    <row r="46" spans="1:20" x14ac:dyDescent="0.25">
      <c r="A46" s="1" t="s">
        <v>20</v>
      </c>
      <c r="B46" s="1" t="s">
        <v>34</v>
      </c>
      <c r="C46" s="1" t="s">
        <v>22</v>
      </c>
      <c r="D46" s="1" t="s">
        <v>23</v>
      </c>
      <c r="E46" s="1" t="s">
        <v>24</v>
      </c>
      <c r="G46" t="s">
        <v>6084</v>
      </c>
      <c r="H46">
        <v>15</v>
      </c>
      <c r="I46">
        <v>413</v>
      </c>
      <c r="J46" t="s">
        <v>26</v>
      </c>
      <c r="Q46" t="s">
        <v>6085</v>
      </c>
      <c r="R46">
        <v>399</v>
      </c>
    </row>
    <row r="47" spans="1:20" x14ac:dyDescent="0.25">
      <c r="A47" s="1" t="s">
        <v>36</v>
      </c>
      <c r="B47" s="1" t="s">
        <v>37</v>
      </c>
      <c r="C47" s="1" t="s">
        <v>22</v>
      </c>
      <c r="D47" s="1" t="s">
        <v>23</v>
      </c>
      <c r="E47" s="1" t="s">
        <v>24</v>
      </c>
      <c r="G47" t="s">
        <v>6084</v>
      </c>
      <c r="H47">
        <v>15</v>
      </c>
      <c r="I47">
        <v>413</v>
      </c>
      <c r="J47" t="s">
        <v>26</v>
      </c>
      <c r="K47" t="s">
        <v>6086</v>
      </c>
      <c r="N47" t="s">
        <v>45</v>
      </c>
      <c r="Q47" t="s">
        <v>6085</v>
      </c>
      <c r="R47">
        <v>399</v>
      </c>
      <c r="S47">
        <v>132</v>
      </c>
    </row>
    <row r="48" spans="1:20" x14ac:dyDescent="0.25">
      <c r="A48" s="1" t="s">
        <v>20</v>
      </c>
      <c r="B48" s="1" t="s">
        <v>34</v>
      </c>
      <c r="C48" s="1" t="s">
        <v>22</v>
      </c>
      <c r="D48" s="1" t="s">
        <v>23</v>
      </c>
      <c r="E48" s="1" t="s">
        <v>24</v>
      </c>
      <c r="G48" t="s">
        <v>1766</v>
      </c>
      <c r="H48">
        <v>19</v>
      </c>
      <c r="I48">
        <v>795</v>
      </c>
      <c r="J48" t="s">
        <v>26</v>
      </c>
      <c r="Q48" t="s">
        <v>1767</v>
      </c>
      <c r="R48">
        <v>777</v>
      </c>
    </row>
    <row r="49" spans="1:20" x14ac:dyDescent="0.25">
      <c r="A49" s="1" t="s">
        <v>36</v>
      </c>
      <c r="B49" s="1" t="s">
        <v>37</v>
      </c>
      <c r="C49" s="1" t="s">
        <v>22</v>
      </c>
      <c r="D49" s="1" t="s">
        <v>23</v>
      </c>
      <c r="E49" s="1" t="s">
        <v>24</v>
      </c>
      <c r="G49" t="s">
        <v>1766</v>
      </c>
      <c r="H49">
        <v>19</v>
      </c>
      <c r="I49">
        <v>795</v>
      </c>
      <c r="J49" t="s">
        <v>26</v>
      </c>
      <c r="K49" t="s">
        <v>1768</v>
      </c>
      <c r="N49" t="s">
        <v>1769</v>
      </c>
      <c r="Q49" t="s">
        <v>1767</v>
      </c>
      <c r="R49">
        <v>777</v>
      </c>
      <c r="S49">
        <v>258</v>
      </c>
    </row>
    <row r="50" spans="1:20" x14ac:dyDescent="0.25">
      <c r="A50" s="1" t="s">
        <v>20</v>
      </c>
      <c r="B50" s="1" t="s">
        <v>21</v>
      </c>
      <c r="C50" s="1" t="s">
        <v>22</v>
      </c>
      <c r="D50" s="1" t="s">
        <v>23</v>
      </c>
      <c r="E50" s="1" t="s">
        <v>24</v>
      </c>
      <c r="G50" t="s">
        <v>6550</v>
      </c>
      <c r="H50">
        <v>27</v>
      </c>
      <c r="I50">
        <v>101</v>
      </c>
      <c r="J50" t="s">
        <v>46</v>
      </c>
      <c r="Q50" t="s">
        <v>6551</v>
      </c>
      <c r="R50">
        <v>75</v>
      </c>
    </row>
    <row r="51" spans="1:20" x14ac:dyDescent="0.25">
      <c r="A51" s="1" t="s">
        <v>21</v>
      </c>
      <c r="C51" s="1" t="s">
        <v>22</v>
      </c>
      <c r="D51" s="1" t="s">
        <v>23</v>
      </c>
      <c r="E51" s="1" t="s">
        <v>24</v>
      </c>
      <c r="G51" t="s">
        <v>6550</v>
      </c>
      <c r="H51">
        <v>27</v>
      </c>
      <c r="I51">
        <v>101</v>
      </c>
      <c r="J51" t="s">
        <v>46</v>
      </c>
      <c r="N51" t="s">
        <v>3265</v>
      </c>
      <c r="Q51" t="s">
        <v>6551</v>
      </c>
      <c r="R51">
        <v>75</v>
      </c>
      <c r="T51" t="s">
        <v>6552</v>
      </c>
    </row>
    <row r="52" spans="1:20" x14ac:dyDescent="0.25">
      <c r="A52" s="1" t="s">
        <v>20</v>
      </c>
      <c r="B52" s="1" t="s">
        <v>34</v>
      </c>
      <c r="C52" s="1" t="s">
        <v>22</v>
      </c>
      <c r="D52" s="1" t="s">
        <v>23</v>
      </c>
      <c r="E52" s="1" t="s">
        <v>24</v>
      </c>
      <c r="G52" t="s">
        <v>2935</v>
      </c>
      <c r="H52">
        <v>28</v>
      </c>
      <c r="I52">
        <v>3579</v>
      </c>
      <c r="J52" t="s">
        <v>26</v>
      </c>
      <c r="Q52" t="s">
        <v>2936</v>
      </c>
      <c r="R52">
        <v>3552</v>
      </c>
    </row>
    <row r="53" spans="1:20" x14ac:dyDescent="0.25">
      <c r="A53" s="1" t="s">
        <v>36</v>
      </c>
      <c r="B53" s="1" t="s">
        <v>37</v>
      </c>
      <c r="C53" s="1" t="s">
        <v>22</v>
      </c>
      <c r="D53" s="1" t="s">
        <v>23</v>
      </c>
      <c r="E53" s="1" t="s">
        <v>24</v>
      </c>
      <c r="G53" t="s">
        <v>2935</v>
      </c>
      <c r="H53">
        <v>28</v>
      </c>
      <c r="I53">
        <v>3579</v>
      </c>
      <c r="J53" t="s">
        <v>26</v>
      </c>
      <c r="K53" t="s">
        <v>2937</v>
      </c>
      <c r="N53" t="s">
        <v>2938</v>
      </c>
      <c r="Q53" t="s">
        <v>2936</v>
      </c>
      <c r="R53">
        <v>3552</v>
      </c>
      <c r="S53">
        <v>1183</v>
      </c>
    </row>
    <row r="54" spans="1:20" x14ac:dyDescent="0.25">
      <c r="A54" s="1" t="s">
        <v>20</v>
      </c>
      <c r="B54" s="1" t="s">
        <v>34</v>
      </c>
      <c r="C54" s="1" t="s">
        <v>22</v>
      </c>
      <c r="D54" s="1" t="s">
        <v>23</v>
      </c>
      <c r="E54" s="1" t="s">
        <v>24</v>
      </c>
      <c r="G54" t="s">
        <v>3120</v>
      </c>
      <c r="H54">
        <v>32</v>
      </c>
      <c r="I54">
        <v>1519</v>
      </c>
      <c r="J54" t="s">
        <v>26</v>
      </c>
      <c r="Q54" t="s">
        <v>3121</v>
      </c>
      <c r="R54">
        <v>1488</v>
      </c>
    </row>
    <row r="55" spans="1:20" x14ac:dyDescent="0.25">
      <c r="A55" s="1" t="s">
        <v>36</v>
      </c>
      <c r="B55" s="1" t="s">
        <v>37</v>
      </c>
      <c r="C55" s="1" t="s">
        <v>22</v>
      </c>
      <c r="D55" s="1" t="s">
        <v>23</v>
      </c>
      <c r="E55" s="1" t="s">
        <v>24</v>
      </c>
      <c r="G55" t="s">
        <v>3120</v>
      </c>
      <c r="H55">
        <v>32</v>
      </c>
      <c r="I55">
        <v>1519</v>
      </c>
      <c r="J55" t="s">
        <v>26</v>
      </c>
      <c r="K55" t="s">
        <v>3122</v>
      </c>
      <c r="N55" t="s">
        <v>45</v>
      </c>
      <c r="Q55" t="s">
        <v>3121</v>
      </c>
      <c r="R55">
        <v>1488</v>
      </c>
      <c r="S55">
        <v>495</v>
      </c>
    </row>
    <row r="56" spans="1:20" x14ac:dyDescent="0.25">
      <c r="A56" s="1" t="s">
        <v>20</v>
      </c>
      <c r="B56" s="1" t="s">
        <v>34</v>
      </c>
      <c r="C56" s="1" t="s">
        <v>22</v>
      </c>
      <c r="D56" s="1" t="s">
        <v>23</v>
      </c>
      <c r="E56" s="1" t="s">
        <v>24</v>
      </c>
      <c r="G56" t="s">
        <v>6028</v>
      </c>
      <c r="H56">
        <v>34</v>
      </c>
      <c r="I56">
        <v>1587</v>
      </c>
      <c r="J56" t="s">
        <v>26</v>
      </c>
      <c r="Q56" t="s">
        <v>6029</v>
      </c>
      <c r="R56">
        <v>1554</v>
      </c>
    </row>
    <row r="57" spans="1:20" x14ac:dyDescent="0.25">
      <c r="A57" s="1" t="s">
        <v>36</v>
      </c>
      <c r="B57" s="1" t="s">
        <v>37</v>
      </c>
      <c r="C57" s="1" t="s">
        <v>22</v>
      </c>
      <c r="D57" s="1" t="s">
        <v>23</v>
      </c>
      <c r="E57" s="1" t="s">
        <v>24</v>
      </c>
      <c r="G57" t="s">
        <v>6028</v>
      </c>
      <c r="H57">
        <v>34</v>
      </c>
      <c r="I57">
        <v>1587</v>
      </c>
      <c r="J57" t="s">
        <v>26</v>
      </c>
      <c r="K57" t="s">
        <v>6030</v>
      </c>
      <c r="N57" t="s">
        <v>2727</v>
      </c>
      <c r="Q57" t="s">
        <v>6029</v>
      </c>
      <c r="R57">
        <v>1554</v>
      </c>
      <c r="S57">
        <v>517</v>
      </c>
    </row>
    <row r="58" spans="1:20" x14ac:dyDescent="0.25">
      <c r="A58" s="1" t="s">
        <v>20</v>
      </c>
      <c r="B58" s="1" t="s">
        <v>34</v>
      </c>
      <c r="C58" s="1" t="s">
        <v>22</v>
      </c>
      <c r="D58" s="1" t="s">
        <v>23</v>
      </c>
      <c r="E58" s="1" t="s">
        <v>24</v>
      </c>
      <c r="G58" t="s">
        <v>6738</v>
      </c>
      <c r="H58">
        <v>35</v>
      </c>
      <c r="I58">
        <v>1165</v>
      </c>
      <c r="J58" t="s">
        <v>26</v>
      </c>
      <c r="Q58" t="s">
        <v>6739</v>
      </c>
      <c r="R58">
        <v>1131</v>
      </c>
    </row>
    <row r="59" spans="1:20" x14ac:dyDescent="0.25">
      <c r="A59" s="1" t="s">
        <v>36</v>
      </c>
      <c r="B59" s="1" t="s">
        <v>37</v>
      </c>
      <c r="C59" s="1" t="s">
        <v>22</v>
      </c>
      <c r="D59" s="1" t="s">
        <v>23</v>
      </c>
      <c r="E59" s="1" t="s">
        <v>24</v>
      </c>
      <c r="G59" t="s">
        <v>6738</v>
      </c>
      <c r="H59">
        <v>35</v>
      </c>
      <c r="I59">
        <v>1165</v>
      </c>
      <c r="J59" t="s">
        <v>26</v>
      </c>
      <c r="K59" t="s">
        <v>6740</v>
      </c>
      <c r="N59" t="s">
        <v>4002</v>
      </c>
      <c r="Q59" t="s">
        <v>6739</v>
      </c>
      <c r="R59">
        <v>1131</v>
      </c>
      <c r="S59">
        <v>376</v>
      </c>
    </row>
    <row r="60" spans="1:20" x14ac:dyDescent="0.25">
      <c r="A60" s="1" t="s">
        <v>20</v>
      </c>
      <c r="B60" s="1" t="s">
        <v>34</v>
      </c>
      <c r="C60" s="1" t="s">
        <v>22</v>
      </c>
      <c r="D60" s="1" t="s">
        <v>23</v>
      </c>
      <c r="E60" s="1" t="s">
        <v>24</v>
      </c>
      <c r="G60" t="s">
        <v>4327</v>
      </c>
      <c r="H60">
        <v>38</v>
      </c>
      <c r="I60">
        <v>367</v>
      </c>
      <c r="J60" t="s">
        <v>26</v>
      </c>
      <c r="Q60" t="s">
        <v>4328</v>
      </c>
      <c r="R60">
        <v>330</v>
      </c>
    </row>
    <row r="61" spans="1:20" x14ac:dyDescent="0.25">
      <c r="A61" s="1" t="s">
        <v>36</v>
      </c>
      <c r="B61" s="1" t="s">
        <v>37</v>
      </c>
      <c r="C61" s="1" t="s">
        <v>22</v>
      </c>
      <c r="D61" s="1" t="s">
        <v>23</v>
      </c>
      <c r="E61" s="1" t="s">
        <v>24</v>
      </c>
      <c r="G61" t="s">
        <v>4327</v>
      </c>
      <c r="H61">
        <v>38</v>
      </c>
      <c r="I61">
        <v>367</v>
      </c>
      <c r="J61" t="s">
        <v>26</v>
      </c>
      <c r="K61" t="s">
        <v>4329</v>
      </c>
      <c r="N61" t="s">
        <v>45</v>
      </c>
      <c r="Q61" t="s">
        <v>4328</v>
      </c>
      <c r="R61">
        <v>330</v>
      </c>
      <c r="S61">
        <v>109</v>
      </c>
    </row>
    <row r="62" spans="1:20" x14ac:dyDescent="0.25">
      <c r="A62" s="1" t="s">
        <v>20</v>
      </c>
      <c r="B62" s="1" t="s">
        <v>34</v>
      </c>
      <c r="C62" s="1" t="s">
        <v>22</v>
      </c>
      <c r="D62" s="1" t="s">
        <v>23</v>
      </c>
      <c r="E62" s="1" t="s">
        <v>24</v>
      </c>
      <c r="G62" t="s">
        <v>683</v>
      </c>
      <c r="H62">
        <v>41</v>
      </c>
      <c r="I62">
        <v>607</v>
      </c>
      <c r="J62" t="s">
        <v>26</v>
      </c>
      <c r="Q62" t="s">
        <v>684</v>
      </c>
      <c r="R62">
        <v>567</v>
      </c>
    </row>
    <row r="63" spans="1:20" x14ac:dyDescent="0.25">
      <c r="A63" s="1" t="s">
        <v>36</v>
      </c>
      <c r="B63" s="1" t="s">
        <v>37</v>
      </c>
      <c r="C63" s="1" t="s">
        <v>22</v>
      </c>
      <c r="D63" s="1" t="s">
        <v>23</v>
      </c>
      <c r="E63" s="1" t="s">
        <v>24</v>
      </c>
      <c r="G63" t="s">
        <v>683</v>
      </c>
      <c r="H63">
        <v>41</v>
      </c>
      <c r="I63">
        <v>607</v>
      </c>
      <c r="J63" t="s">
        <v>26</v>
      </c>
      <c r="K63" t="s">
        <v>685</v>
      </c>
      <c r="N63" t="s">
        <v>686</v>
      </c>
      <c r="Q63" t="s">
        <v>684</v>
      </c>
      <c r="R63">
        <v>567</v>
      </c>
      <c r="S63">
        <v>188</v>
      </c>
    </row>
    <row r="64" spans="1:20" x14ac:dyDescent="0.25">
      <c r="A64" s="1" t="s">
        <v>20</v>
      </c>
      <c r="B64" s="1" t="s">
        <v>34</v>
      </c>
      <c r="C64" s="1" t="s">
        <v>22</v>
      </c>
      <c r="D64" s="1" t="s">
        <v>23</v>
      </c>
      <c r="E64" s="1" t="s">
        <v>24</v>
      </c>
      <c r="G64" t="s">
        <v>4466</v>
      </c>
      <c r="H64">
        <v>43</v>
      </c>
      <c r="I64">
        <v>474</v>
      </c>
      <c r="J64" t="s">
        <v>46</v>
      </c>
      <c r="Q64" t="s">
        <v>4467</v>
      </c>
      <c r="R64">
        <v>432</v>
      </c>
    </row>
    <row r="65" spans="1:20" x14ac:dyDescent="0.25">
      <c r="A65" s="1" t="s">
        <v>36</v>
      </c>
      <c r="B65" s="1" t="s">
        <v>37</v>
      </c>
      <c r="C65" s="1" t="s">
        <v>22</v>
      </c>
      <c r="D65" s="1" t="s">
        <v>23</v>
      </c>
      <c r="E65" s="1" t="s">
        <v>24</v>
      </c>
      <c r="G65" t="s">
        <v>4466</v>
      </c>
      <c r="H65">
        <v>43</v>
      </c>
      <c r="I65">
        <v>474</v>
      </c>
      <c r="J65" t="s">
        <v>46</v>
      </c>
      <c r="K65" t="s">
        <v>4468</v>
      </c>
      <c r="N65" t="s">
        <v>1973</v>
      </c>
      <c r="Q65" t="s">
        <v>4467</v>
      </c>
      <c r="R65">
        <v>432</v>
      </c>
      <c r="S65">
        <v>143</v>
      </c>
    </row>
    <row r="66" spans="1:20" x14ac:dyDescent="0.25">
      <c r="A66" s="1" t="s">
        <v>20</v>
      </c>
      <c r="B66" s="1" t="s">
        <v>34</v>
      </c>
      <c r="C66" s="1" t="s">
        <v>22</v>
      </c>
      <c r="D66" s="1" t="s">
        <v>23</v>
      </c>
      <c r="E66" s="1" t="s">
        <v>24</v>
      </c>
      <c r="G66" t="s">
        <v>2087</v>
      </c>
      <c r="H66">
        <v>56</v>
      </c>
      <c r="I66">
        <v>1450</v>
      </c>
      <c r="J66" t="s">
        <v>46</v>
      </c>
      <c r="Q66" t="s">
        <v>2088</v>
      </c>
      <c r="R66">
        <v>1395</v>
      </c>
    </row>
    <row r="67" spans="1:20" x14ac:dyDescent="0.25">
      <c r="A67" s="1" t="s">
        <v>36</v>
      </c>
      <c r="B67" s="1" t="s">
        <v>37</v>
      </c>
      <c r="C67" s="1" t="s">
        <v>22</v>
      </c>
      <c r="D67" s="1" t="s">
        <v>23</v>
      </c>
      <c r="E67" s="1" t="s">
        <v>24</v>
      </c>
      <c r="G67" t="s">
        <v>2087</v>
      </c>
      <c r="H67">
        <v>56</v>
      </c>
      <c r="I67">
        <v>1450</v>
      </c>
      <c r="J67" t="s">
        <v>46</v>
      </c>
      <c r="K67" t="s">
        <v>2089</v>
      </c>
      <c r="N67" t="s">
        <v>2090</v>
      </c>
      <c r="Q67" t="s">
        <v>2088</v>
      </c>
      <c r="R67">
        <v>1395</v>
      </c>
      <c r="S67">
        <v>464</v>
      </c>
    </row>
    <row r="68" spans="1:20" x14ac:dyDescent="0.25">
      <c r="A68" s="1" t="s">
        <v>20</v>
      </c>
      <c r="B68" s="1" t="s">
        <v>34</v>
      </c>
      <c r="C68" s="1" t="s">
        <v>22</v>
      </c>
      <c r="D68" s="1" t="s">
        <v>23</v>
      </c>
      <c r="E68" s="1" t="s">
        <v>24</v>
      </c>
      <c r="G68" t="s">
        <v>2702</v>
      </c>
      <c r="H68">
        <v>61</v>
      </c>
      <c r="I68">
        <v>948</v>
      </c>
      <c r="J68" t="s">
        <v>46</v>
      </c>
      <c r="Q68" t="s">
        <v>2703</v>
      </c>
      <c r="R68">
        <v>888</v>
      </c>
    </row>
    <row r="69" spans="1:20" x14ac:dyDescent="0.25">
      <c r="A69" s="1" t="s">
        <v>36</v>
      </c>
      <c r="B69" s="1" t="s">
        <v>37</v>
      </c>
      <c r="C69" s="1" t="s">
        <v>22</v>
      </c>
      <c r="D69" s="1" t="s">
        <v>23</v>
      </c>
      <c r="E69" s="1" t="s">
        <v>24</v>
      </c>
      <c r="G69" t="s">
        <v>2702</v>
      </c>
      <c r="H69">
        <v>61</v>
      </c>
      <c r="I69">
        <v>948</v>
      </c>
      <c r="J69" t="s">
        <v>46</v>
      </c>
      <c r="K69" t="s">
        <v>2704</v>
      </c>
      <c r="N69" t="s">
        <v>471</v>
      </c>
      <c r="Q69" t="s">
        <v>2703</v>
      </c>
      <c r="R69">
        <v>888</v>
      </c>
      <c r="S69">
        <v>295</v>
      </c>
    </row>
    <row r="70" spans="1:20" x14ac:dyDescent="0.25">
      <c r="A70" s="1" t="s">
        <v>20</v>
      </c>
      <c r="B70" s="1" t="s">
        <v>34</v>
      </c>
      <c r="C70" s="1" t="s">
        <v>22</v>
      </c>
      <c r="D70" s="1" t="s">
        <v>23</v>
      </c>
      <c r="E70" s="1" t="s">
        <v>24</v>
      </c>
      <c r="G70" t="s">
        <v>6747</v>
      </c>
      <c r="H70">
        <v>72</v>
      </c>
      <c r="I70">
        <v>1481</v>
      </c>
      <c r="J70" t="s">
        <v>46</v>
      </c>
      <c r="Q70" t="s">
        <v>6748</v>
      </c>
      <c r="R70">
        <v>1410</v>
      </c>
    </row>
    <row r="71" spans="1:20" x14ac:dyDescent="0.25">
      <c r="A71" s="1" t="s">
        <v>36</v>
      </c>
      <c r="B71" s="1" t="s">
        <v>37</v>
      </c>
      <c r="C71" s="1" t="s">
        <v>22</v>
      </c>
      <c r="D71" s="1" t="s">
        <v>23</v>
      </c>
      <c r="E71" s="1" t="s">
        <v>24</v>
      </c>
      <c r="G71" t="s">
        <v>6747</v>
      </c>
      <c r="H71">
        <v>72</v>
      </c>
      <c r="I71">
        <v>1481</v>
      </c>
      <c r="J71" t="s">
        <v>46</v>
      </c>
      <c r="K71" t="s">
        <v>6749</v>
      </c>
      <c r="N71" t="s">
        <v>6746</v>
      </c>
      <c r="Q71" t="s">
        <v>6748</v>
      </c>
      <c r="R71">
        <v>1410</v>
      </c>
      <c r="S71">
        <v>469</v>
      </c>
    </row>
    <row r="72" spans="1:20" x14ac:dyDescent="0.25">
      <c r="A72" s="1" t="s">
        <v>20</v>
      </c>
      <c r="B72" s="1" t="s">
        <v>34</v>
      </c>
      <c r="C72" s="1" t="s">
        <v>22</v>
      </c>
      <c r="D72" s="1" t="s">
        <v>23</v>
      </c>
      <c r="E72" s="1" t="s">
        <v>24</v>
      </c>
      <c r="G72" t="s">
        <v>5538</v>
      </c>
      <c r="H72">
        <v>78</v>
      </c>
      <c r="I72">
        <v>635</v>
      </c>
      <c r="J72" t="s">
        <v>46</v>
      </c>
      <c r="Q72" t="s">
        <v>5539</v>
      </c>
      <c r="R72">
        <v>558</v>
      </c>
    </row>
    <row r="73" spans="1:20" x14ac:dyDescent="0.25">
      <c r="A73" s="1" t="s">
        <v>36</v>
      </c>
      <c r="B73" s="1" t="s">
        <v>37</v>
      </c>
      <c r="C73" s="1" t="s">
        <v>22</v>
      </c>
      <c r="D73" s="1" t="s">
        <v>23</v>
      </c>
      <c r="E73" s="1" t="s">
        <v>24</v>
      </c>
      <c r="G73" t="s">
        <v>5538</v>
      </c>
      <c r="H73">
        <v>78</v>
      </c>
      <c r="I73">
        <v>635</v>
      </c>
      <c r="J73" t="s">
        <v>46</v>
      </c>
      <c r="K73" t="s">
        <v>5540</v>
      </c>
      <c r="N73" t="s">
        <v>178</v>
      </c>
      <c r="Q73" t="s">
        <v>5539</v>
      </c>
      <c r="R73">
        <v>558</v>
      </c>
      <c r="S73">
        <v>185</v>
      </c>
    </row>
    <row r="74" spans="1:20" x14ac:dyDescent="0.25">
      <c r="A74" s="1" t="s">
        <v>20</v>
      </c>
      <c r="B74" s="1" t="s">
        <v>34</v>
      </c>
      <c r="C74" s="1" t="s">
        <v>22</v>
      </c>
      <c r="D74" s="1" t="s">
        <v>23</v>
      </c>
      <c r="E74" s="1" t="s">
        <v>24</v>
      </c>
      <c r="G74" t="s">
        <v>6614</v>
      </c>
      <c r="H74">
        <v>79</v>
      </c>
      <c r="I74">
        <v>789</v>
      </c>
      <c r="J74" t="s">
        <v>46</v>
      </c>
      <c r="Q74" t="s">
        <v>6615</v>
      </c>
      <c r="R74">
        <v>711</v>
      </c>
    </row>
    <row r="75" spans="1:20" x14ac:dyDescent="0.25">
      <c r="A75" s="1" t="s">
        <v>36</v>
      </c>
      <c r="B75" s="1" t="s">
        <v>37</v>
      </c>
      <c r="C75" s="1" t="s">
        <v>22</v>
      </c>
      <c r="D75" s="1" t="s">
        <v>23</v>
      </c>
      <c r="E75" s="1" t="s">
        <v>24</v>
      </c>
      <c r="G75" t="s">
        <v>6614</v>
      </c>
      <c r="H75">
        <v>79</v>
      </c>
      <c r="I75">
        <v>789</v>
      </c>
      <c r="J75" t="s">
        <v>46</v>
      </c>
      <c r="K75" t="s">
        <v>6616</v>
      </c>
      <c r="N75" t="s">
        <v>1919</v>
      </c>
      <c r="Q75" t="s">
        <v>6615</v>
      </c>
      <c r="R75">
        <v>711</v>
      </c>
      <c r="S75">
        <v>236</v>
      </c>
    </row>
    <row r="76" spans="1:20" x14ac:dyDescent="0.25">
      <c r="A76" s="1" t="s">
        <v>20</v>
      </c>
      <c r="B76" s="1" t="s">
        <v>128</v>
      </c>
      <c r="C76" s="1" t="s">
        <v>22</v>
      </c>
      <c r="D76" s="1" t="s">
        <v>23</v>
      </c>
      <c r="E76" s="1" t="s">
        <v>24</v>
      </c>
      <c r="G76" t="s">
        <v>6773</v>
      </c>
      <c r="H76">
        <v>84</v>
      </c>
      <c r="I76">
        <v>513</v>
      </c>
      <c r="J76" t="s">
        <v>26</v>
      </c>
      <c r="Q76" t="s">
        <v>6774</v>
      </c>
      <c r="R76">
        <v>430</v>
      </c>
      <c r="T76" t="s">
        <v>130</v>
      </c>
    </row>
    <row r="77" spans="1:20" x14ac:dyDescent="0.25">
      <c r="A77" s="1" t="s">
        <v>36</v>
      </c>
      <c r="B77" s="1" t="s">
        <v>131</v>
      </c>
      <c r="C77" s="1" t="s">
        <v>22</v>
      </c>
      <c r="D77" s="1" t="s">
        <v>23</v>
      </c>
      <c r="E77" s="1" t="s">
        <v>24</v>
      </c>
      <c r="G77" t="s">
        <v>6773</v>
      </c>
      <c r="H77">
        <v>84</v>
      </c>
      <c r="I77">
        <v>513</v>
      </c>
      <c r="J77" t="s">
        <v>26</v>
      </c>
      <c r="N77" t="s">
        <v>206</v>
      </c>
      <c r="Q77" t="s">
        <v>6774</v>
      </c>
      <c r="R77">
        <v>430</v>
      </c>
      <c r="T77" t="s">
        <v>130</v>
      </c>
    </row>
    <row r="78" spans="1:20" x14ac:dyDescent="0.25">
      <c r="A78" s="1" t="s">
        <v>20</v>
      </c>
      <c r="B78" s="1" t="s">
        <v>21</v>
      </c>
      <c r="C78" s="1" t="s">
        <v>22</v>
      </c>
      <c r="D78" s="1" t="s">
        <v>23</v>
      </c>
      <c r="E78" s="1" t="s">
        <v>24</v>
      </c>
      <c r="G78" t="s">
        <v>25</v>
      </c>
      <c r="H78">
        <v>96</v>
      </c>
      <c r="I78">
        <v>168</v>
      </c>
      <c r="J78" t="s">
        <v>26</v>
      </c>
      <c r="Q78" t="s">
        <v>27</v>
      </c>
      <c r="R78">
        <v>73</v>
      </c>
    </row>
    <row r="79" spans="1:20" x14ac:dyDescent="0.25">
      <c r="A79" s="1" t="s">
        <v>21</v>
      </c>
      <c r="C79" s="1" t="s">
        <v>22</v>
      </c>
      <c r="D79" s="1" t="s">
        <v>23</v>
      </c>
      <c r="E79" s="1" t="s">
        <v>24</v>
      </c>
      <c r="G79" t="s">
        <v>25</v>
      </c>
      <c r="H79">
        <v>96</v>
      </c>
      <c r="I79">
        <v>168</v>
      </c>
      <c r="J79" t="s">
        <v>26</v>
      </c>
      <c r="N79" t="s">
        <v>28</v>
      </c>
      <c r="Q79" t="s">
        <v>27</v>
      </c>
      <c r="R79">
        <v>73</v>
      </c>
      <c r="T79" t="s">
        <v>29</v>
      </c>
    </row>
    <row r="80" spans="1:20" x14ac:dyDescent="0.25">
      <c r="A80" s="1" t="s">
        <v>20</v>
      </c>
      <c r="B80" s="1" t="s">
        <v>34</v>
      </c>
      <c r="C80" s="1" t="s">
        <v>22</v>
      </c>
      <c r="D80" s="1" t="s">
        <v>23</v>
      </c>
      <c r="E80" s="1" t="s">
        <v>24</v>
      </c>
      <c r="G80" t="s">
        <v>5895</v>
      </c>
      <c r="H80">
        <v>109</v>
      </c>
      <c r="I80">
        <v>1200</v>
      </c>
      <c r="J80" t="s">
        <v>46</v>
      </c>
      <c r="Q80" t="s">
        <v>5896</v>
      </c>
      <c r="R80">
        <v>1092</v>
      </c>
    </row>
    <row r="81" spans="1:20" x14ac:dyDescent="0.25">
      <c r="A81" s="1" t="s">
        <v>36</v>
      </c>
      <c r="B81" s="1" t="s">
        <v>37</v>
      </c>
      <c r="C81" s="1" t="s">
        <v>22</v>
      </c>
      <c r="D81" s="1" t="s">
        <v>23</v>
      </c>
      <c r="E81" s="1" t="s">
        <v>24</v>
      </c>
      <c r="G81" t="s">
        <v>5895</v>
      </c>
      <c r="H81">
        <v>109</v>
      </c>
      <c r="I81">
        <v>1200</v>
      </c>
      <c r="J81" t="s">
        <v>46</v>
      </c>
      <c r="K81" t="s">
        <v>5897</v>
      </c>
      <c r="N81" t="s">
        <v>5898</v>
      </c>
      <c r="Q81" t="s">
        <v>5896</v>
      </c>
      <c r="R81">
        <v>1092</v>
      </c>
      <c r="S81">
        <v>363</v>
      </c>
    </row>
    <row r="82" spans="1:20" x14ac:dyDescent="0.25">
      <c r="A82" s="1" t="s">
        <v>20</v>
      </c>
      <c r="B82" s="1" t="s">
        <v>21</v>
      </c>
      <c r="C82" s="1" t="s">
        <v>22</v>
      </c>
      <c r="D82" s="1" t="s">
        <v>23</v>
      </c>
      <c r="E82" s="1" t="s">
        <v>24</v>
      </c>
      <c r="G82" t="s">
        <v>6777</v>
      </c>
      <c r="H82">
        <v>110</v>
      </c>
      <c r="I82">
        <v>186</v>
      </c>
      <c r="J82" t="s">
        <v>26</v>
      </c>
      <c r="Q82" t="s">
        <v>6778</v>
      </c>
      <c r="R82">
        <v>77</v>
      </c>
    </row>
    <row r="83" spans="1:20" x14ac:dyDescent="0.25">
      <c r="A83" s="1" t="s">
        <v>21</v>
      </c>
      <c r="C83" s="1" t="s">
        <v>22</v>
      </c>
      <c r="D83" s="1" t="s">
        <v>23</v>
      </c>
      <c r="E83" s="1" t="s">
        <v>24</v>
      </c>
      <c r="G83" t="s">
        <v>6777</v>
      </c>
      <c r="H83">
        <v>110</v>
      </c>
      <c r="I83">
        <v>186</v>
      </c>
      <c r="J83" t="s">
        <v>26</v>
      </c>
      <c r="N83" t="s">
        <v>409</v>
      </c>
      <c r="Q83" t="s">
        <v>6778</v>
      </c>
      <c r="R83">
        <v>77</v>
      </c>
      <c r="T83" t="s">
        <v>410</v>
      </c>
    </row>
    <row r="84" spans="1:20" x14ac:dyDescent="0.25">
      <c r="A84" s="1" t="s">
        <v>20</v>
      </c>
      <c r="B84" s="1" t="s">
        <v>34</v>
      </c>
      <c r="C84" s="1" t="s">
        <v>22</v>
      </c>
      <c r="D84" s="1" t="s">
        <v>23</v>
      </c>
      <c r="E84" s="1" t="s">
        <v>24</v>
      </c>
      <c r="G84" t="s">
        <v>6756</v>
      </c>
      <c r="H84">
        <v>111</v>
      </c>
      <c r="I84">
        <v>1370</v>
      </c>
      <c r="J84" t="s">
        <v>46</v>
      </c>
      <c r="Q84" t="s">
        <v>6757</v>
      </c>
      <c r="R84">
        <v>1260</v>
      </c>
    </row>
    <row r="85" spans="1:20" x14ac:dyDescent="0.25">
      <c r="A85" s="1" t="s">
        <v>36</v>
      </c>
      <c r="B85" s="1" t="s">
        <v>37</v>
      </c>
      <c r="C85" s="1" t="s">
        <v>22</v>
      </c>
      <c r="D85" s="1" t="s">
        <v>23</v>
      </c>
      <c r="E85" s="1" t="s">
        <v>24</v>
      </c>
      <c r="G85" t="s">
        <v>6756</v>
      </c>
      <c r="H85">
        <v>111</v>
      </c>
      <c r="I85">
        <v>1370</v>
      </c>
      <c r="J85" t="s">
        <v>46</v>
      </c>
      <c r="K85" t="s">
        <v>6758</v>
      </c>
      <c r="N85" t="s">
        <v>1431</v>
      </c>
      <c r="Q85" t="s">
        <v>6757</v>
      </c>
      <c r="R85">
        <v>1260</v>
      </c>
      <c r="S85">
        <v>419</v>
      </c>
    </row>
    <row r="86" spans="1:20" x14ac:dyDescent="0.25">
      <c r="A86" s="1" t="s">
        <v>20</v>
      </c>
      <c r="B86" s="1" t="s">
        <v>34</v>
      </c>
      <c r="C86" s="1" t="s">
        <v>22</v>
      </c>
      <c r="D86" s="1" t="s">
        <v>23</v>
      </c>
      <c r="E86" s="1" t="s">
        <v>24</v>
      </c>
      <c r="G86" t="s">
        <v>6211</v>
      </c>
      <c r="H86">
        <v>129</v>
      </c>
      <c r="I86">
        <v>1277</v>
      </c>
      <c r="J86" t="s">
        <v>46</v>
      </c>
      <c r="Q86" t="s">
        <v>6212</v>
      </c>
      <c r="R86">
        <v>1149</v>
      </c>
    </row>
    <row r="87" spans="1:20" x14ac:dyDescent="0.25">
      <c r="A87" s="1" t="s">
        <v>36</v>
      </c>
      <c r="B87" s="1" t="s">
        <v>37</v>
      </c>
      <c r="C87" s="1" t="s">
        <v>22</v>
      </c>
      <c r="D87" s="1" t="s">
        <v>23</v>
      </c>
      <c r="E87" s="1" t="s">
        <v>24</v>
      </c>
      <c r="G87" t="s">
        <v>6211</v>
      </c>
      <c r="H87">
        <v>129</v>
      </c>
      <c r="I87">
        <v>1277</v>
      </c>
      <c r="J87" t="s">
        <v>46</v>
      </c>
      <c r="K87" t="s">
        <v>6213</v>
      </c>
      <c r="N87" t="s">
        <v>6214</v>
      </c>
      <c r="Q87" t="s">
        <v>6212</v>
      </c>
      <c r="R87">
        <v>1149</v>
      </c>
      <c r="S87">
        <v>382</v>
      </c>
    </row>
    <row r="88" spans="1:20" x14ac:dyDescent="0.25">
      <c r="A88" s="1" t="s">
        <v>20</v>
      </c>
      <c r="B88" s="1" t="s">
        <v>34</v>
      </c>
      <c r="C88" s="1" t="s">
        <v>22</v>
      </c>
      <c r="D88" s="1" t="s">
        <v>23</v>
      </c>
      <c r="E88" s="1" t="s">
        <v>24</v>
      </c>
      <c r="G88" t="s">
        <v>6764</v>
      </c>
      <c r="H88">
        <v>138</v>
      </c>
      <c r="I88">
        <v>905</v>
      </c>
      <c r="J88" t="s">
        <v>26</v>
      </c>
      <c r="Q88" t="s">
        <v>6765</v>
      </c>
      <c r="R88">
        <v>768</v>
      </c>
    </row>
    <row r="89" spans="1:20" x14ac:dyDescent="0.25">
      <c r="A89" s="1" t="s">
        <v>36</v>
      </c>
      <c r="B89" s="1" t="s">
        <v>37</v>
      </c>
      <c r="C89" s="1" t="s">
        <v>22</v>
      </c>
      <c r="D89" s="1" t="s">
        <v>23</v>
      </c>
      <c r="E89" s="1" t="s">
        <v>24</v>
      </c>
      <c r="G89" t="s">
        <v>6764</v>
      </c>
      <c r="H89">
        <v>138</v>
      </c>
      <c r="I89">
        <v>905</v>
      </c>
      <c r="J89" t="s">
        <v>26</v>
      </c>
      <c r="K89" t="s">
        <v>6766</v>
      </c>
      <c r="N89" t="s">
        <v>1529</v>
      </c>
      <c r="Q89" t="s">
        <v>6765</v>
      </c>
      <c r="R89">
        <v>768</v>
      </c>
      <c r="S89">
        <v>255</v>
      </c>
    </row>
    <row r="90" spans="1:20" x14ac:dyDescent="0.25">
      <c r="A90" s="1" t="s">
        <v>20</v>
      </c>
      <c r="B90" s="1" t="s">
        <v>34</v>
      </c>
      <c r="C90" s="1" t="s">
        <v>22</v>
      </c>
      <c r="D90" s="1" t="s">
        <v>23</v>
      </c>
      <c r="E90" s="1" t="s">
        <v>24</v>
      </c>
      <c r="G90" t="s">
        <v>5646</v>
      </c>
      <c r="H90">
        <v>144</v>
      </c>
      <c r="I90">
        <v>1268</v>
      </c>
      <c r="J90" t="s">
        <v>26</v>
      </c>
      <c r="Q90" t="s">
        <v>5647</v>
      </c>
      <c r="R90">
        <v>1125</v>
      </c>
    </row>
    <row r="91" spans="1:20" x14ac:dyDescent="0.25">
      <c r="A91" s="1" t="s">
        <v>36</v>
      </c>
      <c r="B91" s="1" t="s">
        <v>37</v>
      </c>
      <c r="C91" s="1" t="s">
        <v>22</v>
      </c>
      <c r="D91" s="1" t="s">
        <v>23</v>
      </c>
      <c r="E91" s="1" t="s">
        <v>24</v>
      </c>
      <c r="G91" t="s">
        <v>5646</v>
      </c>
      <c r="H91">
        <v>144</v>
      </c>
      <c r="I91">
        <v>1268</v>
      </c>
      <c r="J91" t="s">
        <v>26</v>
      </c>
      <c r="K91" t="s">
        <v>5648</v>
      </c>
      <c r="N91" t="s">
        <v>1702</v>
      </c>
      <c r="Q91" t="s">
        <v>5647</v>
      </c>
      <c r="R91">
        <v>1125</v>
      </c>
      <c r="S91">
        <v>374</v>
      </c>
    </row>
    <row r="92" spans="1:20" x14ac:dyDescent="0.25">
      <c r="A92" s="1" t="s">
        <v>20</v>
      </c>
      <c r="B92" s="1" t="s">
        <v>5147</v>
      </c>
      <c r="C92" s="1" t="s">
        <v>22</v>
      </c>
      <c r="D92" s="1" t="s">
        <v>23</v>
      </c>
      <c r="E92" s="1" t="s">
        <v>24</v>
      </c>
      <c r="G92" t="s">
        <v>6727</v>
      </c>
      <c r="H92">
        <v>155</v>
      </c>
      <c r="I92">
        <v>3014</v>
      </c>
      <c r="J92" t="s">
        <v>26</v>
      </c>
      <c r="Q92" t="s">
        <v>6728</v>
      </c>
      <c r="R92">
        <v>2860</v>
      </c>
      <c r="T92" t="s">
        <v>5276</v>
      </c>
    </row>
    <row r="93" spans="1:20" x14ac:dyDescent="0.25">
      <c r="A93" s="1" t="s">
        <v>5147</v>
      </c>
      <c r="C93" s="1" t="s">
        <v>22</v>
      </c>
      <c r="D93" s="1" t="s">
        <v>23</v>
      </c>
      <c r="E93" s="1" t="s">
        <v>24</v>
      </c>
      <c r="G93" t="s">
        <v>6727</v>
      </c>
      <c r="H93">
        <v>155</v>
      </c>
      <c r="I93">
        <v>3014</v>
      </c>
      <c r="J93" t="s">
        <v>26</v>
      </c>
      <c r="N93" t="s">
        <v>6729</v>
      </c>
      <c r="Q93" t="s">
        <v>6728</v>
      </c>
      <c r="R93">
        <v>2860</v>
      </c>
      <c r="T93" t="s">
        <v>5276</v>
      </c>
    </row>
    <row r="94" spans="1:20" x14ac:dyDescent="0.25">
      <c r="A94" s="1" t="s">
        <v>20</v>
      </c>
      <c r="B94" s="1" t="s">
        <v>34</v>
      </c>
      <c r="C94" s="1" t="s">
        <v>22</v>
      </c>
      <c r="D94" s="1" t="s">
        <v>23</v>
      </c>
      <c r="E94" s="1" t="s">
        <v>24</v>
      </c>
      <c r="G94" t="s">
        <v>6160</v>
      </c>
      <c r="H94">
        <v>165</v>
      </c>
      <c r="I94">
        <v>1073</v>
      </c>
      <c r="J94" t="s">
        <v>46</v>
      </c>
      <c r="Q94" t="s">
        <v>6161</v>
      </c>
      <c r="R94">
        <v>909</v>
      </c>
    </row>
    <row r="95" spans="1:20" x14ac:dyDescent="0.25">
      <c r="A95" s="1" t="s">
        <v>36</v>
      </c>
      <c r="B95" s="1" t="s">
        <v>37</v>
      </c>
      <c r="C95" s="1" t="s">
        <v>22</v>
      </c>
      <c r="D95" s="1" t="s">
        <v>23</v>
      </c>
      <c r="E95" s="1" t="s">
        <v>24</v>
      </c>
      <c r="G95" t="s">
        <v>6160</v>
      </c>
      <c r="H95">
        <v>165</v>
      </c>
      <c r="I95">
        <v>1073</v>
      </c>
      <c r="J95" t="s">
        <v>46</v>
      </c>
      <c r="K95" t="s">
        <v>6162</v>
      </c>
      <c r="N95" t="s">
        <v>1145</v>
      </c>
      <c r="Q95" t="s">
        <v>6161</v>
      </c>
      <c r="R95">
        <v>909</v>
      </c>
      <c r="S95">
        <v>302</v>
      </c>
    </row>
    <row r="96" spans="1:20" x14ac:dyDescent="0.25">
      <c r="A96" s="1" t="s">
        <v>20</v>
      </c>
      <c r="B96" s="1" t="s">
        <v>34</v>
      </c>
      <c r="C96" s="1" t="s">
        <v>22</v>
      </c>
      <c r="D96" s="1" t="s">
        <v>23</v>
      </c>
      <c r="E96" s="1" t="s">
        <v>24</v>
      </c>
      <c r="G96" t="s">
        <v>6656</v>
      </c>
      <c r="H96">
        <v>182</v>
      </c>
      <c r="I96">
        <v>751</v>
      </c>
      <c r="J96" t="s">
        <v>26</v>
      </c>
      <c r="Q96" t="s">
        <v>6657</v>
      </c>
      <c r="R96">
        <v>570</v>
      </c>
    </row>
    <row r="97" spans="1:20" x14ac:dyDescent="0.25">
      <c r="A97" s="1" t="s">
        <v>36</v>
      </c>
      <c r="B97" s="1" t="s">
        <v>37</v>
      </c>
      <c r="C97" s="1" t="s">
        <v>22</v>
      </c>
      <c r="D97" s="1" t="s">
        <v>23</v>
      </c>
      <c r="E97" s="1" t="s">
        <v>24</v>
      </c>
      <c r="G97" t="s">
        <v>6656</v>
      </c>
      <c r="H97">
        <v>182</v>
      </c>
      <c r="I97">
        <v>751</v>
      </c>
      <c r="J97" t="s">
        <v>26</v>
      </c>
      <c r="K97" t="s">
        <v>6658</v>
      </c>
      <c r="N97" t="s">
        <v>6659</v>
      </c>
      <c r="Q97" t="s">
        <v>6657</v>
      </c>
      <c r="R97">
        <v>570</v>
      </c>
      <c r="S97">
        <v>189</v>
      </c>
    </row>
    <row r="98" spans="1:20" x14ac:dyDescent="0.25">
      <c r="A98" s="1" t="s">
        <v>20</v>
      </c>
      <c r="B98" s="1" t="s">
        <v>34</v>
      </c>
      <c r="C98" s="1" t="s">
        <v>22</v>
      </c>
      <c r="D98" s="1" t="s">
        <v>23</v>
      </c>
      <c r="E98" s="1" t="s">
        <v>24</v>
      </c>
      <c r="G98" t="s">
        <v>6750</v>
      </c>
      <c r="H98">
        <v>187</v>
      </c>
      <c r="I98">
        <v>1440</v>
      </c>
      <c r="J98" t="s">
        <v>46</v>
      </c>
      <c r="Q98" t="s">
        <v>6751</v>
      </c>
      <c r="R98">
        <v>1254</v>
      </c>
    </row>
    <row r="99" spans="1:20" x14ac:dyDescent="0.25">
      <c r="A99" s="1" t="s">
        <v>36</v>
      </c>
      <c r="B99" s="1" t="s">
        <v>37</v>
      </c>
      <c r="C99" s="1" t="s">
        <v>22</v>
      </c>
      <c r="D99" s="1" t="s">
        <v>23</v>
      </c>
      <c r="E99" s="1" t="s">
        <v>24</v>
      </c>
      <c r="G99" t="s">
        <v>6750</v>
      </c>
      <c r="H99">
        <v>187</v>
      </c>
      <c r="I99">
        <v>1440</v>
      </c>
      <c r="J99" t="s">
        <v>46</v>
      </c>
      <c r="K99" t="s">
        <v>6752</v>
      </c>
      <c r="N99" t="s">
        <v>206</v>
      </c>
      <c r="Q99" t="s">
        <v>6751</v>
      </c>
      <c r="R99">
        <v>1254</v>
      </c>
      <c r="S99">
        <v>417</v>
      </c>
    </row>
    <row r="100" spans="1:20" x14ac:dyDescent="0.25">
      <c r="A100" s="1" t="s">
        <v>20</v>
      </c>
      <c r="B100" s="1" t="s">
        <v>128</v>
      </c>
      <c r="C100" s="1" t="s">
        <v>22</v>
      </c>
      <c r="D100" s="1" t="s">
        <v>23</v>
      </c>
      <c r="E100" s="1" t="s">
        <v>24</v>
      </c>
      <c r="G100" t="s">
        <v>6759</v>
      </c>
      <c r="H100">
        <v>188</v>
      </c>
      <c r="I100">
        <v>1102</v>
      </c>
      <c r="J100" t="s">
        <v>46</v>
      </c>
      <c r="Q100" t="s">
        <v>6760</v>
      </c>
      <c r="R100">
        <v>915</v>
      </c>
      <c r="T100" t="s">
        <v>130</v>
      </c>
    </row>
    <row r="101" spans="1:20" x14ac:dyDescent="0.25">
      <c r="A101" s="1" t="s">
        <v>36</v>
      </c>
      <c r="B101" s="1" t="s">
        <v>131</v>
      </c>
      <c r="C101" s="1" t="s">
        <v>22</v>
      </c>
      <c r="D101" s="1" t="s">
        <v>23</v>
      </c>
      <c r="E101" s="1" t="s">
        <v>24</v>
      </c>
      <c r="G101" t="s">
        <v>6759</v>
      </c>
      <c r="H101">
        <v>188</v>
      </c>
      <c r="I101">
        <v>1102</v>
      </c>
      <c r="J101" t="s">
        <v>46</v>
      </c>
      <c r="N101" t="s">
        <v>45</v>
      </c>
      <c r="Q101" t="s">
        <v>6760</v>
      </c>
      <c r="R101">
        <v>915</v>
      </c>
      <c r="T101" t="s">
        <v>130</v>
      </c>
    </row>
    <row r="102" spans="1:20" x14ac:dyDescent="0.25">
      <c r="A102" s="1" t="s">
        <v>20</v>
      </c>
      <c r="B102" s="1" t="s">
        <v>21</v>
      </c>
      <c r="C102" s="1" t="s">
        <v>22</v>
      </c>
      <c r="D102" s="1" t="s">
        <v>23</v>
      </c>
      <c r="E102" s="1" t="s">
        <v>24</v>
      </c>
      <c r="G102" t="s">
        <v>6777</v>
      </c>
      <c r="H102">
        <v>188</v>
      </c>
      <c r="I102">
        <v>263</v>
      </c>
      <c r="J102" t="s">
        <v>26</v>
      </c>
      <c r="Q102" t="s">
        <v>6779</v>
      </c>
      <c r="R102">
        <v>76</v>
      </c>
    </row>
    <row r="103" spans="1:20" x14ac:dyDescent="0.25">
      <c r="A103" s="1" t="s">
        <v>21</v>
      </c>
      <c r="C103" s="1" t="s">
        <v>22</v>
      </c>
      <c r="D103" s="1" t="s">
        <v>23</v>
      </c>
      <c r="E103" s="1" t="s">
        <v>24</v>
      </c>
      <c r="G103" t="s">
        <v>6777</v>
      </c>
      <c r="H103">
        <v>188</v>
      </c>
      <c r="I103">
        <v>263</v>
      </c>
      <c r="J103" t="s">
        <v>26</v>
      </c>
      <c r="N103" t="s">
        <v>28</v>
      </c>
      <c r="Q103" t="s">
        <v>6779</v>
      </c>
      <c r="R103">
        <v>76</v>
      </c>
      <c r="T103" t="s">
        <v>412</v>
      </c>
    </row>
    <row r="104" spans="1:20" x14ac:dyDescent="0.25">
      <c r="A104" s="1" t="s">
        <v>20</v>
      </c>
      <c r="B104" s="1" t="s">
        <v>30</v>
      </c>
      <c r="C104" s="1" t="s">
        <v>22</v>
      </c>
      <c r="D104" s="1" t="s">
        <v>23</v>
      </c>
      <c r="E104" s="1" t="s">
        <v>24</v>
      </c>
      <c r="G104" t="s">
        <v>25</v>
      </c>
      <c r="H104">
        <v>189</v>
      </c>
      <c r="I104">
        <v>542</v>
      </c>
      <c r="J104" t="s">
        <v>26</v>
      </c>
      <c r="O104" t="s">
        <v>31</v>
      </c>
      <c r="Q104" t="s">
        <v>32</v>
      </c>
      <c r="R104">
        <v>354</v>
      </c>
    </row>
    <row r="105" spans="1:20" x14ac:dyDescent="0.25">
      <c r="A105" s="1" t="s">
        <v>30</v>
      </c>
      <c r="C105" s="1" t="s">
        <v>22</v>
      </c>
      <c r="D105" s="1" t="s">
        <v>23</v>
      </c>
      <c r="E105" s="1" t="s">
        <v>24</v>
      </c>
      <c r="G105" t="s">
        <v>25</v>
      </c>
      <c r="H105">
        <v>189</v>
      </c>
      <c r="I105">
        <v>542</v>
      </c>
      <c r="J105" t="s">
        <v>26</v>
      </c>
      <c r="N105" t="s">
        <v>33</v>
      </c>
      <c r="O105" t="s">
        <v>31</v>
      </c>
      <c r="Q105" t="s">
        <v>32</v>
      </c>
      <c r="R105">
        <v>354</v>
      </c>
    </row>
    <row r="106" spans="1:20" x14ac:dyDescent="0.25">
      <c r="A106" s="1" t="s">
        <v>20</v>
      </c>
      <c r="B106" s="1" t="s">
        <v>34</v>
      </c>
      <c r="C106" s="1" t="s">
        <v>22</v>
      </c>
      <c r="D106" s="1" t="s">
        <v>23</v>
      </c>
      <c r="E106" s="1" t="s">
        <v>24</v>
      </c>
      <c r="G106" t="s">
        <v>6743</v>
      </c>
      <c r="H106">
        <v>206</v>
      </c>
      <c r="I106">
        <v>1615</v>
      </c>
      <c r="J106" t="s">
        <v>26</v>
      </c>
      <c r="Q106" t="s">
        <v>6744</v>
      </c>
      <c r="R106">
        <v>1410</v>
      </c>
    </row>
    <row r="107" spans="1:20" x14ac:dyDescent="0.25">
      <c r="A107" s="1" t="s">
        <v>36</v>
      </c>
      <c r="B107" s="1" t="s">
        <v>37</v>
      </c>
      <c r="C107" s="1" t="s">
        <v>22</v>
      </c>
      <c r="D107" s="1" t="s">
        <v>23</v>
      </c>
      <c r="E107" s="1" t="s">
        <v>24</v>
      </c>
      <c r="G107" t="s">
        <v>6743</v>
      </c>
      <c r="H107">
        <v>206</v>
      </c>
      <c r="I107">
        <v>1615</v>
      </c>
      <c r="J107" t="s">
        <v>26</v>
      </c>
      <c r="K107" t="s">
        <v>6745</v>
      </c>
      <c r="N107" t="s">
        <v>6746</v>
      </c>
      <c r="Q107" t="s">
        <v>6744</v>
      </c>
      <c r="R107">
        <v>1410</v>
      </c>
      <c r="S107">
        <v>469</v>
      </c>
    </row>
    <row r="108" spans="1:20" x14ac:dyDescent="0.25">
      <c r="A108" s="1" t="s">
        <v>20</v>
      </c>
      <c r="B108" s="1" t="s">
        <v>34</v>
      </c>
      <c r="C108" s="1" t="s">
        <v>22</v>
      </c>
      <c r="D108" s="1" t="s">
        <v>23</v>
      </c>
      <c r="E108" s="1" t="s">
        <v>24</v>
      </c>
      <c r="G108" t="s">
        <v>6550</v>
      </c>
      <c r="H108">
        <v>213</v>
      </c>
      <c r="I108">
        <v>455</v>
      </c>
      <c r="J108" t="s">
        <v>46</v>
      </c>
      <c r="Q108" t="s">
        <v>6553</v>
      </c>
      <c r="R108">
        <v>243</v>
      </c>
    </row>
    <row r="109" spans="1:20" x14ac:dyDescent="0.25">
      <c r="A109" s="1" t="s">
        <v>36</v>
      </c>
      <c r="B109" s="1" t="s">
        <v>37</v>
      </c>
      <c r="C109" s="1" t="s">
        <v>22</v>
      </c>
      <c r="D109" s="1" t="s">
        <v>23</v>
      </c>
      <c r="E109" s="1" t="s">
        <v>24</v>
      </c>
      <c r="G109" t="s">
        <v>6550</v>
      </c>
      <c r="H109">
        <v>213</v>
      </c>
      <c r="I109">
        <v>455</v>
      </c>
      <c r="J109" t="s">
        <v>46</v>
      </c>
      <c r="K109" t="s">
        <v>6554</v>
      </c>
      <c r="N109" t="s">
        <v>45</v>
      </c>
      <c r="Q109" t="s">
        <v>6553</v>
      </c>
      <c r="R109">
        <v>243</v>
      </c>
      <c r="S109">
        <v>80</v>
      </c>
    </row>
    <row r="110" spans="1:20" x14ac:dyDescent="0.25">
      <c r="A110" s="1" t="s">
        <v>20</v>
      </c>
      <c r="B110" s="1" t="s">
        <v>34</v>
      </c>
      <c r="C110" s="1" t="s">
        <v>22</v>
      </c>
      <c r="D110" s="1" t="s">
        <v>23</v>
      </c>
      <c r="E110" s="1" t="s">
        <v>24</v>
      </c>
      <c r="G110" t="s">
        <v>6684</v>
      </c>
      <c r="H110">
        <v>230</v>
      </c>
      <c r="I110">
        <v>829</v>
      </c>
      <c r="J110" t="s">
        <v>26</v>
      </c>
      <c r="Q110" t="s">
        <v>6685</v>
      </c>
      <c r="R110">
        <v>600</v>
      </c>
    </row>
    <row r="111" spans="1:20" x14ac:dyDescent="0.25">
      <c r="A111" s="1" t="s">
        <v>36</v>
      </c>
      <c r="B111" s="1" t="s">
        <v>37</v>
      </c>
      <c r="C111" s="1" t="s">
        <v>22</v>
      </c>
      <c r="D111" s="1" t="s">
        <v>23</v>
      </c>
      <c r="E111" s="1" t="s">
        <v>24</v>
      </c>
      <c r="G111" t="s">
        <v>6684</v>
      </c>
      <c r="H111">
        <v>230</v>
      </c>
      <c r="I111">
        <v>829</v>
      </c>
      <c r="J111" t="s">
        <v>26</v>
      </c>
      <c r="K111" t="s">
        <v>6686</v>
      </c>
      <c r="N111" t="s">
        <v>6687</v>
      </c>
      <c r="Q111" t="s">
        <v>6685</v>
      </c>
      <c r="R111">
        <v>600</v>
      </c>
      <c r="S111">
        <v>199</v>
      </c>
    </row>
    <row r="112" spans="1:20" x14ac:dyDescent="0.25">
      <c r="A112" s="1" t="s">
        <v>20</v>
      </c>
      <c r="B112" s="1" t="s">
        <v>128</v>
      </c>
      <c r="C112" s="1" t="s">
        <v>22</v>
      </c>
      <c r="D112" s="1" t="s">
        <v>23</v>
      </c>
      <c r="E112" s="1" t="s">
        <v>24</v>
      </c>
      <c r="G112" t="s">
        <v>5006</v>
      </c>
      <c r="H112">
        <v>239</v>
      </c>
      <c r="I112">
        <v>1427</v>
      </c>
      <c r="J112" t="s">
        <v>26</v>
      </c>
      <c r="Q112" t="s">
        <v>5007</v>
      </c>
      <c r="R112">
        <v>1189</v>
      </c>
      <c r="T112" t="s">
        <v>130</v>
      </c>
    </row>
    <row r="113" spans="1:20" x14ac:dyDescent="0.25">
      <c r="A113" s="1" t="s">
        <v>36</v>
      </c>
      <c r="B113" s="1" t="s">
        <v>131</v>
      </c>
      <c r="C113" s="1" t="s">
        <v>22</v>
      </c>
      <c r="D113" s="1" t="s">
        <v>23</v>
      </c>
      <c r="E113" s="1" t="s">
        <v>24</v>
      </c>
      <c r="G113" t="s">
        <v>5006</v>
      </c>
      <c r="H113">
        <v>239</v>
      </c>
      <c r="I113">
        <v>1427</v>
      </c>
      <c r="J113" t="s">
        <v>26</v>
      </c>
      <c r="N113" t="s">
        <v>45</v>
      </c>
      <c r="Q113" t="s">
        <v>5007</v>
      </c>
      <c r="R113">
        <v>1189</v>
      </c>
      <c r="T113" t="s">
        <v>130</v>
      </c>
    </row>
    <row r="114" spans="1:20" x14ac:dyDescent="0.25">
      <c r="A114" s="1" t="s">
        <v>20</v>
      </c>
      <c r="B114" s="1" t="s">
        <v>34</v>
      </c>
      <c r="C114" s="1" t="s">
        <v>22</v>
      </c>
      <c r="D114" s="1" t="s">
        <v>23</v>
      </c>
      <c r="E114" s="1" t="s">
        <v>24</v>
      </c>
      <c r="G114" t="s">
        <v>6710</v>
      </c>
      <c r="H114">
        <v>249</v>
      </c>
      <c r="I114">
        <v>1541</v>
      </c>
      <c r="J114" t="s">
        <v>46</v>
      </c>
      <c r="Q114" t="s">
        <v>6711</v>
      </c>
      <c r="R114">
        <v>1293</v>
      </c>
    </row>
    <row r="115" spans="1:20" x14ac:dyDescent="0.25">
      <c r="A115" s="1" t="s">
        <v>36</v>
      </c>
      <c r="B115" s="1" t="s">
        <v>37</v>
      </c>
      <c r="C115" s="1" t="s">
        <v>22</v>
      </c>
      <c r="D115" s="1" t="s">
        <v>23</v>
      </c>
      <c r="E115" s="1" t="s">
        <v>24</v>
      </c>
      <c r="G115" t="s">
        <v>6710</v>
      </c>
      <c r="H115">
        <v>249</v>
      </c>
      <c r="I115">
        <v>1541</v>
      </c>
      <c r="J115" t="s">
        <v>46</v>
      </c>
      <c r="K115" t="s">
        <v>6712</v>
      </c>
      <c r="N115" t="s">
        <v>2932</v>
      </c>
      <c r="Q115" t="s">
        <v>6711</v>
      </c>
      <c r="R115">
        <v>1293</v>
      </c>
      <c r="S115">
        <v>430</v>
      </c>
    </row>
    <row r="116" spans="1:20" x14ac:dyDescent="0.25">
      <c r="A116" s="1" t="s">
        <v>20</v>
      </c>
      <c r="B116" s="1" t="s">
        <v>34</v>
      </c>
      <c r="C116" s="1" t="s">
        <v>22</v>
      </c>
      <c r="D116" s="1" t="s">
        <v>23</v>
      </c>
      <c r="E116" s="1" t="s">
        <v>24</v>
      </c>
      <c r="G116" t="s">
        <v>5274</v>
      </c>
      <c r="H116">
        <v>255</v>
      </c>
      <c r="I116">
        <v>2339</v>
      </c>
      <c r="J116" t="s">
        <v>26</v>
      </c>
      <c r="Q116" t="s">
        <v>5278</v>
      </c>
      <c r="R116">
        <v>2085</v>
      </c>
    </row>
    <row r="117" spans="1:20" x14ac:dyDescent="0.25">
      <c r="A117" s="1" t="s">
        <v>36</v>
      </c>
      <c r="B117" s="1" t="s">
        <v>37</v>
      </c>
      <c r="C117" s="1" t="s">
        <v>22</v>
      </c>
      <c r="D117" s="1" t="s">
        <v>23</v>
      </c>
      <c r="E117" s="1" t="s">
        <v>24</v>
      </c>
      <c r="G117" t="s">
        <v>5274</v>
      </c>
      <c r="H117">
        <v>255</v>
      </c>
      <c r="I117">
        <v>2339</v>
      </c>
      <c r="J117" t="s">
        <v>26</v>
      </c>
      <c r="K117" t="s">
        <v>5279</v>
      </c>
      <c r="N117" t="s">
        <v>471</v>
      </c>
      <c r="Q117" t="s">
        <v>5278</v>
      </c>
      <c r="R117">
        <v>2085</v>
      </c>
      <c r="S117">
        <v>694</v>
      </c>
    </row>
    <row r="118" spans="1:20" x14ac:dyDescent="0.25">
      <c r="A118" s="1" t="s">
        <v>20</v>
      </c>
      <c r="B118" s="1" t="s">
        <v>128</v>
      </c>
      <c r="C118" s="1" t="s">
        <v>22</v>
      </c>
      <c r="D118" s="1" t="s">
        <v>23</v>
      </c>
      <c r="E118" s="1" t="s">
        <v>24</v>
      </c>
      <c r="G118" t="s">
        <v>3978</v>
      </c>
      <c r="H118">
        <v>275</v>
      </c>
      <c r="I118">
        <v>1438</v>
      </c>
      <c r="J118" t="s">
        <v>46</v>
      </c>
      <c r="Q118" t="s">
        <v>3979</v>
      </c>
      <c r="R118">
        <v>1164</v>
      </c>
      <c r="T118" t="s">
        <v>130</v>
      </c>
    </row>
    <row r="119" spans="1:20" x14ac:dyDescent="0.25">
      <c r="A119" s="1" t="s">
        <v>36</v>
      </c>
      <c r="B119" s="1" t="s">
        <v>131</v>
      </c>
      <c r="C119" s="1" t="s">
        <v>22</v>
      </c>
      <c r="D119" s="1" t="s">
        <v>23</v>
      </c>
      <c r="E119" s="1" t="s">
        <v>24</v>
      </c>
      <c r="G119" t="s">
        <v>3978</v>
      </c>
      <c r="H119">
        <v>275</v>
      </c>
      <c r="I119">
        <v>1438</v>
      </c>
      <c r="J119" t="s">
        <v>46</v>
      </c>
      <c r="N119" t="s">
        <v>1431</v>
      </c>
      <c r="Q119" t="s">
        <v>3979</v>
      </c>
      <c r="R119">
        <v>1164</v>
      </c>
      <c r="T119" t="s">
        <v>130</v>
      </c>
    </row>
    <row r="120" spans="1:20" x14ac:dyDescent="0.25">
      <c r="A120" s="1" t="s">
        <v>20</v>
      </c>
      <c r="B120" s="1" t="s">
        <v>34</v>
      </c>
      <c r="C120" s="1" t="s">
        <v>22</v>
      </c>
      <c r="D120" s="1" t="s">
        <v>23</v>
      </c>
      <c r="E120" s="1" t="s">
        <v>24</v>
      </c>
      <c r="G120" t="s">
        <v>3510</v>
      </c>
      <c r="H120">
        <v>276</v>
      </c>
      <c r="I120">
        <v>1676</v>
      </c>
      <c r="J120" t="s">
        <v>26</v>
      </c>
      <c r="Q120" t="s">
        <v>3511</v>
      </c>
      <c r="R120">
        <v>1401</v>
      </c>
    </row>
    <row r="121" spans="1:20" x14ac:dyDescent="0.25">
      <c r="A121" s="1" t="s">
        <v>36</v>
      </c>
      <c r="B121" s="1" t="s">
        <v>37</v>
      </c>
      <c r="C121" s="1" t="s">
        <v>22</v>
      </c>
      <c r="D121" s="1" t="s">
        <v>23</v>
      </c>
      <c r="E121" s="1" t="s">
        <v>24</v>
      </c>
      <c r="G121" t="s">
        <v>3510</v>
      </c>
      <c r="H121">
        <v>276</v>
      </c>
      <c r="I121">
        <v>1676</v>
      </c>
      <c r="J121" t="s">
        <v>26</v>
      </c>
      <c r="K121" t="s">
        <v>3512</v>
      </c>
      <c r="N121" t="s">
        <v>1653</v>
      </c>
      <c r="Q121" t="s">
        <v>3511</v>
      </c>
      <c r="R121">
        <v>1401</v>
      </c>
      <c r="S121">
        <v>466</v>
      </c>
    </row>
    <row r="122" spans="1:20" x14ac:dyDescent="0.25">
      <c r="A122" s="1" t="s">
        <v>20</v>
      </c>
      <c r="B122" s="1" t="s">
        <v>34</v>
      </c>
      <c r="C122" s="1" t="s">
        <v>22</v>
      </c>
      <c r="D122" s="1" t="s">
        <v>23</v>
      </c>
      <c r="E122" s="1" t="s">
        <v>24</v>
      </c>
      <c r="G122" t="s">
        <v>6262</v>
      </c>
      <c r="H122">
        <v>309</v>
      </c>
      <c r="I122">
        <v>701</v>
      </c>
      <c r="J122" t="s">
        <v>26</v>
      </c>
      <c r="Q122" t="s">
        <v>6263</v>
      </c>
      <c r="R122">
        <v>393</v>
      </c>
    </row>
    <row r="123" spans="1:20" x14ac:dyDescent="0.25">
      <c r="A123" s="1" t="s">
        <v>36</v>
      </c>
      <c r="B123" s="1" t="s">
        <v>37</v>
      </c>
      <c r="C123" s="1" t="s">
        <v>22</v>
      </c>
      <c r="D123" s="1" t="s">
        <v>23</v>
      </c>
      <c r="E123" s="1" t="s">
        <v>24</v>
      </c>
      <c r="G123" t="s">
        <v>6262</v>
      </c>
      <c r="H123">
        <v>309</v>
      </c>
      <c r="I123">
        <v>701</v>
      </c>
      <c r="J123" t="s">
        <v>26</v>
      </c>
      <c r="K123" t="s">
        <v>6264</v>
      </c>
      <c r="N123" t="s">
        <v>6265</v>
      </c>
      <c r="Q123" t="s">
        <v>6263</v>
      </c>
      <c r="R123">
        <v>393</v>
      </c>
      <c r="S123">
        <v>130</v>
      </c>
    </row>
    <row r="124" spans="1:20" x14ac:dyDescent="0.25">
      <c r="A124" s="1" t="s">
        <v>20</v>
      </c>
      <c r="B124" s="1" t="s">
        <v>34</v>
      </c>
      <c r="C124" s="1" t="s">
        <v>22</v>
      </c>
      <c r="D124" s="1" t="s">
        <v>23</v>
      </c>
      <c r="E124" s="1" t="s">
        <v>24</v>
      </c>
      <c r="G124" t="s">
        <v>5151</v>
      </c>
      <c r="H124">
        <v>327</v>
      </c>
      <c r="I124">
        <v>1196</v>
      </c>
      <c r="J124" t="s">
        <v>26</v>
      </c>
      <c r="Q124" t="s">
        <v>5152</v>
      </c>
      <c r="R124">
        <v>870</v>
      </c>
    </row>
    <row r="125" spans="1:20" x14ac:dyDescent="0.25">
      <c r="A125" s="1" t="s">
        <v>36</v>
      </c>
      <c r="B125" s="1" t="s">
        <v>37</v>
      </c>
      <c r="C125" s="1" t="s">
        <v>22</v>
      </c>
      <c r="D125" s="1" t="s">
        <v>23</v>
      </c>
      <c r="E125" s="1" t="s">
        <v>24</v>
      </c>
      <c r="G125" t="s">
        <v>5151</v>
      </c>
      <c r="H125">
        <v>327</v>
      </c>
      <c r="I125">
        <v>1196</v>
      </c>
      <c r="J125" t="s">
        <v>26</v>
      </c>
      <c r="K125" t="s">
        <v>5153</v>
      </c>
      <c r="N125" t="s">
        <v>45</v>
      </c>
      <c r="Q125" t="s">
        <v>5152</v>
      </c>
      <c r="R125">
        <v>870</v>
      </c>
      <c r="S125">
        <v>289</v>
      </c>
    </row>
    <row r="126" spans="1:20" x14ac:dyDescent="0.25">
      <c r="A126" s="1" t="s">
        <v>20</v>
      </c>
      <c r="B126" s="1" t="s">
        <v>34</v>
      </c>
      <c r="C126" s="1" t="s">
        <v>22</v>
      </c>
      <c r="D126" s="1" t="s">
        <v>23</v>
      </c>
      <c r="E126" s="1" t="s">
        <v>24</v>
      </c>
      <c r="G126" t="s">
        <v>4136</v>
      </c>
      <c r="H126">
        <v>338</v>
      </c>
      <c r="I126">
        <v>1513</v>
      </c>
      <c r="J126" t="s">
        <v>46</v>
      </c>
      <c r="Q126" t="s">
        <v>4137</v>
      </c>
      <c r="R126">
        <v>1176</v>
      </c>
    </row>
    <row r="127" spans="1:20" x14ac:dyDescent="0.25">
      <c r="A127" s="1" t="s">
        <v>36</v>
      </c>
      <c r="B127" s="1" t="s">
        <v>37</v>
      </c>
      <c r="C127" s="1" t="s">
        <v>22</v>
      </c>
      <c r="D127" s="1" t="s">
        <v>23</v>
      </c>
      <c r="E127" s="1" t="s">
        <v>24</v>
      </c>
      <c r="G127" t="s">
        <v>4136</v>
      </c>
      <c r="H127">
        <v>338</v>
      </c>
      <c r="I127">
        <v>1513</v>
      </c>
      <c r="J127" t="s">
        <v>46</v>
      </c>
      <c r="K127" t="s">
        <v>4138</v>
      </c>
      <c r="N127" t="s">
        <v>3029</v>
      </c>
      <c r="Q127" t="s">
        <v>4137</v>
      </c>
      <c r="R127">
        <v>1176</v>
      </c>
      <c r="S127">
        <v>391</v>
      </c>
    </row>
    <row r="128" spans="1:20" x14ac:dyDescent="0.25">
      <c r="A128" s="1" t="s">
        <v>20</v>
      </c>
      <c r="B128" s="1" t="s">
        <v>34</v>
      </c>
      <c r="C128" s="1" t="s">
        <v>22</v>
      </c>
      <c r="D128" s="1" t="s">
        <v>23</v>
      </c>
      <c r="E128" s="1" t="s">
        <v>24</v>
      </c>
      <c r="G128" t="s">
        <v>4327</v>
      </c>
      <c r="H128">
        <v>380</v>
      </c>
      <c r="I128">
        <v>2050</v>
      </c>
      <c r="J128" t="s">
        <v>26</v>
      </c>
      <c r="Q128" t="s">
        <v>4330</v>
      </c>
      <c r="R128">
        <v>1671</v>
      </c>
    </row>
    <row r="129" spans="1:19" x14ac:dyDescent="0.25">
      <c r="A129" s="1" t="s">
        <v>36</v>
      </c>
      <c r="B129" s="1" t="s">
        <v>37</v>
      </c>
      <c r="C129" s="1" t="s">
        <v>22</v>
      </c>
      <c r="D129" s="1" t="s">
        <v>23</v>
      </c>
      <c r="E129" s="1" t="s">
        <v>24</v>
      </c>
      <c r="G129" t="s">
        <v>4327</v>
      </c>
      <c r="H129">
        <v>380</v>
      </c>
      <c r="I129">
        <v>2050</v>
      </c>
      <c r="J129" t="s">
        <v>26</v>
      </c>
      <c r="K129" t="s">
        <v>4331</v>
      </c>
      <c r="N129" t="s">
        <v>4332</v>
      </c>
      <c r="Q129" t="s">
        <v>4330</v>
      </c>
      <c r="R129">
        <v>1671</v>
      </c>
      <c r="S129">
        <v>556</v>
      </c>
    </row>
    <row r="130" spans="1:19" x14ac:dyDescent="0.25">
      <c r="A130" s="1" t="s">
        <v>20</v>
      </c>
      <c r="B130" s="1" t="s">
        <v>34</v>
      </c>
      <c r="C130" s="1" t="s">
        <v>22</v>
      </c>
      <c r="D130" s="1" t="s">
        <v>23</v>
      </c>
      <c r="E130" s="1" t="s">
        <v>24</v>
      </c>
      <c r="G130" t="s">
        <v>4584</v>
      </c>
      <c r="H130">
        <v>386</v>
      </c>
      <c r="I130">
        <v>1201</v>
      </c>
      <c r="J130" t="s">
        <v>46</v>
      </c>
      <c r="Q130" t="s">
        <v>4586</v>
      </c>
      <c r="R130">
        <v>816</v>
      </c>
    </row>
    <row r="131" spans="1:19" x14ac:dyDescent="0.25">
      <c r="A131" s="1" t="s">
        <v>36</v>
      </c>
      <c r="B131" s="1" t="s">
        <v>37</v>
      </c>
      <c r="C131" s="1" t="s">
        <v>22</v>
      </c>
      <c r="D131" s="1" t="s">
        <v>23</v>
      </c>
      <c r="E131" s="1" t="s">
        <v>24</v>
      </c>
      <c r="G131" t="s">
        <v>4584</v>
      </c>
      <c r="H131">
        <v>386</v>
      </c>
      <c r="I131">
        <v>1201</v>
      </c>
      <c r="J131" t="s">
        <v>46</v>
      </c>
      <c r="K131" t="s">
        <v>4587</v>
      </c>
      <c r="N131" t="s">
        <v>45</v>
      </c>
      <c r="Q131" t="s">
        <v>4586</v>
      </c>
      <c r="R131">
        <v>816</v>
      </c>
      <c r="S131">
        <v>271</v>
      </c>
    </row>
    <row r="132" spans="1:19" x14ac:dyDescent="0.25">
      <c r="A132" s="1" t="s">
        <v>20</v>
      </c>
      <c r="B132" s="1" t="s">
        <v>34</v>
      </c>
      <c r="C132" s="1" t="s">
        <v>22</v>
      </c>
      <c r="D132" s="1" t="s">
        <v>23</v>
      </c>
      <c r="E132" s="1" t="s">
        <v>24</v>
      </c>
      <c r="G132" t="s">
        <v>3824</v>
      </c>
      <c r="H132">
        <v>392</v>
      </c>
      <c r="I132">
        <v>1729</v>
      </c>
      <c r="J132" t="s">
        <v>46</v>
      </c>
      <c r="Q132" t="s">
        <v>3825</v>
      </c>
      <c r="R132">
        <v>1338</v>
      </c>
    </row>
    <row r="133" spans="1:19" x14ac:dyDescent="0.25">
      <c r="A133" s="1" t="s">
        <v>36</v>
      </c>
      <c r="B133" s="1" t="s">
        <v>37</v>
      </c>
      <c r="C133" s="1" t="s">
        <v>22</v>
      </c>
      <c r="D133" s="1" t="s">
        <v>23</v>
      </c>
      <c r="E133" s="1" t="s">
        <v>24</v>
      </c>
      <c r="G133" t="s">
        <v>3824</v>
      </c>
      <c r="H133">
        <v>392</v>
      </c>
      <c r="I133">
        <v>1729</v>
      </c>
      <c r="J133" t="s">
        <v>46</v>
      </c>
      <c r="K133" t="s">
        <v>3826</v>
      </c>
      <c r="N133" t="s">
        <v>3827</v>
      </c>
      <c r="Q133" t="s">
        <v>3825</v>
      </c>
      <c r="R133">
        <v>1338</v>
      </c>
      <c r="S133">
        <v>445</v>
      </c>
    </row>
    <row r="134" spans="1:19" x14ac:dyDescent="0.25">
      <c r="A134" s="1" t="s">
        <v>20</v>
      </c>
      <c r="B134" s="1" t="s">
        <v>34</v>
      </c>
      <c r="C134" s="1" t="s">
        <v>22</v>
      </c>
      <c r="D134" s="1" t="s">
        <v>23</v>
      </c>
      <c r="E134" s="1" t="s">
        <v>24</v>
      </c>
      <c r="G134" t="s">
        <v>4715</v>
      </c>
      <c r="H134">
        <v>399</v>
      </c>
      <c r="I134">
        <v>890</v>
      </c>
      <c r="J134" t="s">
        <v>46</v>
      </c>
      <c r="Q134" t="s">
        <v>4716</v>
      </c>
      <c r="R134">
        <v>492</v>
      </c>
    </row>
    <row r="135" spans="1:19" x14ac:dyDescent="0.25">
      <c r="A135" s="1" t="s">
        <v>36</v>
      </c>
      <c r="B135" s="1" t="s">
        <v>37</v>
      </c>
      <c r="C135" s="1" t="s">
        <v>22</v>
      </c>
      <c r="D135" s="1" t="s">
        <v>23</v>
      </c>
      <c r="E135" s="1" t="s">
        <v>24</v>
      </c>
      <c r="G135" t="s">
        <v>4715</v>
      </c>
      <c r="H135">
        <v>399</v>
      </c>
      <c r="I135">
        <v>890</v>
      </c>
      <c r="J135" t="s">
        <v>46</v>
      </c>
      <c r="K135" t="s">
        <v>4717</v>
      </c>
      <c r="N135" t="s">
        <v>45</v>
      </c>
      <c r="Q135" t="s">
        <v>4716</v>
      </c>
      <c r="R135">
        <v>492</v>
      </c>
      <c r="S135">
        <v>163</v>
      </c>
    </row>
    <row r="136" spans="1:19" x14ac:dyDescent="0.25">
      <c r="A136" s="1" t="s">
        <v>20</v>
      </c>
      <c r="B136" s="1" t="s">
        <v>34</v>
      </c>
      <c r="C136" s="1" t="s">
        <v>22</v>
      </c>
      <c r="D136" s="1" t="s">
        <v>23</v>
      </c>
      <c r="E136" s="1" t="s">
        <v>24</v>
      </c>
      <c r="G136" t="s">
        <v>3679</v>
      </c>
      <c r="H136">
        <v>437</v>
      </c>
      <c r="I136">
        <v>796</v>
      </c>
      <c r="J136" t="s">
        <v>26</v>
      </c>
      <c r="Q136" t="s">
        <v>3682</v>
      </c>
      <c r="R136">
        <v>360</v>
      </c>
    </row>
    <row r="137" spans="1:19" x14ac:dyDescent="0.25">
      <c r="A137" s="1" t="s">
        <v>36</v>
      </c>
      <c r="B137" s="1" t="s">
        <v>37</v>
      </c>
      <c r="C137" s="1" t="s">
        <v>22</v>
      </c>
      <c r="D137" s="1" t="s">
        <v>23</v>
      </c>
      <c r="E137" s="1" t="s">
        <v>24</v>
      </c>
      <c r="G137" t="s">
        <v>3679</v>
      </c>
      <c r="H137">
        <v>437</v>
      </c>
      <c r="I137">
        <v>796</v>
      </c>
      <c r="J137" t="s">
        <v>26</v>
      </c>
      <c r="K137" t="s">
        <v>3683</v>
      </c>
      <c r="N137" t="s">
        <v>45</v>
      </c>
      <c r="Q137" t="s">
        <v>3682</v>
      </c>
      <c r="R137">
        <v>360</v>
      </c>
      <c r="S137">
        <v>119</v>
      </c>
    </row>
    <row r="138" spans="1:19" x14ac:dyDescent="0.25">
      <c r="A138" s="1" t="s">
        <v>20</v>
      </c>
      <c r="B138" s="1" t="s">
        <v>34</v>
      </c>
      <c r="C138" s="1" t="s">
        <v>22</v>
      </c>
      <c r="D138" s="1" t="s">
        <v>23</v>
      </c>
      <c r="E138" s="1" t="s">
        <v>24</v>
      </c>
      <c r="G138" t="s">
        <v>6084</v>
      </c>
      <c r="H138">
        <v>459</v>
      </c>
      <c r="I138">
        <v>1016</v>
      </c>
      <c r="J138" t="s">
        <v>26</v>
      </c>
      <c r="Q138" t="s">
        <v>6087</v>
      </c>
      <c r="R138">
        <v>558</v>
      </c>
    </row>
    <row r="139" spans="1:19" x14ac:dyDescent="0.25">
      <c r="A139" s="1" t="s">
        <v>36</v>
      </c>
      <c r="B139" s="1" t="s">
        <v>37</v>
      </c>
      <c r="C139" s="1" t="s">
        <v>22</v>
      </c>
      <c r="D139" s="1" t="s">
        <v>23</v>
      </c>
      <c r="E139" s="1" t="s">
        <v>24</v>
      </c>
      <c r="G139" t="s">
        <v>6084</v>
      </c>
      <c r="H139">
        <v>459</v>
      </c>
      <c r="I139">
        <v>1016</v>
      </c>
      <c r="J139" t="s">
        <v>26</v>
      </c>
      <c r="K139" t="s">
        <v>6088</v>
      </c>
      <c r="N139" t="s">
        <v>6089</v>
      </c>
      <c r="Q139" t="s">
        <v>6087</v>
      </c>
      <c r="R139">
        <v>558</v>
      </c>
      <c r="S139">
        <v>185</v>
      </c>
    </row>
    <row r="140" spans="1:19" x14ac:dyDescent="0.25">
      <c r="A140" s="1" t="s">
        <v>20</v>
      </c>
      <c r="B140" s="1" t="s">
        <v>34</v>
      </c>
      <c r="C140" s="1" t="s">
        <v>22</v>
      </c>
      <c r="D140" s="1" t="s">
        <v>23</v>
      </c>
      <c r="E140" s="1" t="s">
        <v>24</v>
      </c>
      <c r="G140" t="s">
        <v>4466</v>
      </c>
      <c r="H140">
        <v>494</v>
      </c>
      <c r="I140">
        <v>913</v>
      </c>
      <c r="J140" t="s">
        <v>46</v>
      </c>
      <c r="Q140" t="s">
        <v>4469</v>
      </c>
      <c r="R140">
        <v>420</v>
      </c>
    </row>
    <row r="141" spans="1:19" x14ac:dyDescent="0.25">
      <c r="A141" s="1" t="s">
        <v>36</v>
      </c>
      <c r="B141" s="1" t="s">
        <v>37</v>
      </c>
      <c r="C141" s="1" t="s">
        <v>22</v>
      </c>
      <c r="D141" s="1" t="s">
        <v>23</v>
      </c>
      <c r="E141" s="1" t="s">
        <v>24</v>
      </c>
      <c r="G141" t="s">
        <v>4466</v>
      </c>
      <c r="H141">
        <v>494</v>
      </c>
      <c r="I141">
        <v>913</v>
      </c>
      <c r="J141" t="s">
        <v>46</v>
      </c>
      <c r="K141" t="s">
        <v>4470</v>
      </c>
      <c r="N141" t="s">
        <v>45</v>
      </c>
      <c r="Q141" t="s">
        <v>4469</v>
      </c>
      <c r="R141">
        <v>420</v>
      </c>
      <c r="S141">
        <v>139</v>
      </c>
    </row>
    <row r="142" spans="1:19" x14ac:dyDescent="0.25">
      <c r="A142" s="1" t="s">
        <v>20</v>
      </c>
      <c r="B142" s="1" t="s">
        <v>34</v>
      </c>
      <c r="C142" s="1" t="s">
        <v>22</v>
      </c>
      <c r="D142" s="1" t="s">
        <v>23</v>
      </c>
      <c r="E142" s="1" t="s">
        <v>24</v>
      </c>
      <c r="G142" t="s">
        <v>6494</v>
      </c>
      <c r="H142">
        <v>526</v>
      </c>
      <c r="I142">
        <v>1722</v>
      </c>
      <c r="J142" t="s">
        <v>26</v>
      </c>
      <c r="Q142" t="s">
        <v>6496</v>
      </c>
      <c r="R142">
        <v>1197</v>
      </c>
    </row>
    <row r="143" spans="1:19" x14ac:dyDescent="0.25">
      <c r="A143" s="1" t="s">
        <v>36</v>
      </c>
      <c r="B143" s="1" t="s">
        <v>37</v>
      </c>
      <c r="C143" s="1" t="s">
        <v>22</v>
      </c>
      <c r="D143" s="1" t="s">
        <v>23</v>
      </c>
      <c r="E143" s="1" t="s">
        <v>24</v>
      </c>
      <c r="G143" t="s">
        <v>6494</v>
      </c>
      <c r="H143">
        <v>526</v>
      </c>
      <c r="I143">
        <v>1722</v>
      </c>
      <c r="J143" t="s">
        <v>26</v>
      </c>
      <c r="K143" t="s">
        <v>6497</v>
      </c>
      <c r="N143" t="s">
        <v>45</v>
      </c>
      <c r="Q143" t="s">
        <v>6496</v>
      </c>
      <c r="R143">
        <v>1197</v>
      </c>
      <c r="S143">
        <v>398</v>
      </c>
    </row>
    <row r="144" spans="1:19" x14ac:dyDescent="0.25">
      <c r="A144" s="1" t="s">
        <v>20</v>
      </c>
      <c r="B144" s="1" t="s">
        <v>34</v>
      </c>
      <c r="C144" s="1" t="s">
        <v>22</v>
      </c>
      <c r="D144" s="1" t="s">
        <v>23</v>
      </c>
      <c r="E144" s="1" t="s">
        <v>24</v>
      </c>
      <c r="G144" t="s">
        <v>25</v>
      </c>
      <c r="H144">
        <v>547</v>
      </c>
      <c r="I144">
        <v>1014</v>
      </c>
      <c r="J144" t="s">
        <v>26</v>
      </c>
      <c r="Q144" t="s">
        <v>35</v>
      </c>
      <c r="R144">
        <v>468</v>
      </c>
    </row>
    <row r="145" spans="1:20" x14ac:dyDescent="0.25">
      <c r="A145" s="1" t="s">
        <v>36</v>
      </c>
      <c r="B145" s="1" t="s">
        <v>37</v>
      </c>
      <c r="C145" s="1" t="s">
        <v>22</v>
      </c>
      <c r="D145" s="1" t="s">
        <v>23</v>
      </c>
      <c r="E145" s="1" t="s">
        <v>24</v>
      </c>
      <c r="G145" t="s">
        <v>25</v>
      </c>
      <c r="H145">
        <v>547</v>
      </c>
      <c r="I145">
        <v>1014</v>
      </c>
      <c r="J145" t="s">
        <v>26</v>
      </c>
      <c r="K145" t="s">
        <v>38</v>
      </c>
      <c r="N145" t="s">
        <v>39</v>
      </c>
      <c r="Q145" t="s">
        <v>35</v>
      </c>
      <c r="R145">
        <v>468</v>
      </c>
      <c r="S145">
        <v>155</v>
      </c>
    </row>
    <row r="146" spans="1:20" x14ac:dyDescent="0.25">
      <c r="A146" s="1" t="s">
        <v>20</v>
      </c>
      <c r="B146" s="1" t="s">
        <v>34</v>
      </c>
      <c r="C146" s="1" t="s">
        <v>22</v>
      </c>
      <c r="D146" s="1" t="s">
        <v>23</v>
      </c>
      <c r="E146" s="1" t="s">
        <v>24</v>
      </c>
      <c r="G146" t="s">
        <v>6416</v>
      </c>
      <c r="H146">
        <v>551</v>
      </c>
      <c r="I146">
        <v>2620</v>
      </c>
      <c r="J146" t="s">
        <v>26</v>
      </c>
      <c r="Q146" t="s">
        <v>6418</v>
      </c>
      <c r="R146">
        <v>2070</v>
      </c>
    </row>
    <row r="147" spans="1:20" x14ac:dyDescent="0.25">
      <c r="A147" s="1" t="s">
        <v>36</v>
      </c>
      <c r="B147" s="1" t="s">
        <v>37</v>
      </c>
      <c r="C147" s="1" t="s">
        <v>22</v>
      </c>
      <c r="D147" s="1" t="s">
        <v>23</v>
      </c>
      <c r="E147" s="1" t="s">
        <v>24</v>
      </c>
      <c r="G147" t="s">
        <v>6416</v>
      </c>
      <c r="H147">
        <v>551</v>
      </c>
      <c r="I147">
        <v>2620</v>
      </c>
      <c r="J147" t="s">
        <v>26</v>
      </c>
      <c r="K147" t="s">
        <v>6419</v>
      </c>
      <c r="N147" t="s">
        <v>6022</v>
      </c>
      <c r="Q147" t="s">
        <v>6418</v>
      </c>
      <c r="R147">
        <v>2070</v>
      </c>
      <c r="S147">
        <v>689</v>
      </c>
    </row>
    <row r="148" spans="1:20" x14ac:dyDescent="0.25">
      <c r="A148" s="1" t="s">
        <v>20</v>
      </c>
      <c r="B148" s="1" t="s">
        <v>34</v>
      </c>
      <c r="C148" s="1" t="s">
        <v>22</v>
      </c>
      <c r="D148" s="1" t="s">
        <v>23</v>
      </c>
      <c r="E148" s="1" t="s">
        <v>24</v>
      </c>
      <c r="G148" t="s">
        <v>6550</v>
      </c>
      <c r="H148">
        <v>586</v>
      </c>
      <c r="I148">
        <v>1323</v>
      </c>
      <c r="J148" t="s">
        <v>46</v>
      </c>
      <c r="Q148" t="s">
        <v>6555</v>
      </c>
      <c r="R148">
        <v>738</v>
      </c>
    </row>
    <row r="149" spans="1:20" x14ac:dyDescent="0.25">
      <c r="A149" s="1" t="s">
        <v>36</v>
      </c>
      <c r="B149" s="1" t="s">
        <v>37</v>
      </c>
      <c r="C149" s="1" t="s">
        <v>22</v>
      </c>
      <c r="D149" s="1" t="s">
        <v>23</v>
      </c>
      <c r="E149" s="1" t="s">
        <v>24</v>
      </c>
      <c r="G149" t="s">
        <v>6550</v>
      </c>
      <c r="H149">
        <v>586</v>
      </c>
      <c r="I149">
        <v>1323</v>
      </c>
      <c r="J149" t="s">
        <v>46</v>
      </c>
      <c r="K149" t="s">
        <v>6556</v>
      </c>
      <c r="N149" t="s">
        <v>6557</v>
      </c>
      <c r="Q149" t="s">
        <v>6555</v>
      </c>
      <c r="R149">
        <v>738</v>
      </c>
      <c r="S149">
        <v>245</v>
      </c>
    </row>
    <row r="150" spans="1:20" x14ac:dyDescent="0.25">
      <c r="A150" s="1" t="s">
        <v>20</v>
      </c>
      <c r="B150" s="1" t="s">
        <v>34</v>
      </c>
      <c r="C150" s="1" t="s">
        <v>22</v>
      </c>
      <c r="D150" s="1" t="s">
        <v>23</v>
      </c>
      <c r="E150" s="1" t="s">
        <v>24</v>
      </c>
      <c r="G150" t="s">
        <v>6638</v>
      </c>
      <c r="H150">
        <v>589</v>
      </c>
      <c r="I150">
        <v>1287</v>
      </c>
      <c r="J150" t="s">
        <v>26</v>
      </c>
      <c r="Q150" t="s">
        <v>6639</v>
      </c>
      <c r="R150">
        <v>699</v>
      </c>
    </row>
    <row r="151" spans="1:20" x14ac:dyDescent="0.25">
      <c r="A151" s="1" t="s">
        <v>36</v>
      </c>
      <c r="B151" s="1" t="s">
        <v>37</v>
      </c>
      <c r="C151" s="1" t="s">
        <v>22</v>
      </c>
      <c r="D151" s="1" t="s">
        <v>23</v>
      </c>
      <c r="E151" s="1" t="s">
        <v>24</v>
      </c>
      <c r="G151" t="s">
        <v>6638</v>
      </c>
      <c r="H151">
        <v>589</v>
      </c>
      <c r="I151">
        <v>1287</v>
      </c>
      <c r="J151" t="s">
        <v>26</v>
      </c>
      <c r="K151" t="s">
        <v>6640</v>
      </c>
      <c r="N151" t="s">
        <v>45</v>
      </c>
      <c r="Q151" t="s">
        <v>6639</v>
      </c>
      <c r="R151">
        <v>699</v>
      </c>
      <c r="S151">
        <v>232</v>
      </c>
    </row>
    <row r="152" spans="1:20" x14ac:dyDescent="0.25">
      <c r="A152" s="1" t="s">
        <v>20</v>
      </c>
      <c r="B152" s="1" t="s">
        <v>21</v>
      </c>
      <c r="C152" s="1" t="s">
        <v>22</v>
      </c>
      <c r="D152" s="1" t="s">
        <v>23</v>
      </c>
      <c r="E152" s="1" t="s">
        <v>24</v>
      </c>
      <c r="G152" t="s">
        <v>5959</v>
      </c>
      <c r="H152">
        <v>591</v>
      </c>
      <c r="I152">
        <v>666</v>
      </c>
      <c r="J152" t="s">
        <v>26</v>
      </c>
      <c r="Q152" t="s">
        <v>5963</v>
      </c>
      <c r="R152">
        <v>76</v>
      </c>
    </row>
    <row r="153" spans="1:20" x14ac:dyDescent="0.25">
      <c r="A153" s="1" t="s">
        <v>21</v>
      </c>
      <c r="C153" s="1" t="s">
        <v>22</v>
      </c>
      <c r="D153" s="1" t="s">
        <v>23</v>
      </c>
      <c r="E153" s="1" t="s">
        <v>24</v>
      </c>
      <c r="G153" t="s">
        <v>5959</v>
      </c>
      <c r="H153">
        <v>591</v>
      </c>
      <c r="I153">
        <v>666</v>
      </c>
      <c r="J153" t="s">
        <v>26</v>
      </c>
      <c r="N153" t="s">
        <v>4004</v>
      </c>
      <c r="Q153" t="s">
        <v>5963</v>
      </c>
      <c r="R153">
        <v>76</v>
      </c>
      <c r="T153" t="s">
        <v>5964</v>
      </c>
    </row>
    <row r="154" spans="1:20" x14ac:dyDescent="0.25">
      <c r="A154" s="1" t="s">
        <v>20</v>
      </c>
      <c r="B154" s="1" t="s">
        <v>34</v>
      </c>
      <c r="C154" s="1" t="s">
        <v>22</v>
      </c>
      <c r="D154" s="1" t="s">
        <v>23</v>
      </c>
      <c r="E154" s="1" t="s">
        <v>24</v>
      </c>
      <c r="G154" t="s">
        <v>683</v>
      </c>
      <c r="H154">
        <v>609</v>
      </c>
      <c r="I154">
        <v>1487</v>
      </c>
      <c r="J154" t="s">
        <v>26</v>
      </c>
      <c r="Q154" t="s">
        <v>687</v>
      </c>
      <c r="R154">
        <v>879</v>
      </c>
    </row>
    <row r="155" spans="1:20" x14ac:dyDescent="0.25">
      <c r="A155" s="1" t="s">
        <v>36</v>
      </c>
      <c r="B155" s="1" t="s">
        <v>37</v>
      </c>
      <c r="C155" s="1" t="s">
        <v>22</v>
      </c>
      <c r="D155" s="1" t="s">
        <v>23</v>
      </c>
      <c r="E155" s="1" t="s">
        <v>24</v>
      </c>
      <c r="G155" t="s">
        <v>683</v>
      </c>
      <c r="H155">
        <v>609</v>
      </c>
      <c r="I155">
        <v>1487</v>
      </c>
      <c r="J155" t="s">
        <v>26</v>
      </c>
      <c r="K155" t="s">
        <v>688</v>
      </c>
      <c r="N155" t="s">
        <v>689</v>
      </c>
      <c r="Q155" t="s">
        <v>687</v>
      </c>
      <c r="R155">
        <v>879</v>
      </c>
      <c r="S155">
        <v>292</v>
      </c>
    </row>
    <row r="156" spans="1:20" x14ac:dyDescent="0.25">
      <c r="A156" s="1" t="s">
        <v>20</v>
      </c>
      <c r="B156" s="1" t="s">
        <v>34</v>
      </c>
      <c r="C156" s="1" t="s">
        <v>22</v>
      </c>
      <c r="D156" s="1" t="s">
        <v>23</v>
      </c>
      <c r="E156" s="1" t="s">
        <v>24</v>
      </c>
      <c r="G156" t="s">
        <v>6374</v>
      </c>
      <c r="H156">
        <v>691</v>
      </c>
      <c r="I156">
        <v>909</v>
      </c>
      <c r="J156" t="s">
        <v>46</v>
      </c>
      <c r="Q156" t="s">
        <v>6375</v>
      </c>
      <c r="R156">
        <v>219</v>
      </c>
    </row>
    <row r="157" spans="1:20" x14ac:dyDescent="0.25">
      <c r="A157" s="1" t="s">
        <v>36</v>
      </c>
      <c r="B157" s="1" t="s">
        <v>37</v>
      </c>
      <c r="C157" s="1" t="s">
        <v>22</v>
      </c>
      <c r="D157" s="1" t="s">
        <v>23</v>
      </c>
      <c r="E157" s="1" t="s">
        <v>24</v>
      </c>
      <c r="G157" t="s">
        <v>6374</v>
      </c>
      <c r="H157">
        <v>691</v>
      </c>
      <c r="I157">
        <v>909</v>
      </c>
      <c r="J157" t="s">
        <v>46</v>
      </c>
      <c r="K157" t="s">
        <v>6376</v>
      </c>
      <c r="N157" t="s">
        <v>45</v>
      </c>
      <c r="Q157" t="s">
        <v>6375</v>
      </c>
      <c r="R157">
        <v>219</v>
      </c>
      <c r="S157">
        <v>72</v>
      </c>
    </row>
    <row r="158" spans="1:20" x14ac:dyDescent="0.25">
      <c r="A158" s="1" t="s">
        <v>20</v>
      </c>
      <c r="B158" s="1" t="s">
        <v>34</v>
      </c>
      <c r="C158" s="1" t="s">
        <v>22</v>
      </c>
      <c r="D158" s="1" t="s">
        <v>23</v>
      </c>
      <c r="E158" s="1" t="s">
        <v>24</v>
      </c>
      <c r="G158" t="s">
        <v>5812</v>
      </c>
      <c r="H158">
        <v>710</v>
      </c>
      <c r="I158">
        <v>1195</v>
      </c>
      <c r="J158" t="s">
        <v>26</v>
      </c>
      <c r="Q158" t="s">
        <v>5815</v>
      </c>
      <c r="R158">
        <v>486</v>
      </c>
    </row>
    <row r="159" spans="1:20" x14ac:dyDescent="0.25">
      <c r="A159" s="1" t="s">
        <v>36</v>
      </c>
      <c r="B159" s="1" t="s">
        <v>37</v>
      </c>
      <c r="C159" s="1" t="s">
        <v>22</v>
      </c>
      <c r="D159" s="1" t="s">
        <v>23</v>
      </c>
      <c r="E159" s="1" t="s">
        <v>24</v>
      </c>
      <c r="G159" t="s">
        <v>5812</v>
      </c>
      <c r="H159">
        <v>710</v>
      </c>
      <c r="I159">
        <v>1195</v>
      </c>
      <c r="J159" t="s">
        <v>26</v>
      </c>
      <c r="K159" t="s">
        <v>5816</v>
      </c>
      <c r="N159" t="s">
        <v>598</v>
      </c>
      <c r="Q159" t="s">
        <v>5815</v>
      </c>
      <c r="R159">
        <v>486</v>
      </c>
      <c r="S159">
        <v>161</v>
      </c>
    </row>
    <row r="160" spans="1:20" x14ac:dyDescent="0.25">
      <c r="A160" s="1" t="s">
        <v>20</v>
      </c>
      <c r="B160" s="1" t="s">
        <v>34</v>
      </c>
      <c r="C160" s="1" t="s">
        <v>22</v>
      </c>
      <c r="D160" s="1" t="s">
        <v>23</v>
      </c>
      <c r="E160" s="1" t="s">
        <v>24</v>
      </c>
      <c r="G160" t="s">
        <v>6262</v>
      </c>
      <c r="H160">
        <v>717</v>
      </c>
      <c r="I160">
        <v>1145</v>
      </c>
      <c r="J160" t="s">
        <v>26</v>
      </c>
      <c r="Q160" t="s">
        <v>6266</v>
      </c>
      <c r="R160">
        <v>429</v>
      </c>
    </row>
    <row r="161" spans="1:19" x14ac:dyDescent="0.25">
      <c r="A161" s="1" t="s">
        <v>36</v>
      </c>
      <c r="B161" s="1" t="s">
        <v>37</v>
      </c>
      <c r="C161" s="1" t="s">
        <v>22</v>
      </c>
      <c r="D161" s="1" t="s">
        <v>23</v>
      </c>
      <c r="E161" s="1" t="s">
        <v>24</v>
      </c>
      <c r="G161" t="s">
        <v>6262</v>
      </c>
      <c r="H161">
        <v>717</v>
      </c>
      <c r="I161">
        <v>1145</v>
      </c>
      <c r="J161" t="s">
        <v>26</v>
      </c>
      <c r="K161" t="s">
        <v>6267</v>
      </c>
      <c r="N161" t="s">
        <v>6268</v>
      </c>
      <c r="Q161" t="s">
        <v>6266</v>
      </c>
      <c r="R161">
        <v>429</v>
      </c>
      <c r="S161">
        <v>142</v>
      </c>
    </row>
    <row r="162" spans="1:19" x14ac:dyDescent="0.25">
      <c r="A162" s="1" t="s">
        <v>20</v>
      </c>
      <c r="B162" s="1" t="s">
        <v>34</v>
      </c>
      <c r="C162" s="1" t="s">
        <v>22</v>
      </c>
      <c r="D162" s="1" t="s">
        <v>23</v>
      </c>
      <c r="E162" s="1" t="s">
        <v>24</v>
      </c>
      <c r="G162" t="s">
        <v>5959</v>
      </c>
      <c r="H162">
        <v>724</v>
      </c>
      <c r="I162">
        <v>1368</v>
      </c>
      <c r="J162" t="s">
        <v>26</v>
      </c>
      <c r="Q162" t="s">
        <v>5965</v>
      </c>
      <c r="R162">
        <v>645</v>
      </c>
    </row>
    <row r="163" spans="1:19" x14ac:dyDescent="0.25">
      <c r="A163" s="1" t="s">
        <v>36</v>
      </c>
      <c r="B163" s="1" t="s">
        <v>37</v>
      </c>
      <c r="C163" s="1" t="s">
        <v>22</v>
      </c>
      <c r="D163" s="1" t="s">
        <v>23</v>
      </c>
      <c r="E163" s="1" t="s">
        <v>24</v>
      </c>
      <c r="G163" t="s">
        <v>5959</v>
      </c>
      <c r="H163">
        <v>724</v>
      </c>
      <c r="I163">
        <v>1368</v>
      </c>
      <c r="J163" t="s">
        <v>26</v>
      </c>
      <c r="K163" t="s">
        <v>5966</v>
      </c>
      <c r="N163" t="s">
        <v>5967</v>
      </c>
      <c r="Q163" t="s">
        <v>5965</v>
      </c>
      <c r="R163">
        <v>645</v>
      </c>
      <c r="S163">
        <v>214</v>
      </c>
    </row>
    <row r="164" spans="1:19" x14ac:dyDescent="0.25">
      <c r="A164" s="1" t="s">
        <v>20</v>
      </c>
      <c r="B164" s="1" t="s">
        <v>34</v>
      </c>
      <c r="C164" s="1" t="s">
        <v>22</v>
      </c>
      <c r="D164" s="1" t="s">
        <v>23</v>
      </c>
      <c r="E164" s="1" t="s">
        <v>24</v>
      </c>
      <c r="G164" t="s">
        <v>5538</v>
      </c>
      <c r="H164">
        <v>736</v>
      </c>
      <c r="I164">
        <v>1992</v>
      </c>
      <c r="J164" t="s">
        <v>46</v>
      </c>
      <c r="Q164" t="s">
        <v>5541</v>
      </c>
      <c r="R164">
        <v>1257</v>
      </c>
    </row>
    <row r="165" spans="1:19" x14ac:dyDescent="0.25">
      <c r="A165" s="1" t="s">
        <v>36</v>
      </c>
      <c r="B165" s="1" t="s">
        <v>37</v>
      </c>
      <c r="C165" s="1" t="s">
        <v>22</v>
      </c>
      <c r="D165" s="1" t="s">
        <v>23</v>
      </c>
      <c r="E165" s="1" t="s">
        <v>24</v>
      </c>
      <c r="G165" t="s">
        <v>5538</v>
      </c>
      <c r="H165">
        <v>736</v>
      </c>
      <c r="I165">
        <v>1992</v>
      </c>
      <c r="J165" t="s">
        <v>46</v>
      </c>
      <c r="K165" t="s">
        <v>5542</v>
      </c>
      <c r="N165" t="s">
        <v>5543</v>
      </c>
      <c r="Q165" t="s">
        <v>5541</v>
      </c>
      <c r="R165">
        <v>1257</v>
      </c>
      <c r="S165">
        <v>418</v>
      </c>
    </row>
    <row r="166" spans="1:19" x14ac:dyDescent="0.25">
      <c r="A166" s="1" t="s">
        <v>20</v>
      </c>
      <c r="B166" s="1" t="s">
        <v>34</v>
      </c>
      <c r="C166" s="1" t="s">
        <v>22</v>
      </c>
      <c r="D166" s="1" t="s">
        <v>23</v>
      </c>
      <c r="E166" s="1" t="s">
        <v>24</v>
      </c>
      <c r="G166" t="s">
        <v>6656</v>
      </c>
      <c r="H166">
        <v>766</v>
      </c>
      <c r="I166">
        <v>2100</v>
      </c>
      <c r="J166" t="s">
        <v>26</v>
      </c>
      <c r="Q166" t="s">
        <v>6660</v>
      </c>
      <c r="R166">
        <v>1335</v>
      </c>
    </row>
    <row r="167" spans="1:19" x14ac:dyDescent="0.25">
      <c r="A167" s="1" t="s">
        <v>36</v>
      </c>
      <c r="B167" s="1" t="s">
        <v>37</v>
      </c>
      <c r="C167" s="1" t="s">
        <v>22</v>
      </c>
      <c r="D167" s="1" t="s">
        <v>23</v>
      </c>
      <c r="E167" s="1" t="s">
        <v>24</v>
      </c>
      <c r="G167" t="s">
        <v>6656</v>
      </c>
      <c r="H167">
        <v>766</v>
      </c>
      <c r="I167">
        <v>2100</v>
      </c>
      <c r="J167" t="s">
        <v>26</v>
      </c>
      <c r="K167" t="s">
        <v>6661</v>
      </c>
      <c r="N167" t="s">
        <v>6662</v>
      </c>
      <c r="Q167" t="s">
        <v>6660</v>
      </c>
      <c r="R167">
        <v>1335</v>
      </c>
      <c r="S167">
        <v>444</v>
      </c>
    </row>
    <row r="168" spans="1:19" x14ac:dyDescent="0.25">
      <c r="A168" s="1" t="s">
        <v>20</v>
      </c>
      <c r="B168" s="1" t="s">
        <v>34</v>
      </c>
      <c r="C168" s="1" t="s">
        <v>22</v>
      </c>
      <c r="D168" s="1" t="s">
        <v>23</v>
      </c>
      <c r="E168" s="1" t="s">
        <v>24</v>
      </c>
      <c r="G168" t="s">
        <v>6614</v>
      </c>
      <c r="H168">
        <v>804</v>
      </c>
      <c r="I168">
        <v>1349</v>
      </c>
      <c r="J168" t="s">
        <v>46</v>
      </c>
      <c r="Q168" t="s">
        <v>6617</v>
      </c>
      <c r="R168">
        <v>546</v>
      </c>
    </row>
    <row r="169" spans="1:19" x14ac:dyDescent="0.25">
      <c r="A169" s="1" t="s">
        <v>36</v>
      </c>
      <c r="B169" s="1" t="s">
        <v>37</v>
      </c>
      <c r="C169" s="1" t="s">
        <v>22</v>
      </c>
      <c r="D169" s="1" t="s">
        <v>23</v>
      </c>
      <c r="E169" s="1" t="s">
        <v>24</v>
      </c>
      <c r="G169" t="s">
        <v>6614</v>
      </c>
      <c r="H169">
        <v>804</v>
      </c>
      <c r="I169">
        <v>1349</v>
      </c>
      <c r="J169" t="s">
        <v>46</v>
      </c>
      <c r="K169" t="s">
        <v>6618</v>
      </c>
      <c r="N169" t="s">
        <v>45</v>
      </c>
      <c r="Q169" t="s">
        <v>6617</v>
      </c>
      <c r="R169">
        <v>546</v>
      </c>
      <c r="S169">
        <v>181</v>
      </c>
    </row>
    <row r="170" spans="1:19" x14ac:dyDescent="0.25">
      <c r="A170" s="1" t="s">
        <v>20</v>
      </c>
      <c r="B170" s="1" t="s">
        <v>34</v>
      </c>
      <c r="C170" s="1" t="s">
        <v>22</v>
      </c>
      <c r="D170" s="1" t="s">
        <v>23</v>
      </c>
      <c r="E170" s="1" t="s">
        <v>24</v>
      </c>
      <c r="G170" t="s">
        <v>6684</v>
      </c>
      <c r="H170">
        <v>843</v>
      </c>
      <c r="I170">
        <v>1178</v>
      </c>
      <c r="J170" t="s">
        <v>26</v>
      </c>
      <c r="Q170" t="s">
        <v>6688</v>
      </c>
      <c r="R170">
        <v>336</v>
      </c>
    </row>
    <row r="171" spans="1:19" x14ac:dyDescent="0.25">
      <c r="A171" s="1" t="s">
        <v>36</v>
      </c>
      <c r="B171" s="1" t="s">
        <v>37</v>
      </c>
      <c r="C171" s="1" t="s">
        <v>22</v>
      </c>
      <c r="D171" s="1" t="s">
        <v>23</v>
      </c>
      <c r="E171" s="1" t="s">
        <v>24</v>
      </c>
      <c r="G171" t="s">
        <v>6684</v>
      </c>
      <c r="H171">
        <v>843</v>
      </c>
      <c r="I171">
        <v>1178</v>
      </c>
      <c r="J171" t="s">
        <v>26</v>
      </c>
      <c r="K171" t="s">
        <v>6689</v>
      </c>
      <c r="N171" t="s">
        <v>6690</v>
      </c>
      <c r="Q171" t="s">
        <v>6688</v>
      </c>
      <c r="R171">
        <v>336</v>
      </c>
      <c r="S171">
        <v>111</v>
      </c>
    </row>
    <row r="172" spans="1:19" x14ac:dyDescent="0.25">
      <c r="A172" s="1" t="s">
        <v>20</v>
      </c>
      <c r="B172" s="1" t="s">
        <v>34</v>
      </c>
      <c r="C172" s="1" t="s">
        <v>22</v>
      </c>
      <c r="D172" s="1" t="s">
        <v>23</v>
      </c>
      <c r="E172" s="1" t="s">
        <v>24</v>
      </c>
      <c r="G172" t="s">
        <v>1766</v>
      </c>
      <c r="H172">
        <v>861</v>
      </c>
      <c r="I172">
        <v>1505</v>
      </c>
      <c r="J172" t="s">
        <v>26</v>
      </c>
      <c r="Q172" t="s">
        <v>1770</v>
      </c>
      <c r="R172">
        <v>645</v>
      </c>
    </row>
    <row r="173" spans="1:19" x14ac:dyDescent="0.25">
      <c r="A173" s="1" t="s">
        <v>36</v>
      </c>
      <c r="B173" s="1" t="s">
        <v>37</v>
      </c>
      <c r="C173" s="1" t="s">
        <v>22</v>
      </c>
      <c r="D173" s="1" t="s">
        <v>23</v>
      </c>
      <c r="E173" s="1" t="s">
        <v>24</v>
      </c>
      <c r="G173" t="s">
        <v>1766</v>
      </c>
      <c r="H173">
        <v>861</v>
      </c>
      <c r="I173">
        <v>1505</v>
      </c>
      <c r="J173" t="s">
        <v>26</v>
      </c>
      <c r="K173" t="s">
        <v>1771</v>
      </c>
      <c r="N173" t="s">
        <v>1772</v>
      </c>
      <c r="Q173" t="s">
        <v>1770</v>
      </c>
      <c r="R173">
        <v>645</v>
      </c>
      <c r="S173">
        <v>214</v>
      </c>
    </row>
    <row r="174" spans="1:19" x14ac:dyDescent="0.25">
      <c r="A174" s="1" t="s">
        <v>20</v>
      </c>
      <c r="B174" s="1" t="s">
        <v>34</v>
      </c>
      <c r="C174" s="1" t="s">
        <v>22</v>
      </c>
      <c r="D174" s="1" t="s">
        <v>23</v>
      </c>
      <c r="E174" s="1" t="s">
        <v>24</v>
      </c>
      <c r="G174" t="s">
        <v>3679</v>
      </c>
      <c r="H174">
        <v>863</v>
      </c>
      <c r="I174">
        <v>1090</v>
      </c>
      <c r="J174" t="s">
        <v>26</v>
      </c>
      <c r="Q174" t="s">
        <v>3684</v>
      </c>
      <c r="R174">
        <v>228</v>
      </c>
    </row>
    <row r="175" spans="1:19" x14ac:dyDescent="0.25">
      <c r="A175" s="1" t="s">
        <v>36</v>
      </c>
      <c r="B175" s="1" t="s">
        <v>37</v>
      </c>
      <c r="C175" s="1" t="s">
        <v>22</v>
      </c>
      <c r="D175" s="1" t="s">
        <v>23</v>
      </c>
      <c r="E175" s="1" t="s">
        <v>24</v>
      </c>
      <c r="G175" t="s">
        <v>3679</v>
      </c>
      <c r="H175">
        <v>863</v>
      </c>
      <c r="I175">
        <v>1090</v>
      </c>
      <c r="J175" t="s">
        <v>26</v>
      </c>
      <c r="K175" t="s">
        <v>3685</v>
      </c>
      <c r="N175" t="s">
        <v>45</v>
      </c>
      <c r="Q175" t="s">
        <v>3684</v>
      </c>
      <c r="R175">
        <v>228</v>
      </c>
      <c r="S175">
        <v>75</v>
      </c>
    </row>
    <row r="176" spans="1:19" x14ac:dyDescent="0.25">
      <c r="A176" s="1" t="s">
        <v>20</v>
      </c>
      <c r="B176" s="1" t="s">
        <v>34</v>
      </c>
      <c r="C176" s="1" t="s">
        <v>22</v>
      </c>
      <c r="D176" s="1" t="s">
        <v>23</v>
      </c>
      <c r="E176" s="1" t="s">
        <v>24</v>
      </c>
      <c r="G176" t="s">
        <v>6374</v>
      </c>
      <c r="H176">
        <v>875</v>
      </c>
      <c r="I176">
        <v>1198</v>
      </c>
      <c r="J176" t="s">
        <v>46</v>
      </c>
      <c r="Q176" t="s">
        <v>6377</v>
      </c>
      <c r="R176">
        <v>324</v>
      </c>
    </row>
    <row r="177" spans="1:19" x14ac:dyDescent="0.25">
      <c r="A177" s="1" t="s">
        <v>36</v>
      </c>
      <c r="B177" s="1" t="s">
        <v>37</v>
      </c>
      <c r="C177" s="1" t="s">
        <v>22</v>
      </c>
      <c r="D177" s="1" t="s">
        <v>23</v>
      </c>
      <c r="E177" s="1" t="s">
        <v>24</v>
      </c>
      <c r="G177" t="s">
        <v>6374</v>
      </c>
      <c r="H177">
        <v>875</v>
      </c>
      <c r="I177">
        <v>1198</v>
      </c>
      <c r="J177" t="s">
        <v>46</v>
      </c>
      <c r="K177" t="s">
        <v>6378</v>
      </c>
      <c r="N177" t="s">
        <v>45</v>
      </c>
      <c r="Q177" t="s">
        <v>6377</v>
      </c>
      <c r="R177">
        <v>324</v>
      </c>
      <c r="S177">
        <v>107</v>
      </c>
    </row>
    <row r="178" spans="1:19" x14ac:dyDescent="0.25">
      <c r="A178" s="1" t="s">
        <v>20</v>
      </c>
      <c r="B178" s="1" t="s">
        <v>34</v>
      </c>
      <c r="C178" s="1" t="s">
        <v>22</v>
      </c>
      <c r="D178" s="1" t="s">
        <v>23</v>
      </c>
      <c r="E178" s="1" t="s">
        <v>24</v>
      </c>
      <c r="G178" t="s">
        <v>5390</v>
      </c>
      <c r="H178">
        <v>879</v>
      </c>
      <c r="I178">
        <v>1712</v>
      </c>
      <c r="J178" t="s">
        <v>26</v>
      </c>
      <c r="Q178" t="s">
        <v>5394</v>
      </c>
      <c r="R178">
        <v>834</v>
      </c>
    </row>
    <row r="179" spans="1:19" x14ac:dyDescent="0.25">
      <c r="A179" s="1" t="s">
        <v>36</v>
      </c>
      <c r="B179" s="1" t="s">
        <v>37</v>
      </c>
      <c r="C179" s="1" t="s">
        <v>22</v>
      </c>
      <c r="D179" s="1" t="s">
        <v>23</v>
      </c>
      <c r="E179" s="1" t="s">
        <v>24</v>
      </c>
      <c r="G179" t="s">
        <v>5390</v>
      </c>
      <c r="H179">
        <v>879</v>
      </c>
      <c r="I179">
        <v>1712</v>
      </c>
      <c r="J179" t="s">
        <v>26</v>
      </c>
      <c r="K179" t="s">
        <v>5395</v>
      </c>
      <c r="N179" t="s">
        <v>5396</v>
      </c>
      <c r="Q179" t="s">
        <v>5394</v>
      </c>
      <c r="R179">
        <v>834</v>
      </c>
      <c r="S179">
        <v>277</v>
      </c>
    </row>
    <row r="180" spans="1:19" x14ac:dyDescent="0.25">
      <c r="A180" s="1" t="s">
        <v>20</v>
      </c>
      <c r="B180" s="1" t="s">
        <v>34</v>
      </c>
      <c r="C180" s="1" t="s">
        <v>22</v>
      </c>
      <c r="D180" s="1" t="s">
        <v>23</v>
      </c>
      <c r="E180" s="1" t="s">
        <v>24</v>
      </c>
      <c r="G180" t="s">
        <v>4715</v>
      </c>
      <c r="H180">
        <v>929</v>
      </c>
      <c r="I180">
        <v>1597</v>
      </c>
      <c r="J180" t="s">
        <v>46</v>
      </c>
      <c r="Q180" t="s">
        <v>4718</v>
      </c>
      <c r="R180">
        <v>669</v>
      </c>
    </row>
    <row r="181" spans="1:19" x14ac:dyDescent="0.25">
      <c r="A181" s="1" t="s">
        <v>36</v>
      </c>
      <c r="B181" s="1" t="s">
        <v>37</v>
      </c>
      <c r="C181" s="1" t="s">
        <v>22</v>
      </c>
      <c r="D181" s="1" t="s">
        <v>23</v>
      </c>
      <c r="E181" s="1" t="s">
        <v>24</v>
      </c>
      <c r="G181" t="s">
        <v>4715</v>
      </c>
      <c r="H181">
        <v>929</v>
      </c>
      <c r="I181">
        <v>1597</v>
      </c>
      <c r="J181" t="s">
        <v>46</v>
      </c>
      <c r="K181" t="s">
        <v>4719</v>
      </c>
      <c r="N181" t="s">
        <v>45</v>
      </c>
      <c r="Q181" t="s">
        <v>4718</v>
      </c>
      <c r="R181">
        <v>669</v>
      </c>
      <c r="S181">
        <v>222</v>
      </c>
    </row>
    <row r="182" spans="1:19" x14ac:dyDescent="0.25">
      <c r="A182" s="1" t="s">
        <v>20</v>
      </c>
      <c r="B182" s="1" t="s">
        <v>34</v>
      </c>
      <c r="C182" s="1" t="s">
        <v>22</v>
      </c>
      <c r="D182" s="1" t="s">
        <v>23</v>
      </c>
      <c r="E182" s="1" t="s">
        <v>24</v>
      </c>
      <c r="G182" t="s">
        <v>4843</v>
      </c>
      <c r="H182">
        <v>962</v>
      </c>
      <c r="I182">
        <v>1702</v>
      </c>
      <c r="J182" t="s">
        <v>26</v>
      </c>
      <c r="Q182" t="s">
        <v>4845</v>
      </c>
      <c r="R182">
        <v>741</v>
      </c>
    </row>
    <row r="183" spans="1:19" x14ac:dyDescent="0.25">
      <c r="A183" s="1" t="s">
        <v>36</v>
      </c>
      <c r="B183" s="1" t="s">
        <v>37</v>
      </c>
      <c r="C183" s="1" t="s">
        <v>22</v>
      </c>
      <c r="D183" s="1" t="s">
        <v>23</v>
      </c>
      <c r="E183" s="1" t="s">
        <v>24</v>
      </c>
      <c r="G183" t="s">
        <v>4843</v>
      </c>
      <c r="H183">
        <v>962</v>
      </c>
      <c r="I183">
        <v>1702</v>
      </c>
      <c r="J183" t="s">
        <v>26</v>
      </c>
      <c r="K183" t="s">
        <v>4846</v>
      </c>
      <c r="N183" t="s">
        <v>4847</v>
      </c>
      <c r="Q183" t="s">
        <v>4845</v>
      </c>
      <c r="R183">
        <v>741</v>
      </c>
      <c r="S183">
        <v>246</v>
      </c>
    </row>
    <row r="184" spans="1:19" x14ac:dyDescent="0.25">
      <c r="A184" s="1" t="s">
        <v>20</v>
      </c>
      <c r="B184" s="1" t="s">
        <v>34</v>
      </c>
      <c r="C184" s="1" t="s">
        <v>22</v>
      </c>
      <c r="D184" s="1" t="s">
        <v>23</v>
      </c>
      <c r="E184" s="1" t="s">
        <v>24</v>
      </c>
      <c r="G184" t="s">
        <v>5733</v>
      </c>
      <c r="H184">
        <v>966</v>
      </c>
      <c r="I184">
        <v>1685</v>
      </c>
      <c r="J184" t="s">
        <v>26</v>
      </c>
      <c r="Q184" t="s">
        <v>5735</v>
      </c>
      <c r="R184">
        <v>720</v>
      </c>
    </row>
    <row r="185" spans="1:19" x14ac:dyDescent="0.25">
      <c r="A185" s="1" t="s">
        <v>36</v>
      </c>
      <c r="B185" s="1" t="s">
        <v>37</v>
      </c>
      <c r="C185" s="1" t="s">
        <v>22</v>
      </c>
      <c r="D185" s="1" t="s">
        <v>23</v>
      </c>
      <c r="E185" s="1" t="s">
        <v>24</v>
      </c>
      <c r="G185" t="s">
        <v>5733</v>
      </c>
      <c r="H185">
        <v>966</v>
      </c>
      <c r="I185">
        <v>1685</v>
      </c>
      <c r="J185" t="s">
        <v>26</v>
      </c>
      <c r="K185" t="s">
        <v>5736</v>
      </c>
      <c r="N185" t="s">
        <v>45</v>
      </c>
      <c r="Q185" t="s">
        <v>5735</v>
      </c>
      <c r="R185">
        <v>720</v>
      </c>
      <c r="S185">
        <v>239</v>
      </c>
    </row>
    <row r="186" spans="1:19" x14ac:dyDescent="0.25">
      <c r="A186" s="1" t="s">
        <v>20</v>
      </c>
      <c r="B186" s="1" t="s">
        <v>34</v>
      </c>
      <c r="C186" s="1" t="s">
        <v>22</v>
      </c>
      <c r="D186" s="1" t="s">
        <v>23</v>
      </c>
      <c r="E186" s="1" t="s">
        <v>24</v>
      </c>
      <c r="G186" t="s">
        <v>2702</v>
      </c>
      <c r="H186">
        <v>970</v>
      </c>
      <c r="I186">
        <v>1692</v>
      </c>
      <c r="J186" t="s">
        <v>26</v>
      </c>
      <c r="Q186" t="s">
        <v>2705</v>
      </c>
      <c r="R186">
        <v>723</v>
      </c>
    </row>
    <row r="187" spans="1:19" x14ac:dyDescent="0.25">
      <c r="A187" s="1" t="s">
        <v>36</v>
      </c>
      <c r="B187" s="1" t="s">
        <v>37</v>
      </c>
      <c r="C187" s="1" t="s">
        <v>22</v>
      </c>
      <c r="D187" s="1" t="s">
        <v>23</v>
      </c>
      <c r="E187" s="1" t="s">
        <v>24</v>
      </c>
      <c r="G187" t="s">
        <v>2702</v>
      </c>
      <c r="H187">
        <v>970</v>
      </c>
      <c r="I187">
        <v>1692</v>
      </c>
      <c r="J187" t="s">
        <v>26</v>
      </c>
      <c r="K187" t="s">
        <v>2706</v>
      </c>
      <c r="N187" t="s">
        <v>2707</v>
      </c>
      <c r="Q187" t="s">
        <v>2705</v>
      </c>
      <c r="R187">
        <v>723</v>
      </c>
      <c r="S187">
        <v>240</v>
      </c>
    </row>
    <row r="188" spans="1:19" x14ac:dyDescent="0.25">
      <c r="A188" s="1" t="s">
        <v>20</v>
      </c>
      <c r="B188" s="1" t="s">
        <v>34</v>
      </c>
      <c r="C188" s="1" t="s">
        <v>22</v>
      </c>
      <c r="D188" s="1" t="s">
        <v>23</v>
      </c>
      <c r="E188" s="1" t="s">
        <v>24</v>
      </c>
      <c r="G188" t="s">
        <v>4466</v>
      </c>
      <c r="H188">
        <v>1026</v>
      </c>
      <c r="I188">
        <v>2492</v>
      </c>
      <c r="J188" t="s">
        <v>26</v>
      </c>
      <c r="Q188" t="s">
        <v>4471</v>
      </c>
      <c r="R188">
        <v>1467</v>
      </c>
    </row>
    <row r="189" spans="1:19" x14ac:dyDescent="0.25">
      <c r="A189" s="1" t="s">
        <v>36</v>
      </c>
      <c r="B189" s="1" t="s">
        <v>37</v>
      </c>
      <c r="C189" s="1" t="s">
        <v>22</v>
      </c>
      <c r="D189" s="1" t="s">
        <v>23</v>
      </c>
      <c r="E189" s="1" t="s">
        <v>24</v>
      </c>
      <c r="G189" t="s">
        <v>4466</v>
      </c>
      <c r="H189">
        <v>1026</v>
      </c>
      <c r="I189">
        <v>2492</v>
      </c>
      <c r="J189" t="s">
        <v>26</v>
      </c>
      <c r="K189" t="s">
        <v>4472</v>
      </c>
      <c r="N189" t="s">
        <v>4473</v>
      </c>
      <c r="Q189" t="s">
        <v>4471</v>
      </c>
      <c r="R189">
        <v>1467</v>
      </c>
      <c r="S189">
        <v>488</v>
      </c>
    </row>
    <row r="190" spans="1:19" x14ac:dyDescent="0.25">
      <c r="A190" s="1" t="s">
        <v>20</v>
      </c>
      <c r="B190" s="1" t="s">
        <v>34</v>
      </c>
      <c r="C190" s="1" t="s">
        <v>22</v>
      </c>
      <c r="D190" s="1" t="s">
        <v>23</v>
      </c>
      <c r="E190" s="1" t="s">
        <v>24</v>
      </c>
      <c r="G190" t="s">
        <v>6084</v>
      </c>
      <c r="H190">
        <v>1038</v>
      </c>
      <c r="I190">
        <v>2102</v>
      </c>
      <c r="J190" t="s">
        <v>26</v>
      </c>
      <c r="Q190" t="s">
        <v>6090</v>
      </c>
      <c r="R190">
        <v>1065</v>
      </c>
    </row>
    <row r="191" spans="1:19" x14ac:dyDescent="0.25">
      <c r="A191" s="1" t="s">
        <v>36</v>
      </c>
      <c r="B191" s="1" t="s">
        <v>37</v>
      </c>
      <c r="C191" s="1" t="s">
        <v>22</v>
      </c>
      <c r="D191" s="1" t="s">
        <v>23</v>
      </c>
      <c r="E191" s="1" t="s">
        <v>24</v>
      </c>
      <c r="G191" t="s">
        <v>6084</v>
      </c>
      <c r="H191">
        <v>1038</v>
      </c>
      <c r="I191">
        <v>2102</v>
      </c>
      <c r="J191" t="s">
        <v>26</v>
      </c>
      <c r="K191" t="s">
        <v>6091</v>
      </c>
      <c r="N191" t="s">
        <v>6092</v>
      </c>
      <c r="Q191" t="s">
        <v>6090</v>
      </c>
      <c r="R191">
        <v>1065</v>
      </c>
      <c r="S191">
        <v>354</v>
      </c>
    </row>
    <row r="192" spans="1:19" x14ac:dyDescent="0.25">
      <c r="A192" s="1" t="s">
        <v>20</v>
      </c>
      <c r="B192" s="1" t="s">
        <v>34</v>
      </c>
      <c r="C192" s="1" t="s">
        <v>22</v>
      </c>
      <c r="D192" s="1" t="s">
        <v>23</v>
      </c>
      <c r="E192" s="1" t="s">
        <v>24</v>
      </c>
      <c r="G192" t="s">
        <v>6453</v>
      </c>
      <c r="H192">
        <v>1038</v>
      </c>
      <c r="I192">
        <v>1853</v>
      </c>
      <c r="J192" t="s">
        <v>26</v>
      </c>
      <c r="Q192" t="s">
        <v>6456</v>
      </c>
      <c r="R192">
        <v>816</v>
      </c>
    </row>
    <row r="193" spans="1:19" x14ac:dyDescent="0.25">
      <c r="A193" s="1" t="s">
        <v>36</v>
      </c>
      <c r="B193" s="1" t="s">
        <v>37</v>
      </c>
      <c r="C193" s="1" t="s">
        <v>22</v>
      </c>
      <c r="D193" s="1" t="s">
        <v>23</v>
      </c>
      <c r="E193" s="1" t="s">
        <v>24</v>
      </c>
      <c r="G193" t="s">
        <v>6453</v>
      </c>
      <c r="H193">
        <v>1038</v>
      </c>
      <c r="I193">
        <v>1853</v>
      </c>
      <c r="J193" t="s">
        <v>26</v>
      </c>
      <c r="K193" t="s">
        <v>6457</v>
      </c>
      <c r="N193" t="s">
        <v>6458</v>
      </c>
      <c r="Q193" t="s">
        <v>6456</v>
      </c>
      <c r="R193">
        <v>816</v>
      </c>
      <c r="S193">
        <v>271</v>
      </c>
    </row>
    <row r="194" spans="1:19" x14ac:dyDescent="0.25">
      <c r="A194" s="1" t="s">
        <v>20</v>
      </c>
      <c r="B194" s="1" t="s">
        <v>34</v>
      </c>
      <c r="C194" s="1" t="s">
        <v>22</v>
      </c>
      <c r="D194" s="1" t="s">
        <v>23</v>
      </c>
      <c r="E194" s="1" t="s">
        <v>24</v>
      </c>
      <c r="G194" t="s">
        <v>6160</v>
      </c>
      <c r="H194">
        <v>1077</v>
      </c>
      <c r="I194">
        <v>1925</v>
      </c>
      <c r="J194" t="s">
        <v>46</v>
      </c>
      <c r="Q194" t="s">
        <v>6163</v>
      </c>
      <c r="R194">
        <v>849</v>
      </c>
    </row>
    <row r="195" spans="1:19" x14ac:dyDescent="0.25">
      <c r="A195" s="1" t="s">
        <v>36</v>
      </c>
      <c r="B195" s="1" t="s">
        <v>37</v>
      </c>
      <c r="C195" s="1" t="s">
        <v>22</v>
      </c>
      <c r="D195" s="1" t="s">
        <v>23</v>
      </c>
      <c r="E195" s="1" t="s">
        <v>24</v>
      </c>
      <c r="G195" t="s">
        <v>6160</v>
      </c>
      <c r="H195">
        <v>1077</v>
      </c>
      <c r="I195">
        <v>1925</v>
      </c>
      <c r="J195" t="s">
        <v>46</v>
      </c>
      <c r="K195" t="s">
        <v>6164</v>
      </c>
      <c r="N195" t="s">
        <v>630</v>
      </c>
      <c r="Q195" t="s">
        <v>6163</v>
      </c>
      <c r="R195">
        <v>849</v>
      </c>
      <c r="S195">
        <v>282</v>
      </c>
    </row>
    <row r="196" spans="1:19" x14ac:dyDescent="0.25">
      <c r="A196" s="1" t="s">
        <v>20</v>
      </c>
      <c r="B196" s="1" t="s">
        <v>34</v>
      </c>
      <c r="C196" s="1" t="s">
        <v>22</v>
      </c>
      <c r="D196" s="1" t="s">
        <v>23</v>
      </c>
      <c r="E196" s="1" t="s">
        <v>24</v>
      </c>
      <c r="G196" t="s">
        <v>25</v>
      </c>
      <c r="H196">
        <v>1090</v>
      </c>
      <c r="I196">
        <v>3249</v>
      </c>
      <c r="J196" t="s">
        <v>26</v>
      </c>
      <c r="Q196" t="s">
        <v>40</v>
      </c>
      <c r="R196">
        <v>2160</v>
      </c>
    </row>
    <row r="197" spans="1:19" x14ac:dyDescent="0.25">
      <c r="A197" s="1" t="s">
        <v>36</v>
      </c>
      <c r="B197" s="1" t="s">
        <v>37</v>
      </c>
      <c r="C197" s="1" t="s">
        <v>22</v>
      </c>
      <c r="D197" s="1" t="s">
        <v>23</v>
      </c>
      <c r="E197" s="1" t="s">
        <v>24</v>
      </c>
      <c r="G197" t="s">
        <v>25</v>
      </c>
      <c r="H197">
        <v>1090</v>
      </c>
      <c r="I197">
        <v>3249</v>
      </c>
      <c r="J197" t="s">
        <v>26</v>
      </c>
      <c r="K197" t="s">
        <v>41</v>
      </c>
      <c r="N197" t="s">
        <v>42</v>
      </c>
      <c r="Q197" t="s">
        <v>40</v>
      </c>
      <c r="R197">
        <v>2160</v>
      </c>
      <c r="S197">
        <v>719</v>
      </c>
    </row>
    <row r="198" spans="1:19" x14ac:dyDescent="0.25">
      <c r="A198" s="1" t="s">
        <v>20</v>
      </c>
      <c r="B198" s="1" t="s">
        <v>34</v>
      </c>
      <c r="C198" s="1" t="s">
        <v>22</v>
      </c>
      <c r="D198" s="1" t="s">
        <v>23</v>
      </c>
      <c r="E198" s="1" t="s">
        <v>24</v>
      </c>
      <c r="G198" t="s">
        <v>6583</v>
      </c>
      <c r="H198">
        <v>1147</v>
      </c>
      <c r="I198">
        <v>2472</v>
      </c>
      <c r="J198" t="s">
        <v>26</v>
      </c>
      <c r="Q198" t="s">
        <v>6584</v>
      </c>
      <c r="R198">
        <v>1326</v>
      </c>
    </row>
    <row r="199" spans="1:19" x14ac:dyDescent="0.25">
      <c r="A199" s="1" t="s">
        <v>36</v>
      </c>
      <c r="B199" s="1" t="s">
        <v>37</v>
      </c>
      <c r="C199" s="1" t="s">
        <v>22</v>
      </c>
      <c r="D199" s="1" t="s">
        <v>23</v>
      </c>
      <c r="E199" s="1" t="s">
        <v>24</v>
      </c>
      <c r="G199" t="s">
        <v>6583</v>
      </c>
      <c r="H199">
        <v>1147</v>
      </c>
      <c r="I199">
        <v>2472</v>
      </c>
      <c r="J199" t="s">
        <v>26</v>
      </c>
      <c r="K199" t="s">
        <v>6585</v>
      </c>
      <c r="N199" t="s">
        <v>45</v>
      </c>
      <c r="Q199" t="s">
        <v>6584</v>
      </c>
      <c r="R199">
        <v>1326</v>
      </c>
      <c r="S199">
        <v>441</v>
      </c>
    </row>
    <row r="200" spans="1:19" x14ac:dyDescent="0.25">
      <c r="A200" s="1" t="s">
        <v>20</v>
      </c>
      <c r="B200" s="1" t="s">
        <v>34</v>
      </c>
      <c r="C200" s="1" t="s">
        <v>22</v>
      </c>
      <c r="D200" s="1" t="s">
        <v>23</v>
      </c>
      <c r="E200" s="1" t="s">
        <v>24</v>
      </c>
      <c r="G200" t="s">
        <v>6374</v>
      </c>
      <c r="H200">
        <v>1183</v>
      </c>
      <c r="I200">
        <v>1680</v>
      </c>
      <c r="J200" t="s">
        <v>46</v>
      </c>
      <c r="Q200" t="s">
        <v>6379</v>
      </c>
      <c r="R200">
        <v>498</v>
      </c>
    </row>
    <row r="201" spans="1:19" x14ac:dyDescent="0.25">
      <c r="A201" s="1" t="s">
        <v>36</v>
      </c>
      <c r="B201" s="1" t="s">
        <v>37</v>
      </c>
      <c r="C201" s="1" t="s">
        <v>22</v>
      </c>
      <c r="D201" s="1" t="s">
        <v>23</v>
      </c>
      <c r="E201" s="1" t="s">
        <v>24</v>
      </c>
      <c r="G201" t="s">
        <v>6374</v>
      </c>
      <c r="H201">
        <v>1183</v>
      </c>
      <c r="I201">
        <v>1680</v>
      </c>
      <c r="J201" t="s">
        <v>46</v>
      </c>
      <c r="K201" t="s">
        <v>6380</v>
      </c>
      <c r="N201" t="s">
        <v>3340</v>
      </c>
      <c r="Q201" t="s">
        <v>6379</v>
      </c>
      <c r="R201">
        <v>498</v>
      </c>
      <c r="S201">
        <v>165</v>
      </c>
    </row>
    <row r="202" spans="1:19" x14ac:dyDescent="0.25">
      <c r="A202" s="1" t="s">
        <v>20</v>
      </c>
      <c r="B202" s="1" t="s">
        <v>34</v>
      </c>
      <c r="C202" s="1" t="s">
        <v>22</v>
      </c>
      <c r="D202" s="1" t="s">
        <v>23</v>
      </c>
      <c r="E202" s="1" t="s">
        <v>24</v>
      </c>
      <c r="G202" t="s">
        <v>5151</v>
      </c>
      <c r="H202">
        <v>1193</v>
      </c>
      <c r="I202">
        <v>1987</v>
      </c>
      <c r="J202" t="s">
        <v>26</v>
      </c>
      <c r="Q202" t="s">
        <v>5154</v>
      </c>
      <c r="R202">
        <v>795</v>
      </c>
    </row>
    <row r="203" spans="1:19" x14ac:dyDescent="0.25">
      <c r="A203" s="1" t="s">
        <v>36</v>
      </c>
      <c r="B203" s="1" t="s">
        <v>37</v>
      </c>
      <c r="C203" s="1" t="s">
        <v>22</v>
      </c>
      <c r="D203" s="1" t="s">
        <v>23</v>
      </c>
      <c r="E203" s="1" t="s">
        <v>24</v>
      </c>
      <c r="G203" t="s">
        <v>5151</v>
      </c>
      <c r="H203">
        <v>1193</v>
      </c>
      <c r="I203">
        <v>1987</v>
      </c>
      <c r="J203" t="s">
        <v>26</v>
      </c>
      <c r="K203" t="s">
        <v>5155</v>
      </c>
      <c r="N203" t="s">
        <v>45</v>
      </c>
      <c r="Q203" t="s">
        <v>5154</v>
      </c>
      <c r="R203">
        <v>795</v>
      </c>
      <c r="S203">
        <v>264</v>
      </c>
    </row>
    <row r="204" spans="1:19" x14ac:dyDescent="0.25">
      <c r="A204" s="1" t="s">
        <v>20</v>
      </c>
      <c r="B204" s="1" t="s">
        <v>34</v>
      </c>
      <c r="C204" s="1" t="s">
        <v>22</v>
      </c>
      <c r="D204" s="1" t="s">
        <v>23</v>
      </c>
      <c r="E204" s="1" t="s">
        <v>24</v>
      </c>
      <c r="G204" t="s">
        <v>5895</v>
      </c>
      <c r="H204">
        <v>1236</v>
      </c>
      <c r="I204">
        <v>2387</v>
      </c>
      <c r="J204" t="s">
        <v>26</v>
      </c>
      <c r="Q204" t="s">
        <v>5899</v>
      </c>
      <c r="R204">
        <v>1152</v>
      </c>
    </row>
    <row r="205" spans="1:19" x14ac:dyDescent="0.25">
      <c r="A205" s="1" t="s">
        <v>36</v>
      </c>
      <c r="B205" s="1" t="s">
        <v>37</v>
      </c>
      <c r="C205" s="1" t="s">
        <v>22</v>
      </c>
      <c r="D205" s="1" t="s">
        <v>23</v>
      </c>
      <c r="E205" s="1" t="s">
        <v>24</v>
      </c>
      <c r="G205" t="s">
        <v>5895</v>
      </c>
      <c r="H205">
        <v>1236</v>
      </c>
      <c r="I205">
        <v>2387</v>
      </c>
      <c r="J205" t="s">
        <v>26</v>
      </c>
      <c r="K205" t="s">
        <v>5900</v>
      </c>
      <c r="N205" t="s">
        <v>5901</v>
      </c>
      <c r="Q205" t="s">
        <v>5899</v>
      </c>
      <c r="R205">
        <v>1152</v>
      </c>
      <c r="S205">
        <v>383</v>
      </c>
    </row>
    <row r="206" spans="1:19" x14ac:dyDescent="0.25">
      <c r="A206" s="1" t="s">
        <v>20</v>
      </c>
      <c r="B206" s="1" t="s">
        <v>34</v>
      </c>
      <c r="C206" s="1" t="s">
        <v>22</v>
      </c>
      <c r="D206" s="1" t="s">
        <v>23</v>
      </c>
      <c r="E206" s="1" t="s">
        <v>24</v>
      </c>
      <c r="G206" t="s">
        <v>6518</v>
      </c>
      <c r="H206">
        <v>1242</v>
      </c>
      <c r="I206">
        <v>1919</v>
      </c>
      <c r="J206" t="s">
        <v>46</v>
      </c>
      <c r="Q206" t="s">
        <v>6522</v>
      </c>
      <c r="R206">
        <v>678</v>
      </c>
    </row>
    <row r="207" spans="1:19" x14ac:dyDescent="0.25">
      <c r="A207" s="1" t="s">
        <v>36</v>
      </c>
      <c r="B207" s="1" t="s">
        <v>37</v>
      </c>
      <c r="C207" s="1" t="s">
        <v>22</v>
      </c>
      <c r="D207" s="1" t="s">
        <v>23</v>
      </c>
      <c r="E207" s="1" t="s">
        <v>24</v>
      </c>
      <c r="G207" t="s">
        <v>6518</v>
      </c>
      <c r="H207">
        <v>1242</v>
      </c>
      <c r="I207">
        <v>1919</v>
      </c>
      <c r="J207" t="s">
        <v>46</v>
      </c>
      <c r="K207" t="s">
        <v>6523</v>
      </c>
      <c r="N207" t="s">
        <v>405</v>
      </c>
      <c r="Q207" t="s">
        <v>6522</v>
      </c>
      <c r="R207">
        <v>678</v>
      </c>
      <c r="S207">
        <v>225</v>
      </c>
    </row>
    <row r="208" spans="1:19" x14ac:dyDescent="0.25">
      <c r="A208" s="1" t="s">
        <v>20</v>
      </c>
      <c r="B208" s="1" t="s">
        <v>34</v>
      </c>
      <c r="C208" s="1" t="s">
        <v>22</v>
      </c>
      <c r="D208" s="1" t="s">
        <v>23</v>
      </c>
      <c r="E208" s="1" t="s">
        <v>24</v>
      </c>
      <c r="G208" t="s">
        <v>6262</v>
      </c>
      <c r="H208">
        <v>1247</v>
      </c>
      <c r="I208">
        <v>1993</v>
      </c>
      <c r="J208" t="s">
        <v>26</v>
      </c>
      <c r="Q208" t="s">
        <v>6269</v>
      </c>
      <c r="R208">
        <v>747</v>
      </c>
    </row>
    <row r="209" spans="1:20" x14ac:dyDescent="0.25">
      <c r="A209" s="1" t="s">
        <v>36</v>
      </c>
      <c r="B209" s="1" t="s">
        <v>37</v>
      </c>
      <c r="C209" s="1" t="s">
        <v>22</v>
      </c>
      <c r="D209" s="1" t="s">
        <v>23</v>
      </c>
      <c r="E209" s="1" t="s">
        <v>24</v>
      </c>
      <c r="G209" t="s">
        <v>6262</v>
      </c>
      <c r="H209">
        <v>1247</v>
      </c>
      <c r="I209">
        <v>1993</v>
      </c>
      <c r="J209" t="s">
        <v>26</v>
      </c>
      <c r="K209" t="s">
        <v>6270</v>
      </c>
      <c r="N209" t="s">
        <v>6271</v>
      </c>
      <c r="Q209" t="s">
        <v>6269</v>
      </c>
      <c r="R209">
        <v>747</v>
      </c>
      <c r="S209">
        <v>248</v>
      </c>
    </row>
    <row r="210" spans="1:20" x14ac:dyDescent="0.25">
      <c r="A210" s="1" t="s">
        <v>20</v>
      </c>
      <c r="B210" s="1" t="s">
        <v>34</v>
      </c>
      <c r="C210" s="1" t="s">
        <v>22</v>
      </c>
      <c r="D210" s="1" t="s">
        <v>23</v>
      </c>
      <c r="E210" s="1" t="s">
        <v>24</v>
      </c>
      <c r="G210" t="s">
        <v>6684</v>
      </c>
      <c r="H210">
        <v>1252</v>
      </c>
      <c r="I210">
        <v>2853</v>
      </c>
      <c r="J210" t="s">
        <v>26</v>
      </c>
      <c r="Q210" t="s">
        <v>6691</v>
      </c>
      <c r="R210">
        <v>1602</v>
      </c>
    </row>
    <row r="211" spans="1:20" x14ac:dyDescent="0.25">
      <c r="A211" s="1" t="s">
        <v>36</v>
      </c>
      <c r="B211" s="1" t="s">
        <v>37</v>
      </c>
      <c r="C211" s="1" t="s">
        <v>22</v>
      </c>
      <c r="D211" s="1" t="s">
        <v>23</v>
      </c>
      <c r="E211" s="1" t="s">
        <v>24</v>
      </c>
      <c r="G211" t="s">
        <v>6684</v>
      </c>
      <c r="H211">
        <v>1252</v>
      </c>
      <c r="I211">
        <v>2853</v>
      </c>
      <c r="J211" t="s">
        <v>26</v>
      </c>
      <c r="K211" t="s">
        <v>6692</v>
      </c>
      <c r="N211" t="s">
        <v>6693</v>
      </c>
      <c r="Q211" t="s">
        <v>6691</v>
      </c>
      <c r="R211">
        <v>1602</v>
      </c>
      <c r="S211">
        <v>533</v>
      </c>
    </row>
    <row r="212" spans="1:20" x14ac:dyDescent="0.25">
      <c r="A212" s="1" t="s">
        <v>20</v>
      </c>
      <c r="B212" s="1" t="s">
        <v>34</v>
      </c>
      <c r="C212" s="1" t="s">
        <v>22</v>
      </c>
      <c r="D212" s="1" t="s">
        <v>23</v>
      </c>
      <c r="E212" s="1" t="s">
        <v>24</v>
      </c>
      <c r="G212" t="s">
        <v>6638</v>
      </c>
      <c r="H212">
        <v>1284</v>
      </c>
      <c r="I212">
        <v>2180</v>
      </c>
      <c r="J212" t="s">
        <v>26</v>
      </c>
      <c r="Q212" t="s">
        <v>6641</v>
      </c>
      <c r="R212">
        <v>897</v>
      </c>
    </row>
    <row r="213" spans="1:20" x14ac:dyDescent="0.25">
      <c r="A213" s="1" t="s">
        <v>36</v>
      </c>
      <c r="B213" s="1" t="s">
        <v>37</v>
      </c>
      <c r="C213" s="1" t="s">
        <v>22</v>
      </c>
      <c r="D213" s="1" t="s">
        <v>23</v>
      </c>
      <c r="E213" s="1" t="s">
        <v>24</v>
      </c>
      <c r="G213" t="s">
        <v>6638</v>
      </c>
      <c r="H213">
        <v>1284</v>
      </c>
      <c r="I213">
        <v>2180</v>
      </c>
      <c r="J213" t="s">
        <v>26</v>
      </c>
      <c r="K213" t="s">
        <v>6642</v>
      </c>
      <c r="N213" t="s">
        <v>45</v>
      </c>
      <c r="Q213" t="s">
        <v>6641</v>
      </c>
      <c r="R213">
        <v>897</v>
      </c>
      <c r="S213">
        <v>298</v>
      </c>
    </row>
    <row r="214" spans="1:20" x14ac:dyDescent="0.25">
      <c r="A214" s="1" t="s">
        <v>20</v>
      </c>
      <c r="B214" s="1" t="s">
        <v>34</v>
      </c>
      <c r="C214" s="1" t="s">
        <v>22</v>
      </c>
      <c r="D214" s="1" t="s">
        <v>23</v>
      </c>
      <c r="E214" s="1" t="s">
        <v>24</v>
      </c>
      <c r="G214" t="s">
        <v>6211</v>
      </c>
      <c r="H214">
        <v>1296</v>
      </c>
      <c r="I214">
        <v>2066</v>
      </c>
      <c r="J214" t="s">
        <v>46</v>
      </c>
      <c r="Q214" t="s">
        <v>6215</v>
      </c>
      <c r="R214">
        <v>771</v>
      </c>
    </row>
    <row r="215" spans="1:20" x14ac:dyDescent="0.25">
      <c r="A215" s="1" t="s">
        <v>36</v>
      </c>
      <c r="B215" s="1" t="s">
        <v>37</v>
      </c>
      <c r="C215" s="1" t="s">
        <v>22</v>
      </c>
      <c r="D215" s="1" t="s">
        <v>23</v>
      </c>
      <c r="E215" s="1" t="s">
        <v>24</v>
      </c>
      <c r="G215" t="s">
        <v>6211</v>
      </c>
      <c r="H215">
        <v>1296</v>
      </c>
      <c r="I215">
        <v>2066</v>
      </c>
      <c r="J215" t="s">
        <v>46</v>
      </c>
      <c r="K215" t="s">
        <v>6216</v>
      </c>
      <c r="N215" t="s">
        <v>6217</v>
      </c>
      <c r="Q215" t="s">
        <v>6215</v>
      </c>
      <c r="R215">
        <v>771</v>
      </c>
      <c r="S215">
        <v>256</v>
      </c>
    </row>
    <row r="216" spans="1:20" x14ac:dyDescent="0.25">
      <c r="A216" s="1" t="s">
        <v>20</v>
      </c>
      <c r="B216" s="1" t="s">
        <v>34</v>
      </c>
      <c r="C216" s="1" t="s">
        <v>22</v>
      </c>
      <c r="D216" s="1" t="s">
        <v>23</v>
      </c>
      <c r="E216" s="1" t="s">
        <v>24</v>
      </c>
      <c r="G216" t="s">
        <v>6738</v>
      </c>
      <c r="H216">
        <v>1314</v>
      </c>
      <c r="I216">
        <v>1721</v>
      </c>
      <c r="J216" t="s">
        <v>26</v>
      </c>
      <c r="Q216" t="s">
        <v>6741</v>
      </c>
      <c r="R216">
        <v>408</v>
      </c>
    </row>
    <row r="217" spans="1:20" x14ac:dyDescent="0.25">
      <c r="A217" s="1" t="s">
        <v>36</v>
      </c>
      <c r="B217" s="1" t="s">
        <v>37</v>
      </c>
      <c r="C217" s="1" t="s">
        <v>22</v>
      </c>
      <c r="D217" s="1" t="s">
        <v>23</v>
      </c>
      <c r="E217" s="1" t="s">
        <v>24</v>
      </c>
      <c r="G217" t="s">
        <v>6738</v>
      </c>
      <c r="H217">
        <v>1314</v>
      </c>
      <c r="I217">
        <v>1721</v>
      </c>
      <c r="J217" t="s">
        <v>26</v>
      </c>
      <c r="K217" t="s">
        <v>6742</v>
      </c>
      <c r="N217" t="s">
        <v>45</v>
      </c>
      <c r="Q217" t="s">
        <v>6741</v>
      </c>
      <c r="R217">
        <v>408</v>
      </c>
      <c r="S217">
        <v>135</v>
      </c>
    </row>
    <row r="218" spans="1:20" x14ac:dyDescent="0.25">
      <c r="A218" s="1" t="s">
        <v>20</v>
      </c>
      <c r="B218" s="1" t="s">
        <v>34</v>
      </c>
      <c r="C218" s="1" t="s">
        <v>22</v>
      </c>
      <c r="D218" s="1" t="s">
        <v>23</v>
      </c>
      <c r="E218" s="1" t="s">
        <v>24</v>
      </c>
      <c r="G218" t="s">
        <v>5812</v>
      </c>
      <c r="H218">
        <v>1320</v>
      </c>
      <c r="I218">
        <v>1730</v>
      </c>
      <c r="J218" t="s">
        <v>46</v>
      </c>
      <c r="Q218" t="s">
        <v>5817</v>
      </c>
      <c r="R218">
        <v>411</v>
      </c>
    </row>
    <row r="219" spans="1:20" x14ac:dyDescent="0.25">
      <c r="A219" s="1" t="s">
        <v>36</v>
      </c>
      <c r="B219" s="1" t="s">
        <v>37</v>
      </c>
      <c r="C219" s="1" t="s">
        <v>22</v>
      </c>
      <c r="D219" s="1" t="s">
        <v>23</v>
      </c>
      <c r="E219" s="1" t="s">
        <v>24</v>
      </c>
      <c r="G219" t="s">
        <v>5812</v>
      </c>
      <c r="H219">
        <v>1320</v>
      </c>
      <c r="I219">
        <v>1730</v>
      </c>
      <c r="J219" t="s">
        <v>46</v>
      </c>
      <c r="K219" t="s">
        <v>5818</v>
      </c>
      <c r="N219" t="s">
        <v>137</v>
      </c>
      <c r="Q219" t="s">
        <v>5817</v>
      </c>
      <c r="R219">
        <v>411</v>
      </c>
      <c r="S219">
        <v>136</v>
      </c>
    </row>
    <row r="220" spans="1:20" x14ac:dyDescent="0.25">
      <c r="A220" s="1" t="s">
        <v>20</v>
      </c>
      <c r="B220" s="1" t="s">
        <v>34</v>
      </c>
      <c r="C220" s="1" t="s">
        <v>22</v>
      </c>
      <c r="D220" s="1" t="s">
        <v>23</v>
      </c>
      <c r="E220" s="1" t="s">
        <v>24</v>
      </c>
      <c r="G220" t="s">
        <v>1267</v>
      </c>
      <c r="H220">
        <v>1346</v>
      </c>
      <c r="I220">
        <v>2167</v>
      </c>
      <c r="J220" t="s">
        <v>26</v>
      </c>
      <c r="Q220" t="s">
        <v>1271</v>
      </c>
      <c r="R220">
        <v>822</v>
      </c>
    </row>
    <row r="221" spans="1:20" x14ac:dyDescent="0.25">
      <c r="A221" s="1" t="s">
        <v>36</v>
      </c>
      <c r="B221" s="1" t="s">
        <v>37</v>
      </c>
      <c r="C221" s="1" t="s">
        <v>22</v>
      </c>
      <c r="D221" s="1" t="s">
        <v>23</v>
      </c>
      <c r="E221" s="1" t="s">
        <v>24</v>
      </c>
      <c r="G221" t="s">
        <v>1267</v>
      </c>
      <c r="H221">
        <v>1346</v>
      </c>
      <c r="I221">
        <v>2167</v>
      </c>
      <c r="J221" t="s">
        <v>26</v>
      </c>
      <c r="K221" t="s">
        <v>1272</v>
      </c>
      <c r="N221" t="s">
        <v>1273</v>
      </c>
      <c r="Q221" t="s">
        <v>1271</v>
      </c>
      <c r="R221">
        <v>822</v>
      </c>
      <c r="S221">
        <v>273</v>
      </c>
    </row>
    <row r="222" spans="1:20" x14ac:dyDescent="0.25">
      <c r="A222" s="1" t="s">
        <v>20</v>
      </c>
      <c r="B222" s="1" t="s">
        <v>34</v>
      </c>
      <c r="C222" s="1" t="s">
        <v>22</v>
      </c>
      <c r="D222" s="1" t="s">
        <v>23</v>
      </c>
      <c r="E222" s="1" t="s">
        <v>24</v>
      </c>
      <c r="G222" t="s">
        <v>6614</v>
      </c>
      <c r="H222">
        <v>1346</v>
      </c>
      <c r="I222">
        <v>2629</v>
      </c>
      <c r="J222" t="s">
        <v>26</v>
      </c>
      <c r="Q222" t="s">
        <v>6619</v>
      </c>
      <c r="R222">
        <v>1284</v>
      </c>
    </row>
    <row r="223" spans="1:20" x14ac:dyDescent="0.25">
      <c r="A223" s="1" t="s">
        <v>36</v>
      </c>
      <c r="B223" s="1" t="s">
        <v>37</v>
      </c>
      <c r="C223" s="1" t="s">
        <v>22</v>
      </c>
      <c r="D223" s="1" t="s">
        <v>23</v>
      </c>
      <c r="E223" s="1" t="s">
        <v>24</v>
      </c>
      <c r="G223" t="s">
        <v>6614</v>
      </c>
      <c r="H223">
        <v>1346</v>
      </c>
      <c r="I223">
        <v>2629</v>
      </c>
      <c r="J223" t="s">
        <v>26</v>
      </c>
      <c r="K223" t="s">
        <v>6620</v>
      </c>
      <c r="N223" t="s">
        <v>636</v>
      </c>
      <c r="Q223" t="s">
        <v>6619</v>
      </c>
      <c r="R223">
        <v>1284</v>
      </c>
      <c r="S223">
        <v>427</v>
      </c>
    </row>
    <row r="224" spans="1:20" x14ac:dyDescent="0.25">
      <c r="A224" s="1" t="s">
        <v>20</v>
      </c>
      <c r="B224" s="1" t="s">
        <v>128</v>
      </c>
      <c r="C224" s="1" t="s">
        <v>22</v>
      </c>
      <c r="D224" s="1" t="s">
        <v>23</v>
      </c>
      <c r="E224" s="1" t="s">
        <v>24</v>
      </c>
      <c r="G224" t="s">
        <v>5006</v>
      </c>
      <c r="H224">
        <v>1420</v>
      </c>
      <c r="I224">
        <v>1931</v>
      </c>
      <c r="J224" t="s">
        <v>26</v>
      </c>
      <c r="Q224" t="s">
        <v>5008</v>
      </c>
      <c r="R224">
        <v>512</v>
      </c>
      <c r="T224" t="s">
        <v>130</v>
      </c>
    </row>
    <row r="225" spans="1:20" x14ac:dyDescent="0.25">
      <c r="A225" s="1" t="s">
        <v>36</v>
      </c>
      <c r="B225" s="1" t="s">
        <v>131</v>
      </c>
      <c r="C225" s="1" t="s">
        <v>22</v>
      </c>
      <c r="D225" s="1" t="s">
        <v>23</v>
      </c>
      <c r="E225" s="1" t="s">
        <v>24</v>
      </c>
      <c r="G225" t="s">
        <v>5006</v>
      </c>
      <c r="H225">
        <v>1420</v>
      </c>
      <c r="I225">
        <v>1931</v>
      </c>
      <c r="J225" t="s">
        <v>26</v>
      </c>
      <c r="N225" t="s">
        <v>1094</v>
      </c>
      <c r="Q225" t="s">
        <v>5008</v>
      </c>
      <c r="R225">
        <v>512</v>
      </c>
      <c r="T225" t="s">
        <v>130</v>
      </c>
    </row>
    <row r="226" spans="1:20" x14ac:dyDescent="0.25">
      <c r="A226" s="1" t="s">
        <v>20</v>
      </c>
      <c r="B226" s="1" t="s">
        <v>34</v>
      </c>
      <c r="C226" s="1" t="s">
        <v>22</v>
      </c>
      <c r="D226" s="1" t="s">
        <v>23</v>
      </c>
      <c r="E226" s="1" t="s">
        <v>24</v>
      </c>
      <c r="G226" t="s">
        <v>5959</v>
      </c>
      <c r="H226">
        <v>1448</v>
      </c>
      <c r="I226">
        <v>1942</v>
      </c>
      <c r="J226" t="s">
        <v>26</v>
      </c>
      <c r="Q226" t="s">
        <v>5968</v>
      </c>
      <c r="R226">
        <v>495</v>
      </c>
    </row>
    <row r="227" spans="1:20" x14ac:dyDescent="0.25">
      <c r="A227" s="1" t="s">
        <v>36</v>
      </c>
      <c r="B227" s="1" t="s">
        <v>37</v>
      </c>
      <c r="C227" s="1" t="s">
        <v>22</v>
      </c>
      <c r="D227" s="1" t="s">
        <v>23</v>
      </c>
      <c r="E227" s="1" t="s">
        <v>24</v>
      </c>
      <c r="G227" t="s">
        <v>5959</v>
      </c>
      <c r="H227">
        <v>1448</v>
      </c>
      <c r="I227">
        <v>1942</v>
      </c>
      <c r="J227" t="s">
        <v>26</v>
      </c>
      <c r="K227" t="s">
        <v>5969</v>
      </c>
      <c r="N227" t="s">
        <v>4123</v>
      </c>
      <c r="Q227" t="s">
        <v>5968</v>
      </c>
      <c r="R227">
        <v>495</v>
      </c>
      <c r="S227">
        <v>164</v>
      </c>
    </row>
    <row r="228" spans="1:20" x14ac:dyDescent="0.25">
      <c r="A228" s="1" t="s">
        <v>20</v>
      </c>
      <c r="B228" s="1" t="s">
        <v>128</v>
      </c>
      <c r="C228" s="1" t="s">
        <v>22</v>
      </c>
      <c r="D228" s="1" t="s">
        <v>23</v>
      </c>
      <c r="E228" s="1" t="s">
        <v>24</v>
      </c>
      <c r="G228" t="s">
        <v>4584</v>
      </c>
      <c r="H228">
        <v>1489</v>
      </c>
      <c r="I228">
        <v>2683</v>
      </c>
      <c r="J228" t="s">
        <v>46</v>
      </c>
      <c r="Q228" t="s">
        <v>4588</v>
      </c>
      <c r="R228">
        <v>1195</v>
      </c>
      <c r="T228" t="s">
        <v>130</v>
      </c>
    </row>
    <row r="229" spans="1:20" x14ac:dyDescent="0.25">
      <c r="A229" s="1" t="s">
        <v>36</v>
      </c>
      <c r="B229" s="1" t="s">
        <v>131</v>
      </c>
      <c r="C229" s="1" t="s">
        <v>22</v>
      </c>
      <c r="D229" s="1" t="s">
        <v>23</v>
      </c>
      <c r="E229" s="1" t="s">
        <v>24</v>
      </c>
      <c r="G229" t="s">
        <v>4584</v>
      </c>
      <c r="H229">
        <v>1489</v>
      </c>
      <c r="I229">
        <v>2683</v>
      </c>
      <c r="J229" t="s">
        <v>46</v>
      </c>
      <c r="N229" t="s">
        <v>206</v>
      </c>
      <c r="Q229" t="s">
        <v>4588</v>
      </c>
      <c r="R229">
        <v>1195</v>
      </c>
      <c r="T229" t="s">
        <v>130</v>
      </c>
    </row>
    <row r="230" spans="1:20" x14ac:dyDescent="0.25">
      <c r="A230" s="1" t="s">
        <v>20</v>
      </c>
      <c r="B230" s="1" t="s">
        <v>34</v>
      </c>
      <c r="C230" s="1" t="s">
        <v>22</v>
      </c>
      <c r="D230" s="1" t="s">
        <v>23</v>
      </c>
      <c r="E230" s="1" t="s">
        <v>24</v>
      </c>
      <c r="G230" t="s">
        <v>3679</v>
      </c>
      <c r="H230">
        <v>1499</v>
      </c>
      <c r="I230">
        <v>2785</v>
      </c>
      <c r="J230" t="s">
        <v>26</v>
      </c>
      <c r="Q230" t="s">
        <v>3686</v>
      </c>
      <c r="R230">
        <v>1287</v>
      </c>
    </row>
    <row r="231" spans="1:20" x14ac:dyDescent="0.25">
      <c r="A231" s="1" t="s">
        <v>36</v>
      </c>
      <c r="B231" s="1" t="s">
        <v>37</v>
      </c>
      <c r="C231" s="1" t="s">
        <v>22</v>
      </c>
      <c r="D231" s="1" t="s">
        <v>23</v>
      </c>
      <c r="E231" s="1" t="s">
        <v>24</v>
      </c>
      <c r="G231" t="s">
        <v>3679</v>
      </c>
      <c r="H231">
        <v>1499</v>
      </c>
      <c r="I231">
        <v>2785</v>
      </c>
      <c r="J231" t="s">
        <v>26</v>
      </c>
      <c r="K231" t="s">
        <v>3687</v>
      </c>
      <c r="N231" t="s">
        <v>3688</v>
      </c>
      <c r="Q231" t="s">
        <v>3686</v>
      </c>
      <c r="R231">
        <v>1287</v>
      </c>
      <c r="S231">
        <v>428</v>
      </c>
    </row>
    <row r="232" spans="1:20" x14ac:dyDescent="0.25">
      <c r="A232" s="1" t="s">
        <v>20</v>
      </c>
      <c r="B232" s="1" t="s">
        <v>34</v>
      </c>
      <c r="C232" s="1" t="s">
        <v>22</v>
      </c>
      <c r="D232" s="1" t="s">
        <v>23</v>
      </c>
      <c r="E232" s="1" t="s">
        <v>24</v>
      </c>
      <c r="G232" t="s">
        <v>1766</v>
      </c>
      <c r="H232">
        <v>1501</v>
      </c>
      <c r="I232">
        <v>3846</v>
      </c>
      <c r="J232" t="s">
        <v>26</v>
      </c>
      <c r="Q232" t="s">
        <v>1773</v>
      </c>
      <c r="R232">
        <v>2346</v>
      </c>
    </row>
    <row r="233" spans="1:20" x14ac:dyDescent="0.25">
      <c r="A233" s="1" t="s">
        <v>36</v>
      </c>
      <c r="B233" s="1" t="s">
        <v>37</v>
      </c>
      <c r="C233" s="1" t="s">
        <v>22</v>
      </c>
      <c r="D233" s="1" t="s">
        <v>23</v>
      </c>
      <c r="E233" s="1" t="s">
        <v>24</v>
      </c>
      <c r="G233" t="s">
        <v>1766</v>
      </c>
      <c r="H233">
        <v>1501</v>
      </c>
      <c r="I233">
        <v>3846</v>
      </c>
      <c r="J233" t="s">
        <v>26</v>
      </c>
      <c r="K233" t="s">
        <v>1774</v>
      </c>
      <c r="N233" t="s">
        <v>338</v>
      </c>
      <c r="Q233" t="s">
        <v>1773</v>
      </c>
      <c r="R233">
        <v>2346</v>
      </c>
      <c r="S233">
        <v>781</v>
      </c>
    </row>
    <row r="234" spans="1:20" x14ac:dyDescent="0.25">
      <c r="A234" s="1" t="s">
        <v>20</v>
      </c>
      <c r="B234" s="1" t="s">
        <v>34</v>
      </c>
      <c r="C234" s="1" t="s">
        <v>22</v>
      </c>
      <c r="D234" s="1" t="s">
        <v>23</v>
      </c>
      <c r="E234" s="1" t="s">
        <v>24</v>
      </c>
      <c r="G234" t="s">
        <v>4136</v>
      </c>
      <c r="H234">
        <v>1544</v>
      </c>
      <c r="I234">
        <v>2119</v>
      </c>
      <c r="J234" t="s">
        <v>26</v>
      </c>
      <c r="Q234" t="s">
        <v>4139</v>
      </c>
      <c r="R234">
        <v>576</v>
      </c>
    </row>
    <row r="235" spans="1:20" x14ac:dyDescent="0.25">
      <c r="A235" s="1" t="s">
        <v>36</v>
      </c>
      <c r="B235" s="1" t="s">
        <v>37</v>
      </c>
      <c r="C235" s="1" t="s">
        <v>22</v>
      </c>
      <c r="D235" s="1" t="s">
        <v>23</v>
      </c>
      <c r="E235" s="1" t="s">
        <v>24</v>
      </c>
      <c r="G235" t="s">
        <v>4136</v>
      </c>
      <c r="H235">
        <v>1544</v>
      </c>
      <c r="I235">
        <v>2119</v>
      </c>
      <c r="J235" t="s">
        <v>26</v>
      </c>
      <c r="K235" t="s">
        <v>4140</v>
      </c>
      <c r="N235" t="s">
        <v>4141</v>
      </c>
      <c r="Q235" t="s">
        <v>4139</v>
      </c>
      <c r="R235">
        <v>576</v>
      </c>
      <c r="S235">
        <v>191</v>
      </c>
    </row>
    <row r="236" spans="1:20" x14ac:dyDescent="0.25">
      <c r="A236" s="1" t="s">
        <v>20</v>
      </c>
      <c r="B236" s="1" t="s">
        <v>34</v>
      </c>
      <c r="C236" s="1" t="s">
        <v>22</v>
      </c>
      <c r="D236" s="1" t="s">
        <v>23</v>
      </c>
      <c r="E236" s="1" t="s">
        <v>24</v>
      </c>
      <c r="G236" t="s">
        <v>5646</v>
      </c>
      <c r="H236">
        <v>1560</v>
      </c>
      <c r="I236">
        <v>1718</v>
      </c>
      <c r="J236" t="s">
        <v>46</v>
      </c>
      <c r="Q236" t="s">
        <v>5649</v>
      </c>
      <c r="R236">
        <v>159</v>
      </c>
    </row>
    <row r="237" spans="1:20" x14ac:dyDescent="0.25">
      <c r="A237" s="1" t="s">
        <v>36</v>
      </c>
      <c r="B237" s="1" t="s">
        <v>37</v>
      </c>
      <c r="C237" s="1" t="s">
        <v>22</v>
      </c>
      <c r="D237" s="1" t="s">
        <v>23</v>
      </c>
      <c r="E237" s="1" t="s">
        <v>24</v>
      </c>
      <c r="G237" t="s">
        <v>5646</v>
      </c>
      <c r="H237">
        <v>1560</v>
      </c>
      <c r="I237">
        <v>1718</v>
      </c>
      <c r="J237" t="s">
        <v>46</v>
      </c>
      <c r="K237" t="s">
        <v>5650</v>
      </c>
      <c r="N237" t="s">
        <v>5651</v>
      </c>
      <c r="Q237" t="s">
        <v>5649</v>
      </c>
      <c r="R237">
        <v>159</v>
      </c>
      <c r="S237">
        <v>52</v>
      </c>
    </row>
    <row r="238" spans="1:20" x14ac:dyDescent="0.25">
      <c r="A238" s="1" t="s">
        <v>20</v>
      </c>
      <c r="B238" s="1" t="s">
        <v>34</v>
      </c>
      <c r="C238" s="1" t="s">
        <v>22</v>
      </c>
      <c r="D238" s="1" t="s">
        <v>23</v>
      </c>
      <c r="E238" s="1" t="s">
        <v>24</v>
      </c>
      <c r="G238" t="s">
        <v>6550</v>
      </c>
      <c r="H238">
        <v>1577</v>
      </c>
      <c r="I238">
        <v>2611</v>
      </c>
      <c r="J238" t="s">
        <v>46</v>
      </c>
      <c r="Q238" t="s">
        <v>6558</v>
      </c>
      <c r="R238">
        <v>1035</v>
      </c>
    </row>
    <row r="239" spans="1:20" x14ac:dyDescent="0.25">
      <c r="A239" s="1" t="s">
        <v>36</v>
      </c>
      <c r="B239" s="1" t="s">
        <v>37</v>
      </c>
      <c r="C239" s="1" t="s">
        <v>22</v>
      </c>
      <c r="D239" s="1" t="s">
        <v>23</v>
      </c>
      <c r="E239" s="1" t="s">
        <v>24</v>
      </c>
      <c r="G239" t="s">
        <v>6550</v>
      </c>
      <c r="H239">
        <v>1577</v>
      </c>
      <c r="I239">
        <v>2611</v>
      </c>
      <c r="J239" t="s">
        <v>46</v>
      </c>
      <c r="K239" t="s">
        <v>6559</v>
      </c>
      <c r="N239" t="s">
        <v>610</v>
      </c>
      <c r="Q239" t="s">
        <v>6558</v>
      </c>
      <c r="R239">
        <v>1035</v>
      </c>
      <c r="S239">
        <v>344</v>
      </c>
    </row>
    <row r="240" spans="1:20" x14ac:dyDescent="0.25">
      <c r="A240" s="1" t="s">
        <v>20</v>
      </c>
      <c r="B240" s="1" t="s">
        <v>34</v>
      </c>
      <c r="C240" s="1" t="s">
        <v>22</v>
      </c>
      <c r="D240" s="1" t="s">
        <v>23</v>
      </c>
      <c r="E240" s="1" t="s">
        <v>24</v>
      </c>
      <c r="G240" t="s">
        <v>2087</v>
      </c>
      <c r="H240">
        <v>1582</v>
      </c>
      <c r="I240">
        <v>1944</v>
      </c>
      <c r="J240" t="s">
        <v>46</v>
      </c>
      <c r="Q240" t="s">
        <v>2091</v>
      </c>
      <c r="R240">
        <v>363</v>
      </c>
    </row>
    <row r="241" spans="1:19" x14ac:dyDescent="0.25">
      <c r="A241" s="1" t="s">
        <v>36</v>
      </c>
      <c r="B241" s="1" t="s">
        <v>37</v>
      </c>
      <c r="C241" s="1" t="s">
        <v>22</v>
      </c>
      <c r="D241" s="1" t="s">
        <v>23</v>
      </c>
      <c r="E241" s="1" t="s">
        <v>24</v>
      </c>
      <c r="G241" t="s">
        <v>2087</v>
      </c>
      <c r="H241">
        <v>1582</v>
      </c>
      <c r="I241">
        <v>1944</v>
      </c>
      <c r="J241" t="s">
        <v>46</v>
      </c>
      <c r="K241" t="s">
        <v>2092</v>
      </c>
      <c r="N241" t="s">
        <v>1697</v>
      </c>
      <c r="Q241" t="s">
        <v>2091</v>
      </c>
      <c r="R241">
        <v>363</v>
      </c>
      <c r="S241">
        <v>120</v>
      </c>
    </row>
    <row r="242" spans="1:19" x14ac:dyDescent="0.25">
      <c r="A242" s="1" t="s">
        <v>20</v>
      </c>
      <c r="B242" s="1" t="s">
        <v>34</v>
      </c>
      <c r="C242" s="1" t="s">
        <v>22</v>
      </c>
      <c r="D242" s="1" t="s">
        <v>23</v>
      </c>
      <c r="E242" s="1" t="s">
        <v>24</v>
      </c>
      <c r="G242" t="s">
        <v>3120</v>
      </c>
      <c r="H242">
        <v>1597</v>
      </c>
      <c r="I242">
        <v>2241</v>
      </c>
      <c r="J242" t="s">
        <v>26</v>
      </c>
      <c r="Q242" t="s">
        <v>3123</v>
      </c>
      <c r="R242">
        <v>645</v>
      </c>
    </row>
    <row r="243" spans="1:19" x14ac:dyDescent="0.25">
      <c r="A243" s="1" t="s">
        <v>36</v>
      </c>
      <c r="B243" s="1" t="s">
        <v>37</v>
      </c>
      <c r="C243" s="1" t="s">
        <v>22</v>
      </c>
      <c r="D243" s="1" t="s">
        <v>23</v>
      </c>
      <c r="E243" s="1" t="s">
        <v>24</v>
      </c>
      <c r="G243" t="s">
        <v>3120</v>
      </c>
      <c r="H243">
        <v>1597</v>
      </c>
      <c r="I243">
        <v>2241</v>
      </c>
      <c r="J243" t="s">
        <v>26</v>
      </c>
      <c r="K243" t="s">
        <v>3124</v>
      </c>
      <c r="N243" t="s">
        <v>3125</v>
      </c>
      <c r="Q243" t="s">
        <v>3123</v>
      </c>
      <c r="R243">
        <v>645</v>
      </c>
      <c r="S243">
        <v>214</v>
      </c>
    </row>
    <row r="244" spans="1:19" x14ac:dyDescent="0.25">
      <c r="A244" s="1" t="s">
        <v>20</v>
      </c>
      <c r="B244" s="1" t="s">
        <v>34</v>
      </c>
      <c r="C244" s="1" t="s">
        <v>22</v>
      </c>
      <c r="D244" s="1" t="s">
        <v>23</v>
      </c>
      <c r="E244" s="1" t="s">
        <v>24</v>
      </c>
      <c r="G244" t="s">
        <v>683</v>
      </c>
      <c r="H244">
        <v>1601</v>
      </c>
      <c r="I244">
        <v>4108</v>
      </c>
      <c r="J244" t="s">
        <v>26</v>
      </c>
      <c r="Q244" t="s">
        <v>690</v>
      </c>
      <c r="R244">
        <v>2508</v>
      </c>
    </row>
    <row r="245" spans="1:19" x14ac:dyDescent="0.25">
      <c r="A245" s="1" t="s">
        <v>36</v>
      </c>
      <c r="B245" s="1" t="s">
        <v>37</v>
      </c>
      <c r="C245" s="1" t="s">
        <v>22</v>
      </c>
      <c r="D245" s="1" t="s">
        <v>23</v>
      </c>
      <c r="E245" s="1" t="s">
        <v>24</v>
      </c>
      <c r="G245" t="s">
        <v>683</v>
      </c>
      <c r="H245">
        <v>1601</v>
      </c>
      <c r="I245">
        <v>4108</v>
      </c>
      <c r="J245" t="s">
        <v>26</v>
      </c>
      <c r="K245" t="s">
        <v>691</v>
      </c>
      <c r="N245" t="s">
        <v>692</v>
      </c>
      <c r="Q245" t="s">
        <v>690</v>
      </c>
      <c r="R245">
        <v>2508</v>
      </c>
      <c r="S245">
        <v>835</v>
      </c>
    </row>
    <row r="246" spans="1:19" x14ac:dyDescent="0.25">
      <c r="A246" s="1" t="s">
        <v>20</v>
      </c>
      <c r="B246" s="1" t="s">
        <v>34</v>
      </c>
      <c r="C246" s="1" t="s">
        <v>22</v>
      </c>
      <c r="D246" s="1" t="s">
        <v>23</v>
      </c>
      <c r="E246" s="1" t="s">
        <v>24</v>
      </c>
      <c r="G246" t="s">
        <v>4715</v>
      </c>
      <c r="H246">
        <v>1663</v>
      </c>
      <c r="I246">
        <v>1995</v>
      </c>
      <c r="J246" t="s">
        <v>46</v>
      </c>
      <c r="Q246" t="s">
        <v>4720</v>
      </c>
      <c r="R246">
        <v>333</v>
      </c>
    </row>
    <row r="247" spans="1:19" x14ac:dyDescent="0.25">
      <c r="A247" s="1" t="s">
        <v>36</v>
      </c>
      <c r="B247" s="1" t="s">
        <v>37</v>
      </c>
      <c r="C247" s="1" t="s">
        <v>22</v>
      </c>
      <c r="D247" s="1" t="s">
        <v>23</v>
      </c>
      <c r="E247" s="1" t="s">
        <v>24</v>
      </c>
      <c r="G247" t="s">
        <v>4715</v>
      </c>
      <c r="H247">
        <v>1663</v>
      </c>
      <c r="I247">
        <v>1995</v>
      </c>
      <c r="J247" t="s">
        <v>46</v>
      </c>
      <c r="K247" t="s">
        <v>4721</v>
      </c>
      <c r="N247" t="s">
        <v>45</v>
      </c>
      <c r="Q247" t="s">
        <v>4720</v>
      </c>
      <c r="R247">
        <v>333</v>
      </c>
      <c r="S247">
        <v>110</v>
      </c>
    </row>
    <row r="248" spans="1:19" x14ac:dyDescent="0.25">
      <c r="A248" s="1" t="s">
        <v>20</v>
      </c>
      <c r="B248" s="1" t="s">
        <v>34</v>
      </c>
      <c r="C248" s="1" t="s">
        <v>22</v>
      </c>
      <c r="D248" s="1" t="s">
        <v>23</v>
      </c>
      <c r="E248" s="1" t="s">
        <v>24</v>
      </c>
      <c r="G248" t="s">
        <v>6730</v>
      </c>
      <c r="H248">
        <v>1672</v>
      </c>
      <c r="I248">
        <v>2037</v>
      </c>
      <c r="J248" t="s">
        <v>26</v>
      </c>
      <c r="Q248" t="s">
        <v>6733</v>
      </c>
      <c r="R248">
        <v>366</v>
      </c>
    </row>
    <row r="249" spans="1:19" x14ac:dyDescent="0.25">
      <c r="A249" s="1" t="s">
        <v>36</v>
      </c>
      <c r="B249" s="1" t="s">
        <v>37</v>
      </c>
      <c r="C249" s="1" t="s">
        <v>22</v>
      </c>
      <c r="D249" s="1" t="s">
        <v>23</v>
      </c>
      <c r="E249" s="1" t="s">
        <v>24</v>
      </c>
      <c r="G249" t="s">
        <v>6730</v>
      </c>
      <c r="H249">
        <v>1672</v>
      </c>
      <c r="I249">
        <v>2037</v>
      </c>
      <c r="J249" t="s">
        <v>26</v>
      </c>
      <c r="K249" t="s">
        <v>6734</v>
      </c>
      <c r="N249" t="s">
        <v>45</v>
      </c>
      <c r="Q249" t="s">
        <v>6733</v>
      </c>
      <c r="R249">
        <v>366</v>
      </c>
      <c r="S249">
        <v>121</v>
      </c>
    </row>
    <row r="250" spans="1:19" x14ac:dyDescent="0.25">
      <c r="A250" s="1" t="s">
        <v>20</v>
      </c>
      <c r="B250" s="1" t="s">
        <v>34</v>
      </c>
      <c r="C250" s="1" t="s">
        <v>22</v>
      </c>
      <c r="D250" s="1" t="s">
        <v>23</v>
      </c>
      <c r="E250" s="1" t="s">
        <v>24</v>
      </c>
      <c r="G250" t="s">
        <v>6374</v>
      </c>
      <c r="H250">
        <v>1677</v>
      </c>
      <c r="I250">
        <v>2669</v>
      </c>
      <c r="J250" t="s">
        <v>46</v>
      </c>
      <c r="Q250" t="s">
        <v>6381</v>
      </c>
      <c r="R250">
        <v>993</v>
      </c>
    </row>
    <row r="251" spans="1:19" x14ac:dyDescent="0.25">
      <c r="A251" s="1" t="s">
        <v>36</v>
      </c>
      <c r="B251" s="1" t="s">
        <v>37</v>
      </c>
      <c r="C251" s="1" t="s">
        <v>22</v>
      </c>
      <c r="D251" s="1" t="s">
        <v>23</v>
      </c>
      <c r="E251" s="1" t="s">
        <v>24</v>
      </c>
      <c r="G251" t="s">
        <v>6374</v>
      </c>
      <c r="H251">
        <v>1677</v>
      </c>
      <c r="I251">
        <v>2669</v>
      </c>
      <c r="J251" t="s">
        <v>46</v>
      </c>
      <c r="K251" t="s">
        <v>6382</v>
      </c>
      <c r="N251" t="s">
        <v>3337</v>
      </c>
      <c r="Q251" t="s">
        <v>6381</v>
      </c>
      <c r="R251">
        <v>993</v>
      </c>
      <c r="S251">
        <v>330</v>
      </c>
    </row>
    <row r="252" spans="1:19" x14ac:dyDescent="0.25">
      <c r="A252" s="1" t="s">
        <v>20</v>
      </c>
      <c r="B252" s="1" t="s">
        <v>34</v>
      </c>
      <c r="C252" s="1" t="s">
        <v>22</v>
      </c>
      <c r="D252" s="1" t="s">
        <v>23</v>
      </c>
      <c r="E252" s="1" t="s">
        <v>24</v>
      </c>
      <c r="G252" t="s">
        <v>3510</v>
      </c>
      <c r="H252">
        <v>1705</v>
      </c>
      <c r="I252">
        <v>2982</v>
      </c>
      <c r="J252" t="s">
        <v>26</v>
      </c>
      <c r="Q252" t="s">
        <v>3513</v>
      </c>
      <c r="R252">
        <v>1278</v>
      </c>
    </row>
    <row r="253" spans="1:19" x14ac:dyDescent="0.25">
      <c r="A253" s="1" t="s">
        <v>36</v>
      </c>
      <c r="B253" s="1" t="s">
        <v>37</v>
      </c>
      <c r="C253" s="1" t="s">
        <v>22</v>
      </c>
      <c r="D253" s="1" t="s">
        <v>23</v>
      </c>
      <c r="E253" s="1" t="s">
        <v>24</v>
      </c>
      <c r="G253" t="s">
        <v>3510</v>
      </c>
      <c r="H253">
        <v>1705</v>
      </c>
      <c r="I253">
        <v>2982</v>
      </c>
      <c r="J253" t="s">
        <v>26</v>
      </c>
      <c r="K253" t="s">
        <v>3514</v>
      </c>
      <c r="N253" t="s">
        <v>3515</v>
      </c>
      <c r="Q253" t="s">
        <v>3513</v>
      </c>
      <c r="R253">
        <v>1278</v>
      </c>
      <c r="S253">
        <v>425</v>
      </c>
    </row>
    <row r="254" spans="1:19" x14ac:dyDescent="0.25">
      <c r="A254" s="1" t="s">
        <v>20</v>
      </c>
      <c r="B254" s="1" t="s">
        <v>34</v>
      </c>
      <c r="C254" s="1" t="s">
        <v>22</v>
      </c>
      <c r="D254" s="1" t="s">
        <v>23</v>
      </c>
      <c r="E254" s="1" t="s">
        <v>24</v>
      </c>
      <c r="G254" t="s">
        <v>3978</v>
      </c>
      <c r="H254">
        <v>1706</v>
      </c>
      <c r="I254">
        <v>4030</v>
      </c>
      <c r="J254" t="s">
        <v>26</v>
      </c>
      <c r="Q254" t="s">
        <v>3980</v>
      </c>
      <c r="R254">
        <v>2325</v>
      </c>
    </row>
    <row r="255" spans="1:19" x14ac:dyDescent="0.25">
      <c r="A255" s="1" t="s">
        <v>36</v>
      </c>
      <c r="B255" s="1" t="s">
        <v>37</v>
      </c>
      <c r="C255" s="1" t="s">
        <v>22</v>
      </c>
      <c r="D255" s="1" t="s">
        <v>23</v>
      </c>
      <c r="E255" s="1" t="s">
        <v>24</v>
      </c>
      <c r="G255" t="s">
        <v>3978</v>
      </c>
      <c r="H255">
        <v>1706</v>
      </c>
      <c r="I255">
        <v>4030</v>
      </c>
      <c r="J255" t="s">
        <v>26</v>
      </c>
      <c r="K255" t="s">
        <v>3981</v>
      </c>
      <c r="N255" t="s">
        <v>3982</v>
      </c>
      <c r="Q255" t="s">
        <v>3980</v>
      </c>
      <c r="R255">
        <v>2325</v>
      </c>
      <c r="S255">
        <v>774</v>
      </c>
    </row>
    <row r="256" spans="1:19" x14ac:dyDescent="0.25">
      <c r="A256" s="1" t="s">
        <v>20</v>
      </c>
      <c r="B256" s="1" t="s">
        <v>34</v>
      </c>
      <c r="C256" s="1" t="s">
        <v>22</v>
      </c>
      <c r="D256" s="1" t="s">
        <v>23</v>
      </c>
      <c r="E256" s="1" t="s">
        <v>24</v>
      </c>
      <c r="G256" t="s">
        <v>6710</v>
      </c>
      <c r="H256">
        <v>1730</v>
      </c>
      <c r="I256">
        <v>2131</v>
      </c>
      <c r="J256" t="s">
        <v>46</v>
      </c>
      <c r="Q256" t="s">
        <v>6713</v>
      </c>
      <c r="R256">
        <v>402</v>
      </c>
    </row>
    <row r="257" spans="1:19" x14ac:dyDescent="0.25">
      <c r="A257" s="1" t="s">
        <v>36</v>
      </c>
      <c r="B257" s="1" t="s">
        <v>37</v>
      </c>
      <c r="C257" s="1" t="s">
        <v>22</v>
      </c>
      <c r="D257" s="1" t="s">
        <v>23</v>
      </c>
      <c r="E257" s="1" t="s">
        <v>24</v>
      </c>
      <c r="G257" t="s">
        <v>6710</v>
      </c>
      <c r="H257">
        <v>1730</v>
      </c>
      <c r="I257">
        <v>2131</v>
      </c>
      <c r="J257" t="s">
        <v>46</v>
      </c>
      <c r="K257" t="s">
        <v>6714</v>
      </c>
      <c r="N257" t="s">
        <v>6715</v>
      </c>
      <c r="Q257" t="s">
        <v>6713</v>
      </c>
      <c r="R257">
        <v>402</v>
      </c>
      <c r="S257">
        <v>133</v>
      </c>
    </row>
    <row r="258" spans="1:19" x14ac:dyDescent="0.25">
      <c r="A258" s="1" t="s">
        <v>20</v>
      </c>
      <c r="B258" s="1" t="s">
        <v>34</v>
      </c>
      <c r="C258" s="1" t="s">
        <v>22</v>
      </c>
      <c r="D258" s="1" t="s">
        <v>23</v>
      </c>
      <c r="E258" s="1" t="s">
        <v>24</v>
      </c>
      <c r="G258" t="s">
        <v>5390</v>
      </c>
      <c r="H258">
        <v>1737</v>
      </c>
      <c r="I258">
        <v>2111</v>
      </c>
      <c r="J258" t="s">
        <v>26</v>
      </c>
      <c r="Q258" t="s">
        <v>5397</v>
      </c>
      <c r="R258">
        <v>375</v>
      </c>
    </row>
    <row r="259" spans="1:19" x14ac:dyDescent="0.25">
      <c r="A259" s="1" t="s">
        <v>36</v>
      </c>
      <c r="B259" s="1" t="s">
        <v>37</v>
      </c>
      <c r="C259" s="1" t="s">
        <v>22</v>
      </c>
      <c r="D259" s="1" t="s">
        <v>23</v>
      </c>
      <c r="E259" s="1" t="s">
        <v>24</v>
      </c>
      <c r="G259" t="s">
        <v>5390</v>
      </c>
      <c r="H259">
        <v>1737</v>
      </c>
      <c r="I259">
        <v>2111</v>
      </c>
      <c r="J259" t="s">
        <v>26</v>
      </c>
      <c r="K259" t="s">
        <v>5398</v>
      </c>
      <c r="N259" t="s">
        <v>598</v>
      </c>
      <c r="Q259" t="s">
        <v>5397</v>
      </c>
      <c r="R259">
        <v>375</v>
      </c>
      <c r="S259">
        <v>124</v>
      </c>
    </row>
    <row r="260" spans="1:19" x14ac:dyDescent="0.25">
      <c r="A260" s="1" t="s">
        <v>20</v>
      </c>
      <c r="B260" s="1" t="s">
        <v>34</v>
      </c>
      <c r="C260" s="1" t="s">
        <v>22</v>
      </c>
      <c r="D260" s="1" t="s">
        <v>23</v>
      </c>
      <c r="E260" s="1" t="s">
        <v>24</v>
      </c>
      <c r="G260" t="s">
        <v>5646</v>
      </c>
      <c r="H260">
        <v>1738</v>
      </c>
      <c r="I260">
        <v>2406</v>
      </c>
      <c r="J260" t="s">
        <v>26</v>
      </c>
      <c r="Q260" t="s">
        <v>5652</v>
      </c>
      <c r="R260">
        <v>669</v>
      </c>
    </row>
    <row r="261" spans="1:19" x14ac:dyDescent="0.25">
      <c r="A261" s="1" t="s">
        <v>36</v>
      </c>
      <c r="B261" s="1" t="s">
        <v>37</v>
      </c>
      <c r="C261" s="1" t="s">
        <v>22</v>
      </c>
      <c r="D261" s="1" t="s">
        <v>23</v>
      </c>
      <c r="E261" s="1" t="s">
        <v>24</v>
      </c>
      <c r="G261" t="s">
        <v>5646</v>
      </c>
      <c r="H261">
        <v>1738</v>
      </c>
      <c r="I261">
        <v>2406</v>
      </c>
      <c r="J261" t="s">
        <v>26</v>
      </c>
      <c r="K261" t="s">
        <v>5653</v>
      </c>
      <c r="N261" t="s">
        <v>45</v>
      </c>
      <c r="Q261" t="s">
        <v>5652</v>
      </c>
      <c r="R261">
        <v>669</v>
      </c>
      <c r="S261">
        <v>222</v>
      </c>
    </row>
    <row r="262" spans="1:19" x14ac:dyDescent="0.25">
      <c r="A262" s="1" t="s">
        <v>20</v>
      </c>
      <c r="B262" s="1" t="s">
        <v>34</v>
      </c>
      <c r="C262" s="1" t="s">
        <v>22</v>
      </c>
      <c r="D262" s="1" t="s">
        <v>23</v>
      </c>
      <c r="E262" s="1" t="s">
        <v>24</v>
      </c>
      <c r="G262" t="s">
        <v>4843</v>
      </c>
      <c r="H262">
        <v>1745</v>
      </c>
      <c r="I262">
        <v>2440</v>
      </c>
      <c r="J262" t="s">
        <v>26</v>
      </c>
      <c r="Q262" t="s">
        <v>4848</v>
      </c>
      <c r="R262">
        <v>696</v>
      </c>
    </row>
    <row r="263" spans="1:19" x14ac:dyDescent="0.25">
      <c r="A263" s="1" t="s">
        <v>36</v>
      </c>
      <c r="B263" s="1" t="s">
        <v>37</v>
      </c>
      <c r="C263" s="1" t="s">
        <v>22</v>
      </c>
      <c r="D263" s="1" t="s">
        <v>23</v>
      </c>
      <c r="E263" s="1" t="s">
        <v>24</v>
      </c>
      <c r="G263" t="s">
        <v>4843</v>
      </c>
      <c r="H263">
        <v>1745</v>
      </c>
      <c r="I263">
        <v>2440</v>
      </c>
      <c r="J263" t="s">
        <v>26</v>
      </c>
      <c r="K263" t="s">
        <v>4849</v>
      </c>
      <c r="N263" t="s">
        <v>4850</v>
      </c>
      <c r="Q263" t="s">
        <v>4848</v>
      </c>
      <c r="R263">
        <v>696</v>
      </c>
      <c r="S263">
        <v>231</v>
      </c>
    </row>
    <row r="264" spans="1:19" x14ac:dyDescent="0.25">
      <c r="A264" s="1" t="s">
        <v>20</v>
      </c>
      <c r="B264" s="1" t="s">
        <v>34</v>
      </c>
      <c r="C264" s="1" t="s">
        <v>22</v>
      </c>
      <c r="D264" s="1" t="s">
        <v>23</v>
      </c>
      <c r="E264" s="1" t="s">
        <v>24</v>
      </c>
      <c r="G264" t="s">
        <v>5812</v>
      </c>
      <c r="H264">
        <v>1760</v>
      </c>
      <c r="I264">
        <v>2749</v>
      </c>
      <c r="J264" t="s">
        <v>26</v>
      </c>
      <c r="Q264" t="s">
        <v>5819</v>
      </c>
      <c r="R264">
        <v>990</v>
      </c>
    </row>
    <row r="265" spans="1:19" x14ac:dyDescent="0.25">
      <c r="A265" s="1" t="s">
        <v>36</v>
      </c>
      <c r="B265" s="1" t="s">
        <v>37</v>
      </c>
      <c r="C265" s="1" t="s">
        <v>22</v>
      </c>
      <c r="D265" s="1" t="s">
        <v>23</v>
      </c>
      <c r="E265" s="1" t="s">
        <v>24</v>
      </c>
      <c r="G265" t="s">
        <v>5812</v>
      </c>
      <c r="H265">
        <v>1760</v>
      </c>
      <c r="I265">
        <v>2749</v>
      </c>
      <c r="J265" t="s">
        <v>26</v>
      </c>
      <c r="K265" t="s">
        <v>5820</v>
      </c>
      <c r="N265" t="s">
        <v>5821</v>
      </c>
      <c r="Q265" t="s">
        <v>5819</v>
      </c>
      <c r="R265">
        <v>990</v>
      </c>
      <c r="S265">
        <v>329</v>
      </c>
    </row>
    <row r="266" spans="1:19" x14ac:dyDescent="0.25">
      <c r="A266" s="1" t="s">
        <v>20</v>
      </c>
      <c r="B266" s="1" t="s">
        <v>34</v>
      </c>
      <c r="C266" s="1" t="s">
        <v>22</v>
      </c>
      <c r="D266" s="1" t="s">
        <v>23</v>
      </c>
      <c r="E266" s="1" t="s">
        <v>24</v>
      </c>
      <c r="G266" t="s">
        <v>2702</v>
      </c>
      <c r="H266">
        <v>1790</v>
      </c>
      <c r="I266">
        <v>2815</v>
      </c>
      <c r="J266" t="s">
        <v>26</v>
      </c>
      <c r="Q266" t="s">
        <v>2708</v>
      </c>
      <c r="R266">
        <v>1026</v>
      </c>
    </row>
    <row r="267" spans="1:19" x14ac:dyDescent="0.25">
      <c r="A267" s="1" t="s">
        <v>36</v>
      </c>
      <c r="B267" s="1" t="s">
        <v>37</v>
      </c>
      <c r="C267" s="1" t="s">
        <v>22</v>
      </c>
      <c r="D267" s="1" t="s">
        <v>23</v>
      </c>
      <c r="E267" s="1" t="s">
        <v>24</v>
      </c>
      <c r="G267" t="s">
        <v>2702</v>
      </c>
      <c r="H267">
        <v>1790</v>
      </c>
      <c r="I267">
        <v>2815</v>
      </c>
      <c r="J267" t="s">
        <v>26</v>
      </c>
      <c r="K267" t="s">
        <v>2709</v>
      </c>
      <c r="N267" t="s">
        <v>45</v>
      </c>
      <c r="Q267" t="s">
        <v>2708</v>
      </c>
      <c r="R267">
        <v>1026</v>
      </c>
      <c r="S267">
        <v>341</v>
      </c>
    </row>
    <row r="268" spans="1:19" x14ac:dyDescent="0.25">
      <c r="A268" s="1" t="s">
        <v>20</v>
      </c>
      <c r="B268" s="1" t="s">
        <v>34</v>
      </c>
      <c r="C268" s="1" t="s">
        <v>22</v>
      </c>
      <c r="D268" s="1" t="s">
        <v>23</v>
      </c>
      <c r="E268" s="1" t="s">
        <v>24</v>
      </c>
      <c r="G268" t="s">
        <v>3824</v>
      </c>
      <c r="H268">
        <v>1793</v>
      </c>
      <c r="I268">
        <v>2395</v>
      </c>
      <c r="J268" t="s">
        <v>26</v>
      </c>
      <c r="Q268" t="s">
        <v>3828</v>
      </c>
      <c r="R268">
        <v>603</v>
      </c>
    </row>
    <row r="269" spans="1:19" x14ac:dyDescent="0.25">
      <c r="A269" s="1" t="s">
        <v>36</v>
      </c>
      <c r="B269" s="1" t="s">
        <v>37</v>
      </c>
      <c r="C269" s="1" t="s">
        <v>22</v>
      </c>
      <c r="D269" s="1" t="s">
        <v>23</v>
      </c>
      <c r="E269" s="1" t="s">
        <v>24</v>
      </c>
      <c r="G269" t="s">
        <v>3824</v>
      </c>
      <c r="H269">
        <v>1793</v>
      </c>
      <c r="I269">
        <v>2395</v>
      </c>
      <c r="J269" t="s">
        <v>26</v>
      </c>
      <c r="K269" t="s">
        <v>3829</v>
      </c>
      <c r="N269" t="s">
        <v>3830</v>
      </c>
      <c r="Q269" t="s">
        <v>3828</v>
      </c>
      <c r="R269">
        <v>603</v>
      </c>
      <c r="S269">
        <v>200</v>
      </c>
    </row>
    <row r="270" spans="1:19" x14ac:dyDescent="0.25">
      <c r="A270" s="1" t="s">
        <v>20</v>
      </c>
      <c r="B270" s="1" t="s">
        <v>34</v>
      </c>
      <c r="C270" s="1" t="s">
        <v>22</v>
      </c>
      <c r="D270" s="1" t="s">
        <v>23</v>
      </c>
      <c r="E270" s="1" t="s">
        <v>24</v>
      </c>
      <c r="G270" t="s">
        <v>6494</v>
      </c>
      <c r="H270">
        <v>1846</v>
      </c>
      <c r="I270">
        <v>2046</v>
      </c>
      <c r="J270" t="s">
        <v>46</v>
      </c>
      <c r="Q270" t="s">
        <v>6498</v>
      </c>
      <c r="R270">
        <v>201</v>
      </c>
    </row>
    <row r="271" spans="1:19" x14ac:dyDescent="0.25">
      <c r="A271" s="1" t="s">
        <v>36</v>
      </c>
      <c r="B271" s="1" t="s">
        <v>37</v>
      </c>
      <c r="C271" s="1" t="s">
        <v>22</v>
      </c>
      <c r="D271" s="1" t="s">
        <v>23</v>
      </c>
      <c r="E271" s="1" t="s">
        <v>24</v>
      </c>
      <c r="G271" t="s">
        <v>6494</v>
      </c>
      <c r="H271">
        <v>1846</v>
      </c>
      <c r="I271">
        <v>2046</v>
      </c>
      <c r="J271" t="s">
        <v>46</v>
      </c>
      <c r="K271" t="s">
        <v>6499</v>
      </c>
      <c r="N271" t="s">
        <v>607</v>
      </c>
      <c r="Q271" t="s">
        <v>6498</v>
      </c>
      <c r="R271">
        <v>201</v>
      </c>
      <c r="S271">
        <v>66</v>
      </c>
    </row>
    <row r="272" spans="1:19" x14ac:dyDescent="0.25">
      <c r="A272" s="1" t="s">
        <v>20</v>
      </c>
      <c r="B272" s="1" t="s">
        <v>34</v>
      </c>
      <c r="C272" s="1" t="s">
        <v>22</v>
      </c>
      <c r="D272" s="1" t="s">
        <v>23</v>
      </c>
      <c r="E272" s="1" t="s">
        <v>24</v>
      </c>
      <c r="G272" t="s">
        <v>6453</v>
      </c>
      <c r="H272">
        <v>1855</v>
      </c>
      <c r="I272">
        <v>2601</v>
      </c>
      <c r="J272" t="s">
        <v>26</v>
      </c>
      <c r="Q272" t="s">
        <v>6459</v>
      </c>
      <c r="R272">
        <v>747</v>
      </c>
    </row>
    <row r="273" spans="1:19" x14ac:dyDescent="0.25">
      <c r="A273" s="1" t="s">
        <v>36</v>
      </c>
      <c r="B273" s="1" t="s">
        <v>37</v>
      </c>
      <c r="C273" s="1" t="s">
        <v>22</v>
      </c>
      <c r="D273" s="1" t="s">
        <v>23</v>
      </c>
      <c r="E273" s="1" t="s">
        <v>24</v>
      </c>
      <c r="G273" t="s">
        <v>6453</v>
      </c>
      <c r="H273">
        <v>1855</v>
      </c>
      <c r="I273">
        <v>2601</v>
      </c>
      <c r="J273" t="s">
        <v>26</v>
      </c>
      <c r="K273" t="s">
        <v>6460</v>
      </c>
      <c r="N273" t="s">
        <v>45</v>
      </c>
      <c r="Q273" t="s">
        <v>6459</v>
      </c>
      <c r="R273">
        <v>747</v>
      </c>
      <c r="S273">
        <v>248</v>
      </c>
    </row>
    <row r="274" spans="1:19" x14ac:dyDescent="0.25">
      <c r="A274" s="1" t="s">
        <v>20</v>
      </c>
      <c r="B274" s="1" t="s">
        <v>34</v>
      </c>
      <c r="C274" s="1" t="s">
        <v>22</v>
      </c>
      <c r="D274" s="1" t="s">
        <v>23</v>
      </c>
      <c r="E274" s="1" t="s">
        <v>24</v>
      </c>
      <c r="G274" t="s">
        <v>6518</v>
      </c>
      <c r="H274">
        <v>1929</v>
      </c>
      <c r="I274">
        <v>3323</v>
      </c>
      <c r="J274" t="s">
        <v>46</v>
      </c>
      <c r="Q274" t="s">
        <v>6524</v>
      </c>
      <c r="R274">
        <v>1395</v>
      </c>
    </row>
    <row r="275" spans="1:19" x14ac:dyDescent="0.25">
      <c r="A275" s="1" t="s">
        <v>36</v>
      </c>
      <c r="B275" s="1" t="s">
        <v>37</v>
      </c>
      <c r="C275" s="1" t="s">
        <v>22</v>
      </c>
      <c r="D275" s="1" t="s">
        <v>23</v>
      </c>
      <c r="E275" s="1" t="s">
        <v>24</v>
      </c>
      <c r="G275" t="s">
        <v>6518</v>
      </c>
      <c r="H275">
        <v>1929</v>
      </c>
      <c r="I275">
        <v>3323</v>
      </c>
      <c r="J275" t="s">
        <v>46</v>
      </c>
      <c r="K275" t="s">
        <v>6525</v>
      </c>
      <c r="N275" t="s">
        <v>245</v>
      </c>
      <c r="Q275" t="s">
        <v>6524</v>
      </c>
      <c r="R275">
        <v>1395</v>
      </c>
      <c r="S275">
        <v>464</v>
      </c>
    </row>
    <row r="276" spans="1:19" x14ac:dyDescent="0.25">
      <c r="A276" s="1" t="s">
        <v>20</v>
      </c>
      <c r="B276" s="1" t="s">
        <v>34</v>
      </c>
      <c r="C276" s="1" t="s">
        <v>22</v>
      </c>
      <c r="D276" s="1" t="s">
        <v>23</v>
      </c>
      <c r="E276" s="1" t="s">
        <v>24</v>
      </c>
      <c r="G276" t="s">
        <v>6160</v>
      </c>
      <c r="H276">
        <v>1946</v>
      </c>
      <c r="I276">
        <v>2962</v>
      </c>
      <c r="J276" t="s">
        <v>46</v>
      </c>
      <c r="Q276" t="s">
        <v>6165</v>
      </c>
      <c r="R276">
        <v>1017</v>
      </c>
    </row>
    <row r="277" spans="1:19" x14ac:dyDescent="0.25">
      <c r="A277" s="1" t="s">
        <v>36</v>
      </c>
      <c r="B277" s="1" t="s">
        <v>37</v>
      </c>
      <c r="C277" s="1" t="s">
        <v>22</v>
      </c>
      <c r="D277" s="1" t="s">
        <v>23</v>
      </c>
      <c r="E277" s="1" t="s">
        <v>24</v>
      </c>
      <c r="G277" t="s">
        <v>6160</v>
      </c>
      <c r="H277">
        <v>1946</v>
      </c>
      <c r="I277">
        <v>2962</v>
      </c>
      <c r="J277" t="s">
        <v>46</v>
      </c>
      <c r="K277" t="s">
        <v>6166</v>
      </c>
      <c r="N277" t="s">
        <v>6167</v>
      </c>
      <c r="Q277" t="s">
        <v>6165</v>
      </c>
      <c r="R277">
        <v>1017</v>
      </c>
      <c r="S277">
        <v>338</v>
      </c>
    </row>
    <row r="278" spans="1:19" x14ac:dyDescent="0.25">
      <c r="A278" s="1" t="s">
        <v>20</v>
      </c>
      <c r="B278" s="1" t="s">
        <v>34</v>
      </c>
      <c r="C278" s="1" t="s">
        <v>22</v>
      </c>
      <c r="D278" s="1" t="s">
        <v>23</v>
      </c>
      <c r="E278" s="1" t="s">
        <v>24</v>
      </c>
      <c r="G278" t="s">
        <v>5959</v>
      </c>
      <c r="H278">
        <v>1947</v>
      </c>
      <c r="I278">
        <v>2693</v>
      </c>
      <c r="J278" t="s">
        <v>26</v>
      </c>
      <c r="Q278" t="s">
        <v>5970</v>
      </c>
      <c r="R278">
        <v>747</v>
      </c>
    </row>
    <row r="279" spans="1:19" x14ac:dyDescent="0.25">
      <c r="A279" s="1" t="s">
        <v>36</v>
      </c>
      <c r="B279" s="1" t="s">
        <v>37</v>
      </c>
      <c r="C279" s="1" t="s">
        <v>22</v>
      </c>
      <c r="D279" s="1" t="s">
        <v>23</v>
      </c>
      <c r="E279" s="1" t="s">
        <v>24</v>
      </c>
      <c r="G279" t="s">
        <v>5959</v>
      </c>
      <c r="H279">
        <v>1947</v>
      </c>
      <c r="I279">
        <v>2693</v>
      </c>
      <c r="J279" t="s">
        <v>26</v>
      </c>
      <c r="K279" t="s">
        <v>5971</v>
      </c>
      <c r="N279" t="s">
        <v>432</v>
      </c>
      <c r="Q279" t="s">
        <v>5970</v>
      </c>
      <c r="R279">
        <v>747</v>
      </c>
      <c r="S279">
        <v>248</v>
      </c>
    </row>
    <row r="280" spans="1:19" x14ac:dyDescent="0.25">
      <c r="A280" s="1" t="s">
        <v>20</v>
      </c>
      <c r="B280" s="1" t="s">
        <v>34</v>
      </c>
      <c r="C280" s="1" t="s">
        <v>22</v>
      </c>
      <c r="D280" s="1" t="s">
        <v>23</v>
      </c>
      <c r="E280" s="1" t="s">
        <v>24</v>
      </c>
      <c r="G280" t="s">
        <v>6028</v>
      </c>
      <c r="H280">
        <v>1979</v>
      </c>
      <c r="I280">
        <v>2305</v>
      </c>
      <c r="J280" t="s">
        <v>26</v>
      </c>
      <c r="Q280" t="s">
        <v>6031</v>
      </c>
      <c r="R280">
        <v>327</v>
      </c>
    </row>
    <row r="281" spans="1:19" x14ac:dyDescent="0.25">
      <c r="A281" s="1" t="s">
        <v>36</v>
      </c>
      <c r="B281" s="1" t="s">
        <v>37</v>
      </c>
      <c r="C281" s="1" t="s">
        <v>22</v>
      </c>
      <c r="D281" s="1" t="s">
        <v>23</v>
      </c>
      <c r="E281" s="1" t="s">
        <v>24</v>
      </c>
      <c r="G281" t="s">
        <v>6028</v>
      </c>
      <c r="H281">
        <v>1979</v>
      </c>
      <c r="I281">
        <v>2305</v>
      </c>
      <c r="J281" t="s">
        <v>26</v>
      </c>
      <c r="K281" t="s">
        <v>6032</v>
      </c>
      <c r="N281" t="s">
        <v>6033</v>
      </c>
      <c r="Q281" t="s">
        <v>6031</v>
      </c>
      <c r="R281">
        <v>327</v>
      </c>
      <c r="S281">
        <v>108</v>
      </c>
    </row>
    <row r="282" spans="1:19" x14ac:dyDescent="0.25">
      <c r="A282" s="1" t="s">
        <v>20</v>
      </c>
      <c r="B282" s="1" t="s">
        <v>34</v>
      </c>
      <c r="C282" s="1" t="s">
        <v>22</v>
      </c>
      <c r="D282" s="1" t="s">
        <v>23</v>
      </c>
      <c r="E282" s="1" t="s">
        <v>24</v>
      </c>
      <c r="G282" t="s">
        <v>6262</v>
      </c>
      <c r="H282">
        <v>1993</v>
      </c>
      <c r="I282">
        <v>2799</v>
      </c>
      <c r="J282" t="s">
        <v>26</v>
      </c>
      <c r="Q282" t="s">
        <v>6272</v>
      </c>
      <c r="R282">
        <v>807</v>
      </c>
    </row>
    <row r="283" spans="1:19" x14ac:dyDescent="0.25">
      <c r="A283" s="1" t="s">
        <v>36</v>
      </c>
      <c r="B283" s="1" t="s">
        <v>37</v>
      </c>
      <c r="C283" s="1" t="s">
        <v>22</v>
      </c>
      <c r="D283" s="1" t="s">
        <v>23</v>
      </c>
      <c r="E283" s="1" t="s">
        <v>24</v>
      </c>
      <c r="G283" t="s">
        <v>6262</v>
      </c>
      <c r="H283">
        <v>1993</v>
      </c>
      <c r="I283">
        <v>2799</v>
      </c>
      <c r="J283" t="s">
        <v>26</v>
      </c>
      <c r="K283" t="s">
        <v>6273</v>
      </c>
      <c r="N283" t="s">
        <v>223</v>
      </c>
      <c r="Q283" t="s">
        <v>6272</v>
      </c>
      <c r="R283">
        <v>807</v>
      </c>
      <c r="S283">
        <v>268</v>
      </c>
    </row>
    <row r="284" spans="1:19" x14ac:dyDescent="0.25">
      <c r="A284" s="1" t="s">
        <v>20</v>
      </c>
      <c r="B284" s="1" t="s">
        <v>34</v>
      </c>
      <c r="C284" s="1" t="s">
        <v>22</v>
      </c>
      <c r="D284" s="1" t="s">
        <v>23</v>
      </c>
      <c r="E284" s="1" t="s">
        <v>24</v>
      </c>
      <c r="G284" t="s">
        <v>2087</v>
      </c>
      <c r="H284">
        <v>1996</v>
      </c>
      <c r="I284">
        <v>2634</v>
      </c>
      <c r="J284" t="s">
        <v>26</v>
      </c>
      <c r="Q284" t="s">
        <v>2093</v>
      </c>
      <c r="R284">
        <v>639</v>
      </c>
    </row>
    <row r="285" spans="1:19" x14ac:dyDescent="0.25">
      <c r="A285" s="1" t="s">
        <v>36</v>
      </c>
      <c r="B285" s="1" t="s">
        <v>37</v>
      </c>
      <c r="C285" s="1" t="s">
        <v>22</v>
      </c>
      <c r="D285" s="1" t="s">
        <v>23</v>
      </c>
      <c r="E285" s="1" t="s">
        <v>24</v>
      </c>
      <c r="G285" t="s">
        <v>2087</v>
      </c>
      <c r="H285">
        <v>1996</v>
      </c>
      <c r="I285">
        <v>2634</v>
      </c>
      <c r="J285" t="s">
        <v>26</v>
      </c>
      <c r="K285" t="s">
        <v>2094</v>
      </c>
      <c r="N285" t="s">
        <v>45</v>
      </c>
      <c r="Q285" t="s">
        <v>2093</v>
      </c>
      <c r="R285">
        <v>639</v>
      </c>
      <c r="S285">
        <v>212</v>
      </c>
    </row>
    <row r="286" spans="1:19" x14ac:dyDescent="0.25">
      <c r="A286" s="1" t="s">
        <v>20</v>
      </c>
      <c r="B286" s="1" t="s">
        <v>34</v>
      </c>
      <c r="C286" s="1" t="s">
        <v>22</v>
      </c>
      <c r="D286" s="1" t="s">
        <v>23</v>
      </c>
      <c r="E286" s="1" t="s">
        <v>24</v>
      </c>
      <c r="G286" t="s">
        <v>5151</v>
      </c>
      <c r="H286">
        <v>2001</v>
      </c>
      <c r="I286">
        <v>2375</v>
      </c>
      <c r="J286" t="s">
        <v>26</v>
      </c>
      <c r="Q286" t="s">
        <v>5156</v>
      </c>
      <c r="R286">
        <v>375</v>
      </c>
    </row>
    <row r="287" spans="1:19" x14ac:dyDescent="0.25">
      <c r="A287" s="1" t="s">
        <v>36</v>
      </c>
      <c r="B287" s="1" t="s">
        <v>37</v>
      </c>
      <c r="C287" s="1" t="s">
        <v>22</v>
      </c>
      <c r="D287" s="1" t="s">
        <v>23</v>
      </c>
      <c r="E287" s="1" t="s">
        <v>24</v>
      </c>
      <c r="G287" t="s">
        <v>5151</v>
      </c>
      <c r="H287">
        <v>2001</v>
      </c>
      <c r="I287">
        <v>2375</v>
      </c>
      <c r="J287" t="s">
        <v>26</v>
      </c>
      <c r="K287" t="s">
        <v>5157</v>
      </c>
      <c r="N287" t="s">
        <v>45</v>
      </c>
      <c r="Q287" t="s">
        <v>5156</v>
      </c>
      <c r="R287">
        <v>375</v>
      </c>
      <c r="S287">
        <v>124</v>
      </c>
    </row>
    <row r="288" spans="1:19" x14ac:dyDescent="0.25">
      <c r="A288" s="1" t="s">
        <v>20</v>
      </c>
      <c r="B288" s="1" t="s">
        <v>34</v>
      </c>
      <c r="C288" s="1" t="s">
        <v>22</v>
      </c>
      <c r="D288" s="1" t="s">
        <v>23</v>
      </c>
      <c r="E288" s="1" t="s">
        <v>24</v>
      </c>
      <c r="G288" t="s">
        <v>5538</v>
      </c>
      <c r="H288">
        <v>2006</v>
      </c>
      <c r="I288">
        <v>3274</v>
      </c>
      <c r="J288" t="s">
        <v>46</v>
      </c>
      <c r="Q288" t="s">
        <v>5544</v>
      </c>
      <c r="R288">
        <v>1269</v>
      </c>
    </row>
    <row r="289" spans="1:19" x14ac:dyDescent="0.25">
      <c r="A289" s="1" t="s">
        <v>36</v>
      </c>
      <c r="B289" s="1" t="s">
        <v>37</v>
      </c>
      <c r="C289" s="1" t="s">
        <v>22</v>
      </c>
      <c r="D289" s="1" t="s">
        <v>23</v>
      </c>
      <c r="E289" s="1" t="s">
        <v>24</v>
      </c>
      <c r="G289" t="s">
        <v>5538</v>
      </c>
      <c r="H289">
        <v>2006</v>
      </c>
      <c r="I289">
        <v>3274</v>
      </c>
      <c r="J289" t="s">
        <v>46</v>
      </c>
      <c r="K289" t="s">
        <v>5545</v>
      </c>
      <c r="N289" t="s">
        <v>2226</v>
      </c>
      <c r="Q289" t="s">
        <v>5544</v>
      </c>
      <c r="R289">
        <v>1269</v>
      </c>
      <c r="S289">
        <v>422</v>
      </c>
    </row>
    <row r="290" spans="1:19" x14ac:dyDescent="0.25">
      <c r="A290" s="1" t="s">
        <v>20</v>
      </c>
      <c r="B290" s="1" t="s">
        <v>34</v>
      </c>
      <c r="C290" s="1" t="s">
        <v>22</v>
      </c>
      <c r="D290" s="1" t="s">
        <v>23</v>
      </c>
      <c r="E290" s="1" t="s">
        <v>24</v>
      </c>
      <c r="G290" t="s">
        <v>6084</v>
      </c>
      <c r="H290">
        <v>2107</v>
      </c>
      <c r="I290">
        <v>2553</v>
      </c>
      <c r="J290" t="s">
        <v>26</v>
      </c>
      <c r="Q290" t="s">
        <v>6093</v>
      </c>
      <c r="R290">
        <v>447</v>
      </c>
    </row>
    <row r="291" spans="1:19" x14ac:dyDescent="0.25">
      <c r="A291" s="1" t="s">
        <v>36</v>
      </c>
      <c r="B291" s="1" t="s">
        <v>37</v>
      </c>
      <c r="C291" s="1" t="s">
        <v>22</v>
      </c>
      <c r="D291" s="1" t="s">
        <v>23</v>
      </c>
      <c r="E291" s="1" t="s">
        <v>24</v>
      </c>
      <c r="G291" t="s">
        <v>6084</v>
      </c>
      <c r="H291">
        <v>2107</v>
      </c>
      <c r="I291">
        <v>2553</v>
      </c>
      <c r="J291" t="s">
        <v>26</v>
      </c>
      <c r="K291" t="s">
        <v>6094</v>
      </c>
      <c r="N291" t="s">
        <v>6095</v>
      </c>
      <c r="Q291" t="s">
        <v>6093</v>
      </c>
      <c r="R291">
        <v>447</v>
      </c>
      <c r="S291">
        <v>148</v>
      </c>
    </row>
    <row r="292" spans="1:19" x14ac:dyDescent="0.25">
      <c r="A292" s="1" t="s">
        <v>20</v>
      </c>
      <c r="B292" s="1" t="s">
        <v>34</v>
      </c>
      <c r="C292" s="1" t="s">
        <v>22</v>
      </c>
      <c r="D292" s="1" t="s">
        <v>23</v>
      </c>
      <c r="E292" s="1" t="s">
        <v>24</v>
      </c>
      <c r="G292" t="s">
        <v>6494</v>
      </c>
      <c r="H292">
        <v>2109</v>
      </c>
      <c r="I292">
        <v>2729</v>
      </c>
      <c r="J292" t="s">
        <v>46</v>
      </c>
      <c r="Q292" t="s">
        <v>6500</v>
      </c>
      <c r="R292">
        <v>621</v>
      </c>
    </row>
    <row r="293" spans="1:19" x14ac:dyDescent="0.25">
      <c r="A293" s="1" t="s">
        <v>36</v>
      </c>
      <c r="B293" s="1" t="s">
        <v>37</v>
      </c>
      <c r="C293" s="1" t="s">
        <v>22</v>
      </c>
      <c r="D293" s="1" t="s">
        <v>23</v>
      </c>
      <c r="E293" s="1" t="s">
        <v>24</v>
      </c>
      <c r="G293" t="s">
        <v>6494</v>
      </c>
      <c r="H293">
        <v>2109</v>
      </c>
      <c r="I293">
        <v>2729</v>
      </c>
      <c r="J293" t="s">
        <v>46</v>
      </c>
      <c r="K293" t="s">
        <v>6501</v>
      </c>
      <c r="N293" t="s">
        <v>5263</v>
      </c>
      <c r="Q293" t="s">
        <v>6500</v>
      </c>
      <c r="R293">
        <v>621</v>
      </c>
      <c r="S293">
        <v>206</v>
      </c>
    </row>
    <row r="294" spans="1:19" x14ac:dyDescent="0.25">
      <c r="A294" s="1" t="s">
        <v>20</v>
      </c>
      <c r="B294" s="1" t="s">
        <v>34</v>
      </c>
      <c r="C294" s="1" t="s">
        <v>22</v>
      </c>
      <c r="D294" s="1" t="s">
        <v>23</v>
      </c>
      <c r="E294" s="1" t="s">
        <v>24</v>
      </c>
      <c r="G294" t="s">
        <v>5390</v>
      </c>
      <c r="H294">
        <v>2129</v>
      </c>
      <c r="I294">
        <v>2836</v>
      </c>
      <c r="J294" t="s">
        <v>26</v>
      </c>
      <c r="Q294" t="s">
        <v>5399</v>
      </c>
      <c r="R294">
        <v>708</v>
      </c>
    </row>
    <row r="295" spans="1:19" x14ac:dyDescent="0.25">
      <c r="A295" s="1" t="s">
        <v>36</v>
      </c>
      <c r="B295" s="1" t="s">
        <v>37</v>
      </c>
      <c r="C295" s="1" t="s">
        <v>22</v>
      </c>
      <c r="D295" s="1" t="s">
        <v>23</v>
      </c>
      <c r="E295" s="1" t="s">
        <v>24</v>
      </c>
      <c r="G295" t="s">
        <v>5390</v>
      </c>
      <c r="H295">
        <v>2129</v>
      </c>
      <c r="I295">
        <v>2836</v>
      </c>
      <c r="J295" t="s">
        <v>26</v>
      </c>
      <c r="K295" t="s">
        <v>5400</v>
      </c>
      <c r="N295" t="s">
        <v>5401</v>
      </c>
      <c r="Q295" t="s">
        <v>5399</v>
      </c>
      <c r="R295">
        <v>708</v>
      </c>
      <c r="S295">
        <v>235</v>
      </c>
    </row>
    <row r="296" spans="1:19" x14ac:dyDescent="0.25">
      <c r="A296" s="1" t="s">
        <v>20</v>
      </c>
      <c r="B296" s="1" t="s">
        <v>34</v>
      </c>
      <c r="C296" s="1" t="s">
        <v>22</v>
      </c>
      <c r="D296" s="1" t="s">
        <v>23</v>
      </c>
      <c r="E296" s="1" t="s">
        <v>24</v>
      </c>
      <c r="G296" t="s">
        <v>6710</v>
      </c>
      <c r="H296">
        <v>2131</v>
      </c>
      <c r="I296">
        <v>2502</v>
      </c>
      <c r="J296" t="s">
        <v>46</v>
      </c>
      <c r="Q296" t="s">
        <v>6716</v>
      </c>
      <c r="R296">
        <v>372</v>
      </c>
    </row>
    <row r="297" spans="1:19" x14ac:dyDescent="0.25">
      <c r="A297" s="1" t="s">
        <v>36</v>
      </c>
      <c r="B297" s="1" t="s">
        <v>37</v>
      </c>
      <c r="C297" s="1" t="s">
        <v>22</v>
      </c>
      <c r="D297" s="1" t="s">
        <v>23</v>
      </c>
      <c r="E297" s="1" t="s">
        <v>24</v>
      </c>
      <c r="G297" t="s">
        <v>6710</v>
      </c>
      <c r="H297">
        <v>2131</v>
      </c>
      <c r="I297">
        <v>2502</v>
      </c>
      <c r="J297" t="s">
        <v>46</v>
      </c>
      <c r="K297" t="s">
        <v>6717</v>
      </c>
      <c r="N297" t="s">
        <v>6715</v>
      </c>
      <c r="Q297" t="s">
        <v>6716</v>
      </c>
      <c r="R297">
        <v>372</v>
      </c>
      <c r="S297">
        <v>123</v>
      </c>
    </row>
    <row r="298" spans="1:19" x14ac:dyDescent="0.25">
      <c r="A298" s="1" t="s">
        <v>20</v>
      </c>
      <c r="B298" s="1" t="s">
        <v>34</v>
      </c>
      <c r="C298" s="1" t="s">
        <v>22</v>
      </c>
      <c r="D298" s="1" t="s">
        <v>23</v>
      </c>
      <c r="E298" s="1" t="s">
        <v>24</v>
      </c>
      <c r="G298" t="s">
        <v>6211</v>
      </c>
      <c r="H298">
        <v>2160</v>
      </c>
      <c r="I298">
        <v>2822</v>
      </c>
      <c r="J298" t="s">
        <v>46</v>
      </c>
      <c r="Q298" t="s">
        <v>6218</v>
      </c>
      <c r="R298">
        <v>663</v>
      </c>
    </row>
    <row r="299" spans="1:19" x14ac:dyDescent="0.25">
      <c r="A299" s="1" t="s">
        <v>36</v>
      </c>
      <c r="B299" s="1" t="s">
        <v>37</v>
      </c>
      <c r="C299" s="1" t="s">
        <v>22</v>
      </c>
      <c r="D299" s="1" t="s">
        <v>23</v>
      </c>
      <c r="E299" s="1" t="s">
        <v>24</v>
      </c>
      <c r="G299" t="s">
        <v>6211</v>
      </c>
      <c r="H299">
        <v>2160</v>
      </c>
      <c r="I299">
        <v>2822</v>
      </c>
      <c r="J299" t="s">
        <v>46</v>
      </c>
      <c r="K299" t="s">
        <v>6219</v>
      </c>
      <c r="N299" t="s">
        <v>6220</v>
      </c>
      <c r="Q299" t="s">
        <v>6218</v>
      </c>
      <c r="R299">
        <v>663</v>
      </c>
      <c r="S299">
        <v>220</v>
      </c>
    </row>
    <row r="300" spans="1:19" x14ac:dyDescent="0.25">
      <c r="A300" s="1" t="s">
        <v>20</v>
      </c>
      <c r="B300" s="1" t="s">
        <v>34</v>
      </c>
      <c r="C300" s="1" t="s">
        <v>22</v>
      </c>
      <c r="D300" s="1" t="s">
        <v>23</v>
      </c>
      <c r="E300" s="1" t="s">
        <v>24</v>
      </c>
      <c r="G300" t="s">
        <v>4136</v>
      </c>
      <c r="H300">
        <v>2162</v>
      </c>
      <c r="I300">
        <v>3067</v>
      </c>
      <c r="J300" t="s">
        <v>26</v>
      </c>
      <c r="Q300" t="s">
        <v>4142</v>
      </c>
      <c r="R300">
        <v>906</v>
      </c>
    </row>
    <row r="301" spans="1:19" x14ac:dyDescent="0.25">
      <c r="A301" s="1" t="s">
        <v>36</v>
      </c>
      <c r="B301" s="1" t="s">
        <v>37</v>
      </c>
      <c r="C301" s="1" t="s">
        <v>22</v>
      </c>
      <c r="D301" s="1" t="s">
        <v>23</v>
      </c>
      <c r="E301" s="1" t="s">
        <v>24</v>
      </c>
      <c r="G301" t="s">
        <v>4136</v>
      </c>
      <c r="H301">
        <v>2162</v>
      </c>
      <c r="I301">
        <v>3067</v>
      </c>
      <c r="J301" t="s">
        <v>26</v>
      </c>
      <c r="K301" t="s">
        <v>4143</v>
      </c>
      <c r="N301" t="s">
        <v>4144</v>
      </c>
      <c r="Q301" t="s">
        <v>4142</v>
      </c>
      <c r="R301">
        <v>906</v>
      </c>
      <c r="S301">
        <v>301</v>
      </c>
    </row>
    <row r="302" spans="1:19" x14ac:dyDescent="0.25">
      <c r="A302" s="1" t="s">
        <v>20</v>
      </c>
      <c r="B302" s="1" t="s">
        <v>34</v>
      </c>
      <c r="C302" s="1" t="s">
        <v>22</v>
      </c>
      <c r="D302" s="1" t="s">
        <v>23</v>
      </c>
      <c r="E302" s="1" t="s">
        <v>24</v>
      </c>
      <c r="G302" t="s">
        <v>4327</v>
      </c>
      <c r="H302">
        <v>2201</v>
      </c>
      <c r="I302">
        <v>2641</v>
      </c>
      <c r="J302" t="s">
        <v>26</v>
      </c>
      <c r="Q302" t="s">
        <v>4333</v>
      </c>
      <c r="R302">
        <v>441</v>
      </c>
    </row>
    <row r="303" spans="1:19" x14ac:dyDescent="0.25">
      <c r="A303" s="1" t="s">
        <v>36</v>
      </c>
      <c r="B303" s="1" t="s">
        <v>37</v>
      </c>
      <c r="C303" s="1" t="s">
        <v>22</v>
      </c>
      <c r="D303" s="1" t="s">
        <v>23</v>
      </c>
      <c r="E303" s="1" t="s">
        <v>24</v>
      </c>
      <c r="G303" t="s">
        <v>4327</v>
      </c>
      <c r="H303">
        <v>2201</v>
      </c>
      <c r="I303">
        <v>2641</v>
      </c>
      <c r="J303" t="s">
        <v>26</v>
      </c>
      <c r="K303" t="s">
        <v>4334</v>
      </c>
      <c r="N303" t="s">
        <v>1493</v>
      </c>
      <c r="Q303" t="s">
        <v>4333</v>
      </c>
      <c r="R303">
        <v>441</v>
      </c>
      <c r="S303">
        <v>146</v>
      </c>
    </row>
    <row r="304" spans="1:19" x14ac:dyDescent="0.25">
      <c r="A304" s="1" t="s">
        <v>20</v>
      </c>
      <c r="B304" s="1" t="s">
        <v>34</v>
      </c>
      <c r="C304" s="1" t="s">
        <v>22</v>
      </c>
      <c r="D304" s="1" t="s">
        <v>23</v>
      </c>
      <c r="E304" s="1" t="s">
        <v>24</v>
      </c>
      <c r="G304" t="s">
        <v>3120</v>
      </c>
      <c r="H304">
        <v>2222</v>
      </c>
      <c r="I304">
        <v>3364</v>
      </c>
      <c r="J304" t="s">
        <v>26</v>
      </c>
      <c r="Q304" t="s">
        <v>3126</v>
      </c>
      <c r="R304">
        <v>1143</v>
      </c>
    </row>
    <row r="305" spans="1:19" x14ac:dyDescent="0.25">
      <c r="A305" s="1" t="s">
        <v>36</v>
      </c>
      <c r="B305" s="1" t="s">
        <v>37</v>
      </c>
      <c r="C305" s="1" t="s">
        <v>22</v>
      </c>
      <c r="D305" s="1" t="s">
        <v>23</v>
      </c>
      <c r="E305" s="1" t="s">
        <v>24</v>
      </c>
      <c r="G305" t="s">
        <v>3120</v>
      </c>
      <c r="H305">
        <v>2222</v>
      </c>
      <c r="I305">
        <v>3364</v>
      </c>
      <c r="J305" t="s">
        <v>26</v>
      </c>
      <c r="K305" t="s">
        <v>3127</v>
      </c>
      <c r="N305" t="s">
        <v>3128</v>
      </c>
      <c r="Q305" t="s">
        <v>3126</v>
      </c>
      <c r="R305">
        <v>1143</v>
      </c>
      <c r="S305">
        <v>380</v>
      </c>
    </row>
    <row r="306" spans="1:19" x14ac:dyDescent="0.25">
      <c r="A306" s="1" t="s">
        <v>20</v>
      </c>
      <c r="B306" s="1" t="s">
        <v>34</v>
      </c>
      <c r="C306" s="1" t="s">
        <v>22</v>
      </c>
      <c r="D306" s="1" t="s">
        <v>23</v>
      </c>
      <c r="E306" s="1" t="s">
        <v>24</v>
      </c>
      <c r="G306" t="s">
        <v>4715</v>
      </c>
      <c r="H306">
        <v>2222</v>
      </c>
      <c r="I306">
        <v>2785</v>
      </c>
      <c r="J306" t="s">
        <v>46</v>
      </c>
      <c r="Q306" t="s">
        <v>4722</v>
      </c>
      <c r="R306">
        <v>564</v>
      </c>
    </row>
    <row r="307" spans="1:19" x14ac:dyDescent="0.25">
      <c r="A307" s="1" t="s">
        <v>36</v>
      </c>
      <c r="B307" s="1" t="s">
        <v>37</v>
      </c>
      <c r="C307" s="1" t="s">
        <v>22</v>
      </c>
      <c r="D307" s="1" t="s">
        <v>23</v>
      </c>
      <c r="E307" s="1" t="s">
        <v>24</v>
      </c>
      <c r="G307" t="s">
        <v>4715</v>
      </c>
      <c r="H307">
        <v>2222</v>
      </c>
      <c r="I307">
        <v>2785</v>
      </c>
      <c r="J307" t="s">
        <v>46</v>
      </c>
      <c r="K307" t="s">
        <v>4723</v>
      </c>
      <c r="N307" t="s">
        <v>45</v>
      </c>
      <c r="Q307" t="s">
        <v>4722</v>
      </c>
      <c r="R307">
        <v>564</v>
      </c>
      <c r="S307">
        <v>187</v>
      </c>
    </row>
    <row r="308" spans="1:19" x14ac:dyDescent="0.25">
      <c r="A308" s="1" t="s">
        <v>20</v>
      </c>
      <c r="B308" s="1" t="s">
        <v>34</v>
      </c>
      <c r="C308" s="1" t="s">
        <v>22</v>
      </c>
      <c r="D308" s="1" t="s">
        <v>23</v>
      </c>
      <c r="E308" s="1" t="s">
        <v>24</v>
      </c>
      <c r="G308" t="s">
        <v>5006</v>
      </c>
      <c r="H308">
        <v>2240</v>
      </c>
      <c r="I308">
        <v>3202</v>
      </c>
      <c r="J308" t="s">
        <v>26</v>
      </c>
      <c r="Q308" t="s">
        <v>5009</v>
      </c>
      <c r="R308">
        <v>963</v>
      </c>
    </row>
    <row r="309" spans="1:19" x14ac:dyDescent="0.25">
      <c r="A309" s="1" t="s">
        <v>36</v>
      </c>
      <c r="B309" s="1" t="s">
        <v>37</v>
      </c>
      <c r="C309" s="1" t="s">
        <v>22</v>
      </c>
      <c r="D309" s="1" t="s">
        <v>23</v>
      </c>
      <c r="E309" s="1" t="s">
        <v>24</v>
      </c>
      <c r="G309" t="s">
        <v>5006</v>
      </c>
      <c r="H309">
        <v>2240</v>
      </c>
      <c r="I309">
        <v>3202</v>
      </c>
      <c r="J309" t="s">
        <v>26</v>
      </c>
      <c r="K309" t="s">
        <v>5010</v>
      </c>
      <c r="N309" t="s">
        <v>5011</v>
      </c>
      <c r="Q309" t="s">
        <v>5009</v>
      </c>
      <c r="R309">
        <v>963</v>
      </c>
      <c r="S309">
        <v>320</v>
      </c>
    </row>
    <row r="310" spans="1:19" x14ac:dyDescent="0.25">
      <c r="A310" s="1" t="s">
        <v>20</v>
      </c>
      <c r="B310" s="1" t="s">
        <v>34</v>
      </c>
      <c r="C310" s="1" t="s">
        <v>22</v>
      </c>
      <c r="D310" s="1" t="s">
        <v>23</v>
      </c>
      <c r="E310" s="1" t="s">
        <v>24</v>
      </c>
      <c r="G310" t="s">
        <v>6638</v>
      </c>
      <c r="H310">
        <v>2245</v>
      </c>
      <c r="I310">
        <v>2541</v>
      </c>
      <c r="J310" t="s">
        <v>26</v>
      </c>
      <c r="Q310" t="s">
        <v>6643</v>
      </c>
      <c r="R310">
        <v>297</v>
      </c>
    </row>
    <row r="311" spans="1:19" x14ac:dyDescent="0.25">
      <c r="A311" s="1" t="s">
        <v>36</v>
      </c>
      <c r="B311" s="1" t="s">
        <v>37</v>
      </c>
      <c r="C311" s="1" t="s">
        <v>22</v>
      </c>
      <c r="D311" s="1" t="s">
        <v>23</v>
      </c>
      <c r="E311" s="1" t="s">
        <v>24</v>
      </c>
      <c r="G311" t="s">
        <v>6638</v>
      </c>
      <c r="H311">
        <v>2245</v>
      </c>
      <c r="I311">
        <v>2541</v>
      </c>
      <c r="J311" t="s">
        <v>26</v>
      </c>
      <c r="K311" t="s">
        <v>6644</v>
      </c>
      <c r="N311" t="s">
        <v>45</v>
      </c>
      <c r="Q311" t="s">
        <v>6643</v>
      </c>
      <c r="R311">
        <v>297</v>
      </c>
      <c r="S311">
        <v>98</v>
      </c>
    </row>
    <row r="312" spans="1:19" x14ac:dyDescent="0.25">
      <c r="A312" s="1" t="s">
        <v>20</v>
      </c>
      <c r="B312" s="1" t="s">
        <v>34</v>
      </c>
      <c r="C312" s="1" t="s">
        <v>22</v>
      </c>
      <c r="D312" s="1" t="s">
        <v>23</v>
      </c>
      <c r="E312" s="1" t="s">
        <v>24</v>
      </c>
      <c r="G312" t="s">
        <v>6656</v>
      </c>
      <c r="H312">
        <v>2254</v>
      </c>
      <c r="I312">
        <v>2535</v>
      </c>
      <c r="J312" t="s">
        <v>26</v>
      </c>
      <c r="Q312" t="s">
        <v>6663</v>
      </c>
      <c r="R312">
        <v>282</v>
      </c>
    </row>
    <row r="313" spans="1:19" x14ac:dyDescent="0.25">
      <c r="A313" s="1" t="s">
        <v>36</v>
      </c>
      <c r="B313" s="1" t="s">
        <v>37</v>
      </c>
      <c r="C313" s="1" t="s">
        <v>22</v>
      </c>
      <c r="D313" s="1" t="s">
        <v>23</v>
      </c>
      <c r="E313" s="1" t="s">
        <v>24</v>
      </c>
      <c r="G313" t="s">
        <v>6656</v>
      </c>
      <c r="H313">
        <v>2254</v>
      </c>
      <c r="I313">
        <v>2535</v>
      </c>
      <c r="J313" t="s">
        <v>26</v>
      </c>
      <c r="K313" t="s">
        <v>6664</v>
      </c>
      <c r="N313" t="s">
        <v>45</v>
      </c>
      <c r="Q313" t="s">
        <v>6663</v>
      </c>
      <c r="R313">
        <v>282</v>
      </c>
      <c r="S313">
        <v>93</v>
      </c>
    </row>
    <row r="314" spans="1:19" x14ac:dyDescent="0.25">
      <c r="A314" s="1" t="s">
        <v>20</v>
      </c>
      <c r="B314" s="1" t="s">
        <v>34</v>
      </c>
      <c r="C314" s="1" t="s">
        <v>22</v>
      </c>
      <c r="D314" s="1" t="s">
        <v>23</v>
      </c>
      <c r="E314" s="1" t="s">
        <v>24</v>
      </c>
      <c r="G314" t="s">
        <v>6028</v>
      </c>
      <c r="H314">
        <v>2321</v>
      </c>
      <c r="I314">
        <v>2872</v>
      </c>
      <c r="J314" t="s">
        <v>26</v>
      </c>
      <c r="Q314" t="s">
        <v>6034</v>
      </c>
      <c r="R314">
        <v>552</v>
      </c>
    </row>
    <row r="315" spans="1:19" x14ac:dyDescent="0.25">
      <c r="A315" s="1" t="s">
        <v>36</v>
      </c>
      <c r="B315" s="1" t="s">
        <v>37</v>
      </c>
      <c r="C315" s="1" t="s">
        <v>22</v>
      </c>
      <c r="D315" s="1" t="s">
        <v>23</v>
      </c>
      <c r="E315" s="1" t="s">
        <v>24</v>
      </c>
      <c r="G315" t="s">
        <v>6028</v>
      </c>
      <c r="H315">
        <v>2321</v>
      </c>
      <c r="I315">
        <v>2872</v>
      </c>
      <c r="J315" t="s">
        <v>26</v>
      </c>
      <c r="K315" t="s">
        <v>6035</v>
      </c>
      <c r="N315" t="s">
        <v>45</v>
      </c>
      <c r="Q315" t="s">
        <v>6034</v>
      </c>
      <c r="R315">
        <v>552</v>
      </c>
      <c r="S315">
        <v>183</v>
      </c>
    </row>
    <row r="316" spans="1:19" x14ac:dyDescent="0.25">
      <c r="A316" s="1" t="s">
        <v>20</v>
      </c>
      <c r="B316" s="1" t="s">
        <v>34</v>
      </c>
      <c r="C316" s="1" t="s">
        <v>22</v>
      </c>
      <c r="D316" s="1" t="s">
        <v>23</v>
      </c>
      <c r="E316" s="1" t="s">
        <v>24</v>
      </c>
      <c r="G316" t="s">
        <v>1267</v>
      </c>
      <c r="H316">
        <v>2370</v>
      </c>
      <c r="I316">
        <v>3041</v>
      </c>
      <c r="J316" t="s">
        <v>46</v>
      </c>
      <c r="Q316" t="s">
        <v>1274</v>
      </c>
      <c r="R316">
        <v>672</v>
      </c>
    </row>
    <row r="317" spans="1:19" x14ac:dyDescent="0.25">
      <c r="A317" s="1" t="s">
        <v>36</v>
      </c>
      <c r="B317" s="1" t="s">
        <v>37</v>
      </c>
      <c r="C317" s="1" t="s">
        <v>22</v>
      </c>
      <c r="D317" s="1" t="s">
        <v>23</v>
      </c>
      <c r="E317" s="1" t="s">
        <v>24</v>
      </c>
      <c r="G317" t="s">
        <v>1267</v>
      </c>
      <c r="H317">
        <v>2370</v>
      </c>
      <c r="I317">
        <v>3041</v>
      </c>
      <c r="J317" t="s">
        <v>46</v>
      </c>
      <c r="K317" t="s">
        <v>1275</v>
      </c>
      <c r="N317" t="s">
        <v>45</v>
      </c>
      <c r="Q317" t="s">
        <v>1274</v>
      </c>
      <c r="R317">
        <v>672</v>
      </c>
      <c r="S317">
        <v>223</v>
      </c>
    </row>
    <row r="318" spans="1:19" x14ac:dyDescent="0.25">
      <c r="A318" s="1" t="s">
        <v>20</v>
      </c>
      <c r="B318" s="1" t="s">
        <v>34</v>
      </c>
      <c r="C318" s="1" t="s">
        <v>22</v>
      </c>
      <c r="D318" s="1" t="s">
        <v>23</v>
      </c>
      <c r="E318" s="1" t="s">
        <v>24</v>
      </c>
      <c r="G318" t="s">
        <v>5895</v>
      </c>
      <c r="H318">
        <v>2390</v>
      </c>
      <c r="I318">
        <v>3544</v>
      </c>
      <c r="J318" t="s">
        <v>26</v>
      </c>
      <c r="Q318" t="s">
        <v>5902</v>
      </c>
      <c r="R318">
        <v>1155</v>
      </c>
    </row>
    <row r="319" spans="1:19" x14ac:dyDescent="0.25">
      <c r="A319" s="1" t="s">
        <v>36</v>
      </c>
      <c r="B319" s="1" t="s">
        <v>37</v>
      </c>
      <c r="C319" s="1" t="s">
        <v>22</v>
      </c>
      <c r="D319" s="1" t="s">
        <v>23</v>
      </c>
      <c r="E319" s="1" t="s">
        <v>24</v>
      </c>
      <c r="G319" t="s">
        <v>5895</v>
      </c>
      <c r="H319">
        <v>2390</v>
      </c>
      <c r="I319">
        <v>3544</v>
      </c>
      <c r="J319" t="s">
        <v>26</v>
      </c>
      <c r="K319" t="s">
        <v>5903</v>
      </c>
      <c r="N319" t="s">
        <v>4360</v>
      </c>
      <c r="Q319" t="s">
        <v>5902</v>
      </c>
      <c r="R319">
        <v>1155</v>
      </c>
      <c r="S319">
        <v>384</v>
      </c>
    </row>
    <row r="320" spans="1:19" x14ac:dyDescent="0.25">
      <c r="A320" s="1" t="s">
        <v>20</v>
      </c>
      <c r="B320" s="1" t="s">
        <v>21</v>
      </c>
      <c r="C320" s="1" t="s">
        <v>22</v>
      </c>
      <c r="D320" s="1" t="s">
        <v>23</v>
      </c>
      <c r="E320" s="1" t="s">
        <v>24</v>
      </c>
      <c r="G320" t="s">
        <v>5733</v>
      </c>
      <c r="H320">
        <v>2425</v>
      </c>
      <c r="I320">
        <v>2501</v>
      </c>
      <c r="J320" t="s">
        <v>26</v>
      </c>
      <c r="Q320" t="s">
        <v>5737</v>
      </c>
      <c r="R320">
        <v>77</v>
      </c>
    </row>
    <row r="321" spans="1:20" x14ac:dyDescent="0.25">
      <c r="A321" s="1" t="s">
        <v>21</v>
      </c>
      <c r="C321" s="1" t="s">
        <v>22</v>
      </c>
      <c r="D321" s="1" t="s">
        <v>23</v>
      </c>
      <c r="E321" s="1" t="s">
        <v>24</v>
      </c>
      <c r="G321" t="s">
        <v>5733</v>
      </c>
      <c r="H321">
        <v>2425</v>
      </c>
      <c r="I321">
        <v>2501</v>
      </c>
      <c r="J321" t="s">
        <v>26</v>
      </c>
      <c r="N321" t="s">
        <v>3277</v>
      </c>
      <c r="Q321" t="s">
        <v>5737</v>
      </c>
      <c r="R321">
        <v>77</v>
      </c>
      <c r="T321" t="s">
        <v>5738</v>
      </c>
    </row>
    <row r="322" spans="1:20" x14ac:dyDescent="0.25">
      <c r="A322" s="1" t="s">
        <v>20</v>
      </c>
      <c r="B322" s="1" t="s">
        <v>34</v>
      </c>
      <c r="C322" s="1" t="s">
        <v>22</v>
      </c>
      <c r="D322" s="1" t="s">
        <v>23</v>
      </c>
      <c r="E322" s="1" t="s">
        <v>24</v>
      </c>
      <c r="G322" t="s">
        <v>5646</v>
      </c>
      <c r="H322">
        <v>2481</v>
      </c>
      <c r="I322">
        <v>3323</v>
      </c>
      <c r="J322" t="s">
        <v>26</v>
      </c>
      <c r="Q322" t="s">
        <v>5654</v>
      </c>
      <c r="R322">
        <v>843</v>
      </c>
    </row>
    <row r="323" spans="1:20" x14ac:dyDescent="0.25">
      <c r="A323" s="1" t="s">
        <v>36</v>
      </c>
      <c r="B323" s="1" t="s">
        <v>37</v>
      </c>
      <c r="C323" s="1" t="s">
        <v>22</v>
      </c>
      <c r="D323" s="1" t="s">
        <v>23</v>
      </c>
      <c r="E323" s="1" t="s">
        <v>24</v>
      </c>
      <c r="G323" t="s">
        <v>5646</v>
      </c>
      <c r="H323">
        <v>2481</v>
      </c>
      <c r="I323">
        <v>3323</v>
      </c>
      <c r="J323" t="s">
        <v>26</v>
      </c>
      <c r="K323" t="s">
        <v>5655</v>
      </c>
      <c r="N323" t="s">
        <v>5656</v>
      </c>
      <c r="Q323" t="s">
        <v>5654</v>
      </c>
      <c r="R323">
        <v>843</v>
      </c>
      <c r="S323">
        <v>280</v>
      </c>
    </row>
    <row r="324" spans="1:20" x14ac:dyDescent="0.25">
      <c r="A324" s="1" t="s">
        <v>20</v>
      </c>
      <c r="B324" s="1" t="s">
        <v>34</v>
      </c>
      <c r="C324" s="1" t="s">
        <v>22</v>
      </c>
      <c r="D324" s="1" t="s">
        <v>23</v>
      </c>
      <c r="E324" s="1" t="s">
        <v>24</v>
      </c>
      <c r="G324" t="s">
        <v>4466</v>
      </c>
      <c r="H324">
        <v>2499</v>
      </c>
      <c r="I324">
        <v>3467</v>
      </c>
      <c r="J324" t="s">
        <v>26</v>
      </c>
      <c r="Q324" t="s">
        <v>4474</v>
      </c>
      <c r="R324">
        <v>969</v>
      </c>
    </row>
    <row r="325" spans="1:20" x14ac:dyDescent="0.25">
      <c r="A325" s="1" t="s">
        <v>36</v>
      </c>
      <c r="B325" s="1" t="s">
        <v>37</v>
      </c>
      <c r="C325" s="1" t="s">
        <v>22</v>
      </c>
      <c r="D325" s="1" t="s">
        <v>23</v>
      </c>
      <c r="E325" s="1" t="s">
        <v>24</v>
      </c>
      <c r="G325" t="s">
        <v>4466</v>
      </c>
      <c r="H325">
        <v>2499</v>
      </c>
      <c r="I325">
        <v>3467</v>
      </c>
      <c r="J325" t="s">
        <v>26</v>
      </c>
      <c r="K325" t="s">
        <v>4475</v>
      </c>
      <c r="N325" t="s">
        <v>4476</v>
      </c>
      <c r="Q325" t="s">
        <v>4474</v>
      </c>
      <c r="R325">
        <v>969</v>
      </c>
      <c r="S325">
        <v>322</v>
      </c>
    </row>
    <row r="326" spans="1:20" x14ac:dyDescent="0.25">
      <c r="A326" s="1" t="s">
        <v>20</v>
      </c>
      <c r="B326" s="1" t="s">
        <v>21</v>
      </c>
      <c r="C326" s="1" t="s">
        <v>22</v>
      </c>
      <c r="D326" s="1" t="s">
        <v>23</v>
      </c>
      <c r="E326" s="1" t="s">
        <v>24</v>
      </c>
      <c r="G326" t="s">
        <v>3824</v>
      </c>
      <c r="H326">
        <v>2540</v>
      </c>
      <c r="I326">
        <v>2615</v>
      </c>
      <c r="J326" t="s">
        <v>46</v>
      </c>
      <c r="Q326" t="s">
        <v>3831</v>
      </c>
      <c r="R326">
        <v>76</v>
      </c>
    </row>
    <row r="327" spans="1:20" x14ac:dyDescent="0.25">
      <c r="A327" s="1" t="s">
        <v>21</v>
      </c>
      <c r="C327" s="1" t="s">
        <v>22</v>
      </c>
      <c r="D327" s="1" t="s">
        <v>23</v>
      </c>
      <c r="E327" s="1" t="s">
        <v>24</v>
      </c>
      <c r="G327" t="s">
        <v>3824</v>
      </c>
      <c r="H327">
        <v>2540</v>
      </c>
      <c r="I327">
        <v>2615</v>
      </c>
      <c r="J327" t="s">
        <v>46</v>
      </c>
      <c r="N327" t="s">
        <v>3277</v>
      </c>
      <c r="Q327" t="s">
        <v>3831</v>
      </c>
      <c r="R327">
        <v>76</v>
      </c>
      <c r="T327" t="s">
        <v>3832</v>
      </c>
    </row>
    <row r="328" spans="1:20" x14ac:dyDescent="0.25">
      <c r="A328" s="1" t="s">
        <v>20</v>
      </c>
      <c r="B328" s="1" t="s">
        <v>34</v>
      </c>
      <c r="C328" s="1" t="s">
        <v>22</v>
      </c>
      <c r="D328" s="1" t="s">
        <v>23</v>
      </c>
      <c r="E328" s="1" t="s">
        <v>24</v>
      </c>
      <c r="G328" t="s">
        <v>6710</v>
      </c>
      <c r="H328">
        <v>2546</v>
      </c>
      <c r="I328">
        <v>3718</v>
      </c>
      <c r="J328" t="s">
        <v>46</v>
      </c>
      <c r="Q328" t="s">
        <v>6718</v>
      </c>
      <c r="R328">
        <v>1173</v>
      </c>
    </row>
    <row r="329" spans="1:20" x14ac:dyDescent="0.25">
      <c r="A329" s="1" t="s">
        <v>36</v>
      </c>
      <c r="B329" s="1" t="s">
        <v>37</v>
      </c>
      <c r="C329" s="1" t="s">
        <v>22</v>
      </c>
      <c r="D329" s="1" t="s">
        <v>23</v>
      </c>
      <c r="E329" s="1" t="s">
        <v>24</v>
      </c>
      <c r="G329" t="s">
        <v>6710</v>
      </c>
      <c r="H329">
        <v>2546</v>
      </c>
      <c r="I329">
        <v>3718</v>
      </c>
      <c r="J329" t="s">
        <v>46</v>
      </c>
      <c r="K329" t="s">
        <v>6719</v>
      </c>
      <c r="N329" t="s">
        <v>3300</v>
      </c>
      <c r="Q329" t="s">
        <v>6718</v>
      </c>
      <c r="R329">
        <v>1173</v>
      </c>
      <c r="S329">
        <v>390</v>
      </c>
    </row>
    <row r="330" spans="1:20" x14ac:dyDescent="0.25">
      <c r="A330" s="1" t="s">
        <v>20</v>
      </c>
      <c r="B330" s="1" t="s">
        <v>34</v>
      </c>
      <c r="C330" s="1" t="s">
        <v>22</v>
      </c>
      <c r="D330" s="1" t="s">
        <v>23</v>
      </c>
      <c r="E330" s="1" t="s">
        <v>24</v>
      </c>
      <c r="G330" t="s">
        <v>6638</v>
      </c>
      <c r="H330">
        <v>2561</v>
      </c>
      <c r="I330">
        <v>4699</v>
      </c>
      <c r="J330" t="s">
        <v>26</v>
      </c>
      <c r="Q330" t="s">
        <v>6645</v>
      </c>
      <c r="R330">
        <v>2139</v>
      </c>
    </row>
    <row r="331" spans="1:20" x14ac:dyDescent="0.25">
      <c r="A331" s="1" t="s">
        <v>36</v>
      </c>
      <c r="B331" s="1" t="s">
        <v>37</v>
      </c>
      <c r="C331" s="1" t="s">
        <v>22</v>
      </c>
      <c r="D331" s="1" t="s">
        <v>23</v>
      </c>
      <c r="E331" s="1" t="s">
        <v>24</v>
      </c>
      <c r="G331" t="s">
        <v>6638</v>
      </c>
      <c r="H331">
        <v>2561</v>
      </c>
      <c r="I331">
        <v>4699</v>
      </c>
      <c r="J331" t="s">
        <v>26</v>
      </c>
      <c r="K331" t="s">
        <v>6646</v>
      </c>
      <c r="N331" t="s">
        <v>810</v>
      </c>
      <c r="Q331" t="s">
        <v>6645</v>
      </c>
      <c r="R331">
        <v>2139</v>
      </c>
      <c r="S331">
        <v>712</v>
      </c>
    </row>
    <row r="332" spans="1:20" x14ac:dyDescent="0.25">
      <c r="A332" s="1" t="s">
        <v>20</v>
      </c>
      <c r="B332" s="1" t="s">
        <v>34</v>
      </c>
      <c r="C332" s="1" t="s">
        <v>22</v>
      </c>
      <c r="D332" s="1" t="s">
        <v>23</v>
      </c>
      <c r="E332" s="1" t="s">
        <v>24</v>
      </c>
      <c r="G332" t="s">
        <v>5151</v>
      </c>
      <c r="H332">
        <v>2563</v>
      </c>
      <c r="I332">
        <v>2844</v>
      </c>
      <c r="J332" t="s">
        <v>26</v>
      </c>
      <c r="Q332" t="s">
        <v>5158</v>
      </c>
      <c r="R332">
        <v>282</v>
      </c>
    </row>
    <row r="333" spans="1:20" x14ac:dyDescent="0.25">
      <c r="A333" s="1" t="s">
        <v>36</v>
      </c>
      <c r="B333" s="1" t="s">
        <v>37</v>
      </c>
      <c r="C333" s="1" t="s">
        <v>22</v>
      </c>
      <c r="D333" s="1" t="s">
        <v>23</v>
      </c>
      <c r="E333" s="1" t="s">
        <v>24</v>
      </c>
      <c r="G333" t="s">
        <v>5151</v>
      </c>
      <c r="H333">
        <v>2563</v>
      </c>
      <c r="I333">
        <v>2844</v>
      </c>
      <c r="J333" t="s">
        <v>26</v>
      </c>
      <c r="K333" t="s">
        <v>5159</v>
      </c>
      <c r="N333" t="s">
        <v>45</v>
      </c>
      <c r="Q333" t="s">
        <v>5158</v>
      </c>
      <c r="R333">
        <v>282</v>
      </c>
      <c r="S333">
        <v>93</v>
      </c>
    </row>
    <row r="334" spans="1:20" x14ac:dyDescent="0.25">
      <c r="A334" s="1" t="s">
        <v>20</v>
      </c>
      <c r="B334" s="1" t="s">
        <v>34</v>
      </c>
      <c r="C334" s="1" t="s">
        <v>22</v>
      </c>
      <c r="D334" s="1" t="s">
        <v>23</v>
      </c>
      <c r="E334" s="1" t="s">
        <v>24</v>
      </c>
      <c r="G334" t="s">
        <v>6084</v>
      </c>
      <c r="H334">
        <v>2576</v>
      </c>
      <c r="I334">
        <v>3820</v>
      </c>
      <c r="J334" t="s">
        <v>26</v>
      </c>
      <c r="Q334" t="s">
        <v>6096</v>
      </c>
      <c r="R334">
        <v>1245</v>
      </c>
    </row>
    <row r="335" spans="1:20" x14ac:dyDescent="0.25">
      <c r="A335" s="1" t="s">
        <v>36</v>
      </c>
      <c r="B335" s="1" t="s">
        <v>37</v>
      </c>
      <c r="C335" s="1" t="s">
        <v>22</v>
      </c>
      <c r="D335" s="1" t="s">
        <v>23</v>
      </c>
      <c r="E335" s="1" t="s">
        <v>24</v>
      </c>
      <c r="G335" t="s">
        <v>6084</v>
      </c>
      <c r="H335">
        <v>2576</v>
      </c>
      <c r="I335">
        <v>3820</v>
      </c>
      <c r="J335" t="s">
        <v>26</v>
      </c>
      <c r="K335" t="s">
        <v>6097</v>
      </c>
      <c r="N335" t="s">
        <v>6098</v>
      </c>
      <c r="Q335" t="s">
        <v>6096</v>
      </c>
      <c r="R335">
        <v>1245</v>
      </c>
      <c r="S335">
        <v>414</v>
      </c>
    </row>
    <row r="336" spans="1:20" x14ac:dyDescent="0.25">
      <c r="A336" s="1" t="s">
        <v>20</v>
      </c>
      <c r="B336" s="1" t="s">
        <v>34</v>
      </c>
      <c r="C336" s="1" t="s">
        <v>22</v>
      </c>
      <c r="D336" s="1" t="s">
        <v>23</v>
      </c>
      <c r="E336" s="1" t="s">
        <v>24</v>
      </c>
      <c r="G336" t="s">
        <v>6583</v>
      </c>
      <c r="H336">
        <v>2596</v>
      </c>
      <c r="I336">
        <v>2823</v>
      </c>
      <c r="J336" t="s">
        <v>26</v>
      </c>
      <c r="Q336" t="s">
        <v>6586</v>
      </c>
      <c r="R336">
        <v>228</v>
      </c>
    </row>
    <row r="337" spans="1:19" x14ac:dyDescent="0.25">
      <c r="A337" s="1" t="s">
        <v>36</v>
      </c>
      <c r="B337" s="1" t="s">
        <v>37</v>
      </c>
      <c r="C337" s="1" t="s">
        <v>22</v>
      </c>
      <c r="D337" s="1" t="s">
        <v>23</v>
      </c>
      <c r="E337" s="1" t="s">
        <v>24</v>
      </c>
      <c r="G337" t="s">
        <v>6583</v>
      </c>
      <c r="H337">
        <v>2596</v>
      </c>
      <c r="I337">
        <v>2823</v>
      </c>
      <c r="J337" t="s">
        <v>26</v>
      </c>
      <c r="K337" t="s">
        <v>6587</v>
      </c>
      <c r="N337" t="s">
        <v>6588</v>
      </c>
      <c r="Q337" t="s">
        <v>6586</v>
      </c>
      <c r="R337">
        <v>228</v>
      </c>
      <c r="S337">
        <v>75</v>
      </c>
    </row>
    <row r="338" spans="1:19" x14ac:dyDescent="0.25">
      <c r="A338" s="1" t="s">
        <v>20</v>
      </c>
      <c r="B338" s="1" t="s">
        <v>34</v>
      </c>
      <c r="C338" s="1" t="s">
        <v>22</v>
      </c>
      <c r="D338" s="1" t="s">
        <v>23</v>
      </c>
      <c r="E338" s="1" t="s">
        <v>24</v>
      </c>
      <c r="G338" t="s">
        <v>6550</v>
      </c>
      <c r="H338">
        <v>2626</v>
      </c>
      <c r="I338">
        <v>3801</v>
      </c>
      <c r="J338" t="s">
        <v>46</v>
      </c>
      <c r="Q338" t="s">
        <v>6560</v>
      </c>
      <c r="R338">
        <v>1176</v>
      </c>
    </row>
    <row r="339" spans="1:19" x14ac:dyDescent="0.25">
      <c r="A339" s="1" t="s">
        <v>36</v>
      </c>
      <c r="B339" s="1" t="s">
        <v>37</v>
      </c>
      <c r="C339" s="1" t="s">
        <v>22</v>
      </c>
      <c r="D339" s="1" t="s">
        <v>23</v>
      </c>
      <c r="E339" s="1" t="s">
        <v>24</v>
      </c>
      <c r="G339" t="s">
        <v>6550</v>
      </c>
      <c r="H339">
        <v>2626</v>
      </c>
      <c r="I339">
        <v>3801</v>
      </c>
      <c r="J339" t="s">
        <v>46</v>
      </c>
      <c r="K339" t="s">
        <v>6561</v>
      </c>
      <c r="N339" t="s">
        <v>1727</v>
      </c>
      <c r="Q339" t="s">
        <v>6560</v>
      </c>
      <c r="R339">
        <v>1176</v>
      </c>
      <c r="S339">
        <v>391</v>
      </c>
    </row>
    <row r="340" spans="1:19" x14ac:dyDescent="0.25">
      <c r="A340" s="1" t="s">
        <v>20</v>
      </c>
      <c r="B340" s="1" t="s">
        <v>34</v>
      </c>
      <c r="C340" s="1" t="s">
        <v>22</v>
      </c>
      <c r="D340" s="1" t="s">
        <v>23</v>
      </c>
      <c r="E340" s="1" t="s">
        <v>24</v>
      </c>
      <c r="G340" t="s">
        <v>5733</v>
      </c>
      <c r="H340">
        <v>2630</v>
      </c>
      <c r="I340">
        <v>3124</v>
      </c>
      <c r="J340" t="s">
        <v>26</v>
      </c>
      <c r="Q340" t="s">
        <v>5739</v>
      </c>
      <c r="R340">
        <v>495</v>
      </c>
    </row>
    <row r="341" spans="1:19" x14ac:dyDescent="0.25">
      <c r="A341" s="1" t="s">
        <v>36</v>
      </c>
      <c r="B341" s="1" t="s">
        <v>37</v>
      </c>
      <c r="C341" s="1" t="s">
        <v>22</v>
      </c>
      <c r="D341" s="1" t="s">
        <v>23</v>
      </c>
      <c r="E341" s="1" t="s">
        <v>24</v>
      </c>
      <c r="G341" t="s">
        <v>5733</v>
      </c>
      <c r="H341">
        <v>2630</v>
      </c>
      <c r="I341">
        <v>3124</v>
      </c>
      <c r="J341" t="s">
        <v>26</v>
      </c>
      <c r="K341" t="s">
        <v>5740</v>
      </c>
      <c r="N341" t="s">
        <v>45</v>
      </c>
      <c r="Q341" t="s">
        <v>5739</v>
      </c>
      <c r="R341">
        <v>495</v>
      </c>
      <c r="S341">
        <v>164</v>
      </c>
    </row>
    <row r="342" spans="1:19" x14ac:dyDescent="0.25">
      <c r="A342" s="1" t="s">
        <v>20</v>
      </c>
      <c r="B342" s="1" t="s">
        <v>34</v>
      </c>
      <c r="C342" s="1" t="s">
        <v>22</v>
      </c>
      <c r="D342" s="1" t="s">
        <v>23</v>
      </c>
      <c r="E342" s="1" t="s">
        <v>24</v>
      </c>
      <c r="G342" t="s">
        <v>6416</v>
      </c>
      <c r="H342">
        <v>2669</v>
      </c>
      <c r="I342">
        <v>3139</v>
      </c>
      <c r="J342" t="s">
        <v>26</v>
      </c>
      <c r="Q342" t="s">
        <v>6420</v>
      </c>
      <c r="R342">
        <v>471</v>
      </c>
    </row>
    <row r="343" spans="1:19" x14ac:dyDescent="0.25">
      <c r="A343" s="1" t="s">
        <v>36</v>
      </c>
      <c r="B343" s="1" t="s">
        <v>37</v>
      </c>
      <c r="C343" s="1" t="s">
        <v>22</v>
      </c>
      <c r="D343" s="1" t="s">
        <v>23</v>
      </c>
      <c r="E343" s="1" t="s">
        <v>24</v>
      </c>
      <c r="G343" t="s">
        <v>6416</v>
      </c>
      <c r="H343">
        <v>2669</v>
      </c>
      <c r="I343">
        <v>3139</v>
      </c>
      <c r="J343" t="s">
        <v>26</v>
      </c>
      <c r="K343" t="s">
        <v>6421</v>
      </c>
      <c r="N343" t="s">
        <v>6422</v>
      </c>
      <c r="Q343" t="s">
        <v>6420</v>
      </c>
      <c r="R343">
        <v>471</v>
      </c>
      <c r="S343">
        <v>156</v>
      </c>
    </row>
    <row r="344" spans="1:19" x14ac:dyDescent="0.25">
      <c r="A344" s="1" t="s">
        <v>20</v>
      </c>
      <c r="B344" s="1" t="s">
        <v>34</v>
      </c>
      <c r="C344" s="1" t="s">
        <v>22</v>
      </c>
      <c r="D344" s="1" t="s">
        <v>23</v>
      </c>
      <c r="E344" s="1" t="s">
        <v>24</v>
      </c>
      <c r="G344" t="s">
        <v>6374</v>
      </c>
      <c r="H344">
        <v>2682</v>
      </c>
      <c r="I344">
        <v>2945</v>
      </c>
      <c r="J344" t="s">
        <v>46</v>
      </c>
      <c r="Q344" t="s">
        <v>6383</v>
      </c>
      <c r="R344">
        <v>264</v>
      </c>
    </row>
    <row r="345" spans="1:19" x14ac:dyDescent="0.25">
      <c r="A345" s="1" t="s">
        <v>36</v>
      </c>
      <c r="B345" s="1" t="s">
        <v>37</v>
      </c>
      <c r="C345" s="1" t="s">
        <v>22</v>
      </c>
      <c r="D345" s="1" t="s">
        <v>23</v>
      </c>
      <c r="E345" s="1" t="s">
        <v>24</v>
      </c>
      <c r="G345" t="s">
        <v>6374</v>
      </c>
      <c r="H345">
        <v>2682</v>
      </c>
      <c r="I345">
        <v>2945</v>
      </c>
      <c r="J345" t="s">
        <v>46</v>
      </c>
      <c r="K345" t="s">
        <v>6384</v>
      </c>
      <c r="N345" t="s">
        <v>6385</v>
      </c>
      <c r="Q345" t="s">
        <v>6383</v>
      </c>
      <c r="R345">
        <v>264</v>
      </c>
      <c r="S345">
        <v>87</v>
      </c>
    </row>
    <row r="346" spans="1:19" x14ac:dyDescent="0.25">
      <c r="A346" s="1" t="s">
        <v>20</v>
      </c>
      <c r="B346" s="1" t="s">
        <v>34</v>
      </c>
      <c r="C346" s="1" t="s">
        <v>22</v>
      </c>
      <c r="D346" s="1" t="s">
        <v>23</v>
      </c>
      <c r="E346" s="1" t="s">
        <v>24</v>
      </c>
      <c r="G346" t="s">
        <v>5959</v>
      </c>
      <c r="H346">
        <v>2708</v>
      </c>
      <c r="I346">
        <v>3121</v>
      </c>
      <c r="J346" t="s">
        <v>26</v>
      </c>
      <c r="Q346" t="s">
        <v>5972</v>
      </c>
      <c r="R346">
        <v>414</v>
      </c>
    </row>
    <row r="347" spans="1:19" x14ac:dyDescent="0.25">
      <c r="A347" s="1" t="s">
        <v>36</v>
      </c>
      <c r="B347" s="1" t="s">
        <v>37</v>
      </c>
      <c r="C347" s="1" t="s">
        <v>22</v>
      </c>
      <c r="D347" s="1" t="s">
        <v>23</v>
      </c>
      <c r="E347" s="1" t="s">
        <v>24</v>
      </c>
      <c r="G347" t="s">
        <v>5959</v>
      </c>
      <c r="H347">
        <v>2708</v>
      </c>
      <c r="I347">
        <v>3121</v>
      </c>
      <c r="J347" t="s">
        <v>26</v>
      </c>
      <c r="K347" t="s">
        <v>5973</v>
      </c>
      <c r="N347" t="s">
        <v>5974</v>
      </c>
      <c r="Q347" t="s">
        <v>5972</v>
      </c>
      <c r="R347">
        <v>414</v>
      </c>
      <c r="S347">
        <v>137</v>
      </c>
    </row>
    <row r="348" spans="1:19" x14ac:dyDescent="0.25">
      <c r="A348" s="1" t="s">
        <v>20</v>
      </c>
      <c r="B348" s="1" t="s">
        <v>34</v>
      </c>
      <c r="C348" s="1" t="s">
        <v>22</v>
      </c>
      <c r="D348" s="1" t="s">
        <v>23</v>
      </c>
      <c r="E348" s="1" t="s">
        <v>24</v>
      </c>
      <c r="G348" t="s">
        <v>6494</v>
      </c>
      <c r="H348">
        <v>2708</v>
      </c>
      <c r="I348">
        <v>4594</v>
      </c>
      <c r="J348" t="s">
        <v>46</v>
      </c>
      <c r="Q348" t="s">
        <v>6502</v>
      </c>
      <c r="R348">
        <v>1887</v>
      </c>
    </row>
    <row r="349" spans="1:19" x14ac:dyDescent="0.25">
      <c r="A349" s="1" t="s">
        <v>36</v>
      </c>
      <c r="B349" s="1" t="s">
        <v>37</v>
      </c>
      <c r="C349" s="1" t="s">
        <v>22</v>
      </c>
      <c r="D349" s="1" t="s">
        <v>23</v>
      </c>
      <c r="E349" s="1" t="s">
        <v>24</v>
      </c>
      <c r="G349" t="s">
        <v>6494</v>
      </c>
      <c r="H349">
        <v>2708</v>
      </c>
      <c r="I349">
        <v>4594</v>
      </c>
      <c r="J349" t="s">
        <v>46</v>
      </c>
      <c r="K349" t="s">
        <v>6503</v>
      </c>
      <c r="N349" t="s">
        <v>45</v>
      </c>
      <c r="Q349" t="s">
        <v>6502</v>
      </c>
      <c r="R349">
        <v>1887</v>
      </c>
      <c r="S349">
        <v>628</v>
      </c>
    </row>
    <row r="350" spans="1:19" x14ac:dyDescent="0.25">
      <c r="A350" s="1" t="s">
        <v>20</v>
      </c>
      <c r="B350" s="1" t="s">
        <v>34</v>
      </c>
      <c r="C350" s="1" t="s">
        <v>22</v>
      </c>
      <c r="D350" s="1" t="s">
        <v>23</v>
      </c>
      <c r="E350" s="1" t="s">
        <v>24</v>
      </c>
      <c r="G350" t="s">
        <v>6656</v>
      </c>
      <c r="H350">
        <v>2714</v>
      </c>
      <c r="I350">
        <v>3568</v>
      </c>
      <c r="J350" t="s">
        <v>46</v>
      </c>
      <c r="Q350" t="s">
        <v>6665</v>
      </c>
      <c r="R350">
        <v>855</v>
      </c>
    </row>
    <row r="351" spans="1:19" x14ac:dyDescent="0.25">
      <c r="A351" s="1" t="s">
        <v>36</v>
      </c>
      <c r="B351" s="1" t="s">
        <v>37</v>
      </c>
      <c r="C351" s="1" t="s">
        <v>22</v>
      </c>
      <c r="D351" s="1" t="s">
        <v>23</v>
      </c>
      <c r="E351" s="1" t="s">
        <v>24</v>
      </c>
      <c r="G351" t="s">
        <v>6656</v>
      </c>
      <c r="H351">
        <v>2714</v>
      </c>
      <c r="I351">
        <v>3568</v>
      </c>
      <c r="J351" t="s">
        <v>46</v>
      </c>
      <c r="K351" t="s">
        <v>6666</v>
      </c>
      <c r="N351" t="s">
        <v>45</v>
      </c>
      <c r="Q351" t="s">
        <v>6665</v>
      </c>
      <c r="R351">
        <v>855</v>
      </c>
      <c r="S351">
        <v>284</v>
      </c>
    </row>
    <row r="352" spans="1:19" x14ac:dyDescent="0.25">
      <c r="A352" s="1" t="s">
        <v>20</v>
      </c>
      <c r="B352" s="1" t="s">
        <v>34</v>
      </c>
      <c r="C352" s="1" t="s">
        <v>22</v>
      </c>
      <c r="D352" s="1" t="s">
        <v>23</v>
      </c>
      <c r="E352" s="1" t="s">
        <v>24</v>
      </c>
      <c r="G352" t="s">
        <v>6453</v>
      </c>
      <c r="H352">
        <v>2721</v>
      </c>
      <c r="I352">
        <v>3941</v>
      </c>
      <c r="J352" t="s">
        <v>46</v>
      </c>
      <c r="Q352" t="s">
        <v>6461</v>
      </c>
      <c r="R352">
        <v>1221</v>
      </c>
    </row>
    <row r="353" spans="1:19" x14ac:dyDescent="0.25">
      <c r="A353" s="1" t="s">
        <v>36</v>
      </c>
      <c r="B353" s="1" t="s">
        <v>37</v>
      </c>
      <c r="C353" s="1" t="s">
        <v>22</v>
      </c>
      <c r="D353" s="1" t="s">
        <v>23</v>
      </c>
      <c r="E353" s="1" t="s">
        <v>24</v>
      </c>
      <c r="G353" t="s">
        <v>6453</v>
      </c>
      <c r="H353">
        <v>2721</v>
      </c>
      <c r="I353">
        <v>3941</v>
      </c>
      <c r="J353" t="s">
        <v>46</v>
      </c>
      <c r="K353" t="s">
        <v>6462</v>
      </c>
      <c r="N353" t="s">
        <v>6463</v>
      </c>
      <c r="Q353" t="s">
        <v>6461</v>
      </c>
      <c r="R353">
        <v>1221</v>
      </c>
      <c r="S353">
        <v>406</v>
      </c>
    </row>
    <row r="354" spans="1:19" x14ac:dyDescent="0.25">
      <c r="A354" s="1" t="s">
        <v>20</v>
      </c>
      <c r="B354" s="1" t="s">
        <v>34</v>
      </c>
      <c r="C354" s="1" t="s">
        <v>22</v>
      </c>
      <c r="D354" s="1" t="s">
        <v>23</v>
      </c>
      <c r="E354" s="1" t="s">
        <v>24</v>
      </c>
      <c r="G354" t="s">
        <v>2087</v>
      </c>
      <c r="H354">
        <v>2732</v>
      </c>
      <c r="I354">
        <v>3484</v>
      </c>
      <c r="J354" t="s">
        <v>46</v>
      </c>
      <c r="Q354" t="s">
        <v>2095</v>
      </c>
      <c r="R354">
        <v>753</v>
      </c>
    </row>
    <row r="355" spans="1:19" x14ac:dyDescent="0.25">
      <c r="A355" s="1" t="s">
        <v>36</v>
      </c>
      <c r="B355" s="1" t="s">
        <v>37</v>
      </c>
      <c r="C355" s="1" t="s">
        <v>22</v>
      </c>
      <c r="D355" s="1" t="s">
        <v>23</v>
      </c>
      <c r="E355" s="1" t="s">
        <v>24</v>
      </c>
      <c r="G355" t="s">
        <v>2087</v>
      </c>
      <c r="H355">
        <v>2732</v>
      </c>
      <c r="I355">
        <v>3484</v>
      </c>
      <c r="J355" t="s">
        <v>46</v>
      </c>
      <c r="K355" t="s">
        <v>2096</v>
      </c>
      <c r="N355" t="s">
        <v>2097</v>
      </c>
      <c r="Q355" t="s">
        <v>2095</v>
      </c>
      <c r="R355">
        <v>753</v>
      </c>
      <c r="S355">
        <v>250</v>
      </c>
    </row>
    <row r="356" spans="1:19" x14ac:dyDescent="0.25">
      <c r="A356" s="1" t="s">
        <v>20</v>
      </c>
      <c r="B356" s="1" t="s">
        <v>34</v>
      </c>
      <c r="C356" s="1" t="s">
        <v>22</v>
      </c>
      <c r="D356" s="1" t="s">
        <v>23</v>
      </c>
      <c r="E356" s="1" t="s">
        <v>24</v>
      </c>
      <c r="G356" t="s">
        <v>4843</v>
      </c>
      <c r="H356">
        <v>2733</v>
      </c>
      <c r="I356">
        <v>3503</v>
      </c>
      <c r="J356" t="s">
        <v>26</v>
      </c>
      <c r="Q356" t="s">
        <v>4851</v>
      </c>
      <c r="R356">
        <v>771</v>
      </c>
    </row>
    <row r="357" spans="1:19" x14ac:dyDescent="0.25">
      <c r="A357" s="1" t="s">
        <v>36</v>
      </c>
      <c r="B357" s="1" t="s">
        <v>37</v>
      </c>
      <c r="C357" s="1" t="s">
        <v>22</v>
      </c>
      <c r="D357" s="1" t="s">
        <v>23</v>
      </c>
      <c r="E357" s="1" t="s">
        <v>24</v>
      </c>
      <c r="G357" t="s">
        <v>4843</v>
      </c>
      <c r="H357">
        <v>2733</v>
      </c>
      <c r="I357">
        <v>3503</v>
      </c>
      <c r="J357" t="s">
        <v>26</v>
      </c>
      <c r="K357" t="s">
        <v>4852</v>
      </c>
      <c r="N357" t="s">
        <v>1536</v>
      </c>
      <c r="Q357" t="s">
        <v>4851</v>
      </c>
      <c r="R357">
        <v>771</v>
      </c>
      <c r="S357">
        <v>256</v>
      </c>
    </row>
    <row r="358" spans="1:19" x14ac:dyDescent="0.25">
      <c r="A358" s="1" t="s">
        <v>20</v>
      </c>
      <c r="B358" s="1" t="s">
        <v>34</v>
      </c>
      <c r="C358" s="1" t="s">
        <v>22</v>
      </c>
      <c r="D358" s="1" t="s">
        <v>23</v>
      </c>
      <c r="E358" s="1" t="s">
        <v>24</v>
      </c>
      <c r="G358" t="s">
        <v>5274</v>
      </c>
      <c r="H358">
        <v>2740</v>
      </c>
      <c r="I358">
        <v>3762</v>
      </c>
      <c r="J358" t="s">
        <v>46</v>
      </c>
      <c r="Q358" t="s">
        <v>5280</v>
      </c>
      <c r="R358">
        <v>1023</v>
      </c>
    </row>
    <row r="359" spans="1:19" x14ac:dyDescent="0.25">
      <c r="A359" s="1" t="s">
        <v>36</v>
      </c>
      <c r="B359" s="1" t="s">
        <v>37</v>
      </c>
      <c r="C359" s="1" t="s">
        <v>22</v>
      </c>
      <c r="D359" s="1" t="s">
        <v>23</v>
      </c>
      <c r="E359" s="1" t="s">
        <v>24</v>
      </c>
      <c r="G359" t="s">
        <v>5274</v>
      </c>
      <c r="H359">
        <v>2740</v>
      </c>
      <c r="I359">
        <v>3762</v>
      </c>
      <c r="J359" t="s">
        <v>46</v>
      </c>
      <c r="K359" t="s">
        <v>5281</v>
      </c>
      <c r="N359" t="s">
        <v>5282</v>
      </c>
      <c r="Q359" t="s">
        <v>5280</v>
      </c>
      <c r="R359">
        <v>1023</v>
      </c>
      <c r="S359">
        <v>340</v>
      </c>
    </row>
    <row r="360" spans="1:19" x14ac:dyDescent="0.25">
      <c r="A360" s="1" t="s">
        <v>20</v>
      </c>
      <c r="B360" s="1" t="s">
        <v>34</v>
      </c>
      <c r="C360" s="1" t="s">
        <v>22</v>
      </c>
      <c r="D360" s="1" t="s">
        <v>23</v>
      </c>
      <c r="E360" s="1" t="s">
        <v>24</v>
      </c>
      <c r="G360" t="s">
        <v>6614</v>
      </c>
      <c r="H360">
        <v>2753</v>
      </c>
      <c r="I360">
        <v>3475</v>
      </c>
      <c r="J360" t="s">
        <v>26</v>
      </c>
      <c r="Q360" t="s">
        <v>6621</v>
      </c>
      <c r="R360">
        <v>723</v>
      </c>
    </row>
    <row r="361" spans="1:19" x14ac:dyDescent="0.25">
      <c r="A361" s="1" t="s">
        <v>36</v>
      </c>
      <c r="B361" s="1" t="s">
        <v>37</v>
      </c>
      <c r="C361" s="1" t="s">
        <v>22</v>
      </c>
      <c r="D361" s="1" t="s">
        <v>23</v>
      </c>
      <c r="E361" s="1" t="s">
        <v>24</v>
      </c>
      <c r="G361" t="s">
        <v>6614</v>
      </c>
      <c r="H361">
        <v>2753</v>
      </c>
      <c r="I361">
        <v>3475</v>
      </c>
      <c r="J361" t="s">
        <v>26</v>
      </c>
      <c r="K361" t="s">
        <v>6622</v>
      </c>
      <c r="N361" t="s">
        <v>45</v>
      </c>
      <c r="Q361" t="s">
        <v>6621</v>
      </c>
      <c r="R361">
        <v>723</v>
      </c>
      <c r="S361">
        <v>240</v>
      </c>
    </row>
    <row r="362" spans="1:19" x14ac:dyDescent="0.25">
      <c r="A362" s="1" t="s">
        <v>20</v>
      </c>
      <c r="B362" s="1" t="s">
        <v>34</v>
      </c>
      <c r="C362" s="1" t="s">
        <v>22</v>
      </c>
      <c r="D362" s="1" t="s">
        <v>23</v>
      </c>
      <c r="E362" s="1" t="s">
        <v>24</v>
      </c>
      <c r="G362" t="s">
        <v>3824</v>
      </c>
      <c r="H362">
        <v>2770</v>
      </c>
      <c r="I362">
        <v>3126</v>
      </c>
      <c r="J362" t="s">
        <v>46</v>
      </c>
      <c r="Q362" t="s">
        <v>3833</v>
      </c>
      <c r="R362">
        <v>357</v>
      </c>
    </row>
    <row r="363" spans="1:19" x14ac:dyDescent="0.25">
      <c r="A363" s="1" t="s">
        <v>36</v>
      </c>
      <c r="B363" s="1" t="s">
        <v>37</v>
      </c>
      <c r="C363" s="1" t="s">
        <v>22</v>
      </c>
      <c r="D363" s="1" t="s">
        <v>23</v>
      </c>
      <c r="E363" s="1" t="s">
        <v>24</v>
      </c>
      <c r="G363" t="s">
        <v>3824</v>
      </c>
      <c r="H363">
        <v>2770</v>
      </c>
      <c r="I363">
        <v>3126</v>
      </c>
      <c r="J363" t="s">
        <v>46</v>
      </c>
      <c r="K363" t="s">
        <v>3834</v>
      </c>
      <c r="N363" t="s">
        <v>45</v>
      </c>
      <c r="Q363" t="s">
        <v>3833</v>
      </c>
      <c r="R363">
        <v>357</v>
      </c>
      <c r="S363">
        <v>118</v>
      </c>
    </row>
    <row r="364" spans="1:19" x14ac:dyDescent="0.25">
      <c r="A364" s="1" t="s">
        <v>20</v>
      </c>
      <c r="B364" s="1" t="s">
        <v>34</v>
      </c>
      <c r="C364" s="1" t="s">
        <v>22</v>
      </c>
      <c r="D364" s="1" t="s">
        <v>23</v>
      </c>
      <c r="E364" s="1" t="s">
        <v>24</v>
      </c>
      <c r="G364" t="s">
        <v>3679</v>
      </c>
      <c r="H364">
        <v>2782</v>
      </c>
      <c r="I364">
        <v>3894</v>
      </c>
      <c r="J364" t="s">
        <v>26</v>
      </c>
      <c r="Q364" t="s">
        <v>3689</v>
      </c>
      <c r="R364">
        <v>1113</v>
      </c>
    </row>
    <row r="365" spans="1:19" x14ac:dyDescent="0.25">
      <c r="A365" s="1" t="s">
        <v>36</v>
      </c>
      <c r="B365" s="1" t="s">
        <v>37</v>
      </c>
      <c r="C365" s="1" t="s">
        <v>22</v>
      </c>
      <c r="D365" s="1" t="s">
        <v>23</v>
      </c>
      <c r="E365" s="1" t="s">
        <v>24</v>
      </c>
      <c r="G365" t="s">
        <v>3679</v>
      </c>
      <c r="H365">
        <v>2782</v>
      </c>
      <c r="I365">
        <v>3894</v>
      </c>
      <c r="J365" t="s">
        <v>26</v>
      </c>
      <c r="K365" t="s">
        <v>3690</v>
      </c>
      <c r="N365" t="s">
        <v>1326</v>
      </c>
      <c r="Q365" t="s">
        <v>3689</v>
      </c>
      <c r="R365">
        <v>1113</v>
      </c>
      <c r="S365">
        <v>370</v>
      </c>
    </row>
    <row r="366" spans="1:19" x14ac:dyDescent="0.25">
      <c r="A366" s="1" t="s">
        <v>20</v>
      </c>
      <c r="B366" s="1" t="s">
        <v>34</v>
      </c>
      <c r="C366" s="1" t="s">
        <v>22</v>
      </c>
      <c r="D366" s="1" t="s">
        <v>23</v>
      </c>
      <c r="E366" s="1" t="s">
        <v>24</v>
      </c>
      <c r="G366" t="s">
        <v>5812</v>
      </c>
      <c r="H366">
        <v>2787</v>
      </c>
      <c r="I366">
        <v>3839</v>
      </c>
      <c r="J366" t="s">
        <v>26</v>
      </c>
      <c r="Q366" t="s">
        <v>5822</v>
      </c>
      <c r="R366">
        <v>1053</v>
      </c>
    </row>
    <row r="367" spans="1:19" x14ac:dyDescent="0.25">
      <c r="A367" s="1" t="s">
        <v>36</v>
      </c>
      <c r="B367" s="1" t="s">
        <v>37</v>
      </c>
      <c r="C367" s="1" t="s">
        <v>22</v>
      </c>
      <c r="D367" s="1" t="s">
        <v>23</v>
      </c>
      <c r="E367" s="1" t="s">
        <v>24</v>
      </c>
      <c r="G367" t="s">
        <v>5812</v>
      </c>
      <c r="H367">
        <v>2787</v>
      </c>
      <c r="I367">
        <v>3839</v>
      </c>
      <c r="J367" t="s">
        <v>26</v>
      </c>
      <c r="K367" t="s">
        <v>5823</v>
      </c>
      <c r="N367" t="s">
        <v>5824</v>
      </c>
      <c r="Q367" t="s">
        <v>5822</v>
      </c>
      <c r="R367">
        <v>1053</v>
      </c>
      <c r="S367">
        <v>350</v>
      </c>
    </row>
    <row r="368" spans="1:19" x14ac:dyDescent="0.25">
      <c r="A368" s="1" t="s">
        <v>20</v>
      </c>
      <c r="B368" s="1" t="s">
        <v>34</v>
      </c>
      <c r="C368" s="1" t="s">
        <v>22</v>
      </c>
      <c r="D368" s="1" t="s">
        <v>23</v>
      </c>
      <c r="E368" s="1" t="s">
        <v>24</v>
      </c>
      <c r="G368" t="s">
        <v>6262</v>
      </c>
      <c r="H368">
        <v>2792</v>
      </c>
      <c r="I368">
        <v>3649</v>
      </c>
      <c r="J368" t="s">
        <v>26</v>
      </c>
      <c r="Q368" t="s">
        <v>6274</v>
      </c>
      <c r="R368">
        <v>858</v>
      </c>
    </row>
    <row r="369" spans="1:19" x14ac:dyDescent="0.25">
      <c r="A369" s="1" t="s">
        <v>36</v>
      </c>
      <c r="B369" s="1" t="s">
        <v>37</v>
      </c>
      <c r="C369" s="1" t="s">
        <v>22</v>
      </c>
      <c r="D369" s="1" t="s">
        <v>23</v>
      </c>
      <c r="E369" s="1" t="s">
        <v>24</v>
      </c>
      <c r="G369" t="s">
        <v>6262</v>
      </c>
      <c r="H369">
        <v>2792</v>
      </c>
      <c r="I369">
        <v>3649</v>
      </c>
      <c r="J369" t="s">
        <v>26</v>
      </c>
      <c r="K369" t="s">
        <v>6275</v>
      </c>
      <c r="N369" t="s">
        <v>6276</v>
      </c>
      <c r="Q369" t="s">
        <v>6274</v>
      </c>
      <c r="R369">
        <v>858</v>
      </c>
      <c r="S369">
        <v>285</v>
      </c>
    </row>
    <row r="370" spans="1:19" x14ac:dyDescent="0.25">
      <c r="A370" s="1" t="s">
        <v>20</v>
      </c>
      <c r="B370" s="1" t="s">
        <v>34</v>
      </c>
      <c r="C370" s="1" t="s">
        <v>22</v>
      </c>
      <c r="D370" s="1" t="s">
        <v>23</v>
      </c>
      <c r="E370" s="1" t="s">
        <v>24</v>
      </c>
      <c r="G370" t="s">
        <v>6583</v>
      </c>
      <c r="H370">
        <v>2804</v>
      </c>
      <c r="I370">
        <v>3253</v>
      </c>
      <c r="J370" t="s">
        <v>26</v>
      </c>
      <c r="Q370" t="s">
        <v>6589</v>
      </c>
      <c r="R370">
        <v>450</v>
      </c>
    </row>
    <row r="371" spans="1:19" x14ac:dyDescent="0.25">
      <c r="A371" s="1" t="s">
        <v>36</v>
      </c>
      <c r="B371" s="1" t="s">
        <v>37</v>
      </c>
      <c r="C371" s="1" t="s">
        <v>22</v>
      </c>
      <c r="D371" s="1" t="s">
        <v>23</v>
      </c>
      <c r="E371" s="1" t="s">
        <v>24</v>
      </c>
      <c r="G371" t="s">
        <v>6583</v>
      </c>
      <c r="H371">
        <v>2804</v>
      </c>
      <c r="I371">
        <v>3253</v>
      </c>
      <c r="J371" t="s">
        <v>26</v>
      </c>
      <c r="K371" t="s">
        <v>6590</v>
      </c>
      <c r="N371" t="s">
        <v>6591</v>
      </c>
      <c r="Q371" t="s">
        <v>6589</v>
      </c>
      <c r="R371">
        <v>450</v>
      </c>
      <c r="S371">
        <v>149</v>
      </c>
    </row>
    <row r="372" spans="1:19" x14ac:dyDescent="0.25">
      <c r="A372" s="1" t="s">
        <v>20</v>
      </c>
      <c r="B372" s="1" t="s">
        <v>34</v>
      </c>
      <c r="C372" s="1" t="s">
        <v>22</v>
      </c>
      <c r="D372" s="1" t="s">
        <v>23</v>
      </c>
      <c r="E372" s="1" t="s">
        <v>24</v>
      </c>
      <c r="G372" t="s">
        <v>2702</v>
      </c>
      <c r="H372">
        <v>2828</v>
      </c>
      <c r="I372">
        <v>3781</v>
      </c>
      <c r="J372" t="s">
        <v>26</v>
      </c>
      <c r="Q372" t="s">
        <v>2710</v>
      </c>
      <c r="R372">
        <v>954</v>
      </c>
    </row>
    <row r="373" spans="1:19" x14ac:dyDescent="0.25">
      <c r="A373" s="1" t="s">
        <v>36</v>
      </c>
      <c r="B373" s="1" t="s">
        <v>37</v>
      </c>
      <c r="C373" s="1" t="s">
        <v>22</v>
      </c>
      <c r="D373" s="1" t="s">
        <v>23</v>
      </c>
      <c r="E373" s="1" t="s">
        <v>24</v>
      </c>
      <c r="G373" t="s">
        <v>2702</v>
      </c>
      <c r="H373">
        <v>2828</v>
      </c>
      <c r="I373">
        <v>3781</v>
      </c>
      <c r="J373" t="s">
        <v>26</v>
      </c>
      <c r="K373" t="s">
        <v>2711</v>
      </c>
      <c r="N373" t="s">
        <v>2558</v>
      </c>
      <c r="Q373" t="s">
        <v>2710</v>
      </c>
      <c r="R373">
        <v>954</v>
      </c>
      <c r="S373">
        <v>317</v>
      </c>
    </row>
    <row r="374" spans="1:19" x14ac:dyDescent="0.25">
      <c r="A374" s="1" t="s">
        <v>20</v>
      </c>
      <c r="B374" s="1" t="s">
        <v>34</v>
      </c>
      <c r="C374" s="1" t="s">
        <v>22</v>
      </c>
      <c r="D374" s="1" t="s">
        <v>23</v>
      </c>
      <c r="E374" s="1" t="s">
        <v>24</v>
      </c>
      <c r="G374" t="s">
        <v>6211</v>
      </c>
      <c r="H374">
        <v>2829</v>
      </c>
      <c r="I374">
        <v>3446</v>
      </c>
      <c r="J374" t="s">
        <v>46</v>
      </c>
      <c r="Q374" t="s">
        <v>6221</v>
      </c>
      <c r="R374">
        <v>618</v>
      </c>
    </row>
    <row r="375" spans="1:19" x14ac:dyDescent="0.25">
      <c r="A375" s="1" t="s">
        <v>36</v>
      </c>
      <c r="B375" s="1" t="s">
        <v>37</v>
      </c>
      <c r="C375" s="1" t="s">
        <v>22</v>
      </c>
      <c r="D375" s="1" t="s">
        <v>23</v>
      </c>
      <c r="E375" s="1" t="s">
        <v>24</v>
      </c>
      <c r="G375" t="s">
        <v>6211</v>
      </c>
      <c r="H375">
        <v>2829</v>
      </c>
      <c r="I375">
        <v>3446</v>
      </c>
      <c r="J375" t="s">
        <v>46</v>
      </c>
      <c r="K375" t="s">
        <v>6222</v>
      </c>
      <c r="N375" t="s">
        <v>6223</v>
      </c>
      <c r="Q375" t="s">
        <v>6221</v>
      </c>
      <c r="R375">
        <v>618</v>
      </c>
      <c r="S375">
        <v>205</v>
      </c>
    </row>
    <row r="376" spans="1:19" x14ac:dyDescent="0.25">
      <c r="A376" s="1" t="s">
        <v>20</v>
      </c>
      <c r="B376" s="1" t="s">
        <v>34</v>
      </c>
      <c r="C376" s="1" t="s">
        <v>22</v>
      </c>
      <c r="D376" s="1" t="s">
        <v>23</v>
      </c>
      <c r="E376" s="1" t="s">
        <v>24</v>
      </c>
      <c r="G376" t="s">
        <v>4715</v>
      </c>
      <c r="H376">
        <v>2850</v>
      </c>
      <c r="I376">
        <v>3668</v>
      </c>
      <c r="J376" t="s">
        <v>26</v>
      </c>
      <c r="Q376" t="s">
        <v>4724</v>
      </c>
      <c r="R376">
        <v>819</v>
      </c>
    </row>
    <row r="377" spans="1:19" x14ac:dyDescent="0.25">
      <c r="A377" s="1" t="s">
        <v>36</v>
      </c>
      <c r="B377" s="1" t="s">
        <v>37</v>
      </c>
      <c r="C377" s="1" t="s">
        <v>22</v>
      </c>
      <c r="D377" s="1" t="s">
        <v>23</v>
      </c>
      <c r="E377" s="1" t="s">
        <v>24</v>
      </c>
      <c r="G377" t="s">
        <v>4715</v>
      </c>
      <c r="H377">
        <v>2850</v>
      </c>
      <c r="I377">
        <v>3668</v>
      </c>
      <c r="J377" t="s">
        <v>26</v>
      </c>
      <c r="K377" t="s">
        <v>4725</v>
      </c>
      <c r="N377" t="s">
        <v>1697</v>
      </c>
      <c r="Q377" t="s">
        <v>4724</v>
      </c>
      <c r="R377">
        <v>819</v>
      </c>
      <c r="S377">
        <v>272</v>
      </c>
    </row>
    <row r="378" spans="1:19" x14ac:dyDescent="0.25">
      <c r="A378" s="1" t="s">
        <v>20</v>
      </c>
      <c r="B378" s="1" t="s">
        <v>34</v>
      </c>
      <c r="C378" s="1" t="s">
        <v>22</v>
      </c>
      <c r="D378" s="1" t="s">
        <v>23</v>
      </c>
      <c r="E378" s="1" t="s">
        <v>24</v>
      </c>
      <c r="G378" t="s">
        <v>4584</v>
      </c>
      <c r="H378">
        <v>2892</v>
      </c>
      <c r="I378">
        <v>4154</v>
      </c>
      <c r="J378" t="s">
        <v>46</v>
      </c>
      <c r="Q378" t="s">
        <v>4589</v>
      </c>
      <c r="R378">
        <v>1263</v>
      </c>
    </row>
    <row r="379" spans="1:19" x14ac:dyDescent="0.25">
      <c r="A379" s="1" t="s">
        <v>36</v>
      </c>
      <c r="B379" s="1" t="s">
        <v>37</v>
      </c>
      <c r="C379" s="1" t="s">
        <v>22</v>
      </c>
      <c r="D379" s="1" t="s">
        <v>23</v>
      </c>
      <c r="E379" s="1" t="s">
        <v>24</v>
      </c>
      <c r="G379" t="s">
        <v>4584</v>
      </c>
      <c r="H379">
        <v>2892</v>
      </c>
      <c r="I379">
        <v>4154</v>
      </c>
      <c r="J379" t="s">
        <v>46</v>
      </c>
      <c r="K379" t="s">
        <v>4590</v>
      </c>
      <c r="N379" t="s">
        <v>338</v>
      </c>
      <c r="Q379" t="s">
        <v>4589</v>
      </c>
      <c r="R379">
        <v>1263</v>
      </c>
      <c r="S379">
        <v>420</v>
      </c>
    </row>
    <row r="380" spans="1:19" x14ac:dyDescent="0.25">
      <c r="A380" s="1" t="s">
        <v>20</v>
      </c>
      <c r="B380" s="1" t="s">
        <v>34</v>
      </c>
      <c r="C380" s="1" t="s">
        <v>22</v>
      </c>
      <c r="D380" s="1" t="s">
        <v>23</v>
      </c>
      <c r="E380" s="1" t="s">
        <v>24</v>
      </c>
      <c r="G380" t="s">
        <v>6684</v>
      </c>
      <c r="H380">
        <v>2912</v>
      </c>
      <c r="I380">
        <v>4804</v>
      </c>
      <c r="J380" t="s">
        <v>26</v>
      </c>
      <c r="Q380" t="s">
        <v>6694</v>
      </c>
      <c r="R380">
        <v>1893</v>
      </c>
    </row>
    <row r="381" spans="1:19" x14ac:dyDescent="0.25">
      <c r="A381" s="1" t="s">
        <v>36</v>
      </c>
      <c r="B381" s="1" t="s">
        <v>37</v>
      </c>
      <c r="C381" s="1" t="s">
        <v>22</v>
      </c>
      <c r="D381" s="1" t="s">
        <v>23</v>
      </c>
      <c r="E381" s="1" t="s">
        <v>24</v>
      </c>
      <c r="G381" t="s">
        <v>6684</v>
      </c>
      <c r="H381">
        <v>2912</v>
      </c>
      <c r="I381">
        <v>4804</v>
      </c>
      <c r="J381" t="s">
        <v>26</v>
      </c>
      <c r="K381" t="s">
        <v>6695</v>
      </c>
      <c r="N381" t="s">
        <v>6696</v>
      </c>
      <c r="Q381" t="s">
        <v>6694</v>
      </c>
      <c r="R381">
        <v>1893</v>
      </c>
      <c r="S381">
        <v>630</v>
      </c>
    </row>
    <row r="382" spans="1:19" x14ac:dyDescent="0.25">
      <c r="A382" s="1" t="s">
        <v>20</v>
      </c>
      <c r="B382" s="1" t="s">
        <v>34</v>
      </c>
      <c r="C382" s="1" t="s">
        <v>22</v>
      </c>
      <c r="D382" s="1" t="s">
        <v>23</v>
      </c>
      <c r="E382" s="1" t="s">
        <v>24</v>
      </c>
      <c r="G382" t="s">
        <v>5390</v>
      </c>
      <c r="H382">
        <v>2938</v>
      </c>
      <c r="I382">
        <v>4221</v>
      </c>
      <c r="J382" t="s">
        <v>26</v>
      </c>
      <c r="Q382" t="s">
        <v>5402</v>
      </c>
      <c r="R382">
        <v>1284</v>
      </c>
    </row>
    <row r="383" spans="1:19" x14ac:dyDescent="0.25">
      <c r="A383" s="1" t="s">
        <v>36</v>
      </c>
      <c r="B383" s="1" t="s">
        <v>37</v>
      </c>
      <c r="C383" s="1" t="s">
        <v>22</v>
      </c>
      <c r="D383" s="1" t="s">
        <v>23</v>
      </c>
      <c r="E383" s="1" t="s">
        <v>24</v>
      </c>
      <c r="G383" t="s">
        <v>5390</v>
      </c>
      <c r="H383">
        <v>2938</v>
      </c>
      <c r="I383">
        <v>4221</v>
      </c>
      <c r="J383" t="s">
        <v>26</v>
      </c>
      <c r="K383" t="s">
        <v>5403</v>
      </c>
      <c r="N383" t="s">
        <v>625</v>
      </c>
      <c r="Q383" t="s">
        <v>5402</v>
      </c>
      <c r="R383">
        <v>1284</v>
      </c>
      <c r="S383">
        <v>427</v>
      </c>
    </row>
    <row r="384" spans="1:19" x14ac:dyDescent="0.25">
      <c r="A384" s="1" t="s">
        <v>20</v>
      </c>
      <c r="B384" s="1" t="s">
        <v>34</v>
      </c>
      <c r="C384" s="1" t="s">
        <v>22</v>
      </c>
      <c r="D384" s="1" t="s">
        <v>23</v>
      </c>
      <c r="E384" s="1" t="s">
        <v>24</v>
      </c>
      <c r="G384" t="s">
        <v>6160</v>
      </c>
      <c r="H384">
        <v>2974</v>
      </c>
      <c r="I384">
        <v>3948</v>
      </c>
      <c r="J384" t="s">
        <v>46</v>
      </c>
      <c r="Q384" t="s">
        <v>6168</v>
      </c>
      <c r="R384">
        <v>975</v>
      </c>
    </row>
    <row r="385" spans="1:19" x14ac:dyDescent="0.25">
      <c r="A385" s="1" t="s">
        <v>36</v>
      </c>
      <c r="B385" s="1" t="s">
        <v>37</v>
      </c>
      <c r="C385" s="1" t="s">
        <v>22</v>
      </c>
      <c r="D385" s="1" t="s">
        <v>23</v>
      </c>
      <c r="E385" s="1" t="s">
        <v>24</v>
      </c>
      <c r="G385" t="s">
        <v>6160</v>
      </c>
      <c r="H385">
        <v>2974</v>
      </c>
      <c r="I385">
        <v>3948</v>
      </c>
      <c r="J385" t="s">
        <v>46</v>
      </c>
      <c r="K385" t="s">
        <v>6169</v>
      </c>
      <c r="N385" t="s">
        <v>1932</v>
      </c>
      <c r="Q385" t="s">
        <v>6168</v>
      </c>
      <c r="R385">
        <v>975</v>
      </c>
      <c r="S385">
        <v>324</v>
      </c>
    </row>
    <row r="386" spans="1:19" x14ac:dyDescent="0.25">
      <c r="A386" s="1" t="s">
        <v>20</v>
      </c>
      <c r="B386" s="1" t="s">
        <v>34</v>
      </c>
      <c r="C386" s="1" t="s">
        <v>22</v>
      </c>
      <c r="D386" s="1" t="s">
        <v>23</v>
      </c>
      <c r="E386" s="1" t="s">
        <v>24</v>
      </c>
      <c r="G386" t="s">
        <v>6374</v>
      </c>
      <c r="H386">
        <v>2975</v>
      </c>
      <c r="I386">
        <v>3865</v>
      </c>
      <c r="J386" t="s">
        <v>26</v>
      </c>
      <c r="Q386" t="s">
        <v>6386</v>
      </c>
      <c r="R386">
        <v>891</v>
      </c>
    </row>
    <row r="387" spans="1:19" x14ac:dyDescent="0.25">
      <c r="A387" s="1" t="s">
        <v>36</v>
      </c>
      <c r="B387" s="1" t="s">
        <v>37</v>
      </c>
      <c r="C387" s="1" t="s">
        <v>22</v>
      </c>
      <c r="D387" s="1" t="s">
        <v>23</v>
      </c>
      <c r="E387" s="1" t="s">
        <v>24</v>
      </c>
      <c r="G387" t="s">
        <v>6374</v>
      </c>
      <c r="H387">
        <v>2975</v>
      </c>
      <c r="I387">
        <v>3865</v>
      </c>
      <c r="J387" t="s">
        <v>26</v>
      </c>
      <c r="K387" t="s">
        <v>6387</v>
      </c>
      <c r="N387" t="s">
        <v>6388</v>
      </c>
      <c r="Q387" t="s">
        <v>6386</v>
      </c>
      <c r="R387">
        <v>891</v>
      </c>
      <c r="S387">
        <v>296</v>
      </c>
    </row>
    <row r="388" spans="1:19" x14ac:dyDescent="0.25">
      <c r="A388" s="1" t="s">
        <v>20</v>
      </c>
      <c r="B388" s="1" t="s">
        <v>34</v>
      </c>
      <c r="C388" s="1" t="s">
        <v>22</v>
      </c>
      <c r="D388" s="1" t="s">
        <v>23</v>
      </c>
      <c r="E388" s="1" t="s">
        <v>24</v>
      </c>
      <c r="G388" t="s">
        <v>4327</v>
      </c>
      <c r="H388">
        <v>3020</v>
      </c>
      <c r="I388">
        <v>3328</v>
      </c>
      <c r="J388" t="s">
        <v>26</v>
      </c>
      <c r="Q388" t="s">
        <v>4335</v>
      </c>
      <c r="R388">
        <v>309</v>
      </c>
    </row>
    <row r="389" spans="1:19" x14ac:dyDescent="0.25">
      <c r="A389" s="1" t="s">
        <v>36</v>
      </c>
      <c r="B389" s="1" t="s">
        <v>37</v>
      </c>
      <c r="C389" s="1" t="s">
        <v>22</v>
      </c>
      <c r="D389" s="1" t="s">
        <v>23</v>
      </c>
      <c r="E389" s="1" t="s">
        <v>24</v>
      </c>
      <c r="G389" t="s">
        <v>4327</v>
      </c>
      <c r="H389">
        <v>3020</v>
      </c>
      <c r="I389">
        <v>3328</v>
      </c>
      <c r="J389" t="s">
        <v>26</v>
      </c>
      <c r="K389" t="s">
        <v>4336</v>
      </c>
      <c r="N389" t="s">
        <v>45</v>
      </c>
      <c r="Q389" t="s">
        <v>4335</v>
      </c>
      <c r="R389">
        <v>309</v>
      </c>
      <c r="S389">
        <v>102</v>
      </c>
    </row>
    <row r="390" spans="1:19" x14ac:dyDescent="0.25">
      <c r="A390" s="1" t="s">
        <v>20</v>
      </c>
      <c r="B390" s="1" t="s">
        <v>34</v>
      </c>
      <c r="C390" s="1" t="s">
        <v>22</v>
      </c>
      <c r="D390" s="1" t="s">
        <v>23</v>
      </c>
      <c r="E390" s="1" t="s">
        <v>24</v>
      </c>
      <c r="G390" t="s">
        <v>3510</v>
      </c>
      <c r="H390">
        <v>3033</v>
      </c>
      <c r="I390">
        <v>3359</v>
      </c>
      <c r="J390" t="s">
        <v>26</v>
      </c>
      <c r="Q390" t="s">
        <v>3516</v>
      </c>
      <c r="R390">
        <v>327</v>
      </c>
    </row>
    <row r="391" spans="1:19" x14ac:dyDescent="0.25">
      <c r="A391" s="1" t="s">
        <v>36</v>
      </c>
      <c r="B391" s="1" t="s">
        <v>37</v>
      </c>
      <c r="C391" s="1" t="s">
        <v>22</v>
      </c>
      <c r="D391" s="1" t="s">
        <v>23</v>
      </c>
      <c r="E391" s="1" t="s">
        <v>24</v>
      </c>
      <c r="G391" t="s">
        <v>3510</v>
      </c>
      <c r="H391">
        <v>3033</v>
      </c>
      <c r="I391">
        <v>3359</v>
      </c>
      <c r="J391" t="s">
        <v>26</v>
      </c>
      <c r="K391" t="s">
        <v>3517</v>
      </c>
      <c r="N391" t="s">
        <v>45</v>
      </c>
      <c r="Q391" t="s">
        <v>3516</v>
      </c>
      <c r="R391">
        <v>327</v>
      </c>
      <c r="S391">
        <v>108</v>
      </c>
    </row>
    <row r="392" spans="1:19" x14ac:dyDescent="0.25">
      <c r="A392" s="1" t="s">
        <v>20</v>
      </c>
      <c r="B392" s="1" t="s">
        <v>34</v>
      </c>
      <c r="C392" s="1" t="s">
        <v>22</v>
      </c>
      <c r="D392" s="1" t="s">
        <v>23</v>
      </c>
      <c r="E392" s="1" t="s">
        <v>24</v>
      </c>
      <c r="G392" t="s">
        <v>1267</v>
      </c>
      <c r="H392">
        <v>3047</v>
      </c>
      <c r="I392">
        <v>3430</v>
      </c>
      <c r="J392" t="s">
        <v>46</v>
      </c>
      <c r="Q392" t="s">
        <v>1276</v>
      </c>
      <c r="R392">
        <v>384</v>
      </c>
    </row>
    <row r="393" spans="1:19" x14ac:dyDescent="0.25">
      <c r="A393" s="1" t="s">
        <v>36</v>
      </c>
      <c r="B393" s="1" t="s">
        <v>37</v>
      </c>
      <c r="C393" s="1" t="s">
        <v>22</v>
      </c>
      <c r="D393" s="1" t="s">
        <v>23</v>
      </c>
      <c r="E393" s="1" t="s">
        <v>24</v>
      </c>
      <c r="G393" t="s">
        <v>1267</v>
      </c>
      <c r="H393">
        <v>3047</v>
      </c>
      <c r="I393">
        <v>3430</v>
      </c>
      <c r="J393" t="s">
        <v>46</v>
      </c>
      <c r="K393" t="s">
        <v>1277</v>
      </c>
      <c r="N393" t="s">
        <v>45</v>
      </c>
      <c r="Q393" t="s">
        <v>1276</v>
      </c>
      <c r="R393">
        <v>384</v>
      </c>
      <c r="S393">
        <v>127</v>
      </c>
    </row>
    <row r="394" spans="1:19" x14ac:dyDescent="0.25">
      <c r="A394" s="1" t="s">
        <v>20</v>
      </c>
      <c r="B394" s="1" t="s">
        <v>34</v>
      </c>
      <c r="C394" s="1" t="s">
        <v>22</v>
      </c>
      <c r="D394" s="1" t="s">
        <v>23</v>
      </c>
      <c r="E394" s="1" t="s">
        <v>24</v>
      </c>
      <c r="G394" t="s">
        <v>4136</v>
      </c>
      <c r="H394">
        <v>3064</v>
      </c>
      <c r="I394">
        <v>3795</v>
      </c>
      <c r="J394" t="s">
        <v>26</v>
      </c>
      <c r="Q394" t="s">
        <v>4145</v>
      </c>
      <c r="R394">
        <v>732</v>
      </c>
    </row>
    <row r="395" spans="1:19" x14ac:dyDescent="0.25">
      <c r="A395" s="1" t="s">
        <v>36</v>
      </c>
      <c r="B395" s="1" t="s">
        <v>37</v>
      </c>
      <c r="C395" s="1" t="s">
        <v>22</v>
      </c>
      <c r="D395" s="1" t="s">
        <v>23</v>
      </c>
      <c r="E395" s="1" t="s">
        <v>24</v>
      </c>
      <c r="G395" t="s">
        <v>4136</v>
      </c>
      <c r="H395">
        <v>3064</v>
      </c>
      <c r="I395">
        <v>3795</v>
      </c>
      <c r="J395" t="s">
        <v>26</v>
      </c>
      <c r="K395" t="s">
        <v>4146</v>
      </c>
      <c r="N395" t="s">
        <v>3300</v>
      </c>
      <c r="Q395" t="s">
        <v>4145</v>
      </c>
      <c r="R395">
        <v>732</v>
      </c>
      <c r="S395">
        <v>243</v>
      </c>
    </row>
    <row r="396" spans="1:19" x14ac:dyDescent="0.25">
      <c r="A396" s="1" t="s">
        <v>20</v>
      </c>
      <c r="B396" s="1" t="s">
        <v>34</v>
      </c>
      <c r="C396" s="1" t="s">
        <v>22</v>
      </c>
      <c r="D396" s="1" t="s">
        <v>23</v>
      </c>
      <c r="E396" s="1" t="s">
        <v>24</v>
      </c>
      <c r="G396" t="s">
        <v>5959</v>
      </c>
      <c r="H396">
        <v>3121</v>
      </c>
      <c r="I396">
        <v>4515</v>
      </c>
      <c r="J396" t="s">
        <v>26</v>
      </c>
      <c r="Q396" t="s">
        <v>5975</v>
      </c>
      <c r="R396">
        <v>1395</v>
      </c>
    </row>
    <row r="397" spans="1:19" x14ac:dyDescent="0.25">
      <c r="A397" s="1" t="s">
        <v>36</v>
      </c>
      <c r="B397" s="1" t="s">
        <v>37</v>
      </c>
      <c r="C397" s="1" t="s">
        <v>22</v>
      </c>
      <c r="D397" s="1" t="s">
        <v>23</v>
      </c>
      <c r="E397" s="1" t="s">
        <v>24</v>
      </c>
      <c r="G397" t="s">
        <v>5959</v>
      </c>
      <c r="H397">
        <v>3121</v>
      </c>
      <c r="I397">
        <v>4515</v>
      </c>
      <c r="J397" t="s">
        <v>26</v>
      </c>
      <c r="K397" t="s">
        <v>5976</v>
      </c>
      <c r="N397" t="s">
        <v>5977</v>
      </c>
      <c r="Q397" t="s">
        <v>5975</v>
      </c>
      <c r="R397">
        <v>1395</v>
      </c>
      <c r="S397">
        <v>464</v>
      </c>
    </row>
    <row r="398" spans="1:19" x14ac:dyDescent="0.25">
      <c r="A398" s="1" t="s">
        <v>20</v>
      </c>
      <c r="B398" s="1" t="s">
        <v>34</v>
      </c>
      <c r="C398" s="1" t="s">
        <v>22</v>
      </c>
      <c r="D398" s="1" t="s">
        <v>23</v>
      </c>
      <c r="E398" s="1" t="s">
        <v>24</v>
      </c>
      <c r="G398" t="s">
        <v>6416</v>
      </c>
      <c r="H398">
        <v>3155</v>
      </c>
      <c r="I398">
        <v>3526</v>
      </c>
      <c r="J398" t="s">
        <v>26</v>
      </c>
      <c r="Q398" t="s">
        <v>6423</v>
      </c>
      <c r="R398">
        <v>372</v>
      </c>
    </row>
    <row r="399" spans="1:19" x14ac:dyDescent="0.25">
      <c r="A399" s="1" t="s">
        <v>36</v>
      </c>
      <c r="B399" s="1" t="s">
        <v>37</v>
      </c>
      <c r="C399" s="1" t="s">
        <v>22</v>
      </c>
      <c r="D399" s="1" t="s">
        <v>23</v>
      </c>
      <c r="E399" s="1" t="s">
        <v>24</v>
      </c>
      <c r="G399" t="s">
        <v>6416</v>
      </c>
      <c r="H399">
        <v>3155</v>
      </c>
      <c r="I399">
        <v>3526</v>
      </c>
      <c r="J399" t="s">
        <v>26</v>
      </c>
      <c r="K399" t="s">
        <v>6424</v>
      </c>
      <c r="N399" t="s">
        <v>6425</v>
      </c>
      <c r="Q399" t="s">
        <v>6423</v>
      </c>
      <c r="R399">
        <v>372</v>
      </c>
      <c r="S399">
        <v>123</v>
      </c>
    </row>
    <row r="400" spans="1:19" x14ac:dyDescent="0.25">
      <c r="A400" s="1" t="s">
        <v>20</v>
      </c>
      <c r="B400" s="1" t="s">
        <v>34</v>
      </c>
      <c r="C400" s="1" t="s">
        <v>22</v>
      </c>
      <c r="D400" s="1" t="s">
        <v>23</v>
      </c>
      <c r="E400" s="1" t="s">
        <v>24</v>
      </c>
      <c r="G400" t="s">
        <v>5151</v>
      </c>
      <c r="H400">
        <v>3195</v>
      </c>
      <c r="I400">
        <v>5264</v>
      </c>
      <c r="J400" t="s">
        <v>26</v>
      </c>
      <c r="Q400" t="s">
        <v>5160</v>
      </c>
      <c r="R400">
        <v>2070</v>
      </c>
    </row>
    <row r="401" spans="1:19" x14ac:dyDescent="0.25">
      <c r="A401" s="1" t="s">
        <v>36</v>
      </c>
      <c r="B401" s="1" t="s">
        <v>37</v>
      </c>
      <c r="C401" s="1" t="s">
        <v>22</v>
      </c>
      <c r="D401" s="1" t="s">
        <v>23</v>
      </c>
      <c r="E401" s="1" t="s">
        <v>24</v>
      </c>
      <c r="G401" t="s">
        <v>5151</v>
      </c>
      <c r="H401">
        <v>3195</v>
      </c>
      <c r="I401">
        <v>5264</v>
      </c>
      <c r="J401" t="s">
        <v>26</v>
      </c>
      <c r="K401" t="s">
        <v>5161</v>
      </c>
      <c r="N401" t="s">
        <v>2182</v>
      </c>
      <c r="Q401" t="s">
        <v>5160</v>
      </c>
      <c r="R401">
        <v>2070</v>
      </c>
      <c r="S401">
        <v>689</v>
      </c>
    </row>
    <row r="402" spans="1:19" x14ac:dyDescent="0.25">
      <c r="A402" s="1" t="s">
        <v>20</v>
      </c>
      <c r="B402" s="1" t="s">
        <v>34</v>
      </c>
      <c r="C402" s="1" t="s">
        <v>22</v>
      </c>
      <c r="D402" s="1" t="s">
        <v>23</v>
      </c>
      <c r="E402" s="1" t="s">
        <v>24</v>
      </c>
      <c r="G402" t="s">
        <v>5733</v>
      </c>
      <c r="H402">
        <v>3201</v>
      </c>
      <c r="I402">
        <v>3788</v>
      </c>
      <c r="J402" t="s">
        <v>26</v>
      </c>
      <c r="Q402" t="s">
        <v>5741</v>
      </c>
      <c r="R402">
        <v>588</v>
      </c>
    </row>
    <row r="403" spans="1:19" x14ac:dyDescent="0.25">
      <c r="A403" s="1" t="s">
        <v>36</v>
      </c>
      <c r="B403" s="1" t="s">
        <v>37</v>
      </c>
      <c r="C403" s="1" t="s">
        <v>22</v>
      </c>
      <c r="D403" s="1" t="s">
        <v>23</v>
      </c>
      <c r="E403" s="1" t="s">
        <v>24</v>
      </c>
      <c r="G403" t="s">
        <v>5733</v>
      </c>
      <c r="H403">
        <v>3201</v>
      </c>
      <c r="I403">
        <v>3788</v>
      </c>
      <c r="J403" t="s">
        <v>26</v>
      </c>
      <c r="K403" t="s">
        <v>5742</v>
      </c>
      <c r="N403" t="s">
        <v>45</v>
      </c>
      <c r="Q403" t="s">
        <v>5741</v>
      </c>
      <c r="R403">
        <v>588</v>
      </c>
      <c r="S403">
        <v>195</v>
      </c>
    </row>
    <row r="404" spans="1:19" x14ac:dyDescent="0.25">
      <c r="A404" s="1" t="s">
        <v>20</v>
      </c>
      <c r="B404" s="1" t="s">
        <v>34</v>
      </c>
      <c r="C404" s="1" t="s">
        <v>22</v>
      </c>
      <c r="D404" s="1" t="s">
        <v>23</v>
      </c>
      <c r="E404" s="1" t="s">
        <v>24</v>
      </c>
      <c r="G404" t="s">
        <v>2442</v>
      </c>
      <c r="H404">
        <v>3217</v>
      </c>
      <c r="I404">
        <v>4317</v>
      </c>
      <c r="J404" t="s">
        <v>26</v>
      </c>
      <c r="Q404" t="s">
        <v>2443</v>
      </c>
      <c r="R404">
        <v>1101</v>
      </c>
    </row>
    <row r="405" spans="1:19" x14ac:dyDescent="0.25">
      <c r="A405" s="1" t="s">
        <v>36</v>
      </c>
      <c r="B405" s="1" t="s">
        <v>37</v>
      </c>
      <c r="C405" s="1" t="s">
        <v>22</v>
      </c>
      <c r="D405" s="1" t="s">
        <v>23</v>
      </c>
      <c r="E405" s="1" t="s">
        <v>24</v>
      </c>
      <c r="G405" t="s">
        <v>2442</v>
      </c>
      <c r="H405">
        <v>3217</v>
      </c>
      <c r="I405">
        <v>4317</v>
      </c>
      <c r="J405" t="s">
        <v>26</v>
      </c>
      <c r="K405" t="s">
        <v>2444</v>
      </c>
      <c r="N405" t="s">
        <v>206</v>
      </c>
      <c r="Q405" t="s">
        <v>2443</v>
      </c>
      <c r="R405">
        <v>1101</v>
      </c>
      <c r="S405">
        <v>366</v>
      </c>
    </row>
    <row r="406" spans="1:19" x14ac:dyDescent="0.25">
      <c r="A406" s="1" t="s">
        <v>20</v>
      </c>
      <c r="B406" s="1" t="s">
        <v>34</v>
      </c>
      <c r="C406" s="1" t="s">
        <v>22</v>
      </c>
      <c r="D406" s="1" t="s">
        <v>23</v>
      </c>
      <c r="E406" s="1" t="s">
        <v>24</v>
      </c>
      <c r="G406" t="s">
        <v>5006</v>
      </c>
      <c r="H406">
        <v>3218</v>
      </c>
      <c r="I406">
        <v>6769</v>
      </c>
      <c r="J406" t="s">
        <v>26</v>
      </c>
      <c r="Q406" t="s">
        <v>5012</v>
      </c>
      <c r="R406">
        <v>3552</v>
      </c>
    </row>
    <row r="407" spans="1:19" x14ac:dyDescent="0.25">
      <c r="A407" s="1" t="s">
        <v>36</v>
      </c>
      <c r="B407" s="1" t="s">
        <v>37</v>
      </c>
      <c r="C407" s="1" t="s">
        <v>22</v>
      </c>
      <c r="D407" s="1" t="s">
        <v>23</v>
      </c>
      <c r="E407" s="1" t="s">
        <v>24</v>
      </c>
      <c r="G407" t="s">
        <v>5006</v>
      </c>
      <c r="H407">
        <v>3218</v>
      </c>
      <c r="I407">
        <v>6769</v>
      </c>
      <c r="J407" t="s">
        <v>26</v>
      </c>
      <c r="K407" t="s">
        <v>5013</v>
      </c>
      <c r="N407" t="s">
        <v>2182</v>
      </c>
      <c r="Q407" t="s">
        <v>5012</v>
      </c>
      <c r="R407">
        <v>3552</v>
      </c>
      <c r="S407">
        <v>1183</v>
      </c>
    </row>
    <row r="408" spans="1:19" x14ac:dyDescent="0.25">
      <c r="A408" s="1" t="s">
        <v>20</v>
      </c>
      <c r="B408" s="1" t="s">
        <v>34</v>
      </c>
      <c r="C408" s="1" t="s">
        <v>22</v>
      </c>
      <c r="D408" s="1" t="s">
        <v>23</v>
      </c>
      <c r="E408" s="1" t="s">
        <v>24</v>
      </c>
      <c r="G408" t="s">
        <v>3824</v>
      </c>
      <c r="H408">
        <v>3244</v>
      </c>
      <c r="I408">
        <v>4227</v>
      </c>
      <c r="J408" t="s">
        <v>46</v>
      </c>
      <c r="Q408" t="s">
        <v>3835</v>
      </c>
      <c r="R408">
        <v>984</v>
      </c>
    </row>
    <row r="409" spans="1:19" x14ac:dyDescent="0.25">
      <c r="A409" s="1" t="s">
        <v>36</v>
      </c>
      <c r="B409" s="1" t="s">
        <v>37</v>
      </c>
      <c r="C409" s="1" t="s">
        <v>22</v>
      </c>
      <c r="D409" s="1" t="s">
        <v>23</v>
      </c>
      <c r="E409" s="1" t="s">
        <v>24</v>
      </c>
      <c r="G409" t="s">
        <v>3824</v>
      </c>
      <c r="H409">
        <v>3244</v>
      </c>
      <c r="I409">
        <v>4227</v>
      </c>
      <c r="J409" t="s">
        <v>46</v>
      </c>
      <c r="K409" t="s">
        <v>3836</v>
      </c>
      <c r="N409" t="s">
        <v>1399</v>
      </c>
      <c r="Q409" t="s">
        <v>3835</v>
      </c>
      <c r="R409">
        <v>984</v>
      </c>
      <c r="S409">
        <v>327</v>
      </c>
    </row>
    <row r="410" spans="1:19" x14ac:dyDescent="0.25">
      <c r="A410" s="1" t="s">
        <v>20</v>
      </c>
      <c r="B410" s="1" t="s">
        <v>34</v>
      </c>
      <c r="C410" s="1" t="s">
        <v>22</v>
      </c>
      <c r="D410" s="1" t="s">
        <v>23</v>
      </c>
      <c r="E410" s="1" t="s">
        <v>24</v>
      </c>
      <c r="G410" t="s">
        <v>5646</v>
      </c>
      <c r="H410">
        <v>3274</v>
      </c>
      <c r="I410">
        <v>4878</v>
      </c>
      <c r="J410" t="s">
        <v>26</v>
      </c>
      <c r="Q410" t="s">
        <v>5657</v>
      </c>
      <c r="R410">
        <v>1605</v>
      </c>
    </row>
    <row r="411" spans="1:19" x14ac:dyDescent="0.25">
      <c r="A411" s="1" t="s">
        <v>36</v>
      </c>
      <c r="B411" s="1" t="s">
        <v>37</v>
      </c>
      <c r="C411" s="1" t="s">
        <v>22</v>
      </c>
      <c r="D411" s="1" t="s">
        <v>23</v>
      </c>
      <c r="E411" s="1" t="s">
        <v>24</v>
      </c>
      <c r="G411" t="s">
        <v>5646</v>
      </c>
      <c r="H411">
        <v>3274</v>
      </c>
      <c r="I411">
        <v>4878</v>
      </c>
      <c r="J411" t="s">
        <v>26</v>
      </c>
      <c r="K411" t="s">
        <v>5658</v>
      </c>
      <c r="N411" t="s">
        <v>5659</v>
      </c>
      <c r="Q411" t="s">
        <v>5657</v>
      </c>
      <c r="R411">
        <v>1605</v>
      </c>
      <c r="S411">
        <v>534</v>
      </c>
    </row>
    <row r="412" spans="1:19" x14ac:dyDescent="0.25">
      <c r="A412" s="1" t="s">
        <v>20</v>
      </c>
      <c r="B412" s="1" t="s">
        <v>34</v>
      </c>
      <c r="C412" s="1" t="s">
        <v>22</v>
      </c>
      <c r="D412" s="1" t="s">
        <v>23</v>
      </c>
      <c r="E412" s="1" t="s">
        <v>24</v>
      </c>
      <c r="G412" t="s">
        <v>6583</v>
      </c>
      <c r="H412">
        <v>3275</v>
      </c>
      <c r="I412">
        <v>3832</v>
      </c>
      <c r="J412" t="s">
        <v>26</v>
      </c>
      <c r="Q412" t="s">
        <v>6592</v>
      </c>
      <c r="R412">
        <v>558</v>
      </c>
    </row>
    <row r="413" spans="1:19" x14ac:dyDescent="0.25">
      <c r="A413" s="1" t="s">
        <v>36</v>
      </c>
      <c r="B413" s="1" t="s">
        <v>37</v>
      </c>
      <c r="C413" s="1" t="s">
        <v>22</v>
      </c>
      <c r="D413" s="1" t="s">
        <v>23</v>
      </c>
      <c r="E413" s="1" t="s">
        <v>24</v>
      </c>
      <c r="G413" t="s">
        <v>6583</v>
      </c>
      <c r="H413">
        <v>3275</v>
      </c>
      <c r="I413">
        <v>3832</v>
      </c>
      <c r="J413" t="s">
        <v>26</v>
      </c>
      <c r="K413" t="s">
        <v>6593</v>
      </c>
      <c r="N413" t="s">
        <v>45</v>
      </c>
      <c r="Q413" t="s">
        <v>6592</v>
      </c>
      <c r="R413">
        <v>558</v>
      </c>
      <c r="S413">
        <v>185</v>
      </c>
    </row>
    <row r="414" spans="1:19" x14ac:dyDescent="0.25">
      <c r="A414" s="1" t="s">
        <v>20</v>
      </c>
      <c r="B414" s="1" t="s">
        <v>34</v>
      </c>
      <c r="C414" s="1" t="s">
        <v>22</v>
      </c>
      <c r="D414" s="1" t="s">
        <v>23</v>
      </c>
      <c r="E414" s="1" t="s">
        <v>24</v>
      </c>
      <c r="G414" t="s">
        <v>3120</v>
      </c>
      <c r="H414">
        <v>3366</v>
      </c>
      <c r="I414">
        <v>5738</v>
      </c>
      <c r="J414" t="s">
        <v>26</v>
      </c>
      <c r="Q414" t="s">
        <v>3129</v>
      </c>
      <c r="R414">
        <v>2373</v>
      </c>
    </row>
    <row r="415" spans="1:19" x14ac:dyDescent="0.25">
      <c r="A415" s="1" t="s">
        <v>36</v>
      </c>
      <c r="B415" s="1" t="s">
        <v>37</v>
      </c>
      <c r="C415" s="1" t="s">
        <v>22</v>
      </c>
      <c r="D415" s="1" t="s">
        <v>23</v>
      </c>
      <c r="E415" s="1" t="s">
        <v>24</v>
      </c>
      <c r="G415" t="s">
        <v>3120</v>
      </c>
      <c r="H415">
        <v>3366</v>
      </c>
      <c r="I415">
        <v>5738</v>
      </c>
      <c r="J415" t="s">
        <v>26</v>
      </c>
      <c r="K415" t="s">
        <v>3130</v>
      </c>
      <c r="N415" t="s">
        <v>3131</v>
      </c>
      <c r="Q415" t="s">
        <v>3129</v>
      </c>
      <c r="R415">
        <v>2373</v>
      </c>
      <c r="S415">
        <v>790</v>
      </c>
    </row>
    <row r="416" spans="1:19" x14ac:dyDescent="0.25">
      <c r="A416" s="1" t="s">
        <v>20</v>
      </c>
      <c r="B416" s="1" t="s">
        <v>34</v>
      </c>
      <c r="C416" s="1" t="s">
        <v>22</v>
      </c>
      <c r="D416" s="1" t="s">
        <v>23</v>
      </c>
      <c r="E416" s="1" t="s">
        <v>24</v>
      </c>
      <c r="G416" t="s">
        <v>6028</v>
      </c>
      <c r="H416">
        <v>3372</v>
      </c>
      <c r="I416">
        <v>3668</v>
      </c>
      <c r="J416" t="s">
        <v>46</v>
      </c>
      <c r="Q416" t="s">
        <v>6036</v>
      </c>
      <c r="R416">
        <v>297</v>
      </c>
    </row>
    <row r="417" spans="1:19" x14ac:dyDescent="0.25">
      <c r="A417" s="1" t="s">
        <v>36</v>
      </c>
      <c r="B417" s="1" t="s">
        <v>37</v>
      </c>
      <c r="C417" s="1" t="s">
        <v>22</v>
      </c>
      <c r="D417" s="1" t="s">
        <v>23</v>
      </c>
      <c r="E417" s="1" t="s">
        <v>24</v>
      </c>
      <c r="G417" t="s">
        <v>6028</v>
      </c>
      <c r="H417">
        <v>3372</v>
      </c>
      <c r="I417">
        <v>3668</v>
      </c>
      <c r="J417" t="s">
        <v>46</v>
      </c>
      <c r="K417" t="s">
        <v>6037</v>
      </c>
      <c r="N417" t="s">
        <v>1985</v>
      </c>
      <c r="Q417" t="s">
        <v>6036</v>
      </c>
      <c r="R417">
        <v>297</v>
      </c>
      <c r="S417">
        <v>98</v>
      </c>
    </row>
    <row r="418" spans="1:19" x14ac:dyDescent="0.25">
      <c r="A418" s="1" t="s">
        <v>20</v>
      </c>
      <c r="B418" s="1" t="s">
        <v>34</v>
      </c>
      <c r="C418" s="1" t="s">
        <v>22</v>
      </c>
      <c r="D418" s="1" t="s">
        <v>23</v>
      </c>
      <c r="E418" s="1" t="s">
        <v>24</v>
      </c>
      <c r="G418" t="s">
        <v>4327</v>
      </c>
      <c r="H418">
        <v>3394</v>
      </c>
      <c r="I418">
        <v>3816</v>
      </c>
      <c r="J418" t="s">
        <v>26</v>
      </c>
      <c r="Q418" t="s">
        <v>4337</v>
      </c>
      <c r="R418">
        <v>423</v>
      </c>
    </row>
    <row r="419" spans="1:19" x14ac:dyDescent="0.25">
      <c r="A419" s="1" t="s">
        <v>36</v>
      </c>
      <c r="B419" s="1" t="s">
        <v>37</v>
      </c>
      <c r="C419" s="1" t="s">
        <v>22</v>
      </c>
      <c r="D419" s="1" t="s">
        <v>23</v>
      </c>
      <c r="E419" s="1" t="s">
        <v>24</v>
      </c>
      <c r="G419" t="s">
        <v>4327</v>
      </c>
      <c r="H419">
        <v>3394</v>
      </c>
      <c r="I419">
        <v>3816</v>
      </c>
      <c r="J419" t="s">
        <v>26</v>
      </c>
      <c r="K419" t="s">
        <v>4338</v>
      </c>
      <c r="N419" t="s">
        <v>4219</v>
      </c>
      <c r="Q419" t="s">
        <v>4337</v>
      </c>
      <c r="R419">
        <v>423</v>
      </c>
      <c r="S419">
        <v>140</v>
      </c>
    </row>
    <row r="420" spans="1:19" x14ac:dyDescent="0.25">
      <c r="A420" s="1" t="s">
        <v>20</v>
      </c>
      <c r="B420" s="1" t="s">
        <v>34</v>
      </c>
      <c r="C420" s="1" t="s">
        <v>22</v>
      </c>
      <c r="D420" s="1" t="s">
        <v>23</v>
      </c>
      <c r="E420" s="1" t="s">
        <v>24</v>
      </c>
      <c r="G420" t="s">
        <v>6518</v>
      </c>
      <c r="H420">
        <v>3426</v>
      </c>
      <c r="I420">
        <v>4880</v>
      </c>
      <c r="J420" t="s">
        <v>46</v>
      </c>
      <c r="Q420" t="s">
        <v>6526</v>
      </c>
      <c r="R420">
        <v>1455</v>
      </c>
    </row>
    <row r="421" spans="1:19" x14ac:dyDescent="0.25">
      <c r="A421" s="1" t="s">
        <v>36</v>
      </c>
      <c r="B421" s="1" t="s">
        <v>37</v>
      </c>
      <c r="C421" s="1" t="s">
        <v>22</v>
      </c>
      <c r="D421" s="1" t="s">
        <v>23</v>
      </c>
      <c r="E421" s="1" t="s">
        <v>24</v>
      </c>
      <c r="G421" t="s">
        <v>6518</v>
      </c>
      <c r="H421">
        <v>3426</v>
      </c>
      <c r="I421">
        <v>4880</v>
      </c>
      <c r="J421" t="s">
        <v>46</v>
      </c>
      <c r="K421" t="s">
        <v>6527</v>
      </c>
      <c r="N421" t="s">
        <v>178</v>
      </c>
      <c r="Q421" t="s">
        <v>6526</v>
      </c>
      <c r="R421">
        <v>1455</v>
      </c>
      <c r="S421">
        <v>484</v>
      </c>
    </row>
    <row r="422" spans="1:19" x14ac:dyDescent="0.25">
      <c r="A422" s="1" t="s">
        <v>20</v>
      </c>
      <c r="B422" s="1" t="s">
        <v>34</v>
      </c>
      <c r="C422" s="1" t="s">
        <v>22</v>
      </c>
      <c r="D422" s="1" t="s">
        <v>23</v>
      </c>
      <c r="E422" s="1" t="s">
        <v>24</v>
      </c>
      <c r="G422" t="s">
        <v>5538</v>
      </c>
      <c r="H422">
        <v>3432</v>
      </c>
      <c r="I422">
        <v>3863</v>
      </c>
      <c r="J422" t="s">
        <v>46</v>
      </c>
      <c r="Q422" t="s">
        <v>5546</v>
      </c>
      <c r="R422">
        <v>432</v>
      </c>
    </row>
    <row r="423" spans="1:19" x14ac:dyDescent="0.25">
      <c r="A423" s="1" t="s">
        <v>36</v>
      </c>
      <c r="B423" s="1" t="s">
        <v>37</v>
      </c>
      <c r="C423" s="1" t="s">
        <v>22</v>
      </c>
      <c r="D423" s="1" t="s">
        <v>23</v>
      </c>
      <c r="E423" s="1" t="s">
        <v>24</v>
      </c>
      <c r="G423" t="s">
        <v>5538</v>
      </c>
      <c r="H423">
        <v>3432</v>
      </c>
      <c r="I423">
        <v>3863</v>
      </c>
      <c r="J423" t="s">
        <v>46</v>
      </c>
      <c r="K423" t="s">
        <v>5547</v>
      </c>
      <c r="N423" t="s">
        <v>5548</v>
      </c>
      <c r="Q423" t="s">
        <v>5546</v>
      </c>
      <c r="R423">
        <v>432</v>
      </c>
      <c r="S423">
        <v>143</v>
      </c>
    </row>
    <row r="424" spans="1:19" x14ac:dyDescent="0.25">
      <c r="A424" s="1" t="s">
        <v>20</v>
      </c>
      <c r="B424" s="1" t="s">
        <v>34</v>
      </c>
      <c r="C424" s="1" t="s">
        <v>22</v>
      </c>
      <c r="D424" s="1" t="s">
        <v>23</v>
      </c>
      <c r="E424" s="1" t="s">
        <v>24</v>
      </c>
      <c r="G424" t="s">
        <v>1267</v>
      </c>
      <c r="H424">
        <v>3465</v>
      </c>
      <c r="I424">
        <v>4634</v>
      </c>
      <c r="J424" t="s">
        <v>26</v>
      </c>
      <c r="Q424" t="s">
        <v>1278</v>
      </c>
      <c r="R424">
        <v>1170</v>
      </c>
    </row>
    <row r="425" spans="1:19" x14ac:dyDescent="0.25">
      <c r="A425" s="1" t="s">
        <v>36</v>
      </c>
      <c r="B425" s="1" t="s">
        <v>37</v>
      </c>
      <c r="C425" s="1" t="s">
        <v>22</v>
      </c>
      <c r="D425" s="1" t="s">
        <v>23</v>
      </c>
      <c r="E425" s="1" t="s">
        <v>24</v>
      </c>
      <c r="G425" t="s">
        <v>1267</v>
      </c>
      <c r="H425">
        <v>3465</v>
      </c>
      <c r="I425">
        <v>4634</v>
      </c>
      <c r="J425" t="s">
        <v>26</v>
      </c>
      <c r="K425" t="s">
        <v>1279</v>
      </c>
      <c r="N425" t="s">
        <v>45</v>
      </c>
      <c r="Q425" t="s">
        <v>1278</v>
      </c>
      <c r="R425">
        <v>1170</v>
      </c>
      <c r="S425">
        <v>389</v>
      </c>
    </row>
    <row r="426" spans="1:19" x14ac:dyDescent="0.25">
      <c r="A426" s="1" t="s">
        <v>20</v>
      </c>
      <c r="B426" s="1" t="s">
        <v>34</v>
      </c>
      <c r="C426" s="1" t="s">
        <v>22</v>
      </c>
      <c r="D426" s="1" t="s">
        <v>23</v>
      </c>
      <c r="E426" s="1" t="s">
        <v>24</v>
      </c>
      <c r="G426" t="s">
        <v>4843</v>
      </c>
      <c r="H426">
        <v>3505</v>
      </c>
      <c r="I426">
        <v>5097</v>
      </c>
      <c r="J426" t="s">
        <v>26</v>
      </c>
      <c r="Q426" t="s">
        <v>4853</v>
      </c>
      <c r="R426">
        <v>1593</v>
      </c>
    </row>
    <row r="427" spans="1:19" x14ac:dyDescent="0.25">
      <c r="A427" s="1" t="s">
        <v>36</v>
      </c>
      <c r="B427" s="1" t="s">
        <v>37</v>
      </c>
      <c r="C427" s="1" t="s">
        <v>22</v>
      </c>
      <c r="D427" s="1" t="s">
        <v>23</v>
      </c>
      <c r="E427" s="1" t="s">
        <v>24</v>
      </c>
      <c r="G427" t="s">
        <v>4843</v>
      </c>
      <c r="H427">
        <v>3505</v>
      </c>
      <c r="I427">
        <v>5097</v>
      </c>
      <c r="J427" t="s">
        <v>26</v>
      </c>
      <c r="K427" t="s">
        <v>4854</v>
      </c>
      <c r="N427" t="s">
        <v>206</v>
      </c>
      <c r="Q427" t="s">
        <v>4853</v>
      </c>
      <c r="R427">
        <v>1593</v>
      </c>
      <c r="S427">
        <v>530</v>
      </c>
    </row>
    <row r="428" spans="1:19" x14ac:dyDescent="0.25">
      <c r="A428" s="1" t="s">
        <v>20</v>
      </c>
      <c r="B428" s="1" t="s">
        <v>34</v>
      </c>
      <c r="C428" s="1" t="s">
        <v>22</v>
      </c>
      <c r="D428" s="1" t="s">
        <v>23</v>
      </c>
      <c r="E428" s="1" t="s">
        <v>24</v>
      </c>
      <c r="G428" t="s">
        <v>25</v>
      </c>
      <c r="H428">
        <v>3525</v>
      </c>
      <c r="I428">
        <v>3713</v>
      </c>
      <c r="J428" t="s">
        <v>26</v>
      </c>
      <c r="Q428" t="s">
        <v>43</v>
      </c>
      <c r="R428">
        <v>189</v>
      </c>
    </row>
    <row r="429" spans="1:19" x14ac:dyDescent="0.25">
      <c r="A429" s="1" t="s">
        <v>36</v>
      </c>
      <c r="B429" s="1" t="s">
        <v>37</v>
      </c>
      <c r="C429" s="1" t="s">
        <v>22</v>
      </c>
      <c r="D429" s="1" t="s">
        <v>23</v>
      </c>
      <c r="E429" s="1" t="s">
        <v>24</v>
      </c>
      <c r="G429" t="s">
        <v>25</v>
      </c>
      <c r="H429">
        <v>3525</v>
      </c>
      <c r="I429">
        <v>3713</v>
      </c>
      <c r="J429" t="s">
        <v>26</v>
      </c>
      <c r="K429" t="s">
        <v>44</v>
      </c>
      <c r="N429" t="s">
        <v>45</v>
      </c>
      <c r="Q429" t="s">
        <v>43</v>
      </c>
      <c r="R429">
        <v>189</v>
      </c>
      <c r="S429">
        <v>62</v>
      </c>
    </row>
    <row r="430" spans="1:19" x14ac:dyDescent="0.25">
      <c r="A430" s="1" t="s">
        <v>20</v>
      </c>
      <c r="B430" s="1" t="s">
        <v>34</v>
      </c>
      <c r="C430" s="1" t="s">
        <v>22</v>
      </c>
      <c r="D430" s="1" t="s">
        <v>23</v>
      </c>
      <c r="E430" s="1" t="s">
        <v>24</v>
      </c>
      <c r="G430" t="s">
        <v>6211</v>
      </c>
      <c r="H430">
        <v>3533</v>
      </c>
      <c r="I430">
        <v>3865</v>
      </c>
      <c r="J430" t="s">
        <v>46</v>
      </c>
      <c r="Q430" t="s">
        <v>6224</v>
      </c>
      <c r="R430">
        <v>333</v>
      </c>
    </row>
    <row r="431" spans="1:19" x14ac:dyDescent="0.25">
      <c r="A431" s="1" t="s">
        <v>36</v>
      </c>
      <c r="B431" s="1" t="s">
        <v>37</v>
      </c>
      <c r="C431" s="1" t="s">
        <v>22</v>
      </c>
      <c r="D431" s="1" t="s">
        <v>23</v>
      </c>
      <c r="E431" s="1" t="s">
        <v>24</v>
      </c>
      <c r="G431" t="s">
        <v>6211</v>
      </c>
      <c r="H431">
        <v>3533</v>
      </c>
      <c r="I431">
        <v>3865</v>
      </c>
      <c r="J431" t="s">
        <v>46</v>
      </c>
      <c r="K431" t="s">
        <v>6225</v>
      </c>
      <c r="N431" t="s">
        <v>4370</v>
      </c>
      <c r="Q431" t="s">
        <v>6224</v>
      </c>
      <c r="R431">
        <v>333</v>
      </c>
      <c r="S431">
        <v>110</v>
      </c>
    </row>
    <row r="432" spans="1:19" x14ac:dyDescent="0.25">
      <c r="A432" s="1" t="s">
        <v>20</v>
      </c>
      <c r="B432" s="1" t="s">
        <v>34</v>
      </c>
      <c r="C432" s="1" t="s">
        <v>22</v>
      </c>
      <c r="D432" s="1" t="s">
        <v>23</v>
      </c>
      <c r="E432" s="1" t="s">
        <v>24</v>
      </c>
      <c r="G432" t="s">
        <v>4466</v>
      </c>
      <c r="H432">
        <v>3535</v>
      </c>
      <c r="I432">
        <v>5217</v>
      </c>
      <c r="J432" t="s">
        <v>26</v>
      </c>
      <c r="Q432" t="s">
        <v>4477</v>
      </c>
      <c r="R432">
        <v>1683</v>
      </c>
    </row>
    <row r="433" spans="1:20" x14ac:dyDescent="0.25">
      <c r="A433" s="1" t="s">
        <v>36</v>
      </c>
      <c r="B433" s="1" t="s">
        <v>37</v>
      </c>
      <c r="C433" s="1" t="s">
        <v>22</v>
      </c>
      <c r="D433" s="1" t="s">
        <v>23</v>
      </c>
      <c r="E433" s="1" t="s">
        <v>24</v>
      </c>
      <c r="G433" t="s">
        <v>4466</v>
      </c>
      <c r="H433">
        <v>3535</v>
      </c>
      <c r="I433">
        <v>5217</v>
      </c>
      <c r="J433" t="s">
        <v>26</v>
      </c>
      <c r="K433" t="s">
        <v>4478</v>
      </c>
      <c r="N433" t="s">
        <v>4479</v>
      </c>
      <c r="Q433" t="s">
        <v>4477</v>
      </c>
      <c r="R433">
        <v>1683</v>
      </c>
      <c r="S433">
        <v>560</v>
      </c>
    </row>
    <row r="434" spans="1:20" x14ac:dyDescent="0.25">
      <c r="A434" s="1" t="s">
        <v>20</v>
      </c>
      <c r="B434" s="1" t="s">
        <v>34</v>
      </c>
      <c r="C434" s="1" t="s">
        <v>22</v>
      </c>
      <c r="D434" s="1" t="s">
        <v>23</v>
      </c>
      <c r="E434" s="1" t="s">
        <v>24</v>
      </c>
      <c r="G434" t="s">
        <v>3510</v>
      </c>
      <c r="H434">
        <v>3591</v>
      </c>
      <c r="I434">
        <v>4139</v>
      </c>
      <c r="J434" t="s">
        <v>26</v>
      </c>
      <c r="Q434" t="s">
        <v>3518</v>
      </c>
      <c r="R434">
        <v>549</v>
      </c>
    </row>
    <row r="435" spans="1:20" x14ac:dyDescent="0.25">
      <c r="A435" s="1" t="s">
        <v>36</v>
      </c>
      <c r="B435" s="1" t="s">
        <v>37</v>
      </c>
      <c r="C435" s="1" t="s">
        <v>22</v>
      </c>
      <c r="D435" s="1" t="s">
        <v>23</v>
      </c>
      <c r="E435" s="1" t="s">
        <v>24</v>
      </c>
      <c r="G435" t="s">
        <v>3510</v>
      </c>
      <c r="H435">
        <v>3591</v>
      </c>
      <c r="I435">
        <v>4139</v>
      </c>
      <c r="J435" t="s">
        <v>26</v>
      </c>
      <c r="K435" t="s">
        <v>3519</v>
      </c>
      <c r="N435" t="s">
        <v>3520</v>
      </c>
      <c r="Q435" t="s">
        <v>3518</v>
      </c>
      <c r="R435">
        <v>549</v>
      </c>
      <c r="S435">
        <v>182</v>
      </c>
    </row>
    <row r="436" spans="1:20" x14ac:dyDescent="0.25">
      <c r="A436" s="1" t="s">
        <v>20</v>
      </c>
      <c r="B436" s="1" t="s">
        <v>34</v>
      </c>
      <c r="C436" s="1" t="s">
        <v>22</v>
      </c>
      <c r="D436" s="1" t="s">
        <v>23</v>
      </c>
      <c r="E436" s="1" t="s">
        <v>24</v>
      </c>
      <c r="G436" t="s">
        <v>6416</v>
      </c>
      <c r="H436">
        <v>3592</v>
      </c>
      <c r="I436">
        <v>3837</v>
      </c>
      <c r="J436" t="s">
        <v>26</v>
      </c>
      <c r="Q436" t="s">
        <v>6426</v>
      </c>
      <c r="R436">
        <v>246</v>
      </c>
    </row>
    <row r="437" spans="1:20" x14ac:dyDescent="0.25">
      <c r="A437" s="1" t="s">
        <v>36</v>
      </c>
      <c r="B437" s="1" t="s">
        <v>37</v>
      </c>
      <c r="C437" s="1" t="s">
        <v>22</v>
      </c>
      <c r="D437" s="1" t="s">
        <v>23</v>
      </c>
      <c r="E437" s="1" t="s">
        <v>24</v>
      </c>
      <c r="G437" t="s">
        <v>6416</v>
      </c>
      <c r="H437">
        <v>3592</v>
      </c>
      <c r="I437">
        <v>3837</v>
      </c>
      <c r="J437" t="s">
        <v>26</v>
      </c>
      <c r="K437" t="s">
        <v>6427</v>
      </c>
      <c r="N437" t="s">
        <v>6428</v>
      </c>
      <c r="Q437" t="s">
        <v>6426</v>
      </c>
      <c r="R437">
        <v>246</v>
      </c>
      <c r="S437">
        <v>81</v>
      </c>
    </row>
    <row r="438" spans="1:20" x14ac:dyDescent="0.25">
      <c r="A438" s="1" t="s">
        <v>20</v>
      </c>
      <c r="B438" s="1" t="s">
        <v>34</v>
      </c>
      <c r="C438" s="1" t="s">
        <v>22</v>
      </c>
      <c r="D438" s="1" t="s">
        <v>23</v>
      </c>
      <c r="E438" s="1" t="s">
        <v>24</v>
      </c>
      <c r="G438" t="s">
        <v>2087</v>
      </c>
      <c r="H438">
        <v>3621</v>
      </c>
      <c r="I438">
        <v>4484</v>
      </c>
      <c r="J438" t="s">
        <v>46</v>
      </c>
      <c r="Q438" t="s">
        <v>2098</v>
      </c>
      <c r="R438">
        <v>864</v>
      </c>
    </row>
    <row r="439" spans="1:20" x14ac:dyDescent="0.25">
      <c r="A439" s="1" t="s">
        <v>36</v>
      </c>
      <c r="B439" s="1" t="s">
        <v>37</v>
      </c>
      <c r="C439" s="1" t="s">
        <v>22</v>
      </c>
      <c r="D439" s="1" t="s">
        <v>23</v>
      </c>
      <c r="E439" s="1" t="s">
        <v>24</v>
      </c>
      <c r="G439" t="s">
        <v>2087</v>
      </c>
      <c r="H439">
        <v>3621</v>
      </c>
      <c r="I439">
        <v>4484</v>
      </c>
      <c r="J439" t="s">
        <v>46</v>
      </c>
      <c r="K439" t="s">
        <v>2099</v>
      </c>
      <c r="N439" t="s">
        <v>2100</v>
      </c>
      <c r="Q439" t="s">
        <v>2098</v>
      </c>
      <c r="R439">
        <v>864</v>
      </c>
      <c r="S439">
        <v>287</v>
      </c>
    </row>
    <row r="440" spans="1:20" x14ac:dyDescent="0.25">
      <c r="A440" s="1" t="s">
        <v>20</v>
      </c>
      <c r="B440" s="1" t="s">
        <v>128</v>
      </c>
      <c r="C440" s="1" t="s">
        <v>22</v>
      </c>
      <c r="D440" s="1" t="s">
        <v>23</v>
      </c>
      <c r="E440" s="1" t="s">
        <v>24</v>
      </c>
      <c r="G440" t="s">
        <v>6614</v>
      </c>
      <c r="H440">
        <v>3631</v>
      </c>
      <c r="I440">
        <v>3990</v>
      </c>
      <c r="J440" t="s">
        <v>26</v>
      </c>
      <c r="Q440" t="s">
        <v>6623</v>
      </c>
      <c r="R440">
        <v>360</v>
      </c>
      <c r="T440" t="s">
        <v>130</v>
      </c>
    </row>
    <row r="441" spans="1:20" x14ac:dyDescent="0.25">
      <c r="A441" s="1" t="s">
        <v>36</v>
      </c>
      <c r="B441" s="1" t="s">
        <v>131</v>
      </c>
      <c r="C441" s="1" t="s">
        <v>22</v>
      </c>
      <c r="D441" s="1" t="s">
        <v>23</v>
      </c>
      <c r="E441" s="1" t="s">
        <v>24</v>
      </c>
      <c r="G441" t="s">
        <v>6614</v>
      </c>
      <c r="H441">
        <v>3631</v>
      </c>
      <c r="I441">
        <v>3990</v>
      </c>
      <c r="J441" t="s">
        <v>26</v>
      </c>
      <c r="N441" t="s">
        <v>405</v>
      </c>
      <c r="Q441" t="s">
        <v>6623</v>
      </c>
      <c r="R441">
        <v>360</v>
      </c>
      <c r="T441" t="s">
        <v>130</v>
      </c>
    </row>
    <row r="442" spans="1:20" x14ac:dyDescent="0.25">
      <c r="A442" s="1" t="s">
        <v>20</v>
      </c>
      <c r="B442" s="1" t="s">
        <v>34</v>
      </c>
      <c r="C442" s="1" t="s">
        <v>22</v>
      </c>
      <c r="D442" s="1" t="s">
        <v>23</v>
      </c>
      <c r="E442" s="1" t="s">
        <v>24</v>
      </c>
      <c r="G442" t="s">
        <v>6262</v>
      </c>
      <c r="H442">
        <v>3634</v>
      </c>
      <c r="I442">
        <v>4479</v>
      </c>
      <c r="J442" t="s">
        <v>26</v>
      </c>
      <c r="Q442" t="s">
        <v>6277</v>
      </c>
      <c r="R442">
        <v>846</v>
      </c>
    </row>
    <row r="443" spans="1:20" x14ac:dyDescent="0.25">
      <c r="A443" s="1" t="s">
        <v>36</v>
      </c>
      <c r="B443" s="1" t="s">
        <v>37</v>
      </c>
      <c r="C443" s="1" t="s">
        <v>22</v>
      </c>
      <c r="D443" s="1" t="s">
        <v>23</v>
      </c>
      <c r="E443" s="1" t="s">
        <v>24</v>
      </c>
      <c r="G443" t="s">
        <v>6262</v>
      </c>
      <c r="H443">
        <v>3634</v>
      </c>
      <c r="I443">
        <v>4479</v>
      </c>
      <c r="J443" t="s">
        <v>26</v>
      </c>
      <c r="K443" t="s">
        <v>6278</v>
      </c>
      <c r="N443" t="s">
        <v>6276</v>
      </c>
      <c r="Q443" t="s">
        <v>6277</v>
      </c>
      <c r="R443">
        <v>846</v>
      </c>
      <c r="S443">
        <v>281</v>
      </c>
    </row>
    <row r="444" spans="1:20" x14ac:dyDescent="0.25">
      <c r="A444" s="1" t="s">
        <v>20</v>
      </c>
      <c r="B444" s="1" t="s">
        <v>34</v>
      </c>
      <c r="C444" s="1" t="s">
        <v>22</v>
      </c>
      <c r="D444" s="1" t="s">
        <v>23</v>
      </c>
      <c r="E444" s="1" t="s">
        <v>24</v>
      </c>
      <c r="G444" t="s">
        <v>5895</v>
      </c>
      <c r="H444">
        <v>3662</v>
      </c>
      <c r="I444">
        <v>5176</v>
      </c>
      <c r="J444" t="s">
        <v>26</v>
      </c>
      <c r="Q444" t="s">
        <v>5904</v>
      </c>
      <c r="R444">
        <v>1515</v>
      </c>
    </row>
    <row r="445" spans="1:20" x14ac:dyDescent="0.25">
      <c r="A445" s="1" t="s">
        <v>36</v>
      </c>
      <c r="B445" s="1" t="s">
        <v>37</v>
      </c>
      <c r="C445" s="1" t="s">
        <v>22</v>
      </c>
      <c r="D445" s="1" t="s">
        <v>23</v>
      </c>
      <c r="E445" s="1" t="s">
        <v>24</v>
      </c>
      <c r="G445" t="s">
        <v>5895</v>
      </c>
      <c r="H445">
        <v>3662</v>
      </c>
      <c r="I445">
        <v>5176</v>
      </c>
      <c r="J445" t="s">
        <v>26</v>
      </c>
      <c r="K445" t="s">
        <v>5905</v>
      </c>
      <c r="N445" t="s">
        <v>189</v>
      </c>
      <c r="Q445" t="s">
        <v>5904</v>
      </c>
      <c r="R445">
        <v>1515</v>
      </c>
      <c r="S445">
        <v>504</v>
      </c>
    </row>
    <row r="446" spans="1:20" x14ac:dyDescent="0.25">
      <c r="A446" s="1" t="s">
        <v>20</v>
      </c>
      <c r="B446" s="1" t="s">
        <v>34</v>
      </c>
      <c r="C446" s="1" t="s">
        <v>22</v>
      </c>
      <c r="D446" s="1" t="s">
        <v>23</v>
      </c>
      <c r="E446" s="1" t="s">
        <v>24</v>
      </c>
      <c r="G446" t="s">
        <v>6656</v>
      </c>
      <c r="H446">
        <v>3698</v>
      </c>
      <c r="I446">
        <v>4681</v>
      </c>
      <c r="J446" t="s">
        <v>46</v>
      </c>
      <c r="Q446" t="s">
        <v>6667</v>
      </c>
      <c r="R446">
        <v>984</v>
      </c>
    </row>
    <row r="447" spans="1:20" x14ac:dyDescent="0.25">
      <c r="A447" s="1" t="s">
        <v>36</v>
      </c>
      <c r="B447" s="1" t="s">
        <v>37</v>
      </c>
      <c r="C447" s="1" t="s">
        <v>22</v>
      </c>
      <c r="D447" s="1" t="s">
        <v>23</v>
      </c>
      <c r="E447" s="1" t="s">
        <v>24</v>
      </c>
      <c r="G447" t="s">
        <v>6656</v>
      </c>
      <c r="H447">
        <v>3698</v>
      </c>
      <c r="I447">
        <v>4681</v>
      </c>
      <c r="J447" t="s">
        <v>46</v>
      </c>
      <c r="K447" t="s">
        <v>6668</v>
      </c>
      <c r="N447" t="s">
        <v>6669</v>
      </c>
      <c r="Q447" t="s">
        <v>6667</v>
      </c>
      <c r="R447">
        <v>984</v>
      </c>
      <c r="S447">
        <v>327</v>
      </c>
    </row>
    <row r="448" spans="1:20" x14ac:dyDescent="0.25">
      <c r="A448" s="1" t="s">
        <v>20</v>
      </c>
      <c r="B448" s="1" t="s">
        <v>34</v>
      </c>
      <c r="C448" s="1" t="s">
        <v>22</v>
      </c>
      <c r="D448" s="1" t="s">
        <v>23</v>
      </c>
      <c r="E448" s="1" t="s">
        <v>24</v>
      </c>
      <c r="G448" t="s">
        <v>5274</v>
      </c>
      <c r="H448">
        <v>3749</v>
      </c>
      <c r="I448">
        <v>4429</v>
      </c>
      <c r="J448" t="s">
        <v>46</v>
      </c>
      <c r="Q448" t="s">
        <v>5283</v>
      </c>
      <c r="R448">
        <v>681</v>
      </c>
    </row>
    <row r="449" spans="1:19" x14ac:dyDescent="0.25">
      <c r="A449" s="1" t="s">
        <v>36</v>
      </c>
      <c r="B449" s="1" t="s">
        <v>37</v>
      </c>
      <c r="C449" s="1" t="s">
        <v>22</v>
      </c>
      <c r="D449" s="1" t="s">
        <v>23</v>
      </c>
      <c r="E449" s="1" t="s">
        <v>24</v>
      </c>
      <c r="G449" t="s">
        <v>5274</v>
      </c>
      <c r="H449">
        <v>3749</v>
      </c>
      <c r="I449">
        <v>4429</v>
      </c>
      <c r="J449" t="s">
        <v>46</v>
      </c>
      <c r="K449" t="s">
        <v>5284</v>
      </c>
      <c r="N449" t="s">
        <v>5285</v>
      </c>
      <c r="Q449" t="s">
        <v>5283</v>
      </c>
      <c r="R449">
        <v>681</v>
      </c>
      <c r="S449">
        <v>226</v>
      </c>
    </row>
    <row r="450" spans="1:19" x14ac:dyDescent="0.25">
      <c r="A450" s="1" t="s">
        <v>20</v>
      </c>
      <c r="B450" s="1" t="s">
        <v>34</v>
      </c>
      <c r="C450" s="1" t="s">
        <v>22</v>
      </c>
      <c r="D450" s="1" t="s">
        <v>23</v>
      </c>
      <c r="E450" s="1" t="s">
        <v>24</v>
      </c>
      <c r="G450" t="s">
        <v>6710</v>
      </c>
      <c r="H450">
        <v>3767</v>
      </c>
      <c r="I450">
        <v>4033</v>
      </c>
      <c r="J450" t="s">
        <v>46</v>
      </c>
      <c r="Q450" t="s">
        <v>6720</v>
      </c>
      <c r="R450">
        <v>267</v>
      </c>
    </row>
    <row r="451" spans="1:19" x14ac:dyDescent="0.25">
      <c r="A451" s="1" t="s">
        <v>36</v>
      </c>
      <c r="B451" s="1" t="s">
        <v>37</v>
      </c>
      <c r="C451" s="1" t="s">
        <v>22</v>
      </c>
      <c r="D451" s="1" t="s">
        <v>23</v>
      </c>
      <c r="E451" s="1" t="s">
        <v>24</v>
      </c>
      <c r="G451" t="s">
        <v>6710</v>
      </c>
      <c r="H451">
        <v>3767</v>
      </c>
      <c r="I451">
        <v>4033</v>
      </c>
      <c r="J451" t="s">
        <v>46</v>
      </c>
      <c r="K451" t="s">
        <v>6721</v>
      </c>
      <c r="N451" t="s">
        <v>1155</v>
      </c>
      <c r="Q451" t="s">
        <v>6720</v>
      </c>
      <c r="R451">
        <v>267</v>
      </c>
      <c r="S451">
        <v>88</v>
      </c>
    </row>
    <row r="452" spans="1:19" x14ac:dyDescent="0.25">
      <c r="A452" s="1" t="s">
        <v>20</v>
      </c>
      <c r="B452" s="1" t="s">
        <v>34</v>
      </c>
      <c r="C452" s="1" t="s">
        <v>22</v>
      </c>
      <c r="D452" s="1" t="s">
        <v>23</v>
      </c>
      <c r="E452" s="1" t="s">
        <v>24</v>
      </c>
      <c r="G452" t="s">
        <v>2935</v>
      </c>
      <c r="H452">
        <v>3785</v>
      </c>
      <c r="I452">
        <v>4267</v>
      </c>
      <c r="J452" t="s">
        <v>26</v>
      </c>
      <c r="Q452" t="s">
        <v>2939</v>
      </c>
      <c r="R452">
        <v>483</v>
      </c>
    </row>
    <row r="453" spans="1:19" x14ac:dyDescent="0.25">
      <c r="A453" s="1" t="s">
        <v>36</v>
      </c>
      <c r="B453" s="1" t="s">
        <v>37</v>
      </c>
      <c r="C453" s="1" t="s">
        <v>22</v>
      </c>
      <c r="D453" s="1" t="s">
        <v>23</v>
      </c>
      <c r="E453" s="1" t="s">
        <v>24</v>
      </c>
      <c r="G453" t="s">
        <v>2935</v>
      </c>
      <c r="H453">
        <v>3785</v>
      </c>
      <c r="I453">
        <v>4267</v>
      </c>
      <c r="J453" t="s">
        <v>26</v>
      </c>
      <c r="K453" t="s">
        <v>2940</v>
      </c>
      <c r="N453" t="s">
        <v>45</v>
      </c>
      <c r="Q453" t="s">
        <v>2939</v>
      </c>
      <c r="R453">
        <v>483</v>
      </c>
      <c r="S453">
        <v>160</v>
      </c>
    </row>
    <row r="454" spans="1:19" x14ac:dyDescent="0.25">
      <c r="A454" s="1" t="s">
        <v>20</v>
      </c>
      <c r="B454" s="1" t="s">
        <v>34</v>
      </c>
      <c r="C454" s="1" t="s">
        <v>22</v>
      </c>
      <c r="D454" s="1" t="s">
        <v>23</v>
      </c>
      <c r="E454" s="1" t="s">
        <v>24</v>
      </c>
      <c r="G454" t="s">
        <v>4136</v>
      </c>
      <c r="H454">
        <v>3804</v>
      </c>
      <c r="I454">
        <v>4724</v>
      </c>
      <c r="J454" t="s">
        <v>26</v>
      </c>
      <c r="Q454" t="s">
        <v>4147</v>
      </c>
      <c r="R454">
        <v>921</v>
      </c>
    </row>
    <row r="455" spans="1:19" x14ac:dyDescent="0.25">
      <c r="A455" s="1" t="s">
        <v>36</v>
      </c>
      <c r="B455" s="1" t="s">
        <v>37</v>
      </c>
      <c r="C455" s="1" t="s">
        <v>22</v>
      </c>
      <c r="D455" s="1" t="s">
        <v>23</v>
      </c>
      <c r="E455" s="1" t="s">
        <v>24</v>
      </c>
      <c r="G455" t="s">
        <v>4136</v>
      </c>
      <c r="H455">
        <v>3804</v>
      </c>
      <c r="I455">
        <v>4724</v>
      </c>
      <c r="J455" t="s">
        <v>26</v>
      </c>
      <c r="K455" t="s">
        <v>4148</v>
      </c>
      <c r="N455" t="s">
        <v>4149</v>
      </c>
      <c r="Q455" t="s">
        <v>4147</v>
      </c>
      <c r="R455">
        <v>921</v>
      </c>
      <c r="S455">
        <v>306</v>
      </c>
    </row>
    <row r="456" spans="1:19" x14ac:dyDescent="0.25">
      <c r="A456" s="1" t="s">
        <v>20</v>
      </c>
      <c r="B456" s="1" t="s">
        <v>34</v>
      </c>
      <c r="C456" s="1" t="s">
        <v>22</v>
      </c>
      <c r="D456" s="1" t="s">
        <v>23</v>
      </c>
      <c r="E456" s="1" t="s">
        <v>24</v>
      </c>
      <c r="G456" t="s">
        <v>6550</v>
      </c>
      <c r="H456">
        <v>3819</v>
      </c>
      <c r="I456">
        <v>4850</v>
      </c>
      <c r="J456" t="s">
        <v>46</v>
      </c>
      <c r="Q456" t="s">
        <v>6562</v>
      </c>
      <c r="R456">
        <v>1032</v>
      </c>
    </row>
    <row r="457" spans="1:19" x14ac:dyDescent="0.25">
      <c r="A457" s="1" t="s">
        <v>36</v>
      </c>
      <c r="B457" s="1" t="s">
        <v>37</v>
      </c>
      <c r="C457" s="1" t="s">
        <v>22</v>
      </c>
      <c r="D457" s="1" t="s">
        <v>23</v>
      </c>
      <c r="E457" s="1" t="s">
        <v>24</v>
      </c>
      <c r="G457" t="s">
        <v>6550</v>
      </c>
      <c r="H457">
        <v>3819</v>
      </c>
      <c r="I457">
        <v>4850</v>
      </c>
      <c r="J457" t="s">
        <v>46</v>
      </c>
      <c r="K457" t="s">
        <v>6563</v>
      </c>
      <c r="N457" t="s">
        <v>2871</v>
      </c>
      <c r="Q457" t="s">
        <v>6562</v>
      </c>
      <c r="R457">
        <v>1032</v>
      </c>
      <c r="S457">
        <v>343</v>
      </c>
    </row>
    <row r="458" spans="1:19" x14ac:dyDescent="0.25">
      <c r="A458" s="1" t="s">
        <v>20</v>
      </c>
      <c r="B458" s="1" t="s">
        <v>34</v>
      </c>
      <c r="C458" s="1" t="s">
        <v>22</v>
      </c>
      <c r="D458" s="1" t="s">
        <v>23</v>
      </c>
      <c r="E458" s="1" t="s">
        <v>24</v>
      </c>
      <c r="G458" t="s">
        <v>6583</v>
      </c>
      <c r="H458">
        <v>3845</v>
      </c>
      <c r="I458">
        <v>4735</v>
      </c>
      <c r="J458" t="s">
        <v>26</v>
      </c>
      <c r="O458" t="s">
        <v>6594</v>
      </c>
      <c r="Q458" t="s">
        <v>6595</v>
      </c>
      <c r="R458">
        <v>891</v>
      </c>
    </row>
    <row r="459" spans="1:19" x14ac:dyDescent="0.25">
      <c r="A459" s="1" t="s">
        <v>36</v>
      </c>
      <c r="B459" s="1" t="s">
        <v>37</v>
      </c>
      <c r="C459" s="1" t="s">
        <v>22</v>
      </c>
      <c r="D459" s="1" t="s">
        <v>23</v>
      </c>
      <c r="E459" s="1" t="s">
        <v>24</v>
      </c>
      <c r="G459" t="s">
        <v>6583</v>
      </c>
      <c r="H459">
        <v>3845</v>
      </c>
      <c r="I459">
        <v>4735</v>
      </c>
      <c r="J459" t="s">
        <v>26</v>
      </c>
      <c r="K459" t="s">
        <v>6596</v>
      </c>
      <c r="N459" t="s">
        <v>6597</v>
      </c>
      <c r="O459" t="s">
        <v>6594</v>
      </c>
      <c r="Q459" t="s">
        <v>6595</v>
      </c>
      <c r="R459">
        <v>891</v>
      </c>
      <c r="S459">
        <v>296</v>
      </c>
    </row>
    <row r="460" spans="1:19" x14ac:dyDescent="0.25">
      <c r="A460" s="1" t="s">
        <v>20</v>
      </c>
      <c r="B460" s="1" t="s">
        <v>34</v>
      </c>
      <c r="C460" s="1" t="s">
        <v>22</v>
      </c>
      <c r="D460" s="1" t="s">
        <v>23</v>
      </c>
      <c r="E460" s="1" t="s">
        <v>24</v>
      </c>
      <c r="G460" t="s">
        <v>6084</v>
      </c>
      <c r="H460">
        <v>3863</v>
      </c>
      <c r="I460">
        <v>4957</v>
      </c>
      <c r="J460" t="s">
        <v>26</v>
      </c>
      <c r="Q460" t="s">
        <v>6099</v>
      </c>
      <c r="R460">
        <v>1095</v>
      </c>
    </row>
    <row r="461" spans="1:19" x14ac:dyDescent="0.25">
      <c r="A461" s="1" t="s">
        <v>36</v>
      </c>
      <c r="B461" s="1" t="s">
        <v>37</v>
      </c>
      <c r="C461" s="1" t="s">
        <v>22</v>
      </c>
      <c r="D461" s="1" t="s">
        <v>23</v>
      </c>
      <c r="E461" s="1" t="s">
        <v>24</v>
      </c>
      <c r="G461" t="s">
        <v>6084</v>
      </c>
      <c r="H461">
        <v>3863</v>
      </c>
      <c r="I461">
        <v>4957</v>
      </c>
      <c r="J461" t="s">
        <v>26</v>
      </c>
      <c r="K461" t="s">
        <v>6100</v>
      </c>
      <c r="N461" t="s">
        <v>6101</v>
      </c>
      <c r="Q461" t="s">
        <v>6099</v>
      </c>
      <c r="R461">
        <v>1095</v>
      </c>
      <c r="S461">
        <v>364</v>
      </c>
    </row>
    <row r="462" spans="1:19" x14ac:dyDescent="0.25">
      <c r="A462" s="1" t="s">
        <v>20</v>
      </c>
      <c r="B462" s="1" t="s">
        <v>34</v>
      </c>
      <c r="C462" s="1" t="s">
        <v>22</v>
      </c>
      <c r="D462" s="1" t="s">
        <v>23</v>
      </c>
      <c r="E462" s="1" t="s">
        <v>24</v>
      </c>
      <c r="G462" t="s">
        <v>4327</v>
      </c>
      <c r="H462">
        <v>3873</v>
      </c>
      <c r="I462">
        <v>4124</v>
      </c>
      <c r="J462" t="s">
        <v>26</v>
      </c>
      <c r="Q462" t="s">
        <v>4339</v>
      </c>
      <c r="R462">
        <v>252</v>
      </c>
    </row>
    <row r="463" spans="1:19" x14ac:dyDescent="0.25">
      <c r="A463" s="1" t="s">
        <v>36</v>
      </c>
      <c r="B463" s="1" t="s">
        <v>37</v>
      </c>
      <c r="C463" s="1" t="s">
        <v>22</v>
      </c>
      <c r="D463" s="1" t="s">
        <v>23</v>
      </c>
      <c r="E463" s="1" t="s">
        <v>24</v>
      </c>
      <c r="G463" t="s">
        <v>4327</v>
      </c>
      <c r="H463">
        <v>3873</v>
      </c>
      <c r="I463">
        <v>4124</v>
      </c>
      <c r="J463" t="s">
        <v>26</v>
      </c>
      <c r="K463" t="s">
        <v>4340</v>
      </c>
      <c r="N463" t="s">
        <v>45</v>
      </c>
      <c r="Q463" t="s">
        <v>4339</v>
      </c>
      <c r="R463">
        <v>252</v>
      </c>
      <c r="S463">
        <v>83</v>
      </c>
    </row>
    <row r="464" spans="1:19" x14ac:dyDescent="0.25">
      <c r="A464" s="1" t="s">
        <v>20</v>
      </c>
      <c r="B464" s="1" t="s">
        <v>34</v>
      </c>
      <c r="C464" s="1" t="s">
        <v>22</v>
      </c>
      <c r="D464" s="1" t="s">
        <v>23</v>
      </c>
      <c r="E464" s="1" t="s">
        <v>24</v>
      </c>
      <c r="G464" t="s">
        <v>5538</v>
      </c>
      <c r="H464">
        <v>3873</v>
      </c>
      <c r="I464">
        <v>4805</v>
      </c>
      <c r="J464" t="s">
        <v>46</v>
      </c>
      <c r="Q464" t="s">
        <v>5549</v>
      </c>
      <c r="R464">
        <v>933</v>
      </c>
    </row>
    <row r="465" spans="1:19" x14ac:dyDescent="0.25">
      <c r="A465" s="1" t="s">
        <v>36</v>
      </c>
      <c r="B465" s="1" t="s">
        <v>37</v>
      </c>
      <c r="C465" s="1" t="s">
        <v>22</v>
      </c>
      <c r="D465" s="1" t="s">
        <v>23</v>
      </c>
      <c r="E465" s="1" t="s">
        <v>24</v>
      </c>
      <c r="G465" t="s">
        <v>5538</v>
      </c>
      <c r="H465">
        <v>3873</v>
      </c>
      <c r="I465">
        <v>4805</v>
      </c>
      <c r="J465" t="s">
        <v>46</v>
      </c>
      <c r="K465" t="s">
        <v>5550</v>
      </c>
      <c r="N465" t="s">
        <v>5551</v>
      </c>
      <c r="Q465" t="s">
        <v>5549</v>
      </c>
      <c r="R465">
        <v>933</v>
      </c>
      <c r="S465">
        <v>310</v>
      </c>
    </row>
    <row r="466" spans="1:19" x14ac:dyDescent="0.25">
      <c r="A466" s="1" t="s">
        <v>20</v>
      </c>
      <c r="B466" s="1" t="s">
        <v>34</v>
      </c>
      <c r="C466" s="1" t="s">
        <v>22</v>
      </c>
      <c r="D466" s="1" t="s">
        <v>23</v>
      </c>
      <c r="E466" s="1" t="s">
        <v>24</v>
      </c>
      <c r="G466" t="s">
        <v>5812</v>
      </c>
      <c r="H466">
        <v>3874</v>
      </c>
      <c r="I466">
        <v>4107</v>
      </c>
      <c r="J466" t="s">
        <v>26</v>
      </c>
      <c r="Q466" t="s">
        <v>5825</v>
      </c>
      <c r="R466">
        <v>234</v>
      </c>
    </row>
    <row r="467" spans="1:19" x14ac:dyDescent="0.25">
      <c r="A467" s="1" t="s">
        <v>36</v>
      </c>
      <c r="B467" s="1" t="s">
        <v>37</v>
      </c>
      <c r="C467" s="1" t="s">
        <v>22</v>
      </c>
      <c r="D467" s="1" t="s">
        <v>23</v>
      </c>
      <c r="E467" s="1" t="s">
        <v>24</v>
      </c>
      <c r="G467" t="s">
        <v>5812</v>
      </c>
      <c r="H467">
        <v>3874</v>
      </c>
      <c r="I467">
        <v>4107</v>
      </c>
      <c r="J467" t="s">
        <v>26</v>
      </c>
      <c r="K467" t="s">
        <v>5826</v>
      </c>
      <c r="N467" t="s">
        <v>5827</v>
      </c>
      <c r="Q467" t="s">
        <v>5825</v>
      </c>
      <c r="R467">
        <v>234</v>
      </c>
      <c r="S467">
        <v>77</v>
      </c>
    </row>
    <row r="468" spans="1:19" x14ac:dyDescent="0.25">
      <c r="A468" s="1" t="s">
        <v>20</v>
      </c>
      <c r="B468" s="1" t="s">
        <v>34</v>
      </c>
      <c r="C468" s="1" t="s">
        <v>22</v>
      </c>
      <c r="D468" s="1" t="s">
        <v>23</v>
      </c>
      <c r="E468" s="1" t="s">
        <v>24</v>
      </c>
      <c r="G468" t="s">
        <v>6374</v>
      </c>
      <c r="H468">
        <v>3880</v>
      </c>
      <c r="I468">
        <v>4518</v>
      </c>
      <c r="J468" t="s">
        <v>26</v>
      </c>
      <c r="Q468" t="s">
        <v>6389</v>
      </c>
      <c r="R468">
        <v>639</v>
      </c>
    </row>
    <row r="469" spans="1:19" x14ac:dyDescent="0.25">
      <c r="A469" s="1" t="s">
        <v>36</v>
      </c>
      <c r="B469" s="1" t="s">
        <v>37</v>
      </c>
      <c r="C469" s="1" t="s">
        <v>22</v>
      </c>
      <c r="D469" s="1" t="s">
        <v>23</v>
      </c>
      <c r="E469" s="1" t="s">
        <v>24</v>
      </c>
      <c r="G469" t="s">
        <v>6374</v>
      </c>
      <c r="H469">
        <v>3880</v>
      </c>
      <c r="I469">
        <v>4518</v>
      </c>
      <c r="J469" t="s">
        <v>26</v>
      </c>
      <c r="K469" t="s">
        <v>6390</v>
      </c>
      <c r="N469" t="s">
        <v>6391</v>
      </c>
      <c r="Q469" t="s">
        <v>6389</v>
      </c>
      <c r="R469">
        <v>639</v>
      </c>
      <c r="S469">
        <v>212</v>
      </c>
    </row>
    <row r="470" spans="1:19" x14ac:dyDescent="0.25">
      <c r="A470" s="1" t="s">
        <v>20</v>
      </c>
      <c r="B470" s="1" t="s">
        <v>34</v>
      </c>
      <c r="C470" s="1" t="s">
        <v>22</v>
      </c>
      <c r="D470" s="1" t="s">
        <v>23</v>
      </c>
      <c r="E470" s="1" t="s">
        <v>24</v>
      </c>
      <c r="G470" t="s">
        <v>1766</v>
      </c>
      <c r="H470">
        <v>3887</v>
      </c>
      <c r="I470">
        <v>4732</v>
      </c>
      <c r="J470" t="s">
        <v>26</v>
      </c>
      <c r="Q470" t="s">
        <v>1775</v>
      </c>
      <c r="R470">
        <v>846</v>
      </c>
    </row>
    <row r="471" spans="1:19" x14ac:dyDescent="0.25">
      <c r="A471" s="1" t="s">
        <v>36</v>
      </c>
      <c r="B471" s="1" t="s">
        <v>37</v>
      </c>
      <c r="C471" s="1" t="s">
        <v>22</v>
      </c>
      <c r="D471" s="1" t="s">
        <v>23</v>
      </c>
      <c r="E471" s="1" t="s">
        <v>24</v>
      </c>
      <c r="G471" t="s">
        <v>1766</v>
      </c>
      <c r="H471">
        <v>3887</v>
      </c>
      <c r="I471">
        <v>4732</v>
      </c>
      <c r="J471" t="s">
        <v>26</v>
      </c>
      <c r="K471" t="s">
        <v>1776</v>
      </c>
      <c r="N471" t="s">
        <v>630</v>
      </c>
      <c r="Q471" t="s">
        <v>1775</v>
      </c>
      <c r="R471">
        <v>846</v>
      </c>
      <c r="S471">
        <v>281</v>
      </c>
    </row>
    <row r="472" spans="1:19" x14ac:dyDescent="0.25">
      <c r="A472" s="1" t="s">
        <v>20</v>
      </c>
      <c r="B472" s="1" t="s">
        <v>34</v>
      </c>
      <c r="C472" s="1" t="s">
        <v>22</v>
      </c>
      <c r="D472" s="1" t="s">
        <v>23</v>
      </c>
      <c r="E472" s="1" t="s">
        <v>24</v>
      </c>
      <c r="G472" t="s">
        <v>5733</v>
      </c>
      <c r="H472">
        <v>3893</v>
      </c>
      <c r="I472">
        <v>6625</v>
      </c>
      <c r="J472" t="s">
        <v>26</v>
      </c>
      <c r="Q472" t="s">
        <v>5743</v>
      </c>
      <c r="R472">
        <v>2733</v>
      </c>
    </row>
    <row r="473" spans="1:19" x14ac:dyDescent="0.25">
      <c r="A473" s="1" t="s">
        <v>36</v>
      </c>
      <c r="B473" s="1" t="s">
        <v>37</v>
      </c>
      <c r="C473" s="1" t="s">
        <v>22</v>
      </c>
      <c r="D473" s="1" t="s">
        <v>23</v>
      </c>
      <c r="E473" s="1" t="s">
        <v>24</v>
      </c>
      <c r="G473" t="s">
        <v>5733</v>
      </c>
      <c r="H473">
        <v>3893</v>
      </c>
      <c r="I473">
        <v>6625</v>
      </c>
      <c r="J473" t="s">
        <v>26</v>
      </c>
      <c r="K473" t="s">
        <v>5744</v>
      </c>
      <c r="N473" t="s">
        <v>45</v>
      </c>
      <c r="Q473" t="s">
        <v>5743</v>
      </c>
      <c r="R473">
        <v>2733</v>
      </c>
      <c r="S473">
        <v>910</v>
      </c>
    </row>
    <row r="474" spans="1:19" x14ac:dyDescent="0.25">
      <c r="A474" s="1" t="s">
        <v>20</v>
      </c>
      <c r="B474" s="1" t="s">
        <v>34</v>
      </c>
      <c r="C474" s="1" t="s">
        <v>22</v>
      </c>
      <c r="D474" s="1" t="s">
        <v>23</v>
      </c>
      <c r="E474" s="1" t="s">
        <v>24</v>
      </c>
      <c r="G474" t="s">
        <v>6416</v>
      </c>
      <c r="H474">
        <v>3924</v>
      </c>
      <c r="I474">
        <v>7478</v>
      </c>
      <c r="J474" t="s">
        <v>26</v>
      </c>
      <c r="Q474" t="s">
        <v>6429</v>
      </c>
      <c r="R474">
        <v>3555</v>
      </c>
    </row>
    <row r="475" spans="1:19" x14ac:dyDescent="0.25">
      <c r="A475" s="1" t="s">
        <v>36</v>
      </c>
      <c r="B475" s="1" t="s">
        <v>37</v>
      </c>
      <c r="C475" s="1" t="s">
        <v>22</v>
      </c>
      <c r="D475" s="1" t="s">
        <v>23</v>
      </c>
      <c r="E475" s="1" t="s">
        <v>24</v>
      </c>
      <c r="G475" t="s">
        <v>6416</v>
      </c>
      <c r="H475">
        <v>3924</v>
      </c>
      <c r="I475">
        <v>7478</v>
      </c>
      <c r="J475" t="s">
        <v>26</v>
      </c>
      <c r="K475" t="s">
        <v>6430</v>
      </c>
      <c r="N475" t="s">
        <v>6431</v>
      </c>
      <c r="Q475" t="s">
        <v>6429</v>
      </c>
      <c r="R475">
        <v>3555</v>
      </c>
      <c r="S475">
        <v>1184</v>
      </c>
    </row>
    <row r="476" spans="1:19" x14ac:dyDescent="0.25">
      <c r="A476" s="1" t="s">
        <v>20</v>
      </c>
      <c r="B476" s="1" t="s">
        <v>34</v>
      </c>
      <c r="C476" s="1" t="s">
        <v>22</v>
      </c>
      <c r="D476" s="1" t="s">
        <v>23</v>
      </c>
      <c r="E476" s="1" t="s">
        <v>24</v>
      </c>
      <c r="G476" t="s">
        <v>2702</v>
      </c>
      <c r="H476">
        <v>3943</v>
      </c>
      <c r="I476">
        <v>5112</v>
      </c>
      <c r="J476" t="s">
        <v>26</v>
      </c>
      <c r="Q476" t="s">
        <v>2712</v>
      </c>
      <c r="R476">
        <v>1170</v>
      </c>
    </row>
    <row r="477" spans="1:19" x14ac:dyDescent="0.25">
      <c r="A477" s="1" t="s">
        <v>36</v>
      </c>
      <c r="B477" s="1" t="s">
        <v>37</v>
      </c>
      <c r="C477" s="1" t="s">
        <v>22</v>
      </c>
      <c r="D477" s="1" t="s">
        <v>23</v>
      </c>
      <c r="E477" s="1" t="s">
        <v>24</v>
      </c>
      <c r="G477" t="s">
        <v>2702</v>
      </c>
      <c r="H477">
        <v>3943</v>
      </c>
      <c r="I477">
        <v>5112</v>
      </c>
      <c r="J477" t="s">
        <v>26</v>
      </c>
      <c r="K477" t="s">
        <v>2713</v>
      </c>
      <c r="N477" t="s">
        <v>2714</v>
      </c>
      <c r="Q477" t="s">
        <v>2712</v>
      </c>
      <c r="R477">
        <v>1170</v>
      </c>
      <c r="S477">
        <v>389</v>
      </c>
    </row>
    <row r="478" spans="1:19" x14ac:dyDescent="0.25">
      <c r="A478" s="1" t="s">
        <v>20</v>
      </c>
      <c r="B478" s="1" t="s">
        <v>34</v>
      </c>
      <c r="C478" s="1" t="s">
        <v>22</v>
      </c>
      <c r="D478" s="1" t="s">
        <v>23</v>
      </c>
      <c r="E478" s="1" t="s">
        <v>24</v>
      </c>
      <c r="G478" t="s">
        <v>6211</v>
      </c>
      <c r="H478">
        <v>3959</v>
      </c>
      <c r="I478">
        <v>4648</v>
      </c>
      <c r="J478" t="s">
        <v>46</v>
      </c>
      <c r="Q478" t="s">
        <v>6226</v>
      </c>
      <c r="R478">
        <v>690</v>
      </c>
    </row>
    <row r="479" spans="1:19" x14ac:dyDescent="0.25">
      <c r="A479" s="1" t="s">
        <v>36</v>
      </c>
      <c r="B479" s="1" t="s">
        <v>37</v>
      </c>
      <c r="C479" s="1" t="s">
        <v>22</v>
      </c>
      <c r="D479" s="1" t="s">
        <v>23</v>
      </c>
      <c r="E479" s="1" t="s">
        <v>24</v>
      </c>
      <c r="G479" t="s">
        <v>6211</v>
      </c>
      <c r="H479">
        <v>3959</v>
      </c>
      <c r="I479">
        <v>4648</v>
      </c>
      <c r="J479" t="s">
        <v>46</v>
      </c>
      <c r="K479" t="s">
        <v>6227</v>
      </c>
      <c r="N479" t="s">
        <v>405</v>
      </c>
      <c r="Q479" t="s">
        <v>6226</v>
      </c>
      <c r="R479">
        <v>690</v>
      </c>
      <c r="S479">
        <v>229</v>
      </c>
    </row>
    <row r="480" spans="1:19" x14ac:dyDescent="0.25">
      <c r="A480" s="1" t="s">
        <v>20</v>
      </c>
      <c r="B480" s="1" t="s">
        <v>34</v>
      </c>
      <c r="C480" s="1" t="s">
        <v>22</v>
      </c>
      <c r="D480" s="1" t="s">
        <v>23</v>
      </c>
      <c r="E480" s="1" t="s">
        <v>24</v>
      </c>
      <c r="G480" t="s">
        <v>6160</v>
      </c>
      <c r="H480">
        <v>3988</v>
      </c>
      <c r="I480">
        <v>6177</v>
      </c>
      <c r="J480" t="s">
        <v>46</v>
      </c>
      <c r="Q480" t="s">
        <v>6170</v>
      </c>
      <c r="R480">
        <v>2190</v>
      </c>
    </row>
    <row r="481" spans="1:19" x14ac:dyDescent="0.25">
      <c r="A481" s="1" t="s">
        <v>36</v>
      </c>
      <c r="B481" s="1" t="s">
        <v>37</v>
      </c>
      <c r="C481" s="1" t="s">
        <v>22</v>
      </c>
      <c r="D481" s="1" t="s">
        <v>23</v>
      </c>
      <c r="E481" s="1" t="s">
        <v>24</v>
      </c>
      <c r="G481" t="s">
        <v>6160</v>
      </c>
      <c r="H481">
        <v>3988</v>
      </c>
      <c r="I481">
        <v>6177</v>
      </c>
      <c r="J481" t="s">
        <v>46</v>
      </c>
      <c r="K481" t="s">
        <v>6171</v>
      </c>
      <c r="N481" t="s">
        <v>6172</v>
      </c>
      <c r="Q481" t="s">
        <v>6170</v>
      </c>
      <c r="R481">
        <v>2190</v>
      </c>
      <c r="S481">
        <v>729</v>
      </c>
    </row>
    <row r="482" spans="1:19" x14ac:dyDescent="0.25">
      <c r="A482" s="1" t="s">
        <v>20</v>
      </c>
      <c r="B482" s="1" t="s">
        <v>34</v>
      </c>
      <c r="C482" s="1" t="s">
        <v>22</v>
      </c>
      <c r="D482" s="1" t="s">
        <v>23</v>
      </c>
      <c r="E482" s="1" t="s">
        <v>24</v>
      </c>
      <c r="G482" t="s">
        <v>6028</v>
      </c>
      <c r="H482">
        <v>4009</v>
      </c>
      <c r="I482">
        <v>4752</v>
      </c>
      <c r="J482" t="s">
        <v>26</v>
      </c>
      <c r="Q482" t="s">
        <v>6038</v>
      </c>
      <c r="R482">
        <v>744</v>
      </c>
    </row>
    <row r="483" spans="1:19" x14ac:dyDescent="0.25">
      <c r="A483" s="1" t="s">
        <v>36</v>
      </c>
      <c r="B483" s="1" t="s">
        <v>37</v>
      </c>
      <c r="C483" s="1" t="s">
        <v>22</v>
      </c>
      <c r="D483" s="1" t="s">
        <v>23</v>
      </c>
      <c r="E483" s="1" t="s">
        <v>24</v>
      </c>
      <c r="G483" t="s">
        <v>6028</v>
      </c>
      <c r="H483">
        <v>4009</v>
      </c>
      <c r="I483">
        <v>4752</v>
      </c>
      <c r="J483" t="s">
        <v>26</v>
      </c>
      <c r="K483" t="s">
        <v>6039</v>
      </c>
      <c r="N483" t="s">
        <v>6040</v>
      </c>
      <c r="Q483" t="s">
        <v>6038</v>
      </c>
      <c r="R483">
        <v>744</v>
      </c>
      <c r="S483">
        <v>247</v>
      </c>
    </row>
    <row r="484" spans="1:19" x14ac:dyDescent="0.25">
      <c r="A484" s="1" t="s">
        <v>20</v>
      </c>
      <c r="B484" s="1" t="s">
        <v>34</v>
      </c>
      <c r="C484" s="1" t="s">
        <v>22</v>
      </c>
      <c r="D484" s="1" t="s">
        <v>23</v>
      </c>
      <c r="E484" s="1" t="s">
        <v>24</v>
      </c>
      <c r="G484" t="s">
        <v>3978</v>
      </c>
      <c r="H484">
        <v>4044</v>
      </c>
      <c r="I484">
        <v>6107</v>
      </c>
      <c r="J484" t="s">
        <v>26</v>
      </c>
      <c r="Q484" t="s">
        <v>3983</v>
      </c>
      <c r="R484">
        <v>2064</v>
      </c>
    </row>
    <row r="485" spans="1:19" x14ac:dyDescent="0.25">
      <c r="A485" s="1" t="s">
        <v>36</v>
      </c>
      <c r="B485" s="1" t="s">
        <v>37</v>
      </c>
      <c r="C485" s="1" t="s">
        <v>22</v>
      </c>
      <c r="D485" s="1" t="s">
        <v>23</v>
      </c>
      <c r="E485" s="1" t="s">
        <v>24</v>
      </c>
      <c r="G485" t="s">
        <v>3978</v>
      </c>
      <c r="H485">
        <v>4044</v>
      </c>
      <c r="I485">
        <v>6107</v>
      </c>
      <c r="J485" t="s">
        <v>26</v>
      </c>
      <c r="K485" t="s">
        <v>3984</v>
      </c>
      <c r="N485" t="s">
        <v>3985</v>
      </c>
      <c r="Q485" t="s">
        <v>3983</v>
      </c>
      <c r="R485">
        <v>2064</v>
      </c>
      <c r="S485">
        <v>687</v>
      </c>
    </row>
    <row r="486" spans="1:19" x14ac:dyDescent="0.25">
      <c r="A486" s="1" t="s">
        <v>20</v>
      </c>
      <c r="B486" s="1" t="s">
        <v>34</v>
      </c>
      <c r="C486" s="1" t="s">
        <v>22</v>
      </c>
      <c r="D486" s="1" t="s">
        <v>23</v>
      </c>
      <c r="E486" s="1" t="s">
        <v>24</v>
      </c>
      <c r="G486" t="s">
        <v>6453</v>
      </c>
      <c r="H486">
        <v>4058</v>
      </c>
      <c r="I486">
        <v>6202</v>
      </c>
      <c r="J486" t="s">
        <v>46</v>
      </c>
      <c r="Q486" t="s">
        <v>6464</v>
      </c>
      <c r="R486">
        <v>2145</v>
      </c>
    </row>
    <row r="487" spans="1:19" x14ac:dyDescent="0.25">
      <c r="A487" s="1" t="s">
        <v>36</v>
      </c>
      <c r="B487" s="1" t="s">
        <v>37</v>
      </c>
      <c r="C487" s="1" t="s">
        <v>22</v>
      </c>
      <c r="D487" s="1" t="s">
        <v>23</v>
      </c>
      <c r="E487" s="1" t="s">
        <v>24</v>
      </c>
      <c r="G487" t="s">
        <v>6453</v>
      </c>
      <c r="H487">
        <v>4058</v>
      </c>
      <c r="I487">
        <v>6202</v>
      </c>
      <c r="J487" t="s">
        <v>46</v>
      </c>
      <c r="K487" t="s">
        <v>6465</v>
      </c>
      <c r="N487" t="s">
        <v>45</v>
      </c>
      <c r="Q487" t="s">
        <v>6464</v>
      </c>
      <c r="R487">
        <v>2145</v>
      </c>
      <c r="S487">
        <v>714</v>
      </c>
    </row>
    <row r="488" spans="1:19" x14ac:dyDescent="0.25">
      <c r="A488" s="1" t="s">
        <v>20</v>
      </c>
      <c r="B488" s="1" t="s">
        <v>34</v>
      </c>
      <c r="C488" s="1" t="s">
        <v>22</v>
      </c>
      <c r="D488" s="1" t="s">
        <v>23</v>
      </c>
      <c r="E488" s="1" t="s">
        <v>24</v>
      </c>
      <c r="G488" t="s">
        <v>6710</v>
      </c>
      <c r="H488">
        <v>4086</v>
      </c>
      <c r="I488">
        <v>4358</v>
      </c>
      <c r="J488" t="s">
        <v>46</v>
      </c>
      <c r="Q488" t="s">
        <v>6722</v>
      </c>
      <c r="R488">
        <v>273</v>
      </c>
    </row>
    <row r="489" spans="1:19" x14ac:dyDescent="0.25">
      <c r="A489" s="1" t="s">
        <v>36</v>
      </c>
      <c r="B489" s="1" t="s">
        <v>37</v>
      </c>
      <c r="C489" s="1" t="s">
        <v>22</v>
      </c>
      <c r="D489" s="1" t="s">
        <v>23</v>
      </c>
      <c r="E489" s="1" t="s">
        <v>24</v>
      </c>
      <c r="G489" t="s">
        <v>6710</v>
      </c>
      <c r="H489">
        <v>4086</v>
      </c>
      <c r="I489">
        <v>4358</v>
      </c>
      <c r="J489" t="s">
        <v>46</v>
      </c>
      <c r="K489" t="s">
        <v>6723</v>
      </c>
      <c r="N489" t="s">
        <v>6724</v>
      </c>
      <c r="Q489" t="s">
        <v>6722</v>
      </c>
      <c r="R489">
        <v>273</v>
      </c>
      <c r="S489">
        <v>90</v>
      </c>
    </row>
    <row r="490" spans="1:19" x14ac:dyDescent="0.25">
      <c r="A490" s="1" t="s">
        <v>20</v>
      </c>
      <c r="B490" s="1" t="s">
        <v>34</v>
      </c>
      <c r="C490" s="1" t="s">
        <v>22</v>
      </c>
      <c r="D490" s="1" t="s">
        <v>23</v>
      </c>
      <c r="E490" s="1" t="s">
        <v>24</v>
      </c>
      <c r="G490" t="s">
        <v>3679</v>
      </c>
      <c r="H490">
        <v>4088</v>
      </c>
      <c r="I490">
        <v>5569</v>
      </c>
      <c r="J490" t="s">
        <v>26</v>
      </c>
      <c r="Q490" t="s">
        <v>3691</v>
      </c>
      <c r="R490">
        <v>1482</v>
      </c>
    </row>
    <row r="491" spans="1:19" x14ac:dyDescent="0.25">
      <c r="A491" s="1" t="s">
        <v>36</v>
      </c>
      <c r="B491" s="1" t="s">
        <v>37</v>
      </c>
      <c r="C491" s="1" t="s">
        <v>22</v>
      </c>
      <c r="D491" s="1" t="s">
        <v>23</v>
      </c>
      <c r="E491" s="1" t="s">
        <v>24</v>
      </c>
      <c r="G491" t="s">
        <v>3679</v>
      </c>
      <c r="H491">
        <v>4088</v>
      </c>
      <c r="I491">
        <v>5569</v>
      </c>
      <c r="J491" t="s">
        <v>26</v>
      </c>
      <c r="K491" t="s">
        <v>3692</v>
      </c>
      <c r="N491" t="s">
        <v>3693</v>
      </c>
      <c r="Q491" t="s">
        <v>3691</v>
      </c>
      <c r="R491">
        <v>1482</v>
      </c>
      <c r="S491">
        <v>493</v>
      </c>
    </row>
    <row r="492" spans="1:19" x14ac:dyDescent="0.25">
      <c r="A492" s="1" t="s">
        <v>20</v>
      </c>
      <c r="B492" s="1" t="s">
        <v>34</v>
      </c>
      <c r="C492" s="1" t="s">
        <v>22</v>
      </c>
      <c r="D492" s="1" t="s">
        <v>23</v>
      </c>
      <c r="E492" s="1" t="s">
        <v>24</v>
      </c>
      <c r="G492" t="s">
        <v>6614</v>
      </c>
      <c r="H492">
        <v>4090</v>
      </c>
      <c r="I492">
        <v>5445</v>
      </c>
      <c r="J492" t="s">
        <v>26</v>
      </c>
      <c r="Q492" t="s">
        <v>6624</v>
      </c>
      <c r="R492">
        <v>1356</v>
      </c>
    </row>
    <row r="493" spans="1:19" x14ac:dyDescent="0.25">
      <c r="A493" s="1" t="s">
        <v>36</v>
      </c>
      <c r="B493" s="1" t="s">
        <v>37</v>
      </c>
      <c r="C493" s="1" t="s">
        <v>22</v>
      </c>
      <c r="D493" s="1" t="s">
        <v>23</v>
      </c>
      <c r="E493" s="1" t="s">
        <v>24</v>
      </c>
      <c r="G493" t="s">
        <v>6614</v>
      </c>
      <c r="H493">
        <v>4090</v>
      </c>
      <c r="I493">
        <v>5445</v>
      </c>
      <c r="J493" t="s">
        <v>26</v>
      </c>
      <c r="K493" t="s">
        <v>6625</v>
      </c>
      <c r="N493" t="s">
        <v>1513</v>
      </c>
      <c r="Q493" t="s">
        <v>6624</v>
      </c>
      <c r="R493">
        <v>1356</v>
      </c>
      <c r="S493">
        <v>451</v>
      </c>
    </row>
    <row r="494" spans="1:19" x14ac:dyDescent="0.25">
      <c r="A494" s="1" t="s">
        <v>20</v>
      </c>
      <c r="B494" s="1" t="s">
        <v>34</v>
      </c>
      <c r="C494" s="1" t="s">
        <v>22</v>
      </c>
      <c r="D494" s="1" t="s">
        <v>23</v>
      </c>
      <c r="E494" s="1" t="s">
        <v>24</v>
      </c>
      <c r="G494" t="s">
        <v>4715</v>
      </c>
      <c r="H494">
        <v>4098</v>
      </c>
      <c r="I494">
        <v>5471</v>
      </c>
      <c r="J494" t="s">
        <v>26</v>
      </c>
      <c r="Q494" t="s">
        <v>4726</v>
      </c>
      <c r="R494">
        <v>1374</v>
      </c>
    </row>
    <row r="495" spans="1:19" x14ac:dyDescent="0.25">
      <c r="A495" s="1" t="s">
        <v>36</v>
      </c>
      <c r="B495" s="1" t="s">
        <v>37</v>
      </c>
      <c r="C495" s="1" t="s">
        <v>22</v>
      </c>
      <c r="D495" s="1" t="s">
        <v>23</v>
      </c>
      <c r="E495" s="1" t="s">
        <v>24</v>
      </c>
      <c r="G495" t="s">
        <v>4715</v>
      </c>
      <c r="H495">
        <v>4098</v>
      </c>
      <c r="I495">
        <v>5471</v>
      </c>
      <c r="J495" t="s">
        <v>26</v>
      </c>
      <c r="K495" t="s">
        <v>4727</v>
      </c>
      <c r="N495" t="s">
        <v>551</v>
      </c>
      <c r="Q495" t="s">
        <v>4726</v>
      </c>
      <c r="R495">
        <v>1374</v>
      </c>
      <c r="S495">
        <v>457</v>
      </c>
    </row>
    <row r="496" spans="1:19" x14ac:dyDescent="0.25">
      <c r="A496" s="1" t="s">
        <v>20</v>
      </c>
      <c r="B496" s="1" t="s">
        <v>34</v>
      </c>
      <c r="C496" s="1" t="s">
        <v>22</v>
      </c>
      <c r="D496" s="1" t="s">
        <v>23</v>
      </c>
      <c r="E496" s="1" t="s">
        <v>24</v>
      </c>
      <c r="G496" t="s">
        <v>5812</v>
      </c>
      <c r="H496">
        <v>4110</v>
      </c>
      <c r="I496">
        <v>6356</v>
      </c>
      <c r="J496" t="s">
        <v>26</v>
      </c>
      <c r="Q496" t="s">
        <v>5828</v>
      </c>
      <c r="R496">
        <v>2247</v>
      </c>
    </row>
    <row r="497" spans="1:19" x14ac:dyDescent="0.25">
      <c r="A497" s="1" t="s">
        <v>36</v>
      </c>
      <c r="B497" s="1" t="s">
        <v>37</v>
      </c>
      <c r="C497" s="1" t="s">
        <v>22</v>
      </c>
      <c r="D497" s="1" t="s">
        <v>23</v>
      </c>
      <c r="E497" s="1" t="s">
        <v>24</v>
      </c>
      <c r="G497" t="s">
        <v>5812</v>
      </c>
      <c r="H497">
        <v>4110</v>
      </c>
      <c r="I497">
        <v>6356</v>
      </c>
      <c r="J497" t="s">
        <v>26</v>
      </c>
      <c r="K497" t="s">
        <v>5829</v>
      </c>
      <c r="N497" t="s">
        <v>5830</v>
      </c>
      <c r="Q497" t="s">
        <v>5828</v>
      </c>
      <c r="R497">
        <v>2247</v>
      </c>
      <c r="S497">
        <v>748</v>
      </c>
    </row>
    <row r="498" spans="1:19" x14ac:dyDescent="0.25">
      <c r="A498" s="1" t="s">
        <v>20</v>
      </c>
      <c r="B498" s="1" t="s">
        <v>34</v>
      </c>
      <c r="C498" s="1" t="s">
        <v>22</v>
      </c>
      <c r="D498" s="1" t="s">
        <v>23</v>
      </c>
      <c r="E498" s="1" t="s">
        <v>24</v>
      </c>
      <c r="G498" t="s">
        <v>3510</v>
      </c>
      <c r="H498">
        <v>4114</v>
      </c>
      <c r="I498">
        <v>5481</v>
      </c>
      <c r="J498" t="s">
        <v>26</v>
      </c>
      <c r="Q498" t="s">
        <v>3521</v>
      </c>
      <c r="R498">
        <v>1368</v>
      </c>
    </row>
    <row r="499" spans="1:19" x14ac:dyDescent="0.25">
      <c r="A499" s="1" t="s">
        <v>36</v>
      </c>
      <c r="B499" s="1" t="s">
        <v>37</v>
      </c>
      <c r="C499" s="1" t="s">
        <v>22</v>
      </c>
      <c r="D499" s="1" t="s">
        <v>23</v>
      </c>
      <c r="E499" s="1" t="s">
        <v>24</v>
      </c>
      <c r="G499" t="s">
        <v>3510</v>
      </c>
      <c r="H499">
        <v>4114</v>
      </c>
      <c r="I499">
        <v>5481</v>
      </c>
      <c r="J499" t="s">
        <v>26</v>
      </c>
      <c r="K499" t="s">
        <v>3522</v>
      </c>
      <c r="N499" t="s">
        <v>308</v>
      </c>
      <c r="Q499" t="s">
        <v>3521</v>
      </c>
      <c r="R499">
        <v>1368</v>
      </c>
      <c r="S499">
        <v>455</v>
      </c>
    </row>
    <row r="500" spans="1:19" x14ac:dyDescent="0.25">
      <c r="A500" s="1" t="s">
        <v>20</v>
      </c>
      <c r="B500" s="1" t="s">
        <v>34</v>
      </c>
      <c r="C500" s="1" t="s">
        <v>22</v>
      </c>
      <c r="D500" s="1" t="s">
        <v>23</v>
      </c>
      <c r="E500" s="1" t="s">
        <v>24</v>
      </c>
      <c r="G500" t="s">
        <v>4584</v>
      </c>
      <c r="H500">
        <v>4155</v>
      </c>
      <c r="I500">
        <v>4889</v>
      </c>
      <c r="J500" t="s">
        <v>26</v>
      </c>
      <c r="Q500" t="s">
        <v>4591</v>
      </c>
      <c r="R500">
        <v>735</v>
      </c>
    </row>
    <row r="501" spans="1:19" x14ac:dyDescent="0.25">
      <c r="A501" s="1" t="s">
        <v>36</v>
      </c>
      <c r="B501" s="1" t="s">
        <v>37</v>
      </c>
      <c r="C501" s="1" t="s">
        <v>22</v>
      </c>
      <c r="D501" s="1" t="s">
        <v>23</v>
      </c>
      <c r="E501" s="1" t="s">
        <v>24</v>
      </c>
      <c r="G501" t="s">
        <v>4584</v>
      </c>
      <c r="H501">
        <v>4155</v>
      </c>
      <c r="I501">
        <v>4889</v>
      </c>
      <c r="J501" t="s">
        <v>26</v>
      </c>
      <c r="K501" t="s">
        <v>4592</v>
      </c>
      <c r="N501" t="s">
        <v>4593</v>
      </c>
      <c r="Q501" t="s">
        <v>4591</v>
      </c>
      <c r="R501">
        <v>735</v>
      </c>
      <c r="S501">
        <v>244</v>
      </c>
    </row>
    <row r="502" spans="1:19" x14ac:dyDescent="0.25">
      <c r="A502" s="1" t="s">
        <v>20</v>
      </c>
      <c r="B502" s="1" t="s">
        <v>34</v>
      </c>
      <c r="C502" s="1" t="s">
        <v>22</v>
      </c>
      <c r="D502" s="1" t="s">
        <v>23</v>
      </c>
      <c r="E502" s="1" t="s">
        <v>24</v>
      </c>
      <c r="G502" t="s">
        <v>3824</v>
      </c>
      <c r="H502">
        <v>4193</v>
      </c>
      <c r="I502">
        <v>4900</v>
      </c>
      <c r="J502" t="s">
        <v>46</v>
      </c>
      <c r="Q502" t="s">
        <v>3837</v>
      </c>
      <c r="R502">
        <v>708</v>
      </c>
    </row>
    <row r="503" spans="1:19" x14ac:dyDescent="0.25">
      <c r="A503" s="1" t="s">
        <v>36</v>
      </c>
      <c r="B503" s="1" t="s">
        <v>37</v>
      </c>
      <c r="C503" s="1" t="s">
        <v>22</v>
      </c>
      <c r="D503" s="1" t="s">
        <v>23</v>
      </c>
      <c r="E503" s="1" t="s">
        <v>24</v>
      </c>
      <c r="G503" t="s">
        <v>3824</v>
      </c>
      <c r="H503">
        <v>4193</v>
      </c>
      <c r="I503">
        <v>4900</v>
      </c>
      <c r="J503" t="s">
        <v>46</v>
      </c>
      <c r="K503" t="s">
        <v>3838</v>
      </c>
      <c r="N503" t="s">
        <v>1145</v>
      </c>
      <c r="Q503" t="s">
        <v>3837</v>
      </c>
      <c r="R503">
        <v>708</v>
      </c>
      <c r="S503">
        <v>235</v>
      </c>
    </row>
    <row r="504" spans="1:19" x14ac:dyDescent="0.25">
      <c r="A504" s="1" t="s">
        <v>20</v>
      </c>
      <c r="B504" s="1" t="s">
        <v>34</v>
      </c>
      <c r="C504" s="1" t="s">
        <v>22</v>
      </c>
      <c r="D504" s="1" t="s">
        <v>23</v>
      </c>
      <c r="E504" s="1" t="s">
        <v>24</v>
      </c>
      <c r="G504" t="s">
        <v>4327</v>
      </c>
      <c r="H504">
        <v>4207</v>
      </c>
      <c r="I504">
        <v>6846</v>
      </c>
      <c r="J504" t="s">
        <v>26</v>
      </c>
      <c r="Q504" t="s">
        <v>4341</v>
      </c>
      <c r="R504">
        <v>2640</v>
      </c>
    </row>
    <row r="505" spans="1:19" x14ac:dyDescent="0.25">
      <c r="A505" s="1" t="s">
        <v>36</v>
      </c>
      <c r="B505" s="1" t="s">
        <v>37</v>
      </c>
      <c r="C505" s="1" t="s">
        <v>22</v>
      </c>
      <c r="D505" s="1" t="s">
        <v>23</v>
      </c>
      <c r="E505" s="1" t="s">
        <v>24</v>
      </c>
      <c r="G505" t="s">
        <v>4327</v>
      </c>
      <c r="H505">
        <v>4207</v>
      </c>
      <c r="I505">
        <v>6846</v>
      </c>
      <c r="J505" t="s">
        <v>26</v>
      </c>
      <c r="K505" t="s">
        <v>4342</v>
      </c>
      <c r="N505" t="s">
        <v>4343</v>
      </c>
      <c r="Q505" t="s">
        <v>4341</v>
      </c>
      <c r="R505">
        <v>2640</v>
      </c>
      <c r="S505">
        <v>879</v>
      </c>
    </row>
    <row r="506" spans="1:19" x14ac:dyDescent="0.25">
      <c r="A506" s="1" t="s">
        <v>20</v>
      </c>
      <c r="B506" s="1" t="s">
        <v>34</v>
      </c>
      <c r="C506" s="1" t="s">
        <v>22</v>
      </c>
      <c r="D506" s="1" t="s">
        <v>23</v>
      </c>
      <c r="E506" s="1" t="s">
        <v>24</v>
      </c>
      <c r="G506" t="s">
        <v>5390</v>
      </c>
      <c r="H506">
        <v>4214</v>
      </c>
      <c r="I506">
        <v>5182</v>
      </c>
      <c r="J506" t="s">
        <v>26</v>
      </c>
      <c r="Q506" t="s">
        <v>5404</v>
      </c>
      <c r="R506">
        <v>969</v>
      </c>
    </row>
    <row r="507" spans="1:19" x14ac:dyDescent="0.25">
      <c r="A507" s="1" t="s">
        <v>36</v>
      </c>
      <c r="B507" s="1" t="s">
        <v>37</v>
      </c>
      <c r="C507" s="1" t="s">
        <v>22</v>
      </c>
      <c r="D507" s="1" t="s">
        <v>23</v>
      </c>
      <c r="E507" s="1" t="s">
        <v>24</v>
      </c>
      <c r="G507" t="s">
        <v>5390</v>
      </c>
      <c r="H507">
        <v>4214</v>
      </c>
      <c r="I507">
        <v>5182</v>
      </c>
      <c r="J507" t="s">
        <v>26</v>
      </c>
      <c r="K507" t="s">
        <v>5405</v>
      </c>
      <c r="N507" t="s">
        <v>5406</v>
      </c>
      <c r="Q507" t="s">
        <v>5404</v>
      </c>
      <c r="R507">
        <v>969</v>
      </c>
      <c r="S507">
        <v>322</v>
      </c>
    </row>
    <row r="508" spans="1:19" x14ac:dyDescent="0.25">
      <c r="A508" s="1" t="s">
        <v>20</v>
      </c>
      <c r="B508" s="1" t="s">
        <v>34</v>
      </c>
      <c r="C508" s="1" t="s">
        <v>22</v>
      </c>
      <c r="D508" s="1" t="s">
        <v>23</v>
      </c>
      <c r="E508" s="1" t="s">
        <v>24</v>
      </c>
      <c r="G508" t="s">
        <v>25</v>
      </c>
      <c r="H508">
        <v>4278</v>
      </c>
      <c r="I508">
        <v>5180</v>
      </c>
      <c r="J508" t="s">
        <v>46</v>
      </c>
      <c r="Q508" t="s">
        <v>47</v>
      </c>
      <c r="R508">
        <v>903</v>
      </c>
    </row>
    <row r="509" spans="1:19" x14ac:dyDescent="0.25">
      <c r="A509" s="1" t="s">
        <v>36</v>
      </c>
      <c r="B509" s="1" t="s">
        <v>37</v>
      </c>
      <c r="C509" s="1" t="s">
        <v>22</v>
      </c>
      <c r="D509" s="1" t="s">
        <v>23</v>
      </c>
      <c r="E509" s="1" t="s">
        <v>24</v>
      </c>
      <c r="G509" t="s">
        <v>25</v>
      </c>
      <c r="H509">
        <v>4278</v>
      </c>
      <c r="I509">
        <v>5180</v>
      </c>
      <c r="J509" t="s">
        <v>46</v>
      </c>
      <c r="K509" t="s">
        <v>48</v>
      </c>
      <c r="N509" t="s">
        <v>45</v>
      </c>
      <c r="Q509" t="s">
        <v>47</v>
      </c>
      <c r="R509">
        <v>903</v>
      </c>
      <c r="S509">
        <v>300</v>
      </c>
    </row>
    <row r="510" spans="1:19" x14ac:dyDescent="0.25">
      <c r="A510" s="1" t="s">
        <v>20</v>
      </c>
      <c r="B510" s="1" t="s">
        <v>34</v>
      </c>
      <c r="C510" s="1" t="s">
        <v>22</v>
      </c>
      <c r="D510" s="1" t="s">
        <v>23</v>
      </c>
      <c r="E510" s="1" t="s">
        <v>24</v>
      </c>
      <c r="G510" t="s">
        <v>2935</v>
      </c>
      <c r="H510">
        <v>4291</v>
      </c>
      <c r="I510">
        <v>5685</v>
      </c>
      <c r="J510" t="s">
        <v>26</v>
      </c>
      <c r="Q510" t="s">
        <v>2941</v>
      </c>
      <c r="R510">
        <v>1395</v>
      </c>
    </row>
    <row r="511" spans="1:19" x14ac:dyDescent="0.25">
      <c r="A511" s="1" t="s">
        <v>36</v>
      </c>
      <c r="B511" s="1" t="s">
        <v>37</v>
      </c>
      <c r="C511" s="1" t="s">
        <v>22</v>
      </c>
      <c r="D511" s="1" t="s">
        <v>23</v>
      </c>
      <c r="E511" s="1" t="s">
        <v>24</v>
      </c>
      <c r="G511" t="s">
        <v>2935</v>
      </c>
      <c r="H511">
        <v>4291</v>
      </c>
      <c r="I511">
        <v>5685</v>
      </c>
      <c r="J511" t="s">
        <v>26</v>
      </c>
      <c r="K511" t="s">
        <v>2942</v>
      </c>
      <c r="N511" t="s">
        <v>2943</v>
      </c>
      <c r="Q511" t="s">
        <v>2941</v>
      </c>
      <c r="R511">
        <v>1395</v>
      </c>
      <c r="S511">
        <v>464</v>
      </c>
    </row>
    <row r="512" spans="1:19" x14ac:dyDescent="0.25">
      <c r="A512" s="1" t="s">
        <v>20</v>
      </c>
      <c r="B512" s="1" t="s">
        <v>34</v>
      </c>
      <c r="C512" s="1" t="s">
        <v>22</v>
      </c>
      <c r="D512" s="1" t="s">
        <v>23</v>
      </c>
      <c r="E512" s="1" t="s">
        <v>24</v>
      </c>
      <c r="G512" t="s">
        <v>683</v>
      </c>
      <c r="H512">
        <v>4294</v>
      </c>
      <c r="I512">
        <v>5313</v>
      </c>
      <c r="J512" t="s">
        <v>46</v>
      </c>
      <c r="Q512" t="s">
        <v>693</v>
      </c>
      <c r="R512">
        <v>1020</v>
      </c>
    </row>
    <row r="513" spans="1:19" x14ac:dyDescent="0.25">
      <c r="A513" s="1" t="s">
        <v>36</v>
      </c>
      <c r="B513" s="1" t="s">
        <v>37</v>
      </c>
      <c r="C513" s="1" t="s">
        <v>22</v>
      </c>
      <c r="D513" s="1" t="s">
        <v>23</v>
      </c>
      <c r="E513" s="1" t="s">
        <v>24</v>
      </c>
      <c r="G513" t="s">
        <v>683</v>
      </c>
      <c r="H513">
        <v>4294</v>
      </c>
      <c r="I513">
        <v>5313</v>
      </c>
      <c r="J513" t="s">
        <v>46</v>
      </c>
      <c r="K513" t="s">
        <v>694</v>
      </c>
      <c r="N513" t="s">
        <v>45</v>
      </c>
      <c r="Q513" t="s">
        <v>693</v>
      </c>
      <c r="R513">
        <v>1020</v>
      </c>
      <c r="S513">
        <v>339</v>
      </c>
    </row>
    <row r="514" spans="1:19" x14ac:dyDescent="0.25">
      <c r="A514" s="1" t="s">
        <v>20</v>
      </c>
      <c r="B514" s="1" t="s">
        <v>34</v>
      </c>
      <c r="C514" s="1" t="s">
        <v>22</v>
      </c>
      <c r="D514" s="1" t="s">
        <v>23</v>
      </c>
      <c r="E514" s="1" t="s">
        <v>24</v>
      </c>
      <c r="G514" t="s">
        <v>5274</v>
      </c>
      <c r="H514">
        <v>4443</v>
      </c>
      <c r="I514">
        <v>5279</v>
      </c>
      <c r="J514" t="s">
        <v>46</v>
      </c>
      <c r="Q514" t="s">
        <v>5286</v>
      </c>
      <c r="R514">
        <v>837</v>
      </c>
    </row>
    <row r="515" spans="1:19" x14ac:dyDescent="0.25">
      <c r="A515" s="1" t="s">
        <v>36</v>
      </c>
      <c r="B515" s="1" t="s">
        <v>37</v>
      </c>
      <c r="C515" s="1" t="s">
        <v>22</v>
      </c>
      <c r="D515" s="1" t="s">
        <v>23</v>
      </c>
      <c r="E515" s="1" t="s">
        <v>24</v>
      </c>
      <c r="G515" t="s">
        <v>5274</v>
      </c>
      <c r="H515">
        <v>4443</v>
      </c>
      <c r="I515">
        <v>5279</v>
      </c>
      <c r="J515" t="s">
        <v>46</v>
      </c>
      <c r="K515" t="s">
        <v>5287</v>
      </c>
      <c r="N515" t="s">
        <v>5288</v>
      </c>
      <c r="Q515" t="s">
        <v>5286</v>
      </c>
      <c r="R515">
        <v>837</v>
      </c>
      <c r="S515">
        <v>278</v>
      </c>
    </row>
    <row r="516" spans="1:19" x14ac:dyDescent="0.25">
      <c r="A516" s="1" t="s">
        <v>20</v>
      </c>
      <c r="B516" s="1" t="s">
        <v>34</v>
      </c>
      <c r="C516" s="1" t="s">
        <v>22</v>
      </c>
      <c r="D516" s="1" t="s">
        <v>23</v>
      </c>
      <c r="E516" s="1" t="s">
        <v>24</v>
      </c>
      <c r="G516" t="s">
        <v>6710</v>
      </c>
      <c r="H516">
        <v>4444</v>
      </c>
      <c r="I516">
        <v>4692</v>
      </c>
      <c r="J516" t="s">
        <v>46</v>
      </c>
      <c r="Q516" t="s">
        <v>6725</v>
      </c>
      <c r="R516">
        <v>249</v>
      </c>
    </row>
    <row r="517" spans="1:19" x14ac:dyDescent="0.25">
      <c r="A517" s="1" t="s">
        <v>36</v>
      </c>
      <c r="B517" s="1" t="s">
        <v>37</v>
      </c>
      <c r="C517" s="1" t="s">
        <v>22</v>
      </c>
      <c r="D517" s="1" t="s">
        <v>23</v>
      </c>
      <c r="E517" s="1" t="s">
        <v>24</v>
      </c>
      <c r="G517" t="s">
        <v>6710</v>
      </c>
      <c r="H517">
        <v>4444</v>
      </c>
      <c r="I517">
        <v>4692</v>
      </c>
      <c r="J517" t="s">
        <v>46</v>
      </c>
      <c r="K517" t="s">
        <v>6726</v>
      </c>
      <c r="N517" t="s">
        <v>845</v>
      </c>
      <c r="Q517" t="s">
        <v>6725</v>
      </c>
      <c r="R517">
        <v>249</v>
      </c>
      <c r="S517">
        <v>82</v>
      </c>
    </row>
    <row r="518" spans="1:19" x14ac:dyDescent="0.25">
      <c r="A518" s="1" t="s">
        <v>20</v>
      </c>
      <c r="B518" s="1" t="s">
        <v>34</v>
      </c>
      <c r="C518" s="1" t="s">
        <v>22</v>
      </c>
      <c r="D518" s="1" t="s">
        <v>23</v>
      </c>
      <c r="E518" s="1" t="s">
        <v>24</v>
      </c>
      <c r="G518" t="s">
        <v>2442</v>
      </c>
      <c r="H518">
        <v>4501</v>
      </c>
      <c r="I518">
        <v>5076</v>
      </c>
      <c r="J518" t="s">
        <v>26</v>
      </c>
      <c r="Q518" t="s">
        <v>2445</v>
      </c>
      <c r="R518">
        <v>576</v>
      </c>
    </row>
    <row r="519" spans="1:19" x14ac:dyDescent="0.25">
      <c r="A519" s="1" t="s">
        <v>36</v>
      </c>
      <c r="B519" s="1" t="s">
        <v>37</v>
      </c>
      <c r="C519" s="1" t="s">
        <v>22</v>
      </c>
      <c r="D519" s="1" t="s">
        <v>23</v>
      </c>
      <c r="E519" s="1" t="s">
        <v>24</v>
      </c>
      <c r="G519" t="s">
        <v>2442</v>
      </c>
      <c r="H519">
        <v>4501</v>
      </c>
      <c r="I519">
        <v>5076</v>
      </c>
      <c r="J519" t="s">
        <v>26</v>
      </c>
      <c r="K519" t="s">
        <v>2446</v>
      </c>
      <c r="N519" t="s">
        <v>45</v>
      </c>
      <c r="Q519" t="s">
        <v>2445</v>
      </c>
      <c r="R519">
        <v>576</v>
      </c>
      <c r="S519">
        <v>191</v>
      </c>
    </row>
    <row r="520" spans="1:19" x14ac:dyDescent="0.25">
      <c r="A520" s="1" t="s">
        <v>20</v>
      </c>
      <c r="B520" s="1" t="s">
        <v>34</v>
      </c>
      <c r="C520" s="1" t="s">
        <v>22</v>
      </c>
      <c r="D520" s="1" t="s">
        <v>23</v>
      </c>
      <c r="E520" s="1" t="s">
        <v>24</v>
      </c>
      <c r="G520" t="s">
        <v>5959</v>
      </c>
      <c r="H520">
        <v>4502</v>
      </c>
      <c r="I520">
        <v>5173</v>
      </c>
      <c r="J520" t="s">
        <v>26</v>
      </c>
      <c r="Q520" t="s">
        <v>5978</v>
      </c>
      <c r="R520">
        <v>672</v>
      </c>
    </row>
    <row r="521" spans="1:19" x14ac:dyDescent="0.25">
      <c r="A521" s="1" t="s">
        <v>36</v>
      </c>
      <c r="B521" s="1" t="s">
        <v>37</v>
      </c>
      <c r="C521" s="1" t="s">
        <v>22</v>
      </c>
      <c r="D521" s="1" t="s">
        <v>23</v>
      </c>
      <c r="E521" s="1" t="s">
        <v>24</v>
      </c>
      <c r="G521" t="s">
        <v>5959</v>
      </c>
      <c r="H521">
        <v>4502</v>
      </c>
      <c r="I521">
        <v>5173</v>
      </c>
      <c r="J521" t="s">
        <v>26</v>
      </c>
      <c r="K521" t="s">
        <v>5979</v>
      </c>
      <c r="N521" t="s">
        <v>5980</v>
      </c>
      <c r="Q521" t="s">
        <v>5978</v>
      </c>
      <c r="R521">
        <v>672</v>
      </c>
      <c r="S521">
        <v>223</v>
      </c>
    </row>
    <row r="522" spans="1:19" x14ac:dyDescent="0.25">
      <c r="A522" s="1" t="s">
        <v>20</v>
      </c>
      <c r="B522" s="1" t="s">
        <v>34</v>
      </c>
      <c r="C522" s="1" t="s">
        <v>22</v>
      </c>
      <c r="D522" s="1" t="s">
        <v>23</v>
      </c>
      <c r="E522" s="1" t="s">
        <v>24</v>
      </c>
      <c r="G522" t="s">
        <v>6374</v>
      </c>
      <c r="H522">
        <v>4531</v>
      </c>
      <c r="I522">
        <v>5640</v>
      </c>
      <c r="J522" t="s">
        <v>26</v>
      </c>
      <c r="Q522" t="s">
        <v>6392</v>
      </c>
      <c r="R522">
        <v>1110</v>
      </c>
    </row>
    <row r="523" spans="1:19" x14ac:dyDescent="0.25">
      <c r="A523" s="1" t="s">
        <v>36</v>
      </c>
      <c r="B523" s="1" t="s">
        <v>37</v>
      </c>
      <c r="C523" s="1" t="s">
        <v>22</v>
      </c>
      <c r="D523" s="1" t="s">
        <v>23</v>
      </c>
      <c r="E523" s="1" t="s">
        <v>24</v>
      </c>
      <c r="G523" t="s">
        <v>6374</v>
      </c>
      <c r="H523">
        <v>4531</v>
      </c>
      <c r="I523">
        <v>5640</v>
      </c>
      <c r="J523" t="s">
        <v>26</v>
      </c>
      <c r="K523" t="s">
        <v>6393</v>
      </c>
      <c r="N523" t="s">
        <v>6394</v>
      </c>
      <c r="Q523" t="s">
        <v>6392</v>
      </c>
      <c r="R523">
        <v>1110</v>
      </c>
      <c r="S523">
        <v>369</v>
      </c>
    </row>
    <row r="524" spans="1:19" x14ac:dyDescent="0.25">
      <c r="A524" s="1" t="s">
        <v>20</v>
      </c>
      <c r="B524" s="1" t="s">
        <v>34</v>
      </c>
      <c r="C524" s="1" t="s">
        <v>22</v>
      </c>
      <c r="D524" s="1" t="s">
        <v>23</v>
      </c>
      <c r="E524" s="1" t="s">
        <v>24</v>
      </c>
      <c r="G524" t="s">
        <v>2087</v>
      </c>
      <c r="H524">
        <v>4543</v>
      </c>
      <c r="I524">
        <v>5166</v>
      </c>
      <c r="J524" t="s">
        <v>46</v>
      </c>
      <c r="Q524" t="s">
        <v>2101</v>
      </c>
      <c r="R524">
        <v>624</v>
      </c>
    </row>
    <row r="525" spans="1:19" x14ac:dyDescent="0.25">
      <c r="A525" s="1" t="s">
        <v>36</v>
      </c>
      <c r="B525" s="1" t="s">
        <v>37</v>
      </c>
      <c r="C525" s="1" t="s">
        <v>22</v>
      </c>
      <c r="D525" s="1" t="s">
        <v>23</v>
      </c>
      <c r="E525" s="1" t="s">
        <v>24</v>
      </c>
      <c r="G525" t="s">
        <v>2087</v>
      </c>
      <c r="H525">
        <v>4543</v>
      </c>
      <c r="I525">
        <v>5166</v>
      </c>
      <c r="J525" t="s">
        <v>46</v>
      </c>
      <c r="K525" t="s">
        <v>2102</v>
      </c>
      <c r="N525" t="s">
        <v>2103</v>
      </c>
      <c r="Q525" t="s">
        <v>2101</v>
      </c>
      <c r="R525">
        <v>624</v>
      </c>
      <c r="S525">
        <v>207</v>
      </c>
    </row>
    <row r="526" spans="1:19" x14ac:dyDescent="0.25">
      <c r="A526" s="1" t="s">
        <v>20</v>
      </c>
      <c r="B526" s="1" t="s">
        <v>34</v>
      </c>
      <c r="C526" s="1" t="s">
        <v>22</v>
      </c>
      <c r="D526" s="1" t="s">
        <v>23</v>
      </c>
      <c r="E526" s="1" t="s">
        <v>24</v>
      </c>
      <c r="G526" t="s">
        <v>6262</v>
      </c>
      <c r="H526">
        <v>4569</v>
      </c>
      <c r="I526">
        <v>4910</v>
      </c>
      <c r="J526" t="s">
        <v>26</v>
      </c>
      <c r="Q526" t="s">
        <v>6279</v>
      </c>
      <c r="R526">
        <v>342</v>
      </c>
    </row>
    <row r="527" spans="1:19" x14ac:dyDescent="0.25">
      <c r="A527" s="1" t="s">
        <v>36</v>
      </c>
      <c r="B527" s="1" t="s">
        <v>37</v>
      </c>
      <c r="C527" s="1" t="s">
        <v>22</v>
      </c>
      <c r="D527" s="1" t="s">
        <v>23</v>
      </c>
      <c r="E527" s="1" t="s">
        <v>24</v>
      </c>
      <c r="G527" t="s">
        <v>6262</v>
      </c>
      <c r="H527">
        <v>4569</v>
      </c>
      <c r="I527">
        <v>4910</v>
      </c>
      <c r="J527" t="s">
        <v>26</v>
      </c>
      <c r="K527" t="s">
        <v>6280</v>
      </c>
      <c r="N527" t="s">
        <v>6281</v>
      </c>
      <c r="Q527" t="s">
        <v>6279</v>
      </c>
      <c r="R527">
        <v>342</v>
      </c>
      <c r="S527">
        <v>113</v>
      </c>
    </row>
    <row r="528" spans="1:19" x14ac:dyDescent="0.25">
      <c r="A528" s="1" t="s">
        <v>20</v>
      </c>
      <c r="B528" s="1" t="s">
        <v>34</v>
      </c>
      <c r="C528" s="1" t="s">
        <v>22</v>
      </c>
      <c r="D528" s="1" t="s">
        <v>23</v>
      </c>
      <c r="E528" s="1" t="s">
        <v>24</v>
      </c>
      <c r="G528" t="s">
        <v>6211</v>
      </c>
      <c r="H528">
        <v>4611</v>
      </c>
      <c r="I528">
        <v>5999</v>
      </c>
      <c r="J528" t="s">
        <v>46</v>
      </c>
      <c r="Q528" t="s">
        <v>6228</v>
      </c>
      <c r="R528">
        <v>1389</v>
      </c>
    </row>
    <row r="529" spans="1:19" x14ac:dyDescent="0.25">
      <c r="A529" s="1" t="s">
        <v>36</v>
      </c>
      <c r="B529" s="1" t="s">
        <v>37</v>
      </c>
      <c r="C529" s="1" t="s">
        <v>22</v>
      </c>
      <c r="D529" s="1" t="s">
        <v>23</v>
      </c>
      <c r="E529" s="1" t="s">
        <v>24</v>
      </c>
      <c r="G529" t="s">
        <v>6211</v>
      </c>
      <c r="H529">
        <v>4611</v>
      </c>
      <c r="I529">
        <v>5999</v>
      </c>
      <c r="J529" t="s">
        <v>46</v>
      </c>
      <c r="K529" t="s">
        <v>6229</v>
      </c>
      <c r="N529" t="s">
        <v>551</v>
      </c>
      <c r="Q529" t="s">
        <v>6228</v>
      </c>
      <c r="R529">
        <v>1389</v>
      </c>
      <c r="S529">
        <v>462</v>
      </c>
    </row>
    <row r="530" spans="1:19" x14ac:dyDescent="0.25">
      <c r="A530" s="1" t="s">
        <v>20</v>
      </c>
      <c r="B530" s="1" t="s">
        <v>34</v>
      </c>
      <c r="C530" s="1" t="s">
        <v>22</v>
      </c>
      <c r="D530" s="1" t="s">
        <v>23</v>
      </c>
      <c r="E530" s="1" t="s">
        <v>24</v>
      </c>
      <c r="G530" t="s">
        <v>6656</v>
      </c>
      <c r="H530">
        <v>4714</v>
      </c>
      <c r="I530">
        <v>5595</v>
      </c>
      <c r="J530" t="s">
        <v>46</v>
      </c>
      <c r="Q530" t="s">
        <v>6670</v>
      </c>
      <c r="R530">
        <v>882</v>
      </c>
    </row>
    <row r="531" spans="1:19" x14ac:dyDescent="0.25">
      <c r="A531" s="1" t="s">
        <v>36</v>
      </c>
      <c r="B531" s="1" t="s">
        <v>37</v>
      </c>
      <c r="C531" s="1" t="s">
        <v>22</v>
      </c>
      <c r="D531" s="1" t="s">
        <v>23</v>
      </c>
      <c r="E531" s="1" t="s">
        <v>24</v>
      </c>
      <c r="G531" t="s">
        <v>6656</v>
      </c>
      <c r="H531">
        <v>4714</v>
      </c>
      <c r="I531">
        <v>5595</v>
      </c>
      <c r="J531" t="s">
        <v>46</v>
      </c>
      <c r="K531" t="s">
        <v>6671</v>
      </c>
      <c r="N531" t="s">
        <v>6672</v>
      </c>
      <c r="Q531" t="s">
        <v>6670</v>
      </c>
      <c r="R531">
        <v>882</v>
      </c>
      <c r="S531">
        <v>293</v>
      </c>
    </row>
    <row r="532" spans="1:19" x14ac:dyDescent="0.25">
      <c r="A532" s="1" t="s">
        <v>20</v>
      </c>
      <c r="B532" s="1" t="s">
        <v>34</v>
      </c>
      <c r="C532" s="1" t="s">
        <v>22</v>
      </c>
      <c r="D532" s="1" t="s">
        <v>23</v>
      </c>
      <c r="E532" s="1" t="s">
        <v>24</v>
      </c>
      <c r="G532" t="s">
        <v>1766</v>
      </c>
      <c r="H532">
        <v>4732</v>
      </c>
      <c r="I532">
        <v>5607</v>
      </c>
      <c r="J532" t="s">
        <v>26</v>
      </c>
      <c r="Q532" t="s">
        <v>1777</v>
      </c>
      <c r="R532">
        <v>876</v>
      </c>
    </row>
    <row r="533" spans="1:19" x14ac:dyDescent="0.25">
      <c r="A533" s="1" t="s">
        <v>36</v>
      </c>
      <c r="B533" s="1" t="s">
        <v>37</v>
      </c>
      <c r="C533" s="1" t="s">
        <v>22</v>
      </c>
      <c r="D533" s="1" t="s">
        <v>23</v>
      </c>
      <c r="E533" s="1" t="s">
        <v>24</v>
      </c>
      <c r="G533" t="s">
        <v>1766</v>
      </c>
      <c r="H533">
        <v>4732</v>
      </c>
      <c r="I533">
        <v>5607</v>
      </c>
      <c r="J533" t="s">
        <v>26</v>
      </c>
      <c r="K533" t="s">
        <v>1778</v>
      </c>
      <c r="N533" t="s">
        <v>1145</v>
      </c>
      <c r="Q533" t="s">
        <v>1777</v>
      </c>
      <c r="R533">
        <v>876</v>
      </c>
      <c r="S533">
        <v>291</v>
      </c>
    </row>
    <row r="534" spans="1:19" x14ac:dyDescent="0.25">
      <c r="A534" s="1" t="s">
        <v>20</v>
      </c>
      <c r="B534" s="1" t="s">
        <v>34</v>
      </c>
      <c r="C534" s="1" t="s">
        <v>22</v>
      </c>
      <c r="D534" s="1" t="s">
        <v>23</v>
      </c>
      <c r="E534" s="1" t="s">
        <v>24</v>
      </c>
      <c r="G534" t="s">
        <v>6028</v>
      </c>
      <c r="H534">
        <v>4749</v>
      </c>
      <c r="I534">
        <v>5477</v>
      </c>
      <c r="J534" t="s">
        <v>26</v>
      </c>
      <c r="Q534" t="s">
        <v>6041</v>
      </c>
      <c r="R534">
        <v>729</v>
      </c>
    </row>
    <row r="535" spans="1:19" x14ac:dyDescent="0.25">
      <c r="A535" s="1" t="s">
        <v>36</v>
      </c>
      <c r="B535" s="1" t="s">
        <v>37</v>
      </c>
      <c r="C535" s="1" t="s">
        <v>22</v>
      </c>
      <c r="D535" s="1" t="s">
        <v>23</v>
      </c>
      <c r="E535" s="1" t="s">
        <v>24</v>
      </c>
      <c r="G535" t="s">
        <v>6028</v>
      </c>
      <c r="H535">
        <v>4749</v>
      </c>
      <c r="I535">
        <v>5477</v>
      </c>
      <c r="J535" t="s">
        <v>26</v>
      </c>
      <c r="K535" t="s">
        <v>6042</v>
      </c>
      <c r="N535" t="s">
        <v>5619</v>
      </c>
      <c r="Q535" t="s">
        <v>6041</v>
      </c>
      <c r="R535">
        <v>729</v>
      </c>
      <c r="S535">
        <v>242</v>
      </c>
    </row>
    <row r="536" spans="1:19" x14ac:dyDescent="0.25">
      <c r="A536" s="1" t="s">
        <v>20</v>
      </c>
      <c r="B536" s="1" t="s">
        <v>34</v>
      </c>
      <c r="C536" s="1" t="s">
        <v>22</v>
      </c>
      <c r="D536" s="1" t="s">
        <v>23</v>
      </c>
      <c r="E536" s="1" t="s">
        <v>24</v>
      </c>
      <c r="G536" t="s">
        <v>1267</v>
      </c>
      <c r="H536">
        <v>4752</v>
      </c>
      <c r="I536">
        <v>5330</v>
      </c>
      <c r="J536" t="s">
        <v>26</v>
      </c>
      <c r="Q536" t="s">
        <v>1280</v>
      </c>
      <c r="R536">
        <v>579</v>
      </c>
    </row>
    <row r="537" spans="1:19" x14ac:dyDescent="0.25">
      <c r="A537" s="1" t="s">
        <v>36</v>
      </c>
      <c r="B537" s="1" t="s">
        <v>37</v>
      </c>
      <c r="C537" s="1" t="s">
        <v>22</v>
      </c>
      <c r="D537" s="1" t="s">
        <v>23</v>
      </c>
      <c r="E537" s="1" t="s">
        <v>24</v>
      </c>
      <c r="G537" t="s">
        <v>1267</v>
      </c>
      <c r="H537">
        <v>4752</v>
      </c>
      <c r="I537">
        <v>5330</v>
      </c>
      <c r="J537" t="s">
        <v>26</v>
      </c>
      <c r="K537" t="s">
        <v>1281</v>
      </c>
      <c r="N537" t="s">
        <v>160</v>
      </c>
      <c r="Q537" t="s">
        <v>1280</v>
      </c>
      <c r="R537">
        <v>579</v>
      </c>
      <c r="S537">
        <v>192</v>
      </c>
    </row>
    <row r="538" spans="1:19" x14ac:dyDescent="0.25">
      <c r="A538" s="1" t="s">
        <v>20</v>
      </c>
      <c r="B538" s="1" t="s">
        <v>34</v>
      </c>
      <c r="C538" s="1" t="s">
        <v>22</v>
      </c>
      <c r="D538" s="1" t="s">
        <v>23</v>
      </c>
      <c r="E538" s="1" t="s">
        <v>24</v>
      </c>
      <c r="G538" t="s">
        <v>6583</v>
      </c>
      <c r="H538">
        <v>4753</v>
      </c>
      <c r="I538">
        <v>6189</v>
      </c>
      <c r="J538" t="s">
        <v>26</v>
      </c>
      <c r="Q538" t="s">
        <v>6598</v>
      </c>
      <c r="R538">
        <v>1437</v>
      </c>
    </row>
    <row r="539" spans="1:19" x14ac:dyDescent="0.25">
      <c r="A539" s="1" t="s">
        <v>36</v>
      </c>
      <c r="B539" s="1" t="s">
        <v>37</v>
      </c>
      <c r="C539" s="1" t="s">
        <v>22</v>
      </c>
      <c r="D539" s="1" t="s">
        <v>23</v>
      </c>
      <c r="E539" s="1" t="s">
        <v>24</v>
      </c>
      <c r="G539" t="s">
        <v>6583</v>
      </c>
      <c r="H539">
        <v>4753</v>
      </c>
      <c r="I539">
        <v>6189</v>
      </c>
      <c r="J539" t="s">
        <v>26</v>
      </c>
      <c r="K539" t="s">
        <v>6599</v>
      </c>
      <c r="N539" t="s">
        <v>6600</v>
      </c>
      <c r="Q539" t="s">
        <v>6598</v>
      </c>
      <c r="R539">
        <v>1437</v>
      </c>
      <c r="S539">
        <v>478</v>
      </c>
    </row>
    <row r="540" spans="1:19" x14ac:dyDescent="0.25">
      <c r="A540" s="1" t="s">
        <v>20</v>
      </c>
      <c r="B540" s="1" t="s">
        <v>34</v>
      </c>
      <c r="C540" s="1" t="s">
        <v>22</v>
      </c>
      <c r="D540" s="1" t="s">
        <v>23</v>
      </c>
      <c r="E540" s="1" t="s">
        <v>24</v>
      </c>
      <c r="G540" t="s">
        <v>4136</v>
      </c>
      <c r="H540">
        <v>4781</v>
      </c>
      <c r="I540">
        <v>6076</v>
      </c>
      <c r="J540" t="s">
        <v>26</v>
      </c>
      <c r="Q540" t="s">
        <v>4150</v>
      </c>
      <c r="R540">
        <v>1296</v>
      </c>
    </row>
    <row r="541" spans="1:19" x14ac:dyDescent="0.25">
      <c r="A541" s="1" t="s">
        <v>36</v>
      </c>
      <c r="B541" s="1" t="s">
        <v>37</v>
      </c>
      <c r="C541" s="1" t="s">
        <v>22</v>
      </c>
      <c r="D541" s="1" t="s">
        <v>23</v>
      </c>
      <c r="E541" s="1" t="s">
        <v>24</v>
      </c>
      <c r="G541" t="s">
        <v>4136</v>
      </c>
      <c r="H541">
        <v>4781</v>
      </c>
      <c r="I541">
        <v>6076</v>
      </c>
      <c r="J541" t="s">
        <v>26</v>
      </c>
      <c r="K541" t="s">
        <v>4151</v>
      </c>
      <c r="N541" t="s">
        <v>4152</v>
      </c>
      <c r="Q541" t="s">
        <v>4150</v>
      </c>
      <c r="R541">
        <v>1296</v>
      </c>
      <c r="S541">
        <v>431</v>
      </c>
    </row>
    <row r="542" spans="1:19" x14ac:dyDescent="0.25">
      <c r="A542" s="1" t="s">
        <v>20</v>
      </c>
      <c r="B542" s="1" t="s">
        <v>34</v>
      </c>
      <c r="C542" s="1" t="s">
        <v>22</v>
      </c>
      <c r="D542" s="1" t="s">
        <v>23</v>
      </c>
      <c r="E542" s="1" t="s">
        <v>24</v>
      </c>
      <c r="G542" t="s">
        <v>5538</v>
      </c>
      <c r="H542">
        <v>4827</v>
      </c>
      <c r="I542">
        <v>5258</v>
      </c>
      <c r="J542" t="s">
        <v>46</v>
      </c>
      <c r="Q542" t="s">
        <v>5552</v>
      </c>
      <c r="R542">
        <v>432</v>
      </c>
    </row>
    <row r="543" spans="1:19" x14ac:dyDescent="0.25">
      <c r="A543" s="1" t="s">
        <v>36</v>
      </c>
      <c r="B543" s="1" t="s">
        <v>37</v>
      </c>
      <c r="C543" s="1" t="s">
        <v>22</v>
      </c>
      <c r="D543" s="1" t="s">
        <v>23</v>
      </c>
      <c r="E543" s="1" t="s">
        <v>24</v>
      </c>
      <c r="G543" t="s">
        <v>5538</v>
      </c>
      <c r="H543">
        <v>4827</v>
      </c>
      <c r="I543">
        <v>5258</v>
      </c>
      <c r="J543" t="s">
        <v>46</v>
      </c>
      <c r="K543" t="s">
        <v>5553</v>
      </c>
      <c r="N543" t="s">
        <v>2468</v>
      </c>
      <c r="Q543" t="s">
        <v>5552</v>
      </c>
      <c r="R543">
        <v>432</v>
      </c>
      <c r="S543">
        <v>143</v>
      </c>
    </row>
    <row r="544" spans="1:19" x14ac:dyDescent="0.25">
      <c r="A544" s="1" t="s">
        <v>20</v>
      </c>
      <c r="B544" s="1" t="s">
        <v>34</v>
      </c>
      <c r="C544" s="1" t="s">
        <v>22</v>
      </c>
      <c r="D544" s="1" t="s">
        <v>23</v>
      </c>
      <c r="E544" s="1" t="s">
        <v>24</v>
      </c>
      <c r="G544" t="s">
        <v>6550</v>
      </c>
      <c r="H544">
        <v>4852</v>
      </c>
      <c r="I544">
        <v>5577</v>
      </c>
      <c r="J544" t="s">
        <v>26</v>
      </c>
      <c r="Q544" t="s">
        <v>6564</v>
      </c>
      <c r="R544">
        <v>726</v>
      </c>
    </row>
    <row r="545" spans="1:19" x14ac:dyDescent="0.25">
      <c r="A545" s="1" t="s">
        <v>36</v>
      </c>
      <c r="B545" s="1" t="s">
        <v>37</v>
      </c>
      <c r="C545" s="1" t="s">
        <v>22</v>
      </c>
      <c r="D545" s="1" t="s">
        <v>23</v>
      </c>
      <c r="E545" s="1" t="s">
        <v>24</v>
      </c>
      <c r="G545" t="s">
        <v>6550</v>
      </c>
      <c r="H545">
        <v>4852</v>
      </c>
      <c r="I545">
        <v>5577</v>
      </c>
      <c r="J545" t="s">
        <v>26</v>
      </c>
      <c r="K545" t="s">
        <v>6565</v>
      </c>
      <c r="N545" t="s">
        <v>6566</v>
      </c>
      <c r="Q545" t="s">
        <v>6564</v>
      </c>
      <c r="R545">
        <v>726</v>
      </c>
      <c r="S545">
        <v>241</v>
      </c>
    </row>
    <row r="546" spans="1:19" x14ac:dyDescent="0.25">
      <c r="A546" s="1" t="s">
        <v>20</v>
      </c>
      <c r="B546" s="1" t="s">
        <v>34</v>
      </c>
      <c r="C546" s="1" t="s">
        <v>22</v>
      </c>
      <c r="D546" s="1" t="s">
        <v>23</v>
      </c>
      <c r="E546" s="1" t="s">
        <v>24</v>
      </c>
      <c r="G546" t="s">
        <v>5646</v>
      </c>
      <c r="H546">
        <v>4875</v>
      </c>
      <c r="I546">
        <v>5783</v>
      </c>
      <c r="J546" t="s">
        <v>26</v>
      </c>
      <c r="Q546" t="s">
        <v>5660</v>
      </c>
      <c r="R546">
        <v>909</v>
      </c>
    </row>
    <row r="547" spans="1:19" x14ac:dyDescent="0.25">
      <c r="A547" s="1" t="s">
        <v>36</v>
      </c>
      <c r="B547" s="1" t="s">
        <v>37</v>
      </c>
      <c r="C547" s="1" t="s">
        <v>22</v>
      </c>
      <c r="D547" s="1" t="s">
        <v>23</v>
      </c>
      <c r="E547" s="1" t="s">
        <v>24</v>
      </c>
      <c r="G547" t="s">
        <v>5646</v>
      </c>
      <c r="H547">
        <v>4875</v>
      </c>
      <c r="I547">
        <v>5783</v>
      </c>
      <c r="J547" t="s">
        <v>26</v>
      </c>
      <c r="K547" t="s">
        <v>5661</v>
      </c>
      <c r="N547" t="s">
        <v>5662</v>
      </c>
      <c r="Q547" t="s">
        <v>5660</v>
      </c>
      <c r="R547">
        <v>909</v>
      </c>
      <c r="S547">
        <v>302</v>
      </c>
    </row>
    <row r="548" spans="1:19" x14ac:dyDescent="0.25">
      <c r="A548" s="1" t="s">
        <v>20</v>
      </c>
      <c r="B548" s="1" t="s">
        <v>34</v>
      </c>
      <c r="C548" s="1" t="s">
        <v>22</v>
      </c>
      <c r="D548" s="1" t="s">
        <v>23</v>
      </c>
      <c r="E548" s="1" t="s">
        <v>24</v>
      </c>
      <c r="G548" t="s">
        <v>6494</v>
      </c>
      <c r="H548">
        <v>4892</v>
      </c>
      <c r="I548">
        <v>5158</v>
      </c>
      <c r="J548" t="s">
        <v>46</v>
      </c>
      <c r="Q548" t="s">
        <v>6504</v>
      </c>
      <c r="R548">
        <v>267</v>
      </c>
    </row>
    <row r="549" spans="1:19" x14ac:dyDescent="0.25">
      <c r="A549" s="1" t="s">
        <v>36</v>
      </c>
      <c r="B549" s="1" t="s">
        <v>37</v>
      </c>
      <c r="C549" s="1" t="s">
        <v>22</v>
      </c>
      <c r="D549" s="1" t="s">
        <v>23</v>
      </c>
      <c r="E549" s="1" t="s">
        <v>24</v>
      </c>
      <c r="G549" t="s">
        <v>6494</v>
      </c>
      <c r="H549">
        <v>4892</v>
      </c>
      <c r="I549">
        <v>5158</v>
      </c>
      <c r="J549" t="s">
        <v>46</v>
      </c>
      <c r="K549" t="s">
        <v>6505</v>
      </c>
      <c r="N549" t="s">
        <v>45</v>
      </c>
      <c r="Q549" t="s">
        <v>6504</v>
      </c>
      <c r="R549">
        <v>267</v>
      </c>
      <c r="S549">
        <v>88</v>
      </c>
    </row>
    <row r="550" spans="1:19" x14ac:dyDescent="0.25">
      <c r="A550" s="1" t="s">
        <v>20</v>
      </c>
      <c r="B550" s="1" t="s">
        <v>34</v>
      </c>
      <c r="C550" s="1" t="s">
        <v>22</v>
      </c>
      <c r="D550" s="1" t="s">
        <v>23</v>
      </c>
      <c r="E550" s="1" t="s">
        <v>24</v>
      </c>
      <c r="G550" t="s">
        <v>6518</v>
      </c>
      <c r="H550">
        <v>4895</v>
      </c>
      <c r="I550">
        <v>5440</v>
      </c>
      <c r="J550" t="s">
        <v>26</v>
      </c>
      <c r="Q550" t="s">
        <v>6528</v>
      </c>
      <c r="R550">
        <v>546</v>
      </c>
    </row>
    <row r="551" spans="1:19" x14ac:dyDescent="0.25">
      <c r="A551" s="1" t="s">
        <v>36</v>
      </c>
      <c r="B551" s="1" t="s">
        <v>37</v>
      </c>
      <c r="C551" s="1" t="s">
        <v>22</v>
      </c>
      <c r="D551" s="1" t="s">
        <v>23</v>
      </c>
      <c r="E551" s="1" t="s">
        <v>24</v>
      </c>
      <c r="G551" t="s">
        <v>6518</v>
      </c>
      <c r="H551">
        <v>4895</v>
      </c>
      <c r="I551">
        <v>5440</v>
      </c>
      <c r="J551" t="s">
        <v>26</v>
      </c>
      <c r="K551" t="s">
        <v>6529</v>
      </c>
      <c r="N551" t="s">
        <v>4065</v>
      </c>
      <c r="Q551" t="s">
        <v>6528</v>
      </c>
      <c r="R551">
        <v>546</v>
      </c>
      <c r="S551">
        <v>181</v>
      </c>
    </row>
    <row r="552" spans="1:19" x14ac:dyDescent="0.25">
      <c r="A552" s="1" t="s">
        <v>20</v>
      </c>
      <c r="B552" s="1" t="s">
        <v>34</v>
      </c>
      <c r="C552" s="1" t="s">
        <v>22</v>
      </c>
      <c r="D552" s="1" t="s">
        <v>23</v>
      </c>
      <c r="E552" s="1" t="s">
        <v>24</v>
      </c>
      <c r="G552" t="s">
        <v>3824</v>
      </c>
      <c r="H552">
        <v>4913</v>
      </c>
      <c r="I552">
        <v>6295</v>
      </c>
      <c r="J552" t="s">
        <v>46</v>
      </c>
      <c r="Q552" t="s">
        <v>3839</v>
      </c>
      <c r="R552">
        <v>1383</v>
      </c>
    </row>
    <row r="553" spans="1:19" x14ac:dyDescent="0.25">
      <c r="A553" s="1" t="s">
        <v>36</v>
      </c>
      <c r="B553" s="1" t="s">
        <v>37</v>
      </c>
      <c r="C553" s="1" t="s">
        <v>22</v>
      </c>
      <c r="D553" s="1" t="s">
        <v>23</v>
      </c>
      <c r="E553" s="1" t="s">
        <v>24</v>
      </c>
      <c r="G553" t="s">
        <v>3824</v>
      </c>
      <c r="H553">
        <v>4913</v>
      </c>
      <c r="I553">
        <v>6295</v>
      </c>
      <c r="J553" t="s">
        <v>46</v>
      </c>
      <c r="K553" t="s">
        <v>3840</v>
      </c>
      <c r="N553" t="s">
        <v>1399</v>
      </c>
      <c r="Q553" t="s">
        <v>3839</v>
      </c>
      <c r="R553">
        <v>1383</v>
      </c>
      <c r="S553">
        <v>460</v>
      </c>
    </row>
    <row r="554" spans="1:19" x14ac:dyDescent="0.25">
      <c r="A554" s="1" t="s">
        <v>20</v>
      </c>
      <c r="B554" s="1" t="s">
        <v>34</v>
      </c>
      <c r="C554" s="1" t="s">
        <v>22</v>
      </c>
      <c r="D554" s="1" t="s">
        <v>23</v>
      </c>
      <c r="E554" s="1" t="s">
        <v>24</v>
      </c>
      <c r="G554" t="s">
        <v>6262</v>
      </c>
      <c r="H554">
        <v>4920</v>
      </c>
      <c r="I554">
        <v>5867</v>
      </c>
      <c r="J554" t="s">
        <v>26</v>
      </c>
      <c r="Q554" t="s">
        <v>6282</v>
      </c>
      <c r="R554">
        <v>948</v>
      </c>
    </row>
    <row r="555" spans="1:19" x14ac:dyDescent="0.25">
      <c r="A555" s="1" t="s">
        <v>36</v>
      </c>
      <c r="B555" s="1" t="s">
        <v>37</v>
      </c>
      <c r="C555" s="1" t="s">
        <v>22</v>
      </c>
      <c r="D555" s="1" t="s">
        <v>23</v>
      </c>
      <c r="E555" s="1" t="s">
        <v>24</v>
      </c>
      <c r="G555" t="s">
        <v>6262</v>
      </c>
      <c r="H555">
        <v>4920</v>
      </c>
      <c r="I555">
        <v>5867</v>
      </c>
      <c r="J555" t="s">
        <v>26</v>
      </c>
      <c r="K555" t="s">
        <v>6283</v>
      </c>
      <c r="N555" t="s">
        <v>6284</v>
      </c>
      <c r="Q555" t="s">
        <v>6282</v>
      </c>
      <c r="R555">
        <v>948</v>
      </c>
      <c r="S555">
        <v>315</v>
      </c>
    </row>
    <row r="556" spans="1:19" x14ac:dyDescent="0.25">
      <c r="A556" s="1" t="s">
        <v>20</v>
      </c>
      <c r="B556" s="1" t="s">
        <v>34</v>
      </c>
      <c r="C556" s="1" t="s">
        <v>22</v>
      </c>
      <c r="D556" s="1" t="s">
        <v>23</v>
      </c>
      <c r="E556" s="1" t="s">
        <v>24</v>
      </c>
      <c r="G556" t="s">
        <v>4584</v>
      </c>
      <c r="H556">
        <v>4925</v>
      </c>
      <c r="I556">
        <v>6199</v>
      </c>
      <c r="J556" t="s">
        <v>26</v>
      </c>
      <c r="Q556" t="s">
        <v>4594</v>
      </c>
      <c r="R556">
        <v>1275</v>
      </c>
    </row>
    <row r="557" spans="1:19" x14ac:dyDescent="0.25">
      <c r="A557" s="1" t="s">
        <v>36</v>
      </c>
      <c r="B557" s="1" t="s">
        <v>37</v>
      </c>
      <c r="C557" s="1" t="s">
        <v>22</v>
      </c>
      <c r="D557" s="1" t="s">
        <v>23</v>
      </c>
      <c r="E557" s="1" t="s">
        <v>24</v>
      </c>
      <c r="G557" t="s">
        <v>4584</v>
      </c>
      <c r="H557">
        <v>4925</v>
      </c>
      <c r="I557">
        <v>6199</v>
      </c>
      <c r="J557" t="s">
        <v>26</v>
      </c>
      <c r="K557" t="s">
        <v>4595</v>
      </c>
      <c r="N557" t="s">
        <v>4596</v>
      </c>
      <c r="Q557" t="s">
        <v>4594</v>
      </c>
      <c r="R557">
        <v>1275</v>
      </c>
      <c r="S557">
        <v>424</v>
      </c>
    </row>
    <row r="558" spans="1:19" x14ac:dyDescent="0.25">
      <c r="A558" s="1" t="s">
        <v>20</v>
      </c>
      <c r="B558" s="1" t="s">
        <v>34</v>
      </c>
      <c r="C558" s="1" t="s">
        <v>22</v>
      </c>
      <c r="D558" s="1" t="s">
        <v>23</v>
      </c>
      <c r="E558" s="1" t="s">
        <v>24</v>
      </c>
      <c r="G558" t="s">
        <v>6638</v>
      </c>
      <c r="H558">
        <v>4955</v>
      </c>
      <c r="I558">
        <v>5701</v>
      </c>
      <c r="J558" t="s">
        <v>26</v>
      </c>
      <c r="Q558" t="s">
        <v>6647</v>
      </c>
      <c r="R558">
        <v>747</v>
      </c>
    </row>
    <row r="559" spans="1:19" x14ac:dyDescent="0.25">
      <c r="A559" s="1" t="s">
        <v>36</v>
      </c>
      <c r="B559" s="1" t="s">
        <v>37</v>
      </c>
      <c r="C559" s="1" t="s">
        <v>22</v>
      </c>
      <c r="D559" s="1" t="s">
        <v>23</v>
      </c>
      <c r="E559" s="1" t="s">
        <v>24</v>
      </c>
      <c r="G559" t="s">
        <v>6638</v>
      </c>
      <c r="H559">
        <v>4955</v>
      </c>
      <c r="I559">
        <v>5701</v>
      </c>
      <c r="J559" t="s">
        <v>26</v>
      </c>
      <c r="K559" t="s">
        <v>6648</v>
      </c>
      <c r="N559" t="s">
        <v>1536</v>
      </c>
      <c r="Q559" t="s">
        <v>6647</v>
      </c>
      <c r="R559">
        <v>747</v>
      </c>
      <c r="S559">
        <v>248</v>
      </c>
    </row>
    <row r="560" spans="1:19" x14ac:dyDescent="0.25">
      <c r="A560" s="1" t="s">
        <v>20</v>
      </c>
      <c r="B560" s="1" t="s">
        <v>6697</v>
      </c>
      <c r="C560" s="1" t="s">
        <v>22</v>
      </c>
      <c r="D560" s="1" t="s">
        <v>23</v>
      </c>
      <c r="E560" s="1" t="s">
        <v>24</v>
      </c>
      <c r="G560" t="s">
        <v>6684</v>
      </c>
      <c r="H560">
        <v>4958</v>
      </c>
      <c r="I560">
        <v>5223</v>
      </c>
      <c r="J560" t="s">
        <v>26</v>
      </c>
      <c r="O560" t="s">
        <v>6698</v>
      </c>
      <c r="Q560" t="s">
        <v>6699</v>
      </c>
      <c r="R560">
        <v>266</v>
      </c>
    </row>
    <row r="561" spans="1:20" x14ac:dyDescent="0.25">
      <c r="A561" s="1" t="s">
        <v>3146</v>
      </c>
      <c r="B561" s="1" t="s">
        <v>6697</v>
      </c>
      <c r="C561" s="1" t="s">
        <v>22</v>
      </c>
      <c r="D561" s="1" t="s">
        <v>23</v>
      </c>
      <c r="E561" s="1" t="s">
        <v>24</v>
      </c>
      <c r="G561" t="s">
        <v>6684</v>
      </c>
      <c r="H561">
        <v>4958</v>
      </c>
      <c r="I561">
        <v>5223</v>
      </c>
      <c r="J561" t="s">
        <v>26</v>
      </c>
      <c r="N561" t="s">
        <v>6700</v>
      </c>
      <c r="O561" t="s">
        <v>6698</v>
      </c>
      <c r="Q561" t="s">
        <v>6699</v>
      </c>
      <c r="R561">
        <v>266</v>
      </c>
    </row>
    <row r="562" spans="1:20" x14ac:dyDescent="0.25">
      <c r="A562" s="1" t="s">
        <v>20</v>
      </c>
      <c r="B562" s="1" t="s">
        <v>34</v>
      </c>
      <c r="C562" s="1" t="s">
        <v>22</v>
      </c>
      <c r="D562" s="1" t="s">
        <v>23</v>
      </c>
      <c r="E562" s="1" t="s">
        <v>24</v>
      </c>
      <c r="G562" t="s">
        <v>6084</v>
      </c>
      <c r="H562">
        <v>4981</v>
      </c>
      <c r="I562">
        <v>5496</v>
      </c>
      <c r="J562" t="s">
        <v>26</v>
      </c>
      <c r="Q562" t="s">
        <v>6102</v>
      </c>
      <c r="R562">
        <v>516</v>
      </c>
    </row>
    <row r="563" spans="1:20" x14ac:dyDescent="0.25">
      <c r="A563" s="1" t="s">
        <v>36</v>
      </c>
      <c r="B563" s="1" t="s">
        <v>37</v>
      </c>
      <c r="C563" s="1" t="s">
        <v>22</v>
      </c>
      <c r="D563" s="1" t="s">
        <v>23</v>
      </c>
      <c r="E563" s="1" t="s">
        <v>24</v>
      </c>
      <c r="G563" t="s">
        <v>6084</v>
      </c>
      <c r="H563">
        <v>4981</v>
      </c>
      <c r="I563">
        <v>5496</v>
      </c>
      <c r="J563" t="s">
        <v>26</v>
      </c>
      <c r="K563" t="s">
        <v>6103</v>
      </c>
      <c r="N563" t="s">
        <v>6104</v>
      </c>
      <c r="Q563" t="s">
        <v>6102</v>
      </c>
      <c r="R563">
        <v>516</v>
      </c>
      <c r="S563">
        <v>171</v>
      </c>
    </row>
    <row r="564" spans="1:20" x14ac:dyDescent="0.25">
      <c r="A564" s="1" t="s">
        <v>20</v>
      </c>
      <c r="B564" s="1" t="s">
        <v>34</v>
      </c>
      <c r="C564" s="1" t="s">
        <v>22</v>
      </c>
      <c r="D564" s="1" t="s">
        <v>23</v>
      </c>
      <c r="E564" s="1" t="s">
        <v>24</v>
      </c>
      <c r="G564" t="s">
        <v>2087</v>
      </c>
      <c r="H564">
        <v>5163</v>
      </c>
      <c r="I564">
        <v>6380</v>
      </c>
      <c r="J564" t="s">
        <v>46</v>
      </c>
      <c r="Q564" t="s">
        <v>2104</v>
      </c>
      <c r="R564">
        <v>1218</v>
      </c>
    </row>
    <row r="565" spans="1:20" x14ac:dyDescent="0.25">
      <c r="A565" s="1" t="s">
        <v>36</v>
      </c>
      <c r="B565" s="1" t="s">
        <v>37</v>
      </c>
      <c r="C565" s="1" t="s">
        <v>22</v>
      </c>
      <c r="D565" s="1" t="s">
        <v>23</v>
      </c>
      <c r="E565" s="1" t="s">
        <v>24</v>
      </c>
      <c r="G565" t="s">
        <v>2087</v>
      </c>
      <c r="H565">
        <v>5163</v>
      </c>
      <c r="I565">
        <v>6380</v>
      </c>
      <c r="J565" t="s">
        <v>46</v>
      </c>
      <c r="K565" t="s">
        <v>2105</v>
      </c>
      <c r="N565" t="s">
        <v>625</v>
      </c>
      <c r="Q565" t="s">
        <v>2104</v>
      </c>
      <c r="R565">
        <v>1218</v>
      </c>
      <c r="S565">
        <v>405</v>
      </c>
    </row>
    <row r="566" spans="1:20" x14ac:dyDescent="0.25">
      <c r="A566" s="1" t="s">
        <v>20</v>
      </c>
      <c r="B566" s="1" t="s">
        <v>34</v>
      </c>
      <c r="C566" s="1" t="s">
        <v>22</v>
      </c>
      <c r="D566" s="1" t="s">
        <v>23</v>
      </c>
      <c r="E566" s="1" t="s">
        <v>24</v>
      </c>
      <c r="G566" t="s">
        <v>5895</v>
      </c>
      <c r="H566">
        <v>5192</v>
      </c>
      <c r="I566">
        <v>6352</v>
      </c>
      <c r="J566" t="s">
        <v>26</v>
      </c>
      <c r="Q566" t="s">
        <v>5906</v>
      </c>
      <c r="R566">
        <v>1161</v>
      </c>
    </row>
    <row r="567" spans="1:20" x14ac:dyDescent="0.25">
      <c r="A567" s="1" t="s">
        <v>36</v>
      </c>
      <c r="B567" s="1" t="s">
        <v>37</v>
      </c>
      <c r="C567" s="1" t="s">
        <v>22</v>
      </c>
      <c r="D567" s="1" t="s">
        <v>23</v>
      </c>
      <c r="E567" s="1" t="s">
        <v>24</v>
      </c>
      <c r="G567" t="s">
        <v>5895</v>
      </c>
      <c r="H567">
        <v>5192</v>
      </c>
      <c r="I567">
        <v>6352</v>
      </c>
      <c r="J567" t="s">
        <v>26</v>
      </c>
      <c r="K567" t="s">
        <v>5907</v>
      </c>
      <c r="N567" t="s">
        <v>5103</v>
      </c>
      <c r="Q567" t="s">
        <v>5906</v>
      </c>
      <c r="R567">
        <v>1161</v>
      </c>
      <c r="S567">
        <v>386</v>
      </c>
    </row>
    <row r="568" spans="1:20" x14ac:dyDescent="0.25">
      <c r="A568" s="1" t="s">
        <v>20</v>
      </c>
      <c r="B568" s="1" t="s">
        <v>128</v>
      </c>
      <c r="C568" s="1" t="s">
        <v>22</v>
      </c>
      <c r="D568" s="1" t="s">
        <v>23</v>
      </c>
      <c r="E568" s="1" t="s">
        <v>24</v>
      </c>
      <c r="G568" t="s">
        <v>4466</v>
      </c>
      <c r="H568">
        <v>5254</v>
      </c>
      <c r="I568">
        <v>6715</v>
      </c>
      <c r="J568" t="s">
        <v>26</v>
      </c>
      <c r="Q568" t="s">
        <v>4480</v>
      </c>
      <c r="R568">
        <v>1462</v>
      </c>
      <c r="T568" t="s">
        <v>130</v>
      </c>
    </row>
    <row r="569" spans="1:20" x14ac:dyDescent="0.25">
      <c r="A569" s="1" t="s">
        <v>36</v>
      </c>
      <c r="B569" s="1" t="s">
        <v>131</v>
      </c>
      <c r="C569" s="1" t="s">
        <v>22</v>
      </c>
      <c r="D569" s="1" t="s">
        <v>23</v>
      </c>
      <c r="E569" s="1" t="s">
        <v>24</v>
      </c>
      <c r="G569" t="s">
        <v>4466</v>
      </c>
      <c r="H569">
        <v>5254</v>
      </c>
      <c r="I569">
        <v>6715</v>
      </c>
      <c r="J569" t="s">
        <v>26</v>
      </c>
      <c r="N569" t="s">
        <v>4481</v>
      </c>
      <c r="Q569" t="s">
        <v>4480</v>
      </c>
      <c r="R569">
        <v>1462</v>
      </c>
      <c r="T569" t="s">
        <v>130</v>
      </c>
    </row>
    <row r="570" spans="1:20" x14ac:dyDescent="0.25">
      <c r="A570" s="1" t="s">
        <v>20</v>
      </c>
      <c r="B570" s="1" t="s">
        <v>34</v>
      </c>
      <c r="C570" s="1" t="s">
        <v>22</v>
      </c>
      <c r="D570" s="1" t="s">
        <v>23</v>
      </c>
      <c r="E570" s="1" t="s">
        <v>24</v>
      </c>
      <c r="G570" t="s">
        <v>5390</v>
      </c>
      <c r="H570">
        <v>5267</v>
      </c>
      <c r="I570">
        <v>6421</v>
      </c>
      <c r="J570" t="s">
        <v>26</v>
      </c>
      <c r="Q570" t="s">
        <v>5407</v>
      </c>
      <c r="R570">
        <v>1155</v>
      </c>
    </row>
    <row r="571" spans="1:20" x14ac:dyDescent="0.25">
      <c r="A571" s="1" t="s">
        <v>36</v>
      </c>
      <c r="B571" s="1" t="s">
        <v>37</v>
      </c>
      <c r="C571" s="1" t="s">
        <v>22</v>
      </c>
      <c r="D571" s="1" t="s">
        <v>23</v>
      </c>
      <c r="E571" s="1" t="s">
        <v>24</v>
      </c>
      <c r="G571" t="s">
        <v>5390</v>
      </c>
      <c r="H571">
        <v>5267</v>
      </c>
      <c r="I571">
        <v>6421</v>
      </c>
      <c r="J571" t="s">
        <v>26</v>
      </c>
      <c r="K571" t="s">
        <v>5408</v>
      </c>
      <c r="N571" t="s">
        <v>226</v>
      </c>
      <c r="Q571" t="s">
        <v>5407</v>
      </c>
      <c r="R571">
        <v>1155</v>
      </c>
      <c r="S571">
        <v>384</v>
      </c>
    </row>
    <row r="572" spans="1:20" x14ac:dyDescent="0.25">
      <c r="A572" s="1" t="s">
        <v>20</v>
      </c>
      <c r="B572" s="1" t="s">
        <v>34</v>
      </c>
      <c r="C572" s="1" t="s">
        <v>22</v>
      </c>
      <c r="D572" s="1" t="s">
        <v>23</v>
      </c>
      <c r="E572" s="1" t="s">
        <v>24</v>
      </c>
      <c r="G572" t="s">
        <v>5538</v>
      </c>
      <c r="H572">
        <v>5309</v>
      </c>
      <c r="I572">
        <v>7345</v>
      </c>
      <c r="J572" t="s">
        <v>46</v>
      </c>
      <c r="Q572" t="s">
        <v>5554</v>
      </c>
      <c r="R572">
        <v>2037</v>
      </c>
    </row>
    <row r="573" spans="1:20" x14ac:dyDescent="0.25">
      <c r="A573" s="1" t="s">
        <v>36</v>
      </c>
      <c r="B573" s="1" t="s">
        <v>37</v>
      </c>
      <c r="C573" s="1" t="s">
        <v>22</v>
      </c>
      <c r="D573" s="1" t="s">
        <v>23</v>
      </c>
      <c r="E573" s="1" t="s">
        <v>24</v>
      </c>
      <c r="G573" t="s">
        <v>5538</v>
      </c>
      <c r="H573">
        <v>5309</v>
      </c>
      <c r="I573">
        <v>7345</v>
      </c>
      <c r="J573" t="s">
        <v>46</v>
      </c>
      <c r="K573" t="s">
        <v>5555</v>
      </c>
      <c r="N573" t="s">
        <v>1261</v>
      </c>
      <c r="Q573" t="s">
        <v>5554</v>
      </c>
      <c r="R573">
        <v>2037</v>
      </c>
      <c r="S573">
        <v>678</v>
      </c>
    </row>
    <row r="574" spans="1:20" x14ac:dyDescent="0.25">
      <c r="A574" s="1" t="s">
        <v>20</v>
      </c>
      <c r="B574" s="1" t="s">
        <v>34</v>
      </c>
      <c r="C574" s="1" t="s">
        <v>22</v>
      </c>
      <c r="D574" s="1" t="s">
        <v>23</v>
      </c>
      <c r="E574" s="1" t="s">
        <v>24</v>
      </c>
      <c r="G574" t="s">
        <v>2702</v>
      </c>
      <c r="H574">
        <v>5311</v>
      </c>
      <c r="I574">
        <v>6333</v>
      </c>
      <c r="J574" t="s">
        <v>46</v>
      </c>
      <c r="Q574" t="s">
        <v>2715</v>
      </c>
      <c r="R574">
        <v>1023</v>
      </c>
    </row>
    <row r="575" spans="1:20" x14ac:dyDescent="0.25">
      <c r="A575" s="1" t="s">
        <v>36</v>
      </c>
      <c r="B575" s="1" t="s">
        <v>37</v>
      </c>
      <c r="C575" s="1" t="s">
        <v>22</v>
      </c>
      <c r="D575" s="1" t="s">
        <v>23</v>
      </c>
      <c r="E575" s="1" t="s">
        <v>24</v>
      </c>
      <c r="G575" t="s">
        <v>2702</v>
      </c>
      <c r="H575">
        <v>5311</v>
      </c>
      <c r="I575">
        <v>6333</v>
      </c>
      <c r="J575" t="s">
        <v>46</v>
      </c>
      <c r="K575" t="s">
        <v>2716</v>
      </c>
      <c r="N575" t="s">
        <v>45</v>
      </c>
      <c r="Q575" t="s">
        <v>2715</v>
      </c>
      <c r="R575">
        <v>1023</v>
      </c>
      <c r="S575">
        <v>340</v>
      </c>
    </row>
    <row r="576" spans="1:20" x14ac:dyDescent="0.25">
      <c r="A576" s="1" t="s">
        <v>20</v>
      </c>
      <c r="B576" s="1" t="s">
        <v>34</v>
      </c>
      <c r="C576" s="1" t="s">
        <v>22</v>
      </c>
      <c r="D576" s="1" t="s">
        <v>23</v>
      </c>
      <c r="E576" s="1" t="s">
        <v>24</v>
      </c>
      <c r="G576" t="s">
        <v>5274</v>
      </c>
      <c r="H576">
        <v>5341</v>
      </c>
      <c r="I576">
        <v>6900</v>
      </c>
      <c r="J576" t="s">
        <v>26</v>
      </c>
      <c r="Q576" t="s">
        <v>5289</v>
      </c>
      <c r="R576">
        <v>1560</v>
      </c>
    </row>
    <row r="577" spans="1:20" x14ac:dyDescent="0.25">
      <c r="A577" s="1" t="s">
        <v>36</v>
      </c>
      <c r="B577" s="1" t="s">
        <v>37</v>
      </c>
      <c r="C577" s="1" t="s">
        <v>22</v>
      </c>
      <c r="D577" s="1" t="s">
        <v>23</v>
      </c>
      <c r="E577" s="1" t="s">
        <v>24</v>
      </c>
      <c r="G577" t="s">
        <v>5274</v>
      </c>
      <c r="H577">
        <v>5341</v>
      </c>
      <c r="I577">
        <v>6900</v>
      </c>
      <c r="J577" t="s">
        <v>26</v>
      </c>
      <c r="K577" t="s">
        <v>5290</v>
      </c>
      <c r="N577" t="s">
        <v>5291</v>
      </c>
      <c r="Q577" t="s">
        <v>5289</v>
      </c>
      <c r="R577">
        <v>1560</v>
      </c>
      <c r="S577">
        <v>519</v>
      </c>
    </row>
    <row r="578" spans="1:20" x14ac:dyDescent="0.25">
      <c r="A578" s="1" t="s">
        <v>20</v>
      </c>
      <c r="B578" s="1" t="s">
        <v>21</v>
      </c>
      <c r="C578" s="1" t="s">
        <v>22</v>
      </c>
      <c r="D578" s="1" t="s">
        <v>23</v>
      </c>
      <c r="E578" s="1" t="s">
        <v>24</v>
      </c>
      <c r="G578" t="s">
        <v>6684</v>
      </c>
      <c r="H578">
        <v>5361</v>
      </c>
      <c r="I578">
        <v>5454</v>
      </c>
      <c r="J578" t="s">
        <v>26</v>
      </c>
      <c r="Q578" t="s">
        <v>6701</v>
      </c>
      <c r="R578">
        <v>94</v>
      </c>
    </row>
    <row r="579" spans="1:20" x14ac:dyDescent="0.25">
      <c r="A579" s="1" t="s">
        <v>21</v>
      </c>
      <c r="C579" s="1" t="s">
        <v>22</v>
      </c>
      <c r="D579" s="1" t="s">
        <v>23</v>
      </c>
      <c r="E579" s="1" t="s">
        <v>24</v>
      </c>
      <c r="G579" t="s">
        <v>6684</v>
      </c>
      <c r="H579">
        <v>5361</v>
      </c>
      <c r="I579">
        <v>5454</v>
      </c>
      <c r="J579" t="s">
        <v>26</v>
      </c>
      <c r="N579" t="s">
        <v>5750</v>
      </c>
      <c r="Q579" t="s">
        <v>6701</v>
      </c>
      <c r="R579">
        <v>94</v>
      </c>
      <c r="T579" t="s">
        <v>6702</v>
      </c>
    </row>
    <row r="580" spans="1:20" x14ac:dyDescent="0.25">
      <c r="A580" s="1" t="s">
        <v>20</v>
      </c>
      <c r="B580" s="1" t="s">
        <v>34</v>
      </c>
      <c r="C580" s="1" t="s">
        <v>22</v>
      </c>
      <c r="D580" s="1" t="s">
        <v>23</v>
      </c>
      <c r="E580" s="1" t="s">
        <v>24</v>
      </c>
      <c r="G580" t="s">
        <v>683</v>
      </c>
      <c r="H580">
        <v>5381</v>
      </c>
      <c r="I580">
        <v>6127</v>
      </c>
      <c r="J580" t="s">
        <v>46</v>
      </c>
      <c r="Q580" t="s">
        <v>695</v>
      </c>
      <c r="R580">
        <v>747</v>
      </c>
    </row>
    <row r="581" spans="1:20" x14ac:dyDescent="0.25">
      <c r="A581" s="1" t="s">
        <v>36</v>
      </c>
      <c r="B581" s="1" t="s">
        <v>37</v>
      </c>
      <c r="C581" s="1" t="s">
        <v>22</v>
      </c>
      <c r="D581" s="1" t="s">
        <v>23</v>
      </c>
      <c r="E581" s="1" t="s">
        <v>24</v>
      </c>
      <c r="G581" t="s">
        <v>683</v>
      </c>
      <c r="H581">
        <v>5381</v>
      </c>
      <c r="I581">
        <v>6127</v>
      </c>
      <c r="J581" t="s">
        <v>46</v>
      </c>
      <c r="K581" t="s">
        <v>696</v>
      </c>
      <c r="N581" t="s">
        <v>697</v>
      </c>
      <c r="Q581" t="s">
        <v>695</v>
      </c>
      <c r="R581">
        <v>747</v>
      </c>
      <c r="S581">
        <v>248</v>
      </c>
    </row>
    <row r="582" spans="1:20" x14ac:dyDescent="0.25">
      <c r="A582" s="1" t="s">
        <v>20</v>
      </c>
      <c r="B582" s="1" t="s">
        <v>34</v>
      </c>
      <c r="C582" s="1" t="s">
        <v>22</v>
      </c>
      <c r="D582" s="1" t="s">
        <v>23</v>
      </c>
      <c r="E582" s="1" t="s">
        <v>24</v>
      </c>
      <c r="G582" t="s">
        <v>5151</v>
      </c>
      <c r="H582">
        <v>5403</v>
      </c>
      <c r="I582">
        <v>8330</v>
      </c>
      <c r="J582" t="s">
        <v>26</v>
      </c>
      <c r="Q582" t="s">
        <v>5162</v>
      </c>
      <c r="R582">
        <v>2928</v>
      </c>
    </row>
    <row r="583" spans="1:20" x14ac:dyDescent="0.25">
      <c r="A583" s="1" t="s">
        <v>36</v>
      </c>
      <c r="B583" s="1" t="s">
        <v>37</v>
      </c>
      <c r="C583" s="1" t="s">
        <v>22</v>
      </c>
      <c r="D583" s="1" t="s">
        <v>23</v>
      </c>
      <c r="E583" s="1" t="s">
        <v>24</v>
      </c>
      <c r="G583" t="s">
        <v>5151</v>
      </c>
      <c r="H583">
        <v>5403</v>
      </c>
      <c r="I583">
        <v>8330</v>
      </c>
      <c r="J583" t="s">
        <v>26</v>
      </c>
      <c r="K583" t="s">
        <v>5163</v>
      </c>
      <c r="N583" t="s">
        <v>45</v>
      </c>
      <c r="Q583" t="s">
        <v>5162</v>
      </c>
      <c r="R583">
        <v>2928</v>
      </c>
      <c r="S583">
        <v>975</v>
      </c>
    </row>
    <row r="584" spans="1:20" x14ac:dyDescent="0.25">
      <c r="A584" s="1" t="s">
        <v>20</v>
      </c>
      <c r="B584" s="1" t="s">
        <v>128</v>
      </c>
      <c r="C584" s="1" t="s">
        <v>22</v>
      </c>
      <c r="D584" s="1" t="s">
        <v>23</v>
      </c>
      <c r="E584" s="1" t="s">
        <v>24</v>
      </c>
      <c r="G584" t="s">
        <v>1267</v>
      </c>
      <c r="H584">
        <v>5414</v>
      </c>
      <c r="I584">
        <v>5599</v>
      </c>
      <c r="J584" t="s">
        <v>26</v>
      </c>
      <c r="Q584" t="s">
        <v>1282</v>
      </c>
      <c r="R584">
        <v>186</v>
      </c>
      <c r="T584" t="s">
        <v>130</v>
      </c>
    </row>
    <row r="585" spans="1:20" x14ac:dyDescent="0.25">
      <c r="A585" s="1" t="s">
        <v>36</v>
      </c>
      <c r="B585" s="1" t="s">
        <v>131</v>
      </c>
      <c r="C585" s="1" t="s">
        <v>22</v>
      </c>
      <c r="D585" s="1" t="s">
        <v>23</v>
      </c>
      <c r="E585" s="1" t="s">
        <v>24</v>
      </c>
      <c r="G585" t="s">
        <v>1267</v>
      </c>
      <c r="H585">
        <v>5414</v>
      </c>
      <c r="I585">
        <v>5599</v>
      </c>
      <c r="J585" t="s">
        <v>26</v>
      </c>
      <c r="N585" t="s">
        <v>45</v>
      </c>
      <c r="Q585" t="s">
        <v>1282</v>
      </c>
      <c r="R585">
        <v>186</v>
      </c>
      <c r="T585" t="s">
        <v>130</v>
      </c>
    </row>
    <row r="586" spans="1:20" x14ac:dyDescent="0.25">
      <c r="A586" s="1" t="s">
        <v>20</v>
      </c>
      <c r="B586" s="1" t="s">
        <v>34</v>
      </c>
      <c r="C586" s="1" t="s">
        <v>22</v>
      </c>
      <c r="D586" s="1" t="s">
        <v>23</v>
      </c>
      <c r="E586" s="1" t="s">
        <v>24</v>
      </c>
      <c r="G586" t="s">
        <v>5959</v>
      </c>
      <c r="H586">
        <v>5420</v>
      </c>
      <c r="I586">
        <v>6874</v>
      </c>
      <c r="J586" t="s">
        <v>26</v>
      </c>
      <c r="Q586" t="s">
        <v>5981</v>
      </c>
      <c r="R586">
        <v>1455</v>
      </c>
    </row>
    <row r="587" spans="1:20" x14ac:dyDescent="0.25">
      <c r="A587" s="1" t="s">
        <v>36</v>
      </c>
      <c r="B587" s="1" t="s">
        <v>37</v>
      </c>
      <c r="C587" s="1" t="s">
        <v>22</v>
      </c>
      <c r="D587" s="1" t="s">
        <v>23</v>
      </c>
      <c r="E587" s="1" t="s">
        <v>24</v>
      </c>
      <c r="G587" t="s">
        <v>5959</v>
      </c>
      <c r="H587">
        <v>5420</v>
      </c>
      <c r="I587">
        <v>6874</v>
      </c>
      <c r="J587" t="s">
        <v>26</v>
      </c>
      <c r="K587" t="s">
        <v>5982</v>
      </c>
      <c r="N587" t="s">
        <v>212</v>
      </c>
      <c r="Q587" t="s">
        <v>5981</v>
      </c>
      <c r="R587">
        <v>1455</v>
      </c>
      <c r="S587">
        <v>484</v>
      </c>
    </row>
    <row r="588" spans="1:20" x14ac:dyDescent="0.25">
      <c r="A588" s="1" t="s">
        <v>20</v>
      </c>
      <c r="B588" s="1" t="s">
        <v>34</v>
      </c>
      <c r="C588" s="1" t="s">
        <v>22</v>
      </c>
      <c r="D588" s="1" t="s">
        <v>23</v>
      </c>
      <c r="E588" s="1" t="s">
        <v>24</v>
      </c>
      <c r="G588" t="s">
        <v>4715</v>
      </c>
      <c r="H588">
        <v>5461</v>
      </c>
      <c r="I588">
        <v>6147</v>
      </c>
      <c r="J588" t="s">
        <v>26</v>
      </c>
      <c r="Q588" t="s">
        <v>4728</v>
      </c>
      <c r="R588">
        <v>687</v>
      </c>
    </row>
    <row r="589" spans="1:20" x14ac:dyDescent="0.25">
      <c r="A589" s="1" t="s">
        <v>36</v>
      </c>
      <c r="B589" s="1" t="s">
        <v>37</v>
      </c>
      <c r="C589" s="1" t="s">
        <v>22</v>
      </c>
      <c r="D589" s="1" t="s">
        <v>23</v>
      </c>
      <c r="E589" s="1" t="s">
        <v>24</v>
      </c>
      <c r="G589" t="s">
        <v>4715</v>
      </c>
      <c r="H589">
        <v>5461</v>
      </c>
      <c r="I589">
        <v>6147</v>
      </c>
      <c r="J589" t="s">
        <v>26</v>
      </c>
      <c r="K589" t="s">
        <v>4729</v>
      </c>
      <c r="N589" t="s">
        <v>405</v>
      </c>
      <c r="Q589" t="s">
        <v>4728</v>
      </c>
      <c r="R589">
        <v>687</v>
      </c>
      <c r="S589">
        <v>228</v>
      </c>
    </row>
    <row r="590" spans="1:20" x14ac:dyDescent="0.25">
      <c r="A590" s="1" t="s">
        <v>20</v>
      </c>
      <c r="B590" s="1" t="s">
        <v>21</v>
      </c>
      <c r="C590" s="1" t="s">
        <v>22</v>
      </c>
      <c r="D590" s="1" t="s">
        <v>23</v>
      </c>
      <c r="E590" s="1" t="s">
        <v>24</v>
      </c>
      <c r="G590" t="s">
        <v>6684</v>
      </c>
      <c r="H590">
        <v>5467</v>
      </c>
      <c r="I590">
        <v>5556</v>
      </c>
      <c r="J590" t="s">
        <v>26</v>
      </c>
      <c r="Q590" t="s">
        <v>6703</v>
      </c>
      <c r="R590">
        <v>90</v>
      </c>
    </row>
    <row r="591" spans="1:20" x14ac:dyDescent="0.25">
      <c r="A591" s="1" t="s">
        <v>21</v>
      </c>
      <c r="C591" s="1" t="s">
        <v>22</v>
      </c>
      <c r="D591" s="1" t="s">
        <v>23</v>
      </c>
      <c r="E591" s="1" t="s">
        <v>24</v>
      </c>
      <c r="G591" t="s">
        <v>6684</v>
      </c>
      <c r="H591">
        <v>5467</v>
      </c>
      <c r="I591">
        <v>5556</v>
      </c>
      <c r="J591" t="s">
        <v>26</v>
      </c>
      <c r="N591" t="s">
        <v>5750</v>
      </c>
      <c r="Q591" t="s">
        <v>6703</v>
      </c>
      <c r="R591">
        <v>90</v>
      </c>
      <c r="T591" t="s">
        <v>6704</v>
      </c>
    </row>
    <row r="592" spans="1:20" x14ac:dyDescent="0.25">
      <c r="A592" s="1" t="s">
        <v>20</v>
      </c>
      <c r="B592" s="1" t="s">
        <v>34</v>
      </c>
      <c r="C592" s="1" t="s">
        <v>22</v>
      </c>
      <c r="D592" s="1" t="s">
        <v>23</v>
      </c>
      <c r="E592" s="1" t="s">
        <v>24</v>
      </c>
      <c r="G592" t="s">
        <v>3510</v>
      </c>
      <c r="H592">
        <v>5500</v>
      </c>
      <c r="I592">
        <v>5778</v>
      </c>
      <c r="J592" t="s">
        <v>26</v>
      </c>
      <c r="Q592" t="s">
        <v>3523</v>
      </c>
      <c r="R592">
        <v>279</v>
      </c>
    </row>
    <row r="593" spans="1:19" x14ac:dyDescent="0.25">
      <c r="A593" s="1" t="s">
        <v>36</v>
      </c>
      <c r="B593" s="1" t="s">
        <v>37</v>
      </c>
      <c r="C593" s="1" t="s">
        <v>22</v>
      </c>
      <c r="D593" s="1" t="s">
        <v>23</v>
      </c>
      <c r="E593" s="1" t="s">
        <v>24</v>
      </c>
      <c r="G593" t="s">
        <v>3510</v>
      </c>
      <c r="H593">
        <v>5500</v>
      </c>
      <c r="I593">
        <v>5778</v>
      </c>
      <c r="J593" t="s">
        <v>26</v>
      </c>
      <c r="K593" t="s">
        <v>3524</v>
      </c>
      <c r="N593" t="s">
        <v>3525</v>
      </c>
      <c r="Q593" t="s">
        <v>3523</v>
      </c>
      <c r="R593">
        <v>279</v>
      </c>
      <c r="S593">
        <v>92</v>
      </c>
    </row>
    <row r="594" spans="1:19" x14ac:dyDescent="0.25">
      <c r="A594" s="1" t="s">
        <v>20</v>
      </c>
      <c r="B594" s="1" t="s">
        <v>34</v>
      </c>
      <c r="C594" s="1" t="s">
        <v>22</v>
      </c>
      <c r="D594" s="1" t="s">
        <v>23</v>
      </c>
      <c r="E594" s="1" t="s">
        <v>24</v>
      </c>
      <c r="G594" t="s">
        <v>4843</v>
      </c>
      <c r="H594">
        <v>5508</v>
      </c>
      <c r="I594">
        <v>6200</v>
      </c>
      <c r="J594" t="s">
        <v>46</v>
      </c>
      <c r="Q594" t="s">
        <v>4855</v>
      </c>
      <c r="R594">
        <v>693</v>
      </c>
    </row>
    <row r="595" spans="1:19" x14ac:dyDescent="0.25">
      <c r="A595" s="1" t="s">
        <v>36</v>
      </c>
      <c r="B595" s="1" t="s">
        <v>37</v>
      </c>
      <c r="C595" s="1" t="s">
        <v>22</v>
      </c>
      <c r="D595" s="1" t="s">
        <v>23</v>
      </c>
      <c r="E595" s="1" t="s">
        <v>24</v>
      </c>
      <c r="G595" t="s">
        <v>4843</v>
      </c>
      <c r="H595">
        <v>5508</v>
      </c>
      <c r="I595">
        <v>6200</v>
      </c>
      <c r="J595" t="s">
        <v>46</v>
      </c>
      <c r="K595" t="s">
        <v>4856</v>
      </c>
      <c r="N595" t="s">
        <v>45</v>
      </c>
      <c r="Q595" t="s">
        <v>4855</v>
      </c>
      <c r="R595">
        <v>693</v>
      </c>
      <c r="S595">
        <v>230</v>
      </c>
    </row>
    <row r="596" spans="1:19" x14ac:dyDescent="0.25">
      <c r="A596" s="1" t="s">
        <v>20</v>
      </c>
      <c r="B596" s="1" t="s">
        <v>34</v>
      </c>
      <c r="C596" s="1" t="s">
        <v>22</v>
      </c>
      <c r="D596" s="1" t="s">
        <v>23</v>
      </c>
      <c r="E596" s="1" t="s">
        <v>24</v>
      </c>
      <c r="G596" t="s">
        <v>6518</v>
      </c>
      <c r="H596">
        <v>5515</v>
      </c>
      <c r="I596">
        <v>6192</v>
      </c>
      <c r="J596" t="s">
        <v>46</v>
      </c>
      <c r="Q596" t="s">
        <v>6530</v>
      </c>
      <c r="R596">
        <v>678</v>
      </c>
    </row>
    <row r="597" spans="1:19" x14ac:dyDescent="0.25">
      <c r="A597" s="1" t="s">
        <v>36</v>
      </c>
      <c r="B597" s="1" t="s">
        <v>37</v>
      </c>
      <c r="C597" s="1" t="s">
        <v>22</v>
      </c>
      <c r="D597" s="1" t="s">
        <v>23</v>
      </c>
      <c r="E597" s="1" t="s">
        <v>24</v>
      </c>
      <c r="G597" t="s">
        <v>6518</v>
      </c>
      <c r="H597">
        <v>5515</v>
      </c>
      <c r="I597">
        <v>6192</v>
      </c>
      <c r="J597" t="s">
        <v>46</v>
      </c>
      <c r="K597" t="s">
        <v>6531</v>
      </c>
      <c r="N597" t="s">
        <v>45</v>
      </c>
      <c r="Q597" t="s">
        <v>6530</v>
      </c>
      <c r="R597">
        <v>678</v>
      </c>
      <c r="S597">
        <v>225</v>
      </c>
    </row>
    <row r="598" spans="1:19" x14ac:dyDescent="0.25">
      <c r="A598" s="1" t="s">
        <v>20</v>
      </c>
      <c r="B598" s="1" t="s">
        <v>34</v>
      </c>
      <c r="C598" s="1" t="s">
        <v>22</v>
      </c>
      <c r="D598" s="1" t="s">
        <v>23</v>
      </c>
      <c r="E598" s="1" t="s">
        <v>24</v>
      </c>
      <c r="G598" t="s">
        <v>6084</v>
      </c>
      <c r="H598">
        <v>5560</v>
      </c>
      <c r="I598">
        <v>6354</v>
      </c>
      <c r="J598" t="s">
        <v>26</v>
      </c>
      <c r="Q598" t="s">
        <v>6105</v>
      </c>
      <c r="R598">
        <v>795</v>
      </c>
    </row>
    <row r="599" spans="1:19" x14ac:dyDescent="0.25">
      <c r="A599" s="1" t="s">
        <v>36</v>
      </c>
      <c r="B599" s="1" t="s">
        <v>37</v>
      </c>
      <c r="C599" s="1" t="s">
        <v>22</v>
      </c>
      <c r="D599" s="1" t="s">
        <v>23</v>
      </c>
      <c r="E599" s="1" t="s">
        <v>24</v>
      </c>
      <c r="G599" t="s">
        <v>6084</v>
      </c>
      <c r="H599">
        <v>5560</v>
      </c>
      <c r="I599">
        <v>6354</v>
      </c>
      <c r="J599" t="s">
        <v>26</v>
      </c>
      <c r="K599" t="s">
        <v>6106</v>
      </c>
      <c r="N599" t="s">
        <v>6107</v>
      </c>
      <c r="Q599" t="s">
        <v>6105</v>
      </c>
      <c r="R599">
        <v>795</v>
      </c>
      <c r="S599">
        <v>264</v>
      </c>
    </row>
    <row r="600" spans="1:19" x14ac:dyDescent="0.25">
      <c r="A600" s="1" t="s">
        <v>20</v>
      </c>
      <c r="B600" s="1" t="s">
        <v>34</v>
      </c>
      <c r="C600" s="1" t="s">
        <v>22</v>
      </c>
      <c r="D600" s="1" t="s">
        <v>23</v>
      </c>
      <c r="E600" s="1" t="s">
        <v>24</v>
      </c>
      <c r="G600" t="s">
        <v>6684</v>
      </c>
      <c r="H600">
        <v>5560</v>
      </c>
      <c r="I600">
        <v>5988</v>
      </c>
      <c r="J600" t="s">
        <v>26</v>
      </c>
      <c r="Q600" t="s">
        <v>6705</v>
      </c>
      <c r="R600">
        <v>429</v>
      </c>
    </row>
    <row r="601" spans="1:19" x14ac:dyDescent="0.25">
      <c r="A601" s="1" t="s">
        <v>36</v>
      </c>
      <c r="B601" s="1" t="s">
        <v>37</v>
      </c>
      <c r="C601" s="1" t="s">
        <v>22</v>
      </c>
      <c r="D601" s="1" t="s">
        <v>23</v>
      </c>
      <c r="E601" s="1" t="s">
        <v>24</v>
      </c>
      <c r="G601" t="s">
        <v>6684</v>
      </c>
      <c r="H601">
        <v>5560</v>
      </c>
      <c r="I601">
        <v>5988</v>
      </c>
      <c r="J601" t="s">
        <v>26</v>
      </c>
      <c r="K601" t="s">
        <v>6706</v>
      </c>
      <c r="N601" t="s">
        <v>6707</v>
      </c>
      <c r="Q601" t="s">
        <v>6705</v>
      </c>
      <c r="R601">
        <v>429</v>
      </c>
      <c r="S601">
        <v>142</v>
      </c>
    </row>
    <row r="602" spans="1:19" x14ac:dyDescent="0.25">
      <c r="A602" s="1" t="s">
        <v>20</v>
      </c>
      <c r="B602" s="1" t="s">
        <v>34</v>
      </c>
      <c r="C602" s="1" t="s">
        <v>22</v>
      </c>
      <c r="D602" s="1" t="s">
        <v>23</v>
      </c>
      <c r="E602" s="1" t="s">
        <v>24</v>
      </c>
      <c r="G602" t="s">
        <v>1267</v>
      </c>
      <c r="H602">
        <v>5599</v>
      </c>
      <c r="I602">
        <v>6036</v>
      </c>
      <c r="J602" t="s">
        <v>26</v>
      </c>
      <c r="Q602" t="s">
        <v>1283</v>
      </c>
      <c r="R602">
        <v>438</v>
      </c>
    </row>
    <row r="603" spans="1:19" x14ac:dyDescent="0.25">
      <c r="A603" s="1" t="s">
        <v>36</v>
      </c>
      <c r="B603" s="1" t="s">
        <v>37</v>
      </c>
      <c r="C603" s="1" t="s">
        <v>22</v>
      </c>
      <c r="D603" s="1" t="s">
        <v>23</v>
      </c>
      <c r="E603" s="1" t="s">
        <v>24</v>
      </c>
      <c r="G603" t="s">
        <v>1267</v>
      </c>
      <c r="H603">
        <v>5599</v>
      </c>
      <c r="I603">
        <v>6036</v>
      </c>
      <c r="J603" t="s">
        <v>26</v>
      </c>
      <c r="K603" t="s">
        <v>1284</v>
      </c>
      <c r="N603" t="s">
        <v>45</v>
      </c>
      <c r="Q603" t="s">
        <v>1283</v>
      </c>
      <c r="R603">
        <v>438</v>
      </c>
      <c r="S603">
        <v>145</v>
      </c>
    </row>
    <row r="604" spans="1:19" x14ac:dyDescent="0.25">
      <c r="A604" s="1" t="s">
        <v>20</v>
      </c>
      <c r="B604" s="1" t="s">
        <v>34</v>
      </c>
      <c r="C604" s="1" t="s">
        <v>22</v>
      </c>
      <c r="D604" s="1" t="s">
        <v>23</v>
      </c>
      <c r="E604" s="1" t="s">
        <v>24</v>
      </c>
      <c r="G604" t="s">
        <v>3679</v>
      </c>
      <c r="H604">
        <v>5606</v>
      </c>
      <c r="I604">
        <v>6247</v>
      </c>
      <c r="J604" t="s">
        <v>26</v>
      </c>
      <c r="Q604" t="s">
        <v>3694</v>
      </c>
      <c r="R604">
        <v>642</v>
      </c>
    </row>
    <row r="605" spans="1:19" x14ac:dyDescent="0.25">
      <c r="A605" s="1" t="s">
        <v>36</v>
      </c>
      <c r="B605" s="1" t="s">
        <v>37</v>
      </c>
      <c r="C605" s="1" t="s">
        <v>22</v>
      </c>
      <c r="D605" s="1" t="s">
        <v>23</v>
      </c>
      <c r="E605" s="1" t="s">
        <v>24</v>
      </c>
      <c r="G605" t="s">
        <v>3679</v>
      </c>
      <c r="H605">
        <v>5606</v>
      </c>
      <c r="I605">
        <v>6247</v>
      </c>
      <c r="J605" t="s">
        <v>26</v>
      </c>
      <c r="K605" t="s">
        <v>3695</v>
      </c>
      <c r="N605" t="s">
        <v>3696</v>
      </c>
      <c r="Q605" t="s">
        <v>3694</v>
      </c>
      <c r="R605">
        <v>642</v>
      </c>
      <c r="S605">
        <v>213</v>
      </c>
    </row>
    <row r="606" spans="1:19" x14ac:dyDescent="0.25">
      <c r="A606" s="1" t="s">
        <v>20</v>
      </c>
      <c r="B606" s="1" t="s">
        <v>34</v>
      </c>
      <c r="C606" s="1" t="s">
        <v>22</v>
      </c>
      <c r="D606" s="1" t="s">
        <v>23</v>
      </c>
      <c r="E606" s="1" t="s">
        <v>24</v>
      </c>
      <c r="G606" t="s">
        <v>6656</v>
      </c>
      <c r="H606">
        <v>5609</v>
      </c>
      <c r="I606">
        <v>6364</v>
      </c>
      <c r="J606" t="s">
        <v>46</v>
      </c>
      <c r="Q606" t="s">
        <v>6673</v>
      </c>
      <c r="R606">
        <v>756</v>
      </c>
    </row>
    <row r="607" spans="1:19" x14ac:dyDescent="0.25">
      <c r="A607" s="1" t="s">
        <v>36</v>
      </c>
      <c r="B607" s="1" t="s">
        <v>37</v>
      </c>
      <c r="C607" s="1" t="s">
        <v>22</v>
      </c>
      <c r="D607" s="1" t="s">
        <v>23</v>
      </c>
      <c r="E607" s="1" t="s">
        <v>24</v>
      </c>
      <c r="G607" t="s">
        <v>6656</v>
      </c>
      <c r="H607">
        <v>5609</v>
      </c>
      <c r="I607">
        <v>6364</v>
      </c>
      <c r="J607" t="s">
        <v>46</v>
      </c>
      <c r="K607" t="s">
        <v>6674</v>
      </c>
      <c r="N607" t="s">
        <v>6675</v>
      </c>
      <c r="Q607" t="s">
        <v>6673</v>
      </c>
      <c r="R607">
        <v>756</v>
      </c>
      <c r="S607">
        <v>251</v>
      </c>
    </row>
    <row r="608" spans="1:19" x14ac:dyDescent="0.25">
      <c r="A608" s="1" t="s">
        <v>20</v>
      </c>
      <c r="B608" s="1" t="s">
        <v>34</v>
      </c>
      <c r="C608" s="1" t="s">
        <v>22</v>
      </c>
      <c r="D608" s="1" t="s">
        <v>23</v>
      </c>
      <c r="E608" s="1" t="s">
        <v>24</v>
      </c>
      <c r="G608" t="s">
        <v>25</v>
      </c>
      <c r="H608">
        <v>5613</v>
      </c>
      <c r="I608">
        <v>6050</v>
      </c>
      <c r="J608" t="s">
        <v>46</v>
      </c>
      <c r="Q608" t="s">
        <v>49</v>
      </c>
      <c r="R608">
        <v>438</v>
      </c>
    </row>
    <row r="609" spans="1:19" x14ac:dyDescent="0.25">
      <c r="A609" s="1" t="s">
        <v>36</v>
      </c>
      <c r="B609" s="1" t="s">
        <v>37</v>
      </c>
      <c r="C609" s="1" t="s">
        <v>22</v>
      </c>
      <c r="D609" s="1" t="s">
        <v>23</v>
      </c>
      <c r="E609" s="1" t="s">
        <v>24</v>
      </c>
      <c r="G609" t="s">
        <v>25</v>
      </c>
      <c r="H609">
        <v>5613</v>
      </c>
      <c r="I609">
        <v>6050</v>
      </c>
      <c r="J609" t="s">
        <v>46</v>
      </c>
      <c r="K609" t="s">
        <v>50</v>
      </c>
      <c r="N609" t="s">
        <v>45</v>
      </c>
      <c r="Q609" t="s">
        <v>49</v>
      </c>
      <c r="R609">
        <v>438</v>
      </c>
      <c r="S609">
        <v>145</v>
      </c>
    </row>
    <row r="610" spans="1:19" x14ac:dyDescent="0.25">
      <c r="A610" s="1" t="s">
        <v>20</v>
      </c>
      <c r="B610" s="1" t="s">
        <v>34</v>
      </c>
      <c r="C610" s="1" t="s">
        <v>22</v>
      </c>
      <c r="D610" s="1" t="s">
        <v>23</v>
      </c>
      <c r="E610" s="1" t="s">
        <v>24</v>
      </c>
      <c r="G610" t="s">
        <v>6614</v>
      </c>
      <c r="H610">
        <v>5692</v>
      </c>
      <c r="I610">
        <v>6882</v>
      </c>
      <c r="J610" t="s">
        <v>26</v>
      </c>
      <c r="Q610" t="s">
        <v>6626</v>
      </c>
      <c r="R610">
        <v>1191</v>
      </c>
    </row>
    <row r="611" spans="1:19" x14ac:dyDescent="0.25">
      <c r="A611" s="1" t="s">
        <v>36</v>
      </c>
      <c r="B611" s="1" t="s">
        <v>37</v>
      </c>
      <c r="C611" s="1" t="s">
        <v>22</v>
      </c>
      <c r="D611" s="1" t="s">
        <v>23</v>
      </c>
      <c r="E611" s="1" t="s">
        <v>24</v>
      </c>
      <c r="G611" t="s">
        <v>6614</v>
      </c>
      <c r="H611">
        <v>5692</v>
      </c>
      <c r="I611">
        <v>6882</v>
      </c>
      <c r="J611" t="s">
        <v>26</v>
      </c>
      <c r="K611" t="s">
        <v>6627</v>
      </c>
      <c r="N611" t="s">
        <v>471</v>
      </c>
      <c r="Q611" t="s">
        <v>6626</v>
      </c>
      <c r="R611">
        <v>1191</v>
      </c>
      <c r="S611">
        <v>396</v>
      </c>
    </row>
    <row r="612" spans="1:19" x14ac:dyDescent="0.25">
      <c r="A612" s="1" t="s">
        <v>20</v>
      </c>
      <c r="B612" s="1" t="s">
        <v>34</v>
      </c>
      <c r="C612" s="1" t="s">
        <v>22</v>
      </c>
      <c r="D612" s="1" t="s">
        <v>23</v>
      </c>
      <c r="E612" s="1" t="s">
        <v>24</v>
      </c>
      <c r="G612" t="s">
        <v>1766</v>
      </c>
      <c r="H612">
        <v>5693</v>
      </c>
      <c r="I612">
        <v>6985</v>
      </c>
      <c r="J612" t="s">
        <v>26</v>
      </c>
      <c r="Q612" t="s">
        <v>1779</v>
      </c>
      <c r="R612">
        <v>1293</v>
      </c>
    </row>
    <row r="613" spans="1:19" x14ac:dyDescent="0.25">
      <c r="A613" s="1" t="s">
        <v>36</v>
      </c>
      <c r="B613" s="1" t="s">
        <v>37</v>
      </c>
      <c r="C613" s="1" t="s">
        <v>22</v>
      </c>
      <c r="D613" s="1" t="s">
        <v>23</v>
      </c>
      <c r="E613" s="1" t="s">
        <v>24</v>
      </c>
      <c r="G613" t="s">
        <v>1766</v>
      </c>
      <c r="H613">
        <v>5693</v>
      </c>
      <c r="I613">
        <v>6985</v>
      </c>
      <c r="J613" t="s">
        <v>26</v>
      </c>
      <c r="K613" t="s">
        <v>1780</v>
      </c>
      <c r="N613" t="s">
        <v>45</v>
      </c>
      <c r="Q613" t="s">
        <v>1779</v>
      </c>
      <c r="R613">
        <v>1293</v>
      </c>
      <c r="S613">
        <v>430</v>
      </c>
    </row>
    <row r="614" spans="1:19" x14ac:dyDescent="0.25">
      <c r="A614" s="1" t="s">
        <v>20</v>
      </c>
      <c r="B614" s="1" t="s">
        <v>34</v>
      </c>
      <c r="C614" s="1" t="s">
        <v>22</v>
      </c>
      <c r="D614" s="1" t="s">
        <v>23</v>
      </c>
      <c r="E614" s="1" t="s">
        <v>24</v>
      </c>
      <c r="G614" t="s">
        <v>6638</v>
      </c>
      <c r="H614">
        <v>5698</v>
      </c>
      <c r="I614">
        <v>7170</v>
      </c>
      <c r="J614" t="s">
        <v>26</v>
      </c>
      <c r="Q614" t="s">
        <v>6649</v>
      </c>
      <c r="R614">
        <v>1473</v>
      </c>
    </row>
    <row r="615" spans="1:19" x14ac:dyDescent="0.25">
      <c r="A615" s="1" t="s">
        <v>36</v>
      </c>
      <c r="B615" s="1" t="s">
        <v>37</v>
      </c>
      <c r="C615" s="1" t="s">
        <v>22</v>
      </c>
      <c r="D615" s="1" t="s">
        <v>23</v>
      </c>
      <c r="E615" s="1" t="s">
        <v>24</v>
      </c>
      <c r="G615" t="s">
        <v>6638</v>
      </c>
      <c r="H615">
        <v>5698</v>
      </c>
      <c r="I615">
        <v>7170</v>
      </c>
      <c r="J615" t="s">
        <v>26</v>
      </c>
      <c r="K615" t="s">
        <v>6650</v>
      </c>
      <c r="N615" t="s">
        <v>206</v>
      </c>
      <c r="Q615" t="s">
        <v>6649</v>
      </c>
      <c r="R615">
        <v>1473</v>
      </c>
      <c r="S615">
        <v>490</v>
      </c>
    </row>
    <row r="616" spans="1:19" x14ac:dyDescent="0.25">
      <c r="A616" s="1" t="s">
        <v>20</v>
      </c>
      <c r="B616" s="1" t="s">
        <v>34</v>
      </c>
      <c r="C616" s="1" t="s">
        <v>22</v>
      </c>
      <c r="D616" s="1" t="s">
        <v>23</v>
      </c>
      <c r="E616" s="1" t="s">
        <v>24</v>
      </c>
      <c r="G616" t="s">
        <v>6374</v>
      </c>
      <c r="H616">
        <v>5761</v>
      </c>
      <c r="I616">
        <v>6381</v>
      </c>
      <c r="J616" t="s">
        <v>26</v>
      </c>
      <c r="Q616" t="s">
        <v>6395</v>
      </c>
      <c r="R616">
        <v>621</v>
      </c>
    </row>
    <row r="617" spans="1:19" x14ac:dyDescent="0.25">
      <c r="A617" s="1" t="s">
        <v>36</v>
      </c>
      <c r="B617" s="1" t="s">
        <v>37</v>
      </c>
      <c r="C617" s="1" t="s">
        <v>22</v>
      </c>
      <c r="D617" s="1" t="s">
        <v>23</v>
      </c>
      <c r="E617" s="1" t="s">
        <v>24</v>
      </c>
      <c r="G617" t="s">
        <v>6374</v>
      </c>
      <c r="H617">
        <v>5761</v>
      </c>
      <c r="I617">
        <v>6381</v>
      </c>
      <c r="J617" t="s">
        <v>26</v>
      </c>
      <c r="K617" t="s">
        <v>6396</v>
      </c>
      <c r="N617" t="s">
        <v>1326</v>
      </c>
      <c r="Q617" t="s">
        <v>6395</v>
      </c>
      <c r="R617">
        <v>621</v>
      </c>
      <c r="S617">
        <v>206</v>
      </c>
    </row>
    <row r="618" spans="1:19" x14ac:dyDescent="0.25">
      <c r="A618" s="1" t="s">
        <v>20</v>
      </c>
      <c r="B618" s="1" t="s">
        <v>34</v>
      </c>
      <c r="C618" s="1" t="s">
        <v>22</v>
      </c>
      <c r="D618" s="1" t="s">
        <v>23</v>
      </c>
      <c r="E618" s="1" t="s">
        <v>24</v>
      </c>
      <c r="G618" t="s">
        <v>2935</v>
      </c>
      <c r="H618">
        <v>5791</v>
      </c>
      <c r="I618">
        <v>5976</v>
      </c>
      <c r="J618" t="s">
        <v>46</v>
      </c>
      <c r="Q618" t="s">
        <v>2944</v>
      </c>
      <c r="R618">
        <v>186</v>
      </c>
    </row>
    <row r="619" spans="1:19" x14ac:dyDescent="0.25">
      <c r="A619" s="1" t="s">
        <v>36</v>
      </c>
      <c r="B619" s="1" t="s">
        <v>37</v>
      </c>
      <c r="C619" s="1" t="s">
        <v>22</v>
      </c>
      <c r="D619" s="1" t="s">
        <v>23</v>
      </c>
      <c r="E619" s="1" t="s">
        <v>24</v>
      </c>
      <c r="G619" t="s">
        <v>2935</v>
      </c>
      <c r="H619">
        <v>5791</v>
      </c>
      <c r="I619">
        <v>5976</v>
      </c>
      <c r="J619" t="s">
        <v>46</v>
      </c>
      <c r="K619" t="s">
        <v>2945</v>
      </c>
      <c r="N619" t="s">
        <v>45</v>
      </c>
      <c r="Q619" t="s">
        <v>2944</v>
      </c>
      <c r="R619">
        <v>186</v>
      </c>
      <c r="S619">
        <v>61</v>
      </c>
    </row>
    <row r="620" spans="1:19" x14ac:dyDescent="0.25">
      <c r="A620" s="1" t="s">
        <v>20</v>
      </c>
      <c r="B620" s="1" t="s">
        <v>34</v>
      </c>
      <c r="C620" s="1" t="s">
        <v>22</v>
      </c>
      <c r="D620" s="1" t="s">
        <v>23</v>
      </c>
      <c r="E620" s="1" t="s">
        <v>24</v>
      </c>
      <c r="G620" t="s">
        <v>6550</v>
      </c>
      <c r="H620">
        <v>5791</v>
      </c>
      <c r="I620">
        <v>8037</v>
      </c>
      <c r="J620" t="s">
        <v>46</v>
      </c>
      <c r="Q620" t="s">
        <v>6567</v>
      </c>
      <c r="R620">
        <v>2247</v>
      </c>
    </row>
    <row r="621" spans="1:19" x14ac:dyDescent="0.25">
      <c r="A621" s="1" t="s">
        <v>36</v>
      </c>
      <c r="B621" s="1" t="s">
        <v>37</v>
      </c>
      <c r="C621" s="1" t="s">
        <v>22</v>
      </c>
      <c r="D621" s="1" t="s">
        <v>23</v>
      </c>
      <c r="E621" s="1" t="s">
        <v>24</v>
      </c>
      <c r="G621" t="s">
        <v>6550</v>
      </c>
      <c r="H621">
        <v>5791</v>
      </c>
      <c r="I621">
        <v>8037</v>
      </c>
      <c r="J621" t="s">
        <v>46</v>
      </c>
      <c r="K621" t="s">
        <v>6568</v>
      </c>
      <c r="N621" t="s">
        <v>6569</v>
      </c>
      <c r="Q621" t="s">
        <v>6567</v>
      </c>
      <c r="R621">
        <v>2247</v>
      </c>
      <c r="S621">
        <v>748</v>
      </c>
    </row>
    <row r="622" spans="1:19" x14ac:dyDescent="0.25">
      <c r="A622" s="1" t="s">
        <v>20</v>
      </c>
      <c r="B622" s="1" t="s">
        <v>34</v>
      </c>
      <c r="C622" s="1" t="s">
        <v>22</v>
      </c>
      <c r="D622" s="1" t="s">
        <v>23</v>
      </c>
      <c r="E622" s="1" t="s">
        <v>24</v>
      </c>
      <c r="G622" t="s">
        <v>3510</v>
      </c>
      <c r="H622">
        <v>5797</v>
      </c>
      <c r="I622">
        <v>6429</v>
      </c>
      <c r="J622" t="s">
        <v>26</v>
      </c>
      <c r="Q622" t="s">
        <v>3526</v>
      </c>
      <c r="R622">
        <v>633</v>
      </c>
    </row>
    <row r="623" spans="1:19" x14ac:dyDescent="0.25">
      <c r="A623" s="1" t="s">
        <v>36</v>
      </c>
      <c r="B623" s="1" t="s">
        <v>37</v>
      </c>
      <c r="C623" s="1" t="s">
        <v>22</v>
      </c>
      <c r="D623" s="1" t="s">
        <v>23</v>
      </c>
      <c r="E623" s="1" t="s">
        <v>24</v>
      </c>
      <c r="G623" t="s">
        <v>3510</v>
      </c>
      <c r="H623">
        <v>5797</v>
      </c>
      <c r="I623">
        <v>6429</v>
      </c>
      <c r="J623" t="s">
        <v>26</v>
      </c>
      <c r="K623" t="s">
        <v>3527</v>
      </c>
      <c r="N623" t="s">
        <v>3528</v>
      </c>
      <c r="Q623" t="s">
        <v>3526</v>
      </c>
      <c r="R623">
        <v>633</v>
      </c>
      <c r="S623">
        <v>210</v>
      </c>
    </row>
    <row r="624" spans="1:19" x14ac:dyDescent="0.25">
      <c r="A624" s="1" t="s">
        <v>20</v>
      </c>
      <c r="B624" s="1" t="s">
        <v>34</v>
      </c>
      <c r="C624" s="1" t="s">
        <v>22</v>
      </c>
      <c r="D624" s="1" t="s">
        <v>23</v>
      </c>
      <c r="E624" s="1" t="s">
        <v>24</v>
      </c>
      <c r="G624" t="s">
        <v>6262</v>
      </c>
      <c r="H624">
        <v>5912</v>
      </c>
      <c r="I624">
        <v>6532</v>
      </c>
      <c r="J624" t="s">
        <v>26</v>
      </c>
      <c r="Q624" t="s">
        <v>6285</v>
      </c>
      <c r="R624">
        <v>621</v>
      </c>
    </row>
    <row r="625" spans="1:20" x14ac:dyDescent="0.25">
      <c r="A625" s="1" t="s">
        <v>36</v>
      </c>
      <c r="B625" s="1" t="s">
        <v>37</v>
      </c>
      <c r="C625" s="1" t="s">
        <v>22</v>
      </c>
      <c r="D625" s="1" t="s">
        <v>23</v>
      </c>
      <c r="E625" s="1" t="s">
        <v>24</v>
      </c>
      <c r="G625" t="s">
        <v>6262</v>
      </c>
      <c r="H625">
        <v>5912</v>
      </c>
      <c r="I625">
        <v>6532</v>
      </c>
      <c r="J625" t="s">
        <v>26</v>
      </c>
      <c r="K625" t="s">
        <v>6286</v>
      </c>
      <c r="N625" t="s">
        <v>896</v>
      </c>
      <c r="Q625" t="s">
        <v>6285</v>
      </c>
      <c r="R625">
        <v>621</v>
      </c>
      <c r="S625">
        <v>206</v>
      </c>
    </row>
    <row r="626" spans="1:20" x14ac:dyDescent="0.25">
      <c r="A626" s="1" t="s">
        <v>20</v>
      </c>
      <c r="B626" s="1" t="s">
        <v>34</v>
      </c>
      <c r="C626" s="1" t="s">
        <v>22</v>
      </c>
      <c r="D626" s="1" t="s">
        <v>23</v>
      </c>
      <c r="E626" s="1" t="s">
        <v>24</v>
      </c>
      <c r="G626" t="s">
        <v>3120</v>
      </c>
      <c r="H626">
        <v>5921</v>
      </c>
      <c r="I626">
        <v>6139</v>
      </c>
      <c r="J626" t="s">
        <v>26</v>
      </c>
      <c r="Q626" t="s">
        <v>3132</v>
      </c>
      <c r="R626">
        <v>219</v>
      </c>
    </row>
    <row r="627" spans="1:20" x14ac:dyDescent="0.25">
      <c r="A627" s="1" t="s">
        <v>36</v>
      </c>
      <c r="B627" s="1" t="s">
        <v>37</v>
      </c>
      <c r="C627" s="1" t="s">
        <v>22</v>
      </c>
      <c r="D627" s="1" t="s">
        <v>23</v>
      </c>
      <c r="E627" s="1" t="s">
        <v>24</v>
      </c>
      <c r="G627" t="s">
        <v>3120</v>
      </c>
      <c r="H627">
        <v>5921</v>
      </c>
      <c r="I627">
        <v>6139</v>
      </c>
      <c r="J627" t="s">
        <v>26</v>
      </c>
      <c r="K627" t="s">
        <v>3133</v>
      </c>
      <c r="N627" t="s">
        <v>3134</v>
      </c>
      <c r="Q627" t="s">
        <v>3132</v>
      </c>
      <c r="R627">
        <v>219</v>
      </c>
      <c r="S627">
        <v>72</v>
      </c>
    </row>
    <row r="628" spans="1:20" x14ac:dyDescent="0.25">
      <c r="A628" s="1" t="s">
        <v>20</v>
      </c>
      <c r="B628" s="1" t="s">
        <v>34</v>
      </c>
      <c r="C628" s="1" t="s">
        <v>22</v>
      </c>
      <c r="D628" s="1" t="s">
        <v>23</v>
      </c>
      <c r="E628" s="1" t="s">
        <v>24</v>
      </c>
      <c r="G628" t="s">
        <v>2935</v>
      </c>
      <c r="H628">
        <v>5998</v>
      </c>
      <c r="I628">
        <v>6213</v>
      </c>
      <c r="J628" t="s">
        <v>26</v>
      </c>
      <c r="Q628" t="s">
        <v>2946</v>
      </c>
      <c r="R628">
        <v>216</v>
      </c>
    </row>
    <row r="629" spans="1:20" x14ac:dyDescent="0.25">
      <c r="A629" s="1" t="s">
        <v>36</v>
      </c>
      <c r="B629" s="1" t="s">
        <v>37</v>
      </c>
      <c r="C629" s="1" t="s">
        <v>22</v>
      </c>
      <c r="D629" s="1" t="s">
        <v>23</v>
      </c>
      <c r="E629" s="1" t="s">
        <v>24</v>
      </c>
      <c r="G629" t="s">
        <v>2935</v>
      </c>
      <c r="H629">
        <v>5998</v>
      </c>
      <c r="I629">
        <v>6213</v>
      </c>
      <c r="J629" t="s">
        <v>26</v>
      </c>
      <c r="K629" t="s">
        <v>2947</v>
      </c>
      <c r="N629" t="s">
        <v>45</v>
      </c>
      <c r="Q629" t="s">
        <v>2946</v>
      </c>
      <c r="R629">
        <v>216</v>
      </c>
      <c r="S629">
        <v>71</v>
      </c>
    </row>
    <row r="630" spans="1:20" x14ac:dyDescent="0.25">
      <c r="A630" s="1" t="s">
        <v>20</v>
      </c>
      <c r="B630" s="1" t="s">
        <v>21</v>
      </c>
      <c r="C630" s="1" t="s">
        <v>22</v>
      </c>
      <c r="D630" s="1" t="s">
        <v>23</v>
      </c>
      <c r="E630" s="1" t="s">
        <v>24</v>
      </c>
      <c r="G630" t="s">
        <v>6684</v>
      </c>
      <c r="H630">
        <v>6003</v>
      </c>
      <c r="I630">
        <v>6079</v>
      </c>
      <c r="J630" t="s">
        <v>26</v>
      </c>
      <c r="Q630" t="s">
        <v>6708</v>
      </c>
      <c r="R630">
        <v>77</v>
      </c>
    </row>
    <row r="631" spans="1:20" x14ac:dyDescent="0.25">
      <c r="A631" s="1" t="s">
        <v>21</v>
      </c>
      <c r="C631" s="1" t="s">
        <v>22</v>
      </c>
      <c r="D631" s="1" t="s">
        <v>23</v>
      </c>
      <c r="E631" s="1" t="s">
        <v>24</v>
      </c>
      <c r="G631" t="s">
        <v>6684</v>
      </c>
      <c r="H631">
        <v>6003</v>
      </c>
      <c r="I631">
        <v>6079</v>
      </c>
      <c r="J631" t="s">
        <v>26</v>
      </c>
      <c r="N631" t="s">
        <v>3277</v>
      </c>
      <c r="Q631" t="s">
        <v>6708</v>
      </c>
      <c r="R631">
        <v>77</v>
      </c>
      <c r="T631" t="s">
        <v>6709</v>
      </c>
    </row>
    <row r="632" spans="1:20" x14ac:dyDescent="0.25">
      <c r="A632" s="1" t="s">
        <v>20</v>
      </c>
      <c r="B632" s="1" t="s">
        <v>34</v>
      </c>
      <c r="C632" s="1" t="s">
        <v>22</v>
      </c>
      <c r="D632" s="1" t="s">
        <v>23</v>
      </c>
      <c r="E632" s="1" t="s">
        <v>24</v>
      </c>
      <c r="G632" t="s">
        <v>6211</v>
      </c>
      <c r="H632">
        <v>6048</v>
      </c>
      <c r="I632">
        <v>6290</v>
      </c>
      <c r="J632" t="s">
        <v>46</v>
      </c>
      <c r="Q632" t="s">
        <v>6230</v>
      </c>
      <c r="R632">
        <v>243</v>
      </c>
    </row>
    <row r="633" spans="1:20" x14ac:dyDescent="0.25">
      <c r="A633" s="1" t="s">
        <v>36</v>
      </c>
      <c r="B633" s="1" t="s">
        <v>37</v>
      </c>
      <c r="C633" s="1" t="s">
        <v>22</v>
      </c>
      <c r="D633" s="1" t="s">
        <v>23</v>
      </c>
      <c r="E633" s="1" t="s">
        <v>24</v>
      </c>
      <c r="G633" t="s">
        <v>6211</v>
      </c>
      <c r="H633">
        <v>6048</v>
      </c>
      <c r="I633">
        <v>6290</v>
      </c>
      <c r="J633" t="s">
        <v>46</v>
      </c>
      <c r="K633" t="s">
        <v>6231</v>
      </c>
      <c r="N633" t="s">
        <v>45</v>
      </c>
      <c r="Q633" t="s">
        <v>6230</v>
      </c>
      <c r="R633">
        <v>243</v>
      </c>
      <c r="S633">
        <v>80</v>
      </c>
    </row>
    <row r="634" spans="1:20" x14ac:dyDescent="0.25">
      <c r="A634" s="1" t="s">
        <v>20</v>
      </c>
      <c r="B634" s="1" t="s">
        <v>34</v>
      </c>
      <c r="C634" s="1" t="s">
        <v>22</v>
      </c>
      <c r="D634" s="1" t="s">
        <v>23</v>
      </c>
      <c r="E634" s="1" t="s">
        <v>24</v>
      </c>
      <c r="G634" t="s">
        <v>2442</v>
      </c>
      <c r="H634">
        <v>6051</v>
      </c>
      <c r="I634">
        <v>6266</v>
      </c>
      <c r="J634" t="s">
        <v>26</v>
      </c>
      <c r="Q634" t="s">
        <v>2447</v>
      </c>
      <c r="R634">
        <v>216</v>
      </c>
    </row>
    <row r="635" spans="1:20" x14ac:dyDescent="0.25">
      <c r="A635" s="1" t="s">
        <v>36</v>
      </c>
      <c r="B635" s="1" t="s">
        <v>37</v>
      </c>
      <c r="C635" s="1" t="s">
        <v>22</v>
      </c>
      <c r="D635" s="1" t="s">
        <v>23</v>
      </c>
      <c r="E635" s="1" t="s">
        <v>24</v>
      </c>
      <c r="G635" t="s">
        <v>2442</v>
      </c>
      <c r="H635">
        <v>6051</v>
      </c>
      <c r="I635">
        <v>6266</v>
      </c>
      <c r="J635" t="s">
        <v>26</v>
      </c>
      <c r="K635" t="s">
        <v>2448</v>
      </c>
      <c r="N635" t="s">
        <v>45</v>
      </c>
      <c r="Q635" t="s">
        <v>2447</v>
      </c>
      <c r="R635">
        <v>216</v>
      </c>
      <c r="S635">
        <v>71</v>
      </c>
    </row>
    <row r="636" spans="1:20" x14ac:dyDescent="0.25">
      <c r="A636" s="1" t="s">
        <v>20</v>
      </c>
      <c r="B636" s="1" t="s">
        <v>34</v>
      </c>
      <c r="C636" s="1" t="s">
        <v>22</v>
      </c>
      <c r="D636" s="1" t="s">
        <v>23</v>
      </c>
      <c r="E636" s="1" t="s">
        <v>24</v>
      </c>
      <c r="G636" t="s">
        <v>4136</v>
      </c>
      <c r="H636">
        <v>6060</v>
      </c>
      <c r="I636">
        <v>6992</v>
      </c>
      <c r="J636" t="s">
        <v>26</v>
      </c>
      <c r="Q636" t="s">
        <v>4153</v>
      </c>
      <c r="R636">
        <v>933</v>
      </c>
    </row>
    <row r="637" spans="1:20" x14ac:dyDescent="0.25">
      <c r="A637" s="1" t="s">
        <v>36</v>
      </c>
      <c r="B637" s="1" t="s">
        <v>37</v>
      </c>
      <c r="C637" s="1" t="s">
        <v>22</v>
      </c>
      <c r="D637" s="1" t="s">
        <v>23</v>
      </c>
      <c r="E637" s="1" t="s">
        <v>24</v>
      </c>
      <c r="G637" t="s">
        <v>4136</v>
      </c>
      <c r="H637">
        <v>6060</v>
      </c>
      <c r="I637">
        <v>6992</v>
      </c>
      <c r="J637" t="s">
        <v>26</v>
      </c>
      <c r="K637" t="s">
        <v>4154</v>
      </c>
      <c r="N637" t="s">
        <v>4155</v>
      </c>
      <c r="Q637" t="s">
        <v>4153</v>
      </c>
      <c r="R637">
        <v>933</v>
      </c>
      <c r="S637">
        <v>310</v>
      </c>
    </row>
    <row r="638" spans="1:20" x14ac:dyDescent="0.25">
      <c r="A638" s="1" t="s">
        <v>20</v>
      </c>
      <c r="B638" s="1" t="s">
        <v>128</v>
      </c>
      <c r="C638" s="1" t="s">
        <v>22</v>
      </c>
      <c r="D638" s="1" t="s">
        <v>23</v>
      </c>
      <c r="E638" s="1" t="s">
        <v>24</v>
      </c>
      <c r="G638" t="s">
        <v>5646</v>
      </c>
      <c r="H638">
        <v>6086</v>
      </c>
      <c r="I638">
        <v>7375</v>
      </c>
      <c r="J638" t="s">
        <v>26</v>
      </c>
      <c r="Q638" t="s">
        <v>5663</v>
      </c>
      <c r="R638">
        <v>1290</v>
      </c>
      <c r="T638" t="s">
        <v>130</v>
      </c>
    </row>
    <row r="639" spans="1:20" x14ac:dyDescent="0.25">
      <c r="A639" s="1" t="s">
        <v>36</v>
      </c>
      <c r="B639" s="1" t="s">
        <v>131</v>
      </c>
      <c r="C639" s="1" t="s">
        <v>22</v>
      </c>
      <c r="D639" s="1" t="s">
        <v>23</v>
      </c>
      <c r="E639" s="1" t="s">
        <v>24</v>
      </c>
      <c r="G639" t="s">
        <v>5646</v>
      </c>
      <c r="H639">
        <v>6086</v>
      </c>
      <c r="I639">
        <v>7375</v>
      </c>
      <c r="J639" t="s">
        <v>26</v>
      </c>
      <c r="N639" t="s">
        <v>474</v>
      </c>
      <c r="Q639" t="s">
        <v>5663</v>
      </c>
      <c r="R639">
        <v>1290</v>
      </c>
      <c r="T639" t="s">
        <v>130</v>
      </c>
    </row>
    <row r="640" spans="1:20" x14ac:dyDescent="0.25">
      <c r="A640" s="1" t="s">
        <v>20</v>
      </c>
      <c r="B640" s="1" t="s">
        <v>34</v>
      </c>
      <c r="C640" s="1" t="s">
        <v>22</v>
      </c>
      <c r="D640" s="1" t="s">
        <v>23</v>
      </c>
      <c r="E640" s="1" t="s">
        <v>24</v>
      </c>
      <c r="G640" t="s">
        <v>25</v>
      </c>
      <c r="H640">
        <v>6109</v>
      </c>
      <c r="I640">
        <v>8739</v>
      </c>
      <c r="J640" t="s">
        <v>26</v>
      </c>
      <c r="Q640" t="s">
        <v>51</v>
      </c>
      <c r="R640">
        <v>2631</v>
      </c>
    </row>
    <row r="641" spans="1:19" x14ac:dyDescent="0.25">
      <c r="A641" s="1" t="s">
        <v>36</v>
      </c>
      <c r="B641" s="1" t="s">
        <v>37</v>
      </c>
      <c r="C641" s="1" t="s">
        <v>22</v>
      </c>
      <c r="D641" s="1" t="s">
        <v>23</v>
      </c>
      <c r="E641" s="1" t="s">
        <v>24</v>
      </c>
      <c r="G641" t="s">
        <v>25</v>
      </c>
      <c r="H641">
        <v>6109</v>
      </c>
      <c r="I641">
        <v>8739</v>
      </c>
      <c r="J641" t="s">
        <v>26</v>
      </c>
      <c r="K641" t="s">
        <v>52</v>
      </c>
      <c r="N641" t="s">
        <v>53</v>
      </c>
      <c r="Q641" t="s">
        <v>51</v>
      </c>
      <c r="R641">
        <v>2631</v>
      </c>
      <c r="S641">
        <v>876</v>
      </c>
    </row>
    <row r="642" spans="1:19" x14ac:dyDescent="0.25">
      <c r="A642" s="1" t="s">
        <v>20</v>
      </c>
      <c r="B642" s="1" t="s">
        <v>34</v>
      </c>
      <c r="C642" s="1" t="s">
        <v>22</v>
      </c>
      <c r="D642" s="1" t="s">
        <v>23</v>
      </c>
      <c r="E642" s="1" t="s">
        <v>24</v>
      </c>
      <c r="G642" t="s">
        <v>683</v>
      </c>
      <c r="H642">
        <v>6120</v>
      </c>
      <c r="I642">
        <v>6929</v>
      </c>
      <c r="J642" t="s">
        <v>46</v>
      </c>
      <c r="Q642" t="s">
        <v>698</v>
      </c>
      <c r="R642">
        <v>810</v>
      </c>
    </row>
    <row r="643" spans="1:19" x14ac:dyDescent="0.25">
      <c r="A643" s="1" t="s">
        <v>36</v>
      </c>
      <c r="B643" s="1" t="s">
        <v>37</v>
      </c>
      <c r="C643" s="1" t="s">
        <v>22</v>
      </c>
      <c r="D643" s="1" t="s">
        <v>23</v>
      </c>
      <c r="E643" s="1" t="s">
        <v>24</v>
      </c>
      <c r="G643" t="s">
        <v>683</v>
      </c>
      <c r="H643">
        <v>6120</v>
      </c>
      <c r="I643">
        <v>6929</v>
      </c>
      <c r="J643" t="s">
        <v>46</v>
      </c>
      <c r="K643" t="s">
        <v>699</v>
      </c>
      <c r="N643" t="s">
        <v>700</v>
      </c>
      <c r="Q643" t="s">
        <v>698</v>
      </c>
      <c r="R643">
        <v>810</v>
      </c>
      <c r="S643">
        <v>269</v>
      </c>
    </row>
    <row r="644" spans="1:19" x14ac:dyDescent="0.25">
      <c r="A644" s="1" t="s">
        <v>20</v>
      </c>
      <c r="B644" s="1" t="s">
        <v>34</v>
      </c>
      <c r="C644" s="1" t="s">
        <v>22</v>
      </c>
      <c r="D644" s="1" t="s">
        <v>23</v>
      </c>
      <c r="E644" s="1" t="s">
        <v>24</v>
      </c>
      <c r="G644" t="s">
        <v>4715</v>
      </c>
      <c r="H644">
        <v>6166</v>
      </c>
      <c r="I644">
        <v>7437</v>
      </c>
      <c r="J644" t="s">
        <v>26</v>
      </c>
      <c r="Q644" t="s">
        <v>4730</v>
      </c>
      <c r="R644">
        <v>1272</v>
      </c>
    </row>
    <row r="645" spans="1:19" x14ac:dyDescent="0.25">
      <c r="A645" s="1" t="s">
        <v>36</v>
      </c>
      <c r="B645" s="1" t="s">
        <v>37</v>
      </c>
      <c r="C645" s="1" t="s">
        <v>22</v>
      </c>
      <c r="D645" s="1" t="s">
        <v>23</v>
      </c>
      <c r="E645" s="1" t="s">
        <v>24</v>
      </c>
      <c r="G645" t="s">
        <v>4715</v>
      </c>
      <c r="H645">
        <v>6166</v>
      </c>
      <c r="I645">
        <v>7437</v>
      </c>
      <c r="J645" t="s">
        <v>26</v>
      </c>
      <c r="K645" t="s">
        <v>4731</v>
      </c>
      <c r="N645" t="s">
        <v>4732</v>
      </c>
      <c r="Q645" t="s">
        <v>4730</v>
      </c>
      <c r="R645">
        <v>1272</v>
      </c>
      <c r="S645">
        <v>423</v>
      </c>
    </row>
    <row r="646" spans="1:19" x14ac:dyDescent="0.25">
      <c r="A646" s="1" t="s">
        <v>20</v>
      </c>
      <c r="B646" s="1" t="s">
        <v>34</v>
      </c>
      <c r="C646" s="1" t="s">
        <v>22</v>
      </c>
      <c r="D646" s="1" t="s">
        <v>23</v>
      </c>
      <c r="E646" s="1" t="s">
        <v>24</v>
      </c>
      <c r="G646" t="s">
        <v>3978</v>
      </c>
      <c r="H646">
        <v>6205</v>
      </c>
      <c r="I646">
        <v>7476</v>
      </c>
      <c r="J646" t="s">
        <v>26</v>
      </c>
      <c r="Q646" t="s">
        <v>3986</v>
      </c>
      <c r="R646">
        <v>1272</v>
      </c>
    </row>
    <row r="647" spans="1:19" x14ac:dyDescent="0.25">
      <c r="A647" s="1" t="s">
        <v>36</v>
      </c>
      <c r="B647" s="1" t="s">
        <v>37</v>
      </c>
      <c r="C647" s="1" t="s">
        <v>22</v>
      </c>
      <c r="D647" s="1" t="s">
        <v>23</v>
      </c>
      <c r="E647" s="1" t="s">
        <v>24</v>
      </c>
      <c r="G647" t="s">
        <v>3978</v>
      </c>
      <c r="H647">
        <v>6205</v>
      </c>
      <c r="I647">
        <v>7476</v>
      </c>
      <c r="J647" t="s">
        <v>26</v>
      </c>
      <c r="K647" t="s">
        <v>3987</v>
      </c>
      <c r="N647" t="s">
        <v>3988</v>
      </c>
      <c r="Q647" t="s">
        <v>3986</v>
      </c>
      <c r="R647">
        <v>1272</v>
      </c>
      <c r="S647">
        <v>423</v>
      </c>
    </row>
    <row r="648" spans="1:19" x14ac:dyDescent="0.25">
      <c r="A648" s="1" t="s">
        <v>20</v>
      </c>
      <c r="B648" s="1" t="s">
        <v>34</v>
      </c>
      <c r="C648" s="1" t="s">
        <v>22</v>
      </c>
      <c r="D648" s="1" t="s">
        <v>23</v>
      </c>
      <c r="E648" s="1" t="s">
        <v>24</v>
      </c>
      <c r="G648" t="s">
        <v>3120</v>
      </c>
      <c r="H648">
        <v>6213</v>
      </c>
      <c r="I648">
        <v>6401</v>
      </c>
      <c r="J648" t="s">
        <v>26</v>
      </c>
      <c r="Q648" t="s">
        <v>3135</v>
      </c>
      <c r="R648">
        <v>189</v>
      </c>
    </row>
    <row r="649" spans="1:19" x14ac:dyDescent="0.25">
      <c r="A649" s="1" t="s">
        <v>36</v>
      </c>
      <c r="B649" s="1" t="s">
        <v>37</v>
      </c>
      <c r="C649" s="1" t="s">
        <v>22</v>
      </c>
      <c r="D649" s="1" t="s">
        <v>23</v>
      </c>
      <c r="E649" s="1" t="s">
        <v>24</v>
      </c>
      <c r="G649" t="s">
        <v>3120</v>
      </c>
      <c r="H649">
        <v>6213</v>
      </c>
      <c r="I649">
        <v>6401</v>
      </c>
      <c r="J649" t="s">
        <v>26</v>
      </c>
      <c r="K649" t="s">
        <v>3136</v>
      </c>
      <c r="N649" t="s">
        <v>189</v>
      </c>
      <c r="Q649" t="s">
        <v>3135</v>
      </c>
      <c r="R649">
        <v>189</v>
      </c>
      <c r="S649">
        <v>62</v>
      </c>
    </row>
    <row r="650" spans="1:19" x14ac:dyDescent="0.25">
      <c r="A650" s="1" t="s">
        <v>20</v>
      </c>
      <c r="B650" s="1" t="s">
        <v>34</v>
      </c>
      <c r="C650" s="1" t="s">
        <v>22</v>
      </c>
      <c r="D650" s="1" t="s">
        <v>23</v>
      </c>
      <c r="E650" s="1" t="s">
        <v>24</v>
      </c>
      <c r="G650" t="s">
        <v>6453</v>
      </c>
      <c r="H650">
        <v>6214</v>
      </c>
      <c r="I650">
        <v>7047</v>
      </c>
      <c r="J650" t="s">
        <v>46</v>
      </c>
      <c r="Q650" t="s">
        <v>6466</v>
      </c>
      <c r="R650">
        <v>834</v>
      </c>
    </row>
    <row r="651" spans="1:19" x14ac:dyDescent="0.25">
      <c r="A651" s="1" t="s">
        <v>36</v>
      </c>
      <c r="B651" s="1" t="s">
        <v>37</v>
      </c>
      <c r="C651" s="1" t="s">
        <v>22</v>
      </c>
      <c r="D651" s="1" t="s">
        <v>23</v>
      </c>
      <c r="E651" s="1" t="s">
        <v>24</v>
      </c>
      <c r="G651" t="s">
        <v>6453</v>
      </c>
      <c r="H651">
        <v>6214</v>
      </c>
      <c r="I651">
        <v>7047</v>
      </c>
      <c r="J651" t="s">
        <v>46</v>
      </c>
      <c r="K651" t="s">
        <v>6467</v>
      </c>
      <c r="N651" t="s">
        <v>4231</v>
      </c>
      <c r="Q651" t="s">
        <v>6466</v>
      </c>
      <c r="R651">
        <v>834</v>
      </c>
      <c r="S651">
        <v>277</v>
      </c>
    </row>
    <row r="652" spans="1:19" x14ac:dyDescent="0.25">
      <c r="A652" s="1" t="s">
        <v>20</v>
      </c>
      <c r="B652" s="1" t="s">
        <v>34</v>
      </c>
      <c r="C652" s="1" t="s">
        <v>22</v>
      </c>
      <c r="D652" s="1" t="s">
        <v>23</v>
      </c>
      <c r="E652" s="1" t="s">
        <v>24</v>
      </c>
      <c r="G652" t="s">
        <v>3679</v>
      </c>
      <c r="H652">
        <v>6216</v>
      </c>
      <c r="I652">
        <v>7910</v>
      </c>
      <c r="J652" t="s">
        <v>26</v>
      </c>
      <c r="Q652" t="s">
        <v>3697</v>
      </c>
      <c r="R652">
        <v>1695</v>
      </c>
    </row>
    <row r="653" spans="1:19" x14ac:dyDescent="0.25">
      <c r="A653" s="1" t="s">
        <v>36</v>
      </c>
      <c r="B653" s="1" t="s">
        <v>37</v>
      </c>
      <c r="C653" s="1" t="s">
        <v>22</v>
      </c>
      <c r="D653" s="1" t="s">
        <v>23</v>
      </c>
      <c r="E653" s="1" t="s">
        <v>24</v>
      </c>
      <c r="G653" t="s">
        <v>3679</v>
      </c>
      <c r="H653">
        <v>6216</v>
      </c>
      <c r="I653">
        <v>7910</v>
      </c>
      <c r="J653" t="s">
        <v>26</v>
      </c>
      <c r="K653" t="s">
        <v>3698</v>
      </c>
      <c r="N653" t="s">
        <v>3699</v>
      </c>
      <c r="Q653" t="s">
        <v>3697</v>
      </c>
      <c r="R653">
        <v>1695</v>
      </c>
      <c r="S653">
        <v>564</v>
      </c>
    </row>
    <row r="654" spans="1:19" x14ac:dyDescent="0.25">
      <c r="A654" s="1" t="s">
        <v>20</v>
      </c>
      <c r="B654" s="1" t="s">
        <v>34</v>
      </c>
      <c r="C654" s="1" t="s">
        <v>22</v>
      </c>
      <c r="D654" s="1" t="s">
        <v>23</v>
      </c>
      <c r="E654" s="1" t="s">
        <v>24</v>
      </c>
      <c r="G654" t="s">
        <v>6518</v>
      </c>
      <c r="H654">
        <v>6223</v>
      </c>
      <c r="I654">
        <v>8592</v>
      </c>
      <c r="J654" t="s">
        <v>26</v>
      </c>
      <c r="Q654" t="s">
        <v>6532</v>
      </c>
      <c r="R654">
        <v>2370</v>
      </c>
    </row>
    <row r="655" spans="1:19" x14ac:dyDescent="0.25">
      <c r="A655" s="1" t="s">
        <v>36</v>
      </c>
      <c r="B655" s="1" t="s">
        <v>37</v>
      </c>
      <c r="C655" s="1" t="s">
        <v>22</v>
      </c>
      <c r="D655" s="1" t="s">
        <v>23</v>
      </c>
      <c r="E655" s="1" t="s">
        <v>24</v>
      </c>
      <c r="G655" t="s">
        <v>6518</v>
      </c>
      <c r="H655">
        <v>6223</v>
      </c>
      <c r="I655">
        <v>8592</v>
      </c>
      <c r="J655" t="s">
        <v>26</v>
      </c>
      <c r="K655" t="s">
        <v>6533</v>
      </c>
      <c r="N655" t="s">
        <v>45</v>
      </c>
      <c r="Q655" t="s">
        <v>6532</v>
      </c>
      <c r="R655">
        <v>2370</v>
      </c>
      <c r="S655">
        <v>789</v>
      </c>
    </row>
    <row r="656" spans="1:19" x14ac:dyDescent="0.25">
      <c r="A656" s="1" t="s">
        <v>20</v>
      </c>
      <c r="B656" s="1" t="s">
        <v>34</v>
      </c>
      <c r="C656" s="1" t="s">
        <v>22</v>
      </c>
      <c r="D656" s="1" t="s">
        <v>23</v>
      </c>
      <c r="E656" s="1" t="s">
        <v>24</v>
      </c>
      <c r="G656" t="s">
        <v>6583</v>
      </c>
      <c r="H656">
        <v>6223</v>
      </c>
      <c r="I656">
        <v>6699</v>
      </c>
      <c r="J656" t="s">
        <v>26</v>
      </c>
      <c r="Q656" t="s">
        <v>6601</v>
      </c>
      <c r="R656">
        <v>477</v>
      </c>
    </row>
    <row r="657" spans="1:19" x14ac:dyDescent="0.25">
      <c r="A657" s="1" t="s">
        <v>36</v>
      </c>
      <c r="B657" s="1" t="s">
        <v>37</v>
      </c>
      <c r="C657" s="1" t="s">
        <v>22</v>
      </c>
      <c r="D657" s="1" t="s">
        <v>23</v>
      </c>
      <c r="E657" s="1" t="s">
        <v>24</v>
      </c>
      <c r="G657" t="s">
        <v>6583</v>
      </c>
      <c r="H657">
        <v>6223</v>
      </c>
      <c r="I657">
        <v>6699</v>
      </c>
      <c r="J657" t="s">
        <v>26</v>
      </c>
      <c r="K657" t="s">
        <v>6602</v>
      </c>
      <c r="N657" t="s">
        <v>4611</v>
      </c>
      <c r="Q657" t="s">
        <v>6601</v>
      </c>
      <c r="R657">
        <v>477</v>
      </c>
      <c r="S657">
        <v>158</v>
      </c>
    </row>
    <row r="658" spans="1:19" x14ac:dyDescent="0.25">
      <c r="A658" s="1" t="s">
        <v>20</v>
      </c>
      <c r="B658" s="1" t="s">
        <v>34</v>
      </c>
      <c r="C658" s="1" t="s">
        <v>22</v>
      </c>
      <c r="D658" s="1" t="s">
        <v>23</v>
      </c>
      <c r="E658" s="1" t="s">
        <v>24</v>
      </c>
      <c r="G658" t="s">
        <v>3824</v>
      </c>
      <c r="H658">
        <v>6292</v>
      </c>
      <c r="I658">
        <v>7185</v>
      </c>
      <c r="J658" t="s">
        <v>46</v>
      </c>
      <c r="Q658" t="s">
        <v>3841</v>
      </c>
      <c r="R658">
        <v>894</v>
      </c>
    </row>
    <row r="659" spans="1:19" x14ac:dyDescent="0.25">
      <c r="A659" s="1" t="s">
        <v>36</v>
      </c>
      <c r="B659" s="1" t="s">
        <v>37</v>
      </c>
      <c r="C659" s="1" t="s">
        <v>22</v>
      </c>
      <c r="D659" s="1" t="s">
        <v>23</v>
      </c>
      <c r="E659" s="1" t="s">
        <v>24</v>
      </c>
      <c r="G659" t="s">
        <v>3824</v>
      </c>
      <c r="H659">
        <v>6292</v>
      </c>
      <c r="I659">
        <v>7185</v>
      </c>
      <c r="J659" t="s">
        <v>46</v>
      </c>
      <c r="K659" t="s">
        <v>3842</v>
      </c>
      <c r="N659" t="s">
        <v>45</v>
      </c>
      <c r="Q659" t="s">
        <v>3841</v>
      </c>
      <c r="R659">
        <v>894</v>
      </c>
      <c r="S659">
        <v>297</v>
      </c>
    </row>
    <row r="660" spans="1:19" x14ac:dyDescent="0.25">
      <c r="A660" s="1" t="s">
        <v>20</v>
      </c>
      <c r="B660" s="1" t="s">
        <v>34</v>
      </c>
      <c r="C660" s="1" t="s">
        <v>22</v>
      </c>
      <c r="D660" s="1" t="s">
        <v>23</v>
      </c>
      <c r="E660" s="1" t="s">
        <v>24</v>
      </c>
      <c r="G660" t="s">
        <v>5812</v>
      </c>
      <c r="H660">
        <v>6314</v>
      </c>
      <c r="I660">
        <v>6967</v>
      </c>
      <c r="J660" t="s">
        <v>26</v>
      </c>
      <c r="Q660" t="s">
        <v>5831</v>
      </c>
      <c r="R660">
        <v>654</v>
      </c>
    </row>
    <row r="661" spans="1:19" x14ac:dyDescent="0.25">
      <c r="A661" s="1" t="s">
        <v>36</v>
      </c>
      <c r="B661" s="1" t="s">
        <v>37</v>
      </c>
      <c r="C661" s="1" t="s">
        <v>22</v>
      </c>
      <c r="D661" s="1" t="s">
        <v>23</v>
      </c>
      <c r="E661" s="1" t="s">
        <v>24</v>
      </c>
      <c r="G661" t="s">
        <v>5812</v>
      </c>
      <c r="H661">
        <v>6314</v>
      </c>
      <c r="I661">
        <v>6967</v>
      </c>
      <c r="J661" t="s">
        <v>26</v>
      </c>
      <c r="K661" t="s">
        <v>5832</v>
      </c>
      <c r="N661" t="s">
        <v>5833</v>
      </c>
      <c r="Q661" t="s">
        <v>5831</v>
      </c>
      <c r="R661">
        <v>654</v>
      </c>
      <c r="S661">
        <v>217</v>
      </c>
    </row>
    <row r="662" spans="1:19" x14ac:dyDescent="0.25">
      <c r="A662" s="1" t="s">
        <v>20</v>
      </c>
      <c r="B662" s="1" t="s">
        <v>34</v>
      </c>
      <c r="C662" s="1" t="s">
        <v>22</v>
      </c>
      <c r="D662" s="1" t="s">
        <v>23</v>
      </c>
      <c r="E662" s="1" t="s">
        <v>24</v>
      </c>
      <c r="G662" t="s">
        <v>6211</v>
      </c>
      <c r="H662">
        <v>6330</v>
      </c>
      <c r="I662">
        <v>7817</v>
      </c>
      <c r="J662" t="s">
        <v>26</v>
      </c>
      <c r="Q662" t="s">
        <v>6232</v>
      </c>
      <c r="R662">
        <v>1488</v>
      </c>
    </row>
    <row r="663" spans="1:19" x14ac:dyDescent="0.25">
      <c r="A663" s="1" t="s">
        <v>36</v>
      </c>
      <c r="B663" s="1" t="s">
        <v>37</v>
      </c>
      <c r="C663" s="1" t="s">
        <v>22</v>
      </c>
      <c r="D663" s="1" t="s">
        <v>23</v>
      </c>
      <c r="E663" s="1" t="s">
        <v>24</v>
      </c>
      <c r="G663" t="s">
        <v>6211</v>
      </c>
      <c r="H663">
        <v>6330</v>
      </c>
      <c r="I663">
        <v>7817</v>
      </c>
      <c r="J663" t="s">
        <v>26</v>
      </c>
      <c r="K663" t="s">
        <v>6233</v>
      </c>
      <c r="N663" t="s">
        <v>2617</v>
      </c>
      <c r="Q663" t="s">
        <v>6232</v>
      </c>
      <c r="R663">
        <v>1488</v>
      </c>
      <c r="S663">
        <v>495</v>
      </c>
    </row>
    <row r="664" spans="1:19" x14ac:dyDescent="0.25">
      <c r="A664" s="1" t="s">
        <v>20</v>
      </c>
      <c r="B664" s="1" t="s">
        <v>34</v>
      </c>
      <c r="C664" s="1" t="s">
        <v>22</v>
      </c>
      <c r="D664" s="1" t="s">
        <v>23</v>
      </c>
      <c r="E664" s="1" t="s">
        <v>24</v>
      </c>
      <c r="G664" t="s">
        <v>2935</v>
      </c>
      <c r="H664">
        <v>6339</v>
      </c>
      <c r="I664">
        <v>7028</v>
      </c>
      <c r="J664" t="s">
        <v>26</v>
      </c>
      <c r="Q664" t="s">
        <v>2948</v>
      </c>
      <c r="R664">
        <v>690</v>
      </c>
    </row>
    <row r="665" spans="1:19" x14ac:dyDescent="0.25">
      <c r="A665" s="1" t="s">
        <v>36</v>
      </c>
      <c r="B665" s="1" t="s">
        <v>37</v>
      </c>
      <c r="C665" s="1" t="s">
        <v>22</v>
      </c>
      <c r="D665" s="1" t="s">
        <v>23</v>
      </c>
      <c r="E665" s="1" t="s">
        <v>24</v>
      </c>
      <c r="G665" t="s">
        <v>2935</v>
      </c>
      <c r="H665">
        <v>6339</v>
      </c>
      <c r="I665">
        <v>7028</v>
      </c>
      <c r="J665" t="s">
        <v>26</v>
      </c>
      <c r="K665" t="s">
        <v>2949</v>
      </c>
      <c r="N665" t="s">
        <v>2950</v>
      </c>
      <c r="Q665" t="s">
        <v>2948</v>
      </c>
      <c r="R665">
        <v>690</v>
      </c>
      <c r="S665">
        <v>229</v>
      </c>
    </row>
    <row r="666" spans="1:19" x14ac:dyDescent="0.25">
      <c r="A666" s="1" t="s">
        <v>20</v>
      </c>
      <c r="B666" s="1" t="s">
        <v>34</v>
      </c>
      <c r="C666" s="1" t="s">
        <v>22</v>
      </c>
      <c r="D666" s="1" t="s">
        <v>23</v>
      </c>
      <c r="E666" s="1" t="s">
        <v>24</v>
      </c>
      <c r="G666" t="s">
        <v>5895</v>
      </c>
      <c r="H666">
        <v>6349</v>
      </c>
      <c r="I666">
        <v>8067</v>
      </c>
      <c r="J666" t="s">
        <v>26</v>
      </c>
      <c r="Q666" t="s">
        <v>5908</v>
      </c>
      <c r="R666">
        <v>1719</v>
      </c>
    </row>
    <row r="667" spans="1:19" x14ac:dyDescent="0.25">
      <c r="A667" s="1" t="s">
        <v>36</v>
      </c>
      <c r="B667" s="1" t="s">
        <v>37</v>
      </c>
      <c r="C667" s="1" t="s">
        <v>22</v>
      </c>
      <c r="D667" s="1" t="s">
        <v>23</v>
      </c>
      <c r="E667" s="1" t="s">
        <v>24</v>
      </c>
      <c r="G667" t="s">
        <v>5895</v>
      </c>
      <c r="H667">
        <v>6349</v>
      </c>
      <c r="I667">
        <v>8067</v>
      </c>
      <c r="J667" t="s">
        <v>26</v>
      </c>
      <c r="K667" t="s">
        <v>5909</v>
      </c>
      <c r="N667" t="s">
        <v>245</v>
      </c>
      <c r="Q667" t="s">
        <v>5908</v>
      </c>
      <c r="R667">
        <v>1719</v>
      </c>
      <c r="S667">
        <v>572</v>
      </c>
    </row>
    <row r="668" spans="1:19" x14ac:dyDescent="0.25">
      <c r="A668" s="1" t="s">
        <v>20</v>
      </c>
      <c r="B668" s="1" t="s">
        <v>34</v>
      </c>
      <c r="C668" s="1" t="s">
        <v>22</v>
      </c>
      <c r="D668" s="1" t="s">
        <v>23</v>
      </c>
      <c r="E668" s="1" t="s">
        <v>24</v>
      </c>
      <c r="G668" t="s">
        <v>6028</v>
      </c>
      <c r="H668">
        <v>6352</v>
      </c>
      <c r="I668">
        <v>7629</v>
      </c>
      <c r="J668" t="s">
        <v>46</v>
      </c>
      <c r="Q668" t="s">
        <v>6043</v>
      </c>
      <c r="R668">
        <v>1278</v>
      </c>
    </row>
    <row r="669" spans="1:19" x14ac:dyDescent="0.25">
      <c r="A669" s="1" t="s">
        <v>36</v>
      </c>
      <c r="B669" s="1" t="s">
        <v>37</v>
      </c>
      <c r="C669" s="1" t="s">
        <v>22</v>
      </c>
      <c r="D669" s="1" t="s">
        <v>23</v>
      </c>
      <c r="E669" s="1" t="s">
        <v>24</v>
      </c>
      <c r="G669" t="s">
        <v>6028</v>
      </c>
      <c r="H669">
        <v>6352</v>
      </c>
      <c r="I669">
        <v>7629</v>
      </c>
      <c r="J669" t="s">
        <v>46</v>
      </c>
      <c r="K669" t="s">
        <v>6044</v>
      </c>
      <c r="N669" t="s">
        <v>206</v>
      </c>
      <c r="Q669" t="s">
        <v>6043</v>
      </c>
      <c r="R669">
        <v>1278</v>
      </c>
      <c r="S669">
        <v>425</v>
      </c>
    </row>
    <row r="670" spans="1:19" x14ac:dyDescent="0.25">
      <c r="A670" s="1" t="s">
        <v>20</v>
      </c>
      <c r="B670" s="1" t="s">
        <v>34</v>
      </c>
      <c r="C670" s="1" t="s">
        <v>22</v>
      </c>
      <c r="D670" s="1" t="s">
        <v>23</v>
      </c>
      <c r="E670" s="1" t="s">
        <v>24</v>
      </c>
      <c r="G670" t="s">
        <v>6084</v>
      </c>
      <c r="H670">
        <v>6359</v>
      </c>
      <c r="I670">
        <v>6889</v>
      </c>
      <c r="J670" t="s">
        <v>26</v>
      </c>
      <c r="Q670" t="s">
        <v>6108</v>
      </c>
      <c r="R670">
        <v>531</v>
      </c>
    </row>
    <row r="671" spans="1:19" x14ac:dyDescent="0.25">
      <c r="A671" s="1" t="s">
        <v>36</v>
      </c>
      <c r="B671" s="1" t="s">
        <v>37</v>
      </c>
      <c r="C671" s="1" t="s">
        <v>22</v>
      </c>
      <c r="D671" s="1" t="s">
        <v>23</v>
      </c>
      <c r="E671" s="1" t="s">
        <v>24</v>
      </c>
      <c r="G671" t="s">
        <v>6084</v>
      </c>
      <c r="H671">
        <v>6359</v>
      </c>
      <c r="I671">
        <v>6889</v>
      </c>
      <c r="J671" t="s">
        <v>26</v>
      </c>
      <c r="K671" t="s">
        <v>6109</v>
      </c>
      <c r="N671" t="s">
        <v>6110</v>
      </c>
      <c r="Q671" t="s">
        <v>6108</v>
      </c>
      <c r="R671">
        <v>531</v>
      </c>
      <c r="S671">
        <v>176</v>
      </c>
    </row>
    <row r="672" spans="1:19" x14ac:dyDescent="0.25">
      <c r="A672" s="1" t="s">
        <v>20</v>
      </c>
      <c r="B672" s="1" t="s">
        <v>21</v>
      </c>
      <c r="C672" s="1" t="s">
        <v>22</v>
      </c>
      <c r="D672" s="1" t="s">
        <v>23</v>
      </c>
      <c r="E672" s="1" t="s">
        <v>24</v>
      </c>
      <c r="G672" t="s">
        <v>4843</v>
      </c>
      <c r="H672">
        <v>6361</v>
      </c>
      <c r="I672">
        <v>6434</v>
      </c>
      <c r="J672" t="s">
        <v>26</v>
      </c>
      <c r="Q672" t="s">
        <v>4857</v>
      </c>
      <c r="R672">
        <v>74</v>
      </c>
    </row>
    <row r="673" spans="1:20" x14ac:dyDescent="0.25">
      <c r="A673" s="1" t="s">
        <v>21</v>
      </c>
      <c r="C673" s="1" t="s">
        <v>22</v>
      </c>
      <c r="D673" s="1" t="s">
        <v>23</v>
      </c>
      <c r="E673" s="1" t="s">
        <v>24</v>
      </c>
      <c r="G673" t="s">
        <v>4843</v>
      </c>
      <c r="H673">
        <v>6361</v>
      </c>
      <c r="I673">
        <v>6434</v>
      </c>
      <c r="J673" t="s">
        <v>26</v>
      </c>
      <c r="N673" t="s">
        <v>4858</v>
      </c>
      <c r="Q673" t="s">
        <v>4857</v>
      </c>
      <c r="R673">
        <v>74</v>
      </c>
      <c r="T673" t="s">
        <v>4859</v>
      </c>
    </row>
    <row r="674" spans="1:20" x14ac:dyDescent="0.25">
      <c r="A674" s="1" t="s">
        <v>20</v>
      </c>
      <c r="B674" s="1" t="s">
        <v>34</v>
      </c>
      <c r="C674" s="1" t="s">
        <v>22</v>
      </c>
      <c r="D674" s="1" t="s">
        <v>23</v>
      </c>
      <c r="E674" s="1" t="s">
        <v>24</v>
      </c>
      <c r="G674" t="s">
        <v>6160</v>
      </c>
      <c r="H674">
        <v>6368</v>
      </c>
      <c r="I674">
        <v>6736</v>
      </c>
      <c r="J674" t="s">
        <v>46</v>
      </c>
      <c r="Q674" t="s">
        <v>6173</v>
      </c>
      <c r="R674">
        <v>369</v>
      </c>
    </row>
    <row r="675" spans="1:20" x14ac:dyDescent="0.25">
      <c r="A675" s="1" t="s">
        <v>36</v>
      </c>
      <c r="B675" s="1" t="s">
        <v>37</v>
      </c>
      <c r="C675" s="1" t="s">
        <v>22</v>
      </c>
      <c r="D675" s="1" t="s">
        <v>23</v>
      </c>
      <c r="E675" s="1" t="s">
        <v>24</v>
      </c>
      <c r="G675" t="s">
        <v>6160</v>
      </c>
      <c r="H675">
        <v>6368</v>
      </c>
      <c r="I675">
        <v>6736</v>
      </c>
      <c r="J675" t="s">
        <v>46</v>
      </c>
      <c r="K675" t="s">
        <v>6174</v>
      </c>
      <c r="N675" t="s">
        <v>1326</v>
      </c>
      <c r="Q675" t="s">
        <v>6173</v>
      </c>
      <c r="R675">
        <v>369</v>
      </c>
      <c r="S675">
        <v>122</v>
      </c>
    </row>
    <row r="676" spans="1:20" x14ac:dyDescent="0.25">
      <c r="A676" s="1" t="s">
        <v>20</v>
      </c>
      <c r="B676" s="1" t="s">
        <v>34</v>
      </c>
      <c r="C676" s="1" t="s">
        <v>22</v>
      </c>
      <c r="D676" s="1" t="s">
        <v>23</v>
      </c>
      <c r="E676" s="1" t="s">
        <v>24</v>
      </c>
      <c r="G676" t="s">
        <v>6656</v>
      </c>
      <c r="H676">
        <v>6389</v>
      </c>
      <c r="I676">
        <v>7084</v>
      </c>
      <c r="J676" t="s">
        <v>46</v>
      </c>
      <c r="Q676" t="s">
        <v>6676</v>
      </c>
      <c r="R676">
        <v>696</v>
      </c>
    </row>
    <row r="677" spans="1:20" x14ac:dyDescent="0.25">
      <c r="A677" s="1" t="s">
        <v>36</v>
      </c>
      <c r="B677" s="1" t="s">
        <v>37</v>
      </c>
      <c r="C677" s="1" t="s">
        <v>22</v>
      </c>
      <c r="D677" s="1" t="s">
        <v>23</v>
      </c>
      <c r="E677" s="1" t="s">
        <v>24</v>
      </c>
      <c r="G677" t="s">
        <v>6656</v>
      </c>
      <c r="H677">
        <v>6389</v>
      </c>
      <c r="I677">
        <v>7084</v>
      </c>
      <c r="J677" t="s">
        <v>46</v>
      </c>
      <c r="K677" t="s">
        <v>6677</v>
      </c>
      <c r="N677" t="s">
        <v>6678</v>
      </c>
      <c r="Q677" t="s">
        <v>6676</v>
      </c>
      <c r="R677">
        <v>696</v>
      </c>
      <c r="S677">
        <v>231</v>
      </c>
    </row>
    <row r="678" spans="1:20" x14ac:dyDescent="0.25">
      <c r="A678" s="1" t="s">
        <v>20</v>
      </c>
      <c r="B678" s="1" t="s">
        <v>34</v>
      </c>
      <c r="C678" s="1" t="s">
        <v>22</v>
      </c>
      <c r="D678" s="1" t="s">
        <v>23</v>
      </c>
      <c r="E678" s="1" t="s">
        <v>24</v>
      </c>
      <c r="G678" t="s">
        <v>1267</v>
      </c>
      <c r="H678">
        <v>6405</v>
      </c>
      <c r="I678">
        <v>7250</v>
      </c>
      <c r="J678" t="s">
        <v>46</v>
      </c>
      <c r="Q678" t="s">
        <v>1285</v>
      </c>
      <c r="R678">
        <v>846</v>
      </c>
    </row>
    <row r="679" spans="1:20" x14ac:dyDescent="0.25">
      <c r="A679" s="1" t="s">
        <v>36</v>
      </c>
      <c r="B679" s="1" t="s">
        <v>37</v>
      </c>
      <c r="C679" s="1" t="s">
        <v>22</v>
      </c>
      <c r="D679" s="1" t="s">
        <v>23</v>
      </c>
      <c r="E679" s="1" t="s">
        <v>24</v>
      </c>
      <c r="G679" t="s">
        <v>1267</v>
      </c>
      <c r="H679">
        <v>6405</v>
      </c>
      <c r="I679">
        <v>7250</v>
      </c>
      <c r="J679" t="s">
        <v>46</v>
      </c>
      <c r="K679" t="s">
        <v>1286</v>
      </c>
      <c r="N679" t="s">
        <v>781</v>
      </c>
      <c r="Q679" t="s">
        <v>1285</v>
      </c>
      <c r="R679">
        <v>846</v>
      </c>
      <c r="S679">
        <v>281</v>
      </c>
    </row>
    <row r="680" spans="1:20" x14ac:dyDescent="0.25">
      <c r="A680" s="1" t="s">
        <v>20</v>
      </c>
      <c r="B680" s="1" t="s">
        <v>34</v>
      </c>
      <c r="C680" s="1" t="s">
        <v>22</v>
      </c>
      <c r="D680" s="1" t="s">
        <v>23</v>
      </c>
      <c r="E680" s="1" t="s">
        <v>24</v>
      </c>
      <c r="G680" t="s">
        <v>4584</v>
      </c>
      <c r="H680">
        <v>6413</v>
      </c>
      <c r="I680">
        <v>6595</v>
      </c>
      <c r="J680" t="s">
        <v>46</v>
      </c>
      <c r="Q680" t="s">
        <v>4597</v>
      </c>
      <c r="R680">
        <v>183</v>
      </c>
    </row>
    <row r="681" spans="1:20" x14ac:dyDescent="0.25">
      <c r="A681" s="1" t="s">
        <v>36</v>
      </c>
      <c r="B681" s="1" t="s">
        <v>37</v>
      </c>
      <c r="C681" s="1" t="s">
        <v>22</v>
      </c>
      <c r="D681" s="1" t="s">
        <v>23</v>
      </c>
      <c r="E681" s="1" t="s">
        <v>24</v>
      </c>
      <c r="G681" t="s">
        <v>4584</v>
      </c>
      <c r="H681">
        <v>6413</v>
      </c>
      <c r="I681">
        <v>6595</v>
      </c>
      <c r="J681" t="s">
        <v>46</v>
      </c>
      <c r="K681" t="s">
        <v>4598</v>
      </c>
      <c r="N681" t="s">
        <v>4599</v>
      </c>
      <c r="Q681" t="s">
        <v>4597</v>
      </c>
      <c r="R681">
        <v>183</v>
      </c>
      <c r="S681">
        <v>60</v>
      </c>
    </row>
    <row r="682" spans="1:20" x14ac:dyDescent="0.25">
      <c r="A682" s="1" t="s">
        <v>20</v>
      </c>
      <c r="B682" s="1" t="s">
        <v>34</v>
      </c>
      <c r="C682" s="1" t="s">
        <v>22</v>
      </c>
      <c r="D682" s="1" t="s">
        <v>23</v>
      </c>
      <c r="E682" s="1" t="s">
        <v>24</v>
      </c>
      <c r="G682" t="s">
        <v>3510</v>
      </c>
      <c r="H682">
        <v>6440</v>
      </c>
      <c r="I682">
        <v>6718</v>
      </c>
      <c r="J682" t="s">
        <v>26</v>
      </c>
      <c r="Q682" t="s">
        <v>3529</v>
      </c>
      <c r="R682">
        <v>279</v>
      </c>
    </row>
    <row r="683" spans="1:20" x14ac:dyDescent="0.25">
      <c r="A683" s="1" t="s">
        <v>36</v>
      </c>
      <c r="B683" s="1" t="s">
        <v>37</v>
      </c>
      <c r="C683" s="1" t="s">
        <v>22</v>
      </c>
      <c r="D683" s="1" t="s">
        <v>23</v>
      </c>
      <c r="E683" s="1" t="s">
        <v>24</v>
      </c>
      <c r="G683" t="s">
        <v>3510</v>
      </c>
      <c r="H683">
        <v>6440</v>
      </c>
      <c r="I683">
        <v>6718</v>
      </c>
      <c r="J683" t="s">
        <v>26</v>
      </c>
      <c r="K683" t="s">
        <v>3530</v>
      </c>
      <c r="N683" t="s">
        <v>3531</v>
      </c>
      <c r="Q683" t="s">
        <v>3529</v>
      </c>
      <c r="R683">
        <v>279</v>
      </c>
      <c r="S683">
        <v>92</v>
      </c>
    </row>
    <row r="684" spans="1:20" x14ac:dyDescent="0.25">
      <c r="A684" s="1" t="s">
        <v>20</v>
      </c>
      <c r="B684" s="1" t="s">
        <v>21</v>
      </c>
      <c r="C684" s="1" t="s">
        <v>22</v>
      </c>
      <c r="D684" s="1" t="s">
        <v>23</v>
      </c>
      <c r="E684" s="1" t="s">
        <v>24</v>
      </c>
      <c r="G684" t="s">
        <v>4843</v>
      </c>
      <c r="H684">
        <v>6441</v>
      </c>
      <c r="I684">
        <v>6516</v>
      </c>
      <c r="J684" t="s">
        <v>26</v>
      </c>
      <c r="Q684" t="s">
        <v>4860</v>
      </c>
      <c r="R684">
        <v>76</v>
      </c>
    </row>
    <row r="685" spans="1:20" x14ac:dyDescent="0.25">
      <c r="A685" s="1" t="s">
        <v>21</v>
      </c>
      <c r="C685" s="1" t="s">
        <v>22</v>
      </c>
      <c r="D685" s="1" t="s">
        <v>23</v>
      </c>
      <c r="E685" s="1" t="s">
        <v>24</v>
      </c>
      <c r="G685" t="s">
        <v>4843</v>
      </c>
      <c r="H685">
        <v>6441</v>
      </c>
      <c r="I685">
        <v>6516</v>
      </c>
      <c r="J685" t="s">
        <v>26</v>
      </c>
      <c r="N685" t="s">
        <v>3265</v>
      </c>
      <c r="Q685" t="s">
        <v>4860</v>
      </c>
      <c r="R685">
        <v>76</v>
      </c>
      <c r="T685" t="s">
        <v>3266</v>
      </c>
    </row>
    <row r="686" spans="1:20" x14ac:dyDescent="0.25">
      <c r="A686" s="1" t="s">
        <v>20</v>
      </c>
      <c r="B686" s="1" t="s">
        <v>34</v>
      </c>
      <c r="C686" s="1" t="s">
        <v>22</v>
      </c>
      <c r="D686" s="1" t="s">
        <v>23</v>
      </c>
      <c r="E686" s="1" t="s">
        <v>24</v>
      </c>
      <c r="G686" t="s">
        <v>2087</v>
      </c>
      <c r="H686">
        <v>6452</v>
      </c>
      <c r="I686">
        <v>6916</v>
      </c>
      <c r="J686" t="s">
        <v>46</v>
      </c>
      <c r="Q686" t="s">
        <v>2106</v>
      </c>
      <c r="R686">
        <v>465</v>
      </c>
    </row>
    <row r="687" spans="1:20" x14ac:dyDescent="0.25">
      <c r="A687" s="1" t="s">
        <v>36</v>
      </c>
      <c r="B687" s="1" t="s">
        <v>37</v>
      </c>
      <c r="C687" s="1" t="s">
        <v>22</v>
      </c>
      <c r="D687" s="1" t="s">
        <v>23</v>
      </c>
      <c r="E687" s="1" t="s">
        <v>24</v>
      </c>
      <c r="G687" t="s">
        <v>2087</v>
      </c>
      <c r="H687">
        <v>6452</v>
      </c>
      <c r="I687">
        <v>6916</v>
      </c>
      <c r="J687" t="s">
        <v>46</v>
      </c>
      <c r="K687" t="s">
        <v>2107</v>
      </c>
      <c r="N687" t="s">
        <v>45</v>
      </c>
      <c r="Q687" t="s">
        <v>2106</v>
      </c>
      <c r="R687">
        <v>465</v>
      </c>
      <c r="S687">
        <v>154</v>
      </c>
    </row>
    <row r="688" spans="1:20" x14ac:dyDescent="0.25">
      <c r="A688" s="1" t="s">
        <v>20</v>
      </c>
      <c r="B688" s="1" t="s">
        <v>34</v>
      </c>
      <c r="C688" s="1" t="s">
        <v>22</v>
      </c>
      <c r="D688" s="1" t="s">
        <v>23</v>
      </c>
      <c r="E688" s="1" t="s">
        <v>24</v>
      </c>
      <c r="G688" t="s">
        <v>3120</v>
      </c>
      <c r="H688">
        <v>6464</v>
      </c>
      <c r="I688">
        <v>6664</v>
      </c>
      <c r="J688" t="s">
        <v>26</v>
      </c>
      <c r="Q688" t="s">
        <v>3137</v>
      </c>
      <c r="R688">
        <v>201</v>
      </c>
    </row>
    <row r="689" spans="1:20" x14ac:dyDescent="0.25">
      <c r="A689" s="1" t="s">
        <v>36</v>
      </c>
      <c r="B689" s="1" t="s">
        <v>37</v>
      </c>
      <c r="C689" s="1" t="s">
        <v>22</v>
      </c>
      <c r="D689" s="1" t="s">
        <v>23</v>
      </c>
      <c r="E689" s="1" t="s">
        <v>24</v>
      </c>
      <c r="G689" t="s">
        <v>3120</v>
      </c>
      <c r="H689">
        <v>6464</v>
      </c>
      <c r="I689">
        <v>6664</v>
      </c>
      <c r="J689" t="s">
        <v>26</v>
      </c>
      <c r="K689" t="s">
        <v>3138</v>
      </c>
      <c r="N689" t="s">
        <v>45</v>
      </c>
      <c r="Q689" t="s">
        <v>3137</v>
      </c>
      <c r="R689">
        <v>201</v>
      </c>
      <c r="S689">
        <v>66</v>
      </c>
    </row>
    <row r="690" spans="1:20" x14ac:dyDescent="0.25">
      <c r="A690" s="1" t="s">
        <v>20</v>
      </c>
      <c r="B690" s="1" t="s">
        <v>128</v>
      </c>
      <c r="C690" s="1" t="s">
        <v>22</v>
      </c>
      <c r="D690" s="1" t="s">
        <v>23</v>
      </c>
      <c r="E690" s="1" t="s">
        <v>24</v>
      </c>
      <c r="G690" t="s">
        <v>2702</v>
      </c>
      <c r="H690">
        <v>6465</v>
      </c>
      <c r="I690">
        <v>7543</v>
      </c>
      <c r="J690" t="s">
        <v>46</v>
      </c>
      <c r="Q690" t="s">
        <v>2717</v>
      </c>
      <c r="R690">
        <v>1079</v>
      </c>
      <c r="T690" t="s">
        <v>130</v>
      </c>
    </row>
    <row r="691" spans="1:20" x14ac:dyDescent="0.25">
      <c r="A691" s="1" t="s">
        <v>36</v>
      </c>
      <c r="B691" s="1" t="s">
        <v>131</v>
      </c>
      <c r="C691" s="1" t="s">
        <v>22</v>
      </c>
      <c r="D691" s="1" t="s">
        <v>23</v>
      </c>
      <c r="E691" s="1" t="s">
        <v>24</v>
      </c>
      <c r="G691" t="s">
        <v>2702</v>
      </c>
      <c r="H691">
        <v>6465</v>
      </c>
      <c r="I691">
        <v>7543</v>
      </c>
      <c r="J691" t="s">
        <v>46</v>
      </c>
      <c r="N691" t="s">
        <v>132</v>
      </c>
      <c r="Q691" t="s">
        <v>2717</v>
      </c>
      <c r="R691">
        <v>1079</v>
      </c>
      <c r="T691" t="s">
        <v>130</v>
      </c>
    </row>
    <row r="692" spans="1:20" x14ac:dyDescent="0.25">
      <c r="A692" s="1" t="s">
        <v>20</v>
      </c>
      <c r="B692" s="1" t="s">
        <v>34</v>
      </c>
      <c r="C692" s="1" t="s">
        <v>22</v>
      </c>
      <c r="D692" s="1" t="s">
        <v>23</v>
      </c>
      <c r="E692" s="1" t="s">
        <v>24</v>
      </c>
      <c r="G692" t="s">
        <v>5390</v>
      </c>
      <c r="H692">
        <v>6477</v>
      </c>
      <c r="I692">
        <v>6926</v>
      </c>
      <c r="J692" t="s">
        <v>26</v>
      </c>
      <c r="Q692" t="s">
        <v>5409</v>
      </c>
      <c r="R692">
        <v>450</v>
      </c>
    </row>
    <row r="693" spans="1:20" x14ac:dyDescent="0.25">
      <c r="A693" s="1" t="s">
        <v>36</v>
      </c>
      <c r="B693" s="1" t="s">
        <v>37</v>
      </c>
      <c r="C693" s="1" t="s">
        <v>22</v>
      </c>
      <c r="D693" s="1" t="s">
        <v>23</v>
      </c>
      <c r="E693" s="1" t="s">
        <v>24</v>
      </c>
      <c r="G693" t="s">
        <v>5390</v>
      </c>
      <c r="H693">
        <v>6477</v>
      </c>
      <c r="I693">
        <v>6926</v>
      </c>
      <c r="J693" t="s">
        <v>26</v>
      </c>
      <c r="K693" t="s">
        <v>5410</v>
      </c>
      <c r="N693" t="s">
        <v>5411</v>
      </c>
      <c r="Q693" t="s">
        <v>5409</v>
      </c>
      <c r="R693">
        <v>450</v>
      </c>
      <c r="S693">
        <v>149</v>
      </c>
    </row>
    <row r="694" spans="1:20" x14ac:dyDescent="0.25">
      <c r="A694" s="1" t="s">
        <v>20</v>
      </c>
      <c r="B694" s="1" t="s">
        <v>34</v>
      </c>
      <c r="C694" s="1" t="s">
        <v>22</v>
      </c>
      <c r="D694" s="1" t="s">
        <v>23</v>
      </c>
      <c r="E694" s="1" t="s">
        <v>24</v>
      </c>
      <c r="G694" t="s">
        <v>2442</v>
      </c>
      <c r="H694">
        <v>6494</v>
      </c>
      <c r="I694">
        <v>6766</v>
      </c>
      <c r="J694" t="s">
        <v>26</v>
      </c>
      <c r="Q694" t="s">
        <v>2449</v>
      </c>
      <c r="R694">
        <v>273</v>
      </c>
    </row>
    <row r="695" spans="1:20" x14ac:dyDescent="0.25">
      <c r="A695" s="1" t="s">
        <v>36</v>
      </c>
      <c r="B695" s="1" t="s">
        <v>37</v>
      </c>
      <c r="C695" s="1" t="s">
        <v>22</v>
      </c>
      <c r="D695" s="1" t="s">
        <v>23</v>
      </c>
      <c r="E695" s="1" t="s">
        <v>24</v>
      </c>
      <c r="G695" t="s">
        <v>2442</v>
      </c>
      <c r="H695">
        <v>6494</v>
      </c>
      <c r="I695">
        <v>6766</v>
      </c>
      <c r="J695" t="s">
        <v>26</v>
      </c>
      <c r="K695" t="s">
        <v>2450</v>
      </c>
      <c r="N695" t="s">
        <v>45</v>
      </c>
      <c r="Q695" t="s">
        <v>2449</v>
      </c>
      <c r="R695">
        <v>273</v>
      </c>
      <c r="S695">
        <v>90</v>
      </c>
    </row>
    <row r="696" spans="1:20" x14ac:dyDescent="0.25">
      <c r="A696" s="1" t="s">
        <v>20</v>
      </c>
      <c r="B696" s="1" t="s">
        <v>21</v>
      </c>
      <c r="C696" s="1" t="s">
        <v>22</v>
      </c>
      <c r="D696" s="1" t="s">
        <v>23</v>
      </c>
      <c r="E696" s="1" t="s">
        <v>24</v>
      </c>
      <c r="G696" t="s">
        <v>4843</v>
      </c>
      <c r="H696">
        <v>6526</v>
      </c>
      <c r="I696">
        <v>6601</v>
      </c>
      <c r="J696" t="s">
        <v>26</v>
      </c>
      <c r="Q696" t="s">
        <v>4861</v>
      </c>
      <c r="R696">
        <v>76</v>
      </c>
    </row>
    <row r="697" spans="1:20" x14ac:dyDescent="0.25">
      <c r="A697" s="1" t="s">
        <v>21</v>
      </c>
      <c r="C697" s="1" t="s">
        <v>22</v>
      </c>
      <c r="D697" s="1" t="s">
        <v>23</v>
      </c>
      <c r="E697" s="1" t="s">
        <v>24</v>
      </c>
      <c r="G697" t="s">
        <v>4843</v>
      </c>
      <c r="H697">
        <v>6526</v>
      </c>
      <c r="I697">
        <v>6601</v>
      </c>
      <c r="J697" t="s">
        <v>26</v>
      </c>
      <c r="N697" t="s">
        <v>4862</v>
      </c>
      <c r="Q697" t="s">
        <v>4861</v>
      </c>
      <c r="R697">
        <v>76</v>
      </c>
      <c r="T697" t="s">
        <v>4863</v>
      </c>
    </row>
    <row r="698" spans="1:20" x14ac:dyDescent="0.25">
      <c r="A698" s="1" t="s">
        <v>20</v>
      </c>
      <c r="B698" s="1" t="s">
        <v>34</v>
      </c>
      <c r="C698" s="1" t="s">
        <v>22</v>
      </c>
      <c r="D698" s="1" t="s">
        <v>23</v>
      </c>
      <c r="E698" s="1" t="s">
        <v>24</v>
      </c>
      <c r="G698" t="s">
        <v>6262</v>
      </c>
      <c r="H698">
        <v>6545</v>
      </c>
      <c r="I698">
        <v>6937</v>
      </c>
      <c r="J698" t="s">
        <v>26</v>
      </c>
      <c r="Q698" t="s">
        <v>6287</v>
      </c>
      <c r="R698">
        <v>393</v>
      </c>
    </row>
    <row r="699" spans="1:20" x14ac:dyDescent="0.25">
      <c r="A699" s="1" t="s">
        <v>36</v>
      </c>
      <c r="B699" s="1" t="s">
        <v>37</v>
      </c>
      <c r="C699" s="1" t="s">
        <v>22</v>
      </c>
      <c r="D699" s="1" t="s">
        <v>23</v>
      </c>
      <c r="E699" s="1" t="s">
        <v>24</v>
      </c>
      <c r="G699" t="s">
        <v>6262</v>
      </c>
      <c r="H699">
        <v>6545</v>
      </c>
      <c r="I699">
        <v>6937</v>
      </c>
      <c r="J699" t="s">
        <v>26</v>
      </c>
      <c r="K699" t="s">
        <v>6288</v>
      </c>
      <c r="N699" t="s">
        <v>6289</v>
      </c>
      <c r="Q699" t="s">
        <v>6287</v>
      </c>
      <c r="R699">
        <v>393</v>
      </c>
      <c r="S699">
        <v>130</v>
      </c>
    </row>
    <row r="700" spans="1:20" x14ac:dyDescent="0.25">
      <c r="A700" s="1" t="s">
        <v>20</v>
      </c>
      <c r="B700" s="1" t="s">
        <v>34</v>
      </c>
      <c r="C700" s="1" t="s">
        <v>22</v>
      </c>
      <c r="D700" s="1" t="s">
        <v>23</v>
      </c>
      <c r="E700" s="1" t="s">
        <v>24</v>
      </c>
      <c r="G700" t="s">
        <v>6494</v>
      </c>
      <c r="H700">
        <v>6565</v>
      </c>
      <c r="I700">
        <v>7458</v>
      </c>
      <c r="J700" t="s">
        <v>46</v>
      </c>
      <c r="Q700" t="s">
        <v>6506</v>
      </c>
      <c r="R700">
        <v>894</v>
      </c>
    </row>
    <row r="701" spans="1:20" x14ac:dyDescent="0.25">
      <c r="A701" s="1" t="s">
        <v>36</v>
      </c>
      <c r="B701" s="1" t="s">
        <v>37</v>
      </c>
      <c r="C701" s="1" t="s">
        <v>22</v>
      </c>
      <c r="D701" s="1" t="s">
        <v>23</v>
      </c>
      <c r="E701" s="1" t="s">
        <v>24</v>
      </c>
      <c r="G701" t="s">
        <v>6494</v>
      </c>
      <c r="H701">
        <v>6565</v>
      </c>
      <c r="I701">
        <v>7458</v>
      </c>
      <c r="J701" t="s">
        <v>46</v>
      </c>
      <c r="K701" t="s">
        <v>6507</v>
      </c>
      <c r="N701" t="s">
        <v>4401</v>
      </c>
      <c r="Q701" t="s">
        <v>6506</v>
      </c>
      <c r="R701">
        <v>894</v>
      </c>
      <c r="S701">
        <v>297</v>
      </c>
    </row>
    <row r="702" spans="1:20" x14ac:dyDescent="0.25">
      <c r="A702" s="1" t="s">
        <v>20</v>
      </c>
      <c r="B702" s="1" t="s">
        <v>34</v>
      </c>
      <c r="C702" s="1" t="s">
        <v>22</v>
      </c>
      <c r="D702" s="1" t="s">
        <v>23</v>
      </c>
      <c r="E702" s="1" t="s">
        <v>24</v>
      </c>
      <c r="G702" t="s">
        <v>6374</v>
      </c>
      <c r="H702">
        <v>6588</v>
      </c>
      <c r="I702">
        <v>8153</v>
      </c>
      <c r="J702" t="s">
        <v>46</v>
      </c>
      <c r="Q702" t="s">
        <v>6397</v>
      </c>
      <c r="R702">
        <v>1566</v>
      </c>
    </row>
    <row r="703" spans="1:20" x14ac:dyDescent="0.25">
      <c r="A703" s="1" t="s">
        <v>36</v>
      </c>
      <c r="B703" s="1" t="s">
        <v>37</v>
      </c>
      <c r="C703" s="1" t="s">
        <v>22</v>
      </c>
      <c r="D703" s="1" t="s">
        <v>23</v>
      </c>
      <c r="E703" s="1" t="s">
        <v>24</v>
      </c>
      <c r="G703" t="s">
        <v>6374</v>
      </c>
      <c r="H703">
        <v>6588</v>
      </c>
      <c r="I703">
        <v>8153</v>
      </c>
      <c r="J703" t="s">
        <v>46</v>
      </c>
      <c r="K703" t="s">
        <v>6398</v>
      </c>
      <c r="N703" t="s">
        <v>6399</v>
      </c>
      <c r="Q703" t="s">
        <v>6397</v>
      </c>
      <c r="R703">
        <v>1566</v>
      </c>
      <c r="S703">
        <v>521</v>
      </c>
    </row>
    <row r="704" spans="1:20" x14ac:dyDescent="0.25">
      <c r="A704" s="1" t="s">
        <v>20</v>
      </c>
      <c r="B704" s="1" t="s">
        <v>21</v>
      </c>
      <c r="C704" s="1" t="s">
        <v>22</v>
      </c>
      <c r="D704" s="1" t="s">
        <v>23</v>
      </c>
      <c r="E704" s="1" t="s">
        <v>24</v>
      </c>
      <c r="G704" t="s">
        <v>4843</v>
      </c>
      <c r="H704">
        <v>6617</v>
      </c>
      <c r="I704">
        <v>6693</v>
      </c>
      <c r="J704" t="s">
        <v>26</v>
      </c>
      <c r="Q704" t="s">
        <v>4864</v>
      </c>
      <c r="R704">
        <v>77</v>
      </c>
    </row>
    <row r="705" spans="1:20" x14ac:dyDescent="0.25">
      <c r="A705" s="1" t="s">
        <v>21</v>
      </c>
      <c r="C705" s="1" t="s">
        <v>22</v>
      </c>
      <c r="D705" s="1" t="s">
        <v>23</v>
      </c>
      <c r="E705" s="1" t="s">
        <v>24</v>
      </c>
      <c r="G705" t="s">
        <v>4843</v>
      </c>
      <c r="H705">
        <v>6617</v>
      </c>
      <c r="I705">
        <v>6693</v>
      </c>
      <c r="J705" t="s">
        <v>26</v>
      </c>
      <c r="N705" t="s">
        <v>4865</v>
      </c>
      <c r="Q705" t="s">
        <v>4864</v>
      </c>
      <c r="R705">
        <v>77</v>
      </c>
      <c r="T705" t="s">
        <v>4866</v>
      </c>
    </row>
    <row r="706" spans="1:20" x14ac:dyDescent="0.25">
      <c r="A706" s="1" t="s">
        <v>20</v>
      </c>
      <c r="B706" s="1" t="s">
        <v>34</v>
      </c>
      <c r="C706" s="1" t="s">
        <v>22</v>
      </c>
      <c r="D706" s="1" t="s">
        <v>23</v>
      </c>
      <c r="E706" s="1" t="s">
        <v>24</v>
      </c>
      <c r="G706" t="s">
        <v>4584</v>
      </c>
      <c r="H706">
        <v>6674</v>
      </c>
      <c r="I706">
        <v>7003</v>
      </c>
      <c r="J706" t="s">
        <v>46</v>
      </c>
      <c r="Q706" t="s">
        <v>4600</v>
      </c>
      <c r="R706">
        <v>330</v>
      </c>
    </row>
    <row r="707" spans="1:20" x14ac:dyDescent="0.25">
      <c r="A707" s="1" t="s">
        <v>36</v>
      </c>
      <c r="B707" s="1" t="s">
        <v>37</v>
      </c>
      <c r="C707" s="1" t="s">
        <v>22</v>
      </c>
      <c r="D707" s="1" t="s">
        <v>23</v>
      </c>
      <c r="E707" s="1" t="s">
        <v>24</v>
      </c>
      <c r="G707" t="s">
        <v>4584</v>
      </c>
      <c r="H707">
        <v>6674</v>
      </c>
      <c r="I707">
        <v>7003</v>
      </c>
      <c r="J707" t="s">
        <v>46</v>
      </c>
      <c r="K707" t="s">
        <v>4601</v>
      </c>
      <c r="N707" t="s">
        <v>4602</v>
      </c>
      <c r="Q707" t="s">
        <v>4600</v>
      </c>
      <c r="R707">
        <v>330</v>
      </c>
      <c r="S707">
        <v>109</v>
      </c>
    </row>
    <row r="708" spans="1:20" x14ac:dyDescent="0.25">
      <c r="A708" s="1" t="s">
        <v>20</v>
      </c>
      <c r="B708" s="1" t="s">
        <v>21</v>
      </c>
      <c r="C708" s="1" t="s">
        <v>22</v>
      </c>
      <c r="D708" s="1" t="s">
        <v>23</v>
      </c>
      <c r="E708" s="1" t="s">
        <v>24</v>
      </c>
      <c r="G708" t="s">
        <v>4843</v>
      </c>
      <c r="H708">
        <v>6698</v>
      </c>
      <c r="I708">
        <v>6773</v>
      </c>
      <c r="J708" t="s">
        <v>26</v>
      </c>
      <c r="Q708" t="s">
        <v>4867</v>
      </c>
      <c r="R708">
        <v>76</v>
      </c>
    </row>
    <row r="709" spans="1:20" x14ac:dyDescent="0.25">
      <c r="A709" s="1" t="s">
        <v>21</v>
      </c>
      <c r="C709" s="1" t="s">
        <v>22</v>
      </c>
      <c r="D709" s="1" t="s">
        <v>23</v>
      </c>
      <c r="E709" s="1" t="s">
        <v>24</v>
      </c>
      <c r="G709" t="s">
        <v>4843</v>
      </c>
      <c r="H709">
        <v>6698</v>
      </c>
      <c r="I709">
        <v>6773</v>
      </c>
      <c r="J709" t="s">
        <v>26</v>
      </c>
      <c r="N709" t="s">
        <v>4868</v>
      </c>
      <c r="Q709" t="s">
        <v>4867</v>
      </c>
      <c r="R709">
        <v>76</v>
      </c>
      <c r="T709" t="s">
        <v>4869</v>
      </c>
    </row>
    <row r="710" spans="1:20" x14ac:dyDescent="0.25">
      <c r="A710" s="1" t="s">
        <v>20</v>
      </c>
      <c r="B710" s="1" t="s">
        <v>34</v>
      </c>
      <c r="C710" s="1" t="s">
        <v>22</v>
      </c>
      <c r="D710" s="1" t="s">
        <v>23</v>
      </c>
      <c r="E710" s="1" t="s">
        <v>24</v>
      </c>
      <c r="G710" t="s">
        <v>6583</v>
      </c>
      <c r="H710">
        <v>6714</v>
      </c>
      <c r="I710">
        <v>6992</v>
      </c>
      <c r="J710" t="s">
        <v>26</v>
      </c>
      <c r="Q710" t="s">
        <v>6603</v>
      </c>
      <c r="R710">
        <v>279</v>
      </c>
    </row>
    <row r="711" spans="1:20" x14ac:dyDescent="0.25">
      <c r="A711" s="1" t="s">
        <v>36</v>
      </c>
      <c r="B711" s="1" t="s">
        <v>37</v>
      </c>
      <c r="C711" s="1" t="s">
        <v>22</v>
      </c>
      <c r="D711" s="1" t="s">
        <v>23</v>
      </c>
      <c r="E711" s="1" t="s">
        <v>24</v>
      </c>
      <c r="G711" t="s">
        <v>6583</v>
      </c>
      <c r="H711">
        <v>6714</v>
      </c>
      <c r="I711">
        <v>6992</v>
      </c>
      <c r="J711" t="s">
        <v>26</v>
      </c>
      <c r="K711" t="s">
        <v>6604</v>
      </c>
      <c r="N711" t="s">
        <v>6605</v>
      </c>
      <c r="Q711" t="s">
        <v>6603</v>
      </c>
      <c r="R711">
        <v>279</v>
      </c>
      <c r="S711">
        <v>92</v>
      </c>
    </row>
    <row r="712" spans="1:20" x14ac:dyDescent="0.25">
      <c r="A712" s="1" t="s">
        <v>20</v>
      </c>
      <c r="B712" s="1" t="s">
        <v>34</v>
      </c>
      <c r="C712" s="1" t="s">
        <v>22</v>
      </c>
      <c r="D712" s="1" t="s">
        <v>23</v>
      </c>
      <c r="E712" s="1" t="s">
        <v>24</v>
      </c>
      <c r="G712" t="s">
        <v>4466</v>
      </c>
      <c r="H712">
        <v>6731</v>
      </c>
      <c r="I712">
        <v>7558</v>
      </c>
      <c r="J712" t="s">
        <v>26</v>
      </c>
      <c r="Q712" t="s">
        <v>4482</v>
      </c>
      <c r="R712">
        <v>828</v>
      </c>
    </row>
    <row r="713" spans="1:20" x14ac:dyDescent="0.25">
      <c r="A713" s="1" t="s">
        <v>36</v>
      </c>
      <c r="B713" s="1" t="s">
        <v>37</v>
      </c>
      <c r="C713" s="1" t="s">
        <v>22</v>
      </c>
      <c r="D713" s="1" t="s">
        <v>23</v>
      </c>
      <c r="E713" s="1" t="s">
        <v>24</v>
      </c>
      <c r="G713" t="s">
        <v>4466</v>
      </c>
      <c r="H713">
        <v>6731</v>
      </c>
      <c r="I713">
        <v>7558</v>
      </c>
      <c r="J713" t="s">
        <v>26</v>
      </c>
      <c r="K713" t="s">
        <v>4483</v>
      </c>
      <c r="N713" t="s">
        <v>630</v>
      </c>
      <c r="Q713" t="s">
        <v>4482</v>
      </c>
      <c r="R713">
        <v>828</v>
      </c>
      <c r="S713">
        <v>275</v>
      </c>
    </row>
    <row r="714" spans="1:20" x14ac:dyDescent="0.25">
      <c r="A714" s="1" t="s">
        <v>20</v>
      </c>
      <c r="B714" s="1" t="s">
        <v>34</v>
      </c>
      <c r="C714" s="1" t="s">
        <v>22</v>
      </c>
      <c r="D714" s="1" t="s">
        <v>23</v>
      </c>
      <c r="E714" s="1" t="s">
        <v>24</v>
      </c>
      <c r="G714" t="s">
        <v>3120</v>
      </c>
      <c r="H714">
        <v>6732</v>
      </c>
      <c r="I714">
        <v>7391</v>
      </c>
      <c r="J714" t="s">
        <v>26</v>
      </c>
      <c r="Q714" t="s">
        <v>3139</v>
      </c>
      <c r="R714">
        <v>660</v>
      </c>
    </row>
    <row r="715" spans="1:20" x14ac:dyDescent="0.25">
      <c r="A715" s="1" t="s">
        <v>36</v>
      </c>
      <c r="B715" s="1" t="s">
        <v>37</v>
      </c>
      <c r="C715" s="1" t="s">
        <v>22</v>
      </c>
      <c r="D715" s="1" t="s">
        <v>23</v>
      </c>
      <c r="E715" s="1" t="s">
        <v>24</v>
      </c>
      <c r="G715" t="s">
        <v>3120</v>
      </c>
      <c r="H715">
        <v>6732</v>
      </c>
      <c r="I715">
        <v>7391</v>
      </c>
      <c r="J715" t="s">
        <v>26</v>
      </c>
      <c r="K715" t="s">
        <v>3140</v>
      </c>
      <c r="N715" t="s">
        <v>3141</v>
      </c>
      <c r="Q715" t="s">
        <v>3139</v>
      </c>
      <c r="R715">
        <v>660</v>
      </c>
      <c r="S715">
        <v>219</v>
      </c>
    </row>
    <row r="716" spans="1:20" x14ac:dyDescent="0.25">
      <c r="A716" s="1" t="s">
        <v>20</v>
      </c>
      <c r="B716" s="1" t="s">
        <v>34</v>
      </c>
      <c r="C716" s="1" t="s">
        <v>22</v>
      </c>
      <c r="D716" s="1" t="s">
        <v>23</v>
      </c>
      <c r="E716" s="1" t="s">
        <v>24</v>
      </c>
      <c r="G716" t="s">
        <v>6160</v>
      </c>
      <c r="H716">
        <v>6799</v>
      </c>
      <c r="I716">
        <v>7665</v>
      </c>
      <c r="J716" t="s">
        <v>46</v>
      </c>
      <c r="Q716" t="s">
        <v>6175</v>
      </c>
      <c r="R716">
        <v>867</v>
      </c>
    </row>
    <row r="717" spans="1:20" x14ac:dyDescent="0.25">
      <c r="A717" s="1" t="s">
        <v>36</v>
      </c>
      <c r="B717" s="1" t="s">
        <v>37</v>
      </c>
      <c r="C717" s="1" t="s">
        <v>22</v>
      </c>
      <c r="D717" s="1" t="s">
        <v>23</v>
      </c>
      <c r="E717" s="1" t="s">
        <v>24</v>
      </c>
      <c r="G717" t="s">
        <v>6160</v>
      </c>
      <c r="H717">
        <v>6799</v>
      </c>
      <c r="I717">
        <v>7665</v>
      </c>
      <c r="J717" t="s">
        <v>46</v>
      </c>
      <c r="K717" t="s">
        <v>6176</v>
      </c>
      <c r="N717" t="s">
        <v>6177</v>
      </c>
      <c r="Q717" t="s">
        <v>6175</v>
      </c>
      <c r="R717">
        <v>867</v>
      </c>
      <c r="S717">
        <v>288</v>
      </c>
    </row>
    <row r="718" spans="1:20" x14ac:dyDescent="0.25">
      <c r="A718" s="1" t="s">
        <v>20</v>
      </c>
      <c r="B718" s="1" t="s">
        <v>34</v>
      </c>
      <c r="C718" s="1" t="s">
        <v>22</v>
      </c>
      <c r="D718" s="1" t="s">
        <v>23</v>
      </c>
      <c r="E718" s="1" t="s">
        <v>24</v>
      </c>
      <c r="G718" t="s">
        <v>5733</v>
      </c>
      <c r="H718">
        <v>6808</v>
      </c>
      <c r="I718">
        <v>8037</v>
      </c>
      <c r="J718" t="s">
        <v>46</v>
      </c>
      <c r="Q718" t="s">
        <v>5745</v>
      </c>
      <c r="R718">
        <v>1230</v>
      </c>
    </row>
    <row r="719" spans="1:20" x14ac:dyDescent="0.25">
      <c r="A719" s="1" t="s">
        <v>36</v>
      </c>
      <c r="B719" s="1" t="s">
        <v>37</v>
      </c>
      <c r="C719" s="1" t="s">
        <v>22</v>
      </c>
      <c r="D719" s="1" t="s">
        <v>23</v>
      </c>
      <c r="E719" s="1" t="s">
        <v>24</v>
      </c>
      <c r="G719" t="s">
        <v>5733</v>
      </c>
      <c r="H719">
        <v>6808</v>
      </c>
      <c r="I719">
        <v>8037</v>
      </c>
      <c r="J719" t="s">
        <v>46</v>
      </c>
      <c r="K719" t="s">
        <v>5746</v>
      </c>
      <c r="N719" t="s">
        <v>471</v>
      </c>
      <c r="Q719" t="s">
        <v>5745</v>
      </c>
      <c r="R719">
        <v>1230</v>
      </c>
      <c r="S719">
        <v>409</v>
      </c>
    </row>
    <row r="720" spans="1:20" x14ac:dyDescent="0.25">
      <c r="A720" s="1" t="s">
        <v>20</v>
      </c>
      <c r="B720" s="1" t="s">
        <v>34</v>
      </c>
      <c r="C720" s="1" t="s">
        <v>22</v>
      </c>
      <c r="D720" s="1" t="s">
        <v>23</v>
      </c>
      <c r="E720" s="1" t="s">
        <v>24</v>
      </c>
      <c r="G720" t="s">
        <v>3510</v>
      </c>
      <c r="H720">
        <v>6843</v>
      </c>
      <c r="I720">
        <v>7160</v>
      </c>
      <c r="J720" t="s">
        <v>26</v>
      </c>
      <c r="Q720" t="s">
        <v>3532</v>
      </c>
      <c r="R720">
        <v>318</v>
      </c>
    </row>
    <row r="721" spans="1:19" x14ac:dyDescent="0.25">
      <c r="A721" s="1" t="s">
        <v>36</v>
      </c>
      <c r="B721" s="1" t="s">
        <v>37</v>
      </c>
      <c r="C721" s="1" t="s">
        <v>22</v>
      </c>
      <c r="D721" s="1" t="s">
        <v>23</v>
      </c>
      <c r="E721" s="1" t="s">
        <v>24</v>
      </c>
      <c r="G721" t="s">
        <v>3510</v>
      </c>
      <c r="H721">
        <v>6843</v>
      </c>
      <c r="I721">
        <v>7160</v>
      </c>
      <c r="J721" t="s">
        <v>26</v>
      </c>
      <c r="K721" t="s">
        <v>3533</v>
      </c>
      <c r="N721" t="s">
        <v>3534</v>
      </c>
      <c r="Q721" t="s">
        <v>3532</v>
      </c>
      <c r="R721">
        <v>318</v>
      </c>
      <c r="S721">
        <v>105</v>
      </c>
    </row>
    <row r="722" spans="1:19" x14ac:dyDescent="0.25">
      <c r="A722" s="1" t="s">
        <v>20</v>
      </c>
      <c r="B722" s="1" t="s">
        <v>34</v>
      </c>
      <c r="C722" s="1" t="s">
        <v>22</v>
      </c>
      <c r="D722" s="1" t="s">
        <v>23</v>
      </c>
      <c r="E722" s="1" t="s">
        <v>24</v>
      </c>
      <c r="G722" t="s">
        <v>5006</v>
      </c>
      <c r="H722">
        <v>6852</v>
      </c>
      <c r="I722">
        <v>7112</v>
      </c>
      <c r="J722" t="s">
        <v>26</v>
      </c>
      <c r="Q722" t="s">
        <v>5014</v>
      </c>
      <c r="R722">
        <v>261</v>
      </c>
    </row>
    <row r="723" spans="1:19" x14ac:dyDescent="0.25">
      <c r="A723" s="1" t="s">
        <v>36</v>
      </c>
      <c r="B723" s="1" t="s">
        <v>37</v>
      </c>
      <c r="C723" s="1" t="s">
        <v>22</v>
      </c>
      <c r="D723" s="1" t="s">
        <v>23</v>
      </c>
      <c r="E723" s="1" t="s">
        <v>24</v>
      </c>
      <c r="G723" t="s">
        <v>5006</v>
      </c>
      <c r="H723">
        <v>6852</v>
      </c>
      <c r="I723">
        <v>7112</v>
      </c>
      <c r="J723" t="s">
        <v>26</v>
      </c>
      <c r="K723" t="s">
        <v>5015</v>
      </c>
      <c r="N723" t="s">
        <v>2173</v>
      </c>
      <c r="Q723" t="s">
        <v>5014</v>
      </c>
      <c r="R723">
        <v>261</v>
      </c>
      <c r="S723">
        <v>86</v>
      </c>
    </row>
    <row r="724" spans="1:19" x14ac:dyDescent="0.25">
      <c r="A724" s="1" t="s">
        <v>20</v>
      </c>
      <c r="B724" s="1" t="s">
        <v>34</v>
      </c>
      <c r="C724" s="1" t="s">
        <v>22</v>
      </c>
      <c r="D724" s="1" t="s">
        <v>23</v>
      </c>
      <c r="E724" s="1" t="s">
        <v>24</v>
      </c>
      <c r="G724" t="s">
        <v>2442</v>
      </c>
      <c r="H724">
        <v>6863</v>
      </c>
      <c r="I724">
        <v>7279</v>
      </c>
      <c r="J724" t="s">
        <v>26</v>
      </c>
      <c r="Q724" t="s">
        <v>2451</v>
      </c>
      <c r="R724">
        <v>417</v>
      </c>
    </row>
    <row r="725" spans="1:19" x14ac:dyDescent="0.25">
      <c r="A725" s="1" t="s">
        <v>36</v>
      </c>
      <c r="B725" s="1" t="s">
        <v>37</v>
      </c>
      <c r="C725" s="1" t="s">
        <v>22</v>
      </c>
      <c r="D725" s="1" t="s">
        <v>23</v>
      </c>
      <c r="E725" s="1" t="s">
        <v>24</v>
      </c>
      <c r="G725" t="s">
        <v>2442</v>
      </c>
      <c r="H725">
        <v>6863</v>
      </c>
      <c r="I725">
        <v>7279</v>
      </c>
      <c r="J725" t="s">
        <v>26</v>
      </c>
      <c r="K725" t="s">
        <v>2452</v>
      </c>
      <c r="N725" t="s">
        <v>45</v>
      </c>
      <c r="Q725" t="s">
        <v>2451</v>
      </c>
      <c r="R725">
        <v>417</v>
      </c>
      <c r="S725">
        <v>138</v>
      </c>
    </row>
    <row r="726" spans="1:19" x14ac:dyDescent="0.25">
      <c r="A726" s="1" t="s">
        <v>20</v>
      </c>
      <c r="B726" s="1" t="s">
        <v>34</v>
      </c>
      <c r="C726" s="1" t="s">
        <v>22</v>
      </c>
      <c r="D726" s="1" t="s">
        <v>23</v>
      </c>
      <c r="E726" s="1" t="s">
        <v>24</v>
      </c>
      <c r="G726" t="s">
        <v>6084</v>
      </c>
      <c r="H726">
        <v>6891</v>
      </c>
      <c r="I726">
        <v>7850</v>
      </c>
      <c r="J726" t="s">
        <v>26</v>
      </c>
      <c r="Q726" t="s">
        <v>6111</v>
      </c>
      <c r="R726">
        <v>960</v>
      </c>
    </row>
    <row r="727" spans="1:19" x14ac:dyDescent="0.25">
      <c r="A727" s="1" t="s">
        <v>36</v>
      </c>
      <c r="B727" s="1" t="s">
        <v>37</v>
      </c>
      <c r="C727" s="1" t="s">
        <v>22</v>
      </c>
      <c r="D727" s="1" t="s">
        <v>23</v>
      </c>
      <c r="E727" s="1" t="s">
        <v>24</v>
      </c>
      <c r="G727" t="s">
        <v>6084</v>
      </c>
      <c r="H727">
        <v>6891</v>
      </c>
      <c r="I727">
        <v>7850</v>
      </c>
      <c r="J727" t="s">
        <v>26</v>
      </c>
      <c r="K727" t="s">
        <v>6112</v>
      </c>
      <c r="N727" t="s">
        <v>6113</v>
      </c>
      <c r="Q727" t="s">
        <v>6111</v>
      </c>
      <c r="R727">
        <v>960</v>
      </c>
      <c r="S727">
        <v>319</v>
      </c>
    </row>
    <row r="728" spans="1:19" x14ac:dyDescent="0.25">
      <c r="A728" s="1" t="s">
        <v>20</v>
      </c>
      <c r="B728" s="1" t="s">
        <v>34</v>
      </c>
      <c r="C728" s="1" t="s">
        <v>22</v>
      </c>
      <c r="D728" s="1" t="s">
        <v>23</v>
      </c>
      <c r="E728" s="1" t="s">
        <v>24</v>
      </c>
      <c r="G728" t="s">
        <v>6614</v>
      </c>
      <c r="H728">
        <v>6894</v>
      </c>
      <c r="I728">
        <v>7883</v>
      </c>
      <c r="J728" t="s">
        <v>26</v>
      </c>
      <c r="Q728" t="s">
        <v>6628</v>
      </c>
      <c r="R728">
        <v>990</v>
      </c>
    </row>
    <row r="729" spans="1:19" x14ac:dyDescent="0.25">
      <c r="A729" s="1" t="s">
        <v>36</v>
      </c>
      <c r="B729" s="1" t="s">
        <v>37</v>
      </c>
      <c r="C729" s="1" t="s">
        <v>22</v>
      </c>
      <c r="D729" s="1" t="s">
        <v>23</v>
      </c>
      <c r="E729" s="1" t="s">
        <v>24</v>
      </c>
      <c r="G729" t="s">
        <v>6614</v>
      </c>
      <c r="H729">
        <v>6894</v>
      </c>
      <c r="I729">
        <v>7883</v>
      </c>
      <c r="J729" t="s">
        <v>26</v>
      </c>
      <c r="K729" t="s">
        <v>6629</v>
      </c>
      <c r="N729" t="s">
        <v>6630</v>
      </c>
      <c r="Q729" t="s">
        <v>6628</v>
      </c>
      <c r="R729">
        <v>990</v>
      </c>
      <c r="S729">
        <v>329</v>
      </c>
    </row>
    <row r="730" spans="1:19" x14ac:dyDescent="0.25">
      <c r="A730" s="1" t="s">
        <v>20</v>
      </c>
      <c r="B730" s="1" t="s">
        <v>34</v>
      </c>
      <c r="C730" s="1" t="s">
        <v>22</v>
      </c>
      <c r="D730" s="1" t="s">
        <v>23</v>
      </c>
      <c r="E730" s="1" t="s">
        <v>24</v>
      </c>
      <c r="G730" t="s">
        <v>5390</v>
      </c>
      <c r="H730">
        <v>6932</v>
      </c>
      <c r="I730">
        <v>7639</v>
      </c>
      <c r="J730" t="s">
        <v>26</v>
      </c>
      <c r="Q730" t="s">
        <v>5412</v>
      </c>
      <c r="R730">
        <v>708</v>
      </c>
    </row>
    <row r="731" spans="1:19" x14ac:dyDescent="0.25">
      <c r="A731" s="1" t="s">
        <v>36</v>
      </c>
      <c r="B731" s="1" t="s">
        <v>37</v>
      </c>
      <c r="C731" s="1" t="s">
        <v>22</v>
      </c>
      <c r="D731" s="1" t="s">
        <v>23</v>
      </c>
      <c r="E731" s="1" t="s">
        <v>24</v>
      </c>
      <c r="G731" t="s">
        <v>5390</v>
      </c>
      <c r="H731">
        <v>6932</v>
      </c>
      <c r="I731">
        <v>7639</v>
      </c>
      <c r="J731" t="s">
        <v>26</v>
      </c>
      <c r="K731" t="s">
        <v>5413</v>
      </c>
      <c r="N731" t="s">
        <v>45</v>
      </c>
      <c r="Q731" t="s">
        <v>5412</v>
      </c>
      <c r="R731">
        <v>708</v>
      </c>
      <c r="S731">
        <v>235</v>
      </c>
    </row>
    <row r="732" spans="1:19" x14ac:dyDescent="0.25">
      <c r="A732" s="1" t="s">
        <v>20</v>
      </c>
      <c r="B732" s="1" t="s">
        <v>34</v>
      </c>
      <c r="C732" s="1" t="s">
        <v>22</v>
      </c>
      <c r="D732" s="1" t="s">
        <v>23</v>
      </c>
      <c r="E732" s="1" t="s">
        <v>24</v>
      </c>
      <c r="G732" t="s">
        <v>5274</v>
      </c>
      <c r="H732">
        <v>6951</v>
      </c>
      <c r="I732">
        <v>7391</v>
      </c>
      <c r="J732" t="s">
        <v>26</v>
      </c>
      <c r="Q732" t="s">
        <v>5292</v>
      </c>
      <c r="R732">
        <v>441</v>
      </c>
    </row>
    <row r="733" spans="1:19" x14ac:dyDescent="0.25">
      <c r="A733" s="1" t="s">
        <v>36</v>
      </c>
      <c r="B733" s="1" t="s">
        <v>37</v>
      </c>
      <c r="C733" s="1" t="s">
        <v>22</v>
      </c>
      <c r="D733" s="1" t="s">
        <v>23</v>
      </c>
      <c r="E733" s="1" t="s">
        <v>24</v>
      </c>
      <c r="G733" t="s">
        <v>5274</v>
      </c>
      <c r="H733">
        <v>6951</v>
      </c>
      <c r="I733">
        <v>7391</v>
      </c>
      <c r="J733" t="s">
        <v>26</v>
      </c>
      <c r="K733" t="s">
        <v>5293</v>
      </c>
      <c r="N733" t="s">
        <v>5294</v>
      </c>
      <c r="Q733" t="s">
        <v>5292</v>
      </c>
      <c r="R733">
        <v>441</v>
      </c>
      <c r="S733">
        <v>146</v>
      </c>
    </row>
    <row r="734" spans="1:19" x14ac:dyDescent="0.25">
      <c r="A734" s="1" t="s">
        <v>20</v>
      </c>
      <c r="B734" s="1" t="s">
        <v>34</v>
      </c>
      <c r="C734" s="1" t="s">
        <v>22</v>
      </c>
      <c r="D734" s="1" t="s">
        <v>23</v>
      </c>
      <c r="E734" s="1" t="s">
        <v>24</v>
      </c>
      <c r="G734" t="s">
        <v>6262</v>
      </c>
      <c r="H734">
        <v>6952</v>
      </c>
      <c r="I734">
        <v>7320</v>
      </c>
      <c r="J734" t="s">
        <v>26</v>
      </c>
      <c r="Q734" t="s">
        <v>6290</v>
      </c>
      <c r="R734">
        <v>369</v>
      </c>
    </row>
    <row r="735" spans="1:19" x14ac:dyDescent="0.25">
      <c r="A735" s="1" t="s">
        <v>36</v>
      </c>
      <c r="B735" s="1" t="s">
        <v>37</v>
      </c>
      <c r="C735" s="1" t="s">
        <v>22</v>
      </c>
      <c r="D735" s="1" t="s">
        <v>23</v>
      </c>
      <c r="E735" s="1" t="s">
        <v>24</v>
      </c>
      <c r="G735" t="s">
        <v>6262</v>
      </c>
      <c r="H735">
        <v>6952</v>
      </c>
      <c r="I735">
        <v>7320</v>
      </c>
      <c r="J735" t="s">
        <v>26</v>
      </c>
      <c r="K735" t="s">
        <v>6291</v>
      </c>
      <c r="N735" t="s">
        <v>6292</v>
      </c>
      <c r="Q735" t="s">
        <v>6290</v>
      </c>
      <c r="R735">
        <v>369</v>
      </c>
      <c r="S735">
        <v>122</v>
      </c>
    </row>
    <row r="736" spans="1:19" x14ac:dyDescent="0.25">
      <c r="A736" s="1" t="s">
        <v>20</v>
      </c>
      <c r="B736" s="1" t="s">
        <v>34</v>
      </c>
      <c r="C736" s="1" t="s">
        <v>22</v>
      </c>
      <c r="D736" s="1" t="s">
        <v>23</v>
      </c>
      <c r="E736" s="1" t="s">
        <v>24</v>
      </c>
      <c r="G736" t="s">
        <v>4327</v>
      </c>
      <c r="H736">
        <v>6954</v>
      </c>
      <c r="I736">
        <v>7985</v>
      </c>
      <c r="J736" t="s">
        <v>26</v>
      </c>
      <c r="Q736" t="s">
        <v>4344</v>
      </c>
      <c r="R736">
        <v>1032</v>
      </c>
    </row>
    <row r="737" spans="1:19" x14ac:dyDescent="0.25">
      <c r="A737" s="1" t="s">
        <v>36</v>
      </c>
      <c r="B737" s="1" t="s">
        <v>37</v>
      </c>
      <c r="C737" s="1" t="s">
        <v>22</v>
      </c>
      <c r="D737" s="1" t="s">
        <v>23</v>
      </c>
      <c r="E737" s="1" t="s">
        <v>24</v>
      </c>
      <c r="G737" t="s">
        <v>4327</v>
      </c>
      <c r="H737">
        <v>6954</v>
      </c>
      <c r="I737">
        <v>7985</v>
      </c>
      <c r="J737" t="s">
        <v>26</v>
      </c>
      <c r="K737" t="s">
        <v>4345</v>
      </c>
      <c r="N737" t="s">
        <v>4346</v>
      </c>
      <c r="Q737" t="s">
        <v>4344</v>
      </c>
      <c r="R737">
        <v>1032</v>
      </c>
      <c r="S737">
        <v>343</v>
      </c>
    </row>
    <row r="738" spans="1:19" x14ac:dyDescent="0.25">
      <c r="A738" s="1" t="s">
        <v>20</v>
      </c>
      <c r="B738" s="1" t="s">
        <v>34</v>
      </c>
      <c r="C738" s="1" t="s">
        <v>22</v>
      </c>
      <c r="D738" s="1" t="s">
        <v>23</v>
      </c>
      <c r="E738" s="1" t="s">
        <v>24</v>
      </c>
      <c r="G738" t="s">
        <v>4843</v>
      </c>
      <c r="H738">
        <v>6975</v>
      </c>
      <c r="I738">
        <v>7997</v>
      </c>
      <c r="J738" t="s">
        <v>46</v>
      </c>
      <c r="Q738" t="s">
        <v>4870</v>
      </c>
      <c r="R738">
        <v>1023</v>
      </c>
    </row>
    <row r="739" spans="1:19" x14ac:dyDescent="0.25">
      <c r="A739" s="1" t="s">
        <v>36</v>
      </c>
      <c r="B739" s="1" t="s">
        <v>37</v>
      </c>
      <c r="C739" s="1" t="s">
        <v>22</v>
      </c>
      <c r="D739" s="1" t="s">
        <v>23</v>
      </c>
      <c r="E739" s="1" t="s">
        <v>24</v>
      </c>
      <c r="G739" t="s">
        <v>4843</v>
      </c>
      <c r="H739">
        <v>6975</v>
      </c>
      <c r="I739">
        <v>7997</v>
      </c>
      <c r="J739" t="s">
        <v>46</v>
      </c>
      <c r="K739" t="s">
        <v>4871</v>
      </c>
      <c r="N739" t="s">
        <v>4872</v>
      </c>
      <c r="Q739" t="s">
        <v>4870</v>
      </c>
      <c r="R739">
        <v>1023</v>
      </c>
      <c r="S739">
        <v>340</v>
      </c>
    </row>
    <row r="740" spans="1:19" x14ac:dyDescent="0.25">
      <c r="A740" s="1" t="s">
        <v>20</v>
      </c>
      <c r="B740" s="1" t="s">
        <v>34</v>
      </c>
      <c r="C740" s="1" t="s">
        <v>22</v>
      </c>
      <c r="D740" s="1" t="s">
        <v>23</v>
      </c>
      <c r="E740" s="1" t="s">
        <v>24</v>
      </c>
      <c r="G740" t="s">
        <v>5812</v>
      </c>
      <c r="H740">
        <v>6982</v>
      </c>
      <c r="I740">
        <v>7323</v>
      </c>
      <c r="J740" t="s">
        <v>26</v>
      </c>
      <c r="Q740" t="s">
        <v>5834</v>
      </c>
      <c r="R740">
        <v>342</v>
      </c>
    </row>
    <row r="741" spans="1:19" x14ac:dyDescent="0.25">
      <c r="A741" s="1" t="s">
        <v>36</v>
      </c>
      <c r="B741" s="1" t="s">
        <v>37</v>
      </c>
      <c r="C741" s="1" t="s">
        <v>22</v>
      </c>
      <c r="D741" s="1" t="s">
        <v>23</v>
      </c>
      <c r="E741" s="1" t="s">
        <v>24</v>
      </c>
      <c r="G741" t="s">
        <v>5812</v>
      </c>
      <c r="H741">
        <v>6982</v>
      </c>
      <c r="I741">
        <v>7323</v>
      </c>
      <c r="J741" t="s">
        <v>26</v>
      </c>
      <c r="K741" t="s">
        <v>5835</v>
      </c>
      <c r="N741" t="s">
        <v>5836</v>
      </c>
      <c r="Q741" t="s">
        <v>5834</v>
      </c>
      <c r="R741">
        <v>342</v>
      </c>
      <c r="S741">
        <v>113</v>
      </c>
    </row>
    <row r="742" spans="1:19" x14ac:dyDescent="0.25">
      <c r="A742" s="1" t="s">
        <v>20</v>
      </c>
      <c r="B742" s="1" t="s">
        <v>34</v>
      </c>
      <c r="C742" s="1" t="s">
        <v>22</v>
      </c>
      <c r="D742" s="1" t="s">
        <v>23</v>
      </c>
      <c r="E742" s="1" t="s">
        <v>24</v>
      </c>
      <c r="G742" t="s">
        <v>5959</v>
      </c>
      <c r="H742">
        <v>6992</v>
      </c>
      <c r="I742">
        <v>7231</v>
      </c>
      <c r="J742" t="s">
        <v>26</v>
      </c>
      <c r="Q742" t="s">
        <v>5983</v>
      </c>
      <c r="R742">
        <v>240</v>
      </c>
    </row>
    <row r="743" spans="1:19" x14ac:dyDescent="0.25">
      <c r="A743" s="1" t="s">
        <v>36</v>
      </c>
      <c r="B743" s="1" t="s">
        <v>37</v>
      </c>
      <c r="C743" s="1" t="s">
        <v>22</v>
      </c>
      <c r="D743" s="1" t="s">
        <v>23</v>
      </c>
      <c r="E743" s="1" t="s">
        <v>24</v>
      </c>
      <c r="G743" t="s">
        <v>5959</v>
      </c>
      <c r="H743">
        <v>6992</v>
      </c>
      <c r="I743">
        <v>7231</v>
      </c>
      <c r="J743" t="s">
        <v>26</v>
      </c>
      <c r="K743" t="s">
        <v>5984</v>
      </c>
      <c r="N743" t="s">
        <v>45</v>
      </c>
      <c r="Q743" t="s">
        <v>5983</v>
      </c>
      <c r="R743">
        <v>240</v>
      </c>
      <c r="S743">
        <v>79</v>
      </c>
    </row>
    <row r="744" spans="1:19" x14ac:dyDescent="0.25">
      <c r="A744" s="1" t="s">
        <v>20</v>
      </c>
      <c r="B744" s="1" t="s">
        <v>34</v>
      </c>
      <c r="C744" s="1" t="s">
        <v>22</v>
      </c>
      <c r="D744" s="1" t="s">
        <v>23</v>
      </c>
      <c r="E744" s="1" t="s">
        <v>24</v>
      </c>
      <c r="G744" t="s">
        <v>4584</v>
      </c>
      <c r="H744">
        <v>7015</v>
      </c>
      <c r="I744">
        <v>8823</v>
      </c>
      <c r="J744" t="s">
        <v>46</v>
      </c>
      <c r="Q744" t="s">
        <v>4603</v>
      </c>
      <c r="R744">
        <v>1809</v>
      </c>
    </row>
    <row r="745" spans="1:19" x14ac:dyDescent="0.25">
      <c r="A745" s="1" t="s">
        <v>36</v>
      </c>
      <c r="B745" s="1" t="s">
        <v>37</v>
      </c>
      <c r="C745" s="1" t="s">
        <v>22</v>
      </c>
      <c r="D745" s="1" t="s">
        <v>23</v>
      </c>
      <c r="E745" s="1" t="s">
        <v>24</v>
      </c>
      <c r="G745" t="s">
        <v>4584</v>
      </c>
      <c r="H745">
        <v>7015</v>
      </c>
      <c r="I745">
        <v>8823</v>
      </c>
      <c r="J745" t="s">
        <v>46</v>
      </c>
      <c r="K745" t="s">
        <v>4604</v>
      </c>
      <c r="N745" t="s">
        <v>4605</v>
      </c>
      <c r="Q745" t="s">
        <v>4603</v>
      </c>
      <c r="R745">
        <v>1809</v>
      </c>
      <c r="S745">
        <v>602</v>
      </c>
    </row>
    <row r="746" spans="1:19" x14ac:dyDescent="0.25">
      <c r="A746" s="1" t="s">
        <v>20</v>
      </c>
      <c r="B746" s="1" t="s">
        <v>34</v>
      </c>
      <c r="C746" s="1" t="s">
        <v>22</v>
      </c>
      <c r="D746" s="1" t="s">
        <v>23</v>
      </c>
      <c r="E746" s="1" t="s">
        <v>24</v>
      </c>
      <c r="G746" t="s">
        <v>683</v>
      </c>
      <c r="H746">
        <v>7021</v>
      </c>
      <c r="I746">
        <v>8658</v>
      </c>
      <c r="J746" t="s">
        <v>46</v>
      </c>
      <c r="Q746" t="s">
        <v>701</v>
      </c>
      <c r="R746">
        <v>1638</v>
      </c>
    </row>
    <row r="747" spans="1:19" x14ac:dyDescent="0.25">
      <c r="A747" s="1" t="s">
        <v>36</v>
      </c>
      <c r="B747" s="1" t="s">
        <v>37</v>
      </c>
      <c r="C747" s="1" t="s">
        <v>22</v>
      </c>
      <c r="D747" s="1" t="s">
        <v>23</v>
      </c>
      <c r="E747" s="1" t="s">
        <v>24</v>
      </c>
      <c r="G747" t="s">
        <v>683</v>
      </c>
      <c r="H747">
        <v>7021</v>
      </c>
      <c r="I747">
        <v>8658</v>
      </c>
      <c r="J747" t="s">
        <v>46</v>
      </c>
      <c r="K747" t="s">
        <v>702</v>
      </c>
      <c r="N747" t="s">
        <v>703</v>
      </c>
      <c r="Q747" t="s">
        <v>701</v>
      </c>
      <c r="R747">
        <v>1638</v>
      </c>
      <c r="S747">
        <v>545</v>
      </c>
    </row>
    <row r="748" spans="1:19" x14ac:dyDescent="0.25">
      <c r="A748" s="1" t="s">
        <v>20</v>
      </c>
      <c r="B748" s="1" t="s">
        <v>34</v>
      </c>
      <c r="C748" s="1" t="s">
        <v>22</v>
      </c>
      <c r="D748" s="1" t="s">
        <v>23</v>
      </c>
      <c r="E748" s="1" t="s">
        <v>24</v>
      </c>
      <c r="G748" t="s">
        <v>6583</v>
      </c>
      <c r="H748">
        <v>7038</v>
      </c>
      <c r="I748">
        <v>7445</v>
      </c>
      <c r="J748" t="s">
        <v>26</v>
      </c>
      <c r="Q748" t="s">
        <v>6606</v>
      </c>
      <c r="R748">
        <v>408</v>
      </c>
    </row>
    <row r="749" spans="1:19" x14ac:dyDescent="0.25">
      <c r="A749" s="1" t="s">
        <v>36</v>
      </c>
      <c r="B749" s="1" t="s">
        <v>37</v>
      </c>
      <c r="C749" s="1" t="s">
        <v>22</v>
      </c>
      <c r="D749" s="1" t="s">
        <v>23</v>
      </c>
      <c r="E749" s="1" t="s">
        <v>24</v>
      </c>
      <c r="G749" t="s">
        <v>6583</v>
      </c>
      <c r="H749">
        <v>7038</v>
      </c>
      <c r="I749">
        <v>7445</v>
      </c>
      <c r="J749" t="s">
        <v>26</v>
      </c>
      <c r="K749" t="s">
        <v>6607</v>
      </c>
      <c r="N749" t="s">
        <v>6242</v>
      </c>
      <c r="Q749" t="s">
        <v>6606</v>
      </c>
      <c r="R749">
        <v>408</v>
      </c>
      <c r="S749">
        <v>135</v>
      </c>
    </row>
    <row r="750" spans="1:19" x14ac:dyDescent="0.25">
      <c r="A750" s="1" t="s">
        <v>20</v>
      </c>
      <c r="B750" s="1" t="s">
        <v>34</v>
      </c>
      <c r="C750" s="1" t="s">
        <v>22</v>
      </c>
      <c r="D750" s="1" t="s">
        <v>23</v>
      </c>
      <c r="E750" s="1" t="s">
        <v>24</v>
      </c>
      <c r="G750" t="s">
        <v>2935</v>
      </c>
      <c r="H750">
        <v>7050</v>
      </c>
      <c r="I750">
        <v>7421</v>
      </c>
      <c r="J750" t="s">
        <v>26</v>
      </c>
      <c r="Q750" t="s">
        <v>2951</v>
      </c>
      <c r="R750">
        <v>372</v>
      </c>
    </row>
    <row r="751" spans="1:19" x14ac:dyDescent="0.25">
      <c r="A751" s="1" t="s">
        <v>36</v>
      </c>
      <c r="B751" s="1" t="s">
        <v>37</v>
      </c>
      <c r="C751" s="1" t="s">
        <v>22</v>
      </c>
      <c r="D751" s="1" t="s">
        <v>23</v>
      </c>
      <c r="E751" s="1" t="s">
        <v>24</v>
      </c>
      <c r="G751" t="s">
        <v>2935</v>
      </c>
      <c r="H751">
        <v>7050</v>
      </c>
      <c r="I751">
        <v>7421</v>
      </c>
      <c r="J751" t="s">
        <v>26</v>
      </c>
      <c r="K751" t="s">
        <v>2952</v>
      </c>
      <c r="N751" t="s">
        <v>2953</v>
      </c>
      <c r="Q751" t="s">
        <v>2951</v>
      </c>
      <c r="R751">
        <v>372</v>
      </c>
      <c r="S751">
        <v>123</v>
      </c>
    </row>
    <row r="752" spans="1:19" x14ac:dyDescent="0.25">
      <c r="A752" s="1" t="s">
        <v>20</v>
      </c>
      <c r="B752" s="1" t="s">
        <v>34</v>
      </c>
      <c r="C752" s="1" t="s">
        <v>22</v>
      </c>
      <c r="D752" s="1" t="s">
        <v>23</v>
      </c>
      <c r="E752" s="1" t="s">
        <v>24</v>
      </c>
      <c r="G752" t="s">
        <v>6453</v>
      </c>
      <c r="H752">
        <v>7050</v>
      </c>
      <c r="I752">
        <v>7430</v>
      </c>
      <c r="J752" t="s">
        <v>46</v>
      </c>
      <c r="Q752" t="s">
        <v>6468</v>
      </c>
      <c r="R752">
        <v>381</v>
      </c>
    </row>
    <row r="753" spans="1:19" x14ac:dyDescent="0.25">
      <c r="A753" s="1" t="s">
        <v>36</v>
      </c>
      <c r="B753" s="1" t="s">
        <v>37</v>
      </c>
      <c r="C753" s="1" t="s">
        <v>22</v>
      </c>
      <c r="D753" s="1" t="s">
        <v>23</v>
      </c>
      <c r="E753" s="1" t="s">
        <v>24</v>
      </c>
      <c r="G753" t="s">
        <v>6453</v>
      </c>
      <c r="H753">
        <v>7050</v>
      </c>
      <c r="I753">
        <v>7430</v>
      </c>
      <c r="J753" t="s">
        <v>46</v>
      </c>
      <c r="K753" t="s">
        <v>6469</v>
      </c>
      <c r="N753" t="s">
        <v>45</v>
      </c>
      <c r="Q753" t="s">
        <v>6468</v>
      </c>
      <c r="R753">
        <v>381</v>
      </c>
      <c r="S753">
        <v>126</v>
      </c>
    </row>
    <row r="754" spans="1:19" x14ac:dyDescent="0.25">
      <c r="A754" s="1" t="s">
        <v>20</v>
      </c>
      <c r="B754" s="1" t="s">
        <v>34</v>
      </c>
      <c r="C754" s="1" t="s">
        <v>22</v>
      </c>
      <c r="D754" s="1" t="s">
        <v>23</v>
      </c>
      <c r="E754" s="1" t="s">
        <v>24</v>
      </c>
      <c r="G754" t="s">
        <v>3334</v>
      </c>
      <c r="H754">
        <v>7081</v>
      </c>
      <c r="I754">
        <v>8073</v>
      </c>
      <c r="J754" t="s">
        <v>26</v>
      </c>
      <c r="Q754" t="s">
        <v>3335</v>
      </c>
      <c r="R754">
        <v>993</v>
      </c>
    </row>
    <row r="755" spans="1:19" x14ac:dyDescent="0.25">
      <c r="A755" s="1" t="s">
        <v>36</v>
      </c>
      <c r="B755" s="1" t="s">
        <v>37</v>
      </c>
      <c r="C755" s="1" t="s">
        <v>22</v>
      </c>
      <c r="D755" s="1" t="s">
        <v>23</v>
      </c>
      <c r="E755" s="1" t="s">
        <v>24</v>
      </c>
      <c r="G755" t="s">
        <v>3334</v>
      </c>
      <c r="H755">
        <v>7081</v>
      </c>
      <c r="I755">
        <v>8073</v>
      </c>
      <c r="J755" t="s">
        <v>26</v>
      </c>
      <c r="K755" t="s">
        <v>3336</v>
      </c>
      <c r="N755" t="s">
        <v>3337</v>
      </c>
      <c r="Q755" t="s">
        <v>3335</v>
      </c>
      <c r="R755">
        <v>993</v>
      </c>
      <c r="S755">
        <v>330</v>
      </c>
    </row>
    <row r="756" spans="1:19" x14ac:dyDescent="0.25">
      <c r="A756" s="1" t="s">
        <v>20</v>
      </c>
      <c r="B756" s="1" t="s">
        <v>34</v>
      </c>
      <c r="C756" s="1" t="s">
        <v>22</v>
      </c>
      <c r="D756" s="1" t="s">
        <v>23</v>
      </c>
      <c r="E756" s="1" t="s">
        <v>24</v>
      </c>
      <c r="G756" t="s">
        <v>6656</v>
      </c>
      <c r="H756">
        <v>7107</v>
      </c>
      <c r="I756">
        <v>7634</v>
      </c>
      <c r="J756" t="s">
        <v>26</v>
      </c>
      <c r="Q756" t="s">
        <v>6679</v>
      </c>
      <c r="R756">
        <v>528</v>
      </c>
    </row>
    <row r="757" spans="1:19" x14ac:dyDescent="0.25">
      <c r="A757" s="1" t="s">
        <v>36</v>
      </c>
      <c r="B757" s="1" t="s">
        <v>37</v>
      </c>
      <c r="C757" s="1" t="s">
        <v>22</v>
      </c>
      <c r="D757" s="1" t="s">
        <v>23</v>
      </c>
      <c r="E757" s="1" t="s">
        <v>24</v>
      </c>
      <c r="G757" t="s">
        <v>6656</v>
      </c>
      <c r="H757">
        <v>7107</v>
      </c>
      <c r="I757">
        <v>7634</v>
      </c>
      <c r="J757" t="s">
        <v>26</v>
      </c>
      <c r="K757" t="s">
        <v>6680</v>
      </c>
      <c r="N757" t="s">
        <v>6681</v>
      </c>
      <c r="Q757" t="s">
        <v>6679</v>
      </c>
      <c r="R757">
        <v>528</v>
      </c>
      <c r="S757">
        <v>175</v>
      </c>
    </row>
    <row r="758" spans="1:19" x14ac:dyDescent="0.25">
      <c r="A758" s="1" t="s">
        <v>20</v>
      </c>
      <c r="B758" s="1" t="s">
        <v>34</v>
      </c>
      <c r="C758" s="1" t="s">
        <v>22</v>
      </c>
      <c r="D758" s="1" t="s">
        <v>23</v>
      </c>
      <c r="E758" s="1" t="s">
        <v>24</v>
      </c>
      <c r="G758" t="s">
        <v>3510</v>
      </c>
      <c r="H758">
        <v>7187</v>
      </c>
      <c r="I758">
        <v>7465</v>
      </c>
      <c r="J758" t="s">
        <v>26</v>
      </c>
      <c r="Q758" t="s">
        <v>3535</v>
      </c>
      <c r="R758">
        <v>279</v>
      </c>
    </row>
    <row r="759" spans="1:19" x14ac:dyDescent="0.25">
      <c r="A759" s="1" t="s">
        <v>36</v>
      </c>
      <c r="B759" s="1" t="s">
        <v>37</v>
      </c>
      <c r="C759" s="1" t="s">
        <v>22</v>
      </c>
      <c r="D759" s="1" t="s">
        <v>23</v>
      </c>
      <c r="E759" s="1" t="s">
        <v>24</v>
      </c>
      <c r="G759" t="s">
        <v>3510</v>
      </c>
      <c r="H759">
        <v>7187</v>
      </c>
      <c r="I759">
        <v>7465</v>
      </c>
      <c r="J759" t="s">
        <v>26</v>
      </c>
      <c r="K759" t="s">
        <v>3536</v>
      </c>
      <c r="N759" t="s">
        <v>3531</v>
      </c>
      <c r="Q759" t="s">
        <v>3535</v>
      </c>
      <c r="R759">
        <v>279</v>
      </c>
      <c r="S759">
        <v>92</v>
      </c>
    </row>
    <row r="760" spans="1:19" x14ac:dyDescent="0.25">
      <c r="A760" s="1" t="s">
        <v>20</v>
      </c>
      <c r="B760" s="1" t="s">
        <v>34</v>
      </c>
      <c r="C760" s="1" t="s">
        <v>22</v>
      </c>
      <c r="D760" s="1" t="s">
        <v>23</v>
      </c>
      <c r="E760" s="1" t="s">
        <v>24</v>
      </c>
      <c r="G760" t="s">
        <v>3824</v>
      </c>
      <c r="H760">
        <v>7190</v>
      </c>
      <c r="I760">
        <v>8194</v>
      </c>
      <c r="J760" t="s">
        <v>26</v>
      </c>
      <c r="Q760" t="s">
        <v>3843</v>
      </c>
      <c r="R760">
        <v>1005</v>
      </c>
    </row>
    <row r="761" spans="1:19" x14ac:dyDescent="0.25">
      <c r="A761" s="1" t="s">
        <v>36</v>
      </c>
      <c r="B761" s="1" t="s">
        <v>37</v>
      </c>
      <c r="C761" s="1" t="s">
        <v>22</v>
      </c>
      <c r="D761" s="1" t="s">
        <v>23</v>
      </c>
      <c r="E761" s="1" t="s">
        <v>24</v>
      </c>
      <c r="G761" t="s">
        <v>3824</v>
      </c>
      <c r="H761">
        <v>7190</v>
      </c>
      <c r="I761">
        <v>8194</v>
      </c>
      <c r="J761" t="s">
        <v>26</v>
      </c>
      <c r="K761" t="s">
        <v>3844</v>
      </c>
      <c r="N761" t="s">
        <v>3845</v>
      </c>
      <c r="Q761" t="s">
        <v>3843</v>
      </c>
      <c r="R761">
        <v>1005</v>
      </c>
      <c r="S761">
        <v>334</v>
      </c>
    </row>
    <row r="762" spans="1:19" x14ac:dyDescent="0.25">
      <c r="A762" s="1" t="s">
        <v>20</v>
      </c>
      <c r="B762" s="1" t="s">
        <v>34</v>
      </c>
      <c r="C762" s="1" t="s">
        <v>22</v>
      </c>
      <c r="D762" s="1" t="s">
        <v>23</v>
      </c>
      <c r="E762" s="1" t="s">
        <v>24</v>
      </c>
      <c r="G762" t="s">
        <v>4136</v>
      </c>
      <c r="H762">
        <v>7205</v>
      </c>
      <c r="I762">
        <v>7744</v>
      </c>
      <c r="J762" t="s">
        <v>26</v>
      </c>
      <c r="Q762" t="s">
        <v>4156</v>
      </c>
      <c r="R762">
        <v>540</v>
      </c>
    </row>
    <row r="763" spans="1:19" x14ac:dyDescent="0.25">
      <c r="A763" s="1" t="s">
        <v>36</v>
      </c>
      <c r="B763" s="1" t="s">
        <v>37</v>
      </c>
      <c r="C763" s="1" t="s">
        <v>22</v>
      </c>
      <c r="D763" s="1" t="s">
        <v>23</v>
      </c>
      <c r="E763" s="1" t="s">
        <v>24</v>
      </c>
      <c r="G763" t="s">
        <v>4136</v>
      </c>
      <c r="H763">
        <v>7205</v>
      </c>
      <c r="I763">
        <v>7744</v>
      </c>
      <c r="J763" t="s">
        <v>26</v>
      </c>
      <c r="K763" t="s">
        <v>4157</v>
      </c>
      <c r="N763" t="s">
        <v>4158</v>
      </c>
      <c r="Q763" t="s">
        <v>4156</v>
      </c>
      <c r="R763">
        <v>540</v>
      </c>
      <c r="S763">
        <v>179</v>
      </c>
    </row>
    <row r="764" spans="1:19" x14ac:dyDescent="0.25">
      <c r="A764" s="1" t="s">
        <v>20</v>
      </c>
      <c r="B764" s="1" t="s">
        <v>34</v>
      </c>
      <c r="C764" s="1" t="s">
        <v>22</v>
      </c>
      <c r="D764" s="1" t="s">
        <v>23</v>
      </c>
      <c r="E764" s="1" t="s">
        <v>24</v>
      </c>
      <c r="G764" t="s">
        <v>5006</v>
      </c>
      <c r="H764">
        <v>7209</v>
      </c>
      <c r="I764">
        <v>8273</v>
      </c>
      <c r="J764" t="s">
        <v>26</v>
      </c>
      <c r="Q764" t="s">
        <v>5016</v>
      </c>
      <c r="R764">
        <v>1065</v>
      </c>
    </row>
    <row r="765" spans="1:19" x14ac:dyDescent="0.25">
      <c r="A765" s="1" t="s">
        <v>36</v>
      </c>
      <c r="B765" s="1" t="s">
        <v>37</v>
      </c>
      <c r="C765" s="1" t="s">
        <v>22</v>
      </c>
      <c r="D765" s="1" t="s">
        <v>23</v>
      </c>
      <c r="E765" s="1" t="s">
        <v>24</v>
      </c>
      <c r="G765" t="s">
        <v>5006</v>
      </c>
      <c r="H765">
        <v>7209</v>
      </c>
      <c r="I765">
        <v>8273</v>
      </c>
      <c r="J765" t="s">
        <v>26</v>
      </c>
      <c r="K765" t="s">
        <v>5017</v>
      </c>
      <c r="N765" t="s">
        <v>810</v>
      </c>
      <c r="Q765" t="s">
        <v>5016</v>
      </c>
      <c r="R765">
        <v>1065</v>
      </c>
      <c r="S765">
        <v>354</v>
      </c>
    </row>
    <row r="766" spans="1:19" x14ac:dyDescent="0.25">
      <c r="A766" s="1" t="s">
        <v>20</v>
      </c>
      <c r="B766" s="1" t="s">
        <v>34</v>
      </c>
      <c r="C766" s="1" t="s">
        <v>22</v>
      </c>
      <c r="D766" s="1" t="s">
        <v>23</v>
      </c>
      <c r="E766" s="1" t="s">
        <v>24</v>
      </c>
      <c r="G766" t="s">
        <v>1267</v>
      </c>
      <c r="H766">
        <v>7243</v>
      </c>
      <c r="I766">
        <v>8067</v>
      </c>
      <c r="J766" t="s">
        <v>46</v>
      </c>
      <c r="Q766" t="s">
        <v>1287</v>
      </c>
      <c r="R766">
        <v>825</v>
      </c>
    </row>
    <row r="767" spans="1:19" x14ac:dyDescent="0.25">
      <c r="A767" s="1" t="s">
        <v>36</v>
      </c>
      <c r="B767" s="1" t="s">
        <v>37</v>
      </c>
      <c r="C767" s="1" t="s">
        <v>22</v>
      </c>
      <c r="D767" s="1" t="s">
        <v>23</v>
      </c>
      <c r="E767" s="1" t="s">
        <v>24</v>
      </c>
      <c r="G767" t="s">
        <v>1267</v>
      </c>
      <c r="H767">
        <v>7243</v>
      </c>
      <c r="I767">
        <v>8067</v>
      </c>
      <c r="J767" t="s">
        <v>46</v>
      </c>
      <c r="K767" t="s">
        <v>1288</v>
      </c>
      <c r="N767" t="s">
        <v>1289</v>
      </c>
      <c r="Q767" t="s">
        <v>1287</v>
      </c>
      <c r="R767">
        <v>825</v>
      </c>
      <c r="S767">
        <v>274</v>
      </c>
    </row>
    <row r="768" spans="1:19" x14ac:dyDescent="0.25">
      <c r="A768" s="1" t="s">
        <v>20</v>
      </c>
      <c r="B768" s="1" t="s">
        <v>34</v>
      </c>
      <c r="C768" s="1" t="s">
        <v>22</v>
      </c>
      <c r="D768" s="1" t="s">
        <v>23</v>
      </c>
      <c r="E768" s="1" t="s">
        <v>24</v>
      </c>
      <c r="G768" t="s">
        <v>5959</v>
      </c>
      <c r="H768">
        <v>7306</v>
      </c>
      <c r="I768">
        <v>9018</v>
      </c>
      <c r="J768" t="s">
        <v>26</v>
      </c>
      <c r="Q768" t="s">
        <v>5985</v>
      </c>
      <c r="R768">
        <v>1713</v>
      </c>
    </row>
    <row r="769" spans="1:19" x14ac:dyDescent="0.25">
      <c r="A769" s="1" t="s">
        <v>36</v>
      </c>
      <c r="B769" s="1" t="s">
        <v>37</v>
      </c>
      <c r="C769" s="1" t="s">
        <v>22</v>
      </c>
      <c r="D769" s="1" t="s">
        <v>23</v>
      </c>
      <c r="E769" s="1" t="s">
        <v>24</v>
      </c>
      <c r="G769" t="s">
        <v>5959</v>
      </c>
      <c r="H769">
        <v>7306</v>
      </c>
      <c r="I769">
        <v>9018</v>
      </c>
      <c r="J769" t="s">
        <v>26</v>
      </c>
      <c r="K769" t="s">
        <v>5986</v>
      </c>
      <c r="N769" t="s">
        <v>5987</v>
      </c>
      <c r="Q769" t="s">
        <v>5985</v>
      </c>
      <c r="R769">
        <v>1713</v>
      </c>
      <c r="S769">
        <v>570</v>
      </c>
    </row>
    <row r="770" spans="1:19" x14ac:dyDescent="0.25">
      <c r="A770" s="1" t="s">
        <v>20</v>
      </c>
      <c r="B770" s="1" t="s">
        <v>34</v>
      </c>
      <c r="C770" s="1" t="s">
        <v>22</v>
      </c>
      <c r="D770" s="1" t="s">
        <v>23</v>
      </c>
      <c r="E770" s="1" t="s">
        <v>24</v>
      </c>
      <c r="G770" t="s">
        <v>5812</v>
      </c>
      <c r="H770">
        <v>7324</v>
      </c>
      <c r="I770">
        <v>7680</v>
      </c>
      <c r="J770" t="s">
        <v>26</v>
      </c>
      <c r="Q770" t="s">
        <v>5837</v>
      </c>
      <c r="R770">
        <v>357</v>
      </c>
    </row>
    <row r="771" spans="1:19" x14ac:dyDescent="0.25">
      <c r="A771" s="1" t="s">
        <v>36</v>
      </c>
      <c r="B771" s="1" t="s">
        <v>37</v>
      </c>
      <c r="C771" s="1" t="s">
        <v>22</v>
      </c>
      <c r="D771" s="1" t="s">
        <v>23</v>
      </c>
      <c r="E771" s="1" t="s">
        <v>24</v>
      </c>
      <c r="G771" t="s">
        <v>5812</v>
      </c>
      <c r="H771">
        <v>7324</v>
      </c>
      <c r="I771">
        <v>7680</v>
      </c>
      <c r="J771" t="s">
        <v>26</v>
      </c>
      <c r="K771" t="s">
        <v>5838</v>
      </c>
      <c r="N771" t="s">
        <v>5839</v>
      </c>
      <c r="Q771" t="s">
        <v>5837</v>
      </c>
      <c r="R771">
        <v>357</v>
      </c>
      <c r="S771">
        <v>118</v>
      </c>
    </row>
    <row r="772" spans="1:19" x14ac:dyDescent="0.25">
      <c r="A772" s="1" t="s">
        <v>20</v>
      </c>
      <c r="B772" s="1" t="s">
        <v>34</v>
      </c>
      <c r="C772" s="1" t="s">
        <v>22</v>
      </c>
      <c r="D772" s="1" t="s">
        <v>23</v>
      </c>
      <c r="E772" s="1" t="s">
        <v>24</v>
      </c>
      <c r="G772" t="s">
        <v>2087</v>
      </c>
      <c r="H772">
        <v>7327</v>
      </c>
      <c r="I772">
        <v>7977</v>
      </c>
      <c r="J772" t="s">
        <v>46</v>
      </c>
      <c r="Q772" t="s">
        <v>2108</v>
      </c>
      <c r="R772">
        <v>651</v>
      </c>
    </row>
    <row r="773" spans="1:19" x14ac:dyDescent="0.25">
      <c r="A773" s="1" t="s">
        <v>36</v>
      </c>
      <c r="B773" s="1" t="s">
        <v>37</v>
      </c>
      <c r="C773" s="1" t="s">
        <v>22</v>
      </c>
      <c r="D773" s="1" t="s">
        <v>23</v>
      </c>
      <c r="E773" s="1" t="s">
        <v>24</v>
      </c>
      <c r="G773" t="s">
        <v>2087</v>
      </c>
      <c r="H773">
        <v>7327</v>
      </c>
      <c r="I773">
        <v>7977</v>
      </c>
      <c r="J773" t="s">
        <v>46</v>
      </c>
      <c r="K773" t="s">
        <v>2109</v>
      </c>
      <c r="N773" t="s">
        <v>2110</v>
      </c>
      <c r="Q773" t="s">
        <v>2108</v>
      </c>
      <c r="R773">
        <v>651</v>
      </c>
      <c r="S773">
        <v>216</v>
      </c>
    </row>
    <row r="774" spans="1:19" x14ac:dyDescent="0.25">
      <c r="A774" s="1" t="s">
        <v>20</v>
      </c>
      <c r="B774" s="1" t="s">
        <v>34</v>
      </c>
      <c r="C774" s="1" t="s">
        <v>22</v>
      </c>
      <c r="D774" s="1" t="s">
        <v>23</v>
      </c>
      <c r="E774" s="1" t="s">
        <v>24</v>
      </c>
      <c r="G774" t="s">
        <v>6262</v>
      </c>
      <c r="H774">
        <v>7332</v>
      </c>
      <c r="I774">
        <v>7445</v>
      </c>
      <c r="J774" t="s">
        <v>26</v>
      </c>
      <c r="Q774" t="s">
        <v>6293</v>
      </c>
      <c r="R774">
        <v>114</v>
      </c>
    </row>
    <row r="775" spans="1:19" x14ac:dyDescent="0.25">
      <c r="A775" s="1" t="s">
        <v>36</v>
      </c>
      <c r="B775" s="1" t="s">
        <v>37</v>
      </c>
      <c r="C775" s="1" t="s">
        <v>22</v>
      </c>
      <c r="D775" s="1" t="s">
        <v>23</v>
      </c>
      <c r="E775" s="1" t="s">
        <v>24</v>
      </c>
      <c r="G775" t="s">
        <v>6262</v>
      </c>
      <c r="H775">
        <v>7332</v>
      </c>
      <c r="I775">
        <v>7445</v>
      </c>
      <c r="J775" t="s">
        <v>26</v>
      </c>
      <c r="K775" t="s">
        <v>6294</v>
      </c>
      <c r="N775" t="s">
        <v>6295</v>
      </c>
      <c r="Q775" t="s">
        <v>6293</v>
      </c>
      <c r="R775">
        <v>114</v>
      </c>
      <c r="S775">
        <v>37</v>
      </c>
    </row>
    <row r="776" spans="1:19" x14ac:dyDescent="0.25">
      <c r="A776" s="1" t="s">
        <v>20</v>
      </c>
      <c r="B776" s="1" t="s">
        <v>34</v>
      </c>
      <c r="C776" s="1" t="s">
        <v>22</v>
      </c>
      <c r="D776" s="1" t="s">
        <v>23</v>
      </c>
      <c r="E776" s="1" t="s">
        <v>24</v>
      </c>
      <c r="G776" t="s">
        <v>1766</v>
      </c>
      <c r="H776">
        <v>7381</v>
      </c>
      <c r="I776">
        <v>8403</v>
      </c>
      <c r="J776" t="s">
        <v>26</v>
      </c>
      <c r="Q776" t="s">
        <v>1781</v>
      </c>
      <c r="R776">
        <v>1023</v>
      </c>
    </row>
    <row r="777" spans="1:19" x14ac:dyDescent="0.25">
      <c r="A777" s="1" t="s">
        <v>36</v>
      </c>
      <c r="B777" s="1" t="s">
        <v>37</v>
      </c>
      <c r="C777" s="1" t="s">
        <v>22</v>
      </c>
      <c r="D777" s="1" t="s">
        <v>23</v>
      </c>
      <c r="E777" s="1" t="s">
        <v>24</v>
      </c>
      <c r="G777" t="s">
        <v>1766</v>
      </c>
      <c r="H777">
        <v>7381</v>
      </c>
      <c r="I777">
        <v>8403</v>
      </c>
      <c r="J777" t="s">
        <v>26</v>
      </c>
      <c r="K777" t="s">
        <v>1782</v>
      </c>
      <c r="N777" t="s">
        <v>471</v>
      </c>
      <c r="Q777" t="s">
        <v>1781</v>
      </c>
      <c r="R777">
        <v>1023</v>
      </c>
      <c r="S777">
        <v>340</v>
      </c>
    </row>
    <row r="778" spans="1:19" x14ac:dyDescent="0.25">
      <c r="A778" s="1" t="s">
        <v>20</v>
      </c>
      <c r="B778" s="1" t="s">
        <v>34</v>
      </c>
      <c r="C778" s="1" t="s">
        <v>22</v>
      </c>
      <c r="D778" s="1" t="s">
        <v>23</v>
      </c>
      <c r="E778" s="1" t="s">
        <v>24</v>
      </c>
      <c r="G778" t="s">
        <v>2935</v>
      </c>
      <c r="H778">
        <v>7424</v>
      </c>
      <c r="I778">
        <v>7921</v>
      </c>
      <c r="J778" t="s">
        <v>26</v>
      </c>
      <c r="Q778" t="s">
        <v>2954</v>
      </c>
      <c r="R778">
        <v>498</v>
      </c>
    </row>
    <row r="779" spans="1:19" x14ac:dyDescent="0.25">
      <c r="A779" s="1" t="s">
        <v>36</v>
      </c>
      <c r="B779" s="1" t="s">
        <v>37</v>
      </c>
      <c r="C779" s="1" t="s">
        <v>22</v>
      </c>
      <c r="D779" s="1" t="s">
        <v>23</v>
      </c>
      <c r="E779" s="1" t="s">
        <v>24</v>
      </c>
      <c r="G779" t="s">
        <v>2935</v>
      </c>
      <c r="H779">
        <v>7424</v>
      </c>
      <c r="I779">
        <v>7921</v>
      </c>
      <c r="J779" t="s">
        <v>26</v>
      </c>
      <c r="K779" t="s">
        <v>2955</v>
      </c>
      <c r="N779" t="s">
        <v>2956</v>
      </c>
      <c r="Q779" t="s">
        <v>2954</v>
      </c>
      <c r="R779">
        <v>498</v>
      </c>
      <c r="S779">
        <v>165</v>
      </c>
    </row>
    <row r="780" spans="1:19" x14ac:dyDescent="0.25">
      <c r="A780" s="1" t="s">
        <v>20</v>
      </c>
      <c r="B780" s="1" t="s">
        <v>34</v>
      </c>
      <c r="C780" s="1" t="s">
        <v>22</v>
      </c>
      <c r="D780" s="1" t="s">
        <v>23</v>
      </c>
      <c r="E780" s="1" t="s">
        <v>24</v>
      </c>
      <c r="G780" t="s">
        <v>2442</v>
      </c>
      <c r="H780">
        <v>7425</v>
      </c>
      <c r="I780">
        <v>8258</v>
      </c>
      <c r="J780" t="s">
        <v>26</v>
      </c>
      <c r="Q780" t="s">
        <v>2453</v>
      </c>
      <c r="R780">
        <v>834</v>
      </c>
    </row>
    <row r="781" spans="1:19" x14ac:dyDescent="0.25">
      <c r="A781" s="1" t="s">
        <v>36</v>
      </c>
      <c r="B781" s="1" t="s">
        <v>37</v>
      </c>
      <c r="C781" s="1" t="s">
        <v>22</v>
      </c>
      <c r="D781" s="1" t="s">
        <v>23</v>
      </c>
      <c r="E781" s="1" t="s">
        <v>24</v>
      </c>
      <c r="G781" t="s">
        <v>2442</v>
      </c>
      <c r="H781">
        <v>7425</v>
      </c>
      <c r="I781">
        <v>8258</v>
      </c>
      <c r="J781" t="s">
        <v>26</v>
      </c>
      <c r="K781" t="s">
        <v>2454</v>
      </c>
      <c r="N781" t="s">
        <v>1313</v>
      </c>
      <c r="Q781" t="s">
        <v>2453</v>
      </c>
      <c r="R781">
        <v>834</v>
      </c>
      <c r="S781">
        <v>277</v>
      </c>
    </row>
    <row r="782" spans="1:19" x14ac:dyDescent="0.25">
      <c r="A782" s="1" t="s">
        <v>20</v>
      </c>
      <c r="B782" s="1" t="s">
        <v>34</v>
      </c>
      <c r="C782" s="1" t="s">
        <v>22</v>
      </c>
      <c r="D782" s="1" t="s">
        <v>23</v>
      </c>
      <c r="E782" s="1" t="s">
        <v>24</v>
      </c>
      <c r="G782" t="s">
        <v>5538</v>
      </c>
      <c r="H782">
        <v>7433</v>
      </c>
      <c r="I782">
        <v>8887</v>
      </c>
      <c r="J782" t="s">
        <v>46</v>
      </c>
      <c r="Q782" t="s">
        <v>5556</v>
      </c>
      <c r="R782">
        <v>1455</v>
      </c>
    </row>
    <row r="783" spans="1:19" x14ac:dyDescent="0.25">
      <c r="A783" s="1" t="s">
        <v>36</v>
      </c>
      <c r="B783" s="1" t="s">
        <v>37</v>
      </c>
      <c r="C783" s="1" t="s">
        <v>22</v>
      </c>
      <c r="D783" s="1" t="s">
        <v>23</v>
      </c>
      <c r="E783" s="1" t="s">
        <v>24</v>
      </c>
      <c r="G783" t="s">
        <v>5538</v>
      </c>
      <c r="H783">
        <v>7433</v>
      </c>
      <c r="I783">
        <v>8887</v>
      </c>
      <c r="J783" t="s">
        <v>46</v>
      </c>
      <c r="K783" t="s">
        <v>5557</v>
      </c>
      <c r="N783" t="s">
        <v>5558</v>
      </c>
      <c r="Q783" t="s">
        <v>5556</v>
      </c>
      <c r="R783">
        <v>1455</v>
      </c>
      <c r="S783">
        <v>484</v>
      </c>
    </row>
    <row r="784" spans="1:19" x14ac:dyDescent="0.25">
      <c r="A784" s="1" t="s">
        <v>20</v>
      </c>
      <c r="B784" s="1" t="s">
        <v>34</v>
      </c>
      <c r="C784" s="1" t="s">
        <v>22</v>
      </c>
      <c r="D784" s="1" t="s">
        <v>23</v>
      </c>
      <c r="E784" s="1" t="s">
        <v>24</v>
      </c>
      <c r="G784" t="s">
        <v>3120</v>
      </c>
      <c r="H784">
        <v>7444</v>
      </c>
      <c r="I784">
        <v>8784</v>
      </c>
      <c r="J784" t="s">
        <v>26</v>
      </c>
      <c r="Q784" t="s">
        <v>3142</v>
      </c>
      <c r="R784">
        <v>1341</v>
      </c>
    </row>
    <row r="785" spans="1:19" x14ac:dyDescent="0.25">
      <c r="A785" s="1" t="s">
        <v>36</v>
      </c>
      <c r="B785" s="1" t="s">
        <v>37</v>
      </c>
      <c r="C785" s="1" t="s">
        <v>22</v>
      </c>
      <c r="D785" s="1" t="s">
        <v>23</v>
      </c>
      <c r="E785" s="1" t="s">
        <v>24</v>
      </c>
      <c r="G785" t="s">
        <v>3120</v>
      </c>
      <c r="H785">
        <v>7444</v>
      </c>
      <c r="I785">
        <v>8784</v>
      </c>
      <c r="J785" t="s">
        <v>26</v>
      </c>
      <c r="K785" t="s">
        <v>3143</v>
      </c>
      <c r="N785" t="s">
        <v>810</v>
      </c>
      <c r="Q785" t="s">
        <v>3142</v>
      </c>
      <c r="R785">
        <v>1341</v>
      </c>
      <c r="S785">
        <v>446</v>
      </c>
    </row>
    <row r="786" spans="1:19" x14ac:dyDescent="0.25">
      <c r="A786" s="1" t="s">
        <v>20</v>
      </c>
      <c r="B786" s="1" t="s">
        <v>34</v>
      </c>
      <c r="C786" s="1" t="s">
        <v>22</v>
      </c>
      <c r="D786" s="1" t="s">
        <v>23</v>
      </c>
      <c r="E786" s="1" t="s">
        <v>24</v>
      </c>
      <c r="G786" t="s">
        <v>6583</v>
      </c>
      <c r="H786">
        <v>7454</v>
      </c>
      <c r="I786">
        <v>8143</v>
      </c>
      <c r="J786" t="s">
        <v>26</v>
      </c>
      <c r="Q786" t="s">
        <v>6608</v>
      </c>
      <c r="R786">
        <v>690</v>
      </c>
    </row>
    <row r="787" spans="1:19" x14ac:dyDescent="0.25">
      <c r="A787" s="1" t="s">
        <v>36</v>
      </c>
      <c r="B787" s="1" t="s">
        <v>37</v>
      </c>
      <c r="C787" s="1" t="s">
        <v>22</v>
      </c>
      <c r="D787" s="1" t="s">
        <v>23</v>
      </c>
      <c r="E787" s="1" t="s">
        <v>24</v>
      </c>
      <c r="G787" t="s">
        <v>6583</v>
      </c>
      <c r="H787">
        <v>7454</v>
      </c>
      <c r="I787">
        <v>8143</v>
      </c>
      <c r="J787" t="s">
        <v>26</v>
      </c>
      <c r="K787" t="s">
        <v>6609</v>
      </c>
      <c r="N787" t="s">
        <v>5319</v>
      </c>
      <c r="Q787" t="s">
        <v>6608</v>
      </c>
      <c r="R787">
        <v>690</v>
      </c>
      <c r="S787">
        <v>229</v>
      </c>
    </row>
    <row r="788" spans="1:19" x14ac:dyDescent="0.25">
      <c r="A788" s="1" t="s">
        <v>20</v>
      </c>
      <c r="B788" s="1" t="s">
        <v>34</v>
      </c>
      <c r="C788" s="1" t="s">
        <v>22</v>
      </c>
      <c r="D788" s="1" t="s">
        <v>23</v>
      </c>
      <c r="E788" s="1" t="s">
        <v>24</v>
      </c>
      <c r="G788" t="s">
        <v>6453</v>
      </c>
      <c r="H788">
        <v>7456</v>
      </c>
      <c r="I788">
        <v>8340</v>
      </c>
      <c r="J788" t="s">
        <v>26</v>
      </c>
      <c r="Q788" t="s">
        <v>6470</v>
      </c>
      <c r="R788">
        <v>885</v>
      </c>
    </row>
    <row r="789" spans="1:19" x14ac:dyDescent="0.25">
      <c r="A789" s="1" t="s">
        <v>36</v>
      </c>
      <c r="B789" s="1" t="s">
        <v>37</v>
      </c>
      <c r="C789" s="1" t="s">
        <v>22</v>
      </c>
      <c r="D789" s="1" t="s">
        <v>23</v>
      </c>
      <c r="E789" s="1" t="s">
        <v>24</v>
      </c>
      <c r="G789" t="s">
        <v>6453</v>
      </c>
      <c r="H789">
        <v>7456</v>
      </c>
      <c r="I789">
        <v>8340</v>
      </c>
      <c r="J789" t="s">
        <v>26</v>
      </c>
      <c r="K789" t="s">
        <v>6471</v>
      </c>
      <c r="N789" t="s">
        <v>6472</v>
      </c>
      <c r="Q789" t="s">
        <v>6470</v>
      </c>
      <c r="R789">
        <v>885</v>
      </c>
      <c r="S789">
        <v>294</v>
      </c>
    </row>
    <row r="790" spans="1:19" x14ac:dyDescent="0.25">
      <c r="A790" s="1" t="s">
        <v>20</v>
      </c>
      <c r="B790" s="1" t="s">
        <v>34</v>
      </c>
      <c r="C790" s="1" t="s">
        <v>22</v>
      </c>
      <c r="D790" s="1" t="s">
        <v>23</v>
      </c>
      <c r="E790" s="1" t="s">
        <v>24</v>
      </c>
      <c r="G790" t="s">
        <v>6262</v>
      </c>
      <c r="H790">
        <v>7461</v>
      </c>
      <c r="I790">
        <v>7679</v>
      </c>
      <c r="J790" t="s">
        <v>26</v>
      </c>
      <c r="Q790" t="s">
        <v>6296</v>
      </c>
      <c r="R790">
        <v>219</v>
      </c>
    </row>
    <row r="791" spans="1:19" x14ac:dyDescent="0.25">
      <c r="A791" s="1" t="s">
        <v>36</v>
      </c>
      <c r="B791" s="1" t="s">
        <v>37</v>
      </c>
      <c r="C791" s="1" t="s">
        <v>22</v>
      </c>
      <c r="D791" s="1" t="s">
        <v>23</v>
      </c>
      <c r="E791" s="1" t="s">
        <v>24</v>
      </c>
      <c r="G791" t="s">
        <v>6262</v>
      </c>
      <c r="H791">
        <v>7461</v>
      </c>
      <c r="I791">
        <v>7679</v>
      </c>
      <c r="J791" t="s">
        <v>26</v>
      </c>
      <c r="K791" t="s">
        <v>6297</v>
      </c>
      <c r="N791" t="s">
        <v>6298</v>
      </c>
      <c r="Q791" t="s">
        <v>6296</v>
      </c>
      <c r="R791">
        <v>219</v>
      </c>
      <c r="S791">
        <v>72</v>
      </c>
    </row>
    <row r="792" spans="1:19" x14ac:dyDescent="0.25">
      <c r="A792" s="1" t="s">
        <v>20</v>
      </c>
      <c r="B792" s="1" t="s">
        <v>34</v>
      </c>
      <c r="C792" s="1" t="s">
        <v>22</v>
      </c>
      <c r="D792" s="1" t="s">
        <v>23</v>
      </c>
      <c r="E792" s="1" t="s">
        <v>24</v>
      </c>
      <c r="G792" t="s">
        <v>4715</v>
      </c>
      <c r="H792">
        <v>7466</v>
      </c>
      <c r="I792">
        <v>8311</v>
      </c>
      <c r="J792" t="s">
        <v>26</v>
      </c>
      <c r="Q792" t="s">
        <v>4733</v>
      </c>
      <c r="R792">
        <v>846</v>
      </c>
    </row>
    <row r="793" spans="1:19" x14ac:dyDescent="0.25">
      <c r="A793" s="1" t="s">
        <v>36</v>
      </c>
      <c r="B793" s="1" t="s">
        <v>37</v>
      </c>
      <c r="C793" s="1" t="s">
        <v>22</v>
      </c>
      <c r="D793" s="1" t="s">
        <v>23</v>
      </c>
      <c r="E793" s="1" t="s">
        <v>24</v>
      </c>
      <c r="G793" t="s">
        <v>4715</v>
      </c>
      <c r="H793">
        <v>7466</v>
      </c>
      <c r="I793">
        <v>8311</v>
      </c>
      <c r="J793" t="s">
        <v>26</v>
      </c>
      <c r="K793" t="s">
        <v>4734</v>
      </c>
      <c r="N793" t="s">
        <v>4735</v>
      </c>
      <c r="Q793" t="s">
        <v>4733</v>
      </c>
      <c r="R793">
        <v>846</v>
      </c>
      <c r="S793">
        <v>281</v>
      </c>
    </row>
    <row r="794" spans="1:19" x14ac:dyDescent="0.25">
      <c r="A794" s="1" t="s">
        <v>20</v>
      </c>
      <c r="B794" s="1" t="s">
        <v>34</v>
      </c>
      <c r="C794" s="1" t="s">
        <v>22</v>
      </c>
      <c r="D794" s="1" t="s">
        <v>23</v>
      </c>
      <c r="E794" s="1" t="s">
        <v>24</v>
      </c>
      <c r="G794" t="s">
        <v>3510</v>
      </c>
      <c r="H794">
        <v>7488</v>
      </c>
      <c r="I794">
        <v>7796</v>
      </c>
      <c r="J794" t="s">
        <v>26</v>
      </c>
      <c r="Q794" t="s">
        <v>3537</v>
      </c>
      <c r="R794">
        <v>309</v>
      </c>
    </row>
    <row r="795" spans="1:19" x14ac:dyDescent="0.25">
      <c r="A795" s="1" t="s">
        <v>36</v>
      </c>
      <c r="B795" s="1" t="s">
        <v>37</v>
      </c>
      <c r="C795" s="1" t="s">
        <v>22</v>
      </c>
      <c r="D795" s="1" t="s">
        <v>23</v>
      </c>
      <c r="E795" s="1" t="s">
        <v>24</v>
      </c>
      <c r="G795" t="s">
        <v>3510</v>
      </c>
      <c r="H795">
        <v>7488</v>
      </c>
      <c r="I795">
        <v>7796</v>
      </c>
      <c r="J795" t="s">
        <v>26</v>
      </c>
      <c r="K795" t="s">
        <v>3538</v>
      </c>
      <c r="N795" t="s">
        <v>3534</v>
      </c>
      <c r="Q795" t="s">
        <v>3537</v>
      </c>
      <c r="R795">
        <v>309</v>
      </c>
      <c r="S795">
        <v>102</v>
      </c>
    </row>
    <row r="796" spans="1:19" x14ac:dyDescent="0.25">
      <c r="A796" s="1" t="s">
        <v>20</v>
      </c>
      <c r="B796" s="1" t="s">
        <v>34</v>
      </c>
      <c r="C796" s="1" t="s">
        <v>22</v>
      </c>
      <c r="D796" s="1" t="s">
        <v>23</v>
      </c>
      <c r="E796" s="1" t="s">
        <v>24</v>
      </c>
      <c r="G796" t="s">
        <v>3978</v>
      </c>
      <c r="H796">
        <v>7501</v>
      </c>
      <c r="I796">
        <v>10317</v>
      </c>
      <c r="J796" t="s">
        <v>26</v>
      </c>
      <c r="Q796" t="s">
        <v>3989</v>
      </c>
      <c r="R796">
        <v>2817</v>
      </c>
    </row>
    <row r="797" spans="1:19" x14ac:dyDescent="0.25">
      <c r="A797" s="1" t="s">
        <v>36</v>
      </c>
      <c r="B797" s="1" t="s">
        <v>37</v>
      </c>
      <c r="C797" s="1" t="s">
        <v>22</v>
      </c>
      <c r="D797" s="1" t="s">
        <v>23</v>
      </c>
      <c r="E797" s="1" t="s">
        <v>24</v>
      </c>
      <c r="G797" t="s">
        <v>3978</v>
      </c>
      <c r="H797">
        <v>7501</v>
      </c>
      <c r="I797">
        <v>10317</v>
      </c>
      <c r="J797" t="s">
        <v>26</v>
      </c>
      <c r="K797" t="s">
        <v>3990</v>
      </c>
      <c r="N797" t="s">
        <v>45</v>
      </c>
      <c r="Q797" t="s">
        <v>3989</v>
      </c>
      <c r="R797">
        <v>2817</v>
      </c>
      <c r="S797">
        <v>938</v>
      </c>
    </row>
    <row r="798" spans="1:19" x14ac:dyDescent="0.25">
      <c r="A798" s="1" t="s">
        <v>20</v>
      </c>
      <c r="B798" s="1" t="s">
        <v>34</v>
      </c>
      <c r="C798" s="1" t="s">
        <v>22</v>
      </c>
      <c r="D798" s="1" t="s">
        <v>23</v>
      </c>
      <c r="E798" s="1" t="s">
        <v>24</v>
      </c>
      <c r="G798" t="s">
        <v>6416</v>
      </c>
      <c r="H798">
        <v>7505</v>
      </c>
      <c r="I798">
        <v>11215</v>
      </c>
      <c r="J798" t="s">
        <v>26</v>
      </c>
      <c r="Q798" t="s">
        <v>6432</v>
      </c>
      <c r="R798">
        <v>3711</v>
      </c>
    </row>
    <row r="799" spans="1:19" x14ac:dyDescent="0.25">
      <c r="A799" s="1" t="s">
        <v>36</v>
      </c>
      <c r="B799" s="1" t="s">
        <v>37</v>
      </c>
      <c r="C799" s="1" t="s">
        <v>22</v>
      </c>
      <c r="D799" s="1" t="s">
        <v>23</v>
      </c>
      <c r="E799" s="1" t="s">
        <v>24</v>
      </c>
      <c r="G799" t="s">
        <v>6416</v>
      </c>
      <c r="H799">
        <v>7505</v>
      </c>
      <c r="I799">
        <v>11215</v>
      </c>
      <c r="J799" t="s">
        <v>26</v>
      </c>
      <c r="K799" t="s">
        <v>6433</v>
      </c>
      <c r="N799" t="s">
        <v>6434</v>
      </c>
      <c r="Q799" t="s">
        <v>6432</v>
      </c>
      <c r="R799">
        <v>3711</v>
      </c>
      <c r="S799">
        <v>1236</v>
      </c>
    </row>
    <row r="800" spans="1:19" x14ac:dyDescent="0.25">
      <c r="A800" s="1" t="s">
        <v>20</v>
      </c>
      <c r="B800" s="1" t="s">
        <v>34</v>
      </c>
      <c r="C800" s="1" t="s">
        <v>22</v>
      </c>
      <c r="D800" s="1" t="s">
        <v>23</v>
      </c>
      <c r="E800" s="1" t="s">
        <v>24</v>
      </c>
      <c r="G800" t="s">
        <v>5274</v>
      </c>
      <c r="H800">
        <v>7512</v>
      </c>
      <c r="I800">
        <v>7817</v>
      </c>
      <c r="J800" t="s">
        <v>46</v>
      </c>
      <c r="Q800" t="s">
        <v>5295</v>
      </c>
      <c r="R800">
        <v>306</v>
      </c>
    </row>
    <row r="801" spans="1:20" x14ac:dyDescent="0.25">
      <c r="A801" s="1" t="s">
        <v>36</v>
      </c>
      <c r="B801" s="1" t="s">
        <v>37</v>
      </c>
      <c r="C801" s="1" t="s">
        <v>22</v>
      </c>
      <c r="D801" s="1" t="s">
        <v>23</v>
      </c>
      <c r="E801" s="1" t="s">
        <v>24</v>
      </c>
      <c r="G801" t="s">
        <v>5274</v>
      </c>
      <c r="H801">
        <v>7512</v>
      </c>
      <c r="I801">
        <v>7817</v>
      </c>
      <c r="J801" t="s">
        <v>46</v>
      </c>
      <c r="K801" t="s">
        <v>5296</v>
      </c>
      <c r="N801" t="s">
        <v>45</v>
      </c>
      <c r="Q801" t="s">
        <v>5295</v>
      </c>
      <c r="R801">
        <v>306</v>
      </c>
      <c r="S801">
        <v>101</v>
      </c>
    </row>
    <row r="802" spans="1:20" x14ac:dyDescent="0.25">
      <c r="A802" s="1" t="s">
        <v>20</v>
      </c>
      <c r="B802" s="1" t="s">
        <v>128</v>
      </c>
      <c r="C802" s="1" t="s">
        <v>22</v>
      </c>
      <c r="D802" s="1" t="s">
        <v>23</v>
      </c>
      <c r="E802" s="1" t="s">
        <v>24</v>
      </c>
      <c r="G802" t="s">
        <v>4466</v>
      </c>
      <c r="H802">
        <v>7558</v>
      </c>
      <c r="I802">
        <v>8441</v>
      </c>
      <c r="J802" t="s">
        <v>26</v>
      </c>
      <c r="Q802" t="s">
        <v>4484</v>
      </c>
      <c r="R802">
        <v>884</v>
      </c>
      <c r="T802" t="s">
        <v>130</v>
      </c>
    </row>
    <row r="803" spans="1:20" x14ac:dyDescent="0.25">
      <c r="A803" s="1" t="s">
        <v>36</v>
      </c>
      <c r="B803" s="1" t="s">
        <v>131</v>
      </c>
      <c r="C803" s="1" t="s">
        <v>22</v>
      </c>
      <c r="D803" s="1" t="s">
        <v>23</v>
      </c>
      <c r="E803" s="1" t="s">
        <v>24</v>
      </c>
      <c r="G803" t="s">
        <v>4466</v>
      </c>
      <c r="H803">
        <v>7558</v>
      </c>
      <c r="I803">
        <v>8441</v>
      </c>
      <c r="J803" t="s">
        <v>26</v>
      </c>
      <c r="N803" t="s">
        <v>1145</v>
      </c>
      <c r="Q803" t="s">
        <v>4484</v>
      </c>
      <c r="R803">
        <v>884</v>
      </c>
      <c r="T803" t="s">
        <v>130</v>
      </c>
    </row>
    <row r="804" spans="1:20" x14ac:dyDescent="0.25">
      <c r="A804" s="1" t="s">
        <v>20</v>
      </c>
      <c r="B804" s="1" t="s">
        <v>34</v>
      </c>
      <c r="C804" s="1" t="s">
        <v>22</v>
      </c>
      <c r="D804" s="1" t="s">
        <v>23</v>
      </c>
      <c r="E804" s="1" t="s">
        <v>24</v>
      </c>
      <c r="G804" t="s">
        <v>6638</v>
      </c>
      <c r="H804">
        <v>7594</v>
      </c>
      <c r="I804">
        <v>8028</v>
      </c>
      <c r="J804" t="s">
        <v>26</v>
      </c>
      <c r="Q804" t="s">
        <v>6651</v>
      </c>
      <c r="R804">
        <v>435</v>
      </c>
    </row>
    <row r="805" spans="1:20" x14ac:dyDescent="0.25">
      <c r="A805" s="1" t="s">
        <v>36</v>
      </c>
      <c r="B805" s="1" t="s">
        <v>37</v>
      </c>
      <c r="C805" s="1" t="s">
        <v>22</v>
      </c>
      <c r="D805" s="1" t="s">
        <v>23</v>
      </c>
      <c r="E805" s="1" t="s">
        <v>24</v>
      </c>
      <c r="G805" t="s">
        <v>6638</v>
      </c>
      <c r="H805">
        <v>7594</v>
      </c>
      <c r="I805">
        <v>8028</v>
      </c>
      <c r="J805" t="s">
        <v>26</v>
      </c>
      <c r="K805" t="s">
        <v>6652</v>
      </c>
      <c r="N805" t="s">
        <v>6653</v>
      </c>
      <c r="Q805" t="s">
        <v>6651</v>
      </c>
      <c r="R805">
        <v>435</v>
      </c>
      <c r="S805">
        <v>144</v>
      </c>
    </row>
    <row r="806" spans="1:20" x14ac:dyDescent="0.25">
      <c r="A806" s="1" t="s">
        <v>20</v>
      </c>
      <c r="B806" s="1" t="s">
        <v>34</v>
      </c>
      <c r="C806" s="1" t="s">
        <v>22</v>
      </c>
      <c r="D806" s="1" t="s">
        <v>23</v>
      </c>
      <c r="E806" s="1" t="s">
        <v>24</v>
      </c>
      <c r="G806" t="s">
        <v>2702</v>
      </c>
      <c r="H806">
        <v>7631</v>
      </c>
      <c r="I806">
        <v>9607</v>
      </c>
      <c r="J806" t="s">
        <v>26</v>
      </c>
      <c r="Q806" t="s">
        <v>2718</v>
      </c>
      <c r="R806">
        <v>1977</v>
      </c>
    </row>
    <row r="807" spans="1:20" x14ac:dyDescent="0.25">
      <c r="A807" s="1" t="s">
        <v>36</v>
      </c>
      <c r="B807" s="1" t="s">
        <v>37</v>
      </c>
      <c r="C807" s="1" t="s">
        <v>22</v>
      </c>
      <c r="D807" s="1" t="s">
        <v>23</v>
      </c>
      <c r="E807" s="1" t="s">
        <v>24</v>
      </c>
      <c r="G807" t="s">
        <v>2702</v>
      </c>
      <c r="H807">
        <v>7631</v>
      </c>
      <c r="I807">
        <v>9607</v>
      </c>
      <c r="J807" t="s">
        <v>26</v>
      </c>
      <c r="K807" t="s">
        <v>2719</v>
      </c>
      <c r="N807" t="s">
        <v>1313</v>
      </c>
      <c r="Q807" t="s">
        <v>2718</v>
      </c>
      <c r="R807">
        <v>1977</v>
      </c>
      <c r="S807">
        <v>658</v>
      </c>
    </row>
    <row r="808" spans="1:20" x14ac:dyDescent="0.25">
      <c r="A808" s="1" t="s">
        <v>20</v>
      </c>
      <c r="B808" s="1" t="s">
        <v>34</v>
      </c>
      <c r="C808" s="1" t="s">
        <v>22</v>
      </c>
      <c r="D808" s="1" t="s">
        <v>23</v>
      </c>
      <c r="E808" s="1" t="s">
        <v>24</v>
      </c>
      <c r="G808" t="s">
        <v>6160</v>
      </c>
      <c r="H808">
        <v>7658</v>
      </c>
      <c r="I808">
        <v>8311</v>
      </c>
      <c r="J808" t="s">
        <v>46</v>
      </c>
      <c r="Q808" t="s">
        <v>6178</v>
      </c>
      <c r="R808">
        <v>654</v>
      </c>
    </row>
    <row r="809" spans="1:20" x14ac:dyDescent="0.25">
      <c r="A809" s="1" t="s">
        <v>36</v>
      </c>
      <c r="B809" s="1" t="s">
        <v>37</v>
      </c>
      <c r="C809" s="1" t="s">
        <v>22</v>
      </c>
      <c r="D809" s="1" t="s">
        <v>23</v>
      </c>
      <c r="E809" s="1" t="s">
        <v>24</v>
      </c>
      <c r="G809" t="s">
        <v>6160</v>
      </c>
      <c r="H809">
        <v>7658</v>
      </c>
      <c r="I809">
        <v>8311</v>
      </c>
      <c r="J809" t="s">
        <v>46</v>
      </c>
      <c r="K809" t="s">
        <v>6179</v>
      </c>
      <c r="N809" t="s">
        <v>45</v>
      </c>
      <c r="Q809" t="s">
        <v>6178</v>
      </c>
      <c r="R809">
        <v>654</v>
      </c>
      <c r="S809">
        <v>217</v>
      </c>
    </row>
    <row r="810" spans="1:20" x14ac:dyDescent="0.25">
      <c r="A810" s="1" t="s">
        <v>20</v>
      </c>
      <c r="B810" s="1" t="s">
        <v>34</v>
      </c>
      <c r="C810" s="1" t="s">
        <v>22</v>
      </c>
      <c r="D810" s="1" t="s">
        <v>23</v>
      </c>
      <c r="E810" s="1" t="s">
        <v>24</v>
      </c>
      <c r="G810" t="s">
        <v>6656</v>
      </c>
      <c r="H810">
        <v>7670</v>
      </c>
      <c r="I810">
        <v>8323</v>
      </c>
      <c r="J810" t="s">
        <v>26</v>
      </c>
      <c r="Q810" t="s">
        <v>6682</v>
      </c>
      <c r="R810">
        <v>654</v>
      </c>
    </row>
    <row r="811" spans="1:20" x14ac:dyDescent="0.25">
      <c r="A811" s="1" t="s">
        <v>36</v>
      </c>
      <c r="B811" s="1" t="s">
        <v>37</v>
      </c>
      <c r="C811" s="1" t="s">
        <v>22</v>
      </c>
      <c r="D811" s="1" t="s">
        <v>23</v>
      </c>
      <c r="E811" s="1" t="s">
        <v>24</v>
      </c>
      <c r="G811" t="s">
        <v>6656</v>
      </c>
      <c r="H811">
        <v>7670</v>
      </c>
      <c r="I811">
        <v>8323</v>
      </c>
      <c r="J811" t="s">
        <v>26</v>
      </c>
      <c r="K811" t="s">
        <v>6683</v>
      </c>
      <c r="N811" t="s">
        <v>4050</v>
      </c>
      <c r="Q811" t="s">
        <v>6682</v>
      </c>
      <c r="R811">
        <v>654</v>
      </c>
      <c r="S811">
        <v>217</v>
      </c>
    </row>
    <row r="812" spans="1:20" x14ac:dyDescent="0.25">
      <c r="A812" s="1" t="s">
        <v>20</v>
      </c>
      <c r="B812" s="1" t="s">
        <v>34</v>
      </c>
      <c r="C812" s="1" t="s">
        <v>22</v>
      </c>
      <c r="D812" s="1" t="s">
        <v>23</v>
      </c>
      <c r="E812" s="1" t="s">
        <v>24</v>
      </c>
      <c r="G812" t="s">
        <v>5390</v>
      </c>
      <c r="H812">
        <v>7688</v>
      </c>
      <c r="I812">
        <v>8194</v>
      </c>
      <c r="J812" t="s">
        <v>26</v>
      </c>
      <c r="Q812" t="s">
        <v>5414</v>
      </c>
      <c r="R812">
        <v>507</v>
      </c>
    </row>
    <row r="813" spans="1:20" x14ac:dyDescent="0.25">
      <c r="A813" s="1" t="s">
        <v>36</v>
      </c>
      <c r="B813" s="1" t="s">
        <v>37</v>
      </c>
      <c r="C813" s="1" t="s">
        <v>22</v>
      </c>
      <c r="D813" s="1" t="s">
        <v>23</v>
      </c>
      <c r="E813" s="1" t="s">
        <v>24</v>
      </c>
      <c r="G813" t="s">
        <v>5390</v>
      </c>
      <c r="H813">
        <v>7688</v>
      </c>
      <c r="I813">
        <v>8194</v>
      </c>
      <c r="J813" t="s">
        <v>26</v>
      </c>
      <c r="K813" t="s">
        <v>5415</v>
      </c>
      <c r="N813" t="s">
        <v>5416</v>
      </c>
      <c r="Q813" t="s">
        <v>5414</v>
      </c>
      <c r="R813">
        <v>507</v>
      </c>
      <c r="S813">
        <v>168</v>
      </c>
    </row>
    <row r="814" spans="1:20" x14ac:dyDescent="0.25">
      <c r="A814" s="1" t="s">
        <v>20</v>
      </c>
      <c r="B814" s="1" t="s">
        <v>34</v>
      </c>
      <c r="C814" s="1" t="s">
        <v>22</v>
      </c>
      <c r="D814" s="1" t="s">
        <v>23</v>
      </c>
      <c r="E814" s="1" t="s">
        <v>24</v>
      </c>
      <c r="G814" t="s">
        <v>6262</v>
      </c>
      <c r="H814">
        <v>7696</v>
      </c>
      <c r="I814">
        <v>7968</v>
      </c>
      <c r="J814" t="s">
        <v>26</v>
      </c>
      <c r="Q814" t="s">
        <v>6299</v>
      </c>
      <c r="R814">
        <v>273</v>
      </c>
    </row>
    <row r="815" spans="1:20" x14ac:dyDescent="0.25">
      <c r="A815" s="1" t="s">
        <v>36</v>
      </c>
      <c r="B815" s="1" t="s">
        <v>37</v>
      </c>
      <c r="C815" s="1" t="s">
        <v>22</v>
      </c>
      <c r="D815" s="1" t="s">
        <v>23</v>
      </c>
      <c r="E815" s="1" t="s">
        <v>24</v>
      </c>
      <c r="G815" t="s">
        <v>6262</v>
      </c>
      <c r="H815">
        <v>7696</v>
      </c>
      <c r="I815">
        <v>7968</v>
      </c>
      <c r="J815" t="s">
        <v>26</v>
      </c>
      <c r="K815" t="s">
        <v>6300</v>
      </c>
      <c r="N815" t="s">
        <v>6301</v>
      </c>
      <c r="Q815" t="s">
        <v>6299</v>
      </c>
      <c r="R815">
        <v>273</v>
      </c>
      <c r="S815">
        <v>90</v>
      </c>
    </row>
    <row r="816" spans="1:20" x14ac:dyDescent="0.25">
      <c r="A816" s="1" t="s">
        <v>20</v>
      </c>
      <c r="B816" s="1" t="s">
        <v>34</v>
      </c>
      <c r="C816" s="1" t="s">
        <v>22</v>
      </c>
      <c r="D816" s="1" t="s">
        <v>23</v>
      </c>
      <c r="E816" s="1" t="s">
        <v>24</v>
      </c>
      <c r="G816" t="s">
        <v>5812</v>
      </c>
      <c r="H816">
        <v>7706</v>
      </c>
      <c r="I816">
        <v>8788</v>
      </c>
      <c r="J816" t="s">
        <v>26</v>
      </c>
      <c r="Q816" t="s">
        <v>5840</v>
      </c>
      <c r="R816">
        <v>1083</v>
      </c>
    </row>
    <row r="817" spans="1:20" x14ac:dyDescent="0.25">
      <c r="A817" s="1" t="s">
        <v>36</v>
      </c>
      <c r="B817" s="1" t="s">
        <v>37</v>
      </c>
      <c r="C817" s="1" t="s">
        <v>22</v>
      </c>
      <c r="D817" s="1" t="s">
        <v>23</v>
      </c>
      <c r="E817" s="1" t="s">
        <v>24</v>
      </c>
      <c r="G817" t="s">
        <v>5812</v>
      </c>
      <c r="H817">
        <v>7706</v>
      </c>
      <c r="I817">
        <v>8788</v>
      </c>
      <c r="J817" t="s">
        <v>26</v>
      </c>
      <c r="K817" t="s">
        <v>5841</v>
      </c>
      <c r="N817" t="s">
        <v>308</v>
      </c>
      <c r="Q817" t="s">
        <v>5840</v>
      </c>
      <c r="R817">
        <v>1083</v>
      </c>
      <c r="S817">
        <v>360</v>
      </c>
    </row>
    <row r="818" spans="1:20" x14ac:dyDescent="0.25">
      <c r="A818" s="1" t="s">
        <v>20</v>
      </c>
      <c r="B818" s="1" t="s">
        <v>34</v>
      </c>
      <c r="C818" s="1" t="s">
        <v>22</v>
      </c>
      <c r="D818" s="1" t="s">
        <v>23</v>
      </c>
      <c r="E818" s="1" t="s">
        <v>24</v>
      </c>
      <c r="G818" t="s">
        <v>3510</v>
      </c>
      <c r="H818">
        <v>7802</v>
      </c>
      <c r="I818">
        <v>9013</v>
      </c>
      <c r="J818" t="s">
        <v>26</v>
      </c>
      <c r="Q818" t="s">
        <v>3539</v>
      </c>
      <c r="R818">
        <v>1212</v>
      </c>
    </row>
    <row r="819" spans="1:20" x14ac:dyDescent="0.25">
      <c r="A819" s="1" t="s">
        <v>36</v>
      </c>
      <c r="B819" s="1" t="s">
        <v>37</v>
      </c>
      <c r="C819" s="1" t="s">
        <v>22</v>
      </c>
      <c r="D819" s="1" t="s">
        <v>23</v>
      </c>
      <c r="E819" s="1" t="s">
        <v>24</v>
      </c>
      <c r="G819" t="s">
        <v>3510</v>
      </c>
      <c r="H819">
        <v>7802</v>
      </c>
      <c r="I819">
        <v>9013</v>
      </c>
      <c r="J819" t="s">
        <v>26</v>
      </c>
      <c r="K819" t="s">
        <v>3540</v>
      </c>
      <c r="N819" t="s">
        <v>3541</v>
      </c>
      <c r="Q819" t="s">
        <v>3539</v>
      </c>
      <c r="R819">
        <v>1212</v>
      </c>
      <c r="S819">
        <v>403</v>
      </c>
    </row>
    <row r="820" spans="1:20" x14ac:dyDescent="0.25">
      <c r="A820" s="1" t="s">
        <v>20</v>
      </c>
      <c r="B820" s="1" t="s">
        <v>34</v>
      </c>
      <c r="C820" s="1" t="s">
        <v>22</v>
      </c>
      <c r="D820" s="1" t="s">
        <v>23</v>
      </c>
      <c r="E820" s="1" t="s">
        <v>24</v>
      </c>
      <c r="G820" t="s">
        <v>6084</v>
      </c>
      <c r="H820">
        <v>7847</v>
      </c>
      <c r="I820">
        <v>8122</v>
      </c>
      <c r="J820" t="s">
        <v>26</v>
      </c>
      <c r="Q820" t="s">
        <v>6114</v>
      </c>
      <c r="R820">
        <v>276</v>
      </c>
    </row>
    <row r="821" spans="1:20" x14ac:dyDescent="0.25">
      <c r="A821" s="1" t="s">
        <v>36</v>
      </c>
      <c r="B821" s="1" t="s">
        <v>37</v>
      </c>
      <c r="C821" s="1" t="s">
        <v>22</v>
      </c>
      <c r="D821" s="1" t="s">
        <v>23</v>
      </c>
      <c r="E821" s="1" t="s">
        <v>24</v>
      </c>
      <c r="G821" t="s">
        <v>6084</v>
      </c>
      <c r="H821">
        <v>7847</v>
      </c>
      <c r="I821">
        <v>8122</v>
      </c>
      <c r="J821" t="s">
        <v>26</v>
      </c>
      <c r="K821" t="s">
        <v>6115</v>
      </c>
      <c r="N821" t="s">
        <v>6116</v>
      </c>
      <c r="Q821" t="s">
        <v>6114</v>
      </c>
      <c r="R821">
        <v>276</v>
      </c>
      <c r="S821">
        <v>91</v>
      </c>
    </row>
    <row r="822" spans="1:20" x14ac:dyDescent="0.25">
      <c r="A822" s="1" t="s">
        <v>20</v>
      </c>
      <c r="B822" s="1" t="s">
        <v>34</v>
      </c>
      <c r="C822" s="1" t="s">
        <v>22</v>
      </c>
      <c r="D822" s="1" t="s">
        <v>23</v>
      </c>
      <c r="E822" s="1" t="s">
        <v>24</v>
      </c>
      <c r="G822" t="s">
        <v>5274</v>
      </c>
      <c r="H822">
        <v>7875</v>
      </c>
      <c r="I822">
        <v>8054</v>
      </c>
      <c r="J822" t="s">
        <v>26</v>
      </c>
      <c r="Q822" t="s">
        <v>5297</v>
      </c>
      <c r="R822">
        <v>180</v>
      </c>
    </row>
    <row r="823" spans="1:20" x14ac:dyDescent="0.25">
      <c r="A823" s="1" t="s">
        <v>36</v>
      </c>
      <c r="B823" s="1" t="s">
        <v>37</v>
      </c>
      <c r="C823" s="1" t="s">
        <v>22</v>
      </c>
      <c r="D823" s="1" t="s">
        <v>23</v>
      </c>
      <c r="E823" s="1" t="s">
        <v>24</v>
      </c>
      <c r="G823" t="s">
        <v>5274</v>
      </c>
      <c r="H823">
        <v>7875</v>
      </c>
      <c r="I823">
        <v>8054</v>
      </c>
      <c r="J823" t="s">
        <v>26</v>
      </c>
      <c r="K823" t="s">
        <v>5298</v>
      </c>
      <c r="N823" t="s">
        <v>45</v>
      </c>
      <c r="Q823" t="s">
        <v>5297</v>
      </c>
      <c r="R823">
        <v>180</v>
      </c>
      <c r="S823">
        <v>59</v>
      </c>
    </row>
    <row r="824" spans="1:20" x14ac:dyDescent="0.25">
      <c r="A824" s="1" t="s">
        <v>20</v>
      </c>
      <c r="B824" s="1" t="s">
        <v>34</v>
      </c>
      <c r="C824" s="1" t="s">
        <v>22</v>
      </c>
      <c r="D824" s="1" t="s">
        <v>23</v>
      </c>
      <c r="E824" s="1" t="s">
        <v>24</v>
      </c>
      <c r="G824" t="s">
        <v>6614</v>
      </c>
      <c r="H824">
        <v>7899</v>
      </c>
      <c r="I824">
        <v>9062</v>
      </c>
      <c r="J824" t="s">
        <v>26</v>
      </c>
      <c r="Q824" t="s">
        <v>6631</v>
      </c>
      <c r="R824">
        <v>1164</v>
      </c>
    </row>
    <row r="825" spans="1:20" x14ac:dyDescent="0.25">
      <c r="A825" s="1" t="s">
        <v>36</v>
      </c>
      <c r="B825" s="1" t="s">
        <v>37</v>
      </c>
      <c r="C825" s="1" t="s">
        <v>22</v>
      </c>
      <c r="D825" s="1" t="s">
        <v>23</v>
      </c>
      <c r="E825" s="1" t="s">
        <v>24</v>
      </c>
      <c r="G825" t="s">
        <v>6614</v>
      </c>
      <c r="H825">
        <v>7899</v>
      </c>
      <c r="I825">
        <v>9062</v>
      </c>
      <c r="J825" t="s">
        <v>26</v>
      </c>
      <c r="K825" t="s">
        <v>6632</v>
      </c>
      <c r="N825" t="s">
        <v>6633</v>
      </c>
      <c r="Q825" t="s">
        <v>6631</v>
      </c>
      <c r="R825">
        <v>1164</v>
      </c>
      <c r="S825">
        <v>387</v>
      </c>
    </row>
    <row r="826" spans="1:20" x14ac:dyDescent="0.25">
      <c r="A826" s="1" t="s">
        <v>20</v>
      </c>
      <c r="B826" s="1" t="s">
        <v>34</v>
      </c>
      <c r="C826" s="1" t="s">
        <v>22</v>
      </c>
      <c r="D826" s="1" t="s">
        <v>23</v>
      </c>
      <c r="E826" s="1" t="s">
        <v>24</v>
      </c>
      <c r="G826" t="s">
        <v>2935</v>
      </c>
      <c r="H826">
        <v>7918</v>
      </c>
      <c r="I826">
        <v>8730</v>
      </c>
      <c r="J826" t="s">
        <v>26</v>
      </c>
      <c r="Q826" t="s">
        <v>2957</v>
      </c>
      <c r="R826">
        <v>813</v>
      </c>
    </row>
    <row r="827" spans="1:20" x14ac:dyDescent="0.25">
      <c r="A827" s="1" t="s">
        <v>36</v>
      </c>
      <c r="B827" s="1" t="s">
        <v>37</v>
      </c>
      <c r="C827" s="1" t="s">
        <v>22</v>
      </c>
      <c r="D827" s="1" t="s">
        <v>23</v>
      </c>
      <c r="E827" s="1" t="s">
        <v>24</v>
      </c>
      <c r="G827" t="s">
        <v>2935</v>
      </c>
      <c r="H827">
        <v>7918</v>
      </c>
      <c r="I827">
        <v>8730</v>
      </c>
      <c r="J827" t="s">
        <v>26</v>
      </c>
      <c r="K827" t="s">
        <v>2958</v>
      </c>
      <c r="N827" t="s">
        <v>2959</v>
      </c>
      <c r="Q827" t="s">
        <v>2957</v>
      </c>
      <c r="R827">
        <v>813</v>
      </c>
      <c r="S827">
        <v>270</v>
      </c>
    </row>
    <row r="828" spans="1:20" x14ac:dyDescent="0.25">
      <c r="A828" s="1" t="s">
        <v>20</v>
      </c>
      <c r="B828" s="1" t="s">
        <v>34</v>
      </c>
      <c r="C828" s="1" t="s">
        <v>22</v>
      </c>
      <c r="D828" s="1" t="s">
        <v>23</v>
      </c>
      <c r="E828" s="1" t="s">
        <v>24</v>
      </c>
      <c r="G828" t="s">
        <v>3679</v>
      </c>
      <c r="H828">
        <v>7924</v>
      </c>
      <c r="I828">
        <v>9321</v>
      </c>
      <c r="J828" t="s">
        <v>26</v>
      </c>
      <c r="Q828" t="s">
        <v>3700</v>
      </c>
      <c r="R828">
        <v>1398</v>
      </c>
    </row>
    <row r="829" spans="1:20" x14ac:dyDescent="0.25">
      <c r="A829" s="1" t="s">
        <v>36</v>
      </c>
      <c r="B829" s="1" t="s">
        <v>37</v>
      </c>
      <c r="C829" s="1" t="s">
        <v>22</v>
      </c>
      <c r="D829" s="1" t="s">
        <v>23</v>
      </c>
      <c r="E829" s="1" t="s">
        <v>24</v>
      </c>
      <c r="G829" t="s">
        <v>3679</v>
      </c>
      <c r="H829">
        <v>7924</v>
      </c>
      <c r="I829">
        <v>9321</v>
      </c>
      <c r="J829" t="s">
        <v>26</v>
      </c>
      <c r="K829" t="s">
        <v>3701</v>
      </c>
      <c r="N829" t="s">
        <v>3702</v>
      </c>
      <c r="Q829" t="s">
        <v>3700</v>
      </c>
      <c r="R829">
        <v>1398</v>
      </c>
      <c r="S829">
        <v>465</v>
      </c>
    </row>
    <row r="830" spans="1:20" x14ac:dyDescent="0.25">
      <c r="A830" s="1" t="s">
        <v>20</v>
      </c>
      <c r="B830" s="1" t="s">
        <v>34</v>
      </c>
      <c r="C830" s="1" t="s">
        <v>22</v>
      </c>
      <c r="D830" s="1" t="s">
        <v>23</v>
      </c>
      <c r="E830" s="1" t="s">
        <v>24</v>
      </c>
      <c r="G830" t="s">
        <v>4136</v>
      </c>
      <c r="H830">
        <v>7940</v>
      </c>
      <c r="I830">
        <v>8182</v>
      </c>
      <c r="J830" t="s">
        <v>26</v>
      </c>
      <c r="Q830" t="s">
        <v>4159</v>
      </c>
      <c r="R830">
        <v>243</v>
      </c>
    </row>
    <row r="831" spans="1:20" x14ac:dyDescent="0.25">
      <c r="A831" s="1" t="s">
        <v>36</v>
      </c>
      <c r="B831" s="1" t="s">
        <v>37</v>
      </c>
      <c r="C831" s="1" t="s">
        <v>22</v>
      </c>
      <c r="D831" s="1" t="s">
        <v>23</v>
      </c>
      <c r="E831" s="1" t="s">
        <v>24</v>
      </c>
      <c r="G831" t="s">
        <v>4136</v>
      </c>
      <c r="H831">
        <v>7940</v>
      </c>
      <c r="I831">
        <v>8182</v>
      </c>
      <c r="J831" t="s">
        <v>26</v>
      </c>
      <c r="K831" t="s">
        <v>4160</v>
      </c>
      <c r="N831" t="s">
        <v>45</v>
      </c>
      <c r="Q831" t="s">
        <v>4159</v>
      </c>
      <c r="R831">
        <v>243</v>
      </c>
      <c r="S831">
        <v>80</v>
      </c>
    </row>
    <row r="832" spans="1:20" x14ac:dyDescent="0.25">
      <c r="A832" s="1" t="s">
        <v>20</v>
      </c>
      <c r="B832" s="1" t="s">
        <v>128</v>
      </c>
      <c r="C832" s="1" t="s">
        <v>22</v>
      </c>
      <c r="D832" s="1" t="s">
        <v>23</v>
      </c>
      <c r="E832" s="1" t="s">
        <v>24</v>
      </c>
      <c r="G832" t="s">
        <v>6028</v>
      </c>
      <c r="H832">
        <v>7954</v>
      </c>
      <c r="I832">
        <v>8795</v>
      </c>
      <c r="J832" t="s">
        <v>26</v>
      </c>
      <c r="Q832" t="s">
        <v>6045</v>
      </c>
      <c r="R832">
        <v>842</v>
      </c>
      <c r="T832" t="s">
        <v>130</v>
      </c>
    </row>
    <row r="833" spans="1:20" x14ac:dyDescent="0.25">
      <c r="A833" s="1" t="s">
        <v>36</v>
      </c>
      <c r="B833" s="1" t="s">
        <v>131</v>
      </c>
      <c r="C833" s="1" t="s">
        <v>22</v>
      </c>
      <c r="D833" s="1" t="s">
        <v>23</v>
      </c>
      <c r="E833" s="1" t="s">
        <v>24</v>
      </c>
      <c r="G833" t="s">
        <v>6028</v>
      </c>
      <c r="H833">
        <v>7954</v>
      </c>
      <c r="I833">
        <v>8795</v>
      </c>
      <c r="J833" t="s">
        <v>26</v>
      </c>
      <c r="N833" t="s">
        <v>4002</v>
      </c>
      <c r="Q833" t="s">
        <v>6045</v>
      </c>
      <c r="R833">
        <v>842</v>
      </c>
      <c r="T833" t="s">
        <v>130</v>
      </c>
    </row>
    <row r="834" spans="1:20" x14ac:dyDescent="0.25">
      <c r="A834" s="1" t="s">
        <v>20</v>
      </c>
      <c r="B834" s="1" t="s">
        <v>34</v>
      </c>
      <c r="C834" s="1" t="s">
        <v>22</v>
      </c>
      <c r="D834" s="1" t="s">
        <v>23</v>
      </c>
      <c r="E834" s="1" t="s">
        <v>24</v>
      </c>
      <c r="G834" t="s">
        <v>5646</v>
      </c>
      <c r="H834">
        <v>7969</v>
      </c>
      <c r="I834">
        <v>8484</v>
      </c>
      <c r="J834" t="s">
        <v>46</v>
      </c>
      <c r="Q834" t="s">
        <v>5664</v>
      </c>
      <c r="R834">
        <v>516</v>
      </c>
    </row>
    <row r="835" spans="1:20" x14ac:dyDescent="0.25">
      <c r="A835" s="1" t="s">
        <v>36</v>
      </c>
      <c r="B835" s="1" t="s">
        <v>37</v>
      </c>
      <c r="C835" s="1" t="s">
        <v>22</v>
      </c>
      <c r="D835" s="1" t="s">
        <v>23</v>
      </c>
      <c r="E835" s="1" t="s">
        <v>24</v>
      </c>
      <c r="G835" t="s">
        <v>5646</v>
      </c>
      <c r="H835">
        <v>7969</v>
      </c>
      <c r="I835">
        <v>8484</v>
      </c>
      <c r="J835" t="s">
        <v>46</v>
      </c>
      <c r="K835" t="s">
        <v>5665</v>
      </c>
      <c r="N835" t="s">
        <v>45</v>
      </c>
      <c r="Q835" t="s">
        <v>5664</v>
      </c>
      <c r="R835">
        <v>516</v>
      </c>
      <c r="S835">
        <v>171</v>
      </c>
    </row>
    <row r="836" spans="1:20" x14ac:dyDescent="0.25">
      <c r="A836" s="1" t="s">
        <v>20</v>
      </c>
      <c r="B836" s="1" t="s">
        <v>34</v>
      </c>
      <c r="C836" s="1" t="s">
        <v>22</v>
      </c>
      <c r="D836" s="1" t="s">
        <v>23</v>
      </c>
      <c r="E836" s="1" t="s">
        <v>24</v>
      </c>
      <c r="G836" t="s">
        <v>6262</v>
      </c>
      <c r="H836">
        <v>7981</v>
      </c>
      <c r="I836">
        <v>8727</v>
      </c>
      <c r="J836" t="s">
        <v>26</v>
      </c>
      <c r="Q836" t="s">
        <v>6302</v>
      </c>
      <c r="R836">
        <v>747</v>
      </c>
    </row>
    <row r="837" spans="1:20" x14ac:dyDescent="0.25">
      <c r="A837" s="1" t="s">
        <v>36</v>
      </c>
      <c r="B837" s="1" t="s">
        <v>37</v>
      </c>
      <c r="C837" s="1" t="s">
        <v>22</v>
      </c>
      <c r="D837" s="1" t="s">
        <v>23</v>
      </c>
      <c r="E837" s="1" t="s">
        <v>24</v>
      </c>
      <c r="G837" t="s">
        <v>6262</v>
      </c>
      <c r="H837">
        <v>7981</v>
      </c>
      <c r="I837">
        <v>8727</v>
      </c>
      <c r="J837" t="s">
        <v>26</v>
      </c>
      <c r="K837" t="s">
        <v>6303</v>
      </c>
      <c r="N837" t="s">
        <v>6304</v>
      </c>
      <c r="Q837" t="s">
        <v>6302</v>
      </c>
      <c r="R837">
        <v>747</v>
      </c>
      <c r="S837">
        <v>248</v>
      </c>
    </row>
    <row r="838" spans="1:20" x14ac:dyDescent="0.25">
      <c r="A838" s="1" t="s">
        <v>20</v>
      </c>
      <c r="B838" s="1" t="s">
        <v>34</v>
      </c>
      <c r="C838" s="1" t="s">
        <v>22</v>
      </c>
      <c r="D838" s="1" t="s">
        <v>23</v>
      </c>
      <c r="E838" s="1" t="s">
        <v>24</v>
      </c>
      <c r="G838" t="s">
        <v>2087</v>
      </c>
      <c r="H838">
        <v>7991</v>
      </c>
      <c r="I838">
        <v>8569</v>
      </c>
      <c r="J838" t="s">
        <v>46</v>
      </c>
      <c r="Q838" t="s">
        <v>2111</v>
      </c>
      <c r="R838">
        <v>579</v>
      </c>
    </row>
    <row r="839" spans="1:20" x14ac:dyDescent="0.25">
      <c r="A839" s="1" t="s">
        <v>36</v>
      </c>
      <c r="B839" s="1" t="s">
        <v>37</v>
      </c>
      <c r="C839" s="1" t="s">
        <v>22</v>
      </c>
      <c r="D839" s="1" t="s">
        <v>23</v>
      </c>
      <c r="E839" s="1" t="s">
        <v>24</v>
      </c>
      <c r="G839" t="s">
        <v>2087</v>
      </c>
      <c r="H839">
        <v>7991</v>
      </c>
      <c r="I839">
        <v>8569</v>
      </c>
      <c r="J839" t="s">
        <v>46</v>
      </c>
      <c r="K839" t="s">
        <v>2112</v>
      </c>
      <c r="N839" t="s">
        <v>2113</v>
      </c>
      <c r="Q839" t="s">
        <v>2111</v>
      </c>
      <c r="R839">
        <v>579</v>
      </c>
      <c r="S839">
        <v>192</v>
      </c>
    </row>
    <row r="840" spans="1:20" x14ac:dyDescent="0.25">
      <c r="A840" s="1" t="s">
        <v>20</v>
      </c>
      <c r="B840" s="1" t="s">
        <v>34</v>
      </c>
      <c r="C840" s="1" t="s">
        <v>22</v>
      </c>
      <c r="D840" s="1" t="s">
        <v>23</v>
      </c>
      <c r="E840" s="1" t="s">
        <v>24</v>
      </c>
      <c r="G840" t="s">
        <v>1267</v>
      </c>
      <c r="H840">
        <v>8064</v>
      </c>
      <c r="I840">
        <v>8915</v>
      </c>
      <c r="J840" t="s">
        <v>46</v>
      </c>
      <c r="Q840" t="s">
        <v>1290</v>
      </c>
      <c r="R840">
        <v>852</v>
      </c>
    </row>
    <row r="841" spans="1:20" x14ac:dyDescent="0.25">
      <c r="A841" s="1" t="s">
        <v>36</v>
      </c>
      <c r="B841" s="1" t="s">
        <v>37</v>
      </c>
      <c r="C841" s="1" t="s">
        <v>22</v>
      </c>
      <c r="D841" s="1" t="s">
        <v>23</v>
      </c>
      <c r="E841" s="1" t="s">
        <v>24</v>
      </c>
      <c r="G841" t="s">
        <v>1267</v>
      </c>
      <c r="H841">
        <v>8064</v>
      </c>
      <c r="I841">
        <v>8915</v>
      </c>
      <c r="J841" t="s">
        <v>46</v>
      </c>
      <c r="K841" t="s">
        <v>1291</v>
      </c>
      <c r="N841" t="s">
        <v>1292</v>
      </c>
      <c r="Q841" t="s">
        <v>1290</v>
      </c>
      <c r="R841">
        <v>852</v>
      </c>
      <c r="S841">
        <v>283</v>
      </c>
    </row>
    <row r="842" spans="1:20" x14ac:dyDescent="0.25">
      <c r="A842" s="1" t="s">
        <v>20</v>
      </c>
      <c r="B842" s="1" t="s">
        <v>34</v>
      </c>
      <c r="C842" s="1" t="s">
        <v>22</v>
      </c>
      <c r="D842" s="1" t="s">
        <v>23</v>
      </c>
      <c r="E842" s="1" t="s">
        <v>24</v>
      </c>
      <c r="G842" t="s">
        <v>5895</v>
      </c>
      <c r="H842">
        <v>8064</v>
      </c>
      <c r="I842">
        <v>8309</v>
      </c>
      <c r="J842" t="s">
        <v>26</v>
      </c>
      <c r="Q842" t="s">
        <v>5910</v>
      </c>
      <c r="R842">
        <v>246</v>
      </c>
    </row>
    <row r="843" spans="1:20" x14ac:dyDescent="0.25">
      <c r="A843" s="1" t="s">
        <v>36</v>
      </c>
      <c r="B843" s="1" t="s">
        <v>37</v>
      </c>
      <c r="C843" s="1" t="s">
        <v>22</v>
      </c>
      <c r="D843" s="1" t="s">
        <v>23</v>
      </c>
      <c r="E843" s="1" t="s">
        <v>24</v>
      </c>
      <c r="G843" t="s">
        <v>5895</v>
      </c>
      <c r="H843">
        <v>8064</v>
      </c>
      <c r="I843">
        <v>8309</v>
      </c>
      <c r="J843" t="s">
        <v>26</v>
      </c>
      <c r="K843" t="s">
        <v>5911</v>
      </c>
      <c r="N843" t="s">
        <v>308</v>
      </c>
      <c r="Q843" t="s">
        <v>5910</v>
      </c>
      <c r="R843">
        <v>246</v>
      </c>
      <c r="S843">
        <v>81</v>
      </c>
    </row>
    <row r="844" spans="1:20" x14ac:dyDescent="0.25">
      <c r="A844" s="1" t="s">
        <v>20</v>
      </c>
      <c r="B844" s="1" t="s">
        <v>34</v>
      </c>
      <c r="C844" s="1" t="s">
        <v>22</v>
      </c>
      <c r="D844" s="1" t="s">
        <v>23</v>
      </c>
      <c r="E844" s="1" t="s">
        <v>24</v>
      </c>
      <c r="G844" t="s">
        <v>6550</v>
      </c>
      <c r="H844">
        <v>8067</v>
      </c>
      <c r="I844">
        <v>8795</v>
      </c>
      <c r="J844" t="s">
        <v>46</v>
      </c>
      <c r="Q844" t="s">
        <v>6570</v>
      </c>
      <c r="R844">
        <v>729</v>
      </c>
    </row>
    <row r="845" spans="1:20" x14ac:dyDescent="0.25">
      <c r="A845" s="1" t="s">
        <v>36</v>
      </c>
      <c r="B845" s="1" t="s">
        <v>37</v>
      </c>
      <c r="C845" s="1" t="s">
        <v>22</v>
      </c>
      <c r="D845" s="1" t="s">
        <v>23</v>
      </c>
      <c r="E845" s="1" t="s">
        <v>24</v>
      </c>
      <c r="G845" t="s">
        <v>6550</v>
      </c>
      <c r="H845">
        <v>8067</v>
      </c>
      <c r="I845">
        <v>8795</v>
      </c>
      <c r="J845" t="s">
        <v>46</v>
      </c>
      <c r="K845" t="s">
        <v>6571</v>
      </c>
      <c r="N845" t="s">
        <v>6572</v>
      </c>
      <c r="Q845" t="s">
        <v>6570</v>
      </c>
      <c r="R845">
        <v>729</v>
      </c>
      <c r="S845">
        <v>242</v>
      </c>
    </row>
    <row r="846" spans="1:20" x14ac:dyDescent="0.25">
      <c r="A846" s="1" t="s">
        <v>20</v>
      </c>
      <c r="B846" s="1" t="s">
        <v>34</v>
      </c>
      <c r="C846" s="1" t="s">
        <v>22</v>
      </c>
      <c r="D846" s="1" t="s">
        <v>23</v>
      </c>
      <c r="E846" s="1" t="s">
        <v>24</v>
      </c>
      <c r="G846" t="s">
        <v>5733</v>
      </c>
      <c r="H846">
        <v>8072</v>
      </c>
      <c r="I846">
        <v>8350</v>
      </c>
      <c r="J846" t="s">
        <v>46</v>
      </c>
      <c r="Q846" t="s">
        <v>5747</v>
      </c>
      <c r="R846">
        <v>279</v>
      </c>
    </row>
    <row r="847" spans="1:20" x14ac:dyDescent="0.25">
      <c r="A847" s="1" t="s">
        <v>36</v>
      </c>
      <c r="B847" s="1" t="s">
        <v>37</v>
      </c>
      <c r="C847" s="1" t="s">
        <v>22</v>
      </c>
      <c r="D847" s="1" t="s">
        <v>23</v>
      </c>
      <c r="E847" s="1" t="s">
        <v>24</v>
      </c>
      <c r="G847" t="s">
        <v>5733</v>
      </c>
      <c r="H847">
        <v>8072</v>
      </c>
      <c r="I847">
        <v>8350</v>
      </c>
      <c r="J847" t="s">
        <v>46</v>
      </c>
      <c r="K847" t="s">
        <v>5748</v>
      </c>
      <c r="N847" t="s">
        <v>45</v>
      </c>
      <c r="Q847" t="s">
        <v>5747</v>
      </c>
      <c r="R847">
        <v>279</v>
      </c>
      <c r="S847">
        <v>92</v>
      </c>
    </row>
    <row r="848" spans="1:20" x14ac:dyDescent="0.25">
      <c r="A848" s="1" t="s">
        <v>20</v>
      </c>
      <c r="B848" s="1" t="s">
        <v>34</v>
      </c>
      <c r="C848" s="1" t="s">
        <v>22</v>
      </c>
      <c r="D848" s="1" t="s">
        <v>23</v>
      </c>
      <c r="E848" s="1" t="s">
        <v>24</v>
      </c>
      <c r="G848" t="s">
        <v>3334</v>
      </c>
      <c r="H848">
        <v>8090</v>
      </c>
      <c r="I848">
        <v>8596</v>
      </c>
      <c r="J848" t="s">
        <v>26</v>
      </c>
      <c r="Q848" t="s">
        <v>3338</v>
      </c>
      <c r="R848">
        <v>507</v>
      </c>
    </row>
    <row r="849" spans="1:19" x14ac:dyDescent="0.25">
      <c r="A849" s="1" t="s">
        <v>36</v>
      </c>
      <c r="B849" s="1" t="s">
        <v>37</v>
      </c>
      <c r="C849" s="1" t="s">
        <v>22</v>
      </c>
      <c r="D849" s="1" t="s">
        <v>23</v>
      </c>
      <c r="E849" s="1" t="s">
        <v>24</v>
      </c>
      <c r="G849" t="s">
        <v>3334</v>
      </c>
      <c r="H849">
        <v>8090</v>
      </c>
      <c r="I849">
        <v>8596</v>
      </c>
      <c r="J849" t="s">
        <v>26</v>
      </c>
      <c r="K849" t="s">
        <v>3339</v>
      </c>
      <c r="N849" t="s">
        <v>3340</v>
      </c>
      <c r="Q849" t="s">
        <v>3338</v>
      </c>
      <c r="R849">
        <v>507</v>
      </c>
      <c r="S849">
        <v>168</v>
      </c>
    </row>
    <row r="850" spans="1:19" x14ac:dyDescent="0.25">
      <c r="A850" s="1" t="s">
        <v>20</v>
      </c>
      <c r="B850" s="1" t="s">
        <v>34</v>
      </c>
      <c r="C850" s="1" t="s">
        <v>22</v>
      </c>
      <c r="D850" s="1" t="s">
        <v>23</v>
      </c>
      <c r="E850" s="1" t="s">
        <v>24</v>
      </c>
      <c r="G850" t="s">
        <v>6084</v>
      </c>
      <c r="H850">
        <v>8137</v>
      </c>
      <c r="I850">
        <v>8742</v>
      </c>
      <c r="J850" t="s">
        <v>26</v>
      </c>
      <c r="Q850" t="s">
        <v>6117</v>
      </c>
      <c r="R850">
        <v>606</v>
      </c>
    </row>
    <row r="851" spans="1:19" x14ac:dyDescent="0.25">
      <c r="A851" s="1" t="s">
        <v>36</v>
      </c>
      <c r="B851" s="1" t="s">
        <v>37</v>
      </c>
      <c r="C851" s="1" t="s">
        <v>22</v>
      </c>
      <c r="D851" s="1" t="s">
        <v>23</v>
      </c>
      <c r="E851" s="1" t="s">
        <v>24</v>
      </c>
      <c r="G851" t="s">
        <v>6084</v>
      </c>
      <c r="H851">
        <v>8137</v>
      </c>
      <c r="I851">
        <v>8742</v>
      </c>
      <c r="J851" t="s">
        <v>26</v>
      </c>
      <c r="K851" t="s">
        <v>6118</v>
      </c>
      <c r="N851" t="s">
        <v>45</v>
      </c>
      <c r="Q851" t="s">
        <v>6117</v>
      </c>
      <c r="R851">
        <v>606</v>
      </c>
      <c r="S851">
        <v>201</v>
      </c>
    </row>
    <row r="852" spans="1:19" x14ac:dyDescent="0.25">
      <c r="A852" s="1" t="s">
        <v>20</v>
      </c>
      <c r="B852" s="1" t="s">
        <v>34</v>
      </c>
      <c r="C852" s="1" t="s">
        <v>22</v>
      </c>
      <c r="D852" s="1" t="s">
        <v>23</v>
      </c>
      <c r="E852" s="1" t="s">
        <v>24</v>
      </c>
      <c r="G852" t="s">
        <v>6211</v>
      </c>
      <c r="H852">
        <v>8163</v>
      </c>
      <c r="I852">
        <v>11930</v>
      </c>
      <c r="J852" t="s">
        <v>46</v>
      </c>
      <c r="Q852" t="s">
        <v>6234</v>
      </c>
      <c r="R852">
        <v>3768</v>
      </c>
    </row>
    <row r="853" spans="1:19" x14ac:dyDescent="0.25">
      <c r="A853" s="1" t="s">
        <v>36</v>
      </c>
      <c r="B853" s="1" t="s">
        <v>37</v>
      </c>
      <c r="C853" s="1" t="s">
        <v>22</v>
      </c>
      <c r="D853" s="1" t="s">
        <v>23</v>
      </c>
      <c r="E853" s="1" t="s">
        <v>24</v>
      </c>
      <c r="G853" t="s">
        <v>6211</v>
      </c>
      <c r="H853">
        <v>8163</v>
      </c>
      <c r="I853">
        <v>11930</v>
      </c>
      <c r="J853" t="s">
        <v>46</v>
      </c>
      <c r="K853" t="s">
        <v>6235</v>
      </c>
      <c r="N853" t="s">
        <v>6236</v>
      </c>
      <c r="Q853" t="s">
        <v>6234</v>
      </c>
      <c r="R853">
        <v>3768</v>
      </c>
      <c r="S853">
        <v>1255</v>
      </c>
    </row>
    <row r="854" spans="1:19" x14ac:dyDescent="0.25">
      <c r="A854" s="1" t="s">
        <v>20</v>
      </c>
      <c r="B854" s="1" t="s">
        <v>34</v>
      </c>
      <c r="C854" s="1" t="s">
        <v>22</v>
      </c>
      <c r="D854" s="1" t="s">
        <v>23</v>
      </c>
      <c r="E854" s="1" t="s">
        <v>24</v>
      </c>
      <c r="G854" t="s">
        <v>6638</v>
      </c>
      <c r="H854">
        <v>8173</v>
      </c>
      <c r="I854">
        <v>8856</v>
      </c>
      <c r="J854" t="s">
        <v>26</v>
      </c>
      <c r="Q854" t="s">
        <v>6654</v>
      </c>
      <c r="R854">
        <v>684</v>
      </c>
    </row>
    <row r="855" spans="1:19" x14ac:dyDescent="0.25">
      <c r="A855" s="1" t="s">
        <v>36</v>
      </c>
      <c r="B855" s="1" t="s">
        <v>37</v>
      </c>
      <c r="C855" s="1" t="s">
        <v>22</v>
      </c>
      <c r="D855" s="1" t="s">
        <v>23</v>
      </c>
      <c r="E855" s="1" t="s">
        <v>24</v>
      </c>
      <c r="G855" t="s">
        <v>6638</v>
      </c>
      <c r="H855">
        <v>8173</v>
      </c>
      <c r="I855">
        <v>8856</v>
      </c>
      <c r="J855" t="s">
        <v>26</v>
      </c>
      <c r="K855" t="s">
        <v>6655</v>
      </c>
      <c r="N855" t="s">
        <v>45</v>
      </c>
      <c r="Q855" t="s">
        <v>6654</v>
      </c>
      <c r="R855">
        <v>684</v>
      </c>
      <c r="S855">
        <v>227</v>
      </c>
    </row>
    <row r="856" spans="1:19" x14ac:dyDescent="0.25">
      <c r="A856" s="1" t="s">
        <v>20</v>
      </c>
      <c r="B856" s="1" t="s">
        <v>34</v>
      </c>
      <c r="C856" s="1" t="s">
        <v>22</v>
      </c>
      <c r="D856" s="1" t="s">
        <v>23</v>
      </c>
      <c r="E856" s="1" t="s">
        <v>24</v>
      </c>
      <c r="G856" t="s">
        <v>4327</v>
      </c>
      <c r="H856">
        <v>8186</v>
      </c>
      <c r="I856">
        <v>8701</v>
      </c>
      <c r="J856" t="s">
        <v>26</v>
      </c>
      <c r="Q856" t="s">
        <v>4347</v>
      </c>
      <c r="R856">
        <v>516</v>
      </c>
    </row>
    <row r="857" spans="1:19" x14ac:dyDescent="0.25">
      <c r="A857" s="1" t="s">
        <v>36</v>
      </c>
      <c r="B857" s="1" t="s">
        <v>37</v>
      </c>
      <c r="C857" s="1" t="s">
        <v>22</v>
      </c>
      <c r="D857" s="1" t="s">
        <v>23</v>
      </c>
      <c r="E857" s="1" t="s">
        <v>24</v>
      </c>
      <c r="G857" t="s">
        <v>4327</v>
      </c>
      <c r="H857">
        <v>8186</v>
      </c>
      <c r="I857">
        <v>8701</v>
      </c>
      <c r="J857" t="s">
        <v>26</v>
      </c>
      <c r="K857" t="s">
        <v>4348</v>
      </c>
      <c r="N857" t="s">
        <v>4349</v>
      </c>
      <c r="Q857" t="s">
        <v>4347</v>
      </c>
      <c r="R857">
        <v>516</v>
      </c>
      <c r="S857">
        <v>171</v>
      </c>
    </row>
    <row r="858" spans="1:19" x14ac:dyDescent="0.25">
      <c r="A858" s="1" t="s">
        <v>20</v>
      </c>
      <c r="B858" s="1" t="s">
        <v>34</v>
      </c>
      <c r="C858" s="1" t="s">
        <v>22</v>
      </c>
      <c r="D858" s="1" t="s">
        <v>23</v>
      </c>
      <c r="E858" s="1" t="s">
        <v>24</v>
      </c>
      <c r="G858" t="s">
        <v>4843</v>
      </c>
      <c r="H858">
        <v>8189</v>
      </c>
      <c r="I858">
        <v>9355</v>
      </c>
      <c r="J858" t="s">
        <v>26</v>
      </c>
      <c r="Q858" t="s">
        <v>4873</v>
      </c>
      <c r="R858">
        <v>1167</v>
      </c>
    </row>
    <row r="859" spans="1:19" x14ac:dyDescent="0.25">
      <c r="A859" s="1" t="s">
        <v>36</v>
      </c>
      <c r="B859" s="1" t="s">
        <v>37</v>
      </c>
      <c r="C859" s="1" t="s">
        <v>22</v>
      </c>
      <c r="D859" s="1" t="s">
        <v>23</v>
      </c>
      <c r="E859" s="1" t="s">
        <v>24</v>
      </c>
      <c r="G859" t="s">
        <v>4843</v>
      </c>
      <c r="H859">
        <v>8189</v>
      </c>
      <c r="I859">
        <v>9355</v>
      </c>
      <c r="J859" t="s">
        <v>26</v>
      </c>
      <c r="K859" t="s">
        <v>4874</v>
      </c>
      <c r="N859" t="s">
        <v>4875</v>
      </c>
      <c r="Q859" t="s">
        <v>4873</v>
      </c>
      <c r="R859">
        <v>1167</v>
      </c>
      <c r="S859">
        <v>388</v>
      </c>
    </row>
    <row r="860" spans="1:19" x14ac:dyDescent="0.25">
      <c r="A860" s="1" t="s">
        <v>20</v>
      </c>
      <c r="B860" s="1" t="s">
        <v>34</v>
      </c>
      <c r="C860" s="1" t="s">
        <v>22</v>
      </c>
      <c r="D860" s="1" t="s">
        <v>23</v>
      </c>
      <c r="E860" s="1" t="s">
        <v>24</v>
      </c>
      <c r="G860" t="s">
        <v>5390</v>
      </c>
      <c r="H860">
        <v>8199</v>
      </c>
      <c r="I860">
        <v>8909</v>
      </c>
      <c r="J860" t="s">
        <v>26</v>
      </c>
      <c r="Q860" t="s">
        <v>5417</v>
      </c>
      <c r="R860">
        <v>711</v>
      </c>
    </row>
    <row r="861" spans="1:19" x14ac:dyDescent="0.25">
      <c r="A861" s="1" t="s">
        <v>36</v>
      </c>
      <c r="B861" s="1" t="s">
        <v>37</v>
      </c>
      <c r="C861" s="1" t="s">
        <v>22</v>
      </c>
      <c r="D861" s="1" t="s">
        <v>23</v>
      </c>
      <c r="E861" s="1" t="s">
        <v>24</v>
      </c>
      <c r="G861" t="s">
        <v>5390</v>
      </c>
      <c r="H861">
        <v>8199</v>
      </c>
      <c r="I861">
        <v>8909</v>
      </c>
      <c r="J861" t="s">
        <v>26</v>
      </c>
      <c r="K861" t="s">
        <v>5418</v>
      </c>
      <c r="N861" t="s">
        <v>5419</v>
      </c>
      <c r="Q861" t="s">
        <v>5417</v>
      </c>
      <c r="R861">
        <v>711</v>
      </c>
      <c r="S861">
        <v>236</v>
      </c>
    </row>
    <row r="862" spans="1:19" x14ac:dyDescent="0.25">
      <c r="A862" s="1" t="s">
        <v>20</v>
      </c>
      <c r="B862" s="1" t="s">
        <v>34</v>
      </c>
      <c r="C862" s="1" t="s">
        <v>22</v>
      </c>
      <c r="D862" s="1" t="s">
        <v>23</v>
      </c>
      <c r="E862" s="1" t="s">
        <v>24</v>
      </c>
      <c r="G862" t="s">
        <v>6494</v>
      </c>
      <c r="H862">
        <v>8239</v>
      </c>
      <c r="I862">
        <v>8676</v>
      </c>
      <c r="J862" t="s">
        <v>46</v>
      </c>
      <c r="Q862" t="s">
        <v>6508</v>
      </c>
      <c r="R862">
        <v>438</v>
      </c>
    </row>
    <row r="863" spans="1:19" x14ac:dyDescent="0.25">
      <c r="A863" s="1" t="s">
        <v>36</v>
      </c>
      <c r="B863" s="1" t="s">
        <v>37</v>
      </c>
      <c r="C863" s="1" t="s">
        <v>22</v>
      </c>
      <c r="D863" s="1" t="s">
        <v>23</v>
      </c>
      <c r="E863" s="1" t="s">
        <v>24</v>
      </c>
      <c r="G863" t="s">
        <v>6494</v>
      </c>
      <c r="H863">
        <v>8239</v>
      </c>
      <c r="I863">
        <v>8676</v>
      </c>
      <c r="J863" t="s">
        <v>46</v>
      </c>
      <c r="K863" t="s">
        <v>6509</v>
      </c>
      <c r="N863" t="s">
        <v>45</v>
      </c>
      <c r="Q863" t="s">
        <v>6508</v>
      </c>
      <c r="R863">
        <v>438</v>
      </c>
      <c r="S863">
        <v>145</v>
      </c>
    </row>
    <row r="864" spans="1:19" x14ac:dyDescent="0.25">
      <c r="A864" s="1" t="s">
        <v>20</v>
      </c>
      <c r="B864" s="1" t="s">
        <v>34</v>
      </c>
      <c r="C864" s="1" t="s">
        <v>22</v>
      </c>
      <c r="D864" s="1" t="s">
        <v>23</v>
      </c>
      <c r="E864" s="1" t="s">
        <v>24</v>
      </c>
      <c r="G864" t="s">
        <v>6583</v>
      </c>
      <c r="H864">
        <v>8254</v>
      </c>
      <c r="I864">
        <v>10467</v>
      </c>
      <c r="J864" t="s">
        <v>26</v>
      </c>
      <c r="Q864" t="s">
        <v>6610</v>
      </c>
      <c r="R864">
        <v>2214</v>
      </c>
    </row>
    <row r="865" spans="1:19" x14ac:dyDescent="0.25">
      <c r="A865" s="1" t="s">
        <v>36</v>
      </c>
      <c r="B865" s="1" t="s">
        <v>37</v>
      </c>
      <c r="C865" s="1" t="s">
        <v>22</v>
      </c>
      <c r="D865" s="1" t="s">
        <v>23</v>
      </c>
      <c r="E865" s="1" t="s">
        <v>24</v>
      </c>
      <c r="G865" t="s">
        <v>6583</v>
      </c>
      <c r="H865">
        <v>8254</v>
      </c>
      <c r="I865">
        <v>10467</v>
      </c>
      <c r="J865" t="s">
        <v>26</v>
      </c>
      <c r="K865" t="s">
        <v>6611</v>
      </c>
      <c r="N865" t="s">
        <v>1536</v>
      </c>
      <c r="Q865" t="s">
        <v>6610</v>
      </c>
      <c r="R865">
        <v>2214</v>
      </c>
      <c r="S865">
        <v>737</v>
      </c>
    </row>
    <row r="866" spans="1:19" x14ac:dyDescent="0.25">
      <c r="A866" s="1" t="s">
        <v>20</v>
      </c>
      <c r="B866" s="1" t="s">
        <v>34</v>
      </c>
      <c r="C866" s="1" t="s">
        <v>22</v>
      </c>
      <c r="D866" s="1" t="s">
        <v>23</v>
      </c>
      <c r="E866" s="1" t="s">
        <v>24</v>
      </c>
      <c r="G866" t="s">
        <v>5006</v>
      </c>
      <c r="H866">
        <v>8270</v>
      </c>
      <c r="I866">
        <v>8968</v>
      </c>
      <c r="J866" t="s">
        <v>26</v>
      </c>
      <c r="Q866" t="s">
        <v>5018</v>
      </c>
      <c r="R866">
        <v>699</v>
      </c>
    </row>
    <row r="867" spans="1:19" x14ac:dyDescent="0.25">
      <c r="A867" s="1" t="s">
        <v>36</v>
      </c>
      <c r="B867" s="1" t="s">
        <v>37</v>
      </c>
      <c r="C867" s="1" t="s">
        <v>22</v>
      </c>
      <c r="D867" s="1" t="s">
        <v>23</v>
      </c>
      <c r="E867" s="1" t="s">
        <v>24</v>
      </c>
      <c r="G867" t="s">
        <v>5006</v>
      </c>
      <c r="H867">
        <v>8270</v>
      </c>
      <c r="I867">
        <v>8968</v>
      </c>
      <c r="J867" t="s">
        <v>26</v>
      </c>
      <c r="K867" t="s">
        <v>5019</v>
      </c>
      <c r="N867" t="s">
        <v>5020</v>
      </c>
      <c r="Q867" t="s">
        <v>5018</v>
      </c>
      <c r="R867">
        <v>699</v>
      </c>
      <c r="S867">
        <v>232</v>
      </c>
    </row>
    <row r="868" spans="1:19" x14ac:dyDescent="0.25">
      <c r="A868" s="1" t="s">
        <v>20</v>
      </c>
      <c r="B868" s="1" t="s">
        <v>34</v>
      </c>
      <c r="C868" s="1" t="s">
        <v>22</v>
      </c>
      <c r="D868" s="1" t="s">
        <v>23</v>
      </c>
      <c r="E868" s="1" t="s">
        <v>24</v>
      </c>
      <c r="G868" t="s">
        <v>6374</v>
      </c>
      <c r="H868">
        <v>8287</v>
      </c>
      <c r="I868">
        <v>8730</v>
      </c>
      <c r="J868" t="s">
        <v>46</v>
      </c>
      <c r="Q868" t="s">
        <v>6400</v>
      </c>
      <c r="R868">
        <v>444</v>
      </c>
    </row>
    <row r="869" spans="1:19" x14ac:dyDescent="0.25">
      <c r="A869" s="1" t="s">
        <v>36</v>
      </c>
      <c r="B869" s="1" t="s">
        <v>37</v>
      </c>
      <c r="C869" s="1" t="s">
        <v>22</v>
      </c>
      <c r="D869" s="1" t="s">
        <v>23</v>
      </c>
      <c r="E869" s="1" t="s">
        <v>24</v>
      </c>
      <c r="G869" t="s">
        <v>6374</v>
      </c>
      <c r="H869">
        <v>8287</v>
      </c>
      <c r="I869">
        <v>8730</v>
      </c>
      <c r="J869" t="s">
        <v>46</v>
      </c>
      <c r="K869" t="s">
        <v>6401</v>
      </c>
      <c r="N869" t="s">
        <v>471</v>
      </c>
      <c r="Q869" t="s">
        <v>6400</v>
      </c>
      <c r="R869">
        <v>444</v>
      </c>
      <c r="S869">
        <v>147</v>
      </c>
    </row>
    <row r="870" spans="1:19" x14ac:dyDescent="0.25">
      <c r="A870" s="1" t="s">
        <v>20</v>
      </c>
      <c r="B870" s="1" t="s">
        <v>34</v>
      </c>
      <c r="C870" s="1" t="s">
        <v>22</v>
      </c>
      <c r="D870" s="1" t="s">
        <v>23</v>
      </c>
      <c r="E870" s="1" t="s">
        <v>24</v>
      </c>
      <c r="G870" t="s">
        <v>5274</v>
      </c>
      <c r="H870">
        <v>8301</v>
      </c>
      <c r="I870">
        <v>9536</v>
      </c>
      <c r="J870" t="s">
        <v>26</v>
      </c>
      <c r="Q870" t="s">
        <v>5299</v>
      </c>
      <c r="R870">
        <v>1236</v>
      </c>
    </row>
    <row r="871" spans="1:19" x14ac:dyDescent="0.25">
      <c r="A871" s="1" t="s">
        <v>36</v>
      </c>
      <c r="B871" s="1" t="s">
        <v>37</v>
      </c>
      <c r="C871" s="1" t="s">
        <v>22</v>
      </c>
      <c r="D871" s="1" t="s">
        <v>23</v>
      </c>
      <c r="E871" s="1" t="s">
        <v>24</v>
      </c>
      <c r="G871" t="s">
        <v>5274</v>
      </c>
      <c r="H871">
        <v>8301</v>
      </c>
      <c r="I871">
        <v>9536</v>
      </c>
      <c r="J871" t="s">
        <v>26</v>
      </c>
      <c r="K871" t="s">
        <v>5300</v>
      </c>
      <c r="N871" t="s">
        <v>5301</v>
      </c>
      <c r="Q871" t="s">
        <v>5299</v>
      </c>
      <c r="R871">
        <v>1236</v>
      </c>
      <c r="S871">
        <v>411</v>
      </c>
    </row>
    <row r="872" spans="1:19" x14ac:dyDescent="0.25">
      <c r="A872" s="1" t="s">
        <v>20</v>
      </c>
      <c r="B872" s="1" t="s">
        <v>34</v>
      </c>
      <c r="C872" s="1" t="s">
        <v>22</v>
      </c>
      <c r="D872" s="1" t="s">
        <v>23</v>
      </c>
      <c r="E872" s="1" t="s">
        <v>24</v>
      </c>
      <c r="G872" t="s">
        <v>4715</v>
      </c>
      <c r="H872">
        <v>8308</v>
      </c>
      <c r="I872">
        <v>9324</v>
      </c>
      <c r="J872" t="s">
        <v>26</v>
      </c>
      <c r="Q872" t="s">
        <v>4736</v>
      </c>
      <c r="R872">
        <v>1017</v>
      </c>
    </row>
    <row r="873" spans="1:19" x14ac:dyDescent="0.25">
      <c r="A873" s="1" t="s">
        <v>36</v>
      </c>
      <c r="B873" s="1" t="s">
        <v>37</v>
      </c>
      <c r="C873" s="1" t="s">
        <v>22</v>
      </c>
      <c r="D873" s="1" t="s">
        <v>23</v>
      </c>
      <c r="E873" s="1" t="s">
        <v>24</v>
      </c>
      <c r="G873" t="s">
        <v>4715</v>
      </c>
      <c r="H873">
        <v>8308</v>
      </c>
      <c r="I873">
        <v>9324</v>
      </c>
      <c r="J873" t="s">
        <v>26</v>
      </c>
      <c r="K873" t="s">
        <v>4737</v>
      </c>
      <c r="N873" t="s">
        <v>3583</v>
      </c>
      <c r="Q873" t="s">
        <v>4736</v>
      </c>
      <c r="R873">
        <v>1017</v>
      </c>
      <c r="S873">
        <v>338</v>
      </c>
    </row>
    <row r="874" spans="1:19" x14ac:dyDescent="0.25">
      <c r="A874" s="1" t="s">
        <v>20</v>
      </c>
      <c r="B874" s="1" t="s">
        <v>34</v>
      </c>
      <c r="C874" s="1" t="s">
        <v>22</v>
      </c>
      <c r="D874" s="1" t="s">
        <v>23</v>
      </c>
      <c r="E874" s="1" t="s">
        <v>24</v>
      </c>
      <c r="G874" t="s">
        <v>4136</v>
      </c>
      <c r="H874">
        <v>8311</v>
      </c>
      <c r="I874">
        <v>9291</v>
      </c>
      <c r="J874" t="s">
        <v>46</v>
      </c>
      <c r="Q874" t="s">
        <v>4161</v>
      </c>
      <c r="R874">
        <v>981</v>
      </c>
    </row>
    <row r="875" spans="1:19" x14ac:dyDescent="0.25">
      <c r="A875" s="1" t="s">
        <v>36</v>
      </c>
      <c r="B875" s="1" t="s">
        <v>37</v>
      </c>
      <c r="C875" s="1" t="s">
        <v>22</v>
      </c>
      <c r="D875" s="1" t="s">
        <v>23</v>
      </c>
      <c r="E875" s="1" t="s">
        <v>24</v>
      </c>
      <c r="G875" t="s">
        <v>4136</v>
      </c>
      <c r="H875">
        <v>8311</v>
      </c>
      <c r="I875">
        <v>9291</v>
      </c>
      <c r="J875" t="s">
        <v>46</v>
      </c>
      <c r="K875" t="s">
        <v>4162</v>
      </c>
      <c r="N875" t="s">
        <v>4163</v>
      </c>
      <c r="Q875" t="s">
        <v>4161</v>
      </c>
      <c r="R875">
        <v>981</v>
      </c>
      <c r="S875">
        <v>326</v>
      </c>
    </row>
    <row r="876" spans="1:19" x14ac:dyDescent="0.25">
      <c r="A876" s="1" t="s">
        <v>20</v>
      </c>
      <c r="B876" s="1" t="s">
        <v>34</v>
      </c>
      <c r="C876" s="1" t="s">
        <v>22</v>
      </c>
      <c r="D876" s="1" t="s">
        <v>23</v>
      </c>
      <c r="E876" s="1" t="s">
        <v>24</v>
      </c>
      <c r="G876" t="s">
        <v>3824</v>
      </c>
      <c r="H876">
        <v>8336</v>
      </c>
      <c r="I876">
        <v>10090</v>
      </c>
      <c r="J876" t="s">
        <v>46</v>
      </c>
      <c r="Q876" t="s">
        <v>3846</v>
      </c>
      <c r="R876">
        <v>1755</v>
      </c>
    </row>
    <row r="877" spans="1:19" x14ac:dyDescent="0.25">
      <c r="A877" s="1" t="s">
        <v>36</v>
      </c>
      <c r="B877" s="1" t="s">
        <v>37</v>
      </c>
      <c r="C877" s="1" t="s">
        <v>22</v>
      </c>
      <c r="D877" s="1" t="s">
        <v>23</v>
      </c>
      <c r="E877" s="1" t="s">
        <v>24</v>
      </c>
      <c r="G877" t="s">
        <v>3824</v>
      </c>
      <c r="H877">
        <v>8336</v>
      </c>
      <c r="I877">
        <v>10090</v>
      </c>
      <c r="J877" t="s">
        <v>46</v>
      </c>
      <c r="K877" t="s">
        <v>3847</v>
      </c>
      <c r="N877" t="s">
        <v>3848</v>
      </c>
      <c r="Q877" t="s">
        <v>3846</v>
      </c>
      <c r="R877">
        <v>1755</v>
      </c>
      <c r="S877">
        <v>584</v>
      </c>
    </row>
    <row r="878" spans="1:19" x14ac:dyDescent="0.25">
      <c r="A878" s="1" t="s">
        <v>20</v>
      </c>
      <c r="B878" s="1" t="s">
        <v>34</v>
      </c>
      <c r="C878" s="1" t="s">
        <v>22</v>
      </c>
      <c r="D878" s="1" t="s">
        <v>23</v>
      </c>
      <c r="E878" s="1" t="s">
        <v>24</v>
      </c>
      <c r="G878" t="s">
        <v>6453</v>
      </c>
      <c r="H878">
        <v>8353</v>
      </c>
      <c r="I878">
        <v>9315</v>
      </c>
      <c r="J878" t="s">
        <v>26</v>
      </c>
      <c r="Q878" t="s">
        <v>6473</v>
      </c>
      <c r="R878">
        <v>963</v>
      </c>
    </row>
    <row r="879" spans="1:19" x14ac:dyDescent="0.25">
      <c r="A879" s="1" t="s">
        <v>36</v>
      </c>
      <c r="B879" s="1" t="s">
        <v>37</v>
      </c>
      <c r="C879" s="1" t="s">
        <v>22</v>
      </c>
      <c r="D879" s="1" t="s">
        <v>23</v>
      </c>
      <c r="E879" s="1" t="s">
        <v>24</v>
      </c>
      <c r="G879" t="s">
        <v>6453</v>
      </c>
      <c r="H879">
        <v>8353</v>
      </c>
      <c r="I879">
        <v>9315</v>
      </c>
      <c r="J879" t="s">
        <v>26</v>
      </c>
      <c r="K879" t="s">
        <v>6474</v>
      </c>
      <c r="N879" t="s">
        <v>6475</v>
      </c>
      <c r="Q879" t="s">
        <v>6473</v>
      </c>
      <c r="R879">
        <v>963</v>
      </c>
      <c r="S879">
        <v>320</v>
      </c>
    </row>
    <row r="880" spans="1:19" x14ac:dyDescent="0.25">
      <c r="A880" s="1" t="s">
        <v>20</v>
      </c>
      <c r="B880" s="1" t="s">
        <v>34</v>
      </c>
      <c r="C880" s="1" t="s">
        <v>22</v>
      </c>
      <c r="D880" s="1" t="s">
        <v>23</v>
      </c>
      <c r="E880" s="1" t="s">
        <v>24</v>
      </c>
      <c r="G880" t="s">
        <v>5895</v>
      </c>
      <c r="H880">
        <v>8403</v>
      </c>
      <c r="I880">
        <v>8618</v>
      </c>
      <c r="J880" t="s">
        <v>26</v>
      </c>
      <c r="Q880" t="s">
        <v>5912</v>
      </c>
      <c r="R880">
        <v>216</v>
      </c>
    </row>
    <row r="881" spans="1:20" x14ac:dyDescent="0.25">
      <c r="A881" s="1" t="s">
        <v>36</v>
      </c>
      <c r="B881" s="1" t="s">
        <v>37</v>
      </c>
      <c r="C881" s="1" t="s">
        <v>22</v>
      </c>
      <c r="D881" s="1" t="s">
        <v>23</v>
      </c>
      <c r="E881" s="1" t="s">
        <v>24</v>
      </c>
      <c r="G881" t="s">
        <v>5895</v>
      </c>
      <c r="H881">
        <v>8403</v>
      </c>
      <c r="I881">
        <v>8618</v>
      </c>
      <c r="J881" t="s">
        <v>26</v>
      </c>
      <c r="K881" t="s">
        <v>5913</v>
      </c>
      <c r="N881" t="s">
        <v>45</v>
      </c>
      <c r="Q881" t="s">
        <v>5912</v>
      </c>
      <c r="R881">
        <v>216</v>
      </c>
      <c r="S881">
        <v>71</v>
      </c>
    </row>
    <row r="882" spans="1:20" x14ac:dyDescent="0.25">
      <c r="A882" s="1" t="s">
        <v>20</v>
      </c>
      <c r="B882" s="1" t="s">
        <v>21</v>
      </c>
      <c r="C882" s="1" t="s">
        <v>22</v>
      </c>
      <c r="D882" s="1" t="s">
        <v>23</v>
      </c>
      <c r="E882" s="1" t="s">
        <v>24</v>
      </c>
      <c r="G882" t="s">
        <v>5733</v>
      </c>
      <c r="H882">
        <v>8412</v>
      </c>
      <c r="I882">
        <v>8505</v>
      </c>
      <c r="J882" t="s">
        <v>26</v>
      </c>
      <c r="Q882" t="s">
        <v>5749</v>
      </c>
      <c r="R882">
        <v>94</v>
      </c>
    </row>
    <row r="883" spans="1:20" x14ac:dyDescent="0.25">
      <c r="A883" s="1" t="s">
        <v>21</v>
      </c>
      <c r="C883" s="1" t="s">
        <v>22</v>
      </c>
      <c r="D883" s="1" t="s">
        <v>23</v>
      </c>
      <c r="E883" s="1" t="s">
        <v>24</v>
      </c>
      <c r="G883" t="s">
        <v>5733</v>
      </c>
      <c r="H883">
        <v>8412</v>
      </c>
      <c r="I883">
        <v>8505</v>
      </c>
      <c r="J883" t="s">
        <v>26</v>
      </c>
      <c r="N883" t="s">
        <v>5750</v>
      </c>
      <c r="Q883" t="s">
        <v>5749</v>
      </c>
      <c r="R883">
        <v>94</v>
      </c>
      <c r="T883" t="s">
        <v>5751</v>
      </c>
    </row>
    <row r="884" spans="1:20" x14ac:dyDescent="0.25">
      <c r="A884" s="1" t="s">
        <v>20</v>
      </c>
      <c r="B884" s="1" t="s">
        <v>21</v>
      </c>
      <c r="C884" s="1" t="s">
        <v>22</v>
      </c>
      <c r="D884" s="1" t="s">
        <v>23</v>
      </c>
      <c r="E884" s="1" t="s">
        <v>24</v>
      </c>
      <c r="G884" t="s">
        <v>2442</v>
      </c>
      <c r="H884">
        <v>8474</v>
      </c>
      <c r="I884">
        <v>8550</v>
      </c>
      <c r="J884" t="s">
        <v>26</v>
      </c>
      <c r="Q884" t="s">
        <v>2455</v>
      </c>
      <c r="R884">
        <v>77</v>
      </c>
    </row>
    <row r="885" spans="1:20" x14ac:dyDescent="0.25">
      <c r="A885" s="1" t="s">
        <v>21</v>
      </c>
      <c r="C885" s="1" t="s">
        <v>22</v>
      </c>
      <c r="D885" s="1" t="s">
        <v>23</v>
      </c>
      <c r="E885" s="1" t="s">
        <v>24</v>
      </c>
      <c r="G885" t="s">
        <v>2442</v>
      </c>
      <c r="H885">
        <v>8474</v>
      </c>
      <c r="I885">
        <v>8550</v>
      </c>
      <c r="J885" t="s">
        <v>26</v>
      </c>
      <c r="N885" t="s">
        <v>2456</v>
      </c>
      <c r="Q885" t="s">
        <v>2455</v>
      </c>
      <c r="R885">
        <v>77</v>
      </c>
      <c r="T885" t="s">
        <v>2457</v>
      </c>
    </row>
    <row r="886" spans="1:20" x14ac:dyDescent="0.25">
      <c r="A886" s="1" t="s">
        <v>20</v>
      </c>
      <c r="B886" s="1" t="s">
        <v>128</v>
      </c>
      <c r="C886" s="1" t="s">
        <v>22</v>
      </c>
      <c r="D886" s="1" t="s">
        <v>23</v>
      </c>
      <c r="E886" s="1" t="s">
        <v>24</v>
      </c>
      <c r="G886" t="s">
        <v>4466</v>
      </c>
      <c r="H886">
        <v>8517</v>
      </c>
      <c r="I886">
        <v>9841</v>
      </c>
      <c r="J886" t="s">
        <v>26</v>
      </c>
      <c r="Q886" t="s">
        <v>4485</v>
      </c>
      <c r="R886">
        <v>1325</v>
      </c>
      <c r="T886" t="s">
        <v>130</v>
      </c>
    </row>
    <row r="887" spans="1:20" x14ac:dyDescent="0.25">
      <c r="A887" s="1" t="s">
        <v>36</v>
      </c>
      <c r="B887" s="1" t="s">
        <v>131</v>
      </c>
      <c r="C887" s="1" t="s">
        <v>22</v>
      </c>
      <c r="D887" s="1" t="s">
        <v>23</v>
      </c>
      <c r="E887" s="1" t="s">
        <v>24</v>
      </c>
      <c r="G887" t="s">
        <v>4466</v>
      </c>
      <c r="H887">
        <v>8517</v>
      </c>
      <c r="I887">
        <v>9841</v>
      </c>
      <c r="J887" t="s">
        <v>26</v>
      </c>
      <c r="N887" t="s">
        <v>1686</v>
      </c>
      <c r="Q887" t="s">
        <v>4485</v>
      </c>
      <c r="R887">
        <v>1325</v>
      </c>
      <c r="T887" t="s">
        <v>130</v>
      </c>
    </row>
    <row r="888" spans="1:20" x14ac:dyDescent="0.25">
      <c r="A888" s="1" t="s">
        <v>20</v>
      </c>
      <c r="B888" s="1" t="s">
        <v>34</v>
      </c>
      <c r="C888" s="1" t="s">
        <v>22</v>
      </c>
      <c r="D888" s="1" t="s">
        <v>23</v>
      </c>
      <c r="E888" s="1" t="s">
        <v>24</v>
      </c>
      <c r="G888" t="s">
        <v>5646</v>
      </c>
      <c r="H888">
        <v>8527</v>
      </c>
      <c r="I888">
        <v>9372</v>
      </c>
      <c r="J888" t="s">
        <v>26</v>
      </c>
      <c r="Q888" t="s">
        <v>5666</v>
      </c>
      <c r="R888">
        <v>846</v>
      </c>
    </row>
    <row r="889" spans="1:20" x14ac:dyDescent="0.25">
      <c r="A889" s="1" t="s">
        <v>36</v>
      </c>
      <c r="B889" s="1" t="s">
        <v>37</v>
      </c>
      <c r="C889" s="1" t="s">
        <v>22</v>
      </c>
      <c r="D889" s="1" t="s">
        <v>23</v>
      </c>
      <c r="E889" s="1" t="s">
        <v>24</v>
      </c>
      <c r="G889" t="s">
        <v>5646</v>
      </c>
      <c r="H889">
        <v>8527</v>
      </c>
      <c r="I889">
        <v>9372</v>
      </c>
      <c r="J889" t="s">
        <v>26</v>
      </c>
      <c r="K889" t="s">
        <v>5667</v>
      </c>
      <c r="N889" t="s">
        <v>45</v>
      </c>
      <c r="Q889" t="s">
        <v>5666</v>
      </c>
      <c r="R889">
        <v>846</v>
      </c>
      <c r="S889">
        <v>281</v>
      </c>
    </row>
    <row r="890" spans="1:20" x14ac:dyDescent="0.25">
      <c r="A890" s="1" t="s">
        <v>20</v>
      </c>
      <c r="B890" s="1" t="s">
        <v>34</v>
      </c>
      <c r="C890" s="1" t="s">
        <v>22</v>
      </c>
      <c r="D890" s="1" t="s">
        <v>23</v>
      </c>
      <c r="E890" s="1" t="s">
        <v>24</v>
      </c>
      <c r="G890" t="s">
        <v>1766</v>
      </c>
      <c r="H890">
        <v>8532</v>
      </c>
      <c r="I890">
        <v>9323</v>
      </c>
      <c r="J890" t="s">
        <v>26</v>
      </c>
      <c r="Q890" t="s">
        <v>1783</v>
      </c>
      <c r="R890">
        <v>792</v>
      </c>
    </row>
    <row r="891" spans="1:20" x14ac:dyDescent="0.25">
      <c r="A891" s="1" t="s">
        <v>36</v>
      </c>
      <c r="B891" s="1" t="s">
        <v>37</v>
      </c>
      <c r="C891" s="1" t="s">
        <v>22</v>
      </c>
      <c r="D891" s="1" t="s">
        <v>23</v>
      </c>
      <c r="E891" s="1" t="s">
        <v>24</v>
      </c>
      <c r="G891" t="s">
        <v>1766</v>
      </c>
      <c r="H891">
        <v>8532</v>
      </c>
      <c r="I891">
        <v>9323</v>
      </c>
      <c r="J891" t="s">
        <v>26</v>
      </c>
      <c r="K891" t="s">
        <v>1784</v>
      </c>
      <c r="N891" t="s">
        <v>1145</v>
      </c>
      <c r="Q891" t="s">
        <v>1783</v>
      </c>
      <c r="R891">
        <v>792</v>
      </c>
      <c r="S891">
        <v>263</v>
      </c>
    </row>
    <row r="892" spans="1:20" x14ac:dyDescent="0.25">
      <c r="A892" s="1" t="s">
        <v>20</v>
      </c>
      <c r="B892" s="1" t="s">
        <v>21</v>
      </c>
      <c r="C892" s="1" t="s">
        <v>22</v>
      </c>
      <c r="D892" s="1" t="s">
        <v>23</v>
      </c>
      <c r="E892" s="1" t="s">
        <v>24</v>
      </c>
      <c r="G892" t="s">
        <v>5733</v>
      </c>
      <c r="H892">
        <v>8536</v>
      </c>
      <c r="I892">
        <v>8624</v>
      </c>
      <c r="J892" t="s">
        <v>26</v>
      </c>
      <c r="Q892" t="s">
        <v>5752</v>
      </c>
      <c r="R892">
        <v>89</v>
      </c>
    </row>
    <row r="893" spans="1:20" x14ac:dyDescent="0.25">
      <c r="A893" s="1" t="s">
        <v>21</v>
      </c>
      <c r="C893" s="1" t="s">
        <v>22</v>
      </c>
      <c r="D893" s="1" t="s">
        <v>23</v>
      </c>
      <c r="E893" s="1" t="s">
        <v>24</v>
      </c>
      <c r="G893" t="s">
        <v>5733</v>
      </c>
      <c r="H893">
        <v>8536</v>
      </c>
      <c r="I893">
        <v>8624</v>
      </c>
      <c r="J893" t="s">
        <v>26</v>
      </c>
      <c r="N893" t="s">
        <v>5750</v>
      </c>
      <c r="Q893" t="s">
        <v>5752</v>
      </c>
      <c r="R893">
        <v>89</v>
      </c>
      <c r="T893" t="s">
        <v>5753</v>
      </c>
    </row>
    <row r="894" spans="1:20" x14ac:dyDescent="0.25">
      <c r="A894" s="1" t="s">
        <v>20</v>
      </c>
      <c r="B894" s="1" t="s">
        <v>21</v>
      </c>
      <c r="C894" s="1" t="s">
        <v>22</v>
      </c>
      <c r="D894" s="1" t="s">
        <v>23</v>
      </c>
      <c r="E894" s="1" t="s">
        <v>24</v>
      </c>
      <c r="G894" t="s">
        <v>2442</v>
      </c>
      <c r="H894">
        <v>8556</v>
      </c>
      <c r="I894">
        <v>8631</v>
      </c>
      <c r="J894" t="s">
        <v>26</v>
      </c>
      <c r="Q894" t="s">
        <v>2458</v>
      </c>
      <c r="R894">
        <v>76</v>
      </c>
    </row>
    <row r="895" spans="1:20" x14ac:dyDescent="0.25">
      <c r="A895" s="1" t="s">
        <v>21</v>
      </c>
      <c r="C895" s="1" t="s">
        <v>22</v>
      </c>
      <c r="D895" s="1" t="s">
        <v>23</v>
      </c>
      <c r="E895" s="1" t="s">
        <v>24</v>
      </c>
      <c r="G895" t="s">
        <v>2442</v>
      </c>
      <c r="H895">
        <v>8556</v>
      </c>
      <c r="I895">
        <v>8631</v>
      </c>
      <c r="J895" t="s">
        <v>26</v>
      </c>
      <c r="N895" t="s">
        <v>2456</v>
      </c>
      <c r="Q895" t="s">
        <v>2458</v>
      </c>
      <c r="R895">
        <v>76</v>
      </c>
      <c r="T895" t="s">
        <v>2457</v>
      </c>
    </row>
    <row r="896" spans="1:20" x14ac:dyDescent="0.25">
      <c r="A896" s="1" t="s">
        <v>20</v>
      </c>
      <c r="B896" s="1" t="s">
        <v>128</v>
      </c>
      <c r="C896" s="1" t="s">
        <v>22</v>
      </c>
      <c r="D896" s="1" t="s">
        <v>23</v>
      </c>
      <c r="E896" s="1" t="s">
        <v>24</v>
      </c>
      <c r="G896" t="s">
        <v>5151</v>
      </c>
      <c r="H896">
        <v>8562</v>
      </c>
      <c r="I896">
        <v>9217</v>
      </c>
      <c r="J896" t="s">
        <v>26</v>
      </c>
      <c r="Q896" t="s">
        <v>5164</v>
      </c>
      <c r="R896">
        <v>656</v>
      </c>
      <c r="T896" t="s">
        <v>130</v>
      </c>
    </row>
    <row r="897" spans="1:20" x14ac:dyDescent="0.25">
      <c r="A897" s="1" t="s">
        <v>36</v>
      </c>
      <c r="B897" s="1" t="s">
        <v>131</v>
      </c>
      <c r="C897" s="1" t="s">
        <v>22</v>
      </c>
      <c r="D897" s="1" t="s">
        <v>23</v>
      </c>
      <c r="E897" s="1" t="s">
        <v>24</v>
      </c>
      <c r="G897" t="s">
        <v>5151</v>
      </c>
      <c r="H897">
        <v>8562</v>
      </c>
      <c r="I897">
        <v>9217</v>
      </c>
      <c r="J897" t="s">
        <v>26</v>
      </c>
      <c r="N897" t="s">
        <v>5165</v>
      </c>
      <c r="Q897" t="s">
        <v>5164</v>
      </c>
      <c r="R897">
        <v>656</v>
      </c>
      <c r="T897" t="s">
        <v>130</v>
      </c>
    </row>
    <row r="898" spans="1:20" x14ac:dyDescent="0.25">
      <c r="A898" s="1" t="s">
        <v>20</v>
      </c>
      <c r="B898" s="1" t="s">
        <v>34</v>
      </c>
      <c r="C898" s="1" t="s">
        <v>22</v>
      </c>
      <c r="D898" s="1" t="s">
        <v>23</v>
      </c>
      <c r="E898" s="1" t="s">
        <v>24</v>
      </c>
      <c r="G898" t="s">
        <v>2087</v>
      </c>
      <c r="H898">
        <v>8579</v>
      </c>
      <c r="I898">
        <v>9439</v>
      </c>
      <c r="J898" t="s">
        <v>46</v>
      </c>
      <c r="Q898" t="s">
        <v>2114</v>
      </c>
      <c r="R898">
        <v>861</v>
      </c>
    </row>
    <row r="899" spans="1:20" x14ac:dyDescent="0.25">
      <c r="A899" s="1" t="s">
        <v>36</v>
      </c>
      <c r="B899" s="1" t="s">
        <v>37</v>
      </c>
      <c r="C899" s="1" t="s">
        <v>22</v>
      </c>
      <c r="D899" s="1" t="s">
        <v>23</v>
      </c>
      <c r="E899" s="1" t="s">
        <v>24</v>
      </c>
      <c r="G899" t="s">
        <v>2087</v>
      </c>
      <c r="H899">
        <v>8579</v>
      </c>
      <c r="I899">
        <v>9439</v>
      </c>
      <c r="J899" t="s">
        <v>46</v>
      </c>
      <c r="K899" t="s">
        <v>2115</v>
      </c>
      <c r="N899" t="s">
        <v>2116</v>
      </c>
      <c r="Q899" t="s">
        <v>2114</v>
      </c>
      <c r="R899">
        <v>861</v>
      </c>
      <c r="S899">
        <v>286</v>
      </c>
    </row>
    <row r="900" spans="1:20" x14ac:dyDescent="0.25">
      <c r="A900" s="1" t="s">
        <v>20</v>
      </c>
      <c r="B900" s="1" t="s">
        <v>34</v>
      </c>
      <c r="C900" s="1" t="s">
        <v>22</v>
      </c>
      <c r="D900" s="1" t="s">
        <v>23</v>
      </c>
      <c r="E900" s="1" t="s">
        <v>24</v>
      </c>
      <c r="G900" t="s">
        <v>6518</v>
      </c>
      <c r="H900">
        <v>8592</v>
      </c>
      <c r="I900">
        <v>8807</v>
      </c>
      <c r="J900" t="s">
        <v>46</v>
      </c>
      <c r="Q900" t="s">
        <v>6534</v>
      </c>
      <c r="R900">
        <v>216</v>
      </c>
    </row>
    <row r="901" spans="1:20" x14ac:dyDescent="0.25">
      <c r="A901" s="1" t="s">
        <v>36</v>
      </c>
      <c r="B901" s="1" t="s">
        <v>37</v>
      </c>
      <c r="C901" s="1" t="s">
        <v>22</v>
      </c>
      <c r="D901" s="1" t="s">
        <v>23</v>
      </c>
      <c r="E901" s="1" t="s">
        <v>24</v>
      </c>
      <c r="G901" t="s">
        <v>6518</v>
      </c>
      <c r="H901">
        <v>8592</v>
      </c>
      <c r="I901">
        <v>8807</v>
      </c>
      <c r="J901" t="s">
        <v>46</v>
      </c>
      <c r="K901" t="s">
        <v>6535</v>
      </c>
      <c r="N901" t="s">
        <v>45</v>
      </c>
      <c r="Q901" t="s">
        <v>6534</v>
      </c>
      <c r="R901">
        <v>216</v>
      </c>
      <c r="S901">
        <v>71</v>
      </c>
    </row>
    <row r="902" spans="1:20" x14ac:dyDescent="0.25">
      <c r="A902" s="1" t="s">
        <v>20</v>
      </c>
      <c r="B902" s="1" t="s">
        <v>21</v>
      </c>
      <c r="C902" s="1" t="s">
        <v>22</v>
      </c>
      <c r="D902" s="1" t="s">
        <v>23</v>
      </c>
      <c r="E902" s="1" t="s">
        <v>24</v>
      </c>
      <c r="G902" t="s">
        <v>2442</v>
      </c>
      <c r="H902">
        <v>8646</v>
      </c>
      <c r="I902">
        <v>8735</v>
      </c>
      <c r="J902" t="s">
        <v>26</v>
      </c>
      <c r="Q902" t="s">
        <v>2459</v>
      </c>
      <c r="R902">
        <v>90</v>
      </c>
    </row>
    <row r="903" spans="1:20" x14ac:dyDescent="0.25">
      <c r="A903" s="1" t="s">
        <v>21</v>
      </c>
      <c r="C903" s="1" t="s">
        <v>22</v>
      </c>
      <c r="D903" s="1" t="s">
        <v>23</v>
      </c>
      <c r="E903" s="1" t="s">
        <v>24</v>
      </c>
      <c r="G903" t="s">
        <v>2442</v>
      </c>
      <c r="H903">
        <v>8646</v>
      </c>
      <c r="I903">
        <v>8735</v>
      </c>
      <c r="J903" t="s">
        <v>26</v>
      </c>
      <c r="N903" t="s">
        <v>342</v>
      </c>
      <c r="Q903" t="s">
        <v>2459</v>
      </c>
      <c r="R903">
        <v>90</v>
      </c>
      <c r="T903" t="s">
        <v>2460</v>
      </c>
    </row>
    <row r="904" spans="1:20" x14ac:dyDescent="0.25">
      <c r="A904" s="1" t="s">
        <v>20</v>
      </c>
      <c r="B904" s="1" t="s">
        <v>34</v>
      </c>
      <c r="C904" s="1" t="s">
        <v>22</v>
      </c>
      <c r="D904" s="1" t="s">
        <v>23</v>
      </c>
      <c r="E904" s="1" t="s">
        <v>24</v>
      </c>
      <c r="G904" t="s">
        <v>3334</v>
      </c>
      <c r="H904">
        <v>8657</v>
      </c>
      <c r="I904">
        <v>11056</v>
      </c>
      <c r="J904" t="s">
        <v>26</v>
      </c>
      <c r="Q904" t="s">
        <v>3341</v>
      </c>
      <c r="R904">
        <v>2400</v>
      </c>
    </row>
    <row r="905" spans="1:20" x14ac:dyDescent="0.25">
      <c r="A905" s="1" t="s">
        <v>36</v>
      </c>
      <c r="B905" s="1" t="s">
        <v>37</v>
      </c>
      <c r="C905" s="1" t="s">
        <v>22</v>
      </c>
      <c r="D905" s="1" t="s">
        <v>23</v>
      </c>
      <c r="E905" s="1" t="s">
        <v>24</v>
      </c>
      <c r="G905" t="s">
        <v>3334</v>
      </c>
      <c r="H905">
        <v>8657</v>
      </c>
      <c r="I905">
        <v>11056</v>
      </c>
      <c r="J905" t="s">
        <v>26</v>
      </c>
      <c r="K905" t="s">
        <v>3342</v>
      </c>
      <c r="N905" t="s">
        <v>45</v>
      </c>
      <c r="Q905" t="s">
        <v>3341</v>
      </c>
      <c r="R905">
        <v>2400</v>
      </c>
      <c r="S905">
        <v>799</v>
      </c>
    </row>
    <row r="906" spans="1:20" x14ac:dyDescent="0.25">
      <c r="A906" s="1" t="s">
        <v>20</v>
      </c>
      <c r="B906" s="1" t="s">
        <v>34</v>
      </c>
      <c r="C906" s="1" t="s">
        <v>22</v>
      </c>
      <c r="D906" s="1" t="s">
        <v>23</v>
      </c>
      <c r="E906" s="1" t="s">
        <v>24</v>
      </c>
      <c r="G906" t="s">
        <v>683</v>
      </c>
      <c r="H906">
        <v>8684</v>
      </c>
      <c r="I906">
        <v>9550</v>
      </c>
      <c r="J906" t="s">
        <v>46</v>
      </c>
      <c r="Q906" t="s">
        <v>704</v>
      </c>
      <c r="R906">
        <v>867</v>
      </c>
    </row>
    <row r="907" spans="1:20" x14ac:dyDescent="0.25">
      <c r="A907" s="1" t="s">
        <v>36</v>
      </c>
      <c r="B907" s="1" t="s">
        <v>37</v>
      </c>
      <c r="C907" s="1" t="s">
        <v>22</v>
      </c>
      <c r="D907" s="1" t="s">
        <v>23</v>
      </c>
      <c r="E907" s="1" t="s">
        <v>24</v>
      </c>
      <c r="G907" t="s">
        <v>683</v>
      </c>
      <c r="H907">
        <v>8684</v>
      </c>
      <c r="I907">
        <v>9550</v>
      </c>
      <c r="J907" t="s">
        <v>46</v>
      </c>
      <c r="K907" t="s">
        <v>705</v>
      </c>
      <c r="N907" t="s">
        <v>706</v>
      </c>
      <c r="Q907" t="s">
        <v>704</v>
      </c>
      <c r="R907">
        <v>867</v>
      </c>
      <c r="S907">
        <v>288</v>
      </c>
    </row>
    <row r="908" spans="1:20" x14ac:dyDescent="0.25">
      <c r="A908" s="1" t="s">
        <v>20</v>
      </c>
      <c r="B908" s="1" t="s">
        <v>34</v>
      </c>
      <c r="C908" s="1" t="s">
        <v>22</v>
      </c>
      <c r="D908" s="1" t="s">
        <v>23</v>
      </c>
      <c r="E908" s="1" t="s">
        <v>24</v>
      </c>
      <c r="G908" t="s">
        <v>5733</v>
      </c>
      <c r="H908">
        <v>8709</v>
      </c>
      <c r="I908">
        <v>9980</v>
      </c>
      <c r="J908" t="s">
        <v>26</v>
      </c>
      <c r="Q908" t="s">
        <v>5754</v>
      </c>
      <c r="R908">
        <v>1272</v>
      </c>
    </row>
    <row r="909" spans="1:20" x14ac:dyDescent="0.25">
      <c r="A909" s="1" t="s">
        <v>36</v>
      </c>
      <c r="B909" s="1" t="s">
        <v>37</v>
      </c>
      <c r="C909" s="1" t="s">
        <v>22</v>
      </c>
      <c r="D909" s="1" t="s">
        <v>23</v>
      </c>
      <c r="E909" s="1" t="s">
        <v>24</v>
      </c>
      <c r="G909" t="s">
        <v>5733</v>
      </c>
      <c r="H909">
        <v>8709</v>
      </c>
      <c r="I909">
        <v>9980</v>
      </c>
      <c r="J909" t="s">
        <v>26</v>
      </c>
      <c r="K909" t="s">
        <v>5755</v>
      </c>
      <c r="N909" t="s">
        <v>5756</v>
      </c>
      <c r="Q909" t="s">
        <v>5754</v>
      </c>
      <c r="R909">
        <v>1272</v>
      </c>
      <c r="S909">
        <v>423</v>
      </c>
    </row>
    <row r="910" spans="1:20" x14ac:dyDescent="0.25">
      <c r="A910" s="1" t="s">
        <v>20</v>
      </c>
      <c r="B910" s="1" t="s">
        <v>34</v>
      </c>
      <c r="C910" s="1" t="s">
        <v>22</v>
      </c>
      <c r="D910" s="1" t="s">
        <v>23</v>
      </c>
      <c r="E910" s="1" t="s">
        <v>24</v>
      </c>
      <c r="G910" t="s">
        <v>6262</v>
      </c>
      <c r="H910">
        <v>8727</v>
      </c>
      <c r="I910">
        <v>9377</v>
      </c>
      <c r="J910" t="s">
        <v>26</v>
      </c>
      <c r="Q910" t="s">
        <v>6305</v>
      </c>
      <c r="R910">
        <v>651</v>
      </c>
    </row>
    <row r="911" spans="1:20" x14ac:dyDescent="0.25">
      <c r="A911" s="1" t="s">
        <v>36</v>
      </c>
      <c r="B911" s="1" t="s">
        <v>37</v>
      </c>
      <c r="C911" s="1" t="s">
        <v>22</v>
      </c>
      <c r="D911" s="1" t="s">
        <v>23</v>
      </c>
      <c r="E911" s="1" t="s">
        <v>24</v>
      </c>
      <c r="G911" t="s">
        <v>6262</v>
      </c>
      <c r="H911">
        <v>8727</v>
      </c>
      <c r="I911">
        <v>9377</v>
      </c>
      <c r="J911" t="s">
        <v>26</v>
      </c>
      <c r="K911" t="s">
        <v>6306</v>
      </c>
      <c r="N911" t="s">
        <v>6307</v>
      </c>
      <c r="Q911" t="s">
        <v>6305</v>
      </c>
      <c r="R911">
        <v>651</v>
      </c>
      <c r="S911">
        <v>216</v>
      </c>
    </row>
    <row r="912" spans="1:20" x14ac:dyDescent="0.25">
      <c r="A912" s="1" t="s">
        <v>20</v>
      </c>
      <c r="B912" s="1" t="s">
        <v>34</v>
      </c>
      <c r="C912" s="1" t="s">
        <v>22</v>
      </c>
      <c r="D912" s="1" t="s">
        <v>23</v>
      </c>
      <c r="E912" s="1" t="s">
        <v>24</v>
      </c>
      <c r="G912" t="s">
        <v>25</v>
      </c>
      <c r="H912">
        <v>8740</v>
      </c>
      <c r="I912">
        <v>9555</v>
      </c>
      <c r="J912" t="s">
        <v>26</v>
      </c>
      <c r="Q912" t="s">
        <v>54</v>
      </c>
      <c r="R912">
        <v>816</v>
      </c>
    </row>
    <row r="913" spans="1:19" x14ac:dyDescent="0.25">
      <c r="A913" s="1" t="s">
        <v>36</v>
      </c>
      <c r="B913" s="1" t="s">
        <v>37</v>
      </c>
      <c r="C913" s="1" t="s">
        <v>22</v>
      </c>
      <c r="D913" s="1" t="s">
        <v>23</v>
      </c>
      <c r="E913" s="1" t="s">
        <v>24</v>
      </c>
      <c r="G913" t="s">
        <v>25</v>
      </c>
      <c r="H913">
        <v>8740</v>
      </c>
      <c r="I913">
        <v>9555</v>
      </c>
      <c r="J913" t="s">
        <v>26</v>
      </c>
      <c r="K913" t="s">
        <v>55</v>
      </c>
      <c r="N913" t="s">
        <v>56</v>
      </c>
      <c r="Q913" t="s">
        <v>54</v>
      </c>
      <c r="R913">
        <v>816</v>
      </c>
      <c r="S913">
        <v>271</v>
      </c>
    </row>
    <row r="914" spans="1:19" x14ac:dyDescent="0.25">
      <c r="A914" s="1" t="s">
        <v>20</v>
      </c>
      <c r="B914" s="1" t="s">
        <v>34</v>
      </c>
      <c r="C914" s="1" t="s">
        <v>22</v>
      </c>
      <c r="D914" s="1" t="s">
        <v>23</v>
      </c>
      <c r="E914" s="1" t="s">
        <v>24</v>
      </c>
      <c r="G914" t="s">
        <v>5895</v>
      </c>
      <c r="H914">
        <v>8742</v>
      </c>
      <c r="I914">
        <v>9008</v>
      </c>
      <c r="J914" t="s">
        <v>26</v>
      </c>
      <c r="Q914" t="s">
        <v>5914</v>
      </c>
      <c r="R914">
        <v>267</v>
      </c>
    </row>
    <row r="915" spans="1:19" x14ac:dyDescent="0.25">
      <c r="A915" s="1" t="s">
        <v>36</v>
      </c>
      <c r="B915" s="1" t="s">
        <v>37</v>
      </c>
      <c r="C915" s="1" t="s">
        <v>22</v>
      </c>
      <c r="D915" s="1" t="s">
        <v>23</v>
      </c>
      <c r="E915" s="1" t="s">
        <v>24</v>
      </c>
      <c r="G915" t="s">
        <v>5895</v>
      </c>
      <c r="H915">
        <v>8742</v>
      </c>
      <c r="I915">
        <v>9008</v>
      </c>
      <c r="J915" t="s">
        <v>26</v>
      </c>
      <c r="K915" t="s">
        <v>5915</v>
      </c>
      <c r="N915" t="s">
        <v>45</v>
      </c>
      <c r="Q915" t="s">
        <v>5914</v>
      </c>
      <c r="R915">
        <v>267</v>
      </c>
      <c r="S915">
        <v>88</v>
      </c>
    </row>
    <row r="916" spans="1:19" x14ac:dyDescent="0.25">
      <c r="A916" s="1" t="s">
        <v>20</v>
      </c>
      <c r="B916" s="1" t="s">
        <v>34</v>
      </c>
      <c r="C916" s="1" t="s">
        <v>22</v>
      </c>
      <c r="D916" s="1" t="s">
        <v>23</v>
      </c>
      <c r="E916" s="1" t="s">
        <v>24</v>
      </c>
      <c r="G916" t="s">
        <v>6084</v>
      </c>
      <c r="H916">
        <v>8750</v>
      </c>
      <c r="I916">
        <v>9211</v>
      </c>
      <c r="J916" t="s">
        <v>26</v>
      </c>
      <c r="Q916" t="s">
        <v>6119</v>
      </c>
      <c r="R916">
        <v>462</v>
      </c>
    </row>
    <row r="917" spans="1:19" x14ac:dyDescent="0.25">
      <c r="A917" s="1" t="s">
        <v>36</v>
      </c>
      <c r="B917" s="1" t="s">
        <v>37</v>
      </c>
      <c r="C917" s="1" t="s">
        <v>22</v>
      </c>
      <c r="D917" s="1" t="s">
        <v>23</v>
      </c>
      <c r="E917" s="1" t="s">
        <v>24</v>
      </c>
      <c r="G917" t="s">
        <v>6084</v>
      </c>
      <c r="H917">
        <v>8750</v>
      </c>
      <c r="I917">
        <v>9211</v>
      </c>
      <c r="J917" t="s">
        <v>26</v>
      </c>
      <c r="K917" t="s">
        <v>6120</v>
      </c>
      <c r="N917" t="s">
        <v>45</v>
      </c>
      <c r="Q917" t="s">
        <v>6119</v>
      </c>
      <c r="R917">
        <v>462</v>
      </c>
      <c r="S917">
        <v>153</v>
      </c>
    </row>
    <row r="918" spans="1:19" x14ac:dyDescent="0.25">
      <c r="A918" s="1" t="s">
        <v>20</v>
      </c>
      <c r="B918" s="1" t="s">
        <v>34</v>
      </c>
      <c r="C918" s="1" t="s">
        <v>22</v>
      </c>
      <c r="D918" s="1" t="s">
        <v>23</v>
      </c>
      <c r="E918" s="1" t="s">
        <v>24</v>
      </c>
      <c r="G918" t="s">
        <v>2935</v>
      </c>
      <c r="H918">
        <v>8759</v>
      </c>
      <c r="I918">
        <v>9322</v>
      </c>
      <c r="J918" t="s">
        <v>26</v>
      </c>
      <c r="Q918" t="s">
        <v>2960</v>
      </c>
      <c r="R918">
        <v>564</v>
      </c>
    </row>
    <row r="919" spans="1:19" x14ac:dyDescent="0.25">
      <c r="A919" s="1" t="s">
        <v>36</v>
      </c>
      <c r="B919" s="1" t="s">
        <v>37</v>
      </c>
      <c r="C919" s="1" t="s">
        <v>22</v>
      </c>
      <c r="D919" s="1" t="s">
        <v>23</v>
      </c>
      <c r="E919" s="1" t="s">
        <v>24</v>
      </c>
      <c r="G919" t="s">
        <v>2935</v>
      </c>
      <c r="H919">
        <v>8759</v>
      </c>
      <c r="I919">
        <v>9322</v>
      </c>
      <c r="J919" t="s">
        <v>26</v>
      </c>
      <c r="K919" t="s">
        <v>2961</v>
      </c>
      <c r="N919" t="s">
        <v>2962</v>
      </c>
      <c r="Q919" t="s">
        <v>2960</v>
      </c>
      <c r="R919">
        <v>564</v>
      </c>
      <c r="S919">
        <v>187</v>
      </c>
    </row>
    <row r="920" spans="1:19" x14ac:dyDescent="0.25">
      <c r="A920" s="1" t="s">
        <v>20</v>
      </c>
      <c r="B920" s="1" t="s">
        <v>34</v>
      </c>
      <c r="C920" s="1" t="s">
        <v>22</v>
      </c>
      <c r="D920" s="1" t="s">
        <v>23</v>
      </c>
      <c r="E920" s="1" t="s">
        <v>24</v>
      </c>
      <c r="G920" t="s">
        <v>6160</v>
      </c>
      <c r="H920">
        <v>8762</v>
      </c>
      <c r="I920">
        <v>9421</v>
      </c>
      <c r="J920" t="s">
        <v>46</v>
      </c>
      <c r="Q920" t="s">
        <v>6180</v>
      </c>
      <c r="R920">
        <v>660</v>
      </c>
    </row>
    <row r="921" spans="1:19" x14ac:dyDescent="0.25">
      <c r="A921" s="1" t="s">
        <v>36</v>
      </c>
      <c r="B921" s="1" t="s">
        <v>37</v>
      </c>
      <c r="C921" s="1" t="s">
        <v>22</v>
      </c>
      <c r="D921" s="1" t="s">
        <v>23</v>
      </c>
      <c r="E921" s="1" t="s">
        <v>24</v>
      </c>
      <c r="G921" t="s">
        <v>6160</v>
      </c>
      <c r="H921">
        <v>8762</v>
      </c>
      <c r="I921">
        <v>9421</v>
      </c>
      <c r="J921" t="s">
        <v>46</v>
      </c>
      <c r="K921" t="s">
        <v>6181</v>
      </c>
      <c r="N921" t="s">
        <v>2170</v>
      </c>
      <c r="Q921" t="s">
        <v>6180</v>
      </c>
      <c r="R921">
        <v>660</v>
      </c>
      <c r="S921">
        <v>219</v>
      </c>
    </row>
    <row r="922" spans="1:19" x14ac:dyDescent="0.25">
      <c r="A922" s="1" t="s">
        <v>20</v>
      </c>
      <c r="B922" s="1" t="s">
        <v>34</v>
      </c>
      <c r="C922" s="1" t="s">
        <v>22</v>
      </c>
      <c r="D922" s="1" t="s">
        <v>23</v>
      </c>
      <c r="E922" s="1" t="s">
        <v>24</v>
      </c>
      <c r="G922" t="s">
        <v>6374</v>
      </c>
      <c r="H922">
        <v>8763</v>
      </c>
      <c r="I922">
        <v>10988</v>
      </c>
      <c r="J922" t="s">
        <v>46</v>
      </c>
      <c r="Q922" t="s">
        <v>6402</v>
      </c>
      <c r="R922">
        <v>2226</v>
      </c>
    </row>
    <row r="923" spans="1:19" x14ac:dyDescent="0.25">
      <c r="A923" s="1" t="s">
        <v>36</v>
      </c>
      <c r="B923" s="1" t="s">
        <v>37</v>
      </c>
      <c r="C923" s="1" t="s">
        <v>22</v>
      </c>
      <c r="D923" s="1" t="s">
        <v>23</v>
      </c>
      <c r="E923" s="1" t="s">
        <v>24</v>
      </c>
      <c r="G923" t="s">
        <v>6374</v>
      </c>
      <c r="H923">
        <v>8763</v>
      </c>
      <c r="I923">
        <v>10988</v>
      </c>
      <c r="J923" t="s">
        <v>46</v>
      </c>
      <c r="K923" t="s">
        <v>6403</v>
      </c>
      <c r="N923" t="s">
        <v>1399</v>
      </c>
      <c r="Q923" t="s">
        <v>6402</v>
      </c>
      <c r="R923">
        <v>2226</v>
      </c>
      <c r="S923">
        <v>741</v>
      </c>
    </row>
    <row r="924" spans="1:19" x14ac:dyDescent="0.25">
      <c r="A924" s="1" t="s">
        <v>20</v>
      </c>
      <c r="B924" s="1" t="s">
        <v>34</v>
      </c>
      <c r="C924" s="1" t="s">
        <v>22</v>
      </c>
      <c r="D924" s="1" t="s">
        <v>23</v>
      </c>
      <c r="E924" s="1" t="s">
        <v>24</v>
      </c>
      <c r="G924" t="s">
        <v>5812</v>
      </c>
      <c r="H924">
        <v>8781</v>
      </c>
      <c r="I924">
        <v>9158</v>
      </c>
      <c r="J924" t="s">
        <v>26</v>
      </c>
      <c r="Q924" t="s">
        <v>5842</v>
      </c>
      <c r="R924">
        <v>378</v>
      </c>
    </row>
    <row r="925" spans="1:19" x14ac:dyDescent="0.25">
      <c r="A925" s="1" t="s">
        <v>36</v>
      </c>
      <c r="B925" s="1" t="s">
        <v>37</v>
      </c>
      <c r="C925" s="1" t="s">
        <v>22</v>
      </c>
      <c r="D925" s="1" t="s">
        <v>23</v>
      </c>
      <c r="E925" s="1" t="s">
        <v>24</v>
      </c>
      <c r="G925" t="s">
        <v>5812</v>
      </c>
      <c r="H925">
        <v>8781</v>
      </c>
      <c r="I925">
        <v>9158</v>
      </c>
      <c r="J925" t="s">
        <v>26</v>
      </c>
      <c r="K925" t="s">
        <v>5843</v>
      </c>
      <c r="N925" t="s">
        <v>308</v>
      </c>
      <c r="Q925" t="s">
        <v>5842</v>
      </c>
      <c r="R925">
        <v>378</v>
      </c>
      <c r="S925">
        <v>125</v>
      </c>
    </row>
    <row r="926" spans="1:19" x14ac:dyDescent="0.25">
      <c r="A926" s="1" t="s">
        <v>20</v>
      </c>
      <c r="B926" s="1" t="s">
        <v>34</v>
      </c>
      <c r="C926" s="1" t="s">
        <v>22</v>
      </c>
      <c r="D926" s="1" t="s">
        <v>23</v>
      </c>
      <c r="E926" s="1" t="s">
        <v>24</v>
      </c>
      <c r="G926" t="s">
        <v>6028</v>
      </c>
      <c r="H926">
        <v>8801</v>
      </c>
      <c r="I926">
        <v>9076</v>
      </c>
      <c r="J926" t="s">
        <v>26</v>
      </c>
      <c r="Q926" t="s">
        <v>6046</v>
      </c>
      <c r="R926">
        <v>276</v>
      </c>
    </row>
    <row r="927" spans="1:19" x14ac:dyDescent="0.25">
      <c r="A927" s="1" t="s">
        <v>36</v>
      </c>
      <c r="B927" s="1" t="s">
        <v>37</v>
      </c>
      <c r="C927" s="1" t="s">
        <v>22</v>
      </c>
      <c r="D927" s="1" t="s">
        <v>23</v>
      </c>
      <c r="E927" s="1" t="s">
        <v>24</v>
      </c>
      <c r="G927" t="s">
        <v>6028</v>
      </c>
      <c r="H927">
        <v>8801</v>
      </c>
      <c r="I927">
        <v>9076</v>
      </c>
      <c r="J927" t="s">
        <v>26</v>
      </c>
      <c r="K927" t="s">
        <v>6047</v>
      </c>
      <c r="N927" t="s">
        <v>206</v>
      </c>
      <c r="Q927" t="s">
        <v>6046</v>
      </c>
      <c r="R927">
        <v>276</v>
      </c>
      <c r="S927">
        <v>91</v>
      </c>
    </row>
    <row r="928" spans="1:19" x14ac:dyDescent="0.25">
      <c r="A928" s="1" t="s">
        <v>20</v>
      </c>
      <c r="B928" s="1" t="s">
        <v>34</v>
      </c>
      <c r="C928" s="1" t="s">
        <v>22</v>
      </c>
      <c r="D928" s="1" t="s">
        <v>23</v>
      </c>
      <c r="E928" s="1" t="s">
        <v>24</v>
      </c>
      <c r="G928" t="s">
        <v>6494</v>
      </c>
      <c r="H928">
        <v>8811</v>
      </c>
      <c r="I928">
        <v>9317</v>
      </c>
      <c r="J928" t="s">
        <v>46</v>
      </c>
      <c r="Q928" t="s">
        <v>6510</v>
      </c>
      <c r="R928">
        <v>507</v>
      </c>
    </row>
    <row r="929" spans="1:20" x14ac:dyDescent="0.25">
      <c r="A929" s="1" t="s">
        <v>36</v>
      </c>
      <c r="B929" s="1" t="s">
        <v>37</v>
      </c>
      <c r="C929" s="1" t="s">
        <v>22</v>
      </c>
      <c r="D929" s="1" t="s">
        <v>23</v>
      </c>
      <c r="E929" s="1" t="s">
        <v>24</v>
      </c>
      <c r="G929" t="s">
        <v>6494</v>
      </c>
      <c r="H929">
        <v>8811</v>
      </c>
      <c r="I929">
        <v>9317</v>
      </c>
      <c r="J929" t="s">
        <v>46</v>
      </c>
      <c r="K929" t="s">
        <v>6511</v>
      </c>
      <c r="N929" t="s">
        <v>45</v>
      </c>
      <c r="Q929" t="s">
        <v>6510</v>
      </c>
      <c r="R929">
        <v>507</v>
      </c>
      <c r="S929">
        <v>168</v>
      </c>
    </row>
    <row r="930" spans="1:20" x14ac:dyDescent="0.25">
      <c r="A930" s="1" t="s">
        <v>20</v>
      </c>
      <c r="B930" s="1" t="s">
        <v>34</v>
      </c>
      <c r="C930" s="1" t="s">
        <v>22</v>
      </c>
      <c r="D930" s="1" t="s">
        <v>23</v>
      </c>
      <c r="E930" s="1" t="s">
        <v>24</v>
      </c>
      <c r="G930" t="s">
        <v>4327</v>
      </c>
      <c r="H930">
        <v>8820</v>
      </c>
      <c r="I930">
        <v>10061</v>
      </c>
      <c r="J930" t="s">
        <v>26</v>
      </c>
      <c r="Q930" t="s">
        <v>4350</v>
      </c>
      <c r="R930">
        <v>1242</v>
      </c>
    </row>
    <row r="931" spans="1:20" x14ac:dyDescent="0.25">
      <c r="A931" s="1" t="s">
        <v>36</v>
      </c>
      <c r="B931" s="1" t="s">
        <v>37</v>
      </c>
      <c r="C931" s="1" t="s">
        <v>22</v>
      </c>
      <c r="D931" s="1" t="s">
        <v>23</v>
      </c>
      <c r="E931" s="1" t="s">
        <v>24</v>
      </c>
      <c r="G931" t="s">
        <v>4327</v>
      </c>
      <c r="H931">
        <v>8820</v>
      </c>
      <c r="I931">
        <v>10061</v>
      </c>
      <c r="J931" t="s">
        <v>26</v>
      </c>
      <c r="K931" t="s">
        <v>4351</v>
      </c>
      <c r="N931" t="s">
        <v>45</v>
      </c>
      <c r="Q931" t="s">
        <v>4350</v>
      </c>
      <c r="R931">
        <v>1242</v>
      </c>
      <c r="S931">
        <v>413</v>
      </c>
    </row>
    <row r="932" spans="1:20" x14ac:dyDescent="0.25">
      <c r="A932" s="1" t="s">
        <v>20</v>
      </c>
      <c r="B932" s="1" t="s">
        <v>34</v>
      </c>
      <c r="C932" s="1" t="s">
        <v>22</v>
      </c>
      <c r="D932" s="1" t="s">
        <v>23</v>
      </c>
      <c r="E932" s="1" t="s">
        <v>24</v>
      </c>
      <c r="G932" t="s">
        <v>2442</v>
      </c>
      <c r="H932">
        <v>8830</v>
      </c>
      <c r="I932">
        <v>9750</v>
      </c>
      <c r="J932" t="s">
        <v>26</v>
      </c>
      <c r="Q932" t="s">
        <v>2461</v>
      </c>
      <c r="R932">
        <v>921</v>
      </c>
    </row>
    <row r="933" spans="1:20" x14ac:dyDescent="0.25">
      <c r="A933" s="1" t="s">
        <v>36</v>
      </c>
      <c r="B933" s="1" t="s">
        <v>37</v>
      </c>
      <c r="C933" s="1" t="s">
        <v>22</v>
      </c>
      <c r="D933" s="1" t="s">
        <v>23</v>
      </c>
      <c r="E933" s="1" t="s">
        <v>24</v>
      </c>
      <c r="G933" t="s">
        <v>2442</v>
      </c>
      <c r="H933">
        <v>8830</v>
      </c>
      <c r="I933">
        <v>9750</v>
      </c>
      <c r="J933" t="s">
        <v>26</v>
      </c>
      <c r="K933" t="s">
        <v>2462</v>
      </c>
      <c r="N933" t="s">
        <v>2243</v>
      </c>
      <c r="Q933" t="s">
        <v>2461</v>
      </c>
      <c r="R933">
        <v>921</v>
      </c>
      <c r="S933">
        <v>306</v>
      </c>
    </row>
    <row r="934" spans="1:20" x14ac:dyDescent="0.25">
      <c r="A934" s="1" t="s">
        <v>20</v>
      </c>
      <c r="B934" s="1" t="s">
        <v>34</v>
      </c>
      <c r="C934" s="1" t="s">
        <v>22</v>
      </c>
      <c r="D934" s="1" t="s">
        <v>23</v>
      </c>
      <c r="E934" s="1" t="s">
        <v>24</v>
      </c>
      <c r="G934" t="s">
        <v>4584</v>
      </c>
      <c r="H934">
        <v>8851</v>
      </c>
      <c r="I934">
        <v>9237</v>
      </c>
      <c r="J934" t="s">
        <v>46</v>
      </c>
      <c r="Q934" t="s">
        <v>4606</v>
      </c>
      <c r="R934">
        <v>387</v>
      </c>
    </row>
    <row r="935" spans="1:20" x14ac:dyDescent="0.25">
      <c r="A935" s="1" t="s">
        <v>36</v>
      </c>
      <c r="B935" s="1" t="s">
        <v>37</v>
      </c>
      <c r="C935" s="1" t="s">
        <v>22</v>
      </c>
      <c r="D935" s="1" t="s">
        <v>23</v>
      </c>
      <c r="E935" s="1" t="s">
        <v>24</v>
      </c>
      <c r="G935" t="s">
        <v>4584</v>
      </c>
      <c r="H935">
        <v>8851</v>
      </c>
      <c r="I935">
        <v>9237</v>
      </c>
      <c r="J935" t="s">
        <v>46</v>
      </c>
      <c r="K935" t="s">
        <v>4607</v>
      </c>
      <c r="N935" t="s">
        <v>4608</v>
      </c>
      <c r="Q935" t="s">
        <v>4606</v>
      </c>
      <c r="R935">
        <v>387</v>
      </c>
      <c r="S935">
        <v>128</v>
      </c>
    </row>
    <row r="936" spans="1:20" x14ac:dyDescent="0.25">
      <c r="A936" s="1" t="s">
        <v>20</v>
      </c>
      <c r="B936" s="1" t="s">
        <v>21</v>
      </c>
      <c r="C936" s="1" t="s">
        <v>22</v>
      </c>
      <c r="D936" s="1" t="s">
        <v>23</v>
      </c>
      <c r="E936" s="1" t="s">
        <v>24</v>
      </c>
      <c r="G936" t="s">
        <v>6518</v>
      </c>
      <c r="H936">
        <v>8862</v>
      </c>
      <c r="I936">
        <v>8937</v>
      </c>
      <c r="J936" t="s">
        <v>46</v>
      </c>
      <c r="Q936" t="s">
        <v>6536</v>
      </c>
      <c r="R936">
        <v>76</v>
      </c>
    </row>
    <row r="937" spans="1:20" x14ac:dyDescent="0.25">
      <c r="A937" s="1" t="s">
        <v>21</v>
      </c>
      <c r="C937" s="1" t="s">
        <v>22</v>
      </c>
      <c r="D937" s="1" t="s">
        <v>23</v>
      </c>
      <c r="E937" s="1" t="s">
        <v>24</v>
      </c>
      <c r="G937" t="s">
        <v>6518</v>
      </c>
      <c r="H937">
        <v>8862</v>
      </c>
      <c r="I937">
        <v>8937</v>
      </c>
      <c r="J937" t="s">
        <v>46</v>
      </c>
      <c r="N937" t="s">
        <v>1803</v>
      </c>
      <c r="Q937" t="s">
        <v>6536</v>
      </c>
      <c r="R937">
        <v>76</v>
      </c>
      <c r="T937" t="s">
        <v>6537</v>
      </c>
    </row>
    <row r="938" spans="1:20" x14ac:dyDescent="0.25">
      <c r="A938" s="1" t="s">
        <v>20</v>
      </c>
      <c r="B938" s="1" t="s">
        <v>34</v>
      </c>
      <c r="C938" s="1" t="s">
        <v>22</v>
      </c>
      <c r="D938" s="1" t="s">
        <v>23</v>
      </c>
      <c r="E938" s="1" t="s">
        <v>24</v>
      </c>
      <c r="G938" t="s">
        <v>5538</v>
      </c>
      <c r="H938">
        <v>8884</v>
      </c>
      <c r="I938">
        <v>10257</v>
      </c>
      <c r="J938" t="s">
        <v>46</v>
      </c>
      <c r="Q938" t="s">
        <v>5559</v>
      </c>
      <c r="R938">
        <v>1374</v>
      </c>
    </row>
    <row r="939" spans="1:20" x14ac:dyDescent="0.25">
      <c r="A939" s="1" t="s">
        <v>36</v>
      </c>
      <c r="B939" s="1" t="s">
        <v>37</v>
      </c>
      <c r="C939" s="1" t="s">
        <v>22</v>
      </c>
      <c r="D939" s="1" t="s">
        <v>23</v>
      </c>
      <c r="E939" s="1" t="s">
        <v>24</v>
      </c>
      <c r="G939" t="s">
        <v>5538</v>
      </c>
      <c r="H939">
        <v>8884</v>
      </c>
      <c r="I939">
        <v>10257</v>
      </c>
      <c r="J939" t="s">
        <v>46</v>
      </c>
      <c r="K939" t="s">
        <v>5560</v>
      </c>
      <c r="N939" t="s">
        <v>5561</v>
      </c>
      <c r="Q939" t="s">
        <v>5559</v>
      </c>
      <c r="R939">
        <v>1374</v>
      </c>
      <c r="S939">
        <v>457</v>
      </c>
    </row>
    <row r="940" spans="1:20" x14ac:dyDescent="0.25">
      <c r="A940" s="1" t="s">
        <v>20</v>
      </c>
      <c r="B940" s="1" t="s">
        <v>34</v>
      </c>
      <c r="C940" s="1" t="s">
        <v>22</v>
      </c>
      <c r="D940" s="1" t="s">
        <v>23</v>
      </c>
      <c r="E940" s="1" t="s">
        <v>24</v>
      </c>
      <c r="G940" t="s">
        <v>6550</v>
      </c>
      <c r="H940">
        <v>8893</v>
      </c>
      <c r="I940">
        <v>9789</v>
      </c>
      <c r="J940" t="s">
        <v>46</v>
      </c>
      <c r="Q940" t="s">
        <v>6573</v>
      </c>
      <c r="R940">
        <v>897</v>
      </c>
    </row>
    <row r="941" spans="1:20" x14ac:dyDescent="0.25">
      <c r="A941" s="1" t="s">
        <v>36</v>
      </c>
      <c r="B941" s="1" t="s">
        <v>37</v>
      </c>
      <c r="C941" s="1" t="s">
        <v>22</v>
      </c>
      <c r="D941" s="1" t="s">
        <v>23</v>
      </c>
      <c r="E941" s="1" t="s">
        <v>24</v>
      </c>
      <c r="G941" t="s">
        <v>6550</v>
      </c>
      <c r="H941">
        <v>8893</v>
      </c>
      <c r="I941">
        <v>9789</v>
      </c>
      <c r="J941" t="s">
        <v>46</v>
      </c>
      <c r="K941" t="s">
        <v>6574</v>
      </c>
      <c r="N941" t="s">
        <v>160</v>
      </c>
      <c r="Q941" t="s">
        <v>6573</v>
      </c>
      <c r="R941">
        <v>897</v>
      </c>
      <c r="S941">
        <v>298</v>
      </c>
    </row>
    <row r="942" spans="1:20" x14ac:dyDescent="0.25">
      <c r="A942" s="1" t="s">
        <v>20</v>
      </c>
      <c r="B942" s="1" t="s">
        <v>34</v>
      </c>
      <c r="C942" s="1" t="s">
        <v>22</v>
      </c>
      <c r="D942" s="1" t="s">
        <v>23</v>
      </c>
      <c r="E942" s="1" t="s">
        <v>24</v>
      </c>
      <c r="G942" t="s">
        <v>3120</v>
      </c>
      <c r="H942">
        <v>8898</v>
      </c>
      <c r="I942">
        <v>10541</v>
      </c>
      <c r="J942" t="s">
        <v>26</v>
      </c>
      <c r="Q942" t="s">
        <v>3144</v>
      </c>
      <c r="R942">
        <v>1644</v>
      </c>
    </row>
    <row r="943" spans="1:20" x14ac:dyDescent="0.25">
      <c r="A943" s="1" t="s">
        <v>36</v>
      </c>
      <c r="B943" s="1" t="s">
        <v>37</v>
      </c>
      <c r="C943" s="1" t="s">
        <v>22</v>
      </c>
      <c r="D943" s="1" t="s">
        <v>23</v>
      </c>
      <c r="E943" s="1" t="s">
        <v>24</v>
      </c>
      <c r="G943" t="s">
        <v>3120</v>
      </c>
      <c r="H943">
        <v>8898</v>
      </c>
      <c r="I943">
        <v>10541</v>
      </c>
      <c r="J943" t="s">
        <v>26</v>
      </c>
      <c r="K943" t="s">
        <v>3145</v>
      </c>
      <c r="N943" t="s">
        <v>1536</v>
      </c>
      <c r="Q943" t="s">
        <v>3144</v>
      </c>
      <c r="R943">
        <v>1644</v>
      </c>
      <c r="S943">
        <v>547</v>
      </c>
    </row>
    <row r="944" spans="1:20" x14ac:dyDescent="0.25">
      <c r="A944" s="1" t="s">
        <v>20</v>
      </c>
      <c r="B944" s="1" t="s">
        <v>34</v>
      </c>
      <c r="C944" s="1" t="s">
        <v>22</v>
      </c>
      <c r="D944" s="1" t="s">
        <v>23</v>
      </c>
      <c r="E944" s="1" t="s">
        <v>24</v>
      </c>
      <c r="G944" t="s">
        <v>5390</v>
      </c>
      <c r="H944">
        <v>8909</v>
      </c>
      <c r="I944">
        <v>9523</v>
      </c>
      <c r="J944" t="s">
        <v>26</v>
      </c>
      <c r="Q944" t="s">
        <v>5420</v>
      </c>
      <c r="R944">
        <v>615</v>
      </c>
    </row>
    <row r="945" spans="1:20" x14ac:dyDescent="0.25">
      <c r="A945" s="1" t="s">
        <v>36</v>
      </c>
      <c r="B945" s="1" t="s">
        <v>37</v>
      </c>
      <c r="C945" s="1" t="s">
        <v>22</v>
      </c>
      <c r="D945" s="1" t="s">
        <v>23</v>
      </c>
      <c r="E945" s="1" t="s">
        <v>24</v>
      </c>
      <c r="G945" t="s">
        <v>5390</v>
      </c>
      <c r="H945">
        <v>8909</v>
      </c>
      <c r="I945">
        <v>9523</v>
      </c>
      <c r="J945" t="s">
        <v>26</v>
      </c>
      <c r="K945" t="s">
        <v>5421</v>
      </c>
      <c r="N945" t="s">
        <v>266</v>
      </c>
      <c r="Q945" t="s">
        <v>5420</v>
      </c>
      <c r="R945">
        <v>615</v>
      </c>
      <c r="S945">
        <v>204</v>
      </c>
    </row>
    <row r="946" spans="1:20" x14ac:dyDescent="0.25">
      <c r="A946" s="1" t="s">
        <v>20</v>
      </c>
      <c r="B946" s="1" t="s">
        <v>34</v>
      </c>
      <c r="C946" s="1" t="s">
        <v>22</v>
      </c>
      <c r="D946" s="1" t="s">
        <v>23</v>
      </c>
      <c r="E946" s="1" t="s">
        <v>24</v>
      </c>
      <c r="G946" t="s">
        <v>1267</v>
      </c>
      <c r="H946">
        <v>8915</v>
      </c>
      <c r="I946">
        <v>9268</v>
      </c>
      <c r="J946" t="s">
        <v>46</v>
      </c>
      <c r="Q946" t="s">
        <v>1293</v>
      </c>
      <c r="R946">
        <v>354</v>
      </c>
    </row>
    <row r="947" spans="1:20" x14ac:dyDescent="0.25">
      <c r="A947" s="1" t="s">
        <v>36</v>
      </c>
      <c r="B947" s="1" t="s">
        <v>37</v>
      </c>
      <c r="C947" s="1" t="s">
        <v>22</v>
      </c>
      <c r="D947" s="1" t="s">
        <v>23</v>
      </c>
      <c r="E947" s="1" t="s">
        <v>24</v>
      </c>
      <c r="G947" t="s">
        <v>1267</v>
      </c>
      <c r="H947">
        <v>8915</v>
      </c>
      <c r="I947">
        <v>9268</v>
      </c>
      <c r="J947" t="s">
        <v>46</v>
      </c>
      <c r="K947" t="s">
        <v>1294</v>
      </c>
      <c r="N947" t="s">
        <v>1295</v>
      </c>
      <c r="Q947" t="s">
        <v>1293</v>
      </c>
      <c r="R947">
        <v>354</v>
      </c>
      <c r="S947">
        <v>117</v>
      </c>
    </row>
    <row r="948" spans="1:20" x14ac:dyDescent="0.25">
      <c r="A948" s="1" t="s">
        <v>20</v>
      </c>
      <c r="B948" s="1" t="s">
        <v>21</v>
      </c>
      <c r="C948" s="1" t="s">
        <v>22</v>
      </c>
      <c r="D948" s="1" t="s">
        <v>23</v>
      </c>
      <c r="E948" s="1" t="s">
        <v>24</v>
      </c>
      <c r="G948" t="s">
        <v>6518</v>
      </c>
      <c r="H948">
        <v>8944</v>
      </c>
      <c r="I948">
        <v>9019</v>
      </c>
      <c r="J948" t="s">
        <v>46</v>
      </c>
      <c r="Q948" t="s">
        <v>6538</v>
      </c>
      <c r="R948">
        <v>76</v>
      </c>
    </row>
    <row r="949" spans="1:20" x14ac:dyDescent="0.25">
      <c r="A949" s="1" t="s">
        <v>21</v>
      </c>
      <c r="C949" s="1" t="s">
        <v>22</v>
      </c>
      <c r="D949" s="1" t="s">
        <v>23</v>
      </c>
      <c r="E949" s="1" t="s">
        <v>24</v>
      </c>
      <c r="G949" t="s">
        <v>6518</v>
      </c>
      <c r="H949">
        <v>8944</v>
      </c>
      <c r="I949">
        <v>9019</v>
      </c>
      <c r="J949" t="s">
        <v>46</v>
      </c>
      <c r="N949" t="s">
        <v>4868</v>
      </c>
      <c r="Q949" t="s">
        <v>6538</v>
      </c>
      <c r="R949">
        <v>76</v>
      </c>
      <c r="T949" t="s">
        <v>4869</v>
      </c>
    </row>
    <row r="950" spans="1:20" x14ac:dyDescent="0.25">
      <c r="A950" s="1" t="s">
        <v>20</v>
      </c>
      <c r="B950" s="1" t="s">
        <v>34</v>
      </c>
      <c r="C950" s="1" t="s">
        <v>22</v>
      </c>
      <c r="D950" s="1" t="s">
        <v>23</v>
      </c>
      <c r="E950" s="1" t="s">
        <v>24</v>
      </c>
      <c r="G950" t="s">
        <v>5006</v>
      </c>
      <c r="H950">
        <v>8982</v>
      </c>
      <c r="I950">
        <v>10211</v>
      </c>
      <c r="J950" t="s">
        <v>26</v>
      </c>
      <c r="Q950" t="s">
        <v>5021</v>
      </c>
      <c r="R950">
        <v>1230</v>
      </c>
    </row>
    <row r="951" spans="1:20" x14ac:dyDescent="0.25">
      <c r="A951" s="1" t="s">
        <v>36</v>
      </c>
      <c r="B951" s="1" t="s">
        <v>37</v>
      </c>
      <c r="C951" s="1" t="s">
        <v>22</v>
      </c>
      <c r="D951" s="1" t="s">
        <v>23</v>
      </c>
      <c r="E951" s="1" t="s">
        <v>24</v>
      </c>
      <c r="G951" t="s">
        <v>5006</v>
      </c>
      <c r="H951">
        <v>8982</v>
      </c>
      <c r="I951">
        <v>10211</v>
      </c>
      <c r="J951" t="s">
        <v>26</v>
      </c>
      <c r="K951" t="s">
        <v>5022</v>
      </c>
      <c r="N951" t="s">
        <v>5023</v>
      </c>
      <c r="Q951" t="s">
        <v>5021</v>
      </c>
      <c r="R951">
        <v>1230</v>
      </c>
      <c r="S951">
        <v>409</v>
      </c>
    </row>
    <row r="952" spans="1:20" x14ac:dyDescent="0.25">
      <c r="A952" s="1" t="s">
        <v>20</v>
      </c>
      <c r="B952" s="1" t="s">
        <v>34</v>
      </c>
      <c r="C952" s="1" t="s">
        <v>22</v>
      </c>
      <c r="D952" s="1" t="s">
        <v>23</v>
      </c>
      <c r="E952" s="1" t="s">
        <v>24</v>
      </c>
      <c r="G952" t="s">
        <v>5895</v>
      </c>
      <c r="H952">
        <v>9021</v>
      </c>
      <c r="I952">
        <v>10133</v>
      </c>
      <c r="J952" t="s">
        <v>26</v>
      </c>
      <c r="Q952" t="s">
        <v>5916</v>
      </c>
      <c r="R952">
        <v>1113</v>
      </c>
    </row>
    <row r="953" spans="1:20" x14ac:dyDescent="0.25">
      <c r="A953" s="1" t="s">
        <v>36</v>
      </c>
      <c r="B953" s="1" t="s">
        <v>37</v>
      </c>
      <c r="C953" s="1" t="s">
        <v>22</v>
      </c>
      <c r="D953" s="1" t="s">
        <v>23</v>
      </c>
      <c r="E953" s="1" t="s">
        <v>24</v>
      </c>
      <c r="G953" t="s">
        <v>5895</v>
      </c>
      <c r="H953">
        <v>9021</v>
      </c>
      <c r="I953">
        <v>10133</v>
      </c>
      <c r="J953" t="s">
        <v>26</v>
      </c>
      <c r="K953" t="s">
        <v>5917</v>
      </c>
      <c r="N953" t="s">
        <v>1727</v>
      </c>
      <c r="Q953" t="s">
        <v>5916</v>
      </c>
      <c r="R953">
        <v>1113</v>
      </c>
      <c r="S953">
        <v>370</v>
      </c>
    </row>
    <row r="954" spans="1:20" x14ac:dyDescent="0.25">
      <c r="A954" s="1" t="s">
        <v>20</v>
      </c>
      <c r="B954" s="1" t="s">
        <v>34</v>
      </c>
      <c r="C954" s="1" t="s">
        <v>22</v>
      </c>
      <c r="D954" s="1" t="s">
        <v>23</v>
      </c>
      <c r="E954" s="1" t="s">
        <v>24</v>
      </c>
      <c r="G954" t="s">
        <v>3510</v>
      </c>
      <c r="H954">
        <v>9026</v>
      </c>
      <c r="I954">
        <v>10429</v>
      </c>
      <c r="J954" t="s">
        <v>26</v>
      </c>
      <c r="Q954" t="s">
        <v>3542</v>
      </c>
      <c r="R954">
        <v>1404</v>
      </c>
    </row>
    <row r="955" spans="1:20" x14ac:dyDescent="0.25">
      <c r="A955" s="1" t="s">
        <v>36</v>
      </c>
      <c r="B955" s="1" t="s">
        <v>37</v>
      </c>
      <c r="C955" s="1" t="s">
        <v>22</v>
      </c>
      <c r="D955" s="1" t="s">
        <v>23</v>
      </c>
      <c r="E955" s="1" t="s">
        <v>24</v>
      </c>
      <c r="G955" t="s">
        <v>3510</v>
      </c>
      <c r="H955">
        <v>9026</v>
      </c>
      <c r="I955">
        <v>10429</v>
      </c>
      <c r="J955" t="s">
        <v>26</v>
      </c>
      <c r="K955" t="s">
        <v>3543</v>
      </c>
      <c r="N955" t="s">
        <v>3544</v>
      </c>
      <c r="Q955" t="s">
        <v>3542</v>
      </c>
      <c r="R955">
        <v>1404</v>
      </c>
      <c r="S955">
        <v>467</v>
      </c>
    </row>
    <row r="956" spans="1:20" x14ac:dyDescent="0.25">
      <c r="A956" s="1" t="s">
        <v>20</v>
      </c>
      <c r="B956" s="1" t="s">
        <v>34</v>
      </c>
      <c r="C956" s="1" t="s">
        <v>22</v>
      </c>
      <c r="D956" s="1" t="s">
        <v>23</v>
      </c>
      <c r="E956" s="1" t="s">
        <v>24</v>
      </c>
      <c r="G956" t="s">
        <v>5959</v>
      </c>
      <c r="H956">
        <v>9067</v>
      </c>
      <c r="I956">
        <v>9549</v>
      </c>
      <c r="J956" t="s">
        <v>26</v>
      </c>
      <c r="Q956" t="s">
        <v>5988</v>
      </c>
      <c r="R956">
        <v>483</v>
      </c>
    </row>
    <row r="957" spans="1:20" x14ac:dyDescent="0.25">
      <c r="A957" s="1" t="s">
        <v>36</v>
      </c>
      <c r="B957" s="1" t="s">
        <v>37</v>
      </c>
      <c r="C957" s="1" t="s">
        <v>22</v>
      </c>
      <c r="D957" s="1" t="s">
        <v>23</v>
      </c>
      <c r="E957" s="1" t="s">
        <v>24</v>
      </c>
      <c r="G957" t="s">
        <v>5959</v>
      </c>
      <c r="H957">
        <v>9067</v>
      </c>
      <c r="I957">
        <v>9549</v>
      </c>
      <c r="J957" t="s">
        <v>26</v>
      </c>
      <c r="K957" t="s">
        <v>5989</v>
      </c>
      <c r="N957" t="s">
        <v>5990</v>
      </c>
      <c r="Q957" t="s">
        <v>5988</v>
      </c>
      <c r="R957">
        <v>483</v>
      </c>
      <c r="S957">
        <v>160</v>
      </c>
    </row>
    <row r="958" spans="1:20" x14ac:dyDescent="0.25">
      <c r="A958" s="1" t="s">
        <v>20</v>
      </c>
      <c r="B958" s="1" t="s">
        <v>21</v>
      </c>
      <c r="C958" s="1" t="s">
        <v>22</v>
      </c>
      <c r="D958" s="1" t="s">
        <v>23</v>
      </c>
      <c r="E958" s="1" t="s">
        <v>24</v>
      </c>
      <c r="G958" t="s">
        <v>6518</v>
      </c>
      <c r="H958">
        <v>9074</v>
      </c>
      <c r="I958">
        <v>9159</v>
      </c>
      <c r="J958" t="s">
        <v>46</v>
      </c>
      <c r="Q958" t="s">
        <v>6539</v>
      </c>
      <c r="R958">
        <v>86</v>
      </c>
    </row>
    <row r="959" spans="1:20" x14ac:dyDescent="0.25">
      <c r="A959" s="1" t="s">
        <v>21</v>
      </c>
      <c r="C959" s="1" t="s">
        <v>22</v>
      </c>
      <c r="D959" s="1" t="s">
        <v>23</v>
      </c>
      <c r="E959" s="1" t="s">
        <v>24</v>
      </c>
      <c r="G959" t="s">
        <v>6518</v>
      </c>
      <c r="H959">
        <v>9074</v>
      </c>
      <c r="I959">
        <v>9159</v>
      </c>
      <c r="J959" t="s">
        <v>46</v>
      </c>
      <c r="N959" t="s">
        <v>5228</v>
      </c>
      <c r="Q959" t="s">
        <v>6539</v>
      </c>
      <c r="R959">
        <v>86</v>
      </c>
      <c r="T959" t="s">
        <v>5229</v>
      </c>
    </row>
    <row r="960" spans="1:20" x14ac:dyDescent="0.25">
      <c r="A960" s="1" t="s">
        <v>20</v>
      </c>
      <c r="B960" s="1" t="s">
        <v>34</v>
      </c>
      <c r="C960" s="1" t="s">
        <v>22</v>
      </c>
      <c r="D960" s="1" t="s">
        <v>23</v>
      </c>
      <c r="E960" s="1" t="s">
        <v>24</v>
      </c>
      <c r="G960" t="s">
        <v>6614</v>
      </c>
      <c r="H960">
        <v>9080</v>
      </c>
      <c r="I960">
        <v>10639</v>
      </c>
      <c r="J960" t="s">
        <v>26</v>
      </c>
      <c r="Q960" t="s">
        <v>6634</v>
      </c>
      <c r="R960">
        <v>1560</v>
      </c>
    </row>
    <row r="961" spans="1:19" x14ac:dyDescent="0.25">
      <c r="A961" s="1" t="s">
        <v>36</v>
      </c>
      <c r="B961" s="1" t="s">
        <v>37</v>
      </c>
      <c r="C961" s="1" t="s">
        <v>22</v>
      </c>
      <c r="D961" s="1" t="s">
        <v>23</v>
      </c>
      <c r="E961" s="1" t="s">
        <v>24</v>
      </c>
      <c r="G961" t="s">
        <v>6614</v>
      </c>
      <c r="H961">
        <v>9080</v>
      </c>
      <c r="I961">
        <v>10639</v>
      </c>
      <c r="J961" t="s">
        <v>26</v>
      </c>
      <c r="K961" t="s">
        <v>6635</v>
      </c>
      <c r="N961" t="s">
        <v>1732</v>
      </c>
      <c r="Q961" t="s">
        <v>6634</v>
      </c>
      <c r="R961">
        <v>1560</v>
      </c>
      <c r="S961">
        <v>519</v>
      </c>
    </row>
    <row r="962" spans="1:19" x14ac:dyDescent="0.25">
      <c r="A962" s="1" t="s">
        <v>20</v>
      </c>
      <c r="B962" s="1" t="s">
        <v>34</v>
      </c>
      <c r="C962" s="1" t="s">
        <v>22</v>
      </c>
      <c r="D962" s="1" t="s">
        <v>23</v>
      </c>
      <c r="E962" s="1" t="s">
        <v>24</v>
      </c>
      <c r="G962" t="s">
        <v>5812</v>
      </c>
      <c r="H962">
        <v>9170</v>
      </c>
      <c r="I962">
        <v>9643</v>
      </c>
      <c r="J962" t="s">
        <v>26</v>
      </c>
      <c r="Q962" t="s">
        <v>5844</v>
      </c>
      <c r="R962">
        <v>474</v>
      </c>
    </row>
    <row r="963" spans="1:19" x14ac:dyDescent="0.25">
      <c r="A963" s="1" t="s">
        <v>36</v>
      </c>
      <c r="B963" s="1" t="s">
        <v>37</v>
      </c>
      <c r="C963" s="1" t="s">
        <v>22</v>
      </c>
      <c r="D963" s="1" t="s">
        <v>23</v>
      </c>
      <c r="E963" s="1" t="s">
        <v>24</v>
      </c>
      <c r="G963" t="s">
        <v>5812</v>
      </c>
      <c r="H963">
        <v>9170</v>
      </c>
      <c r="I963">
        <v>9643</v>
      </c>
      <c r="J963" t="s">
        <v>26</v>
      </c>
      <c r="K963" t="s">
        <v>5845</v>
      </c>
      <c r="N963" t="s">
        <v>871</v>
      </c>
      <c r="Q963" t="s">
        <v>5844</v>
      </c>
      <c r="R963">
        <v>474</v>
      </c>
      <c r="S963">
        <v>157</v>
      </c>
    </row>
    <row r="964" spans="1:19" x14ac:dyDescent="0.25">
      <c r="A964" s="1" t="s">
        <v>20</v>
      </c>
      <c r="B964" s="1" t="s">
        <v>34</v>
      </c>
      <c r="C964" s="1" t="s">
        <v>22</v>
      </c>
      <c r="D964" s="1" t="s">
        <v>23</v>
      </c>
      <c r="E964" s="1" t="s">
        <v>24</v>
      </c>
      <c r="G964" t="s">
        <v>6084</v>
      </c>
      <c r="H964">
        <v>9195</v>
      </c>
      <c r="I964">
        <v>9941</v>
      </c>
      <c r="J964" t="s">
        <v>26</v>
      </c>
      <c r="Q964" t="s">
        <v>6121</v>
      </c>
      <c r="R964">
        <v>747</v>
      </c>
    </row>
    <row r="965" spans="1:19" x14ac:dyDescent="0.25">
      <c r="A965" s="1" t="s">
        <v>36</v>
      </c>
      <c r="B965" s="1" t="s">
        <v>37</v>
      </c>
      <c r="C965" s="1" t="s">
        <v>22</v>
      </c>
      <c r="D965" s="1" t="s">
        <v>23</v>
      </c>
      <c r="E965" s="1" t="s">
        <v>24</v>
      </c>
      <c r="G965" t="s">
        <v>6084</v>
      </c>
      <c r="H965">
        <v>9195</v>
      </c>
      <c r="I965">
        <v>9941</v>
      </c>
      <c r="J965" t="s">
        <v>26</v>
      </c>
      <c r="K965" t="s">
        <v>6122</v>
      </c>
      <c r="N965" t="s">
        <v>45</v>
      </c>
      <c r="Q965" t="s">
        <v>6121</v>
      </c>
      <c r="R965">
        <v>747</v>
      </c>
      <c r="S965">
        <v>248</v>
      </c>
    </row>
    <row r="966" spans="1:19" x14ac:dyDescent="0.25">
      <c r="A966" s="1" t="s">
        <v>20</v>
      </c>
      <c r="B966" s="1" t="s">
        <v>34</v>
      </c>
      <c r="C966" s="1" t="s">
        <v>22</v>
      </c>
      <c r="D966" s="1" t="s">
        <v>23</v>
      </c>
      <c r="E966" s="1" t="s">
        <v>24</v>
      </c>
      <c r="G966" t="s">
        <v>4584</v>
      </c>
      <c r="H966">
        <v>9244</v>
      </c>
      <c r="I966">
        <v>9711</v>
      </c>
      <c r="J966" t="s">
        <v>46</v>
      </c>
      <c r="Q966" t="s">
        <v>4609</v>
      </c>
      <c r="R966">
        <v>468</v>
      </c>
    </row>
    <row r="967" spans="1:19" x14ac:dyDescent="0.25">
      <c r="A967" s="1" t="s">
        <v>36</v>
      </c>
      <c r="B967" s="1" t="s">
        <v>37</v>
      </c>
      <c r="C967" s="1" t="s">
        <v>22</v>
      </c>
      <c r="D967" s="1" t="s">
        <v>23</v>
      </c>
      <c r="E967" s="1" t="s">
        <v>24</v>
      </c>
      <c r="G967" t="s">
        <v>4584</v>
      </c>
      <c r="H967">
        <v>9244</v>
      </c>
      <c r="I967">
        <v>9711</v>
      </c>
      <c r="J967" t="s">
        <v>46</v>
      </c>
      <c r="K967" t="s">
        <v>4610</v>
      </c>
      <c r="N967" t="s">
        <v>4611</v>
      </c>
      <c r="Q967" t="s">
        <v>4609</v>
      </c>
      <c r="R967">
        <v>468</v>
      </c>
      <c r="S967">
        <v>155</v>
      </c>
    </row>
    <row r="968" spans="1:19" x14ac:dyDescent="0.25">
      <c r="A968" s="1" t="s">
        <v>20</v>
      </c>
      <c r="B968" s="1" t="s">
        <v>34</v>
      </c>
      <c r="C968" s="1" t="s">
        <v>22</v>
      </c>
      <c r="D968" s="1" t="s">
        <v>23</v>
      </c>
      <c r="E968" s="1" t="s">
        <v>24</v>
      </c>
      <c r="G968" t="s">
        <v>4136</v>
      </c>
      <c r="H968">
        <v>9297</v>
      </c>
      <c r="I968">
        <v>9917</v>
      </c>
      <c r="J968" t="s">
        <v>26</v>
      </c>
      <c r="Q968" t="s">
        <v>4164</v>
      </c>
      <c r="R968">
        <v>621</v>
      </c>
    </row>
    <row r="969" spans="1:19" x14ac:dyDescent="0.25">
      <c r="A969" s="1" t="s">
        <v>36</v>
      </c>
      <c r="B969" s="1" t="s">
        <v>37</v>
      </c>
      <c r="C969" s="1" t="s">
        <v>22</v>
      </c>
      <c r="D969" s="1" t="s">
        <v>23</v>
      </c>
      <c r="E969" s="1" t="s">
        <v>24</v>
      </c>
      <c r="G969" t="s">
        <v>4136</v>
      </c>
      <c r="H969">
        <v>9297</v>
      </c>
      <c r="I969">
        <v>9917</v>
      </c>
      <c r="J969" t="s">
        <v>26</v>
      </c>
      <c r="K969" t="s">
        <v>4165</v>
      </c>
      <c r="N969" t="s">
        <v>157</v>
      </c>
      <c r="Q969" t="s">
        <v>4164</v>
      </c>
      <c r="R969">
        <v>621</v>
      </c>
      <c r="S969">
        <v>206</v>
      </c>
    </row>
    <row r="970" spans="1:19" x14ac:dyDescent="0.25">
      <c r="A970" s="1" t="s">
        <v>20</v>
      </c>
      <c r="B970" s="1" t="s">
        <v>34</v>
      </c>
      <c r="C970" s="1" t="s">
        <v>22</v>
      </c>
      <c r="D970" s="1" t="s">
        <v>23</v>
      </c>
      <c r="E970" s="1" t="s">
        <v>24</v>
      </c>
      <c r="G970" t="s">
        <v>6453</v>
      </c>
      <c r="H970">
        <v>9326</v>
      </c>
      <c r="I970">
        <v>9769</v>
      </c>
      <c r="J970" t="s">
        <v>26</v>
      </c>
      <c r="Q970" t="s">
        <v>6476</v>
      </c>
      <c r="R970">
        <v>444</v>
      </c>
    </row>
    <row r="971" spans="1:19" x14ac:dyDescent="0.25">
      <c r="A971" s="1" t="s">
        <v>36</v>
      </c>
      <c r="B971" s="1" t="s">
        <v>37</v>
      </c>
      <c r="C971" s="1" t="s">
        <v>22</v>
      </c>
      <c r="D971" s="1" t="s">
        <v>23</v>
      </c>
      <c r="E971" s="1" t="s">
        <v>24</v>
      </c>
      <c r="G971" t="s">
        <v>6453</v>
      </c>
      <c r="H971">
        <v>9326</v>
      </c>
      <c r="I971">
        <v>9769</v>
      </c>
      <c r="J971" t="s">
        <v>26</v>
      </c>
      <c r="K971" t="s">
        <v>6477</v>
      </c>
      <c r="N971" t="s">
        <v>45</v>
      </c>
      <c r="Q971" t="s">
        <v>6476</v>
      </c>
      <c r="R971">
        <v>444</v>
      </c>
      <c r="S971">
        <v>147</v>
      </c>
    </row>
    <row r="972" spans="1:19" x14ac:dyDescent="0.25">
      <c r="A972" s="1" t="s">
        <v>20</v>
      </c>
      <c r="B972" s="1" t="s">
        <v>34</v>
      </c>
      <c r="C972" s="1" t="s">
        <v>22</v>
      </c>
      <c r="D972" s="1" t="s">
        <v>23</v>
      </c>
      <c r="E972" s="1" t="s">
        <v>24</v>
      </c>
      <c r="G972" t="s">
        <v>1267</v>
      </c>
      <c r="H972">
        <v>9347</v>
      </c>
      <c r="I972">
        <v>10429</v>
      </c>
      <c r="J972" t="s">
        <v>26</v>
      </c>
      <c r="Q972" t="s">
        <v>1296</v>
      </c>
      <c r="R972">
        <v>1083</v>
      </c>
    </row>
    <row r="973" spans="1:19" x14ac:dyDescent="0.25">
      <c r="A973" s="1" t="s">
        <v>36</v>
      </c>
      <c r="B973" s="1" t="s">
        <v>37</v>
      </c>
      <c r="C973" s="1" t="s">
        <v>22</v>
      </c>
      <c r="D973" s="1" t="s">
        <v>23</v>
      </c>
      <c r="E973" s="1" t="s">
        <v>24</v>
      </c>
      <c r="G973" t="s">
        <v>1267</v>
      </c>
      <c r="H973">
        <v>9347</v>
      </c>
      <c r="I973">
        <v>10429</v>
      </c>
      <c r="J973" t="s">
        <v>26</v>
      </c>
      <c r="K973" t="s">
        <v>1297</v>
      </c>
      <c r="N973" t="s">
        <v>1298</v>
      </c>
      <c r="Q973" t="s">
        <v>1296</v>
      </c>
      <c r="R973">
        <v>1083</v>
      </c>
      <c r="S973">
        <v>360</v>
      </c>
    </row>
    <row r="974" spans="1:19" x14ac:dyDescent="0.25">
      <c r="A974" s="1" t="s">
        <v>20</v>
      </c>
      <c r="B974" s="1" t="s">
        <v>34</v>
      </c>
      <c r="C974" s="1" t="s">
        <v>22</v>
      </c>
      <c r="D974" s="1" t="s">
        <v>23</v>
      </c>
      <c r="E974" s="1" t="s">
        <v>24</v>
      </c>
      <c r="G974" t="s">
        <v>4715</v>
      </c>
      <c r="H974">
        <v>9349</v>
      </c>
      <c r="I974">
        <v>10173</v>
      </c>
      <c r="J974" t="s">
        <v>26</v>
      </c>
      <c r="Q974" t="s">
        <v>4738</v>
      </c>
      <c r="R974">
        <v>825</v>
      </c>
    </row>
    <row r="975" spans="1:19" x14ac:dyDescent="0.25">
      <c r="A975" s="1" t="s">
        <v>36</v>
      </c>
      <c r="B975" s="1" t="s">
        <v>37</v>
      </c>
      <c r="C975" s="1" t="s">
        <v>22</v>
      </c>
      <c r="D975" s="1" t="s">
        <v>23</v>
      </c>
      <c r="E975" s="1" t="s">
        <v>24</v>
      </c>
      <c r="G975" t="s">
        <v>4715</v>
      </c>
      <c r="H975">
        <v>9349</v>
      </c>
      <c r="I975">
        <v>10173</v>
      </c>
      <c r="J975" t="s">
        <v>26</v>
      </c>
      <c r="K975" t="s">
        <v>4739</v>
      </c>
      <c r="N975" t="s">
        <v>4740</v>
      </c>
      <c r="Q975" t="s">
        <v>4738</v>
      </c>
      <c r="R975">
        <v>825</v>
      </c>
      <c r="S975">
        <v>274</v>
      </c>
    </row>
    <row r="976" spans="1:19" x14ac:dyDescent="0.25">
      <c r="A976" s="1" t="s">
        <v>20</v>
      </c>
      <c r="B976" s="1" t="s">
        <v>34</v>
      </c>
      <c r="C976" s="1" t="s">
        <v>22</v>
      </c>
      <c r="D976" s="1" t="s">
        <v>23</v>
      </c>
      <c r="E976" s="1" t="s">
        <v>24</v>
      </c>
      <c r="G976" t="s">
        <v>6262</v>
      </c>
      <c r="H976">
        <v>9394</v>
      </c>
      <c r="I976">
        <v>10650</v>
      </c>
      <c r="J976" t="s">
        <v>26</v>
      </c>
      <c r="Q976" t="s">
        <v>6308</v>
      </c>
      <c r="R976">
        <v>1257</v>
      </c>
    </row>
    <row r="977" spans="1:19" x14ac:dyDescent="0.25">
      <c r="A977" s="1" t="s">
        <v>36</v>
      </c>
      <c r="B977" s="1" t="s">
        <v>37</v>
      </c>
      <c r="C977" s="1" t="s">
        <v>22</v>
      </c>
      <c r="D977" s="1" t="s">
        <v>23</v>
      </c>
      <c r="E977" s="1" t="s">
        <v>24</v>
      </c>
      <c r="G977" t="s">
        <v>6262</v>
      </c>
      <c r="H977">
        <v>9394</v>
      </c>
      <c r="I977">
        <v>10650</v>
      </c>
      <c r="J977" t="s">
        <v>26</v>
      </c>
      <c r="K977" t="s">
        <v>6309</v>
      </c>
      <c r="N977" t="s">
        <v>6310</v>
      </c>
      <c r="Q977" t="s">
        <v>6308</v>
      </c>
      <c r="R977">
        <v>1257</v>
      </c>
      <c r="S977">
        <v>418</v>
      </c>
    </row>
    <row r="978" spans="1:19" x14ac:dyDescent="0.25">
      <c r="A978" s="1" t="s">
        <v>20</v>
      </c>
      <c r="B978" s="1" t="s">
        <v>34</v>
      </c>
      <c r="C978" s="1" t="s">
        <v>22</v>
      </c>
      <c r="D978" s="1" t="s">
        <v>23</v>
      </c>
      <c r="E978" s="1" t="s">
        <v>24</v>
      </c>
      <c r="G978" t="s">
        <v>4843</v>
      </c>
      <c r="H978">
        <v>9395</v>
      </c>
      <c r="I978">
        <v>10273</v>
      </c>
      <c r="J978" t="s">
        <v>26</v>
      </c>
      <c r="Q978" t="s">
        <v>4876</v>
      </c>
      <c r="R978">
        <v>879</v>
      </c>
    </row>
    <row r="979" spans="1:19" x14ac:dyDescent="0.25">
      <c r="A979" s="1" t="s">
        <v>36</v>
      </c>
      <c r="B979" s="1" t="s">
        <v>37</v>
      </c>
      <c r="C979" s="1" t="s">
        <v>22</v>
      </c>
      <c r="D979" s="1" t="s">
        <v>23</v>
      </c>
      <c r="E979" s="1" t="s">
        <v>24</v>
      </c>
      <c r="G979" t="s">
        <v>4843</v>
      </c>
      <c r="H979">
        <v>9395</v>
      </c>
      <c r="I979">
        <v>10273</v>
      </c>
      <c r="J979" t="s">
        <v>26</v>
      </c>
      <c r="K979" t="s">
        <v>4877</v>
      </c>
      <c r="N979" t="s">
        <v>648</v>
      </c>
      <c r="Q979" t="s">
        <v>4876</v>
      </c>
      <c r="R979">
        <v>879</v>
      </c>
      <c r="S979">
        <v>292</v>
      </c>
    </row>
    <row r="980" spans="1:19" x14ac:dyDescent="0.25">
      <c r="A980" s="1" t="s">
        <v>20</v>
      </c>
      <c r="B980" s="1" t="s">
        <v>34</v>
      </c>
      <c r="C980" s="1" t="s">
        <v>22</v>
      </c>
      <c r="D980" s="1" t="s">
        <v>23</v>
      </c>
      <c r="E980" s="1" t="s">
        <v>24</v>
      </c>
      <c r="G980" t="s">
        <v>5646</v>
      </c>
      <c r="H980">
        <v>9417</v>
      </c>
      <c r="I980">
        <v>10142</v>
      </c>
      <c r="J980" t="s">
        <v>26</v>
      </c>
      <c r="Q980" t="s">
        <v>5668</v>
      </c>
      <c r="R980">
        <v>726</v>
      </c>
    </row>
    <row r="981" spans="1:19" x14ac:dyDescent="0.25">
      <c r="A981" s="1" t="s">
        <v>36</v>
      </c>
      <c r="B981" s="1" t="s">
        <v>37</v>
      </c>
      <c r="C981" s="1" t="s">
        <v>22</v>
      </c>
      <c r="D981" s="1" t="s">
        <v>23</v>
      </c>
      <c r="E981" s="1" t="s">
        <v>24</v>
      </c>
      <c r="G981" t="s">
        <v>5646</v>
      </c>
      <c r="H981">
        <v>9417</v>
      </c>
      <c r="I981">
        <v>10142</v>
      </c>
      <c r="J981" t="s">
        <v>26</v>
      </c>
      <c r="K981" t="s">
        <v>5669</v>
      </c>
      <c r="N981" t="s">
        <v>5670</v>
      </c>
      <c r="Q981" t="s">
        <v>5668</v>
      </c>
      <c r="R981">
        <v>726</v>
      </c>
      <c r="S981">
        <v>241</v>
      </c>
    </row>
    <row r="982" spans="1:19" x14ac:dyDescent="0.25">
      <c r="A982" s="1" t="s">
        <v>20</v>
      </c>
      <c r="B982" s="1" t="s">
        <v>34</v>
      </c>
      <c r="C982" s="1" t="s">
        <v>22</v>
      </c>
      <c r="D982" s="1" t="s">
        <v>23</v>
      </c>
      <c r="E982" s="1" t="s">
        <v>24</v>
      </c>
      <c r="G982" t="s">
        <v>2087</v>
      </c>
      <c r="H982">
        <v>9432</v>
      </c>
      <c r="I982">
        <v>10520</v>
      </c>
      <c r="J982" t="s">
        <v>46</v>
      </c>
      <c r="Q982" t="s">
        <v>2117</v>
      </c>
      <c r="R982">
        <v>1089</v>
      </c>
    </row>
    <row r="983" spans="1:19" x14ac:dyDescent="0.25">
      <c r="A983" s="1" t="s">
        <v>36</v>
      </c>
      <c r="B983" s="1" t="s">
        <v>37</v>
      </c>
      <c r="C983" s="1" t="s">
        <v>22</v>
      </c>
      <c r="D983" s="1" t="s">
        <v>23</v>
      </c>
      <c r="E983" s="1" t="s">
        <v>24</v>
      </c>
      <c r="G983" t="s">
        <v>2087</v>
      </c>
      <c r="H983">
        <v>9432</v>
      </c>
      <c r="I983">
        <v>10520</v>
      </c>
      <c r="J983" t="s">
        <v>46</v>
      </c>
      <c r="K983" t="s">
        <v>2118</v>
      </c>
      <c r="N983" t="s">
        <v>2119</v>
      </c>
      <c r="Q983" t="s">
        <v>2117</v>
      </c>
      <c r="R983">
        <v>1089</v>
      </c>
      <c r="S983">
        <v>362</v>
      </c>
    </row>
    <row r="984" spans="1:19" x14ac:dyDescent="0.25">
      <c r="A984" s="1" t="s">
        <v>20</v>
      </c>
      <c r="B984" s="1" t="s">
        <v>34</v>
      </c>
      <c r="C984" s="1" t="s">
        <v>22</v>
      </c>
      <c r="D984" s="1" t="s">
        <v>23</v>
      </c>
      <c r="E984" s="1" t="s">
        <v>24</v>
      </c>
      <c r="G984" t="s">
        <v>6518</v>
      </c>
      <c r="H984">
        <v>9435</v>
      </c>
      <c r="I984">
        <v>9935</v>
      </c>
      <c r="J984" t="s">
        <v>46</v>
      </c>
      <c r="Q984" t="s">
        <v>6540</v>
      </c>
      <c r="R984">
        <v>501</v>
      </c>
    </row>
    <row r="985" spans="1:19" x14ac:dyDescent="0.25">
      <c r="A985" s="1" t="s">
        <v>36</v>
      </c>
      <c r="B985" s="1" t="s">
        <v>37</v>
      </c>
      <c r="C985" s="1" t="s">
        <v>22</v>
      </c>
      <c r="D985" s="1" t="s">
        <v>23</v>
      </c>
      <c r="E985" s="1" t="s">
        <v>24</v>
      </c>
      <c r="G985" t="s">
        <v>6518</v>
      </c>
      <c r="H985">
        <v>9435</v>
      </c>
      <c r="I985">
        <v>9935</v>
      </c>
      <c r="J985" t="s">
        <v>46</v>
      </c>
      <c r="K985" t="s">
        <v>6541</v>
      </c>
      <c r="N985" t="s">
        <v>6542</v>
      </c>
      <c r="Q985" t="s">
        <v>6540</v>
      </c>
      <c r="R985">
        <v>501</v>
      </c>
      <c r="S985">
        <v>166</v>
      </c>
    </row>
    <row r="986" spans="1:19" x14ac:dyDescent="0.25">
      <c r="A986" s="1" t="s">
        <v>20</v>
      </c>
      <c r="B986" s="1" t="s">
        <v>34</v>
      </c>
      <c r="C986" s="1" t="s">
        <v>22</v>
      </c>
      <c r="D986" s="1" t="s">
        <v>23</v>
      </c>
      <c r="E986" s="1" t="s">
        <v>24</v>
      </c>
      <c r="G986" t="s">
        <v>6028</v>
      </c>
      <c r="H986">
        <v>9446</v>
      </c>
      <c r="I986">
        <v>10663</v>
      </c>
      <c r="J986" t="s">
        <v>26</v>
      </c>
      <c r="Q986" t="s">
        <v>6048</v>
      </c>
      <c r="R986">
        <v>1218</v>
      </c>
    </row>
    <row r="987" spans="1:19" x14ac:dyDescent="0.25">
      <c r="A987" s="1" t="s">
        <v>36</v>
      </c>
      <c r="B987" s="1" t="s">
        <v>37</v>
      </c>
      <c r="C987" s="1" t="s">
        <v>22</v>
      </c>
      <c r="D987" s="1" t="s">
        <v>23</v>
      </c>
      <c r="E987" s="1" t="s">
        <v>24</v>
      </c>
      <c r="G987" t="s">
        <v>6028</v>
      </c>
      <c r="H987">
        <v>9446</v>
      </c>
      <c r="I987">
        <v>10663</v>
      </c>
      <c r="J987" t="s">
        <v>26</v>
      </c>
      <c r="K987" t="s">
        <v>6049</v>
      </c>
      <c r="N987" t="s">
        <v>1320</v>
      </c>
      <c r="Q987" t="s">
        <v>6048</v>
      </c>
      <c r="R987">
        <v>1218</v>
      </c>
      <c r="S987">
        <v>405</v>
      </c>
    </row>
    <row r="988" spans="1:19" x14ac:dyDescent="0.25">
      <c r="A988" s="1" t="s">
        <v>20</v>
      </c>
      <c r="B988" s="1" t="s">
        <v>34</v>
      </c>
      <c r="C988" s="1" t="s">
        <v>22</v>
      </c>
      <c r="D988" s="1" t="s">
        <v>23</v>
      </c>
      <c r="E988" s="1" t="s">
        <v>24</v>
      </c>
      <c r="G988" t="s">
        <v>3679</v>
      </c>
      <c r="H988">
        <v>9491</v>
      </c>
      <c r="I988">
        <v>10906</v>
      </c>
      <c r="J988" t="s">
        <v>26</v>
      </c>
      <c r="Q988" t="s">
        <v>3703</v>
      </c>
      <c r="R988">
        <v>1416</v>
      </c>
    </row>
    <row r="989" spans="1:19" x14ac:dyDescent="0.25">
      <c r="A989" s="1" t="s">
        <v>36</v>
      </c>
      <c r="B989" s="1" t="s">
        <v>37</v>
      </c>
      <c r="C989" s="1" t="s">
        <v>22</v>
      </c>
      <c r="D989" s="1" t="s">
        <v>23</v>
      </c>
      <c r="E989" s="1" t="s">
        <v>24</v>
      </c>
      <c r="G989" t="s">
        <v>3679</v>
      </c>
      <c r="H989">
        <v>9491</v>
      </c>
      <c r="I989">
        <v>10906</v>
      </c>
      <c r="J989" t="s">
        <v>26</v>
      </c>
      <c r="K989" t="s">
        <v>3704</v>
      </c>
      <c r="N989" t="s">
        <v>3705</v>
      </c>
      <c r="Q989" t="s">
        <v>3703</v>
      </c>
      <c r="R989">
        <v>1416</v>
      </c>
      <c r="S989">
        <v>471</v>
      </c>
    </row>
    <row r="990" spans="1:19" x14ac:dyDescent="0.25">
      <c r="A990" s="1" t="s">
        <v>20</v>
      </c>
      <c r="B990" s="1" t="s">
        <v>34</v>
      </c>
      <c r="C990" s="1" t="s">
        <v>22</v>
      </c>
      <c r="D990" s="1" t="s">
        <v>23</v>
      </c>
      <c r="E990" s="1" t="s">
        <v>24</v>
      </c>
      <c r="G990" t="s">
        <v>2935</v>
      </c>
      <c r="H990">
        <v>9498</v>
      </c>
      <c r="I990">
        <v>11018</v>
      </c>
      <c r="J990" t="s">
        <v>26</v>
      </c>
      <c r="Q990" t="s">
        <v>2963</v>
      </c>
      <c r="R990">
        <v>1521</v>
      </c>
    </row>
    <row r="991" spans="1:19" x14ac:dyDescent="0.25">
      <c r="A991" s="1" t="s">
        <v>36</v>
      </c>
      <c r="B991" s="1" t="s">
        <v>37</v>
      </c>
      <c r="C991" s="1" t="s">
        <v>22</v>
      </c>
      <c r="D991" s="1" t="s">
        <v>23</v>
      </c>
      <c r="E991" s="1" t="s">
        <v>24</v>
      </c>
      <c r="G991" t="s">
        <v>2935</v>
      </c>
      <c r="H991">
        <v>9498</v>
      </c>
      <c r="I991">
        <v>11018</v>
      </c>
      <c r="J991" t="s">
        <v>26</v>
      </c>
      <c r="K991" t="s">
        <v>2964</v>
      </c>
      <c r="N991" t="s">
        <v>2965</v>
      </c>
      <c r="Q991" t="s">
        <v>2963</v>
      </c>
      <c r="R991">
        <v>1521</v>
      </c>
      <c r="S991">
        <v>506</v>
      </c>
    </row>
    <row r="992" spans="1:19" x14ac:dyDescent="0.25">
      <c r="A992" s="1" t="s">
        <v>20</v>
      </c>
      <c r="B992" s="1" t="s">
        <v>34</v>
      </c>
      <c r="C992" s="1" t="s">
        <v>22</v>
      </c>
      <c r="D992" s="1" t="s">
        <v>23</v>
      </c>
      <c r="E992" s="1" t="s">
        <v>24</v>
      </c>
      <c r="G992" t="s">
        <v>6160</v>
      </c>
      <c r="H992">
        <v>9516</v>
      </c>
      <c r="I992">
        <v>10862</v>
      </c>
      <c r="J992" t="s">
        <v>46</v>
      </c>
      <c r="Q992" t="s">
        <v>6182</v>
      </c>
      <c r="R992">
        <v>1347</v>
      </c>
    </row>
    <row r="993" spans="1:19" x14ac:dyDescent="0.25">
      <c r="A993" s="1" t="s">
        <v>36</v>
      </c>
      <c r="B993" s="1" t="s">
        <v>37</v>
      </c>
      <c r="C993" s="1" t="s">
        <v>22</v>
      </c>
      <c r="D993" s="1" t="s">
        <v>23</v>
      </c>
      <c r="E993" s="1" t="s">
        <v>24</v>
      </c>
      <c r="G993" t="s">
        <v>6160</v>
      </c>
      <c r="H993">
        <v>9516</v>
      </c>
      <c r="I993">
        <v>10862</v>
      </c>
      <c r="J993" t="s">
        <v>46</v>
      </c>
      <c r="K993" t="s">
        <v>6183</v>
      </c>
      <c r="N993" t="s">
        <v>263</v>
      </c>
      <c r="Q993" t="s">
        <v>6182</v>
      </c>
      <c r="R993">
        <v>1347</v>
      </c>
      <c r="S993">
        <v>448</v>
      </c>
    </row>
    <row r="994" spans="1:19" x14ac:dyDescent="0.25">
      <c r="A994" s="1" t="s">
        <v>20</v>
      </c>
      <c r="B994" s="1" t="s">
        <v>34</v>
      </c>
      <c r="C994" s="1" t="s">
        <v>22</v>
      </c>
      <c r="D994" s="1" t="s">
        <v>23</v>
      </c>
      <c r="E994" s="1" t="s">
        <v>24</v>
      </c>
      <c r="G994" t="s">
        <v>5390</v>
      </c>
      <c r="H994">
        <v>9520</v>
      </c>
      <c r="I994">
        <v>10659</v>
      </c>
      <c r="J994" t="s">
        <v>26</v>
      </c>
      <c r="Q994" t="s">
        <v>5422</v>
      </c>
      <c r="R994">
        <v>1140</v>
      </c>
    </row>
    <row r="995" spans="1:19" x14ac:dyDescent="0.25">
      <c r="A995" s="1" t="s">
        <v>36</v>
      </c>
      <c r="B995" s="1" t="s">
        <v>37</v>
      </c>
      <c r="C995" s="1" t="s">
        <v>22</v>
      </c>
      <c r="D995" s="1" t="s">
        <v>23</v>
      </c>
      <c r="E995" s="1" t="s">
        <v>24</v>
      </c>
      <c r="G995" t="s">
        <v>5390</v>
      </c>
      <c r="H995">
        <v>9520</v>
      </c>
      <c r="I995">
        <v>10659</v>
      </c>
      <c r="J995" t="s">
        <v>26</v>
      </c>
      <c r="K995" t="s">
        <v>5423</v>
      </c>
      <c r="N995" t="s">
        <v>5424</v>
      </c>
      <c r="Q995" t="s">
        <v>5422</v>
      </c>
      <c r="R995">
        <v>1140</v>
      </c>
      <c r="S995">
        <v>379</v>
      </c>
    </row>
    <row r="996" spans="1:19" x14ac:dyDescent="0.25">
      <c r="A996" s="1" t="s">
        <v>20</v>
      </c>
      <c r="B996" s="1" t="s">
        <v>34</v>
      </c>
      <c r="C996" s="1" t="s">
        <v>22</v>
      </c>
      <c r="D996" s="1" t="s">
        <v>23</v>
      </c>
      <c r="E996" s="1" t="s">
        <v>24</v>
      </c>
      <c r="G996" t="s">
        <v>5274</v>
      </c>
      <c r="H996">
        <v>9557</v>
      </c>
      <c r="I996">
        <v>10351</v>
      </c>
      <c r="J996" t="s">
        <v>26</v>
      </c>
      <c r="Q996" t="s">
        <v>5302</v>
      </c>
      <c r="R996">
        <v>795</v>
      </c>
    </row>
    <row r="997" spans="1:19" x14ac:dyDescent="0.25">
      <c r="A997" s="1" t="s">
        <v>36</v>
      </c>
      <c r="B997" s="1" t="s">
        <v>37</v>
      </c>
      <c r="C997" s="1" t="s">
        <v>22</v>
      </c>
      <c r="D997" s="1" t="s">
        <v>23</v>
      </c>
      <c r="E997" s="1" t="s">
        <v>24</v>
      </c>
      <c r="G997" t="s">
        <v>5274</v>
      </c>
      <c r="H997">
        <v>9557</v>
      </c>
      <c r="I997">
        <v>10351</v>
      </c>
      <c r="J997" t="s">
        <v>26</v>
      </c>
      <c r="K997" t="s">
        <v>5303</v>
      </c>
      <c r="N997" t="s">
        <v>5304</v>
      </c>
      <c r="Q997" t="s">
        <v>5302</v>
      </c>
      <c r="R997">
        <v>795</v>
      </c>
      <c r="S997">
        <v>264</v>
      </c>
    </row>
    <row r="998" spans="1:19" x14ac:dyDescent="0.25">
      <c r="A998" s="1" t="s">
        <v>20</v>
      </c>
      <c r="B998" s="1" t="s">
        <v>34</v>
      </c>
      <c r="C998" s="1" t="s">
        <v>22</v>
      </c>
      <c r="D998" s="1" t="s">
        <v>23</v>
      </c>
      <c r="E998" s="1" t="s">
        <v>24</v>
      </c>
      <c r="G998" t="s">
        <v>683</v>
      </c>
      <c r="H998">
        <v>9562</v>
      </c>
      <c r="I998">
        <v>11031</v>
      </c>
      <c r="J998" t="s">
        <v>26</v>
      </c>
      <c r="Q998" t="s">
        <v>707</v>
      </c>
      <c r="R998">
        <v>1470</v>
      </c>
    </row>
    <row r="999" spans="1:19" x14ac:dyDescent="0.25">
      <c r="A999" s="1" t="s">
        <v>36</v>
      </c>
      <c r="B999" s="1" t="s">
        <v>37</v>
      </c>
      <c r="C999" s="1" t="s">
        <v>22</v>
      </c>
      <c r="D999" s="1" t="s">
        <v>23</v>
      </c>
      <c r="E999" s="1" t="s">
        <v>24</v>
      </c>
      <c r="G999" t="s">
        <v>683</v>
      </c>
      <c r="H999">
        <v>9562</v>
      </c>
      <c r="I999">
        <v>11031</v>
      </c>
      <c r="J999" t="s">
        <v>26</v>
      </c>
      <c r="K999" t="s">
        <v>708</v>
      </c>
      <c r="N999" t="s">
        <v>377</v>
      </c>
      <c r="Q999" t="s">
        <v>707</v>
      </c>
      <c r="R999">
        <v>1470</v>
      </c>
      <c r="S999">
        <v>489</v>
      </c>
    </row>
    <row r="1000" spans="1:19" x14ac:dyDescent="0.25">
      <c r="A1000" s="1" t="s">
        <v>20</v>
      </c>
      <c r="B1000" s="1" t="s">
        <v>34</v>
      </c>
      <c r="C1000" s="1" t="s">
        <v>22</v>
      </c>
      <c r="D1000" s="1" t="s">
        <v>23</v>
      </c>
      <c r="E1000" s="1" t="s">
        <v>24</v>
      </c>
      <c r="G1000" t="s">
        <v>5959</v>
      </c>
      <c r="H1000">
        <v>9562</v>
      </c>
      <c r="I1000">
        <v>10806</v>
      </c>
      <c r="J1000" t="s">
        <v>26</v>
      </c>
      <c r="Q1000" t="s">
        <v>5991</v>
      </c>
      <c r="R1000">
        <v>1245</v>
      </c>
    </row>
    <row r="1001" spans="1:19" x14ac:dyDescent="0.25">
      <c r="A1001" s="1" t="s">
        <v>36</v>
      </c>
      <c r="B1001" s="1" t="s">
        <v>37</v>
      </c>
      <c r="C1001" s="1" t="s">
        <v>22</v>
      </c>
      <c r="D1001" s="1" t="s">
        <v>23</v>
      </c>
      <c r="E1001" s="1" t="s">
        <v>24</v>
      </c>
      <c r="G1001" t="s">
        <v>5959</v>
      </c>
      <c r="H1001">
        <v>9562</v>
      </c>
      <c r="I1001">
        <v>10806</v>
      </c>
      <c r="J1001" t="s">
        <v>26</v>
      </c>
      <c r="K1001" t="s">
        <v>5992</v>
      </c>
      <c r="N1001" t="s">
        <v>793</v>
      </c>
      <c r="Q1001" t="s">
        <v>5991</v>
      </c>
      <c r="R1001">
        <v>1245</v>
      </c>
      <c r="S1001">
        <v>414</v>
      </c>
    </row>
    <row r="1002" spans="1:19" x14ac:dyDescent="0.25">
      <c r="A1002" s="1" t="s">
        <v>20</v>
      </c>
      <c r="B1002" s="1" t="s">
        <v>34</v>
      </c>
      <c r="C1002" s="1" t="s">
        <v>22</v>
      </c>
      <c r="D1002" s="1" t="s">
        <v>23</v>
      </c>
      <c r="E1002" s="1" t="s">
        <v>24</v>
      </c>
      <c r="G1002" t="s">
        <v>6494</v>
      </c>
      <c r="H1002">
        <v>9572</v>
      </c>
      <c r="I1002">
        <v>10837</v>
      </c>
      <c r="J1002" t="s">
        <v>26</v>
      </c>
      <c r="Q1002" t="s">
        <v>6512</v>
      </c>
      <c r="R1002">
        <v>1266</v>
      </c>
    </row>
    <row r="1003" spans="1:19" x14ac:dyDescent="0.25">
      <c r="A1003" s="1" t="s">
        <v>36</v>
      </c>
      <c r="B1003" s="1" t="s">
        <v>37</v>
      </c>
      <c r="C1003" s="1" t="s">
        <v>22</v>
      </c>
      <c r="D1003" s="1" t="s">
        <v>23</v>
      </c>
      <c r="E1003" s="1" t="s">
        <v>24</v>
      </c>
      <c r="G1003" t="s">
        <v>6494</v>
      </c>
      <c r="H1003">
        <v>9572</v>
      </c>
      <c r="I1003">
        <v>10837</v>
      </c>
      <c r="J1003" t="s">
        <v>26</v>
      </c>
      <c r="K1003" t="s">
        <v>6513</v>
      </c>
      <c r="N1003" t="s">
        <v>2496</v>
      </c>
      <c r="Q1003" t="s">
        <v>6512</v>
      </c>
      <c r="R1003">
        <v>1266</v>
      </c>
      <c r="S1003">
        <v>421</v>
      </c>
    </row>
    <row r="1004" spans="1:19" x14ac:dyDescent="0.25">
      <c r="A1004" s="1" t="s">
        <v>20</v>
      </c>
      <c r="B1004" s="1" t="s">
        <v>34</v>
      </c>
      <c r="C1004" s="1" t="s">
        <v>22</v>
      </c>
      <c r="D1004" s="1" t="s">
        <v>23</v>
      </c>
      <c r="E1004" s="1" t="s">
        <v>24</v>
      </c>
      <c r="G1004" t="s">
        <v>5812</v>
      </c>
      <c r="H1004">
        <v>9650</v>
      </c>
      <c r="I1004">
        <v>10513</v>
      </c>
      <c r="J1004" t="s">
        <v>26</v>
      </c>
      <c r="Q1004" t="s">
        <v>5846</v>
      </c>
      <c r="R1004">
        <v>864</v>
      </c>
    </row>
    <row r="1005" spans="1:19" x14ac:dyDescent="0.25">
      <c r="A1005" s="1" t="s">
        <v>36</v>
      </c>
      <c r="B1005" s="1" t="s">
        <v>37</v>
      </c>
      <c r="C1005" s="1" t="s">
        <v>22</v>
      </c>
      <c r="D1005" s="1" t="s">
        <v>23</v>
      </c>
      <c r="E1005" s="1" t="s">
        <v>24</v>
      </c>
      <c r="G1005" t="s">
        <v>5812</v>
      </c>
      <c r="H1005">
        <v>9650</v>
      </c>
      <c r="I1005">
        <v>10513</v>
      </c>
      <c r="J1005" t="s">
        <v>26</v>
      </c>
      <c r="K1005" t="s">
        <v>5847</v>
      </c>
      <c r="N1005" t="s">
        <v>5848</v>
      </c>
      <c r="Q1005" t="s">
        <v>5846</v>
      </c>
      <c r="R1005">
        <v>864</v>
      </c>
      <c r="S1005">
        <v>287</v>
      </c>
    </row>
    <row r="1006" spans="1:19" x14ac:dyDescent="0.25">
      <c r="A1006" s="1" t="s">
        <v>20</v>
      </c>
      <c r="B1006" s="1" t="s">
        <v>34</v>
      </c>
      <c r="C1006" s="1" t="s">
        <v>22</v>
      </c>
      <c r="D1006" s="1" t="s">
        <v>23</v>
      </c>
      <c r="E1006" s="1" t="s">
        <v>24</v>
      </c>
      <c r="G1006" t="s">
        <v>1766</v>
      </c>
      <c r="H1006">
        <v>9674</v>
      </c>
      <c r="I1006">
        <v>11995</v>
      </c>
      <c r="J1006" t="s">
        <v>26</v>
      </c>
      <c r="Q1006" t="s">
        <v>1785</v>
      </c>
      <c r="R1006">
        <v>2322</v>
      </c>
    </row>
    <row r="1007" spans="1:19" x14ac:dyDescent="0.25">
      <c r="A1007" s="1" t="s">
        <v>36</v>
      </c>
      <c r="B1007" s="1" t="s">
        <v>37</v>
      </c>
      <c r="C1007" s="1" t="s">
        <v>22</v>
      </c>
      <c r="D1007" s="1" t="s">
        <v>23</v>
      </c>
      <c r="E1007" s="1" t="s">
        <v>24</v>
      </c>
      <c r="G1007" t="s">
        <v>1766</v>
      </c>
      <c r="H1007">
        <v>9674</v>
      </c>
      <c r="I1007">
        <v>11995</v>
      </c>
      <c r="J1007" t="s">
        <v>26</v>
      </c>
      <c r="K1007" t="s">
        <v>1786</v>
      </c>
      <c r="N1007" t="s">
        <v>1787</v>
      </c>
      <c r="Q1007" t="s">
        <v>1785</v>
      </c>
      <c r="R1007">
        <v>2322</v>
      </c>
      <c r="S1007">
        <v>773</v>
      </c>
    </row>
    <row r="1008" spans="1:19" x14ac:dyDescent="0.25">
      <c r="A1008" s="1" t="s">
        <v>20</v>
      </c>
      <c r="B1008" s="1" t="s">
        <v>34</v>
      </c>
      <c r="C1008" s="1" t="s">
        <v>22</v>
      </c>
      <c r="D1008" s="1" t="s">
        <v>23</v>
      </c>
      <c r="E1008" s="1" t="s">
        <v>24</v>
      </c>
      <c r="G1008" t="s">
        <v>2702</v>
      </c>
      <c r="H1008">
        <v>9683</v>
      </c>
      <c r="I1008">
        <v>10501</v>
      </c>
      <c r="J1008" t="s">
        <v>26</v>
      </c>
      <c r="Q1008" t="s">
        <v>2720</v>
      </c>
      <c r="R1008">
        <v>819</v>
      </c>
    </row>
    <row r="1009" spans="1:19" x14ac:dyDescent="0.25">
      <c r="A1009" s="1" t="s">
        <v>36</v>
      </c>
      <c r="B1009" s="1" t="s">
        <v>37</v>
      </c>
      <c r="C1009" s="1" t="s">
        <v>22</v>
      </c>
      <c r="D1009" s="1" t="s">
        <v>23</v>
      </c>
      <c r="E1009" s="1" t="s">
        <v>24</v>
      </c>
      <c r="G1009" t="s">
        <v>2702</v>
      </c>
      <c r="H1009">
        <v>9683</v>
      </c>
      <c r="I1009">
        <v>10501</v>
      </c>
      <c r="J1009" t="s">
        <v>26</v>
      </c>
      <c r="K1009" t="s">
        <v>2721</v>
      </c>
      <c r="N1009" t="s">
        <v>2722</v>
      </c>
      <c r="Q1009" t="s">
        <v>2720</v>
      </c>
      <c r="R1009">
        <v>819</v>
      </c>
      <c r="S1009">
        <v>272</v>
      </c>
    </row>
    <row r="1010" spans="1:19" x14ac:dyDescent="0.25">
      <c r="A1010" s="1" t="s">
        <v>20</v>
      </c>
      <c r="B1010" s="1" t="s">
        <v>34</v>
      </c>
      <c r="C1010" s="1" t="s">
        <v>22</v>
      </c>
      <c r="D1010" s="1" t="s">
        <v>23</v>
      </c>
      <c r="E1010" s="1" t="s">
        <v>24</v>
      </c>
      <c r="G1010" t="s">
        <v>25</v>
      </c>
      <c r="H1010">
        <v>9754</v>
      </c>
      <c r="I1010">
        <v>11142</v>
      </c>
      <c r="J1010" t="s">
        <v>26</v>
      </c>
      <c r="Q1010" t="s">
        <v>57</v>
      </c>
      <c r="R1010">
        <v>1389</v>
      </c>
    </row>
    <row r="1011" spans="1:19" x14ac:dyDescent="0.25">
      <c r="A1011" s="1" t="s">
        <v>36</v>
      </c>
      <c r="B1011" s="1" t="s">
        <v>37</v>
      </c>
      <c r="C1011" s="1" t="s">
        <v>22</v>
      </c>
      <c r="D1011" s="1" t="s">
        <v>23</v>
      </c>
      <c r="E1011" s="1" t="s">
        <v>24</v>
      </c>
      <c r="G1011" t="s">
        <v>25</v>
      </c>
      <c r="H1011">
        <v>9754</v>
      </c>
      <c r="I1011">
        <v>11142</v>
      </c>
      <c r="J1011" t="s">
        <v>26</v>
      </c>
      <c r="K1011" t="s">
        <v>58</v>
      </c>
      <c r="N1011" t="s">
        <v>59</v>
      </c>
      <c r="Q1011" t="s">
        <v>57</v>
      </c>
      <c r="R1011">
        <v>1389</v>
      </c>
      <c r="S1011">
        <v>462</v>
      </c>
    </row>
    <row r="1012" spans="1:19" x14ac:dyDescent="0.25">
      <c r="A1012" s="1" t="s">
        <v>20</v>
      </c>
      <c r="B1012" s="1" t="s">
        <v>34</v>
      </c>
      <c r="C1012" s="1" t="s">
        <v>22</v>
      </c>
      <c r="D1012" s="1" t="s">
        <v>23</v>
      </c>
      <c r="E1012" s="1" t="s">
        <v>24</v>
      </c>
      <c r="G1012" t="s">
        <v>6453</v>
      </c>
      <c r="H1012">
        <v>9779</v>
      </c>
      <c r="I1012">
        <v>10108</v>
      </c>
      <c r="J1012" t="s">
        <v>26</v>
      </c>
      <c r="Q1012" t="s">
        <v>6478</v>
      </c>
      <c r="R1012">
        <v>330</v>
      </c>
    </row>
    <row r="1013" spans="1:19" x14ac:dyDescent="0.25">
      <c r="A1013" s="1" t="s">
        <v>36</v>
      </c>
      <c r="B1013" s="1" t="s">
        <v>37</v>
      </c>
      <c r="C1013" s="1" t="s">
        <v>22</v>
      </c>
      <c r="D1013" s="1" t="s">
        <v>23</v>
      </c>
      <c r="E1013" s="1" t="s">
        <v>24</v>
      </c>
      <c r="G1013" t="s">
        <v>6453</v>
      </c>
      <c r="H1013">
        <v>9779</v>
      </c>
      <c r="I1013">
        <v>10108</v>
      </c>
      <c r="J1013" t="s">
        <v>26</v>
      </c>
      <c r="K1013" t="s">
        <v>6479</v>
      </c>
      <c r="N1013" t="s">
        <v>45</v>
      </c>
      <c r="Q1013" t="s">
        <v>6478</v>
      </c>
      <c r="R1013">
        <v>330</v>
      </c>
      <c r="S1013">
        <v>109</v>
      </c>
    </row>
    <row r="1014" spans="1:19" x14ac:dyDescent="0.25">
      <c r="A1014" s="1" t="s">
        <v>20</v>
      </c>
      <c r="B1014" s="1" t="s">
        <v>34</v>
      </c>
      <c r="C1014" s="1" t="s">
        <v>22</v>
      </c>
      <c r="D1014" s="1" t="s">
        <v>23</v>
      </c>
      <c r="E1014" s="1" t="s">
        <v>24</v>
      </c>
      <c r="G1014" t="s">
        <v>2442</v>
      </c>
      <c r="H1014">
        <v>9795</v>
      </c>
      <c r="I1014">
        <v>10217</v>
      </c>
      <c r="J1014" t="s">
        <v>26</v>
      </c>
      <c r="Q1014" t="s">
        <v>2463</v>
      </c>
      <c r="R1014">
        <v>423</v>
      </c>
    </row>
    <row r="1015" spans="1:19" x14ac:dyDescent="0.25">
      <c r="A1015" s="1" t="s">
        <v>36</v>
      </c>
      <c r="B1015" s="1" t="s">
        <v>37</v>
      </c>
      <c r="C1015" s="1" t="s">
        <v>22</v>
      </c>
      <c r="D1015" s="1" t="s">
        <v>23</v>
      </c>
      <c r="E1015" s="1" t="s">
        <v>24</v>
      </c>
      <c r="G1015" t="s">
        <v>2442</v>
      </c>
      <c r="H1015">
        <v>9795</v>
      </c>
      <c r="I1015">
        <v>10217</v>
      </c>
      <c r="J1015" t="s">
        <v>26</v>
      </c>
      <c r="K1015" t="s">
        <v>2464</v>
      </c>
      <c r="N1015" t="s">
        <v>2465</v>
      </c>
      <c r="Q1015" t="s">
        <v>2463</v>
      </c>
      <c r="R1015">
        <v>423</v>
      </c>
      <c r="S1015">
        <v>140</v>
      </c>
    </row>
    <row r="1016" spans="1:19" x14ac:dyDescent="0.25">
      <c r="A1016" s="1" t="s">
        <v>20</v>
      </c>
      <c r="B1016" s="1" t="s">
        <v>34</v>
      </c>
      <c r="C1016" s="1" t="s">
        <v>22</v>
      </c>
      <c r="D1016" s="1" t="s">
        <v>23</v>
      </c>
      <c r="E1016" s="1" t="s">
        <v>24</v>
      </c>
      <c r="G1016" t="s">
        <v>4584</v>
      </c>
      <c r="H1016">
        <v>9855</v>
      </c>
      <c r="I1016">
        <v>10049</v>
      </c>
      <c r="J1016" t="s">
        <v>46</v>
      </c>
      <c r="Q1016" t="s">
        <v>4612</v>
      </c>
      <c r="R1016">
        <v>195</v>
      </c>
    </row>
    <row r="1017" spans="1:19" x14ac:dyDescent="0.25">
      <c r="A1017" s="1" t="s">
        <v>36</v>
      </c>
      <c r="B1017" s="1" t="s">
        <v>37</v>
      </c>
      <c r="C1017" s="1" t="s">
        <v>22</v>
      </c>
      <c r="D1017" s="1" t="s">
        <v>23</v>
      </c>
      <c r="E1017" s="1" t="s">
        <v>24</v>
      </c>
      <c r="G1017" t="s">
        <v>4584</v>
      </c>
      <c r="H1017">
        <v>9855</v>
      </c>
      <c r="I1017">
        <v>10049</v>
      </c>
      <c r="J1017" t="s">
        <v>46</v>
      </c>
      <c r="K1017" t="s">
        <v>4613</v>
      </c>
      <c r="N1017" t="s">
        <v>3419</v>
      </c>
      <c r="Q1017" t="s">
        <v>4612</v>
      </c>
      <c r="R1017">
        <v>195</v>
      </c>
      <c r="S1017">
        <v>64</v>
      </c>
    </row>
    <row r="1018" spans="1:19" x14ac:dyDescent="0.25">
      <c r="A1018" s="1" t="s">
        <v>20</v>
      </c>
      <c r="B1018" s="1" t="s">
        <v>34</v>
      </c>
      <c r="C1018" s="1" t="s">
        <v>22</v>
      </c>
      <c r="D1018" s="1" t="s">
        <v>23</v>
      </c>
      <c r="E1018" s="1" t="s">
        <v>24</v>
      </c>
      <c r="G1018" t="s">
        <v>4136</v>
      </c>
      <c r="H1018">
        <v>9942</v>
      </c>
      <c r="I1018">
        <v>10391</v>
      </c>
      <c r="J1018" t="s">
        <v>26</v>
      </c>
      <c r="Q1018" t="s">
        <v>4166</v>
      </c>
      <c r="R1018">
        <v>450</v>
      </c>
    </row>
    <row r="1019" spans="1:19" x14ac:dyDescent="0.25">
      <c r="A1019" s="1" t="s">
        <v>36</v>
      </c>
      <c r="B1019" s="1" t="s">
        <v>37</v>
      </c>
      <c r="C1019" s="1" t="s">
        <v>22</v>
      </c>
      <c r="D1019" s="1" t="s">
        <v>23</v>
      </c>
      <c r="E1019" s="1" t="s">
        <v>24</v>
      </c>
      <c r="G1019" t="s">
        <v>4136</v>
      </c>
      <c r="H1019">
        <v>9942</v>
      </c>
      <c r="I1019">
        <v>10391</v>
      </c>
      <c r="J1019" t="s">
        <v>26</v>
      </c>
      <c r="K1019" t="s">
        <v>4167</v>
      </c>
      <c r="N1019" t="s">
        <v>4168</v>
      </c>
      <c r="Q1019" t="s">
        <v>4166</v>
      </c>
      <c r="R1019">
        <v>450</v>
      </c>
      <c r="S1019">
        <v>149</v>
      </c>
    </row>
    <row r="1020" spans="1:19" x14ac:dyDescent="0.25">
      <c r="A1020" s="1" t="s">
        <v>20</v>
      </c>
      <c r="B1020" s="1" t="s">
        <v>34</v>
      </c>
      <c r="C1020" s="1" t="s">
        <v>22</v>
      </c>
      <c r="D1020" s="1" t="s">
        <v>23</v>
      </c>
      <c r="E1020" s="1" t="s">
        <v>24</v>
      </c>
      <c r="G1020" t="s">
        <v>6084</v>
      </c>
      <c r="H1020">
        <v>9952</v>
      </c>
      <c r="I1020">
        <v>10410</v>
      </c>
      <c r="J1020" t="s">
        <v>26</v>
      </c>
      <c r="Q1020" t="s">
        <v>6123</v>
      </c>
      <c r="R1020">
        <v>459</v>
      </c>
    </row>
    <row r="1021" spans="1:19" x14ac:dyDescent="0.25">
      <c r="A1021" s="1" t="s">
        <v>36</v>
      </c>
      <c r="B1021" s="1" t="s">
        <v>37</v>
      </c>
      <c r="C1021" s="1" t="s">
        <v>22</v>
      </c>
      <c r="D1021" s="1" t="s">
        <v>23</v>
      </c>
      <c r="E1021" s="1" t="s">
        <v>24</v>
      </c>
      <c r="G1021" t="s">
        <v>6084</v>
      </c>
      <c r="H1021">
        <v>9952</v>
      </c>
      <c r="I1021">
        <v>10410</v>
      </c>
      <c r="J1021" t="s">
        <v>26</v>
      </c>
      <c r="K1021" t="s">
        <v>6124</v>
      </c>
      <c r="N1021" t="s">
        <v>6125</v>
      </c>
      <c r="Q1021" t="s">
        <v>6123</v>
      </c>
      <c r="R1021">
        <v>459</v>
      </c>
      <c r="S1021">
        <v>152</v>
      </c>
    </row>
    <row r="1022" spans="1:19" x14ac:dyDescent="0.25">
      <c r="A1022" s="1" t="s">
        <v>20</v>
      </c>
      <c r="B1022" s="1" t="s">
        <v>34</v>
      </c>
      <c r="C1022" s="1" t="s">
        <v>22</v>
      </c>
      <c r="D1022" s="1" t="s">
        <v>23</v>
      </c>
      <c r="E1022" s="1" t="s">
        <v>24</v>
      </c>
      <c r="G1022" t="s">
        <v>5733</v>
      </c>
      <c r="H1022">
        <v>9959</v>
      </c>
      <c r="I1022">
        <v>10150</v>
      </c>
      <c r="J1022" t="s">
        <v>26</v>
      </c>
      <c r="Q1022" t="s">
        <v>5757</v>
      </c>
      <c r="R1022">
        <v>192</v>
      </c>
    </row>
    <row r="1023" spans="1:19" x14ac:dyDescent="0.25">
      <c r="A1023" s="1" t="s">
        <v>36</v>
      </c>
      <c r="B1023" s="1" t="s">
        <v>37</v>
      </c>
      <c r="C1023" s="1" t="s">
        <v>22</v>
      </c>
      <c r="D1023" s="1" t="s">
        <v>23</v>
      </c>
      <c r="E1023" s="1" t="s">
        <v>24</v>
      </c>
      <c r="G1023" t="s">
        <v>5733</v>
      </c>
      <c r="H1023">
        <v>9959</v>
      </c>
      <c r="I1023">
        <v>10150</v>
      </c>
      <c r="J1023" t="s">
        <v>26</v>
      </c>
      <c r="K1023" t="s">
        <v>5758</v>
      </c>
      <c r="N1023" t="s">
        <v>45</v>
      </c>
      <c r="Q1023" t="s">
        <v>5757</v>
      </c>
      <c r="R1023">
        <v>192</v>
      </c>
      <c r="S1023">
        <v>63</v>
      </c>
    </row>
    <row r="1024" spans="1:19" x14ac:dyDescent="0.25">
      <c r="A1024" s="1" t="s">
        <v>20</v>
      </c>
      <c r="B1024" s="1" t="s">
        <v>34</v>
      </c>
      <c r="C1024" s="1" t="s">
        <v>22</v>
      </c>
      <c r="D1024" s="1" t="s">
        <v>23</v>
      </c>
      <c r="E1024" s="1" t="s">
        <v>24</v>
      </c>
      <c r="G1024" t="s">
        <v>6518</v>
      </c>
      <c r="H1024">
        <v>9959</v>
      </c>
      <c r="I1024">
        <v>10462</v>
      </c>
      <c r="J1024" t="s">
        <v>46</v>
      </c>
      <c r="Q1024" t="s">
        <v>6543</v>
      </c>
      <c r="R1024">
        <v>504</v>
      </c>
    </row>
    <row r="1025" spans="1:19" x14ac:dyDescent="0.25">
      <c r="A1025" s="1" t="s">
        <v>36</v>
      </c>
      <c r="B1025" s="1" t="s">
        <v>37</v>
      </c>
      <c r="C1025" s="1" t="s">
        <v>22</v>
      </c>
      <c r="D1025" s="1" t="s">
        <v>23</v>
      </c>
      <c r="E1025" s="1" t="s">
        <v>24</v>
      </c>
      <c r="G1025" t="s">
        <v>6518</v>
      </c>
      <c r="H1025">
        <v>9959</v>
      </c>
      <c r="I1025">
        <v>10462</v>
      </c>
      <c r="J1025" t="s">
        <v>46</v>
      </c>
      <c r="K1025" t="s">
        <v>6544</v>
      </c>
      <c r="N1025" t="s">
        <v>1964</v>
      </c>
      <c r="Q1025" t="s">
        <v>6543</v>
      </c>
      <c r="R1025">
        <v>504</v>
      </c>
      <c r="S1025">
        <v>167</v>
      </c>
    </row>
    <row r="1026" spans="1:19" x14ac:dyDescent="0.25">
      <c r="A1026" s="1" t="s">
        <v>20</v>
      </c>
      <c r="B1026" s="1" t="s">
        <v>34</v>
      </c>
      <c r="C1026" s="1" t="s">
        <v>22</v>
      </c>
      <c r="D1026" s="1" t="s">
        <v>23</v>
      </c>
      <c r="E1026" s="1" t="s">
        <v>24</v>
      </c>
      <c r="G1026" t="s">
        <v>6550</v>
      </c>
      <c r="H1026">
        <v>10016</v>
      </c>
      <c r="I1026">
        <v>10858</v>
      </c>
      <c r="J1026" t="s">
        <v>46</v>
      </c>
      <c r="Q1026" t="s">
        <v>6575</v>
      </c>
      <c r="R1026">
        <v>843</v>
      </c>
    </row>
    <row r="1027" spans="1:19" x14ac:dyDescent="0.25">
      <c r="A1027" s="1" t="s">
        <v>36</v>
      </c>
      <c r="B1027" s="1" t="s">
        <v>37</v>
      </c>
      <c r="C1027" s="1" t="s">
        <v>22</v>
      </c>
      <c r="D1027" s="1" t="s">
        <v>23</v>
      </c>
      <c r="E1027" s="1" t="s">
        <v>24</v>
      </c>
      <c r="G1027" t="s">
        <v>6550</v>
      </c>
      <c r="H1027">
        <v>10016</v>
      </c>
      <c r="I1027">
        <v>10858</v>
      </c>
      <c r="J1027" t="s">
        <v>46</v>
      </c>
      <c r="K1027" t="s">
        <v>6576</v>
      </c>
      <c r="N1027" t="s">
        <v>6577</v>
      </c>
      <c r="Q1027" t="s">
        <v>6575</v>
      </c>
      <c r="R1027">
        <v>843</v>
      </c>
      <c r="S1027">
        <v>280</v>
      </c>
    </row>
    <row r="1028" spans="1:19" x14ac:dyDescent="0.25">
      <c r="A1028" s="1" t="s">
        <v>20</v>
      </c>
      <c r="B1028" s="1" t="s">
        <v>34</v>
      </c>
      <c r="C1028" s="1" t="s">
        <v>22</v>
      </c>
      <c r="D1028" s="1" t="s">
        <v>23</v>
      </c>
      <c r="E1028" s="1" t="s">
        <v>24</v>
      </c>
      <c r="G1028" t="s">
        <v>4466</v>
      </c>
      <c r="H1028">
        <v>10041</v>
      </c>
      <c r="I1028">
        <v>10934</v>
      </c>
      <c r="J1028" t="s">
        <v>26</v>
      </c>
      <c r="Q1028" t="s">
        <v>4486</v>
      </c>
      <c r="R1028">
        <v>894</v>
      </c>
    </row>
    <row r="1029" spans="1:19" x14ac:dyDescent="0.25">
      <c r="A1029" s="1" t="s">
        <v>36</v>
      </c>
      <c r="B1029" s="1" t="s">
        <v>37</v>
      </c>
      <c r="C1029" s="1" t="s">
        <v>22</v>
      </c>
      <c r="D1029" s="1" t="s">
        <v>23</v>
      </c>
      <c r="E1029" s="1" t="s">
        <v>24</v>
      </c>
      <c r="G1029" t="s">
        <v>4466</v>
      </c>
      <c r="H1029">
        <v>10041</v>
      </c>
      <c r="I1029">
        <v>10934</v>
      </c>
      <c r="J1029" t="s">
        <v>26</v>
      </c>
      <c r="K1029" t="s">
        <v>4487</v>
      </c>
      <c r="N1029" t="s">
        <v>4488</v>
      </c>
      <c r="Q1029" t="s">
        <v>4486</v>
      </c>
      <c r="R1029">
        <v>894</v>
      </c>
      <c r="S1029">
        <v>297</v>
      </c>
    </row>
    <row r="1030" spans="1:19" x14ac:dyDescent="0.25">
      <c r="A1030" s="1" t="s">
        <v>20</v>
      </c>
      <c r="B1030" s="1" t="s">
        <v>34</v>
      </c>
      <c r="C1030" s="1" t="s">
        <v>22</v>
      </c>
      <c r="D1030" s="1" t="s">
        <v>23</v>
      </c>
      <c r="E1030" s="1" t="s">
        <v>24</v>
      </c>
      <c r="G1030" t="s">
        <v>4327</v>
      </c>
      <c r="H1030">
        <v>10075</v>
      </c>
      <c r="I1030">
        <v>11454</v>
      </c>
      <c r="J1030" t="s">
        <v>26</v>
      </c>
      <c r="Q1030" t="s">
        <v>4352</v>
      </c>
      <c r="R1030">
        <v>1380</v>
      </c>
    </row>
    <row r="1031" spans="1:19" x14ac:dyDescent="0.25">
      <c r="A1031" s="1" t="s">
        <v>36</v>
      </c>
      <c r="B1031" s="1" t="s">
        <v>37</v>
      </c>
      <c r="C1031" s="1" t="s">
        <v>22</v>
      </c>
      <c r="D1031" s="1" t="s">
        <v>23</v>
      </c>
      <c r="E1031" s="1" t="s">
        <v>24</v>
      </c>
      <c r="G1031" t="s">
        <v>4327</v>
      </c>
      <c r="H1031">
        <v>10075</v>
      </c>
      <c r="I1031">
        <v>11454</v>
      </c>
      <c r="J1031" t="s">
        <v>26</v>
      </c>
      <c r="K1031" t="s">
        <v>4353</v>
      </c>
      <c r="N1031" t="s">
        <v>45</v>
      </c>
      <c r="Q1031" t="s">
        <v>4352</v>
      </c>
      <c r="R1031">
        <v>1380</v>
      </c>
      <c r="S1031">
        <v>459</v>
      </c>
    </row>
    <row r="1032" spans="1:19" x14ac:dyDescent="0.25">
      <c r="A1032" s="1" t="s">
        <v>20</v>
      </c>
      <c r="B1032" s="1" t="s">
        <v>34</v>
      </c>
      <c r="C1032" s="1" t="s">
        <v>22</v>
      </c>
      <c r="D1032" s="1" t="s">
        <v>23</v>
      </c>
      <c r="E1032" s="1" t="s">
        <v>24</v>
      </c>
      <c r="G1032" t="s">
        <v>6453</v>
      </c>
      <c r="H1032">
        <v>10122</v>
      </c>
      <c r="I1032">
        <v>10739</v>
      </c>
      <c r="J1032" t="s">
        <v>26</v>
      </c>
      <c r="Q1032" t="s">
        <v>6480</v>
      </c>
      <c r="R1032">
        <v>618</v>
      </c>
    </row>
    <row r="1033" spans="1:19" x14ac:dyDescent="0.25">
      <c r="A1033" s="1" t="s">
        <v>36</v>
      </c>
      <c r="B1033" s="1" t="s">
        <v>37</v>
      </c>
      <c r="C1033" s="1" t="s">
        <v>22</v>
      </c>
      <c r="D1033" s="1" t="s">
        <v>23</v>
      </c>
      <c r="E1033" s="1" t="s">
        <v>24</v>
      </c>
      <c r="G1033" t="s">
        <v>6453</v>
      </c>
      <c r="H1033">
        <v>10122</v>
      </c>
      <c r="I1033">
        <v>10739</v>
      </c>
      <c r="J1033" t="s">
        <v>26</v>
      </c>
      <c r="K1033" t="s">
        <v>6481</v>
      </c>
      <c r="N1033" t="s">
        <v>6482</v>
      </c>
      <c r="Q1033" t="s">
        <v>6480</v>
      </c>
      <c r="R1033">
        <v>618</v>
      </c>
      <c r="S1033">
        <v>205</v>
      </c>
    </row>
    <row r="1034" spans="1:19" x14ac:dyDescent="0.25">
      <c r="A1034" s="1" t="s">
        <v>20</v>
      </c>
      <c r="B1034" s="1" t="s">
        <v>34</v>
      </c>
      <c r="C1034" s="1" t="s">
        <v>22</v>
      </c>
      <c r="D1034" s="1" t="s">
        <v>23</v>
      </c>
      <c r="E1034" s="1" t="s">
        <v>24</v>
      </c>
      <c r="G1034" t="s">
        <v>3824</v>
      </c>
      <c r="H1034">
        <v>10129</v>
      </c>
      <c r="I1034">
        <v>11115</v>
      </c>
      <c r="J1034" t="s">
        <v>26</v>
      </c>
      <c r="Q1034" t="s">
        <v>3849</v>
      </c>
      <c r="R1034">
        <v>987</v>
      </c>
    </row>
    <row r="1035" spans="1:19" x14ac:dyDescent="0.25">
      <c r="A1035" s="1" t="s">
        <v>36</v>
      </c>
      <c r="B1035" s="1" t="s">
        <v>37</v>
      </c>
      <c r="C1035" s="1" t="s">
        <v>22</v>
      </c>
      <c r="D1035" s="1" t="s">
        <v>23</v>
      </c>
      <c r="E1035" s="1" t="s">
        <v>24</v>
      </c>
      <c r="G1035" t="s">
        <v>3824</v>
      </c>
      <c r="H1035">
        <v>10129</v>
      </c>
      <c r="I1035">
        <v>11115</v>
      </c>
      <c r="J1035" t="s">
        <v>26</v>
      </c>
      <c r="K1035" t="s">
        <v>3850</v>
      </c>
      <c r="N1035" t="s">
        <v>1995</v>
      </c>
      <c r="Q1035" t="s">
        <v>3849</v>
      </c>
      <c r="R1035">
        <v>987</v>
      </c>
      <c r="S1035">
        <v>328</v>
      </c>
    </row>
    <row r="1036" spans="1:19" x14ac:dyDescent="0.25">
      <c r="A1036" s="1" t="s">
        <v>20</v>
      </c>
      <c r="B1036" s="1" t="s">
        <v>34</v>
      </c>
      <c r="C1036" s="1" t="s">
        <v>22</v>
      </c>
      <c r="D1036" s="1" t="s">
        <v>23</v>
      </c>
      <c r="E1036" s="1" t="s">
        <v>24</v>
      </c>
      <c r="G1036" t="s">
        <v>5646</v>
      </c>
      <c r="H1036">
        <v>10155</v>
      </c>
      <c r="I1036">
        <v>11225</v>
      </c>
      <c r="J1036" t="s">
        <v>26</v>
      </c>
      <c r="Q1036" t="s">
        <v>5671</v>
      </c>
      <c r="R1036">
        <v>1071</v>
      </c>
    </row>
    <row r="1037" spans="1:19" x14ac:dyDescent="0.25">
      <c r="A1037" s="1" t="s">
        <v>36</v>
      </c>
      <c r="B1037" s="1" t="s">
        <v>37</v>
      </c>
      <c r="C1037" s="1" t="s">
        <v>22</v>
      </c>
      <c r="D1037" s="1" t="s">
        <v>23</v>
      </c>
      <c r="E1037" s="1" t="s">
        <v>24</v>
      </c>
      <c r="G1037" t="s">
        <v>5646</v>
      </c>
      <c r="H1037">
        <v>10155</v>
      </c>
      <c r="I1037">
        <v>11225</v>
      </c>
      <c r="J1037" t="s">
        <v>26</v>
      </c>
      <c r="K1037" t="s">
        <v>5672</v>
      </c>
      <c r="N1037" t="s">
        <v>5673</v>
      </c>
      <c r="Q1037" t="s">
        <v>5671</v>
      </c>
      <c r="R1037">
        <v>1071</v>
      </c>
      <c r="S1037">
        <v>356</v>
      </c>
    </row>
    <row r="1038" spans="1:19" x14ac:dyDescent="0.25">
      <c r="A1038" s="1" t="s">
        <v>20</v>
      </c>
      <c r="B1038" s="1" t="s">
        <v>34</v>
      </c>
      <c r="C1038" s="1" t="s">
        <v>22</v>
      </c>
      <c r="D1038" s="1" t="s">
        <v>23</v>
      </c>
      <c r="E1038" s="1" t="s">
        <v>24</v>
      </c>
      <c r="G1038" t="s">
        <v>4715</v>
      </c>
      <c r="H1038">
        <v>10226</v>
      </c>
      <c r="I1038">
        <v>11914</v>
      </c>
      <c r="J1038" t="s">
        <v>26</v>
      </c>
      <c r="Q1038" t="s">
        <v>4741</v>
      </c>
      <c r="R1038">
        <v>1689</v>
      </c>
    </row>
    <row r="1039" spans="1:19" x14ac:dyDescent="0.25">
      <c r="A1039" s="1" t="s">
        <v>36</v>
      </c>
      <c r="B1039" s="1" t="s">
        <v>37</v>
      </c>
      <c r="C1039" s="1" t="s">
        <v>22</v>
      </c>
      <c r="D1039" s="1" t="s">
        <v>23</v>
      </c>
      <c r="E1039" s="1" t="s">
        <v>24</v>
      </c>
      <c r="G1039" t="s">
        <v>4715</v>
      </c>
      <c r="H1039">
        <v>10226</v>
      </c>
      <c r="I1039">
        <v>11914</v>
      </c>
      <c r="J1039" t="s">
        <v>26</v>
      </c>
      <c r="K1039" t="s">
        <v>4742</v>
      </c>
      <c r="N1039" t="s">
        <v>4743</v>
      </c>
      <c r="Q1039" t="s">
        <v>4741</v>
      </c>
      <c r="R1039">
        <v>1689</v>
      </c>
      <c r="S1039">
        <v>562</v>
      </c>
    </row>
    <row r="1040" spans="1:19" x14ac:dyDescent="0.25">
      <c r="A1040" s="1" t="s">
        <v>20</v>
      </c>
      <c r="B1040" s="1" t="s">
        <v>34</v>
      </c>
      <c r="C1040" s="1" t="s">
        <v>22</v>
      </c>
      <c r="D1040" s="1" t="s">
        <v>23</v>
      </c>
      <c r="E1040" s="1" t="s">
        <v>24</v>
      </c>
      <c r="G1040" t="s">
        <v>4584</v>
      </c>
      <c r="H1040">
        <v>10242</v>
      </c>
      <c r="I1040">
        <v>11018</v>
      </c>
      <c r="J1040" t="s">
        <v>46</v>
      </c>
      <c r="Q1040" t="s">
        <v>4614</v>
      </c>
      <c r="R1040">
        <v>777</v>
      </c>
    </row>
    <row r="1041" spans="1:19" x14ac:dyDescent="0.25">
      <c r="A1041" s="1" t="s">
        <v>36</v>
      </c>
      <c r="B1041" s="1" t="s">
        <v>37</v>
      </c>
      <c r="C1041" s="1" t="s">
        <v>22</v>
      </c>
      <c r="D1041" s="1" t="s">
        <v>23</v>
      </c>
      <c r="E1041" s="1" t="s">
        <v>24</v>
      </c>
      <c r="G1041" t="s">
        <v>4584</v>
      </c>
      <c r="H1041">
        <v>10242</v>
      </c>
      <c r="I1041">
        <v>11018</v>
      </c>
      <c r="J1041" t="s">
        <v>46</v>
      </c>
      <c r="K1041" t="s">
        <v>4615</v>
      </c>
      <c r="N1041" t="s">
        <v>4616</v>
      </c>
      <c r="Q1041" t="s">
        <v>4614</v>
      </c>
      <c r="R1041">
        <v>777</v>
      </c>
      <c r="S1041">
        <v>258</v>
      </c>
    </row>
    <row r="1042" spans="1:19" x14ac:dyDescent="0.25">
      <c r="A1042" s="1" t="s">
        <v>20</v>
      </c>
      <c r="B1042" s="1" t="s">
        <v>34</v>
      </c>
      <c r="C1042" s="1" t="s">
        <v>22</v>
      </c>
      <c r="D1042" s="1" t="s">
        <v>23</v>
      </c>
      <c r="E1042" s="1" t="s">
        <v>24</v>
      </c>
      <c r="G1042" t="s">
        <v>5733</v>
      </c>
      <c r="H1042">
        <v>10247</v>
      </c>
      <c r="I1042">
        <v>10783</v>
      </c>
      <c r="J1042" t="s">
        <v>26</v>
      </c>
      <c r="Q1042" t="s">
        <v>5759</v>
      </c>
      <c r="R1042">
        <v>537</v>
      </c>
    </row>
    <row r="1043" spans="1:19" x14ac:dyDescent="0.25">
      <c r="A1043" s="1" t="s">
        <v>36</v>
      </c>
      <c r="B1043" s="1" t="s">
        <v>37</v>
      </c>
      <c r="C1043" s="1" t="s">
        <v>22</v>
      </c>
      <c r="D1043" s="1" t="s">
        <v>23</v>
      </c>
      <c r="E1043" s="1" t="s">
        <v>24</v>
      </c>
      <c r="G1043" t="s">
        <v>5733</v>
      </c>
      <c r="H1043">
        <v>10247</v>
      </c>
      <c r="I1043">
        <v>10783</v>
      </c>
      <c r="J1043" t="s">
        <v>26</v>
      </c>
      <c r="K1043" t="s">
        <v>5760</v>
      </c>
      <c r="N1043" t="s">
        <v>5761</v>
      </c>
      <c r="Q1043" t="s">
        <v>5759</v>
      </c>
      <c r="R1043">
        <v>537</v>
      </c>
      <c r="S1043">
        <v>178</v>
      </c>
    </row>
    <row r="1044" spans="1:19" x14ac:dyDescent="0.25">
      <c r="A1044" s="1" t="s">
        <v>20</v>
      </c>
      <c r="B1044" s="1" t="s">
        <v>34</v>
      </c>
      <c r="C1044" s="1" t="s">
        <v>22</v>
      </c>
      <c r="D1044" s="1" t="s">
        <v>23</v>
      </c>
      <c r="E1044" s="1" t="s">
        <v>24</v>
      </c>
      <c r="G1044" t="s">
        <v>5538</v>
      </c>
      <c r="H1044">
        <v>10254</v>
      </c>
      <c r="I1044">
        <v>11204</v>
      </c>
      <c r="J1044" t="s">
        <v>46</v>
      </c>
      <c r="Q1044" t="s">
        <v>5562</v>
      </c>
      <c r="R1044">
        <v>951</v>
      </c>
    </row>
    <row r="1045" spans="1:19" x14ac:dyDescent="0.25">
      <c r="A1045" s="1" t="s">
        <v>36</v>
      </c>
      <c r="B1045" s="1" t="s">
        <v>37</v>
      </c>
      <c r="C1045" s="1" t="s">
        <v>22</v>
      </c>
      <c r="D1045" s="1" t="s">
        <v>23</v>
      </c>
      <c r="E1045" s="1" t="s">
        <v>24</v>
      </c>
      <c r="G1045" t="s">
        <v>5538</v>
      </c>
      <c r="H1045">
        <v>10254</v>
      </c>
      <c r="I1045">
        <v>11204</v>
      </c>
      <c r="J1045" t="s">
        <v>46</v>
      </c>
      <c r="K1045" t="s">
        <v>5563</v>
      </c>
      <c r="N1045" t="s">
        <v>5564</v>
      </c>
      <c r="Q1045" t="s">
        <v>5562</v>
      </c>
      <c r="R1045">
        <v>951</v>
      </c>
      <c r="S1045">
        <v>316</v>
      </c>
    </row>
    <row r="1046" spans="1:19" x14ac:dyDescent="0.25">
      <c r="A1046" s="1" t="s">
        <v>20</v>
      </c>
      <c r="B1046" s="1" t="s">
        <v>34</v>
      </c>
      <c r="C1046" s="1" t="s">
        <v>22</v>
      </c>
      <c r="D1046" s="1" t="s">
        <v>23</v>
      </c>
      <c r="E1046" s="1" t="s">
        <v>24</v>
      </c>
      <c r="G1046" t="s">
        <v>5006</v>
      </c>
      <c r="H1046">
        <v>10270</v>
      </c>
      <c r="I1046">
        <v>10500</v>
      </c>
      <c r="J1046" t="s">
        <v>26</v>
      </c>
      <c r="Q1046" t="s">
        <v>5024</v>
      </c>
      <c r="R1046">
        <v>231</v>
      </c>
    </row>
    <row r="1047" spans="1:19" x14ac:dyDescent="0.25">
      <c r="A1047" s="1" t="s">
        <v>36</v>
      </c>
      <c r="B1047" s="1" t="s">
        <v>37</v>
      </c>
      <c r="C1047" s="1" t="s">
        <v>22</v>
      </c>
      <c r="D1047" s="1" t="s">
        <v>23</v>
      </c>
      <c r="E1047" s="1" t="s">
        <v>24</v>
      </c>
      <c r="G1047" t="s">
        <v>5006</v>
      </c>
      <c r="H1047">
        <v>10270</v>
      </c>
      <c r="I1047">
        <v>10500</v>
      </c>
      <c r="J1047" t="s">
        <v>26</v>
      </c>
      <c r="K1047" t="s">
        <v>5025</v>
      </c>
      <c r="N1047" t="s">
        <v>5026</v>
      </c>
      <c r="Q1047" t="s">
        <v>5024</v>
      </c>
      <c r="R1047">
        <v>231</v>
      </c>
      <c r="S1047">
        <v>76</v>
      </c>
    </row>
    <row r="1048" spans="1:19" x14ac:dyDescent="0.25">
      <c r="A1048" s="1" t="s">
        <v>20</v>
      </c>
      <c r="B1048" s="1" t="s">
        <v>34</v>
      </c>
      <c r="C1048" s="1" t="s">
        <v>22</v>
      </c>
      <c r="D1048" s="1" t="s">
        <v>23</v>
      </c>
      <c r="E1048" s="1" t="s">
        <v>24</v>
      </c>
      <c r="G1048" t="s">
        <v>4843</v>
      </c>
      <c r="H1048">
        <v>10278</v>
      </c>
      <c r="I1048">
        <v>10916</v>
      </c>
      <c r="J1048" t="s">
        <v>26</v>
      </c>
      <c r="Q1048" t="s">
        <v>4878</v>
      </c>
      <c r="R1048">
        <v>639</v>
      </c>
    </row>
    <row r="1049" spans="1:19" x14ac:dyDescent="0.25">
      <c r="A1049" s="1" t="s">
        <v>36</v>
      </c>
      <c r="B1049" s="1" t="s">
        <v>37</v>
      </c>
      <c r="C1049" s="1" t="s">
        <v>22</v>
      </c>
      <c r="D1049" s="1" t="s">
        <v>23</v>
      </c>
      <c r="E1049" s="1" t="s">
        <v>24</v>
      </c>
      <c r="G1049" t="s">
        <v>4843</v>
      </c>
      <c r="H1049">
        <v>10278</v>
      </c>
      <c r="I1049">
        <v>10916</v>
      </c>
      <c r="J1049" t="s">
        <v>26</v>
      </c>
      <c r="K1049" t="s">
        <v>4879</v>
      </c>
      <c r="N1049" t="s">
        <v>45</v>
      </c>
      <c r="Q1049" t="s">
        <v>4878</v>
      </c>
      <c r="R1049">
        <v>639</v>
      </c>
      <c r="S1049">
        <v>212</v>
      </c>
    </row>
    <row r="1050" spans="1:19" x14ac:dyDescent="0.25">
      <c r="A1050" s="1" t="s">
        <v>20</v>
      </c>
      <c r="B1050" s="1" t="s">
        <v>34</v>
      </c>
      <c r="C1050" s="1" t="s">
        <v>22</v>
      </c>
      <c r="D1050" s="1" t="s">
        <v>23</v>
      </c>
      <c r="E1050" s="1" t="s">
        <v>24</v>
      </c>
      <c r="G1050" t="s">
        <v>5895</v>
      </c>
      <c r="H1050">
        <v>10303</v>
      </c>
      <c r="I1050">
        <v>11877</v>
      </c>
      <c r="J1050" t="s">
        <v>26</v>
      </c>
      <c r="Q1050" t="s">
        <v>5918</v>
      </c>
      <c r="R1050">
        <v>1575</v>
      </c>
    </row>
    <row r="1051" spans="1:19" x14ac:dyDescent="0.25">
      <c r="A1051" s="1" t="s">
        <v>36</v>
      </c>
      <c r="B1051" s="1" t="s">
        <v>37</v>
      </c>
      <c r="C1051" s="1" t="s">
        <v>22</v>
      </c>
      <c r="D1051" s="1" t="s">
        <v>23</v>
      </c>
      <c r="E1051" s="1" t="s">
        <v>24</v>
      </c>
      <c r="G1051" t="s">
        <v>5895</v>
      </c>
      <c r="H1051">
        <v>10303</v>
      </c>
      <c r="I1051">
        <v>11877</v>
      </c>
      <c r="J1051" t="s">
        <v>26</v>
      </c>
      <c r="K1051" t="s">
        <v>5919</v>
      </c>
      <c r="N1051" t="s">
        <v>45</v>
      </c>
      <c r="Q1051" t="s">
        <v>5918</v>
      </c>
      <c r="R1051">
        <v>1575</v>
      </c>
      <c r="S1051">
        <v>524</v>
      </c>
    </row>
    <row r="1052" spans="1:19" x14ac:dyDescent="0.25">
      <c r="A1052" s="1" t="s">
        <v>20</v>
      </c>
      <c r="B1052" s="1" t="s">
        <v>34</v>
      </c>
      <c r="C1052" s="1" t="s">
        <v>22</v>
      </c>
      <c r="D1052" s="1" t="s">
        <v>23</v>
      </c>
      <c r="E1052" s="1" t="s">
        <v>24</v>
      </c>
      <c r="G1052" t="s">
        <v>2442</v>
      </c>
      <c r="H1052">
        <v>10314</v>
      </c>
      <c r="I1052">
        <v>10613</v>
      </c>
      <c r="J1052" t="s">
        <v>26</v>
      </c>
      <c r="Q1052" t="s">
        <v>2466</v>
      </c>
      <c r="R1052">
        <v>300</v>
      </c>
    </row>
    <row r="1053" spans="1:19" x14ac:dyDescent="0.25">
      <c r="A1053" s="1" t="s">
        <v>36</v>
      </c>
      <c r="B1053" s="1" t="s">
        <v>37</v>
      </c>
      <c r="C1053" s="1" t="s">
        <v>22</v>
      </c>
      <c r="D1053" s="1" t="s">
        <v>23</v>
      </c>
      <c r="E1053" s="1" t="s">
        <v>24</v>
      </c>
      <c r="G1053" t="s">
        <v>2442</v>
      </c>
      <c r="H1053">
        <v>10314</v>
      </c>
      <c r="I1053">
        <v>10613</v>
      </c>
      <c r="J1053" t="s">
        <v>26</v>
      </c>
      <c r="K1053" t="s">
        <v>2467</v>
      </c>
      <c r="N1053" t="s">
        <v>2468</v>
      </c>
      <c r="Q1053" t="s">
        <v>2466</v>
      </c>
      <c r="R1053">
        <v>300</v>
      </c>
      <c r="S1053">
        <v>99</v>
      </c>
    </row>
    <row r="1054" spans="1:19" x14ac:dyDescent="0.25">
      <c r="A1054" s="1" t="s">
        <v>20</v>
      </c>
      <c r="B1054" s="1" t="s">
        <v>34</v>
      </c>
      <c r="C1054" s="1" t="s">
        <v>22</v>
      </c>
      <c r="D1054" s="1" t="s">
        <v>23</v>
      </c>
      <c r="E1054" s="1" t="s">
        <v>24</v>
      </c>
      <c r="G1054" t="s">
        <v>5151</v>
      </c>
      <c r="H1054">
        <v>10412</v>
      </c>
      <c r="I1054">
        <v>10816</v>
      </c>
      <c r="J1054" t="s">
        <v>26</v>
      </c>
      <c r="Q1054" t="s">
        <v>5166</v>
      </c>
      <c r="R1054">
        <v>405</v>
      </c>
    </row>
    <row r="1055" spans="1:19" x14ac:dyDescent="0.25">
      <c r="A1055" s="1" t="s">
        <v>36</v>
      </c>
      <c r="B1055" s="1" t="s">
        <v>37</v>
      </c>
      <c r="C1055" s="1" t="s">
        <v>22</v>
      </c>
      <c r="D1055" s="1" t="s">
        <v>23</v>
      </c>
      <c r="E1055" s="1" t="s">
        <v>24</v>
      </c>
      <c r="G1055" t="s">
        <v>5151</v>
      </c>
      <c r="H1055">
        <v>10412</v>
      </c>
      <c r="I1055">
        <v>10816</v>
      </c>
      <c r="J1055" t="s">
        <v>26</v>
      </c>
      <c r="K1055" t="s">
        <v>5167</v>
      </c>
      <c r="N1055" t="s">
        <v>5168</v>
      </c>
      <c r="Q1055" t="s">
        <v>5166</v>
      </c>
      <c r="R1055">
        <v>405</v>
      </c>
      <c r="S1055">
        <v>134</v>
      </c>
    </row>
    <row r="1056" spans="1:19" x14ac:dyDescent="0.25">
      <c r="A1056" s="1" t="s">
        <v>20</v>
      </c>
      <c r="B1056" s="1" t="s">
        <v>34</v>
      </c>
      <c r="C1056" s="1" t="s">
        <v>22</v>
      </c>
      <c r="D1056" s="1" t="s">
        <v>23</v>
      </c>
      <c r="E1056" s="1" t="s">
        <v>24</v>
      </c>
      <c r="G1056" t="s">
        <v>3510</v>
      </c>
      <c r="H1056">
        <v>10426</v>
      </c>
      <c r="I1056">
        <v>11397</v>
      </c>
      <c r="J1056" t="s">
        <v>26</v>
      </c>
      <c r="Q1056" t="s">
        <v>3545</v>
      </c>
      <c r="R1056">
        <v>972</v>
      </c>
    </row>
    <row r="1057" spans="1:20" x14ac:dyDescent="0.25">
      <c r="A1057" s="1" t="s">
        <v>36</v>
      </c>
      <c r="B1057" s="1" t="s">
        <v>37</v>
      </c>
      <c r="C1057" s="1" t="s">
        <v>22</v>
      </c>
      <c r="D1057" s="1" t="s">
        <v>23</v>
      </c>
      <c r="E1057" s="1" t="s">
        <v>24</v>
      </c>
      <c r="G1057" t="s">
        <v>3510</v>
      </c>
      <c r="H1057">
        <v>10426</v>
      </c>
      <c r="I1057">
        <v>11397</v>
      </c>
      <c r="J1057" t="s">
        <v>26</v>
      </c>
      <c r="K1057" t="s">
        <v>3546</v>
      </c>
      <c r="N1057" t="s">
        <v>3547</v>
      </c>
      <c r="Q1057" t="s">
        <v>3545</v>
      </c>
      <c r="R1057">
        <v>972</v>
      </c>
      <c r="S1057">
        <v>323</v>
      </c>
    </row>
    <row r="1058" spans="1:20" x14ac:dyDescent="0.25">
      <c r="A1058" s="1" t="s">
        <v>20</v>
      </c>
      <c r="B1058" s="1" t="s">
        <v>34</v>
      </c>
      <c r="C1058" s="1" t="s">
        <v>22</v>
      </c>
      <c r="D1058" s="1" t="s">
        <v>23</v>
      </c>
      <c r="E1058" s="1" t="s">
        <v>24</v>
      </c>
      <c r="G1058" t="s">
        <v>4136</v>
      </c>
      <c r="H1058">
        <v>10437</v>
      </c>
      <c r="I1058">
        <v>12593</v>
      </c>
      <c r="J1058" t="s">
        <v>26</v>
      </c>
      <c r="Q1058" t="s">
        <v>4169</v>
      </c>
      <c r="R1058">
        <v>2157</v>
      </c>
    </row>
    <row r="1059" spans="1:20" x14ac:dyDescent="0.25">
      <c r="A1059" s="1" t="s">
        <v>36</v>
      </c>
      <c r="B1059" s="1" t="s">
        <v>37</v>
      </c>
      <c r="C1059" s="1" t="s">
        <v>22</v>
      </c>
      <c r="D1059" s="1" t="s">
        <v>23</v>
      </c>
      <c r="E1059" s="1" t="s">
        <v>24</v>
      </c>
      <c r="G1059" t="s">
        <v>4136</v>
      </c>
      <c r="H1059">
        <v>10437</v>
      </c>
      <c r="I1059">
        <v>12593</v>
      </c>
      <c r="J1059" t="s">
        <v>26</v>
      </c>
      <c r="K1059" t="s">
        <v>4170</v>
      </c>
      <c r="N1059" t="s">
        <v>4171</v>
      </c>
      <c r="Q1059" t="s">
        <v>4169</v>
      </c>
      <c r="R1059">
        <v>2157</v>
      </c>
      <c r="S1059">
        <v>718</v>
      </c>
    </row>
    <row r="1060" spans="1:20" x14ac:dyDescent="0.25">
      <c r="A1060" s="1" t="s">
        <v>20</v>
      </c>
      <c r="B1060" s="1" t="s">
        <v>34</v>
      </c>
      <c r="C1060" s="1" t="s">
        <v>22</v>
      </c>
      <c r="D1060" s="1" t="s">
        <v>23</v>
      </c>
      <c r="E1060" s="1" t="s">
        <v>24</v>
      </c>
      <c r="G1060" t="s">
        <v>6084</v>
      </c>
      <c r="H1060">
        <v>10450</v>
      </c>
      <c r="I1060">
        <v>11205</v>
      </c>
      <c r="J1060" t="s">
        <v>26</v>
      </c>
      <c r="Q1060" t="s">
        <v>6126</v>
      </c>
      <c r="R1060">
        <v>756</v>
      </c>
    </row>
    <row r="1061" spans="1:20" x14ac:dyDescent="0.25">
      <c r="A1061" s="1" t="s">
        <v>36</v>
      </c>
      <c r="B1061" s="1" t="s">
        <v>37</v>
      </c>
      <c r="C1061" s="1" t="s">
        <v>22</v>
      </c>
      <c r="D1061" s="1" t="s">
        <v>23</v>
      </c>
      <c r="E1061" s="1" t="s">
        <v>24</v>
      </c>
      <c r="G1061" t="s">
        <v>6084</v>
      </c>
      <c r="H1061">
        <v>10450</v>
      </c>
      <c r="I1061">
        <v>11205</v>
      </c>
      <c r="J1061" t="s">
        <v>26</v>
      </c>
      <c r="K1061" t="s">
        <v>6127</v>
      </c>
      <c r="N1061" t="s">
        <v>6128</v>
      </c>
      <c r="Q1061" t="s">
        <v>6126</v>
      </c>
      <c r="R1061">
        <v>756</v>
      </c>
      <c r="S1061">
        <v>251</v>
      </c>
    </row>
    <row r="1062" spans="1:20" x14ac:dyDescent="0.25">
      <c r="A1062" s="1" t="s">
        <v>20</v>
      </c>
      <c r="B1062" s="1" t="s">
        <v>34</v>
      </c>
      <c r="C1062" s="1" t="s">
        <v>22</v>
      </c>
      <c r="D1062" s="1" t="s">
        <v>23</v>
      </c>
      <c r="E1062" s="1" t="s">
        <v>24</v>
      </c>
      <c r="G1062" t="s">
        <v>5274</v>
      </c>
      <c r="H1062">
        <v>10468</v>
      </c>
      <c r="I1062">
        <v>11718</v>
      </c>
      <c r="J1062" t="s">
        <v>26</v>
      </c>
      <c r="Q1062" t="s">
        <v>5305</v>
      </c>
      <c r="R1062">
        <v>1251</v>
      </c>
    </row>
    <row r="1063" spans="1:20" x14ac:dyDescent="0.25">
      <c r="A1063" s="1" t="s">
        <v>36</v>
      </c>
      <c r="B1063" s="1" t="s">
        <v>37</v>
      </c>
      <c r="C1063" s="1" t="s">
        <v>22</v>
      </c>
      <c r="D1063" s="1" t="s">
        <v>23</v>
      </c>
      <c r="E1063" s="1" t="s">
        <v>24</v>
      </c>
      <c r="G1063" t="s">
        <v>5274</v>
      </c>
      <c r="H1063">
        <v>10468</v>
      </c>
      <c r="I1063">
        <v>11718</v>
      </c>
      <c r="J1063" t="s">
        <v>26</v>
      </c>
      <c r="K1063" t="s">
        <v>5306</v>
      </c>
      <c r="N1063" t="s">
        <v>5307</v>
      </c>
      <c r="Q1063" t="s">
        <v>5305</v>
      </c>
      <c r="R1063">
        <v>1251</v>
      </c>
      <c r="S1063">
        <v>416</v>
      </c>
    </row>
    <row r="1064" spans="1:20" x14ac:dyDescent="0.25">
      <c r="A1064" s="1" t="s">
        <v>20</v>
      </c>
      <c r="B1064" s="1" t="s">
        <v>128</v>
      </c>
      <c r="C1064" s="1" t="s">
        <v>22</v>
      </c>
      <c r="D1064" s="1" t="s">
        <v>23</v>
      </c>
      <c r="E1064" s="1" t="s">
        <v>24</v>
      </c>
      <c r="G1064" t="s">
        <v>3978</v>
      </c>
      <c r="H1064">
        <v>10510</v>
      </c>
      <c r="I1064">
        <v>11783</v>
      </c>
      <c r="J1064" t="s">
        <v>46</v>
      </c>
      <c r="Q1064" t="s">
        <v>3991</v>
      </c>
      <c r="R1064">
        <v>1274</v>
      </c>
      <c r="T1064" t="s">
        <v>130</v>
      </c>
    </row>
    <row r="1065" spans="1:20" x14ac:dyDescent="0.25">
      <c r="A1065" s="1" t="s">
        <v>36</v>
      </c>
      <c r="B1065" s="1" t="s">
        <v>131</v>
      </c>
      <c r="C1065" s="1" t="s">
        <v>22</v>
      </c>
      <c r="D1065" s="1" t="s">
        <v>23</v>
      </c>
      <c r="E1065" s="1" t="s">
        <v>24</v>
      </c>
      <c r="G1065" t="s">
        <v>3978</v>
      </c>
      <c r="H1065">
        <v>10510</v>
      </c>
      <c r="I1065">
        <v>11783</v>
      </c>
      <c r="J1065" t="s">
        <v>46</v>
      </c>
      <c r="N1065" t="s">
        <v>206</v>
      </c>
      <c r="Q1065" t="s">
        <v>3991</v>
      </c>
      <c r="R1065">
        <v>1274</v>
      </c>
      <c r="T1065" t="s">
        <v>130</v>
      </c>
    </row>
    <row r="1066" spans="1:20" x14ac:dyDescent="0.25">
      <c r="A1066" s="1" t="s">
        <v>20</v>
      </c>
      <c r="B1066" s="1" t="s">
        <v>34</v>
      </c>
      <c r="C1066" s="1" t="s">
        <v>22</v>
      </c>
      <c r="D1066" s="1" t="s">
        <v>23</v>
      </c>
      <c r="E1066" s="1" t="s">
        <v>24</v>
      </c>
      <c r="G1066" t="s">
        <v>5812</v>
      </c>
      <c r="H1066">
        <v>10510</v>
      </c>
      <c r="I1066">
        <v>12393</v>
      </c>
      <c r="J1066" t="s">
        <v>26</v>
      </c>
      <c r="Q1066" t="s">
        <v>5849</v>
      </c>
      <c r="R1066">
        <v>1884</v>
      </c>
    </row>
    <row r="1067" spans="1:20" x14ac:dyDescent="0.25">
      <c r="A1067" s="1" t="s">
        <v>36</v>
      </c>
      <c r="B1067" s="1" t="s">
        <v>37</v>
      </c>
      <c r="C1067" s="1" t="s">
        <v>22</v>
      </c>
      <c r="D1067" s="1" t="s">
        <v>23</v>
      </c>
      <c r="E1067" s="1" t="s">
        <v>24</v>
      </c>
      <c r="G1067" t="s">
        <v>5812</v>
      </c>
      <c r="H1067">
        <v>10510</v>
      </c>
      <c r="I1067">
        <v>12393</v>
      </c>
      <c r="J1067" t="s">
        <v>26</v>
      </c>
      <c r="K1067" t="s">
        <v>5850</v>
      </c>
      <c r="N1067" t="s">
        <v>871</v>
      </c>
      <c r="Q1067" t="s">
        <v>5849</v>
      </c>
      <c r="R1067">
        <v>1884</v>
      </c>
      <c r="S1067">
        <v>627</v>
      </c>
    </row>
    <row r="1068" spans="1:20" x14ac:dyDescent="0.25">
      <c r="A1068" s="1" t="s">
        <v>20</v>
      </c>
      <c r="B1068" s="1" t="s">
        <v>34</v>
      </c>
      <c r="C1068" s="1" t="s">
        <v>22</v>
      </c>
      <c r="D1068" s="1" t="s">
        <v>23</v>
      </c>
      <c r="E1068" s="1" t="s">
        <v>24</v>
      </c>
      <c r="G1068" t="s">
        <v>6583</v>
      </c>
      <c r="H1068">
        <v>10535</v>
      </c>
      <c r="I1068">
        <v>11104</v>
      </c>
      <c r="J1068" t="s">
        <v>26</v>
      </c>
      <c r="Q1068" t="s">
        <v>6612</v>
      </c>
      <c r="R1068">
        <v>570</v>
      </c>
    </row>
    <row r="1069" spans="1:20" x14ac:dyDescent="0.25">
      <c r="A1069" s="1" t="s">
        <v>36</v>
      </c>
      <c r="B1069" s="1" t="s">
        <v>37</v>
      </c>
      <c r="C1069" s="1" t="s">
        <v>22</v>
      </c>
      <c r="D1069" s="1" t="s">
        <v>23</v>
      </c>
      <c r="E1069" s="1" t="s">
        <v>24</v>
      </c>
      <c r="G1069" t="s">
        <v>6583</v>
      </c>
      <c r="H1069">
        <v>10535</v>
      </c>
      <c r="I1069">
        <v>11104</v>
      </c>
      <c r="J1069" t="s">
        <v>26</v>
      </c>
      <c r="K1069" t="s">
        <v>6613</v>
      </c>
      <c r="N1069" t="s">
        <v>45</v>
      </c>
      <c r="Q1069" t="s">
        <v>6612</v>
      </c>
      <c r="R1069">
        <v>570</v>
      </c>
      <c r="S1069">
        <v>189</v>
      </c>
    </row>
    <row r="1070" spans="1:20" x14ac:dyDescent="0.25">
      <c r="A1070" s="1" t="s">
        <v>20</v>
      </c>
      <c r="B1070" s="1" t="s">
        <v>34</v>
      </c>
      <c r="C1070" s="1" t="s">
        <v>22</v>
      </c>
      <c r="D1070" s="1" t="s">
        <v>23</v>
      </c>
      <c r="E1070" s="1" t="s">
        <v>24</v>
      </c>
      <c r="G1070" t="s">
        <v>5006</v>
      </c>
      <c r="H1070">
        <v>10541</v>
      </c>
      <c r="I1070">
        <v>11284</v>
      </c>
      <c r="J1070" t="s">
        <v>26</v>
      </c>
      <c r="Q1070" t="s">
        <v>5027</v>
      </c>
      <c r="R1070">
        <v>744</v>
      </c>
    </row>
    <row r="1071" spans="1:20" x14ac:dyDescent="0.25">
      <c r="A1071" s="1" t="s">
        <v>36</v>
      </c>
      <c r="B1071" s="1" t="s">
        <v>37</v>
      </c>
      <c r="C1071" s="1" t="s">
        <v>22</v>
      </c>
      <c r="D1071" s="1" t="s">
        <v>23</v>
      </c>
      <c r="E1071" s="1" t="s">
        <v>24</v>
      </c>
      <c r="G1071" t="s">
        <v>5006</v>
      </c>
      <c r="H1071">
        <v>10541</v>
      </c>
      <c r="I1071">
        <v>11284</v>
      </c>
      <c r="J1071" t="s">
        <v>26</v>
      </c>
      <c r="K1071" t="s">
        <v>5028</v>
      </c>
      <c r="N1071" t="s">
        <v>5029</v>
      </c>
      <c r="Q1071" t="s">
        <v>5027</v>
      </c>
      <c r="R1071">
        <v>744</v>
      </c>
      <c r="S1071">
        <v>247</v>
      </c>
    </row>
    <row r="1072" spans="1:20" x14ac:dyDescent="0.25">
      <c r="A1072" s="1" t="s">
        <v>20</v>
      </c>
      <c r="B1072" s="1" t="s">
        <v>34</v>
      </c>
      <c r="C1072" s="1" t="s">
        <v>22</v>
      </c>
      <c r="D1072" s="1" t="s">
        <v>23</v>
      </c>
      <c r="E1072" s="1" t="s">
        <v>24</v>
      </c>
      <c r="G1072" t="s">
        <v>1267</v>
      </c>
      <c r="H1072">
        <v>10547</v>
      </c>
      <c r="I1072">
        <v>11764</v>
      </c>
      <c r="J1072" t="s">
        <v>26</v>
      </c>
      <c r="Q1072" t="s">
        <v>1299</v>
      </c>
      <c r="R1072">
        <v>1218</v>
      </c>
    </row>
    <row r="1073" spans="1:19" x14ac:dyDescent="0.25">
      <c r="A1073" s="1" t="s">
        <v>36</v>
      </c>
      <c r="B1073" s="1" t="s">
        <v>37</v>
      </c>
      <c r="C1073" s="1" t="s">
        <v>22</v>
      </c>
      <c r="D1073" s="1" t="s">
        <v>23</v>
      </c>
      <c r="E1073" s="1" t="s">
        <v>24</v>
      </c>
      <c r="G1073" t="s">
        <v>1267</v>
      </c>
      <c r="H1073">
        <v>10547</v>
      </c>
      <c r="I1073">
        <v>11764</v>
      </c>
      <c r="J1073" t="s">
        <v>26</v>
      </c>
      <c r="K1073" t="s">
        <v>1300</v>
      </c>
      <c r="N1073" t="s">
        <v>1301</v>
      </c>
      <c r="Q1073" t="s">
        <v>1299</v>
      </c>
      <c r="R1073">
        <v>1218</v>
      </c>
      <c r="S1073">
        <v>405</v>
      </c>
    </row>
    <row r="1074" spans="1:19" x14ac:dyDescent="0.25">
      <c r="A1074" s="1" t="s">
        <v>20</v>
      </c>
      <c r="B1074" s="1" t="s">
        <v>34</v>
      </c>
      <c r="C1074" s="1" t="s">
        <v>22</v>
      </c>
      <c r="D1074" s="1" t="s">
        <v>23</v>
      </c>
      <c r="E1074" s="1" t="s">
        <v>24</v>
      </c>
      <c r="G1074" t="s">
        <v>2087</v>
      </c>
      <c r="H1074">
        <v>10628</v>
      </c>
      <c r="I1074">
        <v>11002</v>
      </c>
      <c r="J1074" t="s">
        <v>46</v>
      </c>
      <c r="Q1074" t="s">
        <v>2120</v>
      </c>
      <c r="R1074">
        <v>375</v>
      </c>
    </row>
    <row r="1075" spans="1:19" x14ac:dyDescent="0.25">
      <c r="A1075" s="1" t="s">
        <v>36</v>
      </c>
      <c r="B1075" s="1" t="s">
        <v>37</v>
      </c>
      <c r="C1075" s="1" t="s">
        <v>22</v>
      </c>
      <c r="D1075" s="1" t="s">
        <v>23</v>
      </c>
      <c r="E1075" s="1" t="s">
        <v>24</v>
      </c>
      <c r="G1075" t="s">
        <v>2087</v>
      </c>
      <c r="H1075">
        <v>10628</v>
      </c>
      <c r="I1075">
        <v>11002</v>
      </c>
      <c r="J1075" t="s">
        <v>46</v>
      </c>
      <c r="K1075" t="s">
        <v>2121</v>
      </c>
      <c r="N1075" t="s">
        <v>2122</v>
      </c>
      <c r="Q1075" t="s">
        <v>2120</v>
      </c>
      <c r="R1075">
        <v>375</v>
      </c>
      <c r="S1075">
        <v>124</v>
      </c>
    </row>
    <row r="1076" spans="1:19" x14ac:dyDescent="0.25">
      <c r="A1076" s="1" t="s">
        <v>20</v>
      </c>
      <c r="B1076" s="1" t="s">
        <v>3146</v>
      </c>
      <c r="C1076" s="1" t="s">
        <v>22</v>
      </c>
      <c r="D1076" s="1" t="s">
        <v>23</v>
      </c>
      <c r="E1076" s="1" t="s">
        <v>24</v>
      </c>
      <c r="G1076" t="s">
        <v>3120</v>
      </c>
      <c r="H1076">
        <v>10639</v>
      </c>
      <c r="I1076">
        <v>10815</v>
      </c>
      <c r="J1076" t="s">
        <v>26</v>
      </c>
      <c r="O1076" t="s">
        <v>3147</v>
      </c>
      <c r="Q1076" t="s">
        <v>3148</v>
      </c>
      <c r="R1076">
        <v>177</v>
      </c>
    </row>
    <row r="1077" spans="1:19" x14ac:dyDescent="0.25">
      <c r="A1077" s="1" t="s">
        <v>3146</v>
      </c>
      <c r="B1077" s="1" t="s">
        <v>3149</v>
      </c>
      <c r="C1077" s="1" t="s">
        <v>22</v>
      </c>
      <c r="D1077" s="1" t="s">
        <v>23</v>
      </c>
      <c r="E1077" s="1" t="s">
        <v>24</v>
      </c>
      <c r="G1077" t="s">
        <v>3120</v>
      </c>
      <c r="H1077">
        <v>10639</v>
      </c>
      <c r="I1077">
        <v>10815</v>
      </c>
      <c r="J1077" t="s">
        <v>26</v>
      </c>
      <c r="N1077" t="s">
        <v>3150</v>
      </c>
      <c r="O1077" t="s">
        <v>3147</v>
      </c>
      <c r="Q1077" t="s">
        <v>3148</v>
      </c>
      <c r="R1077">
        <v>177</v>
      </c>
    </row>
    <row r="1078" spans="1:19" x14ac:dyDescent="0.25">
      <c r="A1078" s="1" t="s">
        <v>20</v>
      </c>
      <c r="B1078" s="1" t="s">
        <v>34</v>
      </c>
      <c r="C1078" s="1" t="s">
        <v>22</v>
      </c>
      <c r="D1078" s="1" t="s">
        <v>23</v>
      </c>
      <c r="E1078" s="1" t="s">
        <v>24</v>
      </c>
      <c r="G1078" t="s">
        <v>6262</v>
      </c>
      <c r="H1078">
        <v>10651</v>
      </c>
      <c r="I1078">
        <v>11091</v>
      </c>
      <c r="J1078" t="s">
        <v>26</v>
      </c>
      <c r="Q1078" t="s">
        <v>6311</v>
      </c>
      <c r="R1078">
        <v>441</v>
      </c>
    </row>
    <row r="1079" spans="1:19" x14ac:dyDescent="0.25">
      <c r="A1079" s="1" t="s">
        <v>36</v>
      </c>
      <c r="B1079" s="1" t="s">
        <v>37</v>
      </c>
      <c r="C1079" s="1" t="s">
        <v>22</v>
      </c>
      <c r="D1079" s="1" t="s">
        <v>23</v>
      </c>
      <c r="E1079" s="1" t="s">
        <v>24</v>
      </c>
      <c r="G1079" t="s">
        <v>6262</v>
      </c>
      <c r="H1079">
        <v>10651</v>
      </c>
      <c r="I1079">
        <v>11091</v>
      </c>
      <c r="J1079" t="s">
        <v>26</v>
      </c>
      <c r="K1079" t="s">
        <v>6312</v>
      </c>
      <c r="N1079" t="s">
        <v>6313</v>
      </c>
      <c r="Q1079" t="s">
        <v>6311</v>
      </c>
      <c r="R1079">
        <v>441</v>
      </c>
      <c r="S1079">
        <v>146</v>
      </c>
    </row>
    <row r="1080" spans="1:19" x14ac:dyDescent="0.25">
      <c r="A1080" s="1" t="s">
        <v>20</v>
      </c>
      <c r="B1080" s="1" t="s">
        <v>34</v>
      </c>
      <c r="C1080" s="1" t="s">
        <v>22</v>
      </c>
      <c r="D1080" s="1" t="s">
        <v>23</v>
      </c>
      <c r="E1080" s="1" t="s">
        <v>24</v>
      </c>
      <c r="G1080" t="s">
        <v>6028</v>
      </c>
      <c r="H1080">
        <v>10678</v>
      </c>
      <c r="I1080">
        <v>11859</v>
      </c>
      <c r="J1080" t="s">
        <v>26</v>
      </c>
      <c r="Q1080" t="s">
        <v>6050</v>
      </c>
      <c r="R1080">
        <v>1182</v>
      </c>
    </row>
    <row r="1081" spans="1:19" x14ac:dyDescent="0.25">
      <c r="A1081" s="1" t="s">
        <v>36</v>
      </c>
      <c r="B1081" s="1" t="s">
        <v>37</v>
      </c>
      <c r="C1081" s="1" t="s">
        <v>22</v>
      </c>
      <c r="D1081" s="1" t="s">
        <v>23</v>
      </c>
      <c r="E1081" s="1" t="s">
        <v>24</v>
      </c>
      <c r="G1081" t="s">
        <v>6028</v>
      </c>
      <c r="H1081">
        <v>10678</v>
      </c>
      <c r="I1081">
        <v>11859</v>
      </c>
      <c r="J1081" t="s">
        <v>26</v>
      </c>
      <c r="K1081" t="s">
        <v>6051</v>
      </c>
      <c r="N1081" t="s">
        <v>6052</v>
      </c>
      <c r="Q1081" t="s">
        <v>6050</v>
      </c>
      <c r="R1081">
        <v>1182</v>
      </c>
      <c r="S1081">
        <v>393</v>
      </c>
    </row>
    <row r="1082" spans="1:19" x14ac:dyDescent="0.25">
      <c r="A1082" s="1" t="s">
        <v>20</v>
      </c>
      <c r="B1082" s="1" t="s">
        <v>34</v>
      </c>
      <c r="C1082" s="1" t="s">
        <v>22</v>
      </c>
      <c r="D1082" s="1" t="s">
        <v>23</v>
      </c>
      <c r="E1082" s="1" t="s">
        <v>24</v>
      </c>
      <c r="G1082" t="s">
        <v>2442</v>
      </c>
      <c r="H1082">
        <v>10691</v>
      </c>
      <c r="I1082">
        <v>11167</v>
      </c>
      <c r="J1082" t="s">
        <v>26</v>
      </c>
      <c r="Q1082" t="s">
        <v>2469</v>
      </c>
      <c r="R1082">
        <v>477</v>
      </c>
    </row>
    <row r="1083" spans="1:19" x14ac:dyDescent="0.25">
      <c r="A1083" s="1" t="s">
        <v>36</v>
      </c>
      <c r="B1083" s="1" t="s">
        <v>37</v>
      </c>
      <c r="C1083" s="1" t="s">
        <v>22</v>
      </c>
      <c r="D1083" s="1" t="s">
        <v>23</v>
      </c>
      <c r="E1083" s="1" t="s">
        <v>24</v>
      </c>
      <c r="G1083" t="s">
        <v>2442</v>
      </c>
      <c r="H1083">
        <v>10691</v>
      </c>
      <c r="I1083">
        <v>11167</v>
      </c>
      <c r="J1083" t="s">
        <v>26</v>
      </c>
      <c r="K1083" t="s">
        <v>2470</v>
      </c>
      <c r="N1083" t="s">
        <v>2471</v>
      </c>
      <c r="Q1083" t="s">
        <v>2469</v>
      </c>
      <c r="R1083">
        <v>477</v>
      </c>
      <c r="S1083">
        <v>158</v>
      </c>
    </row>
    <row r="1084" spans="1:19" x14ac:dyDescent="0.25">
      <c r="A1084" s="1" t="s">
        <v>20</v>
      </c>
      <c r="B1084" s="1" t="s">
        <v>34</v>
      </c>
      <c r="C1084" s="1" t="s">
        <v>22</v>
      </c>
      <c r="D1084" s="1" t="s">
        <v>23</v>
      </c>
      <c r="E1084" s="1" t="s">
        <v>24</v>
      </c>
      <c r="G1084" t="s">
        <v>6453</v>
      </c>
      <c r="H1084">
        <v>10739</v>
      </c>
      <c r="I1084">
        <v>12160</v>
      </c>
      <c r="J1084" t="s">
        <v>26</v>
      </c>
      <c r="Q1084" t="s">
        <v>6483</v>
      </c>
      <c r="R1084">
        <v>1422</v>
      </c>
    </row>
    <row r="1085" spans="1:19" x14ac:dyDescent="0.25">
      <c r="A1085" s="1" t="s">
        <v>36</v>
      </c>
      <c r="B1085" s="1" t="s">
        <v>37</v>
      </c>
      <c r="C1085" s="1" t="s">
        <v>22</v>
      </c>
      <c r="D1085" s="1" t="s">
        <v>23</v>
      </c>
      <c r="E1085" s="1" t="s">
        <v>24</v>
      </c>
      <c r="G1085" t="s">
        <v>6453</v>
      </c>
      <c r="H1085">
        <v>10739</v>
      </c>
      <c r="I1085">
        <v>12160</v>
      </c>
      <c r="J1085" t="s">
        <v>26</v>
      </c>
      <c r="K1085" t="s">
        <v>6484</v>
      </c>
      <c r="N1085" t="s">
        <v>6485</v>
      </c>
      <c r="Q1085" t="s">
        <v>6483</v>
      </c>
      <c r="R1085">
        <v>1422</v>
      </c>
      <c r="S1085">
        <v>473</v>
      </c>
    </row>
    <row r="1086" spans="1:19" x14ac:dyDescent="0.25">
      <c r="A1086" s="1" t="s">
        <v>20</v>
      </c>
      <c r="B1086" s="1" t="s">
        <v>34</v>
      </c>
      <c r="C1086" s="1" t="s">
        <v>22</v>
      </c>
      <c r="D1086" s="1" t="s">
        <v>23</v>
      </c>
      <c r="E1086" s="1" t="s">
        <v>24</v>
      </c>
      <c r="G1086" t="s">
        <v>6518</v>
      </c>
      <c r="H1086">
        <v>10786</v>
      </c>
      <c r="I1086">
        <v>11973</v>
      </c>
      <c r="J1086" t="s">
        <v>46</v>
      </c>
      <c r="Q1086" t="s">
        <v>6545</v>
      </c>
      <c r="R1086">
        <v>1188</v>
      </c>
    </row>
    <row r="1087" spans="1:19" x14ac:dyDescent="0.25">
      <c r="A1087" s="1" t="s">
        <v>36</v>
      </c>
      <c r="B1087" s="1" t="s">
        <v>37</v>
      </c>
      <c r="C1087" s="1" t="s">
        <v>22</v>
      </c>
      <c r="D1087" s="1" t="s">
        <v>23</v>
      </c>
      <c r="E1087" s="1" t="s">
        <v>24</v>
      </c>
      <c r="G1087" t="s">
        <v>6518</v>
      </c>
      <c r="H1087">
        <v>10786</v>
      </c>
      <c r="I1087">
        <v>11973</v>
      </c>
      <c r="J1087" t="s">
        <v>46</v>
      </c>
      <c r="K1087" t="s">
        <v>6546</v>
      </c>
      <c r="N1087" t="s">
        <v>6547</v>
      </c>
      <c r="Q1087" t="s">
        <v>6545</v>
      </c>
      <c r="R1087">
        <v>1188</v>
      </c>
      <c r="S1087">
        <v>395</v>
      </c>
    </row>
    <row r="1088" spans="1:19" x14ac:dyDescent="0.25">
      <c r="A1088" s="1" t="s">
        <v>20</v>
      </c>
      <c r="B1088" s="1" t="s">
        <v>34</v>
      </c>
      <c r="C1088" s="1" t="s">
        <v>22</v>
      </c>
      <c r="D1088" s="1" t="s">
        <v>23</v>
      </c>
      <c r="E1088" s="1" t="s">
        <v>24</v>
      </c>
      <c r="G1088" t="s">
        <v>2702</v>
      </c>
      <c r="H1088">
        <v>10805</v>
      </c>
      <c r="I1088">
        <v>11923</v>
      </c>
      <c r="J1088" t="s">
        <v>26</v>
      </c>
      <c r="Q1088" t="s">
        <v>2723</v>
      </c>
      <c r="R1088">
        <v>1119</v>
      </c>
    </row>
    <row r="1089" spans="1:20" x14ac:dyDescent="0.25">
      <c r="A1089" s="1" t="s">
        <v>36</v>
      </c>
      <c r="B1089" s="1" t="s">
        <v>37</v>
      </c>
      <c r="C1089" s="1" t="s">
        <v>22</v>
      </c>
      <c r="D1089" s="1" t="s">
        <v>23</v>
      </c>
      <c r="E1089" s="1" t="s">
        <v>24</v>
      </c>
      <c r="G1089" t="s">
        <v>2702</v>
      </c>
      <c r="H1089">
        <v>10805</v>
      </c>
      <c r="I1089">
        <v>11923</v>
      </c>
      <c r="J1089" t="s">
        <v>26</v>
      </c>
      <c r="K1089" t="s">
        <v>2724</v>
      </c>
      <c r="N1089" t="s">
        <v>465</v>
      </c>
      <c r="Q1089" t="s">
        <v>2723</v>
      </c>
      <c r="R1089">
        <v>1119</v>
      </c>
      <c r="S1089">
        <v>372</v>
      </c>
    </row>
    <row r="1090" spans="1:20" x14ac:dyDescent="0.25">
      <c r="A1090" s="1" t="s">
        <v>20</v>
      </c>
      <c r="B1090" s="1" t="s">
        <v>34</v>
      </c>
      <c r="C1090" s="1" t="s">
        <v>22</v>
      </c>
      <c r="D1090" s="1" t="s">
        <v>23</v>
      </c>
      <c r="E1090" s="1" t="s">
        <v>24</v>
      </c>
      <c r="G1090" t="s">
        <v>5390</v>
      </c>
      <c r="H1090">
        <v>10816</v>
      </c>
      <c r="I1090">
        <v>11172</v>
      </c>
      <c r="J1090" t="s">
        <v>26</v>
      </c>
      <c r="Q1090" t="s">
        <v>5425</v>
      </c>
      <c r="R1090">
        <v>357</v>
      </c>
    </row>
    <row r="1091" spans="1:20" x14ac:dyDescent="0.25">
      <c r="A1091" s="1" t="s">
        <v>36</v>
      </c>
      <c r="B1091" s="1" t="s">
        <v>37</v>
      </c>
      <c r="C1091" s="1" t="s">
        <v>22</v>
      </c>
      <c r="D1091" s="1" t="s">
        <v>23</v>
      </c>
      <c r="E1091" s="1" t="s">
        <v>24</v>
      </c>
      <c r="G1091" t="s">
        <v>5390</v>
      </c>
      <c r="H1091">
        <v>10816</v>
      </c>
      <c r="I1091">
        <v>11172</v>
      </c>
      <c r="J1091" t="s">
        <v>26</v>
      </c>
      <c r="K1091" t="s">
        <v>5426</v>
      </c>
      <c r="N1091" t="s">
        <v>5427</v>
      </c>
      <c r="Q1091" t="s">
        <v>5425</v>
      </c>
      <c r="R1091">
        <v>357</v>
      </c>
      <c r="S1091">
        <v>118</v>
      </c>
    </row>
    <row r="1092" spans="1:20" x14ac:dyDescent="0.25">
      <c r="A1092" s="1" t="s">
        <v>20</v>
      </c>
      <c r="B1092" s="1" t="s">
        <v>34</v>
      </c>
      <c r="C1092" s="1" t="s">
        <v>22</v>
      </c>
      <c r="D1092" s="1" t="s">
        <v>23</v>
      </c>
      <c r="E1092" s="1" t="s">
        <v>24</v>
      </c>
      <c r="G1092" t="s">
        <v>3120</v>
      </c>
      <c r="H1092">
        <v>10877</v>
      </c>
      <c r="I1092">
        <v>11425</v>
      </c>
      <c r="J1092" t="s">
        <v>26</v>
      </c>
      <c r="Q1092" t="s">
        <v>3151</v>
      </c>
      <c r="R1092">
        <v>549</v>
      </c>
    </row>
    <row r="1093" spans="1:20" x14ac:dyDescent="0.25">
      <c r="A1093" s="1" t="s">
        <v>36</v>
      </c>
      <c r="B1093" s="1" t="s">
        <v>37</v>
      </c>
      <c r="C1093" s="1" t="s">
        <v>22</v>
      </c>
      <c r="D1093" s="1" t="s">
        <v>23</v>
      </c>
      <c r="E1093" s="1" t="s">
        <v>24</v>
      </c>
      <c r="G1093" t="s">
        <v>3120</v>
      </c>
      <c r="H1093">
        <v>10877</v>
      </c>
      <c r="I1093">
        <v>11425</v>
      </c>
      <c r="J1093" t="s">
        <v>26</v>
      </c>
      <c r="K1093" t="s">
        <v>3152</v>
      </c>
      <c r="N1093" t="s">
        <v>3153</v>
      </c>
      <c r="Q1093" t="s">
        <v>3151</v>
      </c>
      <c r="R1093">
        <v>549</v>
      </c>
      <c r="S1093">
        <v>182</v>
      </c>
    </row>
    <row r="1094" spans="1:20" x14ac:dyDescent="0.25">
      <c r="A1094" s="1" t="s">
        <v>20</v>
      </c>
      <c r="B1094" s="1" t="s">
        <v>128</v>
      </c>
      <c r="C1094" s="1" t="s">
        <v>22</v>
      </c>
      <c r="D1094" s="1" t="s">
        <v>23</v>
      </c>
      <c r="E1094" s="1" t="s">
        <v>24</v>
      </c>
      <c r="G1094" t="s">
        <v>6160</v>
      </c>
      <c r="H1094">
        <v>10880</v>
      </c>
      <c r="I1094">
        <v>11870</v>
      </c>
      <c r="J1094" t="s">
        <v>26</v>
      </c>
      <c r="Q1094" t="s">
        <v>6184</v>
      </c>
      <c r="R1094">
        <v>991</v>
      </c>
      <c r="T1094" t="s">
        <v>130</v>
      </c>
    </row>
    <row r="1095" spans="1:20" x14ac:dyDescent="0.25">
      <c r="A1095" s="1" t="s">
        <v>36</v>
      </c>
      <c r="B1095" s="1" t="s">
        <v>131</v>
      </c>
      <c r="C1095" s="1" t="s">
        <v>22</v>
      </c>
      <c r="D1095" s="1" t="s">
        <v>23</v>
      </c>
      <c r="E1095" s="1" t="s">
        <v>24</v>
      </c>
      <c r="G1095" t="s">
        <v>6160</v>
      </c>
      <c r="H1095">
        <v>10880</v>
      </c>
      <c r="I1095">
        <v>11870</v>
      </c>
      <c r="J1095" t="s">
        <v>26</v>
      </c>
      <c r="N1095" t="s">
        <v>1976</v>
      </c>
      <c r="Q1095" t="s">
        <v>6184</v>
      </c>
      <c r="R1095">
        <v>991</v>
      </c>
      <c r="T1095" t="s">
        <v>130</v>
      </c>
    </row>
    <row r="1096" spans="1:20" x14ac:dyDescent="0.25">
      <c r="A1096" s="1" t="s">
        <v>20</v>
      </c>
      <c r="B1096" s="1" t="s">
        <v>34</v>
      </c>
      <c r="C1096" s="1" t="s">
        <v>22</v>
      </c>
      <c r="D1096" s="1" t="s">
        <v>23</v>
      </c>
      <c r="E1096" s="1" t="s">
        <v>24</v>
      </c>
      <c r="G1096" t="s">
        <v>5959</v>
      </c>
      <c r="H1096">
        <v>10886</v>
      </c>
      <c r="I1096">
        <v>11572</v>
      </c>
      <c r="J1096" t="s">
        <v>26</v>
      </c>
      <c r="Q1096" t="s">
        <v>5993</v>
      </c>
      <c r="R1096">
        <v>687</v>
      </c>
    </row>
    <row r="1097" spans="1:20" x14ac:dyDescent="0.25">
      <c r="A1097" s="1" t="s">
        <v>36</v>
      </c>
      <c r="B1097" s="1" t="s">
        <v>37</v>
      </c>
      <c r="C1097" s="1" t="s">
        <v>22</v>
      </c>
      <c r="D1097" s="1" t="s">
        <v>23</v>
      </c>
      <c r="E1097" s="1" t="s">
        <v>24</v>
      </c>
      <c r="G1097" t="s">
        <v>5959</v>
      </c>
      <c r="H1097">
        <v>10886</v>
      </c>
      <c r="I1097">
        <v>11572</v>
      </c>
      <c r="J1097" t="s">
        <v>26</v>
      </c>
      <c r="K1097" t="s">
        <v>5994</v>
      </c>
      <c r="N1097" t="s">
        <v>5995</v>
      </c>
      <c r="Q1097" t="s">
        <v>5993</v>
      </c>
      <c r="R1097">
        <v>687</v>
      </c>
      <c r="S1097">
        <v>228</v>
      </c>
    </row>
    <row r="1098" spans="1:20" x14ac:dyDescent="0.25">
      <c r="A1098" s="1" t="s">
        <v>20</v>
      </c>
      <c r="B1098" s="1" t="s">
        <v>34</v>
      </c>
      <c r="C1098" s="1" t="s">
        <v>22</v>
      </c>
      <c r="D1098" s="1" t="s">
        <v>23</v>
      </c>
      <c r="E1098" s="1" t="s">
        <v>24</v>
      </c>
      <c r="G1098" t="s">
        <v>6550</v>
      </c>
      <c r="H1098">
        <v>10886</v>
      </c>
      <c r="I1098">
        <v>11443</v>
      </c>
      <c r="J1098" t="s">
        <v>46</v>
      </c>
      <c r="Q1098" t="s">
        <v>6578</v>
      </c>
      <c r="R1098">
        <v>558</v>
      </c>
    </row>
    <row r="1099" spans="1:20" x14ac:dyDescent="0.25">
      <c r="A1099" s="1" t="s">
        <v>36</v>
      </c>
      <c r="B1099" s="1" t="s">
        <v>37</v>
      </c>
      <c r="C1099" s="1" t="s">
        <v>22</v>
      </c>
      <c r="D1099" s="1" t="s">
        <v>23</v>
      </c>
      <c r="E1099" s="1" t="s">
        <v>24</v>
      </c>
      <c r="G1099" t="s">
        <v>6550</v>
      </c>
      <c r="H1099">
        <v>10886</v>
      </c>
      <c r="I1099">
        <v>11443</v>
      </c>
      <c r="J1099" t="s">
        <v>46</v>
      </c>
      <c r="K1099" t="s">
        <v>6579</v>
      </c>
      <c r="N1099" t="s">
        <v>6577</v>
      </c>
      <c r="Q1099" t="s">
        <v>6578</v>
      </c>
      <c r="R1099">
        <v>558</v>
      </c>
      <c r="S1099">
        <v>185</v>
      </c>
    </row>
    <row r="1100" spans="1:20" x14ac:dyDescent="0.25">
      <c r="A1100" s="1" t="s">
        <v>20</v>
      </c>
      <c r="B1100" s="1" t="s">
        <v>34</v>
      </c>
      <c r="C1100" s="1" t="s">
        <v>22</v>
      </c>
      <c r="D1100" s="1" t="s">
        <v>23</v>
      </c>
      <c r="E1100" s="1" t="s">
        <v>24</v>
      </c>
      <c r="G1100" t="s">
        <v>6614</v>
      </c>
      <c r="H1100">
        <v>10913</v>
      </c>
      <c r="I1100">
        <v>11248</v>
      </c>
      <c r="J1100" t="s">
        <v>46</v>
      </c>
      <c r="Q1100" t="s">
        <v>6636</v>
      </c>
      <c r="R1100">
        <v>336</v>
      </c>
      <c r="T1100" t="s">
        <v>5276</v>
      </c>
    </row>
    <row r="1101" spans="1:20" x14ac:dyDescent="0.25">
      <c r="A1101" s="1" t="s">
        <v>36</v>
      </c>
      <c r="B1101" s="1" t="s">
        <v>37</v>
      </c>
      <c r="C1101" s="1" t="s">
        <v>22</v>
      </c>
      <c r="D1101" s="1" t="s">
        <v>23</v>
      </c>
      <c r="E1101" s="1" t="s">
        <v>24</v>
      </c>
      <c r="G1101" t="s">
        <v>6614</v>
      </c>
      <c r="H1101">
        <v>10913</v>
      </c>
      <c r="I1101">
        <v>11248</v>
      </c>
      <c r="J1101" t="s">
        <v>46</v>
      </c>
      <c r="K1101" t="s">
        <v>6637</v>
      </c>
      <c r="N1101" t="s">
        <v>45</v>
      </c>
      <c r="Q1101" t="s">
        <v>6636</v>
      </c>
      <c r="R1101">
        <v>336</v>
      </c>
      <c r="S1101">
        <v>112</v>
      </c>
      <c r="T1101" t="s">
        <v>5276</v>
      </c>
    </row>
    <row r="1102" spans="1:20" x14ac:dyDescent="0.25">
      <c r="A1102" s="1" t="s">
        <v>20</v>
      </c>
      <c r="B1102" s="1" t="s">
        <v>34</v>
      </c>
      <c r="C1102" s="1" t="s">
        <v>22</v>
      </c>
      <c r="D1102" s="1" t="s">
        <v>23</v>
      </c>
      <c r="E1102" s="1" t="s">
        <v>24</v>
      </c>
      <c r="G1102" t="s">
        <v>3679</v>
      </c>
      <c r="H1102">
        <v>10931</v>
      </c>
      <c r="I1102">
        <v>12874</v>
      </c>
      <c r="J1102" t="s">
        <v>26</v>
      </c>
      <c r="Q1102" t="s">
        <v>3706</v>
      </c>
      <c r="R1102">
        <v>1944</v>
      </c>
    </row>
    <row r="1103" spans="1:20" x14ac:dyDescent="0.25">
      <c r="A1103" s="1" t="s">
        <v>36</v>
      </c>
      <c r="B1103" s="1" t="s">
        <v>37</v>
      </c>
      <c r="C1103" s="1" t="s">
        <v>22</v>
      </c>
      <c r="D1103" s="1" t="s">
        <v>23</v>
      </c>
      <c r="E1103" s="1" t="s">
        <v>24</v>
      </c>
      <c r="G1103" t="s">
        <v>3679</v>
      </c>
      <c r="H1103">
        <v>10931</v>
      </c>
      <c r="I1103">
        <v>12874</v>
      </c>
      <c r="J1103" t="s">
        <v>26</v>
      </c>
      <c r="K1103" t="s">
        <v>3707</v>
      </c>
      <c r="N1103" t="s">
        <v>45</v>
      </c>
      <c r="Q1103" t="s">
        <v>3706</v>
      </c>
      <c r="R1103">
        <v>1944</v>
      </c>
      <c r="S1103">
        <v>647</v>
      </c>
    </row>
    <row r="1104" spans="1:20" x14ac:dyDescent="0.25">
      <c r="A1104" s="1" t="s">
        <v>20</v>
      </c>
      <c r="B1104" s="1" t="s">
        <v>34</v>
      </c>
      <c r="C1104" s="1" t="s">
        <v>22</v>
      </c>
      <c r="D1104" s="1" t="s">
        <v>23</v>
      </c>
      <c r="E1104" s="1" t="s">
        <v>24</v>
      </c>
      <c r="G1104" t="s">
        <v>4466</v>
      </c>
      <c r="H1104">
        <v>10947</v>
      </c>
      <c r="I1104">
        <v>11855</v>
      </c>
      <c r="J1104" t="s">
        <v>26</v>
      </c>
      <c r="Q1104" t="s">
        <v>4489</v>
      </c>
      <c r="R1104">
        <v>909</v>
      </c>
    </row>
    <row r="1105" spans="1:20" x14ac:dyDescent="0.25">
      <c r="A1105" s="1" t="s">
        <v>36</v>
      </c>
      <c r="B1105" s="1" t="s">
        <v>37</v>
      </c>
      <c r="C1105" s="1" t="s">
        <v>22</v>
      </c>
      <c r="D1105" s="1" t="s">
        <v>23</v>
      </c>
      <c r="E1105" s="1" t="s">
        <v>24</v>
      </c>
      <c r="G1105" t="s">
        <v>4466</v>
      </c>
      <c r="H1105">
        <v>10947</v>
      </c>
      <c r="I1105">
        <v>11855</v>
      </c>
      <c r="J1105" t="s">
        <v>26</v>
      </c>
      <c r="K1105" t="s">
        <v>4490</v>
      </c>
      <c r="N1105" t="s">
        <v>4488</v>
      </c>
      <c r="Q1105" t="s">
        <v>4489</v>
      </c>
      <c r="R1105">
        <v>909</v>
      </c>
      <c r="S1105">
        <v>302</v>
      </c>
    </row>
    <row r="1106" spans="1:20" x14ac:dyDescent="0.25">
      <c r="A1106" s="1" t="s">
        <v>20</v>
      </c>
      <c r="B1106" s="1" t="s">
        <v>128</v>
      </c>
      <c r="C1106" s="1" t="s">
        <v>22</v>
      </c>
      <c r="D1106" s="1" t="s">
        <v>23</v>
      </c>
      <c r="E1106" s="1" t="s">
        <v>24</v>
      </c>
      <c r="G1106" t="s">
        <v>5151</v>
      </c>
      <c r="H1106">
        <v>10952</v>
      </c>
      <c r="I1106">
        <v>11317</v>
      </c>
      <c r="J1106" t="s">
        <v>46</v>
      </c>
      <c r="Q1106" t="s">
        <v>5169</v>
      </c>
      <c r="R1106">
        <v>366</v>
      </c>
      <c r="T1106" t="s">
        <v>130</v>
      </c>
    </row>
    <row r="1107" spans="1:20" x14ac:dyDescent="0.25">
      <c r="A1107" s="1" t="s">
        <v>36</v>
      </c>
      <c r="B1107" s="1" t="s">
        <v>131</v>
      </c>
      <c r="C1107" s="1" t="s">
        <v>22</v>
      </c>
      <c r="D1107" s="1" t="s">
        <v>23</v>
      </c>
      <c r="E1107" s="1" t="s">
        <v>24</v>
      </c>
      <c r="G1107" t="s">
        <v>5151</v>
      </c>
      <c r="H1107">
        <v>10952</v>
      </c>
      <c r="I1107">
        <v>11317</v>
      </c>
      <c r="J1107" t="s">
        <v>46</v>
      </c>
      <c r="N1107" t="s">
        <v>166</v>
      </c>
      <c r="Q1107" t="s">
        <v>5169</v>
      </c>
      <c r="R1107">
        <v>366</v>
      </c>
      <c r="T1107" t="s">
        <v>130</v>
      </c>
    </row>
    <row r="1108" spans="1:20" x14ac:dyDescent="0.25">
      <c r="A1108" s="1" t="s">
        <v>20</v>
      </c>
      <c r="B1108" s="1" t="s">
        <v>34</v>
      </c>
      <c r="C1108" s="1" t="s">
        <v>22</v>
      </c>
      <c r="D1108" s="1" t="s">
        <v>23</v>
      </c>
      <c r="E1108" s="1" t="s">
        <v>24</v>
      </c>
      <c r="G1108" t="s">
        <v>4843</v>
      </c>
      <c r="H1108">
        <v>10955</v>
      </c>
      <c r="I1108">
        <v>11662</v>
      </c>
      <c r="J1108" t="s">
        <v>26</v>
      </c>
      <c r="Q1108" t="s">
        <v>4880</v>
      </c>
      <c r="R1108">
        <v>708</v>
      </c>
    </row>
    <row r="1109" spans="1:20" x14ac:dyDescent="0.25">
      <c r="A1109" s="1" t="s">
        <v>36</v>
      </c>
      <c r="B1109" s="1" t="s">
        <v>37</v>
      </c>
      <c r="C1109" s="1" t="s">
        <v>22</v>
      </c>
      <c r="D1109" s="1" t="s">
        <v>23</v>
      </c>
      <c r="E1109" s="1" t="s">
        <v>24</v>
      </c>
      <c r="G1109" t="s">
        <v>4843</v>
      </c>
      <c r="H1109">
        <v>10955</v>
      </c>
      <c r="I1109">
        <v>11662</v>
      </c>
      <c r="J1109" t="s">
        <v>26</v>
      </c>
      <c r="K1109" t="s">
        <v>4881</v>
      </c>
      <c r="N1109" t="s">
        <v>45</v>
      </c>
      <c r="Q1109" t="s">
        <v>4880</v>
      </c>
      <c r="R1109">
        <v>708</v>
      </c>
      <c r="S1109">
        <v>235</v>
      </c>
    </row>
    <row r="1110" spans="1:20" x14ac:dyDescent="0.25">
      <c r="A1110" s="1" t="s">
        <v>20</v>
      </c>
      <c r="B1110" s="1" t="s">
        <v>34</v>
      </c>
      <c r="C1110" s="1" t="s">
        <v>22</v>
      </c>
      <c r="D1110" s="1" t="s">
        <v>23</v>
      </c>
      <c r="E1110" s="1" t="s">
        <v>24</v>
      </c>
      <c r="G1110" t="s">
        <v>6374</v>
      </c>
      <c r="H1110">
        <v>10988</v>
      </c>
      <c r="I1110">
        <v>12859</v>
      </c>
      <c r="J1110" t="s">
        <v>46</v>
      </c>
      <c r="Q1110" t="s">
        <v>6404</v>
      </c>
      <c r="R1110">
        <v>1872</v>
      </c>
    </row>
    <row r="1111" spans="1:20" x14ac:dyDescent="0.25">
      <c r="A1111" s="1" t="s">
        <v>36</v>
      </c>
      <c r="B1111" s="1" t="s">
        <v>37</v>
      </c>
      <c r="C1111" s="1" t="s">
        <v>22</v>
      </c>
      <c r="D1111" s="1" t="s">
        <v>23</v>
      </c>
      <c r="E1111" s="1" t="s">
        <v>24</v>
      </c>
      <c r="G1111" t="s">
        <v>6374</v>
      </c>
      <c r="H1111">
        <v>10988</v>
      </c>
      <c r="I1111">
        <v>12859</v>
      </c>
      <c r="J1111" t="s">
        <v>46</v>
      </c>
      <c r="K1111" t="s">
        <v>6405</v>
      </c>
      <c r="N1111" t="s">
        <v>169</v>
      </c>
      <c r="Q1111" t="s">
        <v>6404</v>
      </c>
      <c r="R1111">
        <v>1872</v>
      </c>
      <c r="S1111">
        <v>623</v>
      </c>
    </row>
    <row r="1112" spans="1:20" x14ac:dyDescent="0.25">
      <c r="A1112" s="1" t="s">
        <v>20</v>
      </c>
      <c r="B1112" s="1" t="s">
        <v>34</v>
      </c>
      <c r="C1112" s="1" t="s">
        <v>22</v>
      </c>
      <c r="D1112" s="1" t="s">
        <v>23</v>
      </c>
      <c r="E1112" s="1" t="s">
        <v>24</v>
      </c>
      <c r="G1112" t="s">
        <v>2935</v>
      </c>
      <c r="H1112">
        <v>11034</v>
      </c>
      <c r="I1112">
        <v>11507</v>
      </c>
      <c r="J1112" t="s">
        <v>26</v>
      </c>
      <c r="Q1112" t="s">
        <v>2966</v>
      </c>
      <c r="R1112">
        <v>474</v>
      </c>
    </row>
    <row r="1113" spans="1:20" x14ac:dyDescent="0.25">
      <c r="A1113" s="1" t="s">
        <v>36</v>
      </c>
      <c r="B1113" s="1" t="s">
        <v>37</v>
      </c>
      <c r="C1113" s="1" t="s">
        <v>22</v>
      </c>
      <c r="D1113" s="1" t="s">
        <v>23</v>
      </c>
      <c r="E1113" s="1" t="s">
        <v>24</v>
      </c>
      <c r="G1113" t="s">
        <v>2935</v>
      </c>
      <c r="H1113">
        <v>11034</v>
      </c>
      <c r="I1113">
        <v>11507</v>
      </c>
      <c r="J1113" t="s">
        <v>26</v>
      </c>
      <c r="K1113" t="s">
        <v>2967</v>
      </c>
      <c r="N1113" t="s">
        <v>2968</v>
      </c>
      <c r="Q1113" t="s">
        <v>2966</v>
      </c>
      <c r="R1113">
        <v>474</v>
      </c>
      <c r="S1113">
        <v>157</v>
      </c>
    </row>
    <row r="1114" spans="1:20" x14ac:dyDescent="0.25">
      <c r="A1114" s="1" t="s">
        <v>20</v>
      </c>
      <c r="B1114" s="1" t="s">
        <v>34</v>
      </c>
      <c r="C1114" s="1" t="s">
        <v>22</v>
      </c>
      <c r="D1114" s="1" t="s">
        <v>23</v>
      </c>
      <c r="E1114" s="1" t="s">
        <v>24</v>
      </c>
      <c r="G1114" t="s">
        <v>4584</v>
      </c>
      <c r="H1114">
        <v>11046</v>
      </c>
      <c r="I1114">
        <v>11708</v>
      </c>
      <c r="J1114" t="s">
        <v>46</v>
      </c>
      <c r="Q1114" t="s">
        <v>4617</v>
      </c>
      <c r="R1114">
        <v>663</v>
      </c>
    </row>
    <row r="1115" spans="1:20" x14ac:dyDescent="0.25">
      <c r="A1115" s="1" t="s">
        <v>36</v>
      </c>
      <c r="B1115" s="1" t="s">
        <v>37</v>
      </c>
      <c r="C1115" s="1" t="s">
        <v>22</v>
      </c>
      <c r="D1115" s="1" t="s">
        <v>23</v>
      </c>
      <c r="E1115" s="1" t="s">
        <v>24</v>
      </c>
      <c r="G1115" t="s">
        <v>4584</v>
      </c>
      <c r="H1115">
        <v>11046</v>
      </c>
      <c r="I1115">
        <v>11708</v>
      </c>
      <c r="J1115" t="s">
        <v>46</v>
      </c>
      <c r="K1115" t="s">
        <v>4618</v>
      </c>
      <c r="N1115" t="s">
        <v>4619</v>
      </c>
      <c r="Q1115" t="s">
        <v>4617</v>
      </c>
      <c r="R1115">
        <v>663</v>
      </c>
      <c r="S1115">
        <v>220</v>
      </c>
    </row>
    <row r="1116" spans="1:20" x14ac:dyDescent="0.25">
      <c r="A1116" s="1" t="s">
        <v>20</v>
      </c>
      <c r="B1116" s="1" t="s">
        <v>34</v>
      </c>
      <c r="C1116" s="1" t="s">
        <v>22</v>
      </c>
      <c r="D1116" s="1" t="s">
        <v>23</v>
      </c>
      <c r="E1116" s="1" t="s">
        <v>24</v>
      </c>
      <c r="G1116" t="s">
        <v>3334</v>
      </c>
      <c r="H1116">
        <v>11077</v>
      </c>
      <c r="I1116">
        <v>11853</v>
      </c>
      <c r="J1116" t="s">
        <v>26</v>
      </c>
      <c r="Q1116" t="s">
        <v>3343</v>
      </c>
      <c r="R1116">
        <v>777</v>
      </c>
    </row>
    <row r="1117" spans="1:20" x14ac:dyDescent="0.25">
      <c r="A1117" s="1" t="s">
        <v>36</v>
      </c>
      <c r="B1117" s="1" t="s">
        <v>37</v>
      </c>
      <c r="C1117" s="1" t="s">
        <v>22</v>
      </c>
      <c r="D1117" s="1" t="s">
        <v>23</v>
      </c>
      <c r="E1117" s="1" t="s">
        <v>24</v>
      </c>
      <c r="G1117" t="s">
        <v>3334</v>
      </c>
      <c r="H1117">
        <v>11077</v>
      </c>
      <c r="I1117">
        <v>11853</v>
      </c>
      <c r="J1117" t="s">
        <v>26</v>
      </c>
      <c r="K1117" t="s">
        <v>3344</v>
      </c>
      <c r="N1117" t="s">
        <v>3345</v>
      </c>
      <c r="Q1117" t="s">
        <v>3343</v>
      </c>
      <c r="R1117">
        <v>777</v>
      </c>
      <c r="S1117">
        <v>258</v>
      </c>
    </row>
    <row r="1118" spans="1:20" x14ac:dyDescent="0.25">
      <c r="A1118" s="1" t="s">
        <v>20</v>
      </c>
      <c r="B1118" s="1" t="s">
        <v>34</v>
      </c>
      <c r="C1118" s="1" t="s">
        <v>22</v>
      </c>
      <c r="D1118" s="1" t="s">
        <v>23</v>
      </c>
      <c r="E1118" s="1" t="s">
        <v>24</v>
      </c>
      <c r="G1118" t="s">
        <v>6262</v>
      </c>
      <c r="H1118">
        <v>11104</v>
      </c>
      <c r="I1118">
        <v>11289</v>
      </c>
      <c r="J1118" t="s">
        <v>26</v>
      </c>
      <c r="Q1118" t="s">
        <v>6314</v>
      </c>
      <c r="R1118">
        <v>186</v>
      </c>
    </row>
    <row r="1119" spans="1:20" x14ac:dyDescent="0.25">
      <c r="A1119" s="1" t="s">
        <v>36</v>
      </c>
      <c r="B1119" s="1" t="s">
        <v>37</v>
      </c>
      <c r="C1119" s="1" t="s">
        <v>22</v>
      </c>
      <c r="D1119" s="1" t="s">
        <v>23</v>
      </c>
      <c r="E1119" s="1" t="s">
        <v>24</v>
      </c>
      <c r="G1119" t="s">
        <v>6262</v>
      </c>
      <c r="H1119">
        <v>11104</v>
      </c>
      <c r="I1119">
        <v>11289</v>
      </c>
      <c r="J1119" t="s">
        <v>26</v>
      </c>
      <c r="K1119" t="s">
        <v>6315</v>
      </c>
      <c r="N1119" t="s">
        <v>6316</v>
      </c>
      <c r="Q1119" t="s">
        <v>6314</v>
      </c>
      <c r="R1119">
        <v>186</v>
      </c>
      <c r="S1119">
        <v>61</v>
      </c>
    </row>
    <row r="1120" spans="1:20" x14ac:dyDescent="0.25">
      <c r="A1120" s="1" t="s">
        <v>20</v>
      </c>
      <c r="B1120" s="1" t="s">
        <v>34</v>
      </c>
      <c r="C1120" s="1" t="s">
        <v>22</v>
      </c>
      <c r="D1120" s="1" t="s">
        <v>23</v>
      </c>
      <c r="E1120" s="1" t="s">
        <v>24</v>
      </c>
      <c r="G1120" t="s">
        <v>683</v>
      </c>
      <c r="H1120">
        <v>11113</v>
      </c>
      <c r="I1120">
        <v>11526</v>
      </c>
      <c r="J1120" t="s">
        <v>26</v>
      </c>
      <c r="Q1120" t="s">
        <v>709</v>
      </c>
      <c r="R1120">
        <v>414</v>
      </c>
    </row>
    <row r="1121" spans="1:19" x14ac:dyDescent="0.25">
      <c r="A1121" s="1" t="s">
        <v>36</v>
      </c>
      <c r="B1121" s="1" t="s">
        <v>37</v>
      </c>
      <c r="C1121" s="1" t="s">
        <v>22</v>
      </c>
      <c r="D1121" s="1" t="s">
        <v>23</v>
      </c>
      <c r="E1121" s="1" t="s">
        <v>24</v>
      </c>
      <c r="G1121" t="s">
        <v>683</v>
      </c>
      <c r="H1121">
        <v>11113</v>
      </c>
      <c r="I1121">
        <v>11526</v>
      </c>
      <c r="J1121" t="s">
        <v>26</v>
      </c>
      <c r="K1121" t="s">
        <v>710</v>
      </c>
      <c r="N1121" t="s">
        <v>711</v>
      </c>
      <c r="Q1121" t="s">
        <v>709</v>
      </c>
      <c r="R1121">
        <v>414</v>
      </c>
      <c r="S1121">
        <v>137</v>
      </c>
    </row>
    <row r="1122" spans="1:19" x14ac:dyDescent="0.25">
      <c r="A1122" s="1" t="s">
        <v>20</v>
      </c>
      <c r="B1122" s="1" t="s">
        <v>34</v>
      </c>
      <c r="C1122" s="1" t="s">
        <v>22</v>
      </c>
      <c r="D1122" s="1" t="s">
        <v>23</v>
      </c>
      <c r="E1122" s="1" t="s">
        <v>24</v>
      </c>
      <c r="G1122" t="s">
        <v>2087</v>
      </c>
      <c r="H1122">
        <v>11156</v>
      </c>
      <c r="I1122">
        <v>11926</v>
      </c>
      <c r="J1122" t="s">
        <v>46</v>
      </c>
      <c r="Q1122" t="s">
        <v>2123</v>
      </c>
      <c r="R1122">
        <v>771</v>
      </c>
    </row>
    <row r="1123" spans="1:19" x14ac:dyDescent="0.25">
      <c r="A1123" s="1" t="s">
        <v>36</v>
      </c>
      <c r="B1123" s="1" t="s">
        <v>37</v>
      </c>
      <c r="C1123" s="1" t="s">
        <v>22</v>
      </c>
      <c r="D1123" s="1" t="s">
        <v>23</v>
      </c>
      <c r="E1123" s="1" t="s">
        <v>24</v>
      </c>
      <c r="G1123" t="s">
        <v>2087</v>
      </c>
      <c r="H1123">
        <v>11156</v>
      </c>
      <c r="I1123">
        <v>11926</v>
      </c>
      <c r="J1123" t="s">
        <v>46</v>
      </c>
      <c r="K1123" t="s">
        <v>2124</v>
      </c>
      <c r="N1123" t="s">
        <v>2125</v>
      </c>
      <c r="Q1123" t="s">
        <v>2123</v>
      </c>
      <c r="R1123">
        <v>771</v>
      </c>
      <c r="S1123">
        <v>256</v>
      </c>
    </row>
    <row r="1124" spans="1:19" x14ac:dyDescent="0.25">
      <c r="A1124" s="1" t="s">
        <v>20</v>
      </c>
      <c r="B1124" s="1" t="s">
        <v>34</v>
      </c>
      <c r="C1124" s="1" t="s">
        <v>22</v>
      </c>
      <c r="D1124" s="1" t="s">
        <v>23</v>
      </c>
      <c r="E1124" s="1" t="s">
        <v>24</v>
      </c>
      <c r="G1124" t="s">
        <v>5390</v>
      </c>
      <c r="H1124">
        <v>11185</v>
      </c>
      <c r="I1124">
        <v>12198</v>
      </c>
      <c r="J1124" t="s">
        <v>26</v>
      </c>
      <c r="Q1124" t="s">
        <v>5428</v>
      </c>
      <c r="R1124">
        <v>1014</v>
      </c>
    </row>
    <row r="1125" spans="1:19" x14ac:dyDescent="0.25">
      <c r="A1125" s="1" t="s">
        <v>36</v>
      </c>
      <c r="B1125" s="1" t="s">
        <v>37</v>
      </c>
      <c r="C1125" s="1" t="s">
        <v>22</v>
      </c>
      <c r="D1125" s="1" t="s">
        <v>23</v>
      </c>
      <c r="E1125" s="1" t="s">
        <v>24</v>
      </c>
      <c r="G1125" t="s">
        <v>5390</v>
      </c>
      <c r="H1125">
        <v>11185</v>
      </c>
      <c r="I1125">
        <v>12198</v>
      </c>
      <c r="J1125" t="s">
        <v>26</v>
      </c>
      <c r="K1125" t="s">
        <v>5429</v>
      </c>
      <c r="N1125" t="s">
        <v>5430</v>
      </c>
      <c r="Q1125" t="s">
        <v>5428</v>
      </c>
      <c r="R1125">
        <v>1014</v>
      </c>
      <c r="S1125">
        <v>337</v>
      </c>
    </row>
    <row r="1126" spans="1:19" x14ac:dyDescent="0.25">
      <c r="A1126" s="1" t="s">
        <v>20</v>
      </c>
      <c r="B1126" s="1" t="s">
        <v>34</v>
      </c>
      <c r="C1126" s="1" t="s">
        <v>22</v>
      </c>
      <c r="D1126" s="1" t="s">
        <v>23</v>
      </c>
      <c r="E1126" s="1" t="s">
        <v>24</v>
      </c>
      <c r="G1126" t="s">
        <v>5733</v>
      </c>
      <c r="H1126">
        <v>11189</v>
      </c>
      <c r="I1126">
        <v>12253</v>
      </c>
      <c r="J1126" t="s">
        <v>46</v>
      </c>
      <c r="Q1126" t="s">
        <v>5762</v>
      </c>
      <c r="R1126">
        <v>1065</v>
      </c>
    </row>
    <row r="1127" spans="1:19" x14ac:dyDescent="0.25">
      <c r="A1127" s="1" t="s">
        <v>36</v>
      </c>
      <c r="B1127" s="1" t="s">
        <v>37</v>
      </c>
      <c r="C1127" s="1" t="s">
        <v>22</v>
      </c>
      <c r="D1127" s="1" t="s">
        <v>23</v>
      </c>
      <c r="E1127" s="1" t="s">
        <v>24</v>
      </c>
      <c r="G1127" t="s">
        <v>5733</v>
      </c>
      <c r="H1127">
        <v>11189</v>
      </c>
      <c r="I1127">
        <v>12253</v>
      </c>
      <c r="J1127" t="s">
        <v>46</v>
      </c>
      <c r="K1127" t="s">
        <v>5763</v>
      </c>
      <c r="N1127" t="s">
        <v>5764</v>
      </c>
      <c r="Q1127" t="s">
        <v>5762</v>
      </c>
      <c r="R1127">
        <v>1065</v>
      </c>
      <c r="S1127">
        <v>354</v>
      </c>
    </row>
    <row r="1128" spans="1:19" x14ac:dyDescent="0.25">
      <c r="A1128" s="1" t="s">
        <v>20</v>
      </c>
      <c r="B1128" s="1" t="s">
        <v>34</v>
      </c>
      <c r="C1128" s="1" t="s">
        <v>22</v>
      </c>
      <c r="D1128" s="1" t="s">
        <v>23</v>
      </c>
      <c r="E1128" s="1" t="s">
        <v>24</v>
      </c>
      <c r="G1128" t="s">
        <v>3824</v>
      </c>
      <c r="H1128">
        <v>11245</v>
      </c>
      <c r="I1128">
        <v>12765</v>
      </c>
      <c r="J1128" t="s">
        <v>46</v>
      </c>
      <c r="Q1128" t="s">
        <v>3851</v>
      </c>
      <c r="R1128">
        <v>1521</v>
      </c>
    </row>
    <row r="1129" spans="1:19" x14ac:dyDescent="0.25">
      <c r="A1129" s="1" t="s">
        <v>36</v>
      </c>
      <c r="B1129" s="1" t="s">
        <v>37</v>
      </c>
      <c r="C1129" s="1" t="s">
        <v>22</v>
      </c>
      <c r="D1129" s="1" t="s">
        <v>23</v>
      </c>
      <c r="E1129" s="1" t="s">
        <v>24</v>
      </c>
      <c r="G1129" t="s">
        <v>3824</v>
      </c>
      <c r="H1129">
        <v>11245</v>
      </c>
      <c r="I1129">
        <v>12765</v>
      </c>
      <c r="J1129" t="s">
        <v>46</v>
      </c>
      <c r="K1129" t="s">
        <v>3852</v>
      </c>
      <c r="N1129" t="s">
        <v>3010</v>
      </c>
      <c r="Q1129" t="s">
        <v>3851</v>
      </c>
      <c r="R1129">
        <v>1521</v>
      </c>
      <c r="S1129">
        <v>506</v>
      </c>
    </row>
    <row r="1130" spans="1:19" x14ac:dyDescent="0.25">
      <c r="A1130" s="1" t="s">
        <v>20</v>
      </c>
      <c r="B1130" s="1" t="s">
        <v>34</v>
      </c>
      <c r="C1130" s="1" t="s">
        <v>22</v>
      </c>
      <c r="D1130" s="1" t="s">
        <v>23</v>
      </c>
      <c r="E1130" s="1" t="s">
        <v>24</v>
      </c>
      <c r="G1130" t="s">
        <v>5538</v>
      </c>
      <c r="H1130">
        <v>11258</v>
      </c>
      <c r="I1130">
        <v>12622</v>
      </c>
      <c r="J1130" t="s">
        <v>46</v>
      </c>
      <c r="Q1130" t="s">
        <v>5565</v>
      </c>
      <c r="R1130">
        <v>1365</v>
      </c>
    </row>
    <row r="1131" spans="1:19" x14ac:dyDescent="0.25">
      <c r="A1131" s="1" t="s">
        <v>36</v>
      </c>
      <c r="B1131" s="1" t="s">
        <v>37</v>
      </c>
      <c r="C1131" s="1" t="s">
        <v>22</v>
      </c>
      <c r="D1131" s="1" t="s">
        <v>23</v>
      </c>
      <c r="E1131" s="1" t="s">
        <v>24</v>
      </c>
      <c r="G1131" t="s">
        <v>5538</v>
      </c>
      <c r="H1131">
        <v>11258</v>
      </c>
      <c r="I1131">
        <v>12622</v>
      </c>
      <c r="J1131" t="s">
        <v>46</v>
      </c>
      <c r="K1131" t="s">
        <v>5566</v>
      </c>
      <c r="N1131" t="s">
        <v>5567</v>
      </c>
      <c r="Q1131" t="s">
        <v>5565</v>
      </c>
      <c r="R1131">
        <v>1365</v>
      </c>
      <c r="S1131">
        <v>454</v>
      </c>
    </row>
    <row r="1132" spans="1:19" x14ac:dyDescent="0.25">
      <c r="A1132" s="1" t="s">
        <v>20</v>
      </c>
      <c r="B1132" s="1" t="s">
        <v>34</v>
      </c>
      <c r="C1132" s="1" t="s">
        <v>22</v>
      </c>
      <c r="D1132" s="1" t="s">
        <v>23</v>
      </c>
      <c r="E1132" s="1" t="s">
        <v>24</v>
      </c>
      <c r="G1132" t="s">
        <v>5646</v>
      </c>
      <c r="H1132">
        <v>11272</v>
      </c>
      <c r="I1132">
        <v>13293</v>
      </c>
      <c r="J1132" t="s">
        <v>26</v>
      </c>
      <c r="Q1132" t="s">
        <v>5674</v>
      </c>
      <c r="R1132">
        <v>2022</v>
      </c>
    </row>
    <row r="1133" spans="1:19" x14ac:dyDescent="0.25">
      <c r="A1133" s="1" t="s">
        <v>36</v>
      </c>
      <c r="B1133" s="1" t="s">
        <v>37</v>
      </c>
      <c r="C1133" s="1" t="s">
        <v>22</v>
      </c>
      <c r="D1133" s="1" t="s">
        <v>23</v>
      </c>
      <c r="E1133" s="1" t="s">
        <v>24</v>
      </c>
      <c r="G1133" t="s">
        <v>5646</v>
      </c>
      <c r="H1133">
        <v>11272</v>
      </c>
      <c r="I1133">
        <v>13293</v>
      </c>
      <c r="J1133" t="s">
        <v>26</v>
      </c>
      <c r="K1133" t="s">
        <v>5675</v>
      </c>
      <c r="N1133" t="s">
        <v>45</v>
      </c>
      <c r="Q1133" t="s">
        <v>5674</v>
      </c>
      <c r="R1133">
        <v>2022</v>
      </c>
      <c r="S1133">
        <v>673</v>
      </c>
    </row>
    <row r="1134" spans="1:19" x14ac:dyDescent="0.25">
      <c r="A1134" s="1" t="s">
        <v>20</v>
      </c>
      <c r="B1134" s="1" t="s">
        <v>34</v>
      </c>
      <c r="C1134" s="1" t="s">
        <v>22</v>
      </c>
      <c r="D1134" s="1" t="s">
        <v>23</v>
      </c>
      <c r="E1134" s="1" t="s">
        <v>24</v>
      </c>
      <c r="G1134" t="s">
        <v>25</v>
      </c>
      <c r="H1134">
        <v>11278</v>
      </c>
      <c r="I1134">
        <v>11679</v>
      </c>
      <c r="J1134" t="s">
        <v>26</v>
      </c>
      <c r="Q1134" t="s">
        <v>60</v>
      </c>
      <c r="R1134">
        <v>402</v>
      </c>
    </row>
    <row r="1135" spans="1:19" x14ac:dyDescent="0.25">
      <c r="A1135" s="1" t="s">
        <v>36</v>
      </c>
      <c r="B1135" s="1" t="s">
        <v>37</v>
      </c>
      <c r="C1135" s="1" t="s">
        <v>22</v>
      </c>
      <c r="D1135" s="1" t="s">
        <v>23</v>
      </c>
      <c r="E1135" s="1" t="s">
        <v>24</v>
      </c>
      <c r="G1135" t="s">
        <v>25</v>
      </c>
      <c r="H1135">
        <v>11278</v>
      </c>
      <c r="I1135">
        <v>11679</v>
      </c>
      <c r="J1135" t="s">
        <v>26</v>
      </c>
      <c r="K1135" t="s">
        <v>61</v>
      </c>
      <c r="N1135" t="s">
        <v>62</v>
      </c>
      <c r="Q1135" t="s">
        <v>60</v>
      </c>
      <c r="R1135">
        <v>402</v>
      </c>
      <c r="S1135">
        <v>133</v>
      </c>
    </row>
    <row r="1136" spans="1:19" x14ac:dyDescent="0.25">
      <c r="A1136" s="1" t="s">
        <v>20</v>
      </c>
      <c r="B1136" s="1" t="s">
        <v>34</v>
      </c>
      <c r="C1136" s="1" t="s">
        <v>22</v>
      </c>
      <c r="D1136" s="1" t="s">
        <v>23</v>
      </c>
      <c r="E1136" s="1" t="s">
        <v>24</v>
      </c>
      <c r="G1136" t="s">
        <v>5006</v>
      </c>
      <c r="H1136">
        <v>11284</v>
      </c>
      <c r="I1136">
        <v>12216</v>
      </c>
      <c r="J1136" t="s">
        <v>26</v>
      </c>
      <c r="Q1136" t="s">
        <v>5030</v>
      </c>
      <c r="R1136">
        <v>933</v>
      </c>
    </row>
    <row r="1137" spans="1:19" x14ac:dyDescent="0.25">
      <c r="A1137" s="1" t="s">
        <v>36</v>
      </c>
      <c r="B1137" s="1" t="s">
        <v>37</v>
      </c>
      <c r="C1137" s="1" t="s">
        <v>22</v>
      </c>
      <c r="D1137" s="1" t="s">
        <v>23</v>
      </c>
      <c r="E1137" s="1" t="s">
        <v>24</v>
      </c>
      <c r="G1137" t="s">
        <v>5006</v>
      </c>
      <c r="H1137">
        <v>11284</v>
      </c>
      <c r="I1137">
        <v>12216</v>
      </c>
      <c r="J1137" t="s">
        <v>26</v>
      </c>
      <c r="K1137" t="s">
        <v>5031</v>
      </c>
      <c r="N1137" t="s">
        <v>5032</v>
      </c>
      <c r="Q1137" t="s">
        <v>5030</v>
      </c>
      <c r="R1137">
        <v>933</v>
      </c>
      <c r="S1137">
        <v>310</v>
      </c>
    </row>
    <row r="1138" spans="1:19" x14ac:dyDescent="0.25">
      <c r="A1138" s="1" t="s">
        <v>20</v>
      </c>
      <c r="B1138" s="1" t="s">
        <v>34</v>
      </c>
      <c r="C1138" s="1" t="s">
        <v>22</v>
      </c>
      <c r="D1138" s="1" t="s">
        <v>23</v>
      </c>
      <c r="E1138" s="1" t="s">
        <v>24</v>
      </c>
      <c r="G1138" t="s">
        <v>6084</v>
      </c>
      <c r="H1138">
        <v>11290</v>
      </c>
      <c r="I1138">
        <v>11682</v>
      </c>
      <c r="J1138" t="s">
        <v>26</v>
      </c>
      <c r="Q1138" t="s">
        <v>6129</v>
      </c>
      <c r="R1138">
        <v>393</v>
      </c>
    </row>
    <row r="1139" spans="1:19" x14ac:dyDescent="0.25">
      <c r="A1139" s="1" t="s">
        <v>36</v>
      </c>
      <c r="B1139" s="1" t="s">
        <v>37</v>
      </c>
      <c r="C1139" s="1" t="s">
        <v>22</v>
      </c>
      <c r="D1139" s="1" t="s">
        <v>23</v>
      </c>
      <c r="E1139" s="1" t="s">
        <v>24</v>
      </c>
      <c r="G1139" t="s">
        <v>6084</v>
      </c>
      <c r="H1139">
        <v>11290</v>
      </c>
      <c r="I1139">
        <v>11682</v>
      </c>
      <c r="J1139" t="s">
        <v>26</v>
      </c>
      <c r="K1139" t="s">
        <v>6130</v>
      </c>
      <c r="N1139" t="s">
        <v>6131</v>
      </c>
      <c r="Q1139" t="s">
        <v>6129</v>
      </c>
      <c r="R1139">
        <v>393</v>
      </c>
      <c r="S1139">
        <v>130</v>
      </c>
    </row>
    <row r="1140" spans="1:19" x14ac:dyDescent="0.25">
      <c r="A1140" s="1" t="s">
        <v>20</v>
      </c>
      <c r="B1140" s="1" t="s">
        <v>34</v>
      </c>
      <c r="C1140" s="1" t="s">
        <v>22</v>
      </c>
      <c r="D1140" s="1" t="s">
        <v>23</v>
      </c>
      <c r="E1140" s="1" t="s">
        <v>24</v>
      </c>
      <c r="G1140" t="s">
        <v>6262</v>
      </c>
      <c r="H1140">
        <v>11300</v>
      </c>
      <c r="I1140">
        <v>11803</v>
      </c>
      <c r="J1140" t="s">
        <v>26</v>
      </c>
      <c r="Q1140" t="s">
        <v>6317</v>
      </c>
      <c r="R1140">
        <v>504</v>
      </c>
    </row>
    <row r="1141" spans="1:19" x14ac:dyDescent="0.25">
      <c r="A1141" s="1" t="s">
        <v>36</v>
      </c>
      <c r="B1141" s="1" t="s">
        <v>37</v>
      </c>
      <c r="C1141" s="1" t="s">
        <v>22</v>
      </c>
      <c r="D1141" s="1" t="s">
        <v>23</v>
      </c>
      <c r="E1141" s="1" t="s">
        <v>24</v>
      </c>
      <c r="G1141" t="s">
        <v>6262</v>
      </c>
      <c r="H1141">
        <v>11300</v>
      </c>
      <c r="I1141">
        <v>11803</v>
      </c>
      <c r="J1141" t="s">
        <v>26</v>
      </c>
      <c r="K1141" t="s">
        <v>6318</v>
      </c>
      <c r="N1141" t="s">
        <v>6319</v>
      </c>
      <c r="Q1141" t="s">
        <v>6317</v>
      </c>
      <c r="R1141">
        <v>504</v>
      </c>
      <c r="S1141">
        <v>167</v>
      </c>
    </row>
    <row r="1142" spans="1:19" x14ac:dyDescent="0.25">
      <c r="A1142" s="1" t="s">
        <v>20</v>
      </c>
      <c r="B1142" s="1" t="s">
        <v>34</v>
      </c>
      <c r="C1142" s="1" t="s">
        <v>22</v>
      </c>
      <c r="D1142" s="1" t="s">
        <v>23</v>
      </c>
      <c r="E1142" s="1" t="s">
        <v>24</v>
      </c>
      <c r="G1142" t="s">
        <v>2442</v>
      </c>
      <c r="H1142">
        <v>11328</v>
      </c>
      <c r="I1142">
        <v>12947</v>
      </c>
      <c r="J1142" t="s">
        <v>46</v>
      </c>
      <c r="Q1142" t="s">
        <v>2472</v>
      </c>
      <c r="R1142">
        <v>1620</v>
      </c>
    </row>
    <row r="1143" spans="1:19" x14ac:dyDescent="0.25">
      <c r="A1143" s="1" t="s">
        <v>36</v>
      </c>
      <c r="B1143" s="1" t="s">
        <v>37</v>
      </c>
      <c r="C1143" s="1" t="s">
        <v>22</v>
      </c>
      <c r="D1143" s="1" t="s">
        <v>23</v>
      </c>
      <c r="E1143" s="1" t="s">
        <v>24</v>
      </c>
      <c r="G1143" t="s">
        <v>2442</v>
      </c>
      <c r="H1143">
        <v>11328</v>
      </c>
      <c r="I1143">
        <v>12947</v>
      </c>
      <c r="J1143" t="s">
        <v>46</v>
      </c>
      <c r="K1143" t="s">
        <v>2473</v>
      </c>
      <c r="N1143" t="s">
        <v>2474</v>
      </c>
      <c r="Q1143" t="s">
        <v>2472</v>
      </c>
      <c r="R1143">
        <v>1620</v>
      </c>
      <c r="S1143">
        <v>539</v>
      </c>
    </row>
    <row r="1144" spans="1:19" x14ac:dyDescent="0.25">
      <c r="A1144" s="1" t="s">
        <v>20</v>
      </c>
      <c r="B1144" s="1" t="s">
        <v>34</v>
      </c>
      <c r="C1144" s="1" t="s">
        <v>22</v>
      </c>
      <c r="D1144" s="1" t="s">
        <v>23</v>
      </c>
      <c r="E1144" s="1" t="s">
        <v>24</v>
      </c>
      <c r="G1144" t="s">
        <v>3510</v>
      </c>
      <c r="H1144">
        <v>11409</v>
      </c>
      <c r="I1144">
        <v>11747</v>
      </c>
      <c r="J1144" t="s">
        <v>26</v>
      </c>
      <c r="Q1144" t="s">
        <v>3548</v>
      </c>
      <c r="R1144">
        <v>339</v>
      </c>
    </row>
    <row r="1145" spans="1:19" x14ac:dyDescent="0.25">
      <c r="A1145" s="1" t="s">
        <v>36</v>
      </c>
      <c r="B1145" s="1" t="s">
        <v>37</v>
      </c>
      <c r="C1145" s="1" t="s">
        <v>22</v>
      </c>
      <c r="D1145" s="1" t="s">
        <v>23</v>
      </c>
      <c r="E1145" s="1" t="s">
        <v>24</v>
      </c>
      <c r="G1145" t="s">
        <v>3510</v>
      </c>
      <c r="H1145">
        <v>11409</v>
      </c>
      <c r="I1145">
        <v>11747</v>
      </c>
      <c r="J1145" t="s">
        <v>26</v>
      </c>
      <c r="K1145" t="s">
        <v>3549</v>
      </c>
      <c r="N1145" t="s">
        <v>45</v>
      </c>
      <c r="Q1145" t="s">
        <v>3548</v>
      </c>
      <c r="R1145">
        <v>339</v>
      </c>
      <c r="S1145">
        <v>112</v>
      </c>
    </row>
    <row r="1146" spans="1:19" x14ac:dyDescent="0.25">
      <c r="A1146" s="1" t="s">
        <v>20</v>
      </c>
      <c r="B1146" s="1" t="s">
        <v>34</v>
      </c>
      <c r="C1146" s="1" t="s">
        <v>22</v>
      </c>
      <c r="D1146" s="1" t="s">
        <v>23</v>
      </c>
      <c r="E1146" s="1" t="s">
        <v>24</v>
      </c>
      <c r="G1146" t="s">
        <v>4327</v>
      </c>
      <c r="H1146">
        <v>11461</v>
      </c>
      <c r="I1146">
        <v>12843</v>
      </c>
      <c r="J1146" t="s">
        <v>26</v>
      </c>
      <c r="Q1146" t="s">
        <v>4354</v>
      </c>
      <c r="R1146">
        <v>1383</v>
      </c>
    </row>
    <row r="1147" spans="1:19" x14ac:dyDescent="0.25">
      <c r="A1147" s="1" t="s">
        <v>36</v>
      </c>
      <c r="B1147" s="1" t="s">
        <v>37</v>
      </c>
      <c r="C1147" s="1" t="s">
        <v>22</v>
      </c>
      <c r="D1147" s="1" t="s">
        <v>23</v>
      </c>
      <c r="E1147" s="1" t="s">
        <v>24</v>
      </c>
      <c r="G1147" t="s">
        <v>4327</v>
      </c>
      <c r="H1147">
        <v>11461</v>
      </c>
      <c r="I1147">
        <v>12843</v>
      </c>
      <c r="J1147" t="s">
        <v>26</v>
      </c>
      <c r="K1147" t="s">
        <v>4355</v>
      </c>
      <c r="N1147" t="s">
        <v>45</v>
      </c>
      <c r="Q1147" t="s">
        <v>4354</v>
      </c>
      <c r="R1147">
        <v>1383</v>
      </c>
      <c r="S1147">
        <v>460</v>
      </c>
    </row>
    <row r="1148" spans="1:19" x14ac:dyDescent="0.25">
      <c r="A1148" s="1" t="s">
        <v>20</v>
      </c>
      <c r="B1148" s="1" t="s">
        <v>34</v>
      </c>
      <c r="C1148" s="1" t="s">
        <v>22</v>
      </c>
      <c r="D1148" s="1" t="s">
        <v>23</v>
      </c>
      <c r="E1148" s="1" t="s">
        <v>24</v>
      </c>
      <c r="G1148" t="s">
        <v>6550</v>
      </c>
      <c r="H1148">
        <v>11462</v>
      </c>
      <c r="I1148">
        <v>12019</v>
      </c>
      <c r="J1148" t="s">
        <v>46</v>
      </c>
      <c r="Q1148" t="s">
        <v>6580</v>
      </c>
      <c r="R1148">
        <v>558</v>
      </c>
    </row>
    <row r="1149" spans="1:19" x14ac:dyDescent="0.25">
      <c r="A1149" s="1" t="s">
        <v>36</v>
      </c>
      <c r="B1149" s="1" t="s">
        <v>37</v>
      </c>
      <c r="C1149" s="1" t="s">
        <v>22</v>
      </c>
      <c r="D1149" s="1" t="s">
        <v>23</v>
      </c>
      <c r="E1149" s="1" t="s">
        <v>24</v>
      </c>
      <c r="G1149" t="s">
        <v>6550</v>
      </c>
      <c r="H1149">
        <v>11462</v>
      </c>
      <c r="I1149">
        <v>12019</v>
      </c>
      <c r="J1149" t="s">
        <v>46</v>
      </c>
      <c r="K1149" t="s">
        <v>6581</v>
      </c>
      <c r="N1149" t="s">
        <v>6582</v>
      </c>
      <c r="Q1149" t="s">
        <v>6580</v>
      </c>
      <c r="R1149">
        <v>558</v>
      </c>
      <c r="S1149">
        <v>185</v>
      </c>
    </row>
    <row r="1150" spans="1:19" x14ac:dyDescent="0.25">
      <c r="A1150" s="1" t="s">
        <v>20</v>
      </c>
      <c r="B1150" s="1" t="s">
        <v>34</v>
      </c>
      <c r="C1150" s="1" t="s">
        <v>22</v>
      </c>
      <c r="D1150" s="1" t="s">
        <v>23</v>
      </c>
      <c r="E1150" s="1" t="s">
        <v>24</v>
      </c>
      <c r="G1150" t="s">
        <v>6416</v>
      </c>
      <c r="H1150">
        <v>11503</v>
      </c>
      <c r="I1150">
        <v>11877</v>
      </c>
      <c r="J1150" t="s">
        <v>26</v>
      </c>
      <c r="Q1150" t="s">
        <v>6435</v>
      </c>
      <c r="R1150">
        <v>375</v>
      </c>
    </row>
    <row r="1151" spans="1:19" x14ac:dyDescent="0.25">
      <c r="A1151" s="1" t="s">
        <v>36</v>
      </c>
      <c r="B1151" s="1" t="s">
        <v>37</v>
      </c>
      <c r="C1151" s="1" t="s">
        <v>22</v>
      </c>
      <c r="D1151" s="1" t="s">
        <v>23</v>
      </c>
      <c r="E1151" s="1" t="s">
        <v>24</v>
      </c>
      <c r="G1151" t="s">
        <v>6416</v>
      </c>
      <c r="H1151">
        <v>11503</v>
      </c>
      <c r="I1151">
        <v>11877</v>
      </c>
      <c r="J1151" t="s">
        <v>26</v>
      </c>
      <c r="K1151" t="s">
        <v>6436</v>
      </c>
      <c r="N1151" t="s">
        <v>6437</v>
      </c>
      <c r="Q1151" t="s">
        <v>6435</v>
      </c>
      <c r="R1151">
        <v>375</v>
      </c>
      <c r="S1151">
        <v>124</v>
      </c>
    </row>
    <row r="1152" spans="1:19" x14ac:dyDescent="0.25">
      <c r="A1152" s="1" t="s">
        <v>20</v>
      </c>
      <c r="B1152" s="1" t="s">
        <v>34</v>
      </c>
      <c r="C1152" s="1" t="s">
        <v>22</v>
      </c>
      <c r="D1152" s="1" t="s">
        <v>23</v>
      </c>
      <c r="E1152" s="1" t="s">
        <v>24</v>
      </c>
      <c r="G1152" t="s">
        <v>683</v>
      </c>
      <c r="H1152">
        <v>11537</v>
      </c>
      <c r="I1152">
        <v>12922</v>
      </c>
      <c r="J1152" t="s">
        <v>26</v>
      </c>
      <c r="Q1152" t="s">
        <v>712</v>
      </c>
      <c r="R1152">
        <v>1386</v>
      </c>
    </row>
    <row r="1153" spans="1:20" x14ac:dyDescent="0.25">
      <c r="A1153" s="1" t="s">
        <v>36</v>
      </c>
      <c r="B1153" s="1" t="s">
        <v>37</v>
      </c>
      <c r="C1153" s="1" t="s">
        <v>22</v>
      </c>
      <c r="D1153" s="1" t="s">
        <v>23</v>
      </c>
      <c r="E1153" s="1" t="s">
        <v>24</v>
      </c>
      <c r="G1153" t="s">
        <v>683</v>
      </c>
      <c r="H1153">
        <v>11537</v>
      </c>
      <c r="I1153">
        <v>12922</v>
      </c>
      <c r="J1153" t="s">
        <v>26</v>
      </c>
      <c r="K1153" t="s">
        <v>713</v>
      </c>
      <c r="N1153" t="s">
        <v>714</v>
      </c>
      <c r="Q1153" t="s">
        <v>712</v>
      </c>
      <c r="R1153">
        <v>1386</v>
      </c>
      <c r="S1153">
        <v>461</v>
      </c>
    </row>
    <row r="1154" spans="1:20" x14ac:dyDescent="0.25">
      <c r="A1154" s="1" t="s">
        <v>20</v>
      </c>
      <c r="B1154" s="1" t="s">
        <v>128</v>
      </c>
      <c r="C1154" s="1" t="s">
        <v>22</v>
      </c>
      <c r="D1154" s="1" t="s">
        <v>23</v>
      </c>
      <c r="E1154" s="1" t="s">
        <v>24</v>
      </c>
      <c r="G1154" t="s">
        <v>3120</v>
      </c>
      <c r="H1154">
        <v>11563</v>
      </c>
      <c r="I1154">
        <v>11867</v>
      </c>
      <c r="J1154" t="s">
        <v>46</v>
      </c>
      <c r="Q1154" t="s">
        <v>3154</v>
      </c>
      <c r="R1154">
        <v>305</v>
      </c>
      <c r="T1154" t="s">
        <v>130</v>
      </c>
    </row>
    <row r="1155" spans="1:20" x14ac:dyDescent="0.25">
      <c r="A1155" s="1" t="s">
        <v>36</v>
      </c>
      <c r="B1155" s="1" t="s">
        <v>131</v>
      </c>
      <c r="C1155" s="1" t="s">
        <v>22</v>
      </c>
      <c r="D1155" s="1" t="s">
        <v>23</v>
      </c>
      <c r="E1155" s="1" t="s">
        <v>24</v>
      </c>
      <c r="G1155" t="s">
        <v>3120</v>
      </c>
      <c r="H1155">
        <v>11563</v>
      </c>
      <c r="I1155">
        <v>11867</v>
      </c>
      <c r="J1155" t="s">
        <v>46</v>
      </c>
      <c r="N1155" t="s">
        <v>45</v>
      </c>
      <c r="Q1155" t="s">
        <v>3154</v>
      </c>
      <c r="R1155">
        <v>305</v>
      </c>
      <c r="T1155" t="s">
        <v>130</v>
      </c>
    </row>
    <row r="1156" spans="1:20" x14ac:dyDescent="0.25">
      <c r="A1156" s="1" t="s">
        <v>20</v>
      </c>
      <c r="B1156" s="1" t="s">
        <v>34</v>
      </c>
      <c r="C1156" s="1" t="s">
        <v>22</v>
      </c>
      <c r="D1156" s="1" t="s">
        <v>23</v>
      </c>
      <c r="E1156" s="1" t="s">
        <v>24</v>
      </c>
      <c r="G1156" t="s">
        <v>6494</v>
      </c>
      <c r="H1156">
        <v>11646</v>
      </c>
      <c r="I1156">
        <v>12689</v>
      </c>
      <c r="J1156" t="s">
        <v>26</v>
      </c>
      <c r="Q1156" t="s">
        <v>6514</v>
      </c>
      <c r="R1156">
        <v>1044</v>
      </c>
    </row>
    <row r="1157" spans="1:20" x14ac:dyDescent="0.25">
      <c r="A1157" s="1" t="s">
        <v>36</v>
      </c>
      <c r="B1157" s="1" t="s">
        <v>37</v>
      </c>
      <c r="C1157" s="1" t="s">
        <v>22</v>
      </c>
      <c r="D1157" s="1" t="s">
        <v>23</v>
      </c>
      <c r="E1157" s="1" t="s">
        <v>24</v>
      </c>
      <c r="G1157" t="s">
        <v>6494</v>
      </c>
      <c r="H1157">
        <v>11646</v>
      </c>
      <c r="I1157">
        <v>12689</v>
      </c>
      <c r="J1157" t="s">
        <v>26</v>
      </c>
      <c r="K1157" t="s">
        <v>6515</v>
      </c>
      <c r="N1157" t="s">
        <v>45</v>
      </c>
      <c r="Q1157" t="s">
        <v>6514</v>
      </c>
      <c r="R1157">
        <v>1044</v>
      </c>
      <c r="S1157">
        <v>347</v>
      </c>
    </row>
    <row r="1158" spans="1:20" x14ac:dyDescent="0.25">
      <c r="A1158" s="1" t="s">
        <v>20</v>
      </c>
      <c r="B1158" s="1" t="s">
        <v>34</v>
      </c>
      <c r="C1158" s="1" t="s">
        <v>22</v>
      </c>
      <c r="D1158" s="1" t="s">
        <v>23</v>
      </c>
      <c r="E1158" s="1" t="s">
        <v>24</v>
      </c>
      <c r="G1158" t="s">
        <v>5151</v>
      </c>
      <c r="H1158">
        <v>11652</v>
      </c>
      <c r="I1158">
        <v>13478</v>
      </c>
      <c r="J1158" t="s">
        <v>26</v>
      </c>
      <c r="Q1158" t="s">
        <v>5170</v>
      </c>
      <c r="R1158">
        <v>1827</v>
      </c>
    </row>
    <row r="1159" spans="1:20" x14ac:dyDescent="0.25">
      <c r="A1159" s="1" t="s">
        <v>36</v>
      </c>
      <c r="B1159" s="1" t="s">
        <v>37</v>
      </c>
      <c r="C1159" s="1" t="s">
        <v>22</v>
      </c>
      <c r="D1159" s="1" t="s">
        <v>23</v>
      </c>
      <c r="E1159" s="1" t="s">
        <v>24</v>
      </c>
      <c r="G1159" t="s">
        <v>5151</v>
      </c>
      <c r="H1159">
        <v>11652</v>
      </c>
      <c r="I1159">
        <v>13478</v>
      </c>
      <c r="J1159" t="s">
        <v>26</v>
      </c>
      <c r="K1159" t="s">
        <v>5171</v>
      </c>
      <c r="N1159" t="s">
        <v>5172</v>
      </c>
      <c r="Q1159" t="s">
        <v>5170</v>
      </c>
      <c r="R1159">
        <v>1827</v>
      </c>
      <c r="S1159">
        <v>608</v>
      </c>
    </row>
    <row r="1160" spans="1:20" x14ac:dyDescent="0.25">
      <c r="A1160" s="1" t="s">
        <v>20</v>
      </c>
      <c r="B1160" s="1" t="s">
        <v>34</v>
      </c>
      <c r="C1160" s="1" t="s">
        <v>22</v>
      </c>
      <c r="D1160" s="1" t="s">
        <v>23</v>
      </c>
      <c r="E1160" s="1" t="s">
        <v>24</v>
      </c>
      <c r="G1160" t="s">
        <v>2935</v>
      </c>
      <c r="H1160">
        <v>11663</v>
      </c>
      <c r="I1160">
        <v>12757</v>
      </c>
      <c r="J1160" t="s">
        <v>26</v>
      </c>
      <c r="Q1160" t="s">
        <v>2969</v>
      </c>
      <c r="R1160">
        <v>1095</v>
      </c>
    </row>
    <row r="1161" spans="1:20" x14ac:dyDescent="0.25">
      <c r="A1161" s="1" t="s">
        <v>36</v>
      </c>
      <c r="B1161" s="1" t="s">
        <v>37</v>
      </c>
      <c r="C1161" s="1" t="s">
        <v>22</v>
      </c>
      <c r="D1161" s="1" t="s">
        <v>23</v>
      </c>
      <c r="E1161" s="1" t="s">
        <v>24</v>
      </c>
      <c r="G1161" t="s">
        <v>2935</v>
      </c>
      <c r="H1161">
        <v>11663</v>
      </c>
      <c r="I1161">
        <v>12757</v>
      </c>
      <c r="J1161" t="s">
        <v>26</v>
      </c>
      <c r="K1161" t="s">
        <v>2970</v>
      </c>
      <c r="N1161" t="s">
        <v>2971</v>
      </c>
      <c r="Q1161" t="s">
        <v>2969</v>
      </c>
      <c r="R1161">
        <v>1095</v>
      </c>
      <c r="S1161">
        <v>364</v>
      </c>
    </row>
    <row r="1162" spans="1:20" x14ac:dyDescent="0.25">
      <c r="A1162" s="1" t="s">
        <v>20</v>
      </c>
      <c r="B1162" s="1" t="s">
        <v>34</v>
      </c>
      <c r="C1162" s="1" t="s">
        <v>22</v>
      </c>
      <c r="D1162" s="1" t="s">
        <v>23</v>
      </c>
      <c r="E1162" s="1" t="s">
        <v>24</v>
      </c>
      <c r="G1162" t="s">
        <v>5959</v>
      </c>
      <c r="H1162">
        <v>11683</v>
      </c>
      <c r="I1162">
        <v>12786</v>
      </c>
      <c r="J1162" t="s">
        <v>26</v>
      </c>
      <c r="Q1162" t="s">
        <v>5996</v>
      </c>
      <c r="R1162">
        <v>1104</v>
      </c>
    </row>
    <row r="1163" spans="1:20" x14ac:dyDescent="0.25">
      <c r="A1163" s="1" t="s">
        <v>36</v>
      </c>
      <c r="B1163" s="1" t="s">
        <v>37</v>
      </c>
      <c r="C1163" s="1" t="s">
        <v>22</v>
      </c>
      <c r="D1163" s="1" t="s">
        <v>23</v>
      </c>
      <c r="E1163" s="1" t="s">
        <v>24</v>
      </c>
      <c r="G1163" t="s">
        <v>5959</v>
      </c>
      <c r="H1163">
        <v>11683</v>
      </c>
      <c r="I1163">
        <v>12786</v>
      </c>
      <c r="J1163" t="s">
        <v>26</v>
      </c>
      <c r="K1163" t="s">
        <v>5997</v>
      </c>
      <c r="N1163" t="s">
        <v>1373</v>
      </c>
      <c r="Q1163" t="s">
        <v>5996</v>
      </c>
      <c r="R1163">
        <v>1104</v>
      </c>
      <c r="S1163">
        <v>367</v>
      </c>
    </row>
    <row r="1164" spans="1:20" x14ac:dyDescent="0.25">
      <c r="A1164" s="1" t="s">
        <v>20</v>
      </c>
      <c r="B1164" s="1" t="s">
        <v>34</v>
      </c>
      <c r="C1164" s="1" t="s">
        <v>22</v>
      </c>
      <c r="D1164" s="1" t="s">
        <v>23</v>
      </c>
      <c r="E1164" s="1" t="s">
        <v>24</v>
      </c>
      <c r="G1164" t="s">
        <v>25</v>
      </c>
      <c r="H1164">
        <v>11692</v>
      </c>
      <c r="I1164">
        <v>12438</v>
      </c>
      <c r="J1164" t="s">
        <v>26</v>
      </c>
      <c r="Q1164" t="s">
        <v>63</v>
      </c>
      <c r="R1164">
        <v>747</v>
      </c>
    </row>
    <row r="1165" spans="1:20" x14ac:dyDescent="0.25">
      <c r="A1165" s="1" t="s">
        <v>36</v>
      </c>
      <c r="B1165" s="1" t="s">
        <v>37</v>
      </c>
      <c r="C1165" s="1" t="s">
        <v>22</v>
      </c>
      <c r="D1165" s="1" t="s">
        <v>23</v>
      </c>
      <c r="E1165" s="1" t="s">
        <v>24</v>
      </c>
      <c r="G1165" t="s">
        <v>25</v>
      </c>
      <c r="H1165">
        <v>11692</v>
      </c>
      <c r="I1165">
        <v>12438</v>
      </c>
      <c r="J1165" t="s">
        <v>26</v>
      </c>
      <c r="K1165" t="s">
        <v>64</v>
      </c>
      <c r="N1165" t="s">
        <v>65</v>
      </c>
      <c r="Q1165" t="s">
        <v>63</v>
      </c>
      <c r="R1165">
        <v>747</v>
      </c>
      <c r="S1165">
        <v>248</v>
      </c>
    </row>
    <row r="1166" spans="1:20" x14ac:dyDescent="0.25">
      <c r="A1166" s="1" t="s">
        <v>20</v>
      </c>
      <c r="B1166" s="1" t="s">
        <v>34</v>
      </c>
      <c r="C1166" s="1" t="s">
        <v>22</v>
      </c>
      <c r="D1166" s="1" t="s">
        <v>23</v>
      </c>
      <c r="E1166" s="1" t="s">
        <v>24</v>
      </c>
      <c r="G1166" t="s">
        <v>4584</v>
      </c>
      <c r="H1166">
        <v>11695</v>
      </c>
      <c r="I1166">
        <v>12417</v>
      </c>
      <c r="J1166" t="s">
        <v>46</v>
      </c>
      <c r="O1166" t="s">
        <v>4620</v>
      </c>
      <c r="Q1166" t="s">
        <v>4621</v>
      </c>
      <c r="R1166">
        <v>723</v>
      </c>
    </row>
    <row r="1167" spans="1:20" x14ac:dyDescent="0.25">
      <c r="A1167" s="1" t="s">
        <v>36</v>
      </c>
      <c r="B1167" s="1" t="s">
        <v>37</v>
      </c>
      <c r="C1167" s="1" t="s">
        <v>22</v>
      </c>
      <c r="D1167" s="1" t="s">
        <v>23</v>
      </c>
      <c r="E1167" s="1" t="s">
        <v>24</v>
      </c>
      <c r="G1167" t="s">
        <v>4584</v>
      </c>
      <c r="H1167">
        <v>11695</v>
      </c>
      <c r="I1167">
        <v>12417</v>
      </c>
      <c r="J1167" t="s">
        <v>46</v>
      </c>
      <c r="K1167" t="s">
        <v>4622</v>
      </c>
      <c r="N1167" t="s">
        <v>4623</v>
      </c>
      <c r="O1167" t="s">
        <v>4620</v>
      </c>
      <c r="Q1167" t="s">
        <v>4621</v>
      </c>
      <c r="R1167">
        <v>723</v>
      </c>
      <c r="S1167">
        <v>240</v>
      </c>
    </row>
    <row r="1168" spans="1:20" x14ac:dyDescent="0.25">
      <c r="A1168" s="1" t="s">
        <v>20</v>
      </c>
      <c r="B1168" s="1" t="s">
        <v>34</v>
      </c>
      <c r="C1168" s="1" t="s">
        <v>22</v>
      </c>
      <c r="D1168" s="1" t="s">
        <v>23</v>
      </c>
      <c r="E1168" s="1" t="s">
        <v>24</v>
      </c>
      <c r="G1168" t="s">
        <v>6084</v>
      </c>
      <c r="H1168">
        <v>11711</v>
      </c>
      <c r="I1168">
        <v>12925</v>
      </c>
      <c r="J1168" t="s">
        <v>26</v>
      </c>
      <c r="Q1168" t="s">
        <v>6132</v>
      </c>
      <c r="R1168">
        <v>1215</v>
      </c>
    </row>
    <row r="1169" spans="1:19" x14ac:dyDescent="0.25">
      <c r="A1169" s="1" t="s">
        <v>36</v>
      </c>
      <c r="B1169" s="1" t="s">
        <v>37</v>
      </c>
      <c r="C1169" s="1" t="s">
        <v>22</v>
      </c>
      <c r="D1169" s="1" t="s">
        <v>23</v>
      </c>
      <c r="E1169" s="1" t="s">
        <v>24</v>
      </c>
      <c r="G1169" t="s">
        <v>6084</v>
      </c>
      <c r="H1169">
        <v>11711</v>
      </c>
      <c r="I1169">
        <v>12925</v>
      </c>
      <c r="J1169" t="s">
        <v>26</v>
      </c>
      <c r="K1169" t="s">
        <v>6133</v>
      </c>
      <c r="N1169" t="s">
        <v>6134</v>
      </c>
      <c r="Q1169" t="s">
        <v>6132</v>
      </c>
      <c r="R1169">
        <v>1215</v>
      </c>
      <c r="S1169">
        <v>404</v>
      </c>
    </row>
    <row r="1170" spans="1:19" x14ac:dyDescent="0.25">
      <c r="A1170" s="1" t="s">
        <v>20</v>
      </c>
      <c r="B1170" s="1" t="s">
        <v>34</v>
      </c>
      <c r="C1170" s="1" t="s">
        <v>22</v>
      </c>
      <c r="D1170" s="1" t="s">
        <v>23</v>
      </c>
      <c r="E1170" s="1" t="s">
        <v>24</v>
      </c>
      <c r="G1170" t="s">
        <v>3510</v>
      </c>
      <c r="H1170">
        <v>11752</v>
      </c>
      <c r="I1170">
        <v>13569</v>
      </c>
      <c r="J1170" t="s">
        <v>26</v>
      </c>
      <c r="Q1170" t="s">
        <v>3550</v>
      </c>
      <c r="R1170">
        <v>1818</v>
      </c>
    </row>
    <row r="1171" spans="1:19" x14ac:dyDescent="0.25">
      <c r="A1171" s="1" t="s">
        <v>36</v>
      </c>
      <c r="B1171" s="1" t="s">
        <v>37</v>
      </c>
      <c r="C1171" s="1" t="s">
        <v>22</v>
      </c>
      <c r="D1171" s="1" t="s">
        <v>23</v>
      </c>
      <c r="E1171" s="1" t="s">
        <v>24</v>
      </c>
      <c r="G1171" t="s">
        <v>3510</v>
      </c>
      <c r="H1171">
        <v>11752</v>
      </c>
      <c r="I1171">
        <v>13569</v>
      </c>
      <c r="J1171" t="s">
        <v>26</v>
      </c>
      <c r="K1171" t="s">
        <v>3551</v>
      </c>
      <c r="N1171" t="s">
        <v>3552</v>
      </c>
      <c r="Q1171" t="s">
        <v>3550</v>
      </c>
      <c r="R1171">
        <v>1818</v>
      </c>
      <c r="S1171">
        <v>605</v>
      </c>
    </row>
    <row r="1172" spans="1:19" x14ac:dyDescent="0.25">
      <c r="A1172" s="1" t="s">
        <v>20</v>
      </c>
      <c r="B1172" s="1" t="s">
        <v>34</v>
      </c>
      <c r="C1172" s="1" t="s">
        <v>22</v>
      </c>
      <c r="D1172" s="1" t="s">
        <v>23</v>
      </c>
      <c r="E1172" s="1" t="s">
        <v>24</v>
      </c>
      <c r="G1172" t="s">
        <v>5274</v>
      </c>
      <c r="H1172">
        <v>11752</v>
      </c>
      <c r="I1172">
        <v>13278</v>
      </c>
      <c r="J1172" t="s">
        <v>26</v>
      </c>
      <c r="Q1172" t="s">
        <v>5308</v>
      </c>
      <c r="R1172">
        <v>1527</v>
      </c>
    </row>
    <row r="1173" spans="1:19" x14ac:dyDescent="0.25">
      <c r="A1173" s="1" t="s">
        <v>36</v>
      </c>
      <c r="B1173" s="1" t="s">
        <v>37</v>
      </c>
      <c r="C1173" s="1" t="s">
        <v>22</v>
      </c>
      <c r="D1173" s="1" t="s">
        <v>23</v>
      </c>
      <c r="E1173" s="1" t="s">
        <v>24</v>
      </c>
      <c r="G1173" t="s">
        <v>5274</v>
      </c>
      <c r="H1173">
        <v>11752</v>
      </c>
      <c r="I1173">
        <v>13278</v>
      </c>
      <c r="J1173" t="s">
        <v>26</v>
      </c>
      <c r="K1173" t="s">
        <v>5309</v>
      </c>
      <c r="N1173" t="s">
        <v>5310</v>
      </c>
      <c r="Q1173" t="s">
        <v>5308</v>
      </c>
      <c r="R1173">
        <v>1527</v>
      </c>
      <c r="S1173">
        <v>508</v>
      </c>
    </row>
    <row r="1174" spans="1:19" x14ac:dyDescent="0.25">
      <c r="A1174" s="1" t="s">
        <v>20</v>
      </c>
      <c r="B1174" s="1" t="s">
        <v>34</v>
      </c>
      <c r="C1174" s="1" t="s">
        <v>22</v>
      </c>
      <c r="D1174" s="1" t="s">
        <v>23</v>
      </c>
      <c r="E1174" s="1" t="s">
        <v>24</v>
      </c>
      <c r="G1174" t="s">
        <v>4843</v>
      </c>
      <c r="H1174">
        <v>11772</v>
      </c>
      <c r="I1174">
        <v>12209</v>
      </c>
      <c r="J1174" t="s">
        <v>26</v>
      </c>
      <c r="Q1174" t="s">
        <v>4882</v>
      </c>
      <c r="R1174">
        <v>438</v>
      </c>
    </row>
    <row r="1175" spans="1:19" x14ac:dyDescent="0.25">
      <c r="A1175" s="1" t="s">
        <v>36</v>
      </c>
      <c r="B1175" s="1" t="s">
        <v>37</v>
      </c>
      <c r="C1175" s="1" t="s">
        <v>22</v>
      </c>
      <c r="D1175" s="1" t="s">
        <v>23</v>
      </c>
      <c r="E1175" s="1" t="s">
        <v>24</v>
      </c>
      <c r="G1175" t="s">
        <v>4843</v>
      </c>
      <c r="H1175">
        <v>11772</v>
      </c>
      <c r="I1175">
        <v>12209</v>
      </c>
      <c r="J1175" t="s">
        <v>26</v>
      </c>
      <c r="K1175" t="s">
        <v>4883</v>
      </c>
      <c r="N1175" t="s">
        <v>2849</v>
      </c>
      <c r="Q1175" t="s">
        <v>4882</v>
      </c>
      <c r="R1175">
        <v>438</v>
      </c>
      <c r="S1175">
        <v>145</v>
      </c>
    </row>
    <row r="1176" spans="1:19" x14ac:dyDescent="0.25">
      <c r="A1176" s="1" t="s">
        <v>20</v>
      </c>
      <c r="B1176" s="1" t="s">
        <v>34</v>
      </c>
      <c r="C1176" s="1" t="s">
        <v>22</v>
      </c>
      <c r="D1176" s="1" t="s">
        <v>23</v>
      </c>
      <c r="E1176" s="1" t="s">
        <v>24</v>
      </c>
      <c r="G1176" t="s">
        <v>6262</v>
      </c>
      <c r="H1176">
        <v>11818</v>
      </c>
      <c r="I1176">
        <v>12183</v>
      </c>
      <c r="J1176" t="s">
        <v>26</v>
      </c>
      <c r="Q1176" t="s">
        <v>6320</v>
      </c>
      <c r="R1176">
        <v>366</v>
      </c>
    </row>
    <row r="1177" spans="1:19" x14ac:dyDescent="0.25">
      <c r="A1177" s="1" t="s">
        <v>36</v>
      </c>
      <c r="B1177" s="1" t="s">
        <v>37</v>
      </c>
      <c r="C1177" s="1" t="s">
        <v>22</v>
      </c>
      <c r="D1177" s="1" t="s">
        <v>23</v>
      </c>
      <c r="E1177" s="1" t="s">
        <v>24</v>
      </c>
      <c r="G1177" t="s">
        <v>6262</v>
      </c>
      <c r="H1177">
        <v>11818</v>
      </c>
      <c r="I1177">
        <v>12183</v>
      </c>
      <c r="J1177" t="s">
        <v>26</v>
      </c>
      <c r="K1177" t="s">
        <v>6321</v>
      </c>
      <c r="N1177" t="s">
        <v>6322</v>
      </c>
      <c r="Q1177" t="s">
        <v>6320</v>
      </c>
      <c r="R1177">
        <v>366</v>
      </c>
      <c r="S1177">
        <v>121</v>
      </c>
    </row>
    <row r="1178" spans="1:19" x14ac:dyDescent="0.25">
      <c r="A1178" s="1" t="s">
        <v>20</v>
      </c>
      <c r="B1178" s="1" t="s">
        <v>34</v>
      </c>
      <c r="C1178" s="1" t="s">
        <v>22</v>
      </c>
      <c r="D1178" s="1" t="s">
        <v>23</v>
      </c>
      <c r="E1178" s="1" t="s">
        <v>24</v>
      </c>
      <c r="G1178" t="s">
        <v>1267</v>
      </c>
      <c r="H1178">
        <v>11821</v>
      </c>
      <c r="I1178">
        <v>12411</v>
      </c>
      <c r="J1178" t="s">
        <v>26</v>
      </c>
      <c r="Q1178" t="s">
        <v>1302</v>
      </c>
      <c r="R1178">
        <v>591</v>
      </c>
    </row>
    <row r="1179" spans="1:19" x14ac:dyDescent="0.25">
      <c r="A1179" s="1" t="s">
        <v>36</v>
      </c>
      <c r="B1179" s="1" t="s">
        <v>37</v>
      </c>
      <c r="C1179" s="1" t="s">
        <v>22</v>
      </c>
      <c r="D1179" s="1" t="s">
        <v>23</v>
      </c>
      <c r="E1179" s="1" t="s">
        <v>24</v>
      </c>
      <c r="G1179" t="s">
        <v>1267</v>
      </c>
      <c r="H1179">
        <v>11821</v>
      </c>
      <c r="I1179">
        <v>12411</v>
      </c>
      <c r="J1179" t="s">
        <v>26</v>
      </c>
      <c r="K1179" t="s">
        <v>1303</v>
      </c>
      <c r="N1179" t="s">
        <v>80</v>
      </c>
      <c r="Q1179" t="s">
        <v>1302</v>
      </c>
      <c r="R1179">
        <v>591</v>
      </c>
      <c r="S1179">
        <v>196</v>
      </c>
    </row>
    <row r="1180" spans="1:19" x14ac:dyDescent="0.25">
      <c r="A1180" s="1" t="s">
        <v>20</v>
      </c>
      <c r="B1180" s="1" t="s">
        <v>34</v>
      </c>
      <c r="C1180" s="1" t="s">
        <v>22</v>
      </c>
      <c r="D1180" s="1" t="s">
        <v>23</v>
      </c>
      <c r="E1180" s="1" t="s">
        <v>24</v>
      </c>
      <c r="G1180" t="s">
        <v>3120</v>
      </c>
      <c r="H1180">
        <v>11854</v>
      </c>
      <c r="I1180">
        <v>12219</v>
      </c>
      <c r="J1180" t="s">
        <v>26</v>
      </c>
      <c r="Q1180" t="s">
        <v>3155</v>
      </c>
      <c r="R1180">
        <v>366</v>
      </c>
    </row>
    <row r="1181" spans="1:19" x14ac:dyDescent="0.25">
      <c r="A1181" s="1" t="s">
        <v>36</v>
      </c>
      <c r="B1181" s="1" t="s">
        <v>37</v>
      </c>
      <c r="C1181" s="1" t="s">
        <v>22</v>
      </c>
      <c r="D1181" s="1" t="s">
        <v>23</v>
      </c>
      <c r="E1181" s="1" t="s">
        <v>24</v>
      </c>
      <c r="G1181" t="s">
        <v>3120</v>
      </c>
      <c r="H1181">
        <v>11854</v>
      </c>
      <c r="I1181">
        <v>12219</v>
      </c>
      <c r="J1181" t="s">
        <v>26</v>
      </c>
      <c r="K1181" t="s">
        <v>3156</v>
      </c>
      <c r="N1181" t="s">
        <v>189</v>
      </c>
      <c r="Q1181" t="s">
        <v>3155</v>
      </c>
      <c r="R1181">
        <v>366</v>
      </c>
      <c r="S1181">
        <v>121</v>
      </c>
    </row>
    <row r="1182" spans="1:19" x14ac:dyDescent="0.25">
      <c r="A1182" s="1" t="s">
        <v>20</v>
      </c>
      <c r="B1182" s="1" t="s">
        <v>34</v>
      </c>
      <c r="C1182" s="1" t="s">
        <v>22</v>
      </c>
      <c r="D1182" s="1" t="s">
        <v>23</v>
      </c>
      <c r="E1182" s="1" t="s">
        <v>24</v>
      </c>
      <c r="G1182" t="s">
        <v>4466</v>
      </c>
      <c r="H1182">
        <v>11870</v>
      </c>
      <c r="I1182">
        <v>13738</v>
      </c>
      <c r="J1182" t="s">
        <v>26</v>
      </c>
      <c r="Q1182" t="s">
        <v>4491</v>
      </c>
      <c r="R1182">
        <v>1869</v>
      </c>
    </row>
    <row r="1183" spans="1:19" x14ac:dyDescent="0.25">
      <c r="A1183" s="1" t="s">
        <v>36</v>
      </c>
      <c r="B1183" s="1" t="s">
        <v>37</v>
      </c>
      <c r="C1183" s="1" t="s">
        <v>22</v>
      </c>
      <c r="D1183" s="1" t="s">
        <v>23</v>
      </c>
      <c r="E1183" s="1" t="s">
        <v>24</v>
      </c>
      <c r="G1183" t="s">
        <v>4466</v>
      </c>
      <c r="H1183">
        <v>11870</v>
      </c>
      <c r="I1183">
        <v>13738</v>
      </c>
      <c r="J1183" t="s">
        <v>26</v>
      </c>
      <c r="K1183" t="s">
        <v>4492</v>
      </c>
      <c r="N1183" t="s">
        <v>3985</v>
      </c>
      <c r="Q1183" t="s">
        <v>4491</v>
      </c>
      <c r="R1183">
        <v>1869</v>
      </c>
      <c r="S1183">
        <v>622</v>
      </c>
    </row>
    <row r="1184" spans="1:19" x14ac:dyDescent="0.25">
      <c r="A1184" s="1" t="s">
        <v>20</v>
      </c>
      <c r="B1184" s="1" t="s">
        <v>34</v>
      </c>
      <c r="C1184" s="1" t="s">
        <v>22</v>
      </c>
      <c r="D1184" s="1" t="s">
        <v>23</v>
      </c>
      <c r="E1184" s="1" t="s">
        <v>24</v>
      </c>
      <c r="G1184" t="s">
        <v>6028</v>
      </c>
      <c r="H1184">
        <v>11871</v>
      </c>
      <c r="I1184">
        <v>12962</v>
      </c>
      <c r="J1184" t="s">
        <v>26</v>
      </c>
      <c r="Q1184" t="s">
        <v>6053</v>
      </c>
      <c r="R1184">
        <v>1092</v>
      </c>
    </row>
    <row r="1185" spans="1:19" x14ac:dyDescent="0.25">
      <c r="A1185" s="1" t="s">
        <v>36</v>
      </c>
      <c r="B1185" s="1" t="s">
        <v>37</v>
      </c>
      <c r="C1185" s="1" t="s">
        <v>22</v>
      </c>
      <c r="D1185" s="1" t="s">
        <v>23</v>
      </c>
      <c r="E1185" s="1" t="s">
        <v>24</v>
      </c>
      <c r="G1185" t="s">
        <v>6028</v>
      </c>
      <c r="H1185">
        <v>11871</v>
      </c>
      <c r="I1185">
        <v>12962</v>
      </c>
      <c r="J1185" t="s">
        <v>26</v>
      </c>
      <c r="K1185" t="s">
        <v>6054</v>
      </c>
      <c r="N1185" t="s">
        <v>45</v>
      </c>
      <c r="Q1185" t="s">
        <v>6053</v>
      </c>
      <c r="R1185">
        <v>1092</v>
      </c>
      <c r="S1185">
        <v>363</v>
      </c>
    </row>
    <row r="1186" spans="1:19" x14ac:dyDescent="0.25">
      <c r="A1186" s="1" t="s">
        <v>20</v>
      </c>
      <c r="B1186" s="1" t="s">
        <v>34</v>
      </c>
      <c r="C1186" s="1" t="s">
        <v>22</v>
      </c>
      <c r="D1186" s="1" t="s">
        <v>23</v>
      </c>
      <c r="E1186" s="1" t="s">
        <v>24</v>
      </c>
      <c r="G1186" t="s">
        <v>3334</v>
      </c>
      <c r="H1186">
        <v>11873</v>
      </c>
      <c r="I1186">
        <v>12811</v>
      </c>
      <c r="J1186" t="s">
        <v>26</v>
      </c>
      <c r="Q1186" t="s">
        <v>3346</v>
      </c>
      <c r="R1186">
        <v>939</v>
      </c>
    </row>
    <row r="1187" spans="1:19" x14ac:dyDescent="0.25">
      <c r="A1187" s="1" t="s">
        <v>36</v>
      </c>
      <c r="B1187" s="1" t="s">
        <v>37</v>
      </c>
      <c r="C1187" s="1" t="s">
        <v>22</v>
      </c>
      <c r="D1187" s="1" t="s">
        <v>23</v>
      </c>
      <c r="E1187" s="1" t="s">
        <v>24</v>
      </c>
      <c r="G1187" t="s">
        <v>3334</v>
      </c>
      <c r="H1187">
        <v>11873</v>
      </c>
      <c r="I1187">
        <v>12811</v>
      </c>
      <c r="J1187" t="s">
        <v>26</v>
      </c>
      <c r="K1187" t="s">
        <v>3347</v>
      </c>
      <c r="N1187" t="s">
        <v>3348</v>
      </c>
      <c r="Q1187" t="s">
        <v>3346</v>
      </c>
      <c r="R1187">
        <v>939</v>
      </c>
      <c r="S1187">
        <v>312</v>
      </c>
    </row>
    <row r="1188" spans="1:19" x14ac:dyDescent="0.25">
      <c r="A1188" s="1" t="s">
        <v>20</v>
      </c>
      <c r="B1188" s="1" t="s">
        <v>34</v>
      </c>
      <c r="C1188" s="1" t="s">
        <v>22</v>
      </c>
      <c r="D1188" s="1" t="s">
        <v>23</v>
      </c>
      <c r="E1188" s="1" t="s">
        <v>24</v>
      </c>
      <c r="G1188" t="s">
        <v>6160</v>
      </c>
      <c r="H1188">
        <v>11883</v>
      </c>
      <c r="I1188">
        <v>12674</v>
      </c>
      <c r="J1188" t="s">
        <v>26</v>
      </c>
      <c r="Q1188" t="s">
        <v>6185</v>
      </c>
      <c r="R1188">
        <v>792</v>
      </c>
    </row>
    <row r="1189" spans="1:19" x14ac:dyDescent="0.25">
      <c r="A1189" s="1" t="s">
        <v>36</v>
      </c>
      <c r="B1189" s="1" t="s">
        <v>37</v>
      </c>
      <c r="C1189" s="1" t="s">
        <v>22</v>
      </c>
      <c r="D1189" s="1" t="s">
        <v>23</v>
      </c>
      <c r="E1189" s="1" t="s">
        <v>24</v>
      </c>
      <c r="G1189" t="s">
        <v>6160</v>
      </c>
      <c r="H1189">
        <v>11883</v>
      </c>
      <c r="I1189">
        <v>12674</v>
      </c>
      <c r="J1189" t="s">
        <v>26</v>
      </c>
      <c r="K1189" t="s">
        <v>6186</v>
      </c>
      <c r="N1189" t="s">
        <v>1979</v>
      </c>
      <c r="Q1189" t="s">
        <v>6185</v>
      </c>
      <c r="R1189">
        <v>792</v>
      </c>
      <c r="S1189">
        <v>263</v>
      </c>
    </row>
    <row r="1190" spans="1:19" x14ac:dyDescent="0.25">
      <c r="A1190" s="1" t="s">
        <v>20</v>
      </c>
      <c r="B1190" s="1" t="s">
        <v>34</v>
      </c>
      <c r="C1190" s="1" t="s">
        <v>22</v>
      </c>
      <c r="D1190" s="1" t="s">
        <v>23</v>
      </c>
      <c r="E1190" s="1" t="s">
        <v>24</v>
      </c>
      <c r="G1190" t="s">
        <v>6416</v>
      </c>
      <c r="H1190">
        <v>11907</v>
      </c>
      <c r="I1190">
        <v>12431</v>
      </c>
      <c r="J1190" t="s">
        <v>26</v>
      </c>
      <c r="Q1190" t="s">
        <v>6438</v>
      </c>
      <c r="R1190">
        <v>525</v>
      </c>
    </row>
    <row r="1191" spans="1:19" x14ac:dyDescent="0.25">
      <c r="A1191" s="1" t="s">
        <v>36</v>
      </c>
      <c r="B1191" s="1" t="s">
        <v>37</v>
      </c>
      <c r="C1191" s="1" t="s">
        <v>22</v>
      </c>
      <c r="D1191" s="1" t="s">
        <v>23</v>
      </c>
      <c r="E1191" s="1" t="s">
        <v>24</v>
      </c>
      <c r="G1191" t="s">
        <v>6416</v>
      </c>
      <c r="H1191">
        <v>11907</v>
      </c>
      <c r="I1191">
        <v>12431</v>
      </c>
      <c r="J1191" t="s">
        <v>26</v>
      </c>
      <c r="K1191" t="s">
        <v>6439</v>
      </c>
      <c r="N1191" t="s">
        <v>6440</v>
      </c>
      <c r="Q1191" t="s">
        <v>6438</v>
      </c>
      <c r="R1191">
        <v>525</v>
      </c>
      <c r="S1191">
        <v>174</v>
      </c>
    </row>
    <row r="1192" spans="1:19" x14ac:dyDescent="0.25">
      <c r="A1192" s="1" t="s">
        <v>20</v>
      </c>
      <c r="B1192" s="1" t="s">
        <v>34</v>
      </c>
      <c r="C1192" s="1" t="s">
        <v>22</v>
      </c>
      <c r="D1192" s="1" t="s">
        <v>23</v>
      </c>
      <c r="E1192" s="1" t="s">
        <v>24</v>
      </c>
      <c r="G1192" t="s">
        <v>2702</v>
      </c>
      <c r="H1192">
        <v>11939</v>
      </c>
      <c r="I1192">
        <v>13495</v>
      </c>
      <c r="J1192" t="s">
        <v>26</v>
      </c>
      <c r="Q1192" t="s">
        <v>2725</v>
      </c>
      <c r="R1192">
        <v>1557</v>
      </c>
    </row>
    <row r="1193" spans="1:19" x14ac:dyDescent="0.25">
      <c r="A1193" s="1" t="s">
        <v>36</v>
      </c>
      <c r="B1193" s="1" t="s">
        <v>37</v>
      </c>
      <c r="C1193" s="1" t="s">
        <v>22</v>
      </c>
      <c r="D1193" s="1" t="s">
        <v>23</v>
      </c>
      <c r="E1193" s="1" t="s">
        <v>24</v>
      </c>
      <c r="G1193" t="s">
        <v>2702</v>
      </c>
      <c r="H1193">
        <v>11939</v>
      </c>
      <c r="I1193">
        <v>13495</v>
      </c>
      <c r="J1193" t="s">
        <v>26</v>
      </c>
      <c r="K1193" t="s">
        <v>2726</v>
      </c>
      <c r="N1193" t="s">
        <v>2727</v>
      </c>
      <c r="Q1193" t="s">
        <v>2725</v>
      </c>
      <c r="R1193">
        <v>1557</v>
      </c>
      <c r="S1193">
        <v>518</v>
      </c>
    </row>
    <row r="1194" spans="1:19" x14ac:dyDescent="0.25">
      <c r="A1194" s="1" t="s">
        <v>20</v>
      </c>
      <c r="B1194" s="1" t="s">
        <v>34</v>
      </c>
      <c r="C1194" s="1" t="s">
        <v>22</v>
      </c>
      <c r="D1194" s="1" t="s">
        <v>23</v>
      </c>
      <c r="E1194" s="1" t="s">
        <v>24</v>
      </c>
      <c r="G1194" t="s">
        <v>6211</v>
      </c>
      <c r="H1194">
        <v>11953</v>
      </c>
      <c r="I1194">
        <v>13407</v>
      </c>
      <c r="J1194" t="s">
        <v>26</v>
      </c>
      <c r="Q1194" t="s">
        <v>6237</v>
      </c>
      <c r="R1194">
        <v>1455</v>
      </c>
    </row>
    <row r="1195" spans="1:19" x14ac:dyDescent="0.25">
      <c r="A1195" s="1" t="s">
        <v>36</v>
      </c>
      <c r="B1195" s="1" t="s">
        <v>37</v>
      </c>
      <c r="C1195" s="1" t="s">
        <v>22</v>
      </c>
      <c r="D1195" s="1" t="s">
        <v>23</v>
      </c>
      <c r="E1195" s="1" t="s">
        <v>24</v>
      </c>
      <c r="G1195" t="s">
        <v>6211</v>
      </c>
      <c r="H1195">
        <v>11953</v>
      </c>
      <c r="I1195">
        <v>13407</v>
      </c>
      <c r="J1195" t="s">
        <v>26</v>
      </c>
      <c r="K1195" t="s">
        <v>6238</v>
      </c>
      <c r="N1195" t="s">
        <v>6239</v>
      </c>
      <c r="Q1195" t="s">
        <v>6237</v>
      </c>
      <c r="R1195">
        <v>1455</v>
      </c>
      <c r="S1195">
        <v>484</v>
      </c>
    </row>
    <row r="1196" spans="1:19" x14ac:dyDescent="0.25">
      <c r="A1196" s="1" t="s">
        <v>20</v>
      </c>
      <c r="B1196" s="1" t="s">
        <v>34</v>
      </c>
      <c r="C1196" s="1" t="s">
        <v>22</v>
      </c>
      <c r="D1196" s="1" t="s">
        <v>23</v>
      </c>
      <c r="E1196" s="1" t="s">
        <v>24</v>
      </c>
      <c r="G1196" t="s">
        <v>4715</v>
      </c>
      <c r="H1196">
        <v>12025</v>
      </c>
      <c r="I1196">
        <v>13095</v>
      </c>
      <c r="J1196" t="s">
        <v>26</v>
      </c>
      <c r="Q1196" t="s">
        <v>4744</v>
      </c>
      <c r="R1196">
        <v>1071</v>
      </c>
    </row>
    <row r="1197" spans="1:19" x14ac:dyDescent="0.25">
      <c r="A1197" s="1" t="s">
        <v>36</v>
      </c>
      <c r="B1197" s="1" t="s">
        <v>37</v>
      </c>
      <c r="C1197" s="1" t="s">
        <v>22</v>
      </c>
      <c r="D1197" s="1" t="s">
        <v>23</v>
      </c>
      <c r="E1197" s="1" t="s">
        <v>24</v>
      </c>
      <c r="G1197" t="s">
        <v>4715</v>
      </c>
      <c r="H1197">
        <v>12025</v>
      </c>
      <c r="I1197">
        <v>13095</v>
      </c>
      <c r="J1197" t="s">
        <v>26</v>
      </c>
      <c r="K1197" t="s">
        <v>4745</v>
      </c>
      <c r="N1197" t="s">
        <v>3688</v>
      </c>
      <c r="Q1197" t="s">
        <v>4744</v>
      </c>
      <c r="R1197">
        <v>1071</v>
      </c>
      <c r="S1197">
        <v>356</v>
      </c>
    </row>
    <row r="1198" spans="1:19" x14ac:dyDescent="0.25">
      <c r="A1198" s="1" t="s">
        <v>20</v>
      </c>
      <c r="B1198" s="1" t="s">
        <v>34</v>
      </c>
      <c r="C1198" s="1" t="s">
        <v>22</v>
      </c>
      <c r="D1198" s="1" t="s">
        <v>23</v>
      </c>
      <c r="E1198" s="1" t="s">
        <v>24</v>
      </c>
      <c r="G1198" t="s">
        <v>3978</v>
      </c>
      <c r="H1198">
        <v>12028</v>
      </c>
      <c r="I1198">
        <v>13704</v>
      </c>
      <c r="J1198" t="s">
        <v>26</v>
      </c>
      <c r="Q1198" t="s">
        <v>3992</v>
      </c>
      <c r="R1198">
        <v>1677</v>
      </c>
    </row>
    <row r="1199" spans="1:19" x14ac:dyDescent="0.25">
      <c r="A1199" s="1" t="s">
        <v>36</v>
      </c>
      <c r="B1199" s="1" t="s">
        <v>37</v>
      </c>
      <c r="C1199" s="1" t="s">
        <v>22</v>
      </c>
      <c r="D1199" s="1" t="s">
        <v>23</v>
      </c>
      <c r="E1199" s="1" t="s">
        <v>24</v>
      </c>
      <c r="G1199" t="s">
        <v>3978</v>
      </c>
      <c r="H1199">
        <v>12028</v>
      </c>
      <c r="I1199">
        <v>13704</v>
      </c>
      <c r="J1199" t="s">
        <v>26</v>
      </c>
      <c r="K1199" t="s">
        <v>3993</v>
      </c>
      <c r="N1199" t="s">
        <v>1686</v>
      </c>
      <c r="Q1199" t="s">
        <v>3992</v>
      </c>
      <c r="R1199">
        <v>1677</v>
      </c>
      <c r="S1199">
        <v>558</v>
      </c>
    </row>
    <row r="1200" spans="1:19" x14ac:dyDescent="0.25">
      <c r="A1200" s="1" t="s">
        <v>20</v>
      </c>
      <c r="B1200" s="1" t="s">
        <v>34</v>
      </c>
      <c r="C1200" s="1" t="s">
        <v>22</v>
      </c>
      <c r="D1200" s="1" t="s">
        <v>23</v>
      </c>
      <c r="E1200" s="1" t="s">
        <v>24</v>
      </c>
      <c r="G1200" t="s">
        <v>1766</v>
      </c>
      <c r="H1200">
        <v>12054</v>
      </c>
      <c r="I1200">
        <v>13064</v>
      </c>
      <c r="J1200" t="s">
        <v>26</v>
      </c>
      <c r="Q1200" t="s">
        <v>1788</v>
      </c>
      <c r="R1200">
        <v>1011</v>
      </c>
    </row>
    <row r="1201" spans="1:19" x14ac:dyDescent="0.25">
      <c r="A1201" s="1" t="s">
        <v>36</v>
      </c>
      <c r="B1201" s="1" t="s">
        <v>37</v>
      </c>
      <c r="C1201" s="1" t="s">
        <v>22</v>
      </c>
      <c r="D1201" s="1" t="s">
        <v>23</v>
      </c>
      <c r="E1201" s="1" t="s">
        <v>24</v>
      </c>
      <c r="G1201" t="s">
        <v>1766</v>
      </c>
      <c r="H1201">
        <v>12054</v>
      </c>
      <c r="I1201">
        <v>13064</v>
      </c>
      <c r="J1201" t="s">
        <v>26</v>
      </c>
      <c r="K1201" t="s">
        <v>1789</v>
      </c>
      <c r="N1201" t="s">
        <v>682</v>
      </c>
      <c r="Q1201" t="s">
        <v>1788</v>
      </c>
      <c r="R1201">
        <v>1011</v>
      </c>
      <c r="S1201">
        <v>336</v>
      </c>
    </row>
    <row r="1202" spans="1:19" x14ac:dyDescent="0.25">
      <c r="A1202" s="1" t="s">
        <v>20</v>
      </c>
      <c r="B1202" s="1" t="s">
        <v>34</v>
      </c>
      <c r="C1202" s="1" t="s">
        <v>22</v>
      </c>
      <c r="D1202" s="1" t="s">
        <v>23</v>
      </c>
      <c r="E1202" s="1" t="s">
        <v>24</v>
      </c>
      <c r="G1202" t="s">
        <v>2087</v>
      </c>
      <c r="H1202">
        <v>12059</v>
      </c>
      <c r="I1202">
        <v>13474</v>
      </c>
      <c r="J1202" t="s">
        <v>46</v>
      </c>
      <c r="Q1202" t="s">
        <v>2126</v>
      </c>
      <c r="R1202">
        <v>1416</v>
      </c>
    </row>
    <row r="1203" spans="1:19" x14ac:dyDescent="0.25">
      <c r="A1203" s="1" t="s">
        <v>36</v>
      </c>
      <c r="B1203" s="1" t="s">
        <v>37</v>
      </c>
      <c r="C1203" s="1" t="s">
        <v>22</v>
      </c>
      <c r="D1203" s="1" t="s">
        <v>23</v>
      </c>
      <c r="E1203" s="1" t="s">
        <v>24</v>
      </c>
      <c r="G1203" t="s">
        <v>2087</v>
      </c>
      <c r="H1203">
        <v>12059</v>
      </c>
      <c r="I1203">
        <v>13474</v>
      </c>
      <c r="J1203" t="s">
        <v>46</v>
      </c>
      <c r="K1203" t="s">
        <v>2127</v>
      </c>
      <c r="N1203" t="s">
        <v>2128</v>
      </c>
      <c r="Q1203" t="s">
        <v>2126</v>
      </c>
      <c r="R1203">
        <v>1416</v>
      </c>
      <c r="S1203">
        <v>471</v>
      </c>
    </row>
    <row r="1204" spans="1:19" x14ac:dyDescent="0.25">
      <c r="A1204" s="1" t="s">
        <v>20</v>
      </c>
      <c r="B1204" s="1" t="s">
        <v>34</v>
      </c>
      <c r="C1204" s="1" t="s">
        <v>22</v>
      </c>
      <c r="D1204" s="1" t="s">
        <v>23</v>
      </c>
      <c r="E1204" s="1" t="s">
        <v>24</v>
      </c>
      <c r="G1204" t="s">
        <v>6518</v>
      </c>
      <c r="H1204">
        <v>12086</v>
      </c>
      <c r="I1204">
        <v>12691</v>
      </c>
      <c r="J1204" t="s">
        <v>26</v>
      </c>
      <c r="Q1204" t="s">
        <v>6548</v>
      </c>
      <c r="R1204">
        <v>606</v>
      </c>
    </row>
    <row r="1205" spans="1:19" x14ac:dyDescent="0.25">
      <c r="A1205" s="1" t="s">
        <v>36</v>
      </c>
      <c r="B1205" s="1" t="s">
        <v>37</v>
      </c>
      <c r="C1205" s="1" t="s">
        <v>22</v>
      </c>
      <c r="D1205" s="1" t="s">
        <v>23</v>
      </c>
      <c r="E1205" s="1" t="s">
        <v>24</v>
      </c>
      <c r="G1205" t="s">
        <v>6518</v>
      </c>
      <c r="H1205">
        <v>12086</v>
      </c>
      <c r="I1205">
        <v>12691</v>
      </c>
      <c r="J1205" t="s">
        <v>26</v>
      </c>
      <c r="K1205" t="s">
        <v>6549</v>
      </c>
      <c r="N1205" t="s">
        <v>80</v>
      </c>
      <c r="Q1205" t="s">
        <v>6548</v>
      </c>
      <c r="R1205">
        <v>606</v>
      </c>
      <c r="S1205">
        <v>201</v>
      </c>
    </row>
    <row r="1206" spans="1:19" x14ac:dyDescent="0.25">
      <c r="A1206" s="1" t="s">
        <v>20</v>
      </c>
      <c r="B1206" s="1" t="s">
        <v>34</v>
      </c>
      <c r="C1206" s="1" t="s">
        <v>22</v>
      </c>
      <c r="D1206" s="1" t="s">
        <v>23</v>
      </c>
      <c r="E1206" s="1" t="s">
        <v>24</v>
      </c>
      <c r="G1206" t="s">
        <v>6262</v>
      </c>
      <c r="H1206">
        <v>12195</v>
      </c>
      <c r="I1206">
        <v>12734</v>
      </c>
      <c r="J1206" t="s">
        <v>26</v>
      </c>
      <c r="Q1206" t="s">
        <v>6323</v>
      </c>
      <c r="R1206">
        <v>540</v>
      </c>
    </row>
    <row r="1207" spans="1:19" x14ac:dyDescent="0.25">
      <c r="A1207" s="1" t="s">
        <v>36</v>
      </c>
      <c r="B1207" s="1" t="s">
        <v>37</v>
      </c>
      <c r="C1207" s="1" t="s">
        <v>22</v>
      </c>
      <c r="D1207" s="1" t="s">
        <v>23</v>
      </c>
      <c r="E1207" s="1" t="s">
        <v>24</v>
      </c>
      <c r="G1207" t="s">
        <v>6262</v>
      </c>
      <c r="H1207">
        <v>12195</v>
      </c>
      <c r="I1207">
        <v>12734</v>
      </c>
      <c r="J1207" t="s">
        <v>26</v>
      </c>
      <c r="K1207" t="s">
        <v>6324</v>
      </c>
      <c r="N1207" t="s">
        <v>6325</v>
      </c>
      <c r="Q1207" t="s">
        <v>6323</v>
      </c>
      <c r="R1207">
        <v>540</v>
      </c>
      <c r="S1207">
        <v>179</v>
      </c>
    </row>
    <row r="1208" spans="1:19" x14ac:dyDescent="0.25">
      <c r="A1208" s="1" t="s">
        <v>20</v>
      </c>
      <c r="B1208" s="1" t="s">
        <v>34</v>
      </c>
      <c r="C1208" s="1" t="s">
        <v>22</v>
      </c>
      <c r="D1208" s="1" t="s">
        <v>23</v>
      </c>
      <c r="E1208" s="1" t="s">
        <v>24</v>
      </c>
      <c r="G1208" t="s">
        <v>4843</v>
      </c>
      <c r="H1208">
        <v>12211</v>
      </c>
      <c r="I1208">
        <v>13020</v>
      </c>
      <c r="J1208" t="s">
        <v>26</v>
      </c>
      <c r="Q1208" t="s">
        <v>4884</v>
      </c>
      <c r="R1208">
        <v>810</v>
      </c>
    </row>
    <row r="1209" spans="1:19" x14ac:dyDescent="0.25">
      <c r="A1209" s="1" t="s">
        <v>36</v>
      </c>
      <c r="B1209" s="1" t="s">
        <v>37</v>
      </c>
      <c r="C1209" s="1" t="s">
        <v>22</v>
      </c>
      <c r="D1209" s="1" t="s">
        <v>23</v>
      </c>
      <c r="E1209" s="1" t="s">
        <v>24</v>
      </c>
      <c r="G1209" t="s">
        <v>4843</v>
      </c>
      <c r="H1209">
        <v>12211</v>
      </c>
      <c r="I1209">
        <v>13020</v>
      </c>
      <c r="J1209" t="s">
        <v>26</v>
      </c>
      <c r="K1209" t="s">
        <v>4885</v>
      </c>
      <c r="N1209" t="s">
        <v>4886</v>
      </c>
      <c r="Q1209" t="s">
        <v>4884</v>
      </c>
      <c r="R1209">
        <v>810</v>
      </c>
      <c r="S1209">
        <v>269</v>
      </c>
    </row>
    <row r="1210" spans="1:19" x14ac:dyDescent="0.25">
      <c r="A1210" s="1" t="s">
        <v>20</v>
      </c>
      <c r="B1210" s="1" t="s">
        <v>34</v>
      </c>
      <c r="C1210" s="1" t="s">
        <v>22</v>
      </c>
      <c r="D1210" s="1" t="s">
        <v>23</v>
      </c>
      <c r="E1210" s="1" t="s">
        <v>24</v>
      </c>
      <c r="G1210" t="s">
        <v>5390</v>
      </c>
      <c r="H1210">
        <v>12212</v>
      </c>
      <c r="I1210">
        <v>12658</v>
      </c>
      <c r="J1210" t="s">
        <v>26</v>
      </c>
      <c r="Q1210" t="s">
        <v>5431</v>
      </c>
      <c r="R1210">
        <v>447</v>
      </c>
    </row>
    <row r="1211" spans="1:19" x14ac:dyDescent="0.25">
      <c r="A1211" s="1" t="s">
        <v>36</v>
      </c>
      <c r="B1211" s="1" t="s">
        <v>37</v>
      </c>
      <c r="C1211" s="1" t="s">
        <v>22</v>
      </c>
      <c r="D1211" s="1" t="s">
        <v>23</v>
      </c>
      <c r="E1211" s="1" t="s">
        <v>24</v>
      </c>
      <c r="G1211" t="s">
        <v>5390</v>
      </c>
      <c r="H1211">
        <v>12212</v>
      </c>
      <c r="I1211">
        <v>12658</v>
      </c>
      <c r="J1211" t="s">
        <v>26</v>
      </c>
      <c r="K1211" t="s">
        <v>5432</v>
      </c>
      <c r="N1211" t="s">
        <v>5433</v>
      </c>
      <c r="Q1211" t="s">
        <v>5431</v>
      </c>
      <c r="R1211">
        <v>447</v>
      </c>
      <c r="S1211">
        <v>148</v>
      </c>
    </row>
    <row r="1212" spans="1:19" x14ac:dyDescent="0.25">
      <c r="A1212" s="1" t="s">
        <v>20</v>
      </c>
      <c r="B1212" s="1" t="s">
        <v>34</v>
      </c>
      <c r="C1212" s="1" t="s">
        <v>22</v>
      </c>
      <c r="D1212" s="1" t="s">
        <v>23</v>
      </c>
      <c r="E1212" s="1" t="s">
        <v>24</v>
      </c>
      <c r="G1212" t="s">
        <v>5006</v>
      </c>
      <c r="H1212">
        <v>12216</v>
      </c>
      <c r="I1212">
        <v>13160</v>
      </c>
      <c r="J1212" t="s">
        <v>26</v>
      </c>
      <c r="Q1212" t="s">
        <v>5033</v>
      </c>
      <c r="R1212">
        <v>945</v>
      </c>
    </row>
    <row r="1213" spans="1:19" x14ac:dyDescent="0.25">
      <c r="A1213" s="1" t="s">
        <v>36</v>
      </c>
      <c r="B1213" s="1" t="s">
        <v>37</v>
      </c>
      <c r="C1213" s="1" t="s">
        <v>22</v>
      </c>
      <c r="D1213" s="1" t="s">
        <v>23</v>
      </c>
      <c r="E1213" s="1" t="s">
        <v>24</v>
      </c>
      <c r="G1213" t="s">
        <v>5006</v>
      </c>
      <c r="H1213">
        <v>12216</v>
      </c>
      <c r="I1213">
        <v>13160</v>
      </c>
      <c r="J1213" t="s">
        <v>26</v>
      </c>
      <c r="K1213" t="s">
        <v>5034</v>
      </c>
      <c r="N1213" t="s">
        <v>5035</v>
      </c>
      <c r="Q1213" t="s">
        <v>5033</v>
      </c>
      <c r="R1213">
        <v>945</v>
      </c>
      <c r="S1213">
        <v>314</v>
      </c>
    </row>
    <row r="1214" spans="1:19" x14ac:dyDescent="0.25">
      <c r="A1214" s="1" t="s">
        <v>20</v>
      </c>
      <c r="B1214" s="1" t="s">
        <v>34</v>
      </c>
      <c r="C1214" s="1" t="s">
        <v>22</v>
      </c>
      <c r="D1214" s="1" t="s">
        <v>23</v>
      </c>
      <c r="E1214" s="1" t="s">
        <v>24</v>
      </c>
      <c r="G1214" t="s">
        <v>6453</v>
      </c>
      <c r="H1214">
        <v>12242</v>
      </c>
      <c r="I1214">
        <v>12448</v>
      </c>
      <c r="J1214" t="s">
        <v>26</v>
      </c>
      <c r="Q1214" t="s">
        <v>6486</v>
      </c>
      <c r="R1214">
        <v>207</v>
      </c>
    </row>
    <row r="1215" spans="1:19" x14ac:dyDescent="0.25">
      <c r="A1215" s="1" t="s">
        <v>36</v>
      </c>
      <c r="B1215" s="1" t="s">
        <v>37</v>
      </c>
      <c r="C1215" s="1" t="s">
        <v>22</v>
      </c>
      <c r="D1215" s="1" t="s">
        <v>23</v>
      </c>
      <c r="E1215" s="1" t="s">
        <v>24</v>
      </c>
      <c r="G1215" t="s">
        <v>6453</v>
      </c>
      <c r="H1215">
        <v>12242</v>
      </c>
      <c r="I1215">
        <v>12448</v>
      </c>
      <c r="J1215" t="s">
        <v>26</v>
      </c>
      <c r="K1215" t="s">
        <v>6487</v>
      </c>
      <c r="N1215" t="s">
        <v>6488</v>
      </c>
      <c r="Q1215" t="s">
        <v>6486</v>
      </c>
      <c r="R1215">
        <v>207</v>
      </c>
      <c r="S1215">
        <v>68</v>
      </c>
    </row>
    <row r="1216" spans="1:19" x14ac:dyDescent="0.25">
      <c r="A1216" s="1" t="s">
        <v>20</v>
      </c>
      <c r="B1216" s="1" t="s">
        <v>34</v>
      </c>
      <c r="C1216" s="1" t="s">
        <v>22</v>
      </c>
      <c r="D1216" s="1" t="s">
        <v>23</v>
      </c>
      <c r="E1216" s="1" t="s">
        <v>24</v>
      </c>
      <c r="G1216" t="s">
        <v>5733</v>
      </c>
      <c r="H1216">
        <v>12306</v>
      </c>
      <c r="I1216">
        <v>12773</v>
      </c>
      <c r="J1216" t="s">
        <v>26</v>
      </c>
      <c r="Q1216" t="s">
        <v>5765</v>
      </c>
      <c r="R1216">
        <v>468</v>
      </c>
    </row>
    <row r="1217" spans="1:19" x14ac:dyDescent="0.25">
      <c r="A1217" s="1" t="s">
        <v>36</v>
      </c>
      <c r="B1217" s="1" t="s">
        <v>37</v>
      </c>
      <c r="C1217" s="1" t="s">
        <v>22</v>
      </c>
      <c r="D1217" s="1" t="s">
        <v>23</v>
      </c>
      <c r="E1217" s="1" t="s">
        <v>24</v>
      </c>
      <c r="G1217" t="s">
        <v>5733</v>
      </c>
      <c r="H1217">
        <v>12306</v>
      </c>
      <c r="I1217">
        <v>12773</v>
      </c>
      <c r="J1217" t="s">
        <v>26</v>
      </c>
      <c r="K1217" t="s">
        <v>5766</v>
      </c>
      <c r="N1217" t="s">
        <v>5767</v>
      </c>
      <c r="Q1217" t="s">
        <v>5765</v>
      </c>
      <c r="R1217">
        <v>468</v>
      </c>
      <c r="S1217">
        <v>155</v>
      </c>
    </row>
    <row r="1218" spans="1:19" x14ac:dyDescent="0.25">
      <c r="A1218" s="1" t="s">
        <v>20</v>
      </c>
      <c r="B1218" s="1" t="s">
        <v>34</v>
      </c>
      <c r="C1218" s="1" t="s">
        <v>22</v>
      </c>
      <c r="D1218" s="1" t="s">
        <v>23</v>
      </c>
      <c r="E1218" s="1" t="s">
        <v>24</v>
      </c>
      <c r="G1218" t="s">
        <v>3120</v>
      </c>
      <c r="H1218">
        <v>12308</v>
      </c>
      <c r="I1218">
        <v>12886</v>
      </c>
      <c r="J1218" t="s">
        <v>26</v>
      </c>
      <c r="Q1218" t="s">
        <v>3157</v>
      </c>
      <c r="R1218">
        <v>579</v>
      </c>
    </row>
    <row r="1219" spans="1:19" x14ac:dyDescent="0.25">
      <c r="A1219" s="1" t="s">
        <v>36</v>
      </c>
      <c r="B1219" s="1" t="s">
        <v>37</v>
      </c>
      <c r="C1219" s="1" t="s">
        <v>22</v>
      </c>
      <c r="D1219" s="1" t="s">
        <v>23</v>
      </c>
      <c r="E1219" s="1" t="s">
        <v>24</v>
      </c>
      <c r="G1219" t="s">
        <v>3120</v>
      </c>
      <c r="H1219">
        <v>12308</v>
      </c>
      <c r="I1219">
        <v>12886</v>
      </c>
      <c r="J1219" t="s">
        <v>26</v>
      </c>
      <c r="K1219" t="s">
        <v>3158</v>
      </c>
      <c r="N1219" t="s">
        <v>45</v>
      </c>
      <c r="Q1219" t="s">
        <v>3157</v>
      </c>
      <c r="R1219">
        <v>579</v>
      </c>
      <c r="S1219">
        <v>192</v>
      </c>
    </row>
    <row r="1220" spans="1:19" x14ac:dyDescent="0.25">
      <c r="A1220" s="1" t="s">
        <v>20</v>
      </c>
      <c r="B1220" s="1" t="s">
        <v>34</v>
      </c>
      <c r="C1220" s="1" t="s">
        <v>22</v>
      </c>
      <c r="D1220" s="1" t="s">
        <v>23</v>
      </c>
      <c r="E1220" s="1" t="s">
        <v>24</v>
      </c>
      <c r="G1220" t="s">
        <v>5895</v>
      </c>
      <c r="H1220">
        <v>12324</v>
      </c>
      <c r="I1220">
        <v>13469</v>
      </c>
      <c r="J1220" t="s">
        <v>46</v>
      </c>
      <c r="Q1220" t="s">
        <v>5920</v>
      </c>
      <c r="R1220">
        <v>1146</v>
      </c>
    </row>
    <row r="1221" spans="1:19" x14ac:dyDescent="0.25">
      <c r="A1221" s="1" t="s">
        <v>36</v>
      </c>
      <c r="B1221" s="1" t="s">
        <v>37</v>
      </c>
      <c r="C1221" s="1" t="s">
        <v>22</v>
      </c>
      <c r="D1221" s="1" t="s">
        <v>23</v>
      </c>
      <c r="E1221" s="1" t="s">
        <v>24</v>
      </c>
      <c r="G1221" t="s">
        <v>5895</v>
      </c>
      <c r="H1221">
        <v>12324</v>
      </c>
      <c r="I1221">
        <v>13469</v>
      </c>
      <c r="J1221" t="s">
        <v>46</v>
      </c>
      <c r="K1221" t="s">
        <v>5921</v>
      </c>
      <c r="N1221" t="s">
        <v>45</v>
      </c>
      <c r="Q1221" t="s">
        <v>5920</v>
      </c>
      <c r="R1221">
        <v>1146</v>
      </c>
      <c r="S1221">
        <v>381</v>
      </c>
    </row>
    <row r="1222" spans="1:19" x14ac:dyDescent="0.25">
      <c r="A1222" s="1" t="s">
        <v>20</v>
      </c>
      <c r="B1222" s="1" t="s">
        <v>34</v>
      </c>
      <c r="C1222" s="1" t="s">
        <v>22</v>
      </c>
      <c r="D1222" s="1" t="s">
        <v>23</v>
      </c>
      <c r="E1222" s="1" t="s">
        <v>24</v>
      </c>
      <c r="G1222" t="s">
        <v>1267</v>
      </c>
      <c r="H1222">
        <v>12498</v>
      </c>
      <c r="I1222">
        <v>14420</v>
      </c>
      <c r="J1222" t="s">
        <v>26</v>
      </c>
      <c r="Q1222" t="s">
        <v>1304</v>
      </c>
      <c r="R1222">
        <v>1923</v>
      </c>
    </row>
    <row r="1223" spans="1:19" x14ac:dyDescent="0.25">
      <c r="A1223" s="1" t="s">
        <v>36</v>
      </c>
      <c r="B1223" s="1" t="s">
        <v>37</v>
      </c>
      <c r="C1223" s="1" t="s">
        <v>22</v>
      </c>
      <c r="D1223" s="1" t="s">
        <v>23</v>
      </c>
      <c r="E1223" s="1" t="s">
        <v>24</v>
      </c>
      <c r="G1223" t="s">
        <v>1267</v>
      </c>
      <c r="H1223">
        <v>12498</v>
      </c>
      <c r="I1223">
        <v>14420</v>
      </c>
      <c r="J1223" t="s">
        <v>26</v>
      </c>
      <c r="K1223" t="s">
        <v>1305</v>
      </c>
      <c r="N1223" t="s">
        <v>1306</v>
      </c>
      <c r="Q1223" t="s">
        <v>1304</v>
      </c>
      <c r="R1223">
        <v>1923</v>
      </c>
      <c r="S1223">
        <v>640</v>
      </c>
    </row>
    <row r="1224" spans="1:19" x14ac:dyDescent="0.25">
      <c r="A1224" s="1" t="s">
        <v>20</v>
      </c>
      <c r="B1224" s="1" t="s">
        <v>34</v>
      </c>
      <c r="C1224" s="1" t="s">
        <v>22</v>
      </c>
      <c r="D1224" s="1" t="s">
        <v>23</v>
      </c>
      <c r="E1224" s="1" t="s">
        <v>24</v>
      </c>
      <c r="G1224" t="s">
        <v>25</v>
      </c>
      <c r="H1224">
        <v>12565</v>
      </c>
      <c r="I1224">
        <v>13218</v>
      </c>
      <c r="J1224" t="s">
        <v>26</v>
      </c>
      <c r="Q1224" t="s">
        <v>66</v>
      </c>
      <c r="R1224">
        <v>654</v>
      </c>
    </row>
    <row r="1225" spans="1:19" x14ac:dyDescent="0.25">
      <c r="A1225" s="1" t="s">
        <v>36</v>
      </c>
      <c r="B1225" s="1" t="s">
        <v>37</v>
      </c>
      <c r="C1225" s="1" t="s">
        <v>22</v>
      </c>
      <c r="D1225" s="1" t="s">
        <v>23</v>
      </c>
      <c r="E1225" s="1" t="s">
        <v>24</v>
      </c>
      <c r="G1225" t="s">
        <v>25</v>
      </c>
      <c r="H1225">
        <v>12565</v>
      </c>
      <c r="I1225">
        <v>13218</v>
      </c>
      <c r="J1225" t="s">
        <v>26</v>
      </c>
      <c r="K1225" t="s">
        <v>67</v>
      </c>
      <c r="N1225" t="s">
        <v>68</v>
      </c>
      <c r="Q1225" t="s">
        <v>66</v>
      </c>
      <c r="R1225">
        <v>654</v>
      </c>
      <c r="S1225">
        <v>217</v>
      </c>
    </row>
    <row r="1226" spans="1:19" x14ac:dyDescent="0.25">
      <c r="A1226" s="1" t="s">
        <v>20</v>
      </c>
      <c r="B1226" s="1" t="s">
        <v>34</v>
      </c>
      <c r="C1226" s="1" t="s">
        <v>22</v>
      </c>
      <c r="D1226" s="1" t="s">
        <v>23</v>
      </c>
      <c r="E1226" s="1" t="s">
        <v>24</v>
      </c>
      <c r="G1226" t="s">
        <v>4584</v>
      </c>
      <c r="H1226">
        <v>12594</v>
      </c>
      <c r="I1226">
        <v>13133</v>
      </c>
      <c r="J1226" t="s">
        <v>46</v>
      </c>
      <c r="Q1226" t="s">
        <v>4624</v>
      </c>
      <c r="R1226">
        <v>540</v>
      </c>
    </row>
    <row r="1227" spans="1:19" x14ac:dyDescent="0.25">
      <c r="A1227" s="1" t="s">
        <v>36</v>
      </c>
      <c r="B1227" s="1" t="s">
        <v>37</v>
      </c>
      <c r="C1227" s="1" t="s">
        <v>22</v>
      </c>
      <c r="D1227" s="1" t="s">
        <v>23</v>
      </c>
      <c r="E1227" s="1" t="s">
        <v>24</v>
      </c>
      <c r="G1227" t="s">
        <v>4584</v>
      </c>
      <c r="H1227">
        <v>12594</v>
      </c>
      <c r="I1227">
        <v>13133</v>
      </c>
      <c r="J1227" t="s">
        <v>46</v>
      </c>
      <c r="K1227" t="s">
        <v>4625</v>
      </c>
      <c r="N1227" t="s">
        <v>4626</v>
      </c>
      <c r="Q1227" t="s">
        <v>4624</v>
      </c>
      <c r="R1227">
        <v>540</v>
      </c>
      <c r="S1227">
        <v>179</v>
      </c>
    </row>
    <row r="1228" spans="1:19" x14ac:dyDescent="0.25">
      <c r="A1228" s="1" t="s">
        <v>20</v>
      </c>
      <c r="B1228" s="1" t="s">
        <v>34</v>
      </c>
      <c r="C1228" s="1" t="s">
        <v>22</v>
      </c>
      <c r="D1228" s="1" t="s">
        <v>23</v>
      </c>
      <c r="E1228" s="1" t="s">
        <v>24</v>
      </c>
      <c r="G1228" t="s">
        <v>5812</v>
      </c>
      <c r="H1228">
        <v>12599</v>
      </c>
      <c r="I1228">
        <v>14083</v>
      </c>
      <c r="J1228" t="s">
        <v>26</v>
      </c>
      <c r="Q1228" t="s">
        <v>5851</v>
      </c>
      <c r="R1228">
        <v>1485</v>
      </c>
    </row>
    <row r="1229" spans="1:19" x14ac:dyDescent="0.25">
      <c r="A1229" s="1" t="s">
        <v>36</v>
      </c>
      <c r="B1229" s="1" t="s">
        <v>37</v>
      </c>
      <c r="C1229" s="1" t="s">
        <v>22</v>
      </c>
      <c r="D1229" s="1" t="s">
        <v>23</v>
      </c>
      <c r="E1229" s="1" t="s">
        <v>24</v>
      </c>
      <c r="G1229" t="s">
        <v>5812</v>
      </c>
      <c r="H1229">
        <v>12599</v>
      </c>
      <c r="I1229">
        <v>14083</v>
      </c>
      <c r="J1229" t="s">
        <v>26</v>
      </c>
      <c r="K1229" t="s">
        <v>5852</v>
      </c>
      <c r="N1229" t="s">
        <v>175</v>
      </c>
      <c r="Q1229" t="s">
        <v>5851</v>
      </c>
      <c r="R1229">
        <v>1485</v>
      </c>
      <c r="S1229">
        <v>494</v>
      </c>
    </row>
    <row r="1230" spans="1:19" x14ac:dyDescent="0.25">
      <c r="A1230" s="1" t="s">
        <v>20</v>
      </c>
      <c r="B1230" s="1" t="s">
        <v>34</v>
      </c>
      <c r="C1230" s="1" t="s">
        <v>22</v>
      </c>
      <c r="D1230" s="1" t="s">
        <v>23</v>
      </c>
      <c r="E1230" s="1" t="s">
        <v>24</v>
      </c>
      <c r="G1230" t="s">
        <v>6416</v>
      </c>
      <c r="H1230">
        <v>12604</v>
      </c>
      <c r="I1230">
        <v>13296</v>
      </c>
      <c r="J1230" t="s">
        <v>26</v>
      </c>
      <c r="Q1230" t="s">
        <v>6441</v>
      </c>
      <c r="R1230">
        <v>693</v>
      </c>
    </row>
    <row r="1231" spans="1:19" x14ac:dyDescent="0.25">
      <c r="A1231" s="1" t="s">
        <v>36</v>
      </c>
      <c r="B1231" s="1" t="s">
        <v>37</v>
      </c>
      <c r="C1231" s="1" t="s">
        <v>22</v>
      </c>
      <c r="D1231" s="1" t="s">
        <v>23</v>
      </c>
      <c r="E1231" s="1" t="s">
        <v>24</v>
      </c>
      <c r="G1231" t="s">
        <v>6416</v>
      </c>
      <c r="H1231">
        <v>12604</v>
      </c>
      <c r="I1231">
        <v>13296</v>
      </c>
      <c r="J1231" t="s">
        <v>26</v>
      </c>
      <c r="K1231" t="s">
        <v>6442</v>
      </c>
      <c r="N1231" t="s">
        <v>6443</v>
      </c>
      <c r="Q1231" t="s">
        <v>6441</v>
      </c>
      <c r="R1231">
        <v>693</v>
      </c>
      <c r="S1231">
        <v>230</v>
      </c>
    </row>
    <row r="1232" spans="1:19" x14ac:dyDescent="0.25">
      <c r="A1232" s="1" t="s">
        <v>20</v>
      </c>
      <c r="B1232" s="1" t="s">
        <v>34</v>
      </c>
      <c r="C1232" s="1" t="s">
        <v>22</v>
      </c>
      <c r="D1232" s="1" t="s">
        <v>23</v>
      </c>
      <c r="E1232" s="1" t="s">
        <v>24</v>
      </c>
      <c r="G1232" t="s">
        <v>6453</v>
      </c>
      <c r="H1232">
        <v>12617</v>
      </c>
      <c r="I1232">
        <v>13177</v>
      </c>
      <c r="J1232" t="s">
        <v>26</v>
      </c>
      <c r="Q1232" t="s">
        <v>6489</v>
      </c>
      <c r="R1232">
        <v>561</v>
      </c>
    </row>
    <row r="1233" spans="1:19" x14ac:dyDescent="0.25">
      <c r="A1233" s="1" t="s">
        <v>36</v>
      </c>
      <c r="B1233" s="1" t="s">
        <v>37</v>
      </c>
      <c r="C1233" s="1" t="s">
        <v>22</v>
      </c>
      <c r="D1233" s="1" t="s">
        <v>23</v>
      </c>
      <c r="E1233" s="1" t="s">
        <v>24</v>
      </c>
      <c r="G1233" t="s">
        <v>6453</v>
      </c>
      <c r="H1233">
        <v>12617</v>
      </c>
      <c r="I1233">
        <v>13177</v>
      </c>
      <c r="J1233" t="s">
        <v>26</v>
      </c>
      <c r="K1233" t="s">
        <v>6490</v>
      </c>
      <c r="N1233" t="s">
        <v>6491</v>
      </c>
      <c r="Q1233" t="s">
        <v>6489</v>
      </c>
      <c r="R1233">
        <v>561</v>
      </c>
      <c r="S1233">
        <v>186</v>
      </c>
    </row>
    <row r="1234" spans="1:19" x14ac:dyDescent="0.25">
      <c r="A1234" s="1" t="s">
        <v>20</v>
      </c>
      <c r="B1234" s="1" t="s">
        <v>34</v>
      </c>
      <c r="C1234" s="1" t="s">
        <v>22</v>
      </c>
      <c r="D1234" s="1" t="s">
        <v>23</v>
      </c>
      <c r="E1234" s="1" t="s">
        <v>24</v>
      </c>
      <c r="G1234" t="s">
        <v>4136</v>
      </c>
      <c r="H1234">
        <v>12624</v>
      </c>
      <c r="I1234">
        <v>13145</v>
      </c>
      <c r="J1234" t="s">
        <v>26</v>
      </c>
      <c r="Q1234" t="s">
        <v>4172</v>
      </c>
      <c r="R1234">
        <v>522</v>
      </c>
    </row>
    <row r="1235" spans="1:19" x14ac:dyDescent="0.25">
      <c r="A1235" s="1" t="s">
        <v>36</v>
      </c>
      <c r="B1235" s="1" t="s">
        <v>37</v>
      </c>
      <c r="C1235" s="1" t="s">
        <v>22</v>
      </c>
      <c r="D1235" s="1" t="s">
        <v>23</v>
      </c>
      <c r="E1235" s="1" t="s">
        <v>24</v>
      </c>
      <c r="G1235" t="s">
        <v>4136</v>
      </c>
      <c r="H1235">
        <v>12624</v>
      </c>
      <c r="I1235">
        <v>13145</v>
      </c>
      <c r="J1235" t="s">
        <v>26</v>
      </c>
      <c r="K1235" t="s">
        <v>4173</v>
      </c>
      <c r="N1235" t="s">
        <v>4174</v>
      </c>
      <c r="Q1235" t="s">
        <v>4172</v>
      </c>
      <c r="R1235">
        <v>522</v>
      </c>
      <c r="S1235">
        <v>173</v>
      </c>
    </row>
    <row r="1236" spans="1:19" x14ac:dyDescent="0.25">
      <c r="A1236" s="1" t="s">
        <v>20</v>
      </c>
      <c r="B1236" s="1" t="s">
        <v>34</v>
      </c>
      <c r="C1236" s="1" t="s">
        <v>22</v>
      </c>
      <c r="D1236" s="1" t="s">
        <v>23</v>
      </c>
      <c r="E1236" s="1" t="s">
        <v>24</v>
      </c>
      <c r="G1236" t="s">
        <v>5538</v>
      </c>
      <c r="H1236">
        <v>12630</v>
      </c>
      <c r="I1236">
        <v>13736</v>
      </c>
      <c r="J1236" t="s">
        <v>46</v>
      </c>
      <c r="Q1236" t="s">
        <v>5568</v>
      </c>
      <c r="R1236">
        <v>1107</v>
      </c>
    </row>
    <row r="1237" spans="1:19" x14ac:dyDescent="0.25">
      <c r="A1237" s="1" t="s">
        <v>36</v>
      </c>
      <c r="B1237" s="1" t="s">
        <v>37</v>
      </c>
      <c r="C1237" s="1" t="s">
        <v>22</v>
      </c>
      <c r="D1237" s="1" t="s">
        <v>23</v>
      </c>
      <c r="E1237" s="1" t="s">
        <v>24</v>
      </c>
      <c r="G1237" t="s">
        <v>5538</v>
      </c>
      <c r="H1237">
        <v>12630</v>
      </c>
      <c r="I1237">
        <v>13736</v>
      </c>
      <c r="J1237" t="s">
        <v>46</v>
      </c>
      <c r="K1237" t="s">
        <v>5569</v>
      </c>
      <c r="N1237" t="s">
        <v>5570</v>
      </c>
      <c r="Q1237" t="s">
        <v>5568</v>
      </c>
      <c r="R1237">
        <v>1107</v>
      </c>
      <c r="S1237">
        <v>368</v>
      </c>
    </row>
    <row r="1238" spans="1:19" x14ac:dyDescent="0.25">
      <c r="A1238" s="1" t="s">
        <v>20</v>
      </c>
      <c r="B1238" s="1" t="s">
        <v>34</v>
      </c>
      <c r="C1238" s="1" t="s">
        <v>22</v>
      </c>
      <c r="D1238" s="1" t="s">
        <v>23</v>
      </c>
      <c r="E1238" s="1" t="s">
        <v>24</v>
      </c>
      <c r="G1238" t="s">
        <v>6160</v>
      </c>
      <c r="H1238">
        <v>12671</v>
      </c>
      <c r="I1238">
        <v>13693</v>
      </c>
      <c r="J1238" t="s">
        <v>26</v>
      </c>
      <c r="Q1238" t="s">
        <v>6187</v>
      </c>
      <c r="R1238">
        <v>1023</v>
      </c>
    </row>
    <row r="1239" spans="1:19" x14ac:dyDescent="0.25">
      <c r="A1239" s="1" t="s">
        <v>36</v>
      </c>
      <c r="B1239" s="1" t="s">
        <v>37</v>
      </c>
      <c r="C1239" s="1" t="s">
        <v>22</v>
      </c>
      <c r="D1239" s="1" t="s">
        <v>23</v>
      </c>
      <c r="E1239" s="1" t="s">
        <v>24</v>
      </c>
      <c r="G1239" t="s">
        <v>6160</v>
      </c>
      <c r="H1239">
        <v>12671</v>
      </c>
      <c r="I1239">
        <v>13693</v>
      </c>
      <c r="J1239" t="s">
        <v>26</v>
      </c>
      <c r="K1239" t="s">
        <v>6188</v>
      </c>
      <c r="N1239" t="s">
        <v>1982</v>
      </c>
      <c r="Q1239" t="s">
        <v>6187</v>
      </c>
      <c r="R1239">
        <v>1023</v>
      </c>
      <c r="S1239">
        <v>340</v>
      </c>
    </row>
    <row r="1240" spans="1:19" x14ac:dyDescent="0.25">
      <c r="A1240" s="1" t="s">
        <v>20</v>
      </c>
      <c r="B1240" s="1" t="s">
        <v>34</v>
      </c>
      <c r="C1240" s="1" t="s">
        <v>22</v>
      </c>
      <c r="D1240" s="1" t="s">
        <v>23</v>
      </c>
      <c r="E1240" s="1" t="s">
        <v>24</v>
      </c>
      <c r="G1240" t="s">
        <v>5390</v>
      </c>
      <c r="H1240">
        <v>12704</v>
      </c>
      <c r="I1240">
        <v>12907</v>
      </c>
      <c r="J1240" t="s">
        <v>26</v>
      </c>
      <c r="Q1240" t="s">
        <v>5434</v>
      </c>
      <c r="R1240">
        <v>204</v>
      </c>
    </row>
    <row r="1241" spans="1:19" x14ac:dyDescent="0.25">
      <c r="A1241" s="1" t="s">
        <v>36</v>
      </c>
      <c r="B1241" s="1" t="s">
        <v>37</v>
      </c>
      <c r="C1241" s="1" t="s">
        <v>22</v>
      </c>
      <c r="D1241" s="1" t="s">
        <v>23</v>
      </c>
      <c r="E1241" s="1" t="s">
        <v>24</v>
      </c>
      <c r="G1241" t="s">
        <v>5390</v>
      </c>
      <c r="H1241">
        <v>12704</v>
      </c>
      <c r="I1241">
        <v>12907</v>
      </c>
      <c r="J1241" t="s">
        <v>26</v>
      </c>
      <c r="K1241" t="s">
        <v>5435</v>
      </c>
      <c r="N1241" t="s">
        <v>45</v>
      </c>
      <c r="Q1241" t="s">
        <v>5434</v>
      </c>
      <c r="R1241">
        <v>204</v>
      </c>
      <c r="S1241">
        <v>67</v>
      </c>
    </row>
    <row r="1242" spans="1:19" x14ac:dyDescent="0.25">
      <c r="A1242" s="1" t="s">
        <v>20</v>
      </c>
      <c r="B1242" s="1" t="s">
        <v>34</v>
      </c>
      <c r="C1242" s="1" t="s">
        <v>22</v>
      </c>
      <c r="D1242" s="1" t="s">
        <v>23</v>
      </c>
      <c r="E1242" s="1" t="s">
        <v>24</v>
      </c>
      <c r="G1242" t="s">
        <v>6262</v>
      </c>
      <c r="H1242">
        <v>12757</v>
      </c>
      <c r="I1242">
        <v>13155</v>
      </c>
      <c r="J1242" t="s">
        <v>26</v>
      </c>
      <c r="Q1242" t="s">
        <v>6326</v>
      </c>
      <c r="R1242">
        <v>399</v>
      </c>
    </row>
    <row r="1243" spans="1:19" x14ac:dyDescent="0.25">
      <c r="A1243" s="1" t="s">
        <v>36</v>
      </c>
      <c r="B1243" s="1" t="s">
        <v>37</v>
      </c>
      <c r="C1243" s="1" t="s">
        <v>22</v>
      </c>
      <c r="D1243" s="1" t="s">
        <v>23</v>
      </c>
      <c r="E1243" s="1" t="s">
        <v>24</v>
      </c>
      <c r="G1243" t="s">
        <v>6262</v>
      </c>
      <c r="H1243">
        <v>12757</v>
      </c>
      <c r="I1243">
        <v>13155</v>
      </c>
      <c r="J1243" t="s">
        <v>26</v>
      </c>
      <c r="K1243" t="s">
        <v>6327</v>
      </c>
      <c r="N1243" t="s">
        <v>6328</v>
      </c>
      <c r="Q1243" t="s">
        <v>6326</v>
      </c>
      <c r="R1243">
        <v>399</v>
      </c>
      <c r="S1243">
        <v>132</v>
      </c>
    </row>
    <row r="1244" spans="1:19" x14ac:dyDescent="0.25">
      <c r="A1244" s="1" t="s">
        <v>20</v>
      </c>
      <c r="B1244" s="1" t="s">
        <v>34</v>
      </c>
      <c r="C1244" s="1" t="s">
        <v>22</v>
      </c>
      <c r="D1244" s="1" t="s">
        <v>23</v>
      </c>
      <c r="E1244" s="1" t="s">
        <v>24</v>
      </c>
      <c r="G1244" t="s">
        <v>3824</v>
      </c>
      <c r="H1244">
        <v>12776</v>
      </c>
      <c r="I1244">
        <v>13459</v>
      </c>
      <c r="J1244" t="s">
        <v>26</v>
      </c>
      <c r="Q1244" t="s">
        <v>3853</v>
      </c>
      <c r="R1244">
        <v>684</v>
      </c>
    </row>
    <row r="1245" spans="1:19" x14ac:dyDescent="0.25">
      <c r="A1245" s="1" t="s">
        <v>36</v>
      </c>
      <c r="B1245" s="1" t="s">
        <v>37</v>
      </c>
      <c r="C1245" s="1" t="s">
        <v>22</v>
      </c>
      <c r="D1245" s="1" t="s">
        <v>23</v>
      </c>
      <c r="E1245" s="1" t="s">
        <v>24</v>
      </c>
      <c r="G1245" t="s">
        <v>3824</v>
      </c>
      <c r="H1245">
        <v>12776</v>
      </c>
      <c r="I1245">
        <v>13459</v>
      </c>
      <c r="J1245" t="s">
        <v>26</v>
      </c>
      <c r="K1245" t="s">
        <v>3854</v>
      </c>
      <c r="N1245" t="s">
        <v>45</v>
      </c>
      <c r="Q1245" t="s">
        <v>3853</v>
      </c>
      <c r="R1245">
        <v>684</v>
      </c>
      <c r="S1245">
        <v>227</v>
      </c>
    </row>
    <row r="1246" spans="1:19" x14ac:dyDescent="0.25">
      <c r="A1246" s="1" t="s">
        <v>20</v>
      </c>
      <c r="B1246" s="1" t="s">
        <v>34</v>
      </c>
      <c r="C1246" s="1" t="s">
        <v>22</v>
      </c>
      <c r="D1246" s="1" t="s">
        <v>23</v>
      </c>
      <c r="E1246" s="1" t="s">
        <v>24</v>
      </c>
      <c r="G1246" t="s">
        <v>5733</v>
      </c>
      <c r="H1246">
        <v>12794</v>
      </c>
      <c r="I1246">
        <v>13987</v>
      </c>
      <c r="J1246" t="s">
        <v>26</v>
      </c>
      <c r="Q1246" t="s">
        <v>5768</v>
      </c>
      <c r="R1246">
        <v>1194</v>
      </c>
    </row>
    <row r="1247" spans="1:19" x14ac:dyDescent="0.25">
      <c r="A1247" s="1" t="s">
        <v>36</v>
      </c>
      <c r="B1247" s="1" t="s">
        <v>37</v>
      </c>
      <c r="C1247" s="1" t="s">
        <v>22</v>
      </c>
      <c r="D1247" s="1" t="s">
        <v>23</v>
      </c>
      <c r="E1247" s="1" t="s">
        <v>24</v>
      </c>
      <c r="G1247" t="s">
        <v>5733</v>
      </c>
      <c r="H1247">
        <v>12794</v>
      </c>
      <c r="I1247">
        <v>13987</v>
      </c>
      <c r="J1247" t="s">
        <v>26</v>
      </c>
      <c r="K1247" t="s">
        <v>5769</v>
      </c>
      <c r="N1247" t="s">
        <v>5770</v>
      </c>
      <c r="Q1247" t="s">
        <v>5768</v>
      </c>
      <c r="R1247">
        <v>1194</v>
      </c>
      <c r="S1247">
        <v>397</v>
      </c>
    </row>
    <row r="1248" spans="1:19" x14ac:dyDescent="0.25">
      <c r="A1248" s="1" t="s">
        <v>20</v>
      </c>
      <c r="B1248" s="1" t="s">
        <v>34</v>
      </c>
      <c r="C1248" s="1" t="s">
        <v>22</v>
      </c>
      <c r="D1248" s="1" t="s">
        <v>23</v>
      </c>
      <c r="E1248" s="1" t="s">
        <v>24</v>
      </c>
      <c r="G1248" t="s">
        <v>3334</v>
      </c>
      <c r="H1248">
        <v>12801</v>
      </c>
      <c r="I1248">
        <v>14768</v>
      </c>
      <c r="J1248" t="s">
        <v>26</v>
      </c>
      <c r="Q1248" t="s">
        <v>3349</v>
      </c>
      <c r="R1248">
        <v>1968</v>
      </c>
    </row>
    <row r="1249" spans="1:19" x14ac:dyDescent="0.25">
      <c r="A1249" s="1" t="s">
        <v>36</v>
      </c>
      <c r="B1249" s="1" t="s">
        <v>37</v>
      </c>
      <c r="C1249" s="1" t="s">
        <v>22</v>
      </c>
      <c r="D1249" s="1" t="s">
        <v>23</v>
      </c>
      <c r="E1249" s="1" t="s">
        <v>24</v>
      </c>
      <c r="G1249" t="s">
        <v>3334</v>
      </c>
      <c r="H1249">
        <v>12801</v>
      </c>
      <c r="I1249">
        <v>14768</v>
      </c>
      <c r="J1249" t="s">
        <v>26</v>
      </c>
      <c r="K1249" t="s">
        <v>3350</v>
      </c>
      <c r="N1249" t="s">
        <v>45</v>
      </c>
      <c r="Q1249" t="s">
        <v>3349</v>
      </c>
      <c r="R1249">
        <v>1968</v>
      </c>
      <c r="S1249">
        <v>655</v>
      </c>
    </row>
    <row r="1250" spans="1:19" x14ac:dyDescent="0.25">
      <c r="A1250" s="1" t="s">
        <v>20</v>
      </c>
      <c r="B1250" s="1" t="s">
        <v>34</v>
      </c>
      <c r="C1250" s="1" t="s">
        <v>22</v>
      </c>
      <c r="D1250" s="1" t="s">
        <v>23</v>
      </c>
      <c r="E1250" s="1" t="s">
        <v>24</v>
      </c>
      <c r="G1250" t="s">
        <v>2935</v>
      </c>
      <c r="H1250">
        <v>12814</v>
      </c>
      <c r="I1250">
        <v>13740</v>
      </c>
      <c r="J1250" t="s">
        <v>26</v>
      </c>
      <c r="Q1250" t="s">
        <v>2972</v>
      </c>
      <c r="R1250">
        <v>927</v>
      </c>
    </row>
    <row r="1251" spans="1:19" x14ac:dyDescent="0.25">
      <c r="A1251" s="1" t="s">
        <v>36</v>
      </c>
      <c r="B1251" s="1" t="s">
        <v>37</v>
      </c>
      <c r="C1251" s="1" t="s">
        <v>22</v>
      </c>
      <c r="D1251" s="1" t="s">
        <v>23</v>
      </c>
      <c r="E1251" s="1" t="s">
        <v>24</v>
      </c>
      <c r="G1251" t="s">
        <v>2935</v>
      </c>
      <c r="H1251">
        <v>12814</v>
      </c>
      <c r="I1251">
        <v>13740</v>
      </c>
      <c r="J1251" t="s">
        <v>26</v>
      </c>
      <c r="K1251" t="s">
        <v>2973</v>
      </c>
      <c r="N1251" t="s">
        <v>2974</v>
      </c>
      <c r="Q1251" t="s">
        <v>2972</v>
      </c>
      <c r="R1251">
        <v>927</v>
      </c>
      <c r="S1251">
        <v>308</v>
      </c>
    </row>
    <row r="1252" spans="1:19" x14ac:dyDescent="0.25">
      <c r="A1252" s="1" t="s">
        <v>20</v>
      </c>
      <c r="B1252" s="1" t="s">
        <v>34</v>
      </c>
      <c r="C1252" s="1" t="s">
        <v>22</v>
      </c>
      <c r="D1252" s="1" t="s">
        <v>23</v>
      </c>
      <c r="E1252" s="1" t="s">
        <v>24</v>
      </c>
      <c r="G1252" t="s">
        <v>6494</v>
      </c>
      <c r="H1252">
        <v>12867</v>
      </c>
      <c r="I1252">
        <v>13445</v>
      </c>
      <c r="J1252" t="s">
        <v>26</v>
      </c>
      <c r="Q1252" t="s">
        <v>6516</v>
      </c>
      <c r="R1252">
        <v>579</v>
      </c>
    </row>
    <row r="1253" spans="1:19" x14ac:dyDescent="0.25">
      <c r="A1253" s="1" t="s">
        <v>36</v>
      </c>
      <c r="B1253" s="1" t="s">
        <v>37</v>
      </c>
      <c r="C1253" s="1" t="s">
        <v>22</v>
      </c>
      <c r="D1253" s="1" t="s">
        <v>23</v>
      </c>
      <c r="E1253" s="1" t="s">
        <v>24</v>
      </c>
      <c r="G1253" t="s">
        <v>6494</v>
      </c>
      <c r="H1253">
        <v>12867</v>
      </c>
      <c r="I1253">
        <v>13445</v>
      </c>
      <c r="J1253" t="s">
        <v>26</v>
      </c>
      <c r="K1253" t="s">
        <v>6517</v>
      </c>
      <c r="N1253" t="s">
        <v>45</v>
      </c>
      <c r="Q1253" t="s">
        <v>6516</v>
      </c>
      <c r="R1253">
        <v>579</v>
      </c>
      <c r="S1253">
        <v>192</v>
      </c>
    </row>
    <row r="1254" spans="1:19" x14ac:dyDescent="0.25">
      <c r="A1254" s="1" t="s">
        <v>20</v>
      </c>
      <c r="B1254" s="1" t="s">
        <v>34</v>
      </c>
      <c r="C1254" s="1" t="s">
        <v>22</v>
      </c>
      <c r="D1254" s="1" t="s">
        <v>23</v>
      </c>
      <c r="E1254" s="1" t="s">
        <v>24</v>
      </c>
      <c r="G1254" t="s">
        <v>6374</v>
      </c>
      <c r="H1254">
        <v>12899</v>
      </c>
      <c r="I1254">
        <v>13747</v>
      </c>
      <c r="J1254" t="s">
        <v>26</v>
      </c>
      <c r="Q1254" t="s">
        <v>6406</v>
      </c>
      <c r="R1254">
        <v>849</v>
      </c>
    </row>
    <row r="1255" spans="1:19" x14ac:dyDescent="0.25">
      <c r="A1255" s="1" t="s">
        <v>36</v>
      </c>
      <c r="B1255" s="1" t="s">
        <v>37</v>
      </c>
      <c r="C1255" s="1" t="s">
        <v>22</v>
      </c>
      <c r="D1255" s="1" t="s">
        <v>23</v>
      </c>
      <c r="E1255" s="1" t="s">
        <v>24</v>
      </c>
      <c r="G1255" t="s">
        <v>6374</v>
      </c>
      <c r="H1255">
        <v>12899</v>
      </c>
      <c r="I1255">
        <v>13747</v>
      </c>
      <c r="J1255" t="s">
        <v>26</v>
      </c>
      <c r="K1255" t="s">
        <v>6407</v>
      </c>
      <c r="N1255" t="s">
        <v>6408</v>
      </c>
      <c r="Q1255" t="s">
        <v>6406</v>
      </c>
      <c r="R1255">
        <v>849</v>
      </c>
      <c r="S1255">
        <v>282</v>
      </c>
    </row>
    <row r="1256" spans="1:19" x14ac:dyDescent="0.25">
      <c r="A1256" s="1" t="s">
        <v>20</v>
      </c>
      <c r="B1256" s="1" t="s">
        <v>34</v>
      </c>
      <c r="C1256" s="1" t="s">
        <v>22</v>
      </c>
      <c r="D1256" s="1" t="s">
        <v>23</v>
      </c>
      <c r="E1256" s="1" t="s">
        <v>24</v>
      </c>
      <c r="G1256" t="s">
        <v>3120</v>
      </c>
      <c r="H1256">
        <v>12929</v>
      </c>
      <c r="I1256">
        <v>13531</v>
      </c>
      <c r="J1256" t="s">
        <v>26</v>
      </c>
      <c r="Q1256" t="s">
        <v>3159</v>
      </c>
      <c r="R1256">
        <v>603</v>
      </c>
    </row>
    <row r="1257" spans="1:19" x14ac:dyDescent="0.25">
      <c r="A1257" s="1" t="s">
        <v>36</v>
      </c>
      <c r="B1257" s="1" t="s">
        <v>37</v>
      </c>
      <c r="C1257" s="1" t="s">
        <v>22</v>
      </c>
      <c r="D1257" s="1" t="s">
        <v>23</v>
      </c>
      <c r="E1257" s="1" t="s">
        <v>24</v>
      </c>
      <c r="G1257" t="s">
        <v>3120</v>
      </c>
      <c r="H1257">
        <v>12929</v>
      </c>
      <c r="I1257">
        <v>13531</v>
      </c>
      <c r="J1257" t="s">
        <v>26</v>
      </c>
      <c r="K1257" t="s">
        <v>3160</v>
      </c>
      <c r="N1257" t="s">
        <v>45</v>
      </c>
      <c r="Q1257" t="s">
        <v>3159</v>
      </c>
      <c r="R1257">
        <v>603</v>
      </c>
      <c r="S1257">
        <v>200</v>
      </c>
    </row>
    <row r="1258" spans="1:19" x14ac:dyDescent="0.25">
      <c r="A1258" s="1" t="s">
        <v>20</v>
      </c>
      <c r="B1258" s="1" t="s">
        <v>34</v>
      </c>
      <c r="C1258" s="1" t="s">
        <v>22</v>
      </c>
      <c r="D1258" s="1" t="s">
        <v>23</v>
      </c>
      <c r="E1258" s="1" t="s">
        <v>24</v>
      </c>
      <c r="G1258" t="s">
        <v>2442</v>
      </c>
      <c r="H1258">
        <v>12949</v>
      </c>
      <c r="I1258">
        <v>13581</v>
      </c>
      <c r="J1258" t="s">
        <v>26</v>
      </c>
      <c r="Q1258" t="s">
        <v>2475</v>
      </c>
      <c r="R1258">
        <v>633</v>
      </c>
    </row>
    <row r="1259" spans="1:19" x14ac:dyDescent="0.25">
      <c r="A1259" s="1" t="s">
        <v>36</v>
      </c>
      <c r="B1259" s="1" t="s">
        <v>37</v>
      </c>
      <c r="C1259" s="1" t="s">
        <v>22</v>
      </c>
      <c r="D1259" s="1" t="s">
        <v>23</v>
      </c>
      <c r="E1259" s="1" t="s">
        <v>24</v>
      </c>
      <c r="G1259" t="s">
        <v>2442</v>
      </c>
      <c r="H1259">
        <v>12949</v>
      </c>
      <c r="I1259">
        <v>13581</v>
      </c>
      <c r="J1259" t="s">
        <v>26</v>
      </c>
      <c r="K1259" t="s">
        <v>2476</v>
      </c>
      <c r="N1259" t="s">
        <v>2477</v>
      </c>
      <c r="Q1259" t="s">
        <v>2475</v>
      </c>
      <c r="R1259">
        <v>633</v>
      </c>
      <c r="S1259">
        <v>210</v>
      </c>
    </row>
    <row r="1260" spans="1:19" x14ac:dyDescent="0.25">
      <c r="A1260" s="1" t="s">
        <v>20</v>
      </c>
      <c r="B1260" s="1" t="s">
        <v>34</v>
      </c>
      <c r="C1260" s="1" t="s">
        <v>22</v>
      </c>
      <c r="D1260" s="1" t="s">
        <v>23</v>
      </c>
      <c r="E1260" s="1" t="s">
        <v>24</v>
      </c>
      <c r="G1260" t="s">
        <v>6084</v>
      </c>
      <c r="H1260">
        <v>12955</v>
      </c>
      <c r="I1260">
        <v>14007</v>
      </c>
      <c r="J1260" t="s">
        <v>26</v>
      </c>
      <c r="Q1260" t="s">
        <v>6135</v>
      </c>
      <c r="R1260">
        <v>1053</v>
      </c>
    </row>
    <row r="1261" spans="1:19" x14ac:dyDescent="0.25">
      <c r="A1261" s="1" t="s">
        <v>36</v>
      </c>
      <c r="B1261" s="1" t="s">
        <v>37</v>
      </c>
      <c r="C1261" s="1" t="s">
        <v>22</v>
      </c>
      <c r="D1261" s="1" t="s">
        <v>23</v>
      </c>
      <c r="E1261" s="1" t="s">
        <v>24</v>
      </c>
      <c r="G1261" t="s">
        <v>6084</v>
      </c>
      <c r="H1261">
        <v>12955</v>
      </c>
      <c r="I1261">
        <v>14007</v>
      </c>
      <c r="J1261" t="s">
        <v>26</v>
      </c>
      <c r="K1261" t="s">
        <v>6136</v>
      </c>
      <c r="N1261" t="s">
        <v>6137</v>
      </c>
      <c r="Q1261" t="s">
        <v>6135</v>
      </c>
      <c r="R1261">
        <v>1053</v>
      </c>
      <c r="S1261">
        <v>350</v>
      </c>
    </row>
    <row r="1262" spans="1:19" x14ac:dyDescent="0.25">
      <c r="A1262" s="1" t="s">
        <v>20</v>
      </c>
      <c r="B1262" s="1" t="s">
        <v>34</v>
      </c>
      <c r="C1262" s="1" t="s">
        <v>22</v>
      </c>
      <c r="D1262" s="1" t="s">
        <v>23</v>
      </c>
      <c r="E1262" s="1" t="s">
        <v>24</v>
      </c>
      <c r="G1262" t="s">
        <v>3679</v>
      </c>
      <c r="H1262">
        <v>12959</v>
      </c>
      <c r="I1262">
        <v>14467</v>
      </c>
      <c r="J1262" t="s">
        <v>26</v>
      </c>
      <c r="Q1262" t="s">
        <v>3708</v>
      </c>
      <c r="R1262">
        <v>1509</v>
      </c>
    </row>
    <row r="1263" spans="1:19" x14ac:dyDescent="0.25">
      <c r="A1263" s="1" t="s">
        <v>36</v>
      </c>
      <c r="B1263" s="1" t="s">
        <v>37</v>
      </c>
      <c r="C1263" s="1" t="s">
        <v>22</v>
      </c>
      <c r="D1263" s="1" t="s">
        <v>23</v>
      </c>
      <c r="E1263" s="1" t="s">
        <v>24</v>
      </c>
      <c r="G1263" t="s">
        <v>3679</v>
      </c>
      <c r="H1263">
        <v>12959</v>
      </c>
      <c r="I1263">
        <v>14467</v>
      </c>
      <c r="J1263" t="s">
        <v>26</v>
      </c>
      <c r="K1263" t="s">
        <v>3709</v>
      </c>
      <c r="N1263" t="s">
        <v>3710</v>
      </c>
      <c r="Q1263" t="s">
        <v>3708</v>
      </c>
      <c r="R1263">
        <v>1509</v>
      </c>
      <c r="S1263">
        <v>502</v>
      </c>
    </row>
    <row r="1264" spans="1:19" x14ac:dyDescent="0.25">
      <c r="A1264" s="1" t="s">
        <v>20</v>
      </c>
      <c r="B1264" s="1" t="s">
        <v>34</v>
      </c>
      <c r="C1264" s="1" t="s">
        <v>22</v>
      </c>
      <c r="D1264" s="1" t="s">
        <v>23</v>
      </c>
      <c r="E1264" s="1" t="s">
        <v>24</v>
      </c>
      <c r="G1264" t="s">
        <v>6028</v>
      </c>
      <c r="H1264">
        <v>12966</v>
      </c>
      <c r="I1264">
        <v>13865</v>
      </c>
      <c r="J1264" t="s">
        <v>26</v>
      </c>
      <c r="Q1264" t="s">
        <v>6055</v>
      </c>
      <c r="R1264">
        <v>900</v>
      </c>
    </row>
    <row r="1265" spans="1:19" x14ac:dyDescent="0.25">
      <c r="A1265" s="1" t="s">
        <v>36</v>
      </c>
      <c r="B1265" s="1" t="s">
        <v>37</v>
      </c>
      <c r="C1265" s="1" t="s">
        <v>22</v>
      </c>
      <c r="D1265" s="1" t="s">
        <v>23</v>
      </c>
      <c r="E1265" s="1" t="s">
        <v>24</v>
      </c>
      <c r="G1265" t="s">
        <v>6028</v>
      </c>
      <c r="H1265">
        <v>12966</v>
      </c>
      <c r="I1265">
        <v>13865</v>
      </c>
      <c r="J1265" t="s">
        <v>26</v>
      </c>
      <c r="K1265" t="s">
        <v>6056</v>
      </c>
      <c r="N1265" t="s">
        <v>160</v>
      </c>
      <c r="Q1265" t="s">
        <v>6055</v>
      </c>
      <c r="R1265">
        <v>900</v>
      </c>
      <c r="S1265">
        <v>299</v>
      </c>
    </row>
    <row r="1266" spans="1:19" x14ac:dyDescent="0.25">
      <c r="A1266" s="1" t="s">
        <v>20</v>
      </c>
      <c r="B1266" s="1" t="s">
        <v>34</v>
      </c>
      <c r="C1266" s="1" t="s">
        <v>22</v>
      </c>
      <c r="D1266" s="1" t="s">
        <v>23</v>
      </c>
      <c r="E1266" s="1" t="s">
        <v>24</v>
      </c>
      <c r="G1266" t="s">
        <v>683</v>
      </c>
      <c r="H1266">
        <v>12973</v>
      </c>
      <c r="I1266">
        <v>13830</v>
      </c>
      <c r="J1266" t="s">
        <v>26</v>
      </c>
      <c r="Q1266" t="s">
        <v>715</v>
      </c>
      <c r="R1266">
        <v>858</v>
      </c>
    </row>
    <row r="1267" spans="1:19" x14ac:dyDescent="0.25">
      <c r="A1267" s="1" t="s">
        <v>36</v>
      </c>
      <c r="B1267" s="1" t="s">
        <v>37</v>
      </c>
      <c r="C1267" s="1" t="s">
        <v>22</v>
      </c>
      <c r="D1267" s="1" t="s">
        <v>23</v>
      </c>
      <c r="E1267" s="1" t="s">
        <v>24</v>
      </c>
      <c r="G1267" t="s">
        <v>683</v>
      </c>
      <c r="H1267">
        <v>12973</v>
      </c>
      <c r="I1267">
        <v>13830</v>
      </c>
      <c r="J1267" t="s">
        <v>26</v>
      </c>
      <c r="K1267" t="s">
        <v>716</v>
      </c>
      <c r="N1267" t="s">
        <v>717</v>
      </c>
      <c r="Q1267" t="s">
        <v>715</v>
      </c>
      <c r="R1267">
        <v>858</v>
      </c>
      <c r="S1267">
        <v>285</v>
      </c>
    </row>
    <row r="1268" spans="1:19" x14ac:dyDescent="0.25">
      <c r="A1268" s="1" t="s">
        <v>20</v>
      </c>
      <c r="B1268" s="1" t="s">
        <v>34</v>
      </c>
      <c r="C1268" s="1" t="s">
        <v>22</v>
      </c>
      <c r="D1268" s="1" t="s">
        <v>23</v>
      </c>
      <c r="E1268" s="1" t="s">
        <v>24</v>
      </c>
      <c r="G1268" t="s">
        <v>4843</v>
      </c>
      <c r="H1268">
        <v>12998</v>
      </c>
      <c r="I1268">
        <v>13792</v>
      </c>
      <c r="J1268" t="s">
        <v>26</v>
      </c>
      <c r="Q1268" t="s">
        <v>4887</v>
      </c>
      <c r="R1268">
        <v>795</v>
      </c>
    </row>
    <row r="1269" spans="1:19" x14ac:dyDescent="0.25">
      <c r="A1269" s="1" t="s">
        <v>36</v>
      </c>
      <c r="B1269" s="1" t="s">
        <v>37</v>
      </c>
      <c r="C1269" s="1" t="s">
        <v>22</v>
      </c>
      <c r="D1269" s="1" t="s">
        <v>23</v>
      </c>
      <c r="E1269" s="1" t="s">
        <v>24</v>
      </c>
      <c r="G1269" t="s">
        <v>4843</v>
      </c>
      <c r="H1269">
        <v>12998</v>
      </c>
      <c r="I1269">
        <v>13792</v>
      </c>
      <c r="J1269" t="s">
        <v>26</v>
      </c>
      <c r="K1269" t="s">
        <v>4888</v>
      </c>
      <c r="N1269" t="s">
        <v>4889</v>
      </c>
      <c r="Q1269" t="s">
        <v>4887</v>
      </c>
      <c r="R1269">
        <v>795</v>
      </c>
      <c r="S1269">
        <v>264</v>
      </c>
    </row>
    <row r="1270" spans="1:19" x14ac:dyDescent="0.25">
      <c r="A1270" s="1" t="s">
        <v>20</v>
      </c>
      <c r="B1270" s="1" t="s">
        <v>34</v>
      </c>
      <c r="C1270" s="1" t="s">
        <v>22</v>
      </c>
      <c r="D1270" s="1" t="s">
        <v>23</v>
      </c>
      <c r="E1270" s="1" t="s">
        <v>24</v>
      </c>
      <c r="G1270" t="s">
        <v>5959</v>
      </c>
      <c r="H1270">
        <v>13043</v>
      </c>
      <c r="I1270">
        <v>13438</v>
      </c>
      <c r="J1270" t="s">
        <v>46</v>
      </c>
      <c r="Q1270" t="s">
        <v>5998</v>
      </c>
      <c r="R1270">
        <v>396</v>
      </c>
    </row>
    <row r="1271" spans="1:19" x14ac:dyDescent="0.25">
      <c r="A1271" s="1" t="s">
        <v>36</v>
      </c>
      <c r="B1271" s="1" t="s">
        <v>37</v>
      </c>
      <c r="C1271" s="1" t="s">
        <v>22</v>
      </c>
      <c r="D1271" s="1" t="s">
        <v>23</v>
      </c>
      <c r="E1271" s="1" t="s">
        <v>24</v>
      </c>
      <c r="G1271" t="s">
        <v>5959</v>
      </c>
      <c r="H1271">
        <v>13043</v>
      </c>
      <c r="I1271">
        <v>13438</v>
      </c>
      <c r="J1271" t="s">
        <v>46</v>
      </c>
      <c r="K1271" t="s">
        <v>5999</v>
      </c>
      <c r="N1271" t="s">
        <v>6000</v>
      </c>
      <c r="Q1271" t="s">
        <v>5998</v>
      </c>
      <c r="R1271">
        <v>396</v>
      </c>
      <c r="S1271">
        <v>131</v>
      </c>
    </row>
    <row r="1272" spans="1:19" x14ac:dyDescent="0.25">
      <c r="A1272" s="1" t="s">
        <v>20</v>
      </c>
      <c r="B1272" s="1" t="s">
        <v>34</v>
      </c>
      <c r="C1272" s="1" t="s">
        <v>22</v>
      </c>
      <c r="D1272" s="1" t="s">
        <v>23</v>
      </c>
      <c r="E1272" s="1" t="s">
        <v>24</v>
      </c>
      <c r="G1272" t="s">
        <v>5390</v>
      </c>
      <c r="H1272">
        <v>13109</v>
      </c>
      <c r="I1272">
        <v>13852</v>
      </c>
      <c r="J1272" t="s">
        <v>26</v>
      </c>
      <c r="Q1272" t="s">
        <v>5436</v>
      </c>
      <c r="R1272">
        <v>744</v>
      </c>
    </row>
    <row r="1273" spans="1:19" x14ac:dyDescent="0.25">
      <c r="A1273" s="1" t="s">
        <v>36</v>
      </c>
      <c r="B1273" s="1" t="s">
        <v>37</v>
      </c>
      <c r="C1273" s="1" t="s">
        <v>22</v>
      </c>
      <c r="D1273" s="1" t="s">
        <v>23</v>
      </c>
      <c r="E1273" s="1" t="s">
        <v>24</v>
      </c>
      <c r="G1273" t="s">
        <v>5390</v>
      </c>
      <c r="H1273">
        <v>13109</v>
      </c>
      <c r="I1273">
        <v>13852</v>
      </c>
      <c r="J1273" t="s">
        <v>26</v>
      </c>
      <c r="K1273" t="s">
        <v>5437</v>
      </c>
      <c r="N1273" t="s">
        <v>5438</v>
      </c>
      <c r="Q1273" t="s">
        <v>5436</v>
      </c>
      <c r="R1273">
        <v>744</v>
      </c>
      <c r="S1273">
        <v>247</v>
      </c>
    </row>
    <row r="1274" spans="1:19" x14ac:dyDescent="0.25">
      <c r="A1274" s="1" t="s">
        <v>20</v>
      </c>
      <c r="B1274" s="1" t="s">
        <v>34</v>
      </c>
      <c r="C1274" s="1" t="s">
        <v>22</v>
      </c>
      <c r="D1274" s="1" t="s">
        <v>23</v>
      </c>
      <c r="E1274" s="1" t="s">
        <v>24</v>
      </c>
      <c r="G1274" t="s">
        <v>4136</v>
      </c>
      <c r="H1274">
        <v>13142</v>
      </c>
      <c r="I1274">
        <v>15601</v>
      </c>
      <c r="J1274" t="s">
        <v>26</v>
      </c>
      <c r="Q1274" t="s">
        <v>4175</v>
      </c>
      <c r="R1274">
        <v>2460</v>
      </c>
    </row>
    <row r="1275" spans="1:19" x14ac:dyDescent="0.25">
      <c r="A1275" s="1" t="s">
        <v>36</v>
      </c>
      <c r="B1275" s="1" t="s">
        <v>37</v>
      </c>
      <c r="C1275" s="1" t="s">
        <v>22</v>
      </c>
      <c r="D1275" s="1" t="s">
        <v>23</v>
      </c>
      <c r="E1275" s="1" t="s">
        <v>24</v>
      </c>
      <c r="G1275" t="s">
        <v>4136</v>
      </c>
      <c r="H1275">
        <v>13142</v>
      </c>
      <c r="I1275">
        <v>15601</v>
      </c>
      <c r="J1275" t="s">
        <v>26</v>
      </c>
      <c r="K1275" t="s">
        <v>4176</v>
      </c>
      <c r="N1275" t="s">
        <v>4177</v>
      </c>
      <c r="Q1275" t="s">
        <v>4175</v>
      </c>
      <c r="R1275">
        <v>2460</v>
      </c>
      <c r="S1275">
        <v>819</v>
      </c>
    </row>
    <row r="1276" spans="1:19" x14ac:dyDescent="0.25">
      <c r="A1276" s="1" t="s">
        <v>20</v>
      </c>
      <c r="B1276" s="1" t="s">
        <v>34</v>
      </c>
      <c r="C1276" s="1" t="s">
        <v>22</v>
      </c>
      <c r="D1276" s="1" t="s">
        <v>23</v>
      </c>
      <c r="E1276" s="1" t="s">
        <v>24</v>
      </c>
      <c r="G1276" t="s">
        <v>6262</v>
      </c>
      <c r="H1276">
        <v>13166</v>
      </c>
      <c r="I1276">
        <v>13351</v>
      </c>
      <c r="J1276" t="s">
        <v>26</v>
      </c>
      <c r="O1276" t="s">
        <v>6329</v>
      </c>
      <c r="Q1276" t="s">
        <v>6330</v>
      </c>
      <c r="R1276">
        <v>186</v>
      </c>
    </row>
    <row r="1277" spans="1:19" x14ac:dyDescent="0.25">
      <c r="A1277" s="1" t="s">
        <v>36</v>
      </c>
      <c r="B1277" s="1" t="s">
        <v>37</v>
      </c>
      <c r="C1277" s="1" t="s">
        <v>22</v>
      </c>
      <c r="D1277" s="1" t="s">
        <v>23</v>
      </c>
      <c r="E1277" s="1" t="s">
        <v>24</v>
      </c>
      <c r="G1277" t="s">
        <v>6262</v>
      </c>
      <c r="H1277">
        <v>13166</v>
      </c>
      <c r="I1277">
        <v>13351</v>
      </c>
      <c r="J1277" t="s">
        <v>26</v>
      </c>
      <c r="K1277" t="s">
        <v>6331</v>
      </c>
      <c r="N1277" t="s">
        <v>6332</v>
      </c>
      <c r="O1277" t="s">
        <v>6329</v>
      </c>
      <c r="Q1277" t="s">
        <v>6330</v>
      </c>
      <c r="R1277">
        <v>186</v>
      </c>
      <c r="S1277">
        <v>61</v>
      </c>
    </row>
    <row r="1278" spans="1:19" x14ac:dyDescent="0.25">
      <c r="A1278" s="1" t="s">
        <v>20</v>
      </c>
      <c r="B1278" s="1" t="s">
        <v>34</v>
      </c>
      <c r="C1278" s="1" t="s">
        <v>22</v>
      </c>
      <c r="D1278" s="1" t="s">
        <v>23</v>
      </c>
      <c r="E1278" s="1" t="s">
        <v>24</v>
      </c>
      <c r="G1278" t="s">
        <v>5006</v>
      </c>
      <c r="H1278">
        <v>13172</v>
      </c>
      <c r="I1278">
        <v>14173</v>
      </c>
      <c r="J1278" t="s">
        <v>26</v>
      </c>
      <c r="Q1278" t="s">
        <v>5036</v>
      </c>
      <c r="R1278">
        <v>1002</v>
      </c>
    </row>
    <row r="1279" spans="1:19" x14ac:dyDescent="0.25">
      <c r="A1279" s="1" t="s">
        <v>36</v>
      </c>
      <c r="B1279" s="1" t="s">
        <v>37</v>
      </c>
      <c r="C1279" s="1" t="s">
        <v>22</v>
      </c>
      <c r="D1279" s="1" t="s">
        <v>23</v>
      </c>
      <c r="E1279" s="1" t="s">
        <v>24</v>
      </c>
      <c r="G1279" t="s">
        <v>5006</v>
      </c>
      <c r="H1279">
        <v>13172</v>
      </c>
      <c r="I1279">
        <v>14173</v>
      </c>
      <c r="J1279" t="s">
        <v>26</v>
      </c>
      <c r="K1279" t="s">
        <v>5037</v>
      </c>
      <c r="N1279" t="s">
        <v>5038</v>
      </c>
      <c r="Q1279" t="s">
        <v>5036</v>
      </c>
      <c r="R1279">
        <v>1002</v>
      </c>
      <c r="S1279">
        <v>333</v>
      </c>
    </row>
    <row r="1280" spans="1:19" x14ac:dyDescent="0.25">
      <c r="A1280" s="1" t="s">
        <v>20</v>
      </c>
      <c r="B1280" s="1" t="s">
        <v>34</v>
      </c>
      <c r="C1280" s="1" t="s">
        <v>22</v>
      </c>
      <c r="D1280" s="1" t="s">
        <v>23</v>
      </c>
      <c r="E1280" s="1" t="s">
        <v>24</v>
      </c>
      <c r="G1280" t="s">
        <v>6453</v>
      </c>
      <c r="H1280">
        <v>13188</v>
      </c>
      <c r="I1280">
        <v>14135</v>
      </c>
      <c r="J1280" t="s">
        <v>26</v>
      </c>
      <c r="Q1280" t="s">
        <v>6492</v>
      </c>
      <c r="R1280">
        <v>948</v>
      </c>
    </row>
    <row r="1281" spans="1:19" x14ac:dyDescent="0.25">
      <c r="A1281" s="1" t="s">
        <v>36</v>
      </c>
      <c r="B1281" s="1" t="s">
        <v>37</v>
      </c>
      <c r="C1281" s="1" t="s">
        <v>22</v>
      </c>
      <c r="D1281" s="1" t="s">
        <v>23</v>
      </c>
      <c r="E1281" s="1" t="s">
        <v>24</v>
      </c>
      <c r="G1281" t="s">
        <v>6453</v>
      </c>
      <c r="H1281">
        <v>13188</v>
      </c>
      <c r="I1281">
        <v>14135</v>
      </c>
      <c r="J1281" t="s">
        <v>26</v>
      </c>
      <c r="K1281" t="s">
        <v>6493</v>
      </c>
      <c r="N1281" t="s">
        <v>471</v>
      </c>
      <c r="Q1281" t="s">
        <v>6492</v>
      </c>
      <c r="R1281">
        <v>948</v>
      </c>
      <c r="S1281">
        <v>315</v>
      </c>
    </row>
    <row r="1282" spans="1:19" x14ac:dyDescent="0.25">
      <c r="A1282" s="1" t="s">
        <v>20</v>
      </c>
      <c r="B1282" s="1" t="s">
        <v>34</v>
      </c>
      <c r="C1282" s="1" t="s">
        <v>22</v>
      </c>
      <c r="D1282" s="1" t="s">
        <v>23</v>
      </c>
      <c r="E1282" s="1" t="s">
        <v>24</v>
      </c>
      <c r="G1282" t="s">
        <v>1766</v>
      </c>
      <c r="H1282">
        <v>13248</v>
      </c>
      <c r="I1282">
        <v>15062</v>
      </c>
      <c r="J1282" t="s">
        <v>26</v>
      </c>
      <c r="Q1282" t="s">
        <v>1790</v>
      </c>
      <c r="R1282">
        <v>1815</v>
      </c>
    </row>
    <row r="1283" spans="1:19" x14ac:dyDescent="0.25">
      <c r="A1283" s="1" t="s">
        <v>36</v>
      </c>
      <c r="B1283" s="1" t="s">
        <v>37</v>
      </c>
      <c r="C1283" s="1" t="s">
        <v>22</v>
      </c>
      <c r="D1283" s="1" t="s">
        <v>23</v>
      </c>
      <c r="E1283" s="1" t="s">
        <v>24</v>
      </c>
      <c r="G1283" t="s">
        <v>1766</v>
      </c>
      <c r="H1283">
        <v>13248</v>
      </c>
      <c r="I1283">
        <v>15062</v>
      </c>
      <c r="J1283" t="s">
        <v>26</v>
      </c>
      <c r="K1283" t="s">
        <v>1791</v>
      </c>
      <c r="N1283" t="s">
        <v>1792</v>
      </c>
      <c r="Q1283" t="s">
        <v>1790</v>
      </c>
      <c r="R1283">
        <v>1815</v>
      </c>
      <c r="S1283">
        <v>604</v>
      </c>
    </row>
    <row r="1284" spans="1:19" x14ac:dyDescent="0.25">
      <c r="A1284" s="1" t="s">
        <v>20</v>
      </c>
      <c r="B1284" s="1" t="s">
        <v>34</v>
      </c>
      <c r="C1284" s="1" t="s">
        <v>22</v>
      </c>
      <c r="D1284" s="1" t="s">
        <v>23</v>
      </c>
      <c r="E1284" s="1" t="s">
        <v>24</v>
      </c>
      <c r="G1284" t="s">
        <v>25</v>
      </c>
      <c r="H1284">
        <v>13259</v>
      </c>
      <c r="I1284">
        <v>14158</v>
      </c>
      <c r="J1284" t="s">
        <v>26</v>
      </c>
      <c r="Q1284" t="s">
        <v>69</v>
      </c>
      <c r="R1284">
        <v>900</v>
      </c>
    </row>
    <row r="1285" spans="1:19" x14ac:dyDescent="0.25">
      <c r="A1285" s="1" t="s">
        <v>36</v>
      </c>
      <c r="B1285" s="1" t="s">
        <v>37</v>
      </c>
      <c r="C1285" s="1" t="s">
        <v>22</v>
      </c>
      <c r="D1285" s="1" t="s">
        <v>23</v>
      </c>
      <c r="E1285" s="1" t="s">
        <v>24</v>
      </c>
      <c r="G1285" t="s">
        <v>25</v>
      </c>
      <c r="H1285">
        <v>13259</v>
      </c>
      <c r="I1285">
        <v>14158</v>
      </c>
      <c r="J1285" t="s">
        <v>26</v>
      </c>
      <c r="K1285" t="s">
        <v>70</v>
      </c>
      <c r="N1285" t="s">
        <v>71</v>
      </c>
      <c r="Q1285" t="s">
        <v>69</v>
      </c>
      <c r="R1285">
        <v>900</v>
      </c>
      <c r="S1285">
        <v>299</v>
      </c>
    </row>
    <row r="1286" spans="1:19" x14ac:dyDescent="0.25">
      <c r="A1286" s="1" t="s">
        <v>20</v>
      </c>
      <c r="B1286" s="1" t="s">
        <v>34</v>
      </c>
      <c r="C1286" s="1" t="s">
        <v>22</v>
      </c>
      <c r="D1286" s="1" t="s">
        <v>23</v>
      </c>
      <c r="E1286" s="1" t="s">
        <v>24</v>
      </c>
      <c r="G1286" t="s">
        <v>4584</v>
      </c>
      <c r="H1286">
        <v>13259</v>
      </c>
      <c r="I1286">
        <v>13900</v>
      </c>
      <c r="J1286" t="s">
        <v>46</v>
      </c>
      <c r="Q1286" t="s">
        <v>4627</v>
      </c>
      <c r="R1286">
        <v>642</v>
      </c>
    </row>
    <row r="1287" spans="1:19" x14ac:dyDescent="0.25">
      <c r="A1287" s="1" t="s">
        <v>36</v>
      </c>
      <c r="B1287" s="1" t="s">
        <v>37</v>
      </c>
      <c r="C1287" s="1" t="s">
        <v>22</v>
      </c>
      <c r="D1287" s="1" t="s">
        <v>23</v>
      </c>
      <c r="E1287" s="1" t="s">
        <v>24</v>
      </c>
      <c r="G1287" t="s">
        <v>4584</v>
      </c>
      <c r="H1287">
        <v>13259</v>
      </c>
      <c r="I1287">
        <v>13900</v>
      </c>
      <c r="J1287" t="s">
        <v>46</v>
      </c>
      <c r="K1287" t="s">
        <v>4628</v>
      </c>
      <c r="N1287" t="s">
        <v>45</v>
      </c>
      <c r="Q1287" t="s">
        <v>4627</v>
      </c>
      <c r="R1287">
        <v>642</v>
      </c>
      <c r="S1287">
        <v>213</v>
      </c>
    </row>
    <row r="1288" spans="1:19" x14ac:dyDescent="0.25">
      <c r="A1288" s="1" t="s">
        <v>20</v>
      </c>
      <c r="B1288" s="1" t="s">
        <v>34</v>
      </c>
      <c r="C1288" s="1" t="s">
        <v>22</v>
      </c>
      <c r="D1288" s="1" t="s">
        <v>23</v>
      </c>
      <c r="E1288" s="1" t="s">
        <v>24</v>
      </c>
      <c r="G1288" t="s">
        <v>5274</v>
      </c>
      <c r="H1288">
        <v>13290</v>
      </c>
      <c r="I1288">
        <v>13898</v>
      </c>
      <c r="J1288" t="s">
        <v>26</v>
      </c>
      <c r="Q1288" t="s">
        <v>5311</v>
      </c>
      <c r="R1288">
        <v>609</v>
      </c>
    </row>
    <row r="1289" spans="1:19" x14ac:dyDescent="0.25">
      <c r="A1289" s="1" t="s">
        <v>36</v>
      </c>
      <c r="B1289" s="1" t="s">
        <v>37</v>
      </c>
      <c r="C1289" s="1" t="s">
        <v>22</v>
      </c>
      <c r="D1289" s="1" t="s">
        <v>23</v>
      </c>
      <c r="E1289" s="1" t="s">
        <v>24</v>
      </c>
      <c r="G1289" t="s">
        <v>5274</v>
      </c>
      <c r="H1289">
        <v>13290</v>
      </c>
      <c r="I1289">
        <v>13898</v>
      </c>
      <c r="J1289" t="s">
        <v>26</v>
      </c>
      <c r="K1289" t="s">
        <v>5312</v>
      </c>
      <c r="N1289" t="s">
        <v>5313</v>
      </c>
      <c r="Q1289" t="s">
        <v>5311</v>
      </c>
      <c r="R1289">
        <v>609</v>
      </c>
      <c r="S1289">
        <v>202</v>
      </c>
    </row>
    <row r="1290" spans="1:19" x14ac:dyDescent="0.25">
      <c r="A1290" s="1" t="s">
        <v>20</v>
      </c>
      <c r="B1290" s="1" t="s">
        <v>34</v>
      </c>
      <c r="C1290" s="1" t="s">
        <v>22</v>
      </c>
      <c r="D1290" s="1" t="s">
        <v>23</v>
      </c>
      <c r="E1290" s="1" t="s">
        <v>24</v>
      </c>
      <c r="G1290" t="s">
        <v>4715</v>
      </c>
      <c r="H1290">
        <v>13291</v>
      </c>
      <c r="I1290">
        <v>14139</v>
      </c>
      <c r="J1290" t="s">
        <v>26</v>
      </c>
      <c r="Q1290" t="s">
        <v>4746</v>
      </c>
      <c r="R1290">
        <v>849</v>
      </c>
    </row>
    <row r="1291" spans="1:19" x14ac:dyDescent="0.25">
      <c r="A1291" s="1" t="s">
        <v>36</v>
      </c>
      <c r="B1291" s="1" t="s">
        <v>37</v>
      </c>
      <c r="C1291" s="1" t="s">
        <v>22</v>
      </c>
      <c r="D1291" s="1" t="s">
        <v>23</v>
      </c>
      <c r="E1291" s="1" t="s">
        <v>24</v>
      </c>
      <c r="G1291" t="s">
        <v>4715</v>
      </c>
      <c r="H1291">
        <v>13291</v>
      </c>
      <c r="I1291">
        <v>14139</v>
      </c>
      <c r="J1291" t="s">
        <v>26</v>
      </c>
      <c r="K1291" t="s">
        <v>4747</v>
      </c>
      <c r="N1291" t="s">
        <v>4748</v>
      </c>
      <c r="Q1291" t="s">
        <v>4746</v>
      </c>
      <c r="R1291">
        <v>849</v>
      </c>
      <c r="S1291">
        <v>282</v>
      </c>
    </row>
    <row r="1292" spans="1:19" x14ac:dyDescent="0.25">
      <c r="A1292" s="1" t="s">
        <v>20</v>
      </c>
      <c r="B1292" s="1" t="s">
        <v>34</v>
      </c>
      <c r="C1292" s="1" t="s">
        <v>22</v>
      </c>
      <c r="D1292" s="1" t="s">
        <v>23</v>
      </c>
      <c r="E1292" s="1" t="s">
        <v>24</v>
      </c>
      <c r="G1292" t="s">
        <v>6416</v>
      </c>
      <c r="H1292">
        <v>13353</v>
      </c>
      <c r="I1292">
        <v>13778</v>
      </c>
      <c r="J1292" t="s">
        <v>26</v>
      </c>
      <c r="Q1292" t="s">
        <v>6444</v>
      </c>
      <c r="R1292">
        <v>426</v>
      </c>
    </row>
    <row r="1293" spans="1:19" x14ac:dyDescent="0.25">
      <c r="A1293" s="1" t="s">
        <v>36</v>
      </c>
      <c r="B1293" s="1" t="s">
        <v>37</v>
      </c>
      <c r="C1293" s="1" t="s">
        <v>22</v>
      </c>
      <c r="D1293" s="1" t="s">
        <v>23</v>
      </c>
      <c r="E1293" s="1" t="s">
        <v>24</v>
      </c>
      <c r="G1293" t="s">
        <v>6416</v>
      </c>
      <c r="H1293">
        <v>13353</v>
      </c>
      <c r="I1293">
        <v>13778</v>
      </c>
      <c r="J1293" t="s">
        <v>26</v>
      </c>
      <c r="K1293" t="s">
        <v>6445</v>
      </c>
      <c r="N1293" t="s">
        <v>6446</v>
      </c>
      <c r="Q1293" t="s">
        <v>6444</v>
      </c>
      <c r="R1293">
        <v>426</v>
      </c>
      <c r="S1293">
        <v>141</v>
      </c>
    </row>
    <row r="1294" spans="1:19" x14ac:dyDescent="0.25">
      <c r="A1294" s="1" t="s">
        <v>20</v>
      </c>
      <c r="B1294" s="1" t="s">
        <v>34</v>
      </c>
      <c r="C1294" s="1" t="s">
        <v>22</v>
      </c>
      <c r="D1294" s="1" t="s">
        <v>23</v>
      </c>
      <c r="E1294" s="1" t="s">
        <v>24</v>
      </c>
      <c r="G1294" t="s">
        <v>6262</v>
      </c>
      <c r="H1294">
        <v>13365</v>
      </c>
      <c r="I1294">
        <v>13904</v>
      </c>
      <c r="J1294" t="s">
        <v>26</v>
      </c>
      <c r="Q1294" t="s">
        <v>6333</v>
      </c>
      <c r="R1294">
        <v>540</v>
      </c>
    </row>
    <row r="1295" spans="1:19" x14ac:dyDescent="0.25">
      <c r="A1295" s="1" t="s">
        <v>36</v>
      </c>
      <c r="B1295" s="1" t="s">
        <v>37</v>
      </c>
      <c r="C1295" s="1" t="s">
        <v>22</v>
      </c>
      <c r="D1295" s="1" t="s">
        <v>23</v>
      </c>
      <c r="E1295" s="1" t="s">
        <v>24</v>
      </c>
      <c r="G1295" t="s">
        <v>6262</v>
      </c>
      <c r="H1295">
        <v>13365</v>
      </c>
      <c r="I1295">
        <v>13904</v>
      </c>
      <c r="J1295" t="s">
        <v>26</v>
      </c>
      <c r="K1295" t="s">
        <v>6334</v>
      </c>
      <c r="N1295" t="s">
        <v>6335</v>
      </c>
      <c r="Q1295" t="s">
        <v>6333</v>
      </c>
      <c r="R1295">
        <v>540</v>
      </c>
      <c r="S1295">
        <v>179</v>
      </c>
    </row>
    <row r="1296" spans="1:19" x14ac:dyDescent="0.25">
      <c r="A1296" s="1" t="s">
        <v>20</v>
      </c>
      <c r="B1296" s="1" t="s">
        <v>34</v>
      </c>
      <c r="C1296" s="1" t="s">
        <v>22</v>
      </c>
      <c r="D1296" s="1" t="s">
        <v>23</v>
      </c>
      <c r="E1296" s="1" t="s">
        <v>24</v>
      </c>
      <c r="G1296" t="s">
        <v>6211</v>
      </c>
      <c r="H1296">
        <v>13404</v>
      </c>
      <c r="I1296">
        <v>13826</v>
      </c>
      <c r="J1296" t="s">
        <v>26</v>
      </c>
      <c r="Q1296" t="s">
        <v>6240</v>
      </c>
      <c r="R1296">
        <v>423</v>
      </c>
    </row>
    <row r="1297" spans="1:19" x14ac:dyDescent="0.25">
      <c r="A1297" s="1" t="s">
        <v>36</v>
      </c>
      <c r="B1297" s="1" t="s">
        <v>37</v>
      </c>
      <c r="C1297" s="1" t="s">
        <v>22</v>
      </c>
      <c r="D1297" s="1" t="s">
        <v>23</v>
      </c>
      <c r="E1297" s="1" t="s">
        <v>24</v>
      </c>
      <c r="G1297" t="s">
        <v>6211</v>
      </c>
      <c r="H1297">
        <v>13404</v>
      </c>
      <c r="I1297">
        <v>13826</v>
      </c>
      <c r="J1297" t="s">
        <v>26</v>
      </c>
      <c r="K1297" t="s">
        <v>6241</v>
      </c>
      <c r="N1297" t="s">
        <v>6242</v>
      </c>
      <c r="Q1297" t="s">
        <v>6240</v>
      </c>
      <c r="R1297">
        <v>423</v>
      </c>
      <c r="S1297">
        <v>140</v>
      </c>
    </row>
    <row r="1298" spans="1:19" x14ac:dyDescent="0.25">
      <c r="A1298" s="1" t="s">
        <v>20</v>
      </c>
      <c r="B1298" s="1" t="s">
        <v>34</v>
      </c>
      <c r="C1298" s="1" t="s">
        <v>22</v>
      </c>
      <c r="D1298" s="1" t="s">
        <v>23</v>
      </c>
      <c r="E1298" s="1" t="s">
        <v>24</v>
      </c>
      <c r="G1298" t="s">
        <v>5646</v>
      </c>
      <c r="H1298">
        <v>13412</v>
      </c>
      <c r="I1298">
        <v>13861</v>
      </c>
      <c r="J1298" t="s">
        <v>26</v>
      </c>
      <c r="Q1298" t="s">
        <v>5676</v>
      </c>
      <c r="R1298">
        <v>450</v>
      </c>
    </row>
    <row r="1299" spans="1:19" x14ac:dyDescent="0.25">
      <c r="A1299" s="1" t="s">
        <v>36</v>
      </c>
      <c r="B1299" s="1" t="s">
        <v>37</v>
      </c>
      <c r="C1299" s="1" t="s">
        <v>22</v>
      </c>
      <c r="D1299" s="1" t="s">
        <v>23</v>
      </c>
      <c r="E1299" s="1" t="s">
        <v>24</v>
      </c>
      <c r="G1299" t="s">
        <v>5646</v>
      </c>
      <c r="H1299">
        <v>13412</v>
      </c>
      <c r="I1299">
        <v>13861</v>
      </c>
      <c r="J1299" t="s">
        <v>26</v>
      </c>
      <c r="K1299" t="s">
        <v>5677</v>
      </c>
      <c r="N1299" t="s">
        <v>45</v>
      </c>
      <c r="Q1299" t="s">
        <v>5676</v>
      </c>
      <c r="R1299">
        <v>450</v>
      </c>
      <c r="S1299">
        <v>149</v>
      </c>
    </row>
    <row r="1300" spans="1:19" x14ac:dyDescent="0.25">
      <c r="A1300" s="1" t="s">
        <v>20</v>
      </c>
      <c r="B1300" s="1" t="s">
        <v>34</v>
      </c>
      <c r="C1300" s="1" t="s">
        <v>22</v>
      </c>
      <c r="D1300" s="1" t="s">
        <v>23</v>
      </c>
      <c r="E1300" s="1" t="s">
        <v>24</v>
      </c>
      <c r="G1300" t="s">
        <v>3824</v>
      </c>
      <c r="H1300">
        <v>13463</v>
      </c>
      <c r="I1300">
        <v>14953</v>
      </c>
      <c r="J1300" t="s">
        <v>26</v>
      </c>
      <c r="Q1300" t="s">
        <v>3855</v>
      </c>
      <c r="R1300">
        <v>1491</v>
      </c>
    </row>
    <row r="1301" spans="1:19" x14ac:dyDescent="0.25">
      <c r="A1301" s="1" t="s">
        <v>36</v>
      </c>
      <c r="B1301" s="1" t="s">
        <v>37</v>
      </c>
      <c r="C1301" s="1" t="s">
        <v>22</v>
      </c>
      <c r="D1301" s="1" t="s">
        <v>23</v>
      </c>
      <c r="E1301" s="1" t="s">
        <v>24</v>
      </c>
      <c r="G1301" t="s">
        <v>3824</v>
      </c>
      <c r="H1301">
        <v>13463</v>
      </c>
      <c r="I1301">
        <v>14953</v>
      </c>
      <c r="J1301" t="s">
        <v>26</v>
      </c>
      <c r="K1301" t="s">
        <v>3856</v>
      </c>
      <c r="N1301" t="s">
        <v>45</v>
      </c>
      <c r="Q1301" t="s">
        <v>3855</v>
      </c>
      <c r="R1301">
        <v>1491</v>
      </c>
      <c r="S1301">
        <v>496</v>
      </c>
    </row>
    <row r="1302" spans="1:19" x14ac:dyDescent="0.25">
      <c r="A1302" s="1" t="s">
        <v>20</v>
      </c>
      <c r="B1302" s="1" t="s">
        <v>34</v>
      </c>
      <c r="C1302" s="1" t="s">
        <v>22</v>
      </c>
      <c r="D1302" s="1" t="s">
        <v>23</v>
      </c>
      <c r="E1302" s="1" t="s">
        <v>24</v>
      </c>
      <c r="G1302" t="s">
        <v>5959</v>
      </c>
      <c r="H1302">
        <v>13463</v>
      </c>
      <c r="I1302">
        <v>14809</v>
      </c>
      <c r="J1302" t="s">
        <v>26</v>
      </c>
      <c r="Q1302" t="s">
        <v>6001</v>
      </c>
      <c r="R1302">
        <v>1347</v>
      </c>
    </row>
    <row r="1303" spans="1:19" x14ac:dyDescent="0.25">
      <c r="A1303" s="1" t="s">
        <v>36</v>
      </c>
      <c r="B1303" s="1" t="s">
        <v>37</v>
      </c>
      <c r="C1303" s="1" t="s">
        <v>22</v>
      </c>
      <c r="D1303" s="1" t="s">
        <v>23</v>
      </c>
      <c r="E1303" s="1" t="s">
        <v>24</v>
      </c>
      <c r="G1303" t="s">
        <v>5959</v>
      </c>
      <c r="H1303">
        <v>13463</v>
      </c>
      <c r="I1303">
        <v>14809</v>
      </c>
      <c r="J1303" t="s">
        <v>26</v>
      </c>
      <c r="K1303" t="s">
        <v>6002</v>
      </c>
      <c r="N1303" t="s">
        <v>6003</v>
      </c>
      <c r="Q1303" t="s">
        <v>6001</v>
      </c>
      <c r="R1303">
        <v>1347</v>
      </c>
      <c r="S1303">
        <v>448</v>
      </c>
    </row>
    <row r="1304" spans="1:19" x14ac:dyDescent="0.25">
      <c r="A1304" s="1" t="s">
        <v>20</v>
      </c>
      <c r="B1304" s="1" t="s">
        <v>34</v>
      </c>
      <c r="C1304" s="1" t="s">
        <v>22</v>
      </c>
      <c r="D1304" s="1" t="s">
        <v>23</v>
      </c>
      <c r="E1304" s="1" t="s">
        <v>24</v>
      </c>
      <c r="G1304" t="s">
        <v>2087</v>
      </c>
      <c r="H1304">
        <v>13467</v>
      </c>
      <c r="I1304">
        <v>13835</v>
      </c>
      <c r="J1304" t="s">
        <v>46</v>
      </c>
      <c r="Q1304" t="s">
        <v>2129</v>
      </c>
      <c r="R1304">
        <v>369</v>
      </c>
    </row>
    <row r="1305" spans="1:19" x14ac:dyDescent="0.25">
      <c r="A1305" s="1" t="s">
        <v>36</v>
      </c>
      <c r="B1305" s="1" t="s">
        <v>37</v>
      </c>
      <c r="C1305" s="1" t="s">
        <v>22</v>
      </c>
      <c r="D1305" s="1" t="s">
        <v>23</v>
      </c>
      <c r="E1305" s="1" t="s">
        <v>24</v>
      </c>
      <c r="G1305" t="s">
        <v>2087</v>
      </c>
      <c r="H1305">
        <v>13467</v>
      </c>
      <c r="I1305">
        <v>13835</v>
      </c>
      <c r="J1305" t="s">
        <v>46</v>
      </c>
      <c r="K1305" t="s">
        <v>2130</v>
      </c>
      <c r="N1305" t="s">
        <v>45</v>
      </c>
      <c r="Q1305" t="s">
        <v>2129</v>
      </c>
      <c r="R1305">
        <v>369</v>
      </c>
      <c r="S1305">
        <v>122</v>
      </c>
    </row>
    <row r="1306" spans="1:19" x14ac:dyDescent="0.25">
      <c r="A1306" s="1" t="s">
        <v>20</v>
      </c>
      <c r="B1306" s="1" t="s">
        <v>34</v>
      </c>
      <c r="C1306" s="1" t="s">
        <v>22</v>
      </c>
      <c r="D1306" s="1" t="s">
        <v>23</v>
      </c>
      <c r="E1306" s="1" t="s">
        <v>24</v>
      </c>
      <c r="G1306" t="s">
        <v>5895</v>
      </c>
      <c r="H1306">
        <v>13502</v>
      </c>
      <c r="I1306">
        <v>13705</v>
      </c>
      <c r="J1306" t="s">
        <v>26</v>
      </c>
      <c r="Q1306" t="s">
        <v>5922</v>
      </c>
      <c r="R1306">
        <v>204</v>
      </c>
    </row>
    <row r="1307" spans="1:19" x14ac:dyDescent="0.25">
      <c r="A1307" s="1" t="s">
        <v>36</v>
      </c>
      <c r="B1307" s="1" t="s">
        <v>37</v>
      </c>
      <c r="C1307" s="1" t="s">
        <v>22</v>
      </c>
      <c r="D1307" s="1" t="s">
        <v>23</v>
      </c>
      <c r="E1307" s="1" t="s">
        <v>24</v>
      </c>
      <c r="G1307" t="s">
        <v>5895</v>
      </c>
      <c r="H1307">
        <v>13502</v>
      </c>
      <c r="I1307">
        <v>13705</v>
      </c>
      <c r="J1307" t="s">
        <v>26</v>
      </c>
      <c r="K1307" t="s">
        <v>5923</v>
      </c>
      <c r="N1307" t="s">
        <v>45</v>
      </c>
      <c r="Q1307" t="s">
        <v>5922</v>
      </c>
      <c r="R1307">
        <v>204</v>
      </c>
      <c r="S1307">
        <v>67</v>
      </c>
    </row>
    <row r="1308" spans="1:19" x14ac:dyDescent="0.25">
      <c r="A1308" s="1" t="s">
        <v>20</v>
      </c>
      <c r="B1308" s="1" t="s">
        <v>34</v>
      </c>
      <c r="C1308" s="1" t="s">
        <v>22</v>
      </c>
      <c r="D1308" s="1" t="s">
        <v>23</v>
      </c>
      <c r="E1308" s="1" t="s">
        <v>24</v>
      </c>
      <c r="G1308" t="s">
        <v>2702</v>
      </c>
      <c r="H1308">
        <v>13532</v>
      </c>
      <c r="I1308">
        <v>13963</v>
      </c>
      <c r="J1308" t="s">
        <v>26</v>
      </c>
      <c r="Q1308" t="s">
        <v>2728</v>
      </c>
      <c r="R1308">
        <v>432</v>
      </c>
    </row>
    <row r="1309" spans="1:19" x14ac:dyDescent="0.25">
      <c r="A1309" s="1" t="s">
        <v>36</v>
      </c>
      <c r="B1309" s="1" t="s">
        <v>37</v>
      </c>
      <c r="C1309" s="1" t="s">
        <v>22</v>
      </c>
      <c r="D1309" s="1" t="s">
        <v>23</v>
      </c>
      <c r="E1309" s="1" t="s">
        <v>24</v>
      </c>
      <c r="G1309" t="s">
        <v>2702</v>
      </c>
      <c r="H1309">
        <v>13532</v>
      </c>
      <c r="I1309">
        <v>13963</v>
      </c>
      <c r="J1309" t="s">
        <v>26</v>
      </c>
      <c r="K1309" t="s">
        <v>2729</v>
      </c>
      <c r="N1309" t="s">
        <v>2730</v>
      </c>
      <c r="Q1309" t="s">
        <v>2728</v>
      </c>
      <c r="R1309">
        <v>432</v>
      </c>
      <c r="S1309">
        <v>143</v>
      </c>
    </row>
    <row r="1310" spans="1:19" x14ac:dyDescent="0.25">
      <c r="A1310" s="1" t="s">
        <v>20</v>
      </c>
      <c r="B1310" s="1" t="s">
        <v>34</v>
      </c>
      <c r="C1310" s="1" t="s">
        <v>22</v>
      </c>
      <c r="D1310" s="1" t="s">
        <v>23</v>
      </c>
      <c r="E1310" s="1" t="s">
        <v>24</v>
      </c>
      <c r="G1310" t="s">
        <v>4327</v>
      </c>
      <c r="H1310">
        <v>13535</v>
      </c>
      <c r="I1310">
        <v>14827</v>
      </c>
      <c r="J1310" t="s">
        <v>46</v>
      </c>
      <c r="Q1310" t="s">
        <v>4356</v>
      </c>
      <c r="R1310">
        <v>1293</v>
      </c>
    </row>
    <row r="1311" spans="1:19" x14ac:dyDescent="0.25">
      <c r="A1311" s="1" t="s">
        <v>36</v>
      </c>
      <c r="B1311" s="1" t="s">
        <v>37</v>
      </c>
      <c r="C1311" s="1" t="s">
        <v>22</v>
      </c>
      <c r="D1311" s="1" t="s">
        <v>23</v>
      </c>
      <c r="E1311" s="1" t="s">
        <v>24</v>
      </c>
      <c r="G1311" t="s">
        <v>4327</v>
      </c>
      <c r="H1311">
        <v>13535</v>
      </c>
      <c r="I1311">
        <v>14827</v>
      </c>
      <c r="J1311" t="s">
        <v>46</v>
      </c>
      <c r="K1311" t="s">
        <v>4357</v>
      </c>
      <c r="N1311" t="s">
        <v>471</v>
      </c>
      <c r="Q1311" t="s">
        <v>4356</v>
      </c>
      <c r="R1311">
        <v>1293</v>
      </c>
      <c r="S1311">
        <v>430</v>
      </c>
    </row>
    <row r="1312" spans="1:19" x14ac:dyDescent="0.25">
      <c r="A1312" s="1" t="s">
        <v>20</v>
      </c>
      <c r="B1312" s="1" t="s">
        <v>34</v>
      </c>
      <c r="C1312" s="1" t="s">
        <v>22</v>
      </c>
      <c r="D1312" s="1" t="s">
        <v>23</v>
      </c>
      <c r="E1312" s="1" t="s">
        <v>24</v>
      </c>
      <c r="G1312" t="s">
        <v>3510</v>
      </c>
      <c r="H1312">
        <v>13583</v>
      </c>
      <c r="I1312">
        <v>13981</v>
      </c>
      <c r="J1312" t="s">
        <v>26</v>
      </c>
      <c r="Q1312" t="s">
        <v>3553</v>
      </c>
      <c r="R1312">
        <v>399</v>
      </c>
    </row>
    <row r="1313" spans="1:20" x14ac:dyDescent="0.25">
      <c r="A1313" s="1" t="s">
        <v>36</v>
      </c>
      <c r="B1313" s="1" t="s">
        <v>37</v>
      </c>
      <c r="C1313" s="1" t="s">
        <v>22</v>
      </c>
      <c r="D1313" s="1" t="s">
        <v>23</v>
      </c>
      <c r="E1313" s="1" t="s">
        <v>24</v>
      </c>
      <c r="G1313" t="s">
        <v>3510</v>
      </c>
      <c r="H1313">
        <v>13583</v>
      </c>
      <c r="I1313">
        <v>13981</v>
      </c>
      <c r="J1313" t="s">
        <v>26</v>
      </c>
      <c r="K1313" t="s">
        <v>3554</v>
      </c>
      <c r="N1313" t="s">
        <v>3555</v>
      </c>
      <c r="Q1313" t="s">
        <v>3553</v>
      </c>
      <c r="R1313">
        <v>399</v>
      </c>
      <c r="S1313">
        <v>132</v>
      </c>
    </row>
    <row r="1314" spans="1:20" x14ac:dyDescent="0.25">
      <c r="A1314" s="1" t="s">
        <v>20</v>
      </c>
      <c r="B1314" s="1" t="s">
        <v>34</v>
      </c>
      <c r="C1314" s="1" t="s">
        <v>22</v>
      </c>
      <c r="D1314" s="1" t="s">
        <v>23</v>
      </c>
      <c r="E1314" s="1" t="s">
        <v>24</v>
      </c>
      <c r="G1314" t="s">
        <v>2442</v>
      </c>
      <c r="H1314">
        <v>13649</v>
      </c>
      <c r="I1314">
        <v>13942</v>
      </c>
      <c r="J1314" t="s">
        <v>26</v>
      </c>
      <c r="Q1314" t="s">
        <v>2478</v>
      </c>
      <c r="R1314">
        <v>294</v>
      </c>
    </row>
    <row r="1315" spans="1:20" x14ac:dyDescent="0.25">
      <c r="A1315" s="1" t="s">
        <v>36</v>
      </c>
      <c r="B1315" s="1" t="s">
        <v>37</v>
      </c>
      <c r="C1315" s="1" t="s">
        <v>22</v>
      </c>
      <c r="D1315" s="1" t="s">
        <v>23</v>
      </c>
      <c r="E1315" s="1" t="s">
        <v>24</v>
      </c>
      <c r="G1315" t="s">
        <v>2442</v>
      </c>
      <c r="H1315">
        <v>13649</v>
      </c>
      <c r="I1315">
        <v>13942</v>
      </c>
      <c r="J1315" t="s">
        <v>26</v>
      </c>
      <c r="K1315" t="s">
        <v>2479</v>
      </c>
      <c r="N1315" t="s">
        <v>2480</v>
      </c>
      <c r="Q1315" t="s">
        <v>2478</v>
      </c>
      <c r="R1315">
        <v>294</v>
      </c>
      <c r="S1315">
        <v>97</v>
      </c>
    </row>
    <row r="1316" spans="1:20" x14ac:dyDescent="0.25">
      <c r="A1316" s="1" t="s">
        <v>20</v>
      </c>
      <c r="B1316" s="1" t="s">
        <v>34</v>
      </c>
      <c r="C1316" s="1" t="s">
        <v>22</v>
      </c>
      <c r="D1316" s="1" t="s">
        <v>23</v>
      </c>
      <c r="E1316" s="1" t="s">
        <v>24</v>
      </c>
      <c r="G1316" t="s">
        <v>5895</v>
      </c>
      <c r="H1316">
        <v>13698</v>
      </c>
      <c r="I1316">
        <v>13973</v>
      </c>
      <c r="J1316" t="s">
        <v>26</v>
      </c>
      <c r="Q1316" t="s">
        <v>5924</v>
      </c>
      <c r="R1316">
        <v>276</v>
      </c>
    </row>
    <row r="1317" spans="1:20" x14ac:dyDescent="0.25">
      <c r="A1317" s="1" t="s">
        <v>36</v>
      </c>
      <c r="B1317" s="1" t="s">
        <v>37</v>
      </c>
      <c r="C1317" s="1" t="s">
        <v>22</v>
      </c>
      <c r="D1317" s="1" t="s">
        <v>23</v>
      </c>
      <c r="E1317" s="1" t="s">
        <v>24</v>
      </c>
      <c r="G1317" t="s">
        <v>5895</v>
      </c>
      <c r="H1317">
        <v>13698</v>
      </c>
      <c r="I1317">
        <v>13973</v>
      </c>
      <c r="J1317" t="s">
        <v>26</v>
      </c>
      <c r="K1317" t="s">
        <v>5925</v>
      </c>
      <c r="N1317" t="s">
        <v>45</v>
      </c>
      <c r="Q1317" t="s">
        <v>5924</v>
      </c>
      <c r="R1317">
        <v>276</v>
      </c>
      <c r="S1317">
        <v>91</v>
      </c>
    </row>
    <row r="1318" spans="1:20" x14ac:dyDescent="0.25">
      <c r="A1318" s="1" t="s">
        <v>20</v>
      </c>
      <c r="B1318" s="1" t="s">
        <v>34</v>
      </c>
      <c r="C1318" s="1" t="s">
        <v>22</v>
      </c>
      <c r="D1318" s="1" t="s">
        <v>23</v>
      </c>
      <c r="E1318" s="1" t="s">
        <v>24</v>
      </c>
      <c r="G1318" t="s">
        <v>3120</v>
      </c>
      <c r="H1318">
        <v>13707</v>
      </c>
      <c r="I1318">
        <v>14447</v>
      </c>
      <c r="J1318" t="s">
        <v>26</v>
      </c>
      <c r="Q1318" t="s">
        <v>3161</v>
      </c>
      <c r="R1318">
        <v>741</v>
      </c>
    </row>
    <row r="1319" spans="1:20" x14ac:dyDescent="0.25">
      <c r="A1319" s="1" t="s">
        <v>36</v>
      </c>
      <c r="B1319" s="1" t="s">
        <v>37</v>
      </c>
      <c r="C1319" s="1" t="s">
        <v>22</v>
      </c>
      <c r="D1319" s="1" t="s">
        <v>23</v>
      </c>
      <c r="E1319" s="1" t="s">
        <v>24</v>
      </c>
      <c r="G1319" t="s">
        <v>3120</v>
      </c>
      <c r="H1319">
        <v>13707</v>
      </c>
      <c r="I1319">
        <v>14447</v>
      </c>
      <c r="J1319" t="s">
        <v>26</v>
      </c>
      <c r="K1319" t="s">
        <v>3162</v>
      </c>
      <c r="N1319" t="s">
        <v>45</v>
      </c>
      <c r="Q1319" t="s">
        <v>3161</v>
      </c>
      <c r="R1319">
        <v>741</v>
      </c>
      <c r="S1319">
        <v>246</v>
      </c>
    </row>
    <row r="1320" spans="1:20" x14ac:dyDescent="0.25">
      <c r="A1320" s="1" t="s">
        <v>20</v>
      </c>
      <c r="B1320" s="1" t="s">
        <v>34</v>
      </c>
      <c r="C1320" s="1" t="s">
        <v>22</v>
      </c>
      <c r="D1320" s="1" t="s">
        <v>23</v>
      </c>
      <c r="E1320" s="1" t="s">
        <v>24</v>
      </c>
      <c r="G1320" t="s">
        <v>5538</v>
      </c>
      <c r="H1320">
        <v>13741</v>
      </c>
      <c r="I1320">
        <v>14835</v>
      </c>
      <c r="J1320" t="s">
        <v>46</v>
      </c>
      <c r="Q1320" t="s">
        <v>5571</v>
      </c>
      <c r="R1320">
        <v>1095</v>
      </c>
    </row>
    <row r="1321" spans="1:20" x14ac:dyDescent="0.25">
      <c r="A1321" s="1" t="s">
        <v>36</v>
      </c>
      <c r="B1321" s="1" t="s">
        <v>37</v>
      </c>
      <c r="C1321" s="1" t="s">
        <v>22</v>
      </c>
      <c r="D1321" s="1" t="s">
        <v>23</v>
      </c>
      <c r="E1321" s="1" t="s">
        <v>24</v>
      </c>
      <c r="G1321" t="s">
        <v>5538</v>
      </c>
      <c r="H1321">
        <v>13741</v>
      </c>
      <c r="I1321">
        <v>14835</v>
      </c>
      <c r="J1321" t="s">
        <v>46</v>
      </c>
      <c r="K1321" t="s">
        <v>5572</v>
      </c>
      <c r="N1321" t="s">
        <v>5573</v>
      </c>
      <c r="Q1321" t="s">
        <v>5571</v>
      </c>
      <c r="R1321">
        <v>1095</v>
      </c>
      <c r="S1321">
        <v>364</v>
      </c>
    </row>
    <row r="1322" spans="1:20" x14ac:dyDescent="0.25">
      <c r="A1322" s="1" t="s">
        <v>20</v>
      </c>
      <c r="B1322" s="1" t="s">
        <v>34</v>
      </c>
      <c r="C1322" s="1" t="s">
        <v>22</v>
      </c>
      <c r="D1322" s="1" t="s">
        <v>23</v>
      </c>
      <c r="E1322" s="1" t="s">
        <v>24</v>
      </c>
      <c r="G1322" t="s">
        <v>2935</v>
      </c>
      <c r="H1322">
        <v>13745</v>
      </c>
      <c r="I1322">
        <v>14269</v>
      </c>
      <c r="J1322" t="s">
        <v>26</v>
      </c>
      <c r="Q1322" t="s">
        <v>2975</v>
      </c>
      <c r="R1322">
        <v>525</v>
      </c>
    </row>
    <row r="1323" spans="1:20" x14ac:dyDescent="0.25">
      <c r="A1323" s="1" t="s">
        <v>36</v>
      </c>
      <c r="B1323" s="1" t="s">
        <v>37</v>
      </c>
      <c r="C1323" s="1" t="s">
        <v>22</v>
      </c>
      <c r="D1323" s="1" t="s">
        <v>23</v>
      </c>
      <c r="E1323" s="1" t="s">
        <v>24</v>
      </c>
      <c r="G1323" t="s">
        <v>2935</v>
      </c>
      <c r="H1323">
        <v>13745</v>
      </c>
      <c r="I1323">
        <v>14269</v>
      </c>
      <c r="J1323" t="s">
        <v>26</v>
      </c>
      <c r="K1323" t="s">
        <v>2976</v>
      </c>
      <c r="N1323" t="s">
        <v>471</v>
      </c>
      <c r="Q1323" t="s">
        <v>2975</v>
      </c>
      <c r="R1323">
        <v>525</v>
      </c>
      <c r="S1323">
        <v>174</v>
      </c>
    </row>
    <row r="1324" spans="1:20" x14ac:dyDescent="0.25">
      <c r="A1324" s="1" t="s">
        <v>20</v>
      </c>
      <c r="B1324" s="1" t="s">
        <v>128</v>
      </c>
      <c r="C1324" s="1" t="s">
        <v>22</v>
      </c>
      <c r="D1324" s="1" t="s">
        <v>23</v>
      </c>
      <c r="E1324" s="1" t="s">
        <v>24</v>
      </c>
      <c r="G1324" t="s">
        <v>6374</v>
      </c>
      <c r="H1324">
        <v>13768</v>
      </c>
      <c r="I1324">
        <v>15455</v>
      </c>
      <c r="J1324" t="s">
        <v>26</v>
      </c>
      <c r="Q1324" t="s">
        <v>6409</v>
      </c>
      <c r="R1324">
        <v>1688</v>
      </c>
      <c r="T1324" t="s">
        <v>130</v>
      </c>
    </row>
    <row r="1325" spans="1:20" x14ac:dyDescent="0.25">
      <c r="A1325" s="1" t="s">
        <v>36</v>
      </c>
      <c r="B1325" s="1" t="s">
        <v>131</v>
      </c>
      <c r="C1325" s="1" t="s">
        <v>22</v>
      </c>
      <c r="D1325" s="1" t="s">
        <v>23</v>
      </c>
      <c r="E1325" s="1" t="s">
        <v>24</v>
      </c>
      <c r="G1325" t="s">
        <v>6374</v>
      </c>
      <c r="H1325">
        <v>13768</v>
      </c>
      <c r="I1325">
        <v>15455</v>
      </c>
      <c r="J1325" t="s">
        <v>26</v>
      </c>
      <c r="N1325" t="s">
        <v>6410</v>
      </c>
      <c r="Q1325" t="s">
        <v>6409</v>
      </c>
      <c r="R1325">
        <v>1688</v>
      </c>
      <c r="T1325" t="s">
        <v>130</v>
      </c>
    </row>
    <row r="1326" spans="1:20" x14ac:dyDescent="0.25">
      <c r="A1326" s="1" t="s">
        <v>20</v>
      </c>
      <c r="B1326" s="1" t="s">
        <v>34</v>
      </c>
      <c r="C1326" s="1" t="s">
        <v>22</v>
      </c>
      <c r="D1326" s="1" t="s">
        <v>23</v>
      </c>
      <c r="E1326" s="1" t="s">
        <v>24</v>
      </c>
      <c r="G1326" t="s">
        <v>4466</v>
      </c>
      <c r="H1326">
        <v>13785</v>
      </c>
      <c r="I1326">
        <v>14657</v>
      </c>
      <c r="J1326" t="s">
        <v>26</v>
      </c>
      <c r="Q1326" t="s">
        <v>4493</v>
      </c>
      <c r="R1326">
        <v>873</v>
      </c>
    </row>
    <row r="1327" spans="1:20" x14ac:dyDescent="0.25">
      <c r="A1327" s="1" t="s">
        <v>36</v>
      </c>
      <c r="B1327" s="1" t="s">
        <v>37</v>
      </c>
      <c r="C1327" s="1" t="s">
        <v>22</v>
      </c>
      <c r="D1327" s="1" t="s">
        <v>23</v>
      </c>
      <c r="E1327" s="1" t="s">
        <v>24</v>
      </c>
      <c r="G1327" t="s">
        <v>4466</v>
      </c>
      <c r="H1327">
        <v>13785</v>
      </c>
      <c r="I1327">
        <v>14657</v>
      </c>
      <c r="J1327" t="s">
        <v>26</v>
      </c>
      <c r="K1327" t="s">
        <v>4494</v>
      </c>
      <c r="N1327" t="s">
        <v>3821</v>
      </c>
      <c r="Q1327" t="s">
        <v>4493</v>
      </c>
      <c r="R1327">
        <v>873</v>
      </c>
      <c r="S1327">
        <v>290</v>
      </c>
    </row>
    <row r="1328" spans="1:20" x14ac:dyDescent="0.25">
      <c r="A1328" s="1" t="s">
        <v>20</v>
      </c>
      <c r="B1328" s="1" t="s">
        <v>34</v>
      </c>
      <c r="C1328" s="1" t="s">
        <v>22</v>
      </c>
      <c r="D1328" s="1" t="s">
        <v>23</v>
      </c>
      <c r="E1328" s="1" t="s">
        <v>24</v>
      </c>
      <c r="G1328" t="s">
        <v>5151</v>
      </c>
      <c r="H1328">
        <v>13794</v>
      </c>
      <c r="I1328">
        <v>15137</v>
      </c>
      <c r="J1328" t="s">
        <v>26</v>
      </c>
      <c r="Q1328" t="s">
        <v>5173</v>
      </c>
      <c r="R1328">
        <v>1344</v>
      </c>
    </row>
    <row r="1329" spans="1:19" x14ac:dyDescent="0.25">
      <c r="A1329" s="1" t="s">
        <v>36</v>
      </c>
      <c r="B1329" s="1" t="s">
        <v>37</v>
      </c>
      <c r="C1329" s="1" t="s">
        <v>22</v>
      </c>
      <c r="D1329" s="1" t="s">
        <v>23</v>
      </c>
      <c r="E1329" s="1" t="s">
        <v>24</v>
      </c>
      <c r="G1329" t="s">
        <v>5151</v>
      </c>
      <c r="H1329">
        <v>13794</v>
      </c>
      <c r="I1329">
        <v>15137</v>
      </c>
      <c r="J1329" t="s">
        <v>26</v>
      </c>
      <c r="K1329" t="s">
        <v>5174</v>
      </c>
      <c r="N1329" t="s">
        <v>5175</v>
      </c>
      <c r="Q1329" t="s">
        <v>5173</v>
      </c>
      <c r="R1329">
        <v>1344</v>
      </c>
      <c r="S1329">
        <v>447</v>
      </c>
    </row>
    <row r="1330" spans="1:19" x14ac:dyDescent="0.25">
      <c r="A1330" s="1" t="s">
        <v>20</v>
      </c>
      <c r="B1330" s="1" t="s">
        <v>34</v>
      </c>
      <c r="C1330" s="1" t="s">
        <v>22</v>
      </c>
      <c r="D1330" s="1" t="s">
        <v>23</v>
      </c>
      <c r="E1330" s="1" t="s">
        <v>24</v>
      </c>
      <c r="G1330" t="s">
        <v>6416</v>
      </c>
      <c r="H1330">
        <v>13805</v>
      </c>
      <c r="I1330">
        <v>14332</v>
      </c>
      <c r="J1330" t="s">
        <v>26</v>
      </c>
      <c r="Q1330" t="s">
        <v>6447</v>
      </c>
      <c r="R1330">
        <v>528</v>
      </c>
    </row>
    <row r="1331" spans="1:19" x14ac:dyDescent="0.25">
      <c r="A1331" s="1" t="s">
        <v>36</v>
      </c>
      <c r="B1331" s="1" t="s">
        <v>37</v>
      </c>
      <c r="C1331" s="1" t="s">
        <v>22</v>
      </c>
      <c r="D1331" s="1" t="s">
        <v>23</v>
      </c>
      <c r="E1331" s="1" t="s">
        <v>24</v>
      </c>
      <c r="G1331" t="s">
        <v>6416</v>
      </c>
      <c r="H1331">
        <v>13805</v>
      </c>
      <c r="I1331">
        <v>14332</v>
      </c>
      <c r="J1331" t="s">
        <v>26</v>
      </c>
      <c r="K1331" t="s">
        <v>6448</v>
      </c>
      <c r="N1331" t="s">
        <v>6449</v>
      </c>
      <c r="Q1331" t="s">
        <v>6447</v>
      </c>
      <c r="R1331">
        <v>528</v>
      </c>
      <c r="S1331">
        <v>175</v>
      </c>
    </row>
    <row r="1332" spans="1:19" x14ac:dyDescent="0.25">
      <c r="A1332" s="1" t="s">
        <v>20</v>
      </c>
      <c r="B1332" s="1" t="s">
        <v>34</v>
      </c>
      <c r="C1332" s="1" t="s">
        <v>22</v>
      </c>
      <c r="D1332" s="1" t="s">
        <v>23</v>
      </c>
      <c r="E1332" s="1" t="s">
        <v>24</v>
      </c>
      <c r="G1332" t="s">
        <v>4843</v>
      </c>
      <c r="H1332">
        <v>13807</v>
      </c>
      <c r="I1332">
        <v>14280</v>
      </c>
      <c r="J1332" t="s">
        <v>26</v>
      </c>
      <c r="Q1332" t="s">
        <v>4890</v>
      </c>
      <c r="R1332">
        <v>474</v>
      </c>
    </row>
    <row r="1333" spans="1:19" x14ac:dyDescent="0.25">
      <c r="A1333" s="1" t="s">
        <v>36</v>
      </c>
      <c r="B1333" s="1" t="s">
        <v>37</v>
      </c>
      <c r="C1333" s="1" t="s">
        <v>22</v>
      </c>
      <c r="D1333" s="1" t="s">
        <v>23</v>
      </c>
      <c r="E1333" s="1" t="s">
        <v>24</v>
      </c>
      <c r="G1333" t="s">
        <v>4843</v>
      </c>
      <c r="H1333">
        <v>13807</v>
      </c>
      <c r="I1333">
        <v>14280</v>
      </c>
      <c r="J1333" t="s">
        <v>26</v>
      </c>
      <c r="K1333" t="s">
        <v>4891</v>
      </c>
      <c r="N1333" t="s">
        <v>4892</v>
      </c>
      <c r="Q1333" t="s">
        <v>4890</v>
      </c>
      <c r="R1333">
        <v>474</v>
      </c>
      <c r="S1333">
        <v>157</v>
      </c>
    </row>
    <row r="1334" spans="1:19" x14ac:dyDescent="0.25">
      <c r="A1334" s="1" t="s">
        <v>20</v>
      </c>
      <c r="B1334" s="1" t="s">
        <v>34</v>
      </c>
      <c r="C1334" s="1" t="s">
        <v>22</v>
      </c>
      <c r="D1334" s="1" t="s">
        <v>23</v>
      </c>
      <c r="E1334" s="1" t="s">
        <v>24</v>
      </c>
      <c r="G1334" t="s">
        <v>6160</v>
      </c>
      <c r="H1334">
        <v>13823</v>
      </c>
      <c r="I1334">
        <v>14122</v>
      </c>
      <c r="J1334" t="s">
        <v>26</v>
      </c>
      <c r="Q1334" t="s">
        <v>6189</v>
      </c>
      <c r="R1334">
        <v>300</v>
      </c>
    </row>
    <row r="1335" spans="1:19" x14ac:dyDescent="0.25">
      <c r="A1335" s="1" t="s">
        <v>36</v>
      </c>
      <c r="B1335" s="1" t="s">
        <v>37</v>
      </c>
      <c r="C1335" s="1" t="s">
        <v>22</v>
      </c>
      <c r="D1335" s="1" t="s">
        <v>23</v>
      </c>
      <c r="E1335" s="1" t="s">
        <v>24</v>
      </c>
      <c r="G1335" t="s">
        <v>6160</v>
      </c>
      <c r="H1335">
        <v>13823</v>
      </c>
      <c r="I1335">
        <v>14122</v>
      </c>
      <c r="J1335" t="s">
        <v>26</v>
      </c>
      <c r="K1335" t="s">
        <v>6190</v>
      </c>
      <c r="N1335" t="s">
        <v>45</v>
      </c>
      <c r="Q1335" t="s">
        <v>6189</v>
      </c>
      <c r="R1335">
        <v>300</v>
      </c>
      <c r="S1335">
        <v>99</v>
      </c>
    </row>
    <row r="1336" spans="1:19" x14ac:dyDescent="0.25">
      <c r="A1336" s="1" t="s">
        <v>20</v>
      </c>
      <c r="B1336" s="1" t="s">
        <v>34</v>
      </c>
      <c r="C1336" s="1" t="s">
        <v>22</v>
      </c>
      <c r="D1336" s="1" t="s">
        <v>23</v>
      </c>
      <c r="E1336" s="1" t="s">
        <v>24</v>
      </c>
      <c r="G1336" t="s">
        <v>683</v>
      </c>
      <c r="H1336">
        <v>13830</v>
      </c>
      <c r="I1336">
        <v>15350</v>
      </c>
      <c r="J1336" t="s">
        <v>26</v>
      </c>
      <c r="Q1336" t="s">
        <v>718</v>
      </c>
      <c r="R1336">
        <v>1521</v>
      </c>
    </row>
    <row r="1337" spans="1:19" x14ac:dyDescent="0.25">
      <c r="A1337" s="1" t="s">
        <v>36</v>
      </c>
      <c r="B1337" s="1" t="s">
        <v>37</v>
      </c>
      <c r="C1337" s="1" t="s">
        <v>22</v>
      </c>
      <c r="D1337" s="1" t="s">
        <v>23</v>
      </c>
      <c r="E1337" s="1" t="s">
        <v>24</v>
      </c>
      <c r="G1337" t="s">
        <v>683</v>
      </c>
      <c r="H1337">
        <v>13830</v>
      </c>
      <c r="I1337">
        <v>15350</v>
      </c>
      <c r="J1337" t="s">
        <v>26</v>
      </c>
      <c r="K1337" t="s">
        <v>719</v>
      </c>
      <c r="N1337" t="s">
        <v>720</v>
      </c>
      <c r="Q1337" t="s">
        <v>718</v>
      </c>
      <c r="R1337">
        <v>1521</v>
      </c>
      <c r="S1337">
        <v>506</v>
      </c>
    </row>
    <row r="1338" spans="1:19" x14ac:dyDescent="0.25">
      <c r="A1338" s="1" t="s">
        <v>20</v>
      </c>
      <c r="B1338" s="1" t="s">
        <v>34</v>
      </c>
      <c r="C1338" s="1" t="s">
        <v>22</v>
      </c>
      <c r="D1338" s="1" t="s">
        <v>23</v>
      </c>
      <c r="E1338" s="1" t="s">
        <v>24</v>
      </c>
      <c r="G1338" t="s">
        <v>3978</v>
      </c>
      <c r="H1338">
        <v>13856</v>
      </c>
      <c r="I1338">
        <v>14794</v>
      </c>
      <c r="J1338" t="s">
        <v>26</v>
      </c>
      <c r="Q1338" t="s">
        <v>3994</v>
      </c>
      <c r="R1338">
        <v>939</v>
      </c>
    </row>
    <row r="1339" spans="1:19" x14ac:dyDescent="0.25">
      <c r="A1339" s="1" t="s">
        <v>36</v>
      </c>
      <c r="B1339" s="1" t="s">
        <v>37</v>
      </c>
      <c r="C1339" s="1" t="s">
        <v>22</v>
      </c>
      <c r="D1339" s="1" t="s">
        <v>23</v>
      </c>
      <c r="E1339" s="1" t="s">
        <v>24</v>
      </c>
      <c r="G1339" t="s">
        <v>3978</v>
      </c>
      <c r="H1339">
        <v>13856</v>
      </c>
      <c r="I1339">
        <v>14794</v>
      </c>
      <c r="J1339" t="s">
        <v>26</v>
      </c>
      <c r="K1339" t="s">
        <v>3995</v>
      </c>
      <c r="N1339" t="s">
        <v>630</v>
      </c>
      <c r="Q1339" t="s">
        <v>3994</v>
      </c>
      <c r="R1339">
        <v>939</v>
      </c>
      <c r="S1339">
        <v>312</v>
      </c>
    </row>
    <row r="1340" spans="1:19" x14ac:dyDescent="0.25">
      <c r="A1340" s="1" t="s">
        <v>20</v>
      </c>
      <c r="B1340" s="1" t="s">
        <v>34</v>
      </c>
      <c r="C1340" s="1" t="s">
        <v>22</v>
      </c>
      <c r="D1340" s="1" t="s">
        <v>23</v>
      </c>
      <c r="E1340" s="1" t="s">
        <v>24</v>
      </c>
      <c r="G1340" t="s">
        <v>5390</v>
      </c>
      <c r="H1340">
        <v>13862</v>
      </c>
      <c r="I1340">
        <v>14293</v>
      </c>
      <c r="J1340" t="s">
        <v>26</v>
      </c>
      <c r="Q1340" t="s">
        <v>5439</v>
      </c>
      <c r="R1340">
        <v>432</v>
      </c>
    </row>
    <row r="1341" spans="1:19" x14ac:dyDescent="0.25">
      <c r="A1341" s="1" t="s">
        <v>36</v>
      </c>
      <c r="B1341" s="1" t="s">
        <v>37</v>
      </c>
      <c r="C1341" s="1" t="s">
        <v>22</v>
      </c>
      <c r="D1341" s="1" t="s">
        <v>23</v>
      </c>
      <c r="E1341" s="1" t="s">
        <v>24</v>
      </c>
      <c r="G1341" t="s">
        <v>5390</v>
      </c>
      <c r="H1341">
        <v>13862</v>
      </c>
      <c r="I1341">
        <v>14293</v>
      </c>
      <c r="J1341" t="s">
        <v>26</v>
      </c>
      <c r="K1341" t="s">
        <v>5440</v>
      </c>
      <c r="N1341" t="s">
        <v>5441</v>
      </c>
      <c r="Q1341" t="s">
        <v>5439</v>
      </c>
      <c r="R1341">
        <v>432</v>
      </c>
      <c r="S1341">
        <v>143</v>
      </c>
    </row>
    <row r="1342" spans="1:19" x14ac:dyDescent="0.25">
      <c r="A1342" s="1" t="s">
        <v>20</v>
      </c>
      <c r="B1342" s="1" t="s">
        <v>34</v>
      </c>
      <c r="C1342" s="1" t="s">
        <v>22</v>
      </c>
      <c r="D1342" s="1" t="s">
        <v>23</v>
      </c>
      <c r="E1342" s="1" t="s">
        <v>24</v>
      </c>
      <c r="G1342" t="s">
        <v>6028</v>
      </c>
      <c r="H1342">
        <v>13866</v>
      </c>
      <c r="I1342">
        <v>14972</v>
      </c>
      <c r="J1342" t="s">
        <v>26</v>
      </c>
      <c r="Q1342" t="s">
        <v>6057</v>
      </c>
      <c r="R1342">
        <v>1107</v>
      </c>
    </row>
    <row r="1343" spans="1:19" x14ac:dyDescent="0.25">
      <c r="A1343" s="1" t="s">
        <v>36</v>
      </c>
      <c r="B1343" s="1" t="s">
        <v>37</v>
      </c>
      <c r="C1343" s="1" t="s">
        <v>22</v>
      </c>
      <c r="D1343" s="1" t="s">
        <v>23</v>
      </c>
      <c r="E1343" s="1" t="s">
        <v>24</v>
      </c>
      <c r="G1343" t="s">
        <v>6028</v>
      </c>
      <c r="H1343">
        <v>13866</v>
      </c>
      <c r="I1343">
        <v>14972</v>
      </c>
      <c r="J1343" t="s">
        <v>26</v>
      </c>
      <c r="K1343" t="s">
        <v>6058</v>
      </c>
      <c r="N1343" t="s">
        <v>6059</v>
      </c>
      <c r="Q1343" t="s">
        <v>6057</v>
      </c>
      <c r="R1343">
        <v>1107</v>
      </c>
      <c r="S1343">
        <v>368</v>
      </c>
    </row>
    <row r="1344" spans="1:19" x14ac:dyDescent="0.25">
      <c r="A1344" s="1" t="s">
        <v>20</v>
      </c>
      <c r="B1344" s="1" t="s">
        <v>34</v>
      </c>
      <c r="C1344" s="1" t="s">
        <v>22</v>
      </c>
      <c r="D1344" s="1" t="s">
        <v>23</v>
      </c>
      <c r="E1344" s="1" t="s">
        <v>24</v>
      </c>
      <c r="G1344" t="s">
        <v>2087</v>
      </c>
      <c r="H1344">
        <v>13879</v>
      </c>
      <c r="I1344">
        <v>16452</v>
      </c>
      <c r="J1344" t="s">
        <v>46</v>
      </c>
      <c r="Q1344" t="s">
        <v>2131</v>
      </c>
      <c r="R1344">
        <v>2574</v>
      </c>
    </row>
    <row r="1345" spans="1:19" x14ac:dyDescent="0.25">
      <c r="A1345" s="1" t="s">
        <v>36</v>
      </c>
      <c r="B1345" s="1" t="s">
        <v>37</v>
      </c>
      <c r="C1345" s="1" t="s">
        <v>22</v>
      </c>
      <c r="D1345" s="1" t="s">
        <v>23</v>
      </c>
      <c r="E1345" s="1" t="s">
        <v>24</v>
      </c>
      <c r="G1345" t="s">
        <v>2087</v>
      </c>
      <c r="H1345">
        <v>13879</v>
      </c>
      <c r="I1345">
        <v>16452</v>
      </c>
      <c r="J1345" t="s">
        <v>46</v>
      </c>
      <c r="K1345" t="s">
        <v>2132</v>
      </c>
      <c r="N1345" t="s">
        <v>1220</v>
      </c>
      <c r="Q1345" t="s">
        <v>2131</v>
      </c>
      <c r="R1345">
        <v>2574</v>
      </c>
      <c r="S1345">
        <v>857</v>
      </c>
    </row>
    <row r="1346" spans="1:19" x14ac:dyDescent="0.25">
      <c r="A1346" s="1" t="s">
        <v>20</v>
      </c>
      <c r="B1346" s="1" t="s">
        <v>34</v>
      </c>
      <c r="C1346" s="1" t="s">
        <v>22</v>
      </c>
      <c r="D1346" s="1" t="s">
        <v>23</v>
      </c>
      <c r="E1346" s="1" t="s">
        <v>24</v>
      </c>
      <c r="G1346" t="s">
        <v>5274</v>
      </c>
      <c r="H1346">
        <v>13895</v>
      </c>
      <c r="I1346">
        <v>14905</v>
      </c>
      <c r="J1346" t="s">
        <v>26</v>
      </c>
      <c r="Q1346" t="s">
        <v>5314</v>
      </c>
      <c r="R1346">
        <v>1011</v>
      </c>
    </row>
    <row r="1347" spans="1:19" x14ac:dyDescent="0.25">
      <c r="A1347" s="1" t="s">
        <v>36</v>
      </c>
      <c r="B1347" s="1" t="s">
        <v>37</v>
      </c>
      <c r="C1347" s="1" t="s">
        <v>22</v>
      </c>
      <c r="D1347" s="1" t="s">
        <v>23</v>
      </c>
      <c r="E1347" s="1" t="s">
        <v>24</v>
      </c>
      <c r="G1347" t="s">
        <v>5274</v>
      </c>
      <c r="H1347">
        <v>13895</v>
      </c>
      <c r="I1347">
        <v>14905</v>
      </c>
      <c r="J1347" t="s">
        <v>26</v>
      </c>
      <c r="K1347" t="s">
        <v>5315</v>
      </c>
      <c r="N1347" t="s">
        <v>5316</v>
      </c>
      <c r="Q1347" t="s">
        <v>5314</v>
      </c>
      <c r="R1347">
        <v>1011</v>
      </c>
      <c r="S1347">
        <v>336</v>
      </c>
    </row>
    <row r="1348" spans="1:19" x14ac:dyDescent="0.25">
      <c r="A1348" s="1" t="s">
        <v>20</v>
      </c>
      <c r="B1348" s="1" t="s">
        <v>34</v>
      </c>
      <c r="C1348" s="1" t="s">
        <v>22</v>
      </c>
      <c r="D1348" s="1" t="s">
        <v>23</v>
      </c>
      <c r="E1348" s="1" t="s">
        <v>24</v>
      </c>
      <c r="G1348" t="s">
        <v>6262</v>
      </c>
      <c r="H1348">
        <v>13924</v>
      </c>
      <c r="I1348">
        <v>14247</v>
      </c>
      <c r="J1348" t="s">
        <v>26</v>
      </c>
      <c r="Q1348" t="s">
        <v>6336</v>
      </c>
      <c r="R1348">
        <v>324</v>
      </c>
    </row>
    <row r="1349" spans="1:19" x14ac:dyDescent="0.25">
      <c r="A1349" s="1" t="s">
        <v>36</v>
      </c>
      <c r="B1349" s="1" t="s">
        <v>37</v>
      </c>
      <c r="C1349" s="1" t="s">
        <v>22</v>
      </c>
      <c r="D1349" s="1" t="s">
        <v>23</v>
      </c>
      <c r="E1349" s="1" t="s">
        <v>24</v>
      </c>
      <c r="G1349" t="s">
        <v>6262</v>
      </c>
      <c r="H1349">
        <v>13924</v>
      </c>
      <c r="I1349">
        <v>14247</v>
      </c>
      <c r="J1349" t="s">
        <v>26</v>
      </c>
      <c r="K1349" t="s">
        <v>6337</v>
      </c>
      <c r="N1349" t="s">
        <v>6338</v>
      </c>
      <c r="Q1349" t="s">
        <v>6336</v>
      </c>
      <c r="R1349">
        <v>324</v>
      </c>
      <c r="S1349">
        <v>107</v>
      </c>
    </row>
    <row r="1350" spans="1:19" x14ac:dyDescent="0.25">
      <c r="A1350" s="1" t="s">
        <v>20</v>
      </c>
      <c r="B1350" s="1" t="s">
        <v>34</v>
      </c>
      <c r="C1350" s="1" t="s">
        <v>22</v>
      </c>
      <c r="D1350" s="1" t="s">
        <v>23</v>
      </c>
      <c r="E1350" s="1" t="s">
        <v>24</v>
      </c>
      <c r="G1350" t="s">
        <v>5646</v>
      </c>
      <c r="H1350">
        <v>13978</v>
      </c>
      <c r="I1350">
        <v>14328</v>
      </c>
      <c r="J1350" t="s">
        <v>26</v>
      </c>
      <c r="Q1350" t="s">
        <v>5678</v>
      </c>
      <c r="R1350">
        <v>351</v>
      </c>
    </row>
    <row r="1351" spans="1:19" x14ac:dyDescent="0.25">
      <c r="A1351" s="1" t="s">
        <v>36</v>
      </c>
      <c r="B1351" s="1" t="s">
        <v>37</v>
      </c>
      <c r="C1351" s="1" t="s">
        <v>22</v>
      </c>
      <c r="D1351" s="1" t="s">
        <v>23</v>
      </c>
      <c r="E1351" s="1" t="s">
        <v>24</v>
      </c>
      <c r="G1351" t="s">
        <v>5646</v>
      </c>
      <c r="H1351">
        <v>13978</v>
      </c>
      <c r="I1351">
        <v>14328</v>
      </c>
      <c r="J1351" t="s">
        <v>26</v>
      </c>
      <c r="K1351" t="s">
        <v>5679</v>
      </c>
      <c r="N1351" t="s">
        <v>5680</v>
      </c>
      <c r="Q1351" t="s">
        <v>5678</v>
      </c>
      <c r="R1351">
        <v>351</v>
      </c>
      <c r="S1351">
        <v>116</v>
      </c>
    </row>
    <row r="1352" spans="1:19" x14ac:dyDescent="0.25">
      <c r="A1352" s="1" t="s">
        <v>20</v>
      </c>
      <c r="B1352" s="1" t="s">
        <v>34</v>
      </c>
      <c r="C1352" s="1" t="s">
        <v>22</v>
      </c>
      <c r="D1352" s="1" t="s">
        <v>23</v>
      </c>
      <c r="E1352" s="1" t="s">
        <v>24</v>
      </c>
      <c r="G1352" t="s">
        <v>6211</v>
      </c>
      <c r="H1352">
        <v>13985</v>
      </c>
      <c r="I1352">
        <v>15391</v>
      </c>
      <c r="J1352" t="s">
        <v>46</v>
      </c>
      <c r="Q1352" t="s">
        <v>6243</v>
      </c>
      <c r="R1352">
        <v>1407</v>
      </c>
    </row>
    <row r="1353" spans="1:19" x14ac:dyDescent="0.25">
      <c r="A1353" s="1" t="s">
        <v>36</v>
      </c>
      <c r="B1353" s="1" t="s">
        <v>37</v>
      </c>
      <c r="C1353" s="1" t="s">
        <v>22</v>
      </c>
      <c r="D1353" s="1" t="s">
        <v>23</v>
      </c>
      <c r="E1353" s="1" t="s">
        <v>24</v>
      </c>
      <c r="G1353" t="s">
        <v>6211</v>
      </c>
      <c r="H1353">
        <v>13985</v>
      </c>
      <c r="I1353">
        <v>15391</v>
      </c>
      <c r="J1353" t="s">
        <v>46</v>
      </c>
      <c r="K1353" t="s">
        <v>6244</v>
      </c>
      <c r="N1353" t="s">
        <v>6245</v>
      </c>
      <c r="Q1353" t="s">
        <v>6243</v>
      </c>
      <c r="R1353">
        <v>1407</v>
      </c>
      <c r="S1353">
        <v>468</v>
      </c>
    </row>
    <row r="1354" spans="1:19" x14ac:dyDescent="0.25">
      <c r="A1354" s="1" t="s">
        <v>20</v>
      </c>
      <c r="B1354" s="1" t="s">
        <v>34</v>
      </c>
      <c r="C1354" s="1" t="s">
        <v>22</v>
      </c>
      <c r="D1354" s="1" t="s">
        <v>23</v>
      </c>
      <c r="E1354" s="1" t="s">
        <v>24</v>
      </c>
      <c r="G1354" t="s">
        <v>3510</v>
      </c>
      <c r="H1354">
        <v>13999</v>
      </c>
      <c r="I1354">
        <v>14625</v>
      </c>
      <c r="J1354" t="s">
        <v>26</v>
      </c>
      <c r="Q1354" t="s">
        <v>3556</v>
      </c>
      <c r="R1354">
        <v>627</v>
      </c>
    </row>
    <row r="1355" spans="1:19" x14ac:dyDescent="0.25">
      <c r="A1355" s="1" t="s">
        <v>36</v>
      </c>
      <c r="B1355" s="1" t="s">
        <v>37</v>
      </c>
      <c r="C1355" s="1" t="s">
        <v>22</v>
      </c>
      <c r="D1355" s="1" t="s">
        <v>23</v>
      </c>
      <c r="E1355" s="1" t="s">
        <v>24</v>
      </c>
      <c r="G1355" t="s">
        <v>3510</v>
      </c>
      <c r="H1355">
        <v>13999</v>
      </c>
      <c r="I1355">
        <v>14625</v>
      </c>
      <c r="J1355" t="s">
        <v>26</v>
      </c>
      <c r="K1355" t="s">
        <v>3557</v>
      </c>
      <c r="N1355" t="s">
        <v>3558</v>
      </c>
      <c r="Q1355" t="s">
        <v>3556</v>
      </c>
      <c r="R1355">
        <v>627</v>
      </c>
      <c r="S1355">
        <v>208</v>
      </c>
    </row>
    <row r="1356" spans="1:19" x14ac:dyDescent="0.25">
      <c r="A1356" s="1" t="s">
        <v>20</v>
      </c>
      <c r="B1356" s="1" t="s">
        <v>34</v>
      </c>
      <c r="C1356" s="1" t="s">
        <v>22</v>
      </c>
      <c r="D1356" s="1" t="s">
        <v>23</v>
      </c>
      <c r="E1356" s="1" t="s">
        <v>24</v>
      </c>
      <c r="G1356" t="s">
        <v>2442</v>
      </c>
      <c r="H1356">
        <v>14023</v>
      </c>
      <c r="I1356">
        <v>15057</v>
      </c>
      <c r="J1356" t="s">
        <v>26</v>
      </c>
      <c r="Q1356" t="s">
        <v>2481</v>
      </c>
      <c r="R1356">
        <v>1035</v>
      </c>
    </row>
    <row r="1357" spans="1:19" x14ac:dyDescent="0.25">
      <c r="A1357" s="1" t="s">
        <v>36</v>
      </c>
      <c r="B1357" s="1" t="s">
        <v>37</v>
      </c>
      <c r="C1357" s="1" t="s">
        <v>22</v>
      </c>
      <c r="D1357" s="1" t="s">
        <v>23</v>
      </c>
      <c r="E1357" s="1" t="s">
        <v>24</v>
      </c>
      <c r="G1357" t="s">
        <v>2442</v>
      </c>
      <c r="H1357">
        <v>14023</v>
      </c>
      <c r="I1357">
        <v>15057</v>
      </c>
      <c r="J1357" t="s">
        <v>26</v>
      </c>
      <c r="K1357" t="s">
        <v>2482</v>
      </c>
      <c r="N1357" t="s">
        <v>178</v>
      </c>
      <c r="Q1357" t="s">
        <v>2481</v>
      </c>
      <c r="R1357">
        <v>1035</v>
      </c>
      <c r="S1357">
        <v>344</v>
      </c>
    </row>
    <row r="1358" spans="1:19" x14ac:dyDescent="0.25">
      <c r="A1358" s="1" t="s">
        <v>20</v>
      </c>
      <c r="B1358" s="1" t="s">
        <v>34</v>
      </c>
      <c r="C1358" s="1" t="s">
        <v>22</v>
      </c>
      <c r="D1358" s="1" t="s">
        <v>23</v>
      </c>
      <c r="E1358" s="1" t="s">
        <v>24</v>
      </c>
      <c r="G1358" t="s">
        <v>5895</v>
      </c>
      <c r="H1358">
        <v>14027</v>
      </c>
      <c r="I1358">
        <v>14350</v>
      </c>
      <c r="J1358" t="s">
        <v>26</v>
      </c>
      <c r="Q1358" t="s">
        <v>5926</v>
      </c>
      <c r="R1358">
        <v>324</v>
      </c>
    </row>
    <row r="1359" spans="1:19" x14ac:dyDescent="0.25">
      <c r="A1359" s="1" t="s">
        <v>36</v>
      </c>
      <c r="B1359" s="1" t="s">
        <v>37</v>
      </c>
      <c r="C1359" s="1" t="s">
        <v>22</v>
      </c>
      <c r="D1359" s="1" t="s">
        <v>23</v>
      </c>
      <c r="E1359" s="1" t="s">
        <v>24</v>
      </c>
      <c r="G1359" t="s">
        <v>5895</v>
      </c>
      <c r="H1359">
        <v>14027</v>
      </c>
      <c r="I1359">
        <v>14350</v>
      </c>
      <c r="J1359" t="s">
        <v>26</v>
      </c>
      <c r="K1359" t="s">
        <v>5927</v>
      </c>
      <c r="N1359" t="s">
        <v>45</v>
      </c>
      <c r="Q1359" t="s">
        <v>5926</v>
      </c>
      <c r="R1359">
        <v>324</v>
      </c>
      <c r="S1359">
        <v>107</v>
      </c>
    </row>
    <row r="1360" spans="1:19" x14ac:dyDescent="0.25">
      <c r="A1360" s="1" t="s">
        <v>20</v>
      </c>
      <c r="B1360" s="1" t="s">
        <v>34</v>
      </c>
      <c r="C1360" s="1" t="s">
        <v>22</v>
      </c>
      <c r="D1360" s="1" t="s">
        <v>23</v>
      </c>
      <c r="E1360" s="1" t="s">
        <v>24</v>
      </c>
      <c r="G1360" t="s">
        <v>5733</v>
      </c>
      <c r="H1360">
        <v>14061</v>
      </c>
      <c r="I1360">
        <v>14681</v>
      </c>
      <c r="J1360" t="s">
        <v>26</v>
      </c>
      <c r="Q1360" t="s">
        <v>5771</v>
      </c>
      <c r="R1360">
        <v>621</v>
      </c>
    </row>
    <row r="1361" spans="1:19" x14ac:dyDescent="0.25">
      <c r="A1361" s="1" t="s">
        <v>36</v>
      </c>
      <c r="B1361" s="1" t="s">
        <v>37</v>
      </c>
      <c r="C1361" s="1" t="s">
        <v>22</v>
      </c>
      <c r="D1361" s="1" t="s">
        <v>23</v>
      </c>
      <c r="E1361" s="1" t="s">
        <v>24</v>
      </c>
      <c r="G1361" t="s">
        <v>5733</v>
      </c>
      <c r="H1361">
        <v>14061</v>
      </c>
      <c r="I1361">
        <v>14681</v>
      </c>
      <c r="J1361" t="s">
        <v>26</v>
      </c>
      <c r="K1361" t="s">
        <v>5772</v>
      </c>
      <c r="N1361" t="s">
        <v>5773</v>
      </c>
      <c r="Q1361" t="s">
        <v>5771</v>
      </c>
      <c r="R1361">
        <v>621</v>
      </c>
      <c r="S1361">
        <v>206</v>
      </c>
    </row>
    <row r="1362" spans="1:19" x14ac:dyDescent="0.25">
      <c r="A1362" s="1" t="s">
        <v>20</v>
      </c>
      <c r="B1362" s="1" t="s">
        <v>34</v>
      </c>
      <c r="C1362" s="1" t="s">
        <v>22</v>
      </c>
      <c r="D1362" s="1" t="s">
        <v>23</v>
      </c>
      <c r="E1362" s="1" t="s">
        <v>24</v>
      </c>
      <c r="G1362" t="s">
        <v>6084</v>
      </c>
      <c r="H1362">
        <v>14068</v>
      </c>
      <c r="I1362">
        <v>15762</v>
      </c>
      <c r="J1362" t="s">
        <v>26</v>
      </c>
      <c r="Q1362" t="s">
        <v>6138</v>
      </c>
      <c r="R1362">
        <v>1695</v>
      </c>
    </row>
    <row r="1363" spans="1:19" x14ac:dyDescent="0.25">
      <c r="A1363" s="1" t="s">
        <v>36</v>
      </c>
      <c r="B1363" s="1" t="s">
        <v>37</v>
      </c>
      <c r="C1363" s="1" t="s">
        <v>22</v>
      </c>
      <c r="D1363" s="1" t="s">
        <v>23</v>
      </c>
      <c r="E1363" s="1" t="s">
        <v>24</v>
      </c>
      <c r="G1363" t="s">
        <v>6084</v>
      </c>
      <c r="H1363">
        <v>14068</v>
      </c>
      <c r="I1363">
        <v>15762</v>
      </c>
      <c r="J1363" t="s">
        <v>26</v>
      </c>
      <c r="K1363" t="s">
        <v>6139</v>
      </c>
      <c r="N1363" t="s">
        <v>6140</v>
      </c>
      <c r="Q1363" t="s">
        <v>6138</v>
      </c>
      <c r="R1363">
        <v>1695</v>
      </c>
      <c r="S1363">
        <v>564</v>
      </c>
    </row>
    <row r="1364" spans="1:19" x14ac:dyDescent="0.25">
      <c r="A1364" s="1" t="s">
        <v>20</v>
      </c>
      <c r="B1364" s="1" t="s">
        <v>34</v>
      </c>
      <c r="C1364" s="1" t="s">
        <v>22</v>
      </c>
      <c r="D1364" s="1" t="s">
        <v>23</v>
      </c>
      <c r="E1364" s="1" t="s">
        <v>24</v>
      </c>
      <c r="G1364" t="s">
        <v>5812</v>
      </c>
      <c r="H1364">
        <v>14088</v>
      </c>
      <c r="I1364">
        <v>14600</v>
      </c>
      <c r="J1364" t="s">
        <v>26</v>
      </c>
      <c r="Q1364" t="s">
        <v>5853</v>
      </c>
      <c r="R1364">
        <v>513</v>
      </c>
    </row>
    <row r="1365" spans="1:19" x14ac:dyDescent="0.25">
      <c r="A1365" s="1" t="s">
        <v>36</v>
      </c>
      <c r="B1365" s="1" t="s">
        <v>37</v>
      </c>
      <c r="C1365" s="1" t="s">
        <v>22</v>
      </c>
      <c r="D1365" s="1" t="s">
        <v>23</v>
      </c>
      <c r="E1365" s="1" t="s">
        <v>24</v>
      </c>
      <c r="G1365" t="s">
        <v>5812</v>
      </c>
      <c r="H1365">
        <v>14088</v>
      </c>
      <c r="I1365">
        <v>14600</v>
      </c>
      <c r="J1365" t="s">
        <v>26</v>
      </c>
      <c r="K1365" t="s">
        <v>5854</v>
      </c>
      <c r="N1365" t="s">
        <v>45</v>
      </c>
      <c r="Q1365" t="s">
        <v>5853</v>
      </c>
      <c r="R1365">
        <v>513</v>
      </c>
      <c r="S1365">
        <v>170</v>
      </c>
    </row>
    <row r="1366" spans="1:19" x14ac:dyDescent="0.25">
      <c r="A1366" s="1" t="s">
        <v>20</v>
      </c>
      <c r="B1366" s="1" t="s">
        <v>34</v>
      </c>
      <c r="C1366" s="1" t="s">
        <v>22</v>
      </c>
      <c r="D1366" s="1" t="s">
        <v>23</v>
      </c>
      <c r="E1366" s="1" t="s">
        <v>24</v>
      </c>
      <c r="G1366" t="s">
        <v>4584</v>
      </c>
      <c r="H1366">
        <v>14115</v>
      </c>
      <c r="I1366">
        <v>15386</v>
      </c>
      <c r="J1366" t="s">
        <v>46</v>
      </c>
      <c r="Q1366" t="s">
        <v>4629</v>
      </c>
      <c r="R1366">
        <v>1272</v>
      </c>
    </row>
    <row r="1367" spans="1:19" x14ac:dyDescent="0.25">
      <c r="A1367" s="1" t="s">
        <v>36</v>
      </c>
      <c r="B1367" s="1" t="s">
        <v>37</v>
      </c>
      <c r="C1367" s="1" t="s">
        <v>22</v>
      </c>
      <c r="D1367" s="1" t="s">
        <v>23</v>
      </c>
      <c r="E1367" s="1" t="s">
        <v>24</v>
      </c>
      <c r="G1367" t="s">
        <v>4584</v>
      </c>
      <c r="H1367">
        <v>14115</v>
      </c>
      <c r="I1367">
        <v>15386</v>
      </c>
      <c r="J1367" t="s">
        <v>46</v>
      </c>
      <c r="K1367" t="s">
        <v>4630</v>
      </c>
      <c r="N1367" t="s">
        <v>3300</v>
      </c>
      <c r="Q1367" t="s">
        <v>4629</v>
      </c>
      <c r="R1367">
        <v>1272</v>
      </c>
      <c r="S1367">
        <v>423</v>
      </c>
    </row>
    <row r="1368" spans="1:19" x14ac:dyDescent="0.25">
      <c r="A1368" s="1" t="s">
        <v>20</v>
      </c>
      <c r="B1368" s="1" t="s">
        <v>34</v>
      </c>
      <c r="C1368" s="1" t="s">
        <v>22</v>
      </c>
      <c r="D1368" s="1" t="s">
        <v>23</v>
      </c>
      <c r="E1368" s="1" t="s">
        <v>24</v>
      </c>
      <c r="G1368" t="s">
        <v>4715</v>
      </c>
      <c r="H1368">
        <v>14150</v>
      </c>
      <c r="I1368">
        <v>14830</v>
      </c>
      <c r="J1368" t="s">
        <v>26</v>
      </c>
      <c r="Q1368" t="s">
        <v>4749</v>
      </c>
      <c r="R1368">
        <v>681</v>
      </c>
    </row>
    <row r="1369" spans="1:19" x14ac:dyDescent="0.25">
      <c r="A1369" s="1" t="s">
        <v>36</v>
      </c>
      <c r="B1369" s="1" t="s">
        <v>37</v>
      </c>
      <c r="C1369" s="1" t="s">
        <v>22</v>
      </c>
      <c r="D1369" s="1" t="s">
        <v>23</v>
      </c>
      <c r="E1369" s="1" t="s">
        <v>24</v>
      </c>
      <c r="G1369" t="s">
        <v>4715</v>
      </c>
      <c r="H1369">
        <v>14150</v>
      </c>
      <c r="I1369">
        <v>14830</v>
      </c>
      <c r="J1369" t="s">
        <v>26</v>
      </c>
      <c r="K1369" t="s">
        <v>4750</v>
      </c>
      <c r="N1369" t="s">
        <v>4751</v>
      </c>
      <c r="Q1369" t="s">
        <v>4749</v>
      </c>
      <c r="R1369">
        <v>681</v>
      </c>
      <c r="S1369">
        <v>226</v>
      </c>
    </row>
    <row r="1370" spans="1:19" x14ac:dyDescent="0.25">
      <c r="A1370" s="1" t="s">
        <v>20</v>
      </c>
      <c r="B1370" s="1" t="s">
        <v>34</v>
      </c>
      <c r="C1370" s="1" t="s">
        <v>22</v>
      </c>
      <c r="D1370" s="1" t="s">
        <v>23</v>
      </c>
      <c r="E1370" s="1" t="s">
        <v>24</v>
      </c>
      <c r="G1370" t="s">
        <v>5006</v>
      </c>
      <c r="H1370">
        <v>14160</v>
      </c>
      <c r="I1370">
        <v>15161</v>
      </c>
      <c r="J1370" t="s">
        <v>26</v>
      </c>
      <c r="Q1370" t="s">
        <v>5039</v>
      </c>
      <c r="R1370">
        <v>1002</v>
      </c>
    </row>
    <row r="1371" spans="1:19" x14ac:dyDescent="0.25">
      <c r="A1371" s="1" t="s">
        <v>36</v>
      </c>
      <c r="B1371" s="1" t="s">
        <v>37</v>
      </c>
      <c r="C1371" s="1" t="s">
        <v>22</v>
      </c>
      <c r="D1371" s="1" t="s">
        <v>23</v>
      </c>
      <c r="E1371" s="1" t="s">
        <v>24</v>
      </c>
      <c r="G1371" t="s">
        <v>5006</v>
      </c>
      <c r="H1371">
        <v>14160</v>
      </c>
      <c r="I1371">
        <v>15161</v>
      </c>
      <c r="J1371" t="s">
        <v>26</v>
      </c>
      <c r="K1371" t="s">
        <v>5040</v>
      </c>
      <c r="N1371" t="s">
        <v>5041</v>
      </c>
      <c r="Q1371" t="s">
        <v>5039</v>
      </c>
      <c r="R1371">
        <v>1002</v>
      </c>
      <c r="S1371">
        <v>333</v>
      </c>
    </row>
    <row r="1372" spans="1:19" x14ac:dyDescent="0.25">
      <c r="A1372" s="1" t="s">
        <v>20</v>
      </c>
      <c r="B1372" s="1" t="s">
        <v>34</v>
      </c>
      <c r="C1372" s="1" t="s">
        <v>22</v>
      </c>
      <c r="D1372" s="1" t="s">
        <v>23</v>
      </c>
      <c r="E1372" s="1" t="s">
        <v>24</v>
      </c>
      <c r="G1372" t="s">
        <v>25</v>
      </c>
      <c r="H1372">
        <v>14178</v>
      </c>
      <c r="I1372">
        <v>14876</v>
      </c>
      <c r="J1372" t="s">
        <v>26</v>
      </c>
      <c r="Q1372" t="s">
        <v>72</v>
      </c>
      <c r="R1372">
        <v>699</v>
      </c>
    </row>
    <row r="1373" spans="1:19" x14ac:dyDescent="0.25">
      <c r="A1373" s="1" t="s">
        <v>36</v>
      </c>
      <c r="B1373" s="1" t="s">
        <v>37</v>
      </c>
      <c r="C1373" s="1" t="s">
        <v>22</v>
      </c>
      <c r="D1373" s="1" t="s">
        <v>23</v>
      </c>
      <c r="E1373" s="1" t="s">
        <v>24</v>
      </c>
      <c r="G1373" t="s">
        <v>25</v>
      </c>
      <c r="H1373">
        <v>14178</v>
      </c>
      <c r="I1373">
        <v>14876</v>
      </c>
      <c r="J1373" t="s">
        <v>26</v>
      </c>
      <c r="K1373" t="s">
        <v>73</v>
      </c>
      <c r="N1373" t="s">
        <v>74</v>
      </c>
      <c r="Q1373" t="s">
        <v>72</v>
      </c>
      <c r="R1373">
        <v>699</v>
      </c>
      <c r="S1373">
        <v>232</v>
      </c>
    </row>
    <row r="1374" spans="1:19" x14ac:dyDescent="0.25">
      <c r="A1374" s="1" t="s">
        <v>20</v>
      </c>
      <c r="B1374" s="1" t="s">
        <v>34</v>
      </c>
      <c r="C1374" s="1" t="s">
        <v>22</v>
      </c>
      <c r="D1374" s="1" t="s">
        <v>23</v>
      </c>
      <c r="E1374" s="1" t="s">
        <v>24</v>
      </c>
      <c r="G1374" t="s">
        <v>6160</v>
      </c>
      <c r="H1374">
        <v>14228</v>
      </c>
      <c r="I1374">
        <v>14923</v>
      </c>
      <c r="J1374" t="s">
        <v>46</v>
      </c>
      <c r="Q1374" t="s">
        <v>6191</v>
      </c>
      <c r="R1374">
        <v>696</v>
      </c>
    </row>
    <row r="1375" spans="1:19" x14ac:dyDescent="0.25">
      <c r="A1375" s="1" t="s">
        <v>36</v>
      </c>
      <c r="B1375" s="1" t="s">
        <v>37</v>
      </c>
      <c r="C1375" s="1" t="s">
        <v>22</v>
      </c>
      <c r="D1375" s="1" t="s">
        <v>23</v>
      </c>
      <c r="E1375" s="1" t="s">
        <v>24</v>
      </c>
      <c r="G1375" t="s">
        <v>6160</v>
      </c>
      <c r="H1375">
        <v>14228</v>
      </c>
      <c r="I1375">
        <v>14923</v>
      </c>
      <c r="J1375" t="s">
        <v>46</v>
      </c>
      <c r="K1375" t="s">
        <v>6192</v>
      </c>
      <c r="N1375" t="s">
        <v>45</v>
      </c>
      <c r="Q1375" t="s">
        <v>6191</v>
      </c>
      <c r="R1375">
        <v>696</v>
      </c>
      <c r="S1375">
        <v>231</v>
      </c>
    </row>
    <row r="1376" spans="1:19" x14ac:dyDescent="0.25">
      <c r="A1376" s="1" t="s">
        <v>20</v>
      </c>
      <c r="B1376" s="1" t="s">
        <v>34</v>
      </c>
      <c r="C1376" s="1" t="s">
        <v>22</v>
      </c>
      <c r="D1376" s="1" t="s">
        <v>23</v>
      </c>
      <c r="E1376" s="1" t="s">
        <v>24</v>
      </c>
      <c r="G1376" t="s">
        <v>6262</v>
      </c>
      <c r="H1376">
        <v>14261</v>
      </c>
      <c r="I1376">
        <v>14629</v>
      </c>
      <c r="J1376" t="s">
        <v>26</v>
      </c>
      <c r="Q1376" t="s">
        <v>6339</v>
      </c>
      <c r="R1376">
        <v>369</v>
      </c>
    </row>
    <row r="1377" spans="1:20" x14ac:dyDescent="0.25">
      <c r="A1377" s="1" t="s">
        <v>36</v>
      </c>
      <c r="B1377" s="1" t="s">
        <v>37</v>
      </c>
      <c r="C1377" s="1" t="s">
        <v>22</v>
      </c>
      <c r="D1377" s="1" t="s">
        <v>23</v>
      </c>
      <c r="E1377" s="1" t="s">
        <v>24</v>
      </c>
      <c r="G1377" t="s">
        <v>6262</v>
      </c>
      <c r="H1377">
        <v>14261</v>
      </c>
      <c r="I1377">
        <v>14629</v>
      </c>
      <c r="J1377" t="s">
        <v>26</v>
      </c>
      <c r="K1377" t="s">
        <v>6340</v>
      </c>
      <c r="N1377" t="s">
        <v>6301</v>
      </c>
      <c r="Q1377" t="s">
        <v>6339</v>
      </c>
      <c r="R1377">
        <v>369</v>
      </c>
      <c r="S1377">
        <v>122</v>
      </c>
    </row>
    <row r="1378" spans="1:20" x14ac:dyDescent="0.25">
      <c r="A1378" s="1" t="s">
        <v>20</v>
      </c>
      <c r="B1378" s="1" t="s">
        <v>34</v>
      </c>
      <c r="C1378" s="1" t="s">
        <v>22</v>
      </c>
      <c r="D1378" s="1" t="s">
        <v>23</v>
      </c>
      <c r="E1378" s="1" t="s">
        <v>24</v>
      </c>
      <c r="G1378" t="s">
        <v>5390</v>
      </c>
      <c r="H1378">
        <v>14294</v>
      </c>
      <c r="I1378">
        <v>14638</v>
      </c>
      <c r="J1378" t="s">
        <v>26</v>
      </c>
      <c r="Q1378" t="s">
        <v>5442</v>
      </c>
      <c r="R1378">
        <v>345</v>
      </c>
    </row>
    <row r="1379" spans="1:20" x14ac:dyDescent="0.25">
      <c r="A1379" s="1" t="s">
        <v>36</v>
      </c>
      <c r="B1379" s="1" t="s">
        <v>37</v>
      </c>
      <c r="C1379" s="1" t="s">
        <v>22</v>
      </c>
      <c r="D1379" s="1" t="s">
        <v>23</v>
      </c>
      <c r="E1379" s="1" t="s">
        <v>24</v>
      </c>
      <c r="G1379" t="s">
        <v>5390</v>
      </c>
      <c r="H1379">
        <v>14294</v>
      </c>
      <c r="I1379">
        <v>14638</v>
      </c>
      <c r="J1379" t="s">
        <v>26</v>
      </c>
      <c r="K1379" t="s">
        <v>5443</v>
      </c>
      <c r="N1379" t="s">
        <v>5444</v>
      </c>
      <c r="Q1379" t="s">
        <v>5442</v>
      </c>
      <c r="R1379">
        <v>345</v>
      </c>
      <c r="S1379">
        <v>114</v>
      </c>
    </row>
    <row r="1380" spans="1:20" x14ac:dyDescent="0.25">
      <c r="A1380" s="1" t="s">
        <v>20</v>
      </c>
      <c r="B1380" s="1" t="s">
        <v>34</v>
      </c>
      <c r="C1380" s="1" t="s">
        <v>22</v>
      </c>
      <c r="D1380" s="1" t="s">
        <v>23</v>
      </c>
      <c r="E1380" s="1" t="s">
        <v>24</v>
      </c>
      <c r="G1380" t="s">
        <v>5646</v>
      </c>
      <c r="H1380">
        <v>14330</v>
      </c>
      <c r="I1380">
        <v>14605</v>
      </c>
      <c r="J1380" t="s">
        <v>26</v>
      </c>
      <c r="Q1380" t="s">
        <v>5681</v>
      </c>
      <c r="R1380">
        <v>276</v>
      </c>
    </row>
    <row r="1381" spans="1:20" x14ac:dyDescent="0.25">
      <c r="A1381" s="1" t="s">
        <v>36</v>
      </c>
      <c r="B1381" s="1" t="s">
        <v>37</v>
      </c>
      <c r="C1381" s="1" t="s">
        <v>22</v>
      </c>
      <c r="D1381" s="1" t="s">
        <v>23</v>
      </c>
      <c r="E1381" s="1" t="s">
        <v>24</v>
      </c>
      <c r="G1381" t="s">
        <v>5646</v>
      </c>
      <c r="H1381">
        <v>14330</v>
      </c>
      <c r="I1381">
        <v>14605</v>
      </c>
      <c r="J1381" t="s">
        <v>26</v>
      </c>
      <c r="K1381" t="s">
        <v>5682</v>
      </c>
      <c r="N1381" t="s">
        <v>1911</v>
      </c>
      <c r="Q1381" t="s">
        <v>5681</v>
      </c>
      <c r="R1381">
        <v>276</v>
      </c>
      <c r="S1381">
        <v>91</v>
      </c>
    </row>
    <row r="1382" spans="1:20" x14ac:dyDescent="0.25">
      <c r="A1382" s="1" t="s">
        <v>20</v>
      </c>
      <c r="B1382" s="1" t="s">
        <v>34</v>
      </c>
      <c r="C1382" s="1" t="s">
        <v>22</v>
      </c>
      <c r="D1382" s="1" t="s">
        <v>23</v>
      </c>
      <c r="E1382" s="1" t="s">
        <v>24</v>
      </c>
      <c r="G1382" t="s">
        <v>2702</v>
      </c>
      <c r="H1382">
        <v>14333</v>
      </c>
      <c r="I1382">
        <v>16099</v>
      </c>
      <c r="J1382" t="s">
        <v>46</v>
      </c>
      <c r="Q1382" t="s">
        <v>2731</v>
      </c>
      <c r="R1382">
        <v>1767</v>
      </c>
    </row>
    <row r="1383" spans="1:20" x14ac:dyDescent="0.25">
      <c r="A1383" s="1" t="s">
        <v>36</v>
      </c>
      <c r="B1383" s="1" t="s">
        <v>37</v>
      </c>
      <c r="C1383" s="1" t="s">
        <v>22</v>
      </c>
      <c r="D1383" s="1" t="s">
        <v>23</v>
      </c>
      <c r="E1383" s="1" t="s">
        <v>24</v>
      </c>
      <c r="G1383" t="s">
        <v>2702</v>
      </c>
      <c r="H1383">
        <v>14333</v>
      </c>
      <c r="I1383">
        <v>16099</v>
      </c>
      <c r="J1383" t="s">
        <v>46</v>
      </c>
      <c r="K1383" t="s">
        <v>2732</v>
      </c>
      <c r="N1383" t="s">
        <v>1399</v>
      </c>
      <c r="Q1383" t="s">
        <v>2731</v>
      </c>
      <c r="R1383">
        <v>1767</v>
      </c>
      <c r="S1383">
        <v>588</v>
      </c>
    </row>
    <row r="1384" spans="1:20" x14ac:dyDescent="0.25">
      <c r="A1384" s="1" t="s">
        <v>20</v>
      </c>
      <c r="B1384" s="1" t="s">
        <v>34</v>
      </c>
      <c r="C1384" s="1" t="s">
        <v>22</v>
      </c>
      <c r="D1384" s="1" t="s">
        <v>23</v>
      </c>
      <c r="E1384" s="1" t="s">
        <v>24</v>
      </c>
      <c r="G1384" t="s">
        <v>6416</v>
      </c>
      <c r="H1384">
        <v>14363</v>
      </c>
      <c r="I1384">
        <v>14563</v>
      </c>
      <c r="J1384" t="s">
        <v>26</v>
      </c>
      <c r="Q1384" t="s">
        <v>6450</v>
      </c>
      <c r="R1384">
        <v>201</v>
      </c>
    </row>
    <row r="1385" spans="1:20" x14ac:dyDescent="0.25">
      <c r="A1385" s="1" t="s">
        <v>36</v>
      </c>
      <c r="B1385" s="1" t="s">
        <v>37</v>
      </c>
      <c r="C1385" s="1" t="s">
        <v>22</v>
      </c>
      <c r="D1385" s="1" t="s">
        <v>23</v>
      </c>
      <c r="E1385" s="1" t="s">
        <v>24</v>
      </c>
      <c r="G1385" t="s">
        <v>6416</v>
      </c>
      <c r="H1385">
        <v>14363</v>
      </c>
      <c r="I1385">
        <v>14563</v>
      </c>
      <c r="J1385" t="s">
        <v>26</v>
      </c>
      <c r="K1385" t="s">
        <v>6451</v>
      </c>
      <c r="N1385" t="s">
        <v>6452</v>
      </c>
      <c r="Q1385" t="s">
        <v>6450</v>
      </c>
      <c r="R1385">
        <v>201</v>
      </c>
      <c r="S1385">
        <v>66</v>
      </c>
    </row>
    <row r="1386" spans="1:20" x14ac:dyDescent="0.25">
      <c r="A1386" s="1" t="s">
        <v>20</v>
      </c>
      <c r="B1386" s="1" t="s">
        <v>34</v>
      </c>
      <c r="C1386" s="1" t="s">
        <v>22</v>
      </c>
      <c r="D1386" s="1" t="s">
        <v>23</v>
      </c>
      <c r="E1386" s="1" t="s">
        <v>24</v>
      </c>
      <c r="G1386" t="s">
        <v>2935</v>
      </c>
      <c r="H1386">
        <v>14374</v>
      </c>
      <c r="I1386">
        <v>14598</v>
      </c>
      <c r="J1386" t="s">
        <v>26</v>
      </c>
      <c r="Q1386" t="s">
        <v>2977</v>
      </c>
      <c r="R1386">
        <v>225</v>
      </c>
    </row>
    <row r="1387" spans="1:20" x14ac:dyDescent="0.25">
      <c r="A1387" s="1" t="s">
        <v>36</v>
      </c>
      <c r="B1387" s="1" t="s">
        <v>37</v>
      </c>
      <c r="C1387" s="1" t="s">
        <v>22</v>
      </c>
      <c r="D1387" s="1" t="s">
        <v>23</v>
      </c>
      <c r="E1387" s="1" t="s">
        <v>24</v>
      </c>
      <c r="G1387" t="s">
        <v>2935</v>
      </c>
      <c r="H1387">
        <v>14374</v>
      </c>
      <c r="I1387">
        <v>14598</v>
      </c>
      <c r="J1387" t="s">
        <v>26</v>
      </c>
      <c r="K1387" t="s">
        <v>2978</v>
      </c>
      <c r="N1387" t="s">
        <v>45</v>
      </c>
      <c r="Q1387" t="s">
        <v>2977</v>
      </c>
      <c r="R1387">
        <v>225</v>
      </c>
      <c r="S1387">
        <v>74</v>
      </c>
    </row>
    <row r="1388" spans="1:20" x14ac:dyDescent="0.25">
      <c r="A1388" s="1" t="s">
        <v>20</v>
      </c>
      <c r="B1388" s="1" t="s">
        <v>34</v>
      </c>
      <c r="C1388" s="1" t="s">
        <v>22</v>
      </c>
      <c r="D1388" s="1" t="s">
        <v>23</v>
      </c>
      <c r="E1388" s="1" t="s">
        <v>24</v>
      </c>
      <c r="G1388" t="s">
        <v>5895</v>
      </c>
      <c r="H1388">
        <v>14426</v>
      </c>
      <c r="I1388">
        <v>15430</v>
      </c>
      <c r="J1388" t="s">
        <v>26</v>
      </c>
      <c r="Q1388" t="s">
        <v>5928</v>
      </c>
      <c r="R1388">
        <v>1005</v>
      </c>
    </row>
    <row r="1389" spans="1:20" x14ac:dyDescent="0.25">
      <c r="A1389" s="1" t="s">
        <v>36</v>
      </c>
      <c r="B1389" s="1" t="s">
        <v>37</v>
      </c>
      <c r="C1389" s="1" t="s">
        <v>22</v>
      </c>
      <c r="D1389" s="1" t="s">
        <v>23</v>
      </c>
      <c r="E1389" s="1" t="s">
        <v>24</v>
      </c>
      <c r="G1389" t="s">
        <v>5895</v>
      </c>
      <c r="H1389">
        <v>14426</v>
      </c>
      <c r="I1389">
        <v>15430</v>
      </c>
      <c r="J1389" t="s">
        <v>26</v>
      </c>
      <c r="K1389" t="s">
        <v>5929</v>
      </c>
      <c r="N1389" t="s">
        <v>1727</v>
      </c>
      <c r="Q1389" t="s">
        <v>5928</v>
      </c>
      <c r="R1389">
        <v>1005</v>
      </c>
      <c r="S1389">
        <v>334</v>
      </c>
    </row>
    <row r="1390" spans="1:20" x14ac:dyDescent="0.25">
      <c r="A1390" s="1" t="s">
        <v>20</v>
      </c>
      <c r="B1390" s="1" t="s">
        <v>34</v>
      </c>
      <c r="C1390" s="1" t="s">
        <v>22</v>
      </c>
      <c r="D1390" s="1" t="s">
        <v>23</v>
      </c>
      <c r="E1390" s="1" t="s">
        <v>24</v>
      </c>
      <c r="G1390" t="s">
        <v>1267</v>
      </c>
      <c r="H1390">
        <v>14439</v>
      </c>
      <c r="I1390">
        <v>15590</v>
      </c>
      <c r="J1390" t="s">
        <v>26</v>
      </c>
      <c r="Q1390" t="s">
        <v>1307</v>
      </c>
      <c r="R1390">
        <v>1152</v>
      </c>
    </row>
    <row r="1391" spans="1:20" x14ac:dyDescent="0.25">
      <c r="A1391" s="1" t="s">
        <v>36</v>
      </c>
      <c r="B1391" s="1" t="s">
        <v>37</v>
      </c>
      <c r="C1391" s="1" t="s">
        <v>22</v>
      </c>
      <c r="D1391" s="1" t="s">
        <v>23</v>
      </c>
      <c r="E1391" s="1" t="s">
        <v>24</v>
      </c>
      <c r="G1391" t="s">
        <v>1267</v>
      </c>
      <c r="H1391">
        <v>14439</v>
      </c>
      <c r="I1391">
        <v>15590</v>
      </c>
      <c r="J1391" t="s">
        <v>26</v>
      </c>
      <c r="K1391" t="s">
        <v>1308</v>
      </c>
      <c r="N1391" t="s">
        <v>1309</v>
      </c>
      <c r="Q1391" t="s">
        <v>1307</v>
      </c>
      <c r="R1391">
        <v>1152</v>
      </c>
      <c r="S1391">
        <v>383</v>
      </c>
    </row>
    <row r="1392" spans="1:20" x14ac:dyDescent="0.25">
      <c r="A1392" s="1" t="s">
        <v>20</v>
      </c>
      <c r="B1392" s="1" t="s">
        <v>128</v>
      </c>
      <c r="C1392" s="1" t="s">
        <v>22</v>
      </c>
      <c r="D1392" s="1" t="s">
        <v>23</v>
      </c>
      <c r="E1392" s="1" t="s">
        <v>24</v>
      </c>
      <c r="G1392" t="s">
        <v>4843</v>
      </c>
      <c r="H1392">
        <v>14505</v>
      </c>
      <c r="I1392">
        <v>15349</v>
      </c>
      <c r="J1392" t="s">
        <v>26</v>
      </c>
      <c r="Q1392" t="s">
        <v>4893</v>
      </c>
      <c r="R1392">
        <v>845</v>
      </c>
      <c r="T1392" t="s">
        <v>130</v>
      </c>
    </row>
    <row r="1393" spans="1:20" x14ac:dyDescent="0.25">
      <c r="A1393" s="1" t="s">
        <v>36</v>
      </c>
      <c r="B1393" s="1" t="s">
        <v>131</v>
      </c>
      <c r="C1393" s="1" t="s">
        <v>22</v>
      </c>
      <c r="D1393" s="1" t="s">
        <v>23</v>
      </c>
      <c r="E1393" s="1" t="s">
        <v>24</v>
      </c>
      <c r="G1393" t="s">
        <v>4843</v>
      </c>
      <c r="H1393">
        <v>14505</v>
      </c>
      <c r="I1393">
        <v>15349</v>
      </c>
      <c r="J1393" t="s">
        <v>26</v>
      </c>
      <c r="N1393" t="s">
        <v>45</v>
      </c>
      <c r="Q1393" t="s">
        <v>4893</v>
      </c>
      <c r="R1393">
        <v>845</v>
      </c>
      <c r="T1393" t="s">
        <v>130</v>
      </c>
    </row>
    <row r="1394" spans="1:20" x14ac:dyDescent="0.25">
      <c r="A1394" s="1" t="s">
        <v>20</v>
      </c>
      <c r="B1394" s="1" t="s">
        <v>34</v>
      </c>
      <c r="C1394" s="1" t="s">
        <v>22</v>
      </c>
      <c r="D1394" s="1" t="s">
        <v>23</v>
      </c>
      <c r="E1394" s="1" t="s">
        <v>24</v>
      </c>
      <c r="G1394" t="s">
        <v>3679</v>
      </c>
      <c r="H1394">
        <v>14571</v>
      </c>
      <c r="I1394">
        <v>15455</v>
      </c>
      <c r="J1394" t="s">
        <v>26</v>
      </c>
      <c r="Q1394" t="s">
        <v>3711</v>
      </c>
      <c r="R1394">
        <v>885</v>
      </c>
    </row>
    <row r="1395" spans="1:20" x14ac:dyDescent="0.25">
      <c r="A1395" s="1" t="s">
        <v>36</v>
      </c>
      <c r="B1395" s="1" t="s">
        <v>37</v>
      </c>
      <c r="C1395" s="1" t="s">
        <v>22</v>
      </c>
      <c r="D1395" s="1" t="s">
        <v>23</v>
      </c>
      <c r="E1395" s="1" t="s">
        <v>24</v>
      </c>
      <c r="G1395" t="s">
        <v>3679</v>
      </c>
      <c r="H1395">
        <v>14571</v>
      </c>
      <c r="I1395">
        <v>15455</v>
      </c>
      <c r="J1395" t="s">
        <v>26</v>
      </c>
      <c r="K1395" t="s">
        <v>3712</v>
      </c>
      <c r="N1395" t="s">
        <v>3713</v>
      </c>
      <c r="Q1395" t="s">
        <v>3711</v>
      </c>
      <c r="R1395">
        <v>885</v>
      </c>
      <c r="S1395">
        <v>294</v>
      </c>
    </row>
    <row r="1396" spans="1:20" x14ac:dyDescent="0.25">
      <c r="A1396" s="1" t="s">
        <v>20</v>
      </c>
      <c r="B1396" s="1" t="s">
        <v>34</v>
      </c>
      <c r="C1396" s="1" t="s">
        <v>22</v>
      </c>
      <c r="D1396" s="1" t="s">
        <v>23</v>
      </c>
      <c r="E1396" s="1" t="s">
        <v>24</v>
      </c>
      <c r="G1396" t="s">
        <v>2935</v>
      </c>
      <c r="H1396">
        <v>14613</v>
      </c>
      <c r="I1396">
        <v>15782</v>
      </c>
      <c r="J1396" t="s">
        <v>26</v>
      </c>
      <c r="Q1396" t="s">
        <v>2979</v>
      </c>
      <c r="R1396">
        <v>1170</v>
      </c>
    </row>
    <row r="1397" spans="1:20" x14ac:dyDescent="0.25">
      <c r="A1397" s="1" t="s">
        <v>36</v>
      </c>
      <c r="B1397" s="1" t="s">
        <v>37</v>
      </c>
      <c r="C1397" s="1" t="s">
        <v>22</v>
      </c>
      <c r="D1397" s="1" t="s">
        <v>23</v>
      </c>
      <c r="E1397" s="1" t="s">
        <v>24</v>
      </c>
      <c r="G1397" t="s">
        <v>2935</v>
      </c>
      <c r="H1397">
        <v>14613</v>
      </c>
      <c r="I1397">
        <v>15782</v>
      </c>
      <c r="J1397" t="s">
        <v>26</v>
      </c>
      <c r="K1397" t="s">
        <v>2980</v>
      </c>
      <c r="N1397" t="s">
        <v>601</v>
      </c>
      <c r="Q1397" t="s">
        <v>2979</v>
      </c>
      <c r="R1397">
        <v>1170</v>
      </c>
      <c r="S1397">
        <v>389</v>
      </c>
    </row>
    <row r="1398" spans="1:20" x14ac:dyDescent="0.25">
      <c r="A1398" s="1" t="s">
        <v>20</v>
      </c>
      <c r="B1398" s="1" t="s">
        <v>34</v>
      </c>
      <c r="C1398" s="1" t="s">
        <v>22</v>
      </c>
      <c r="D1398" s="1" t="s">
        <v>23</v>
      </c>
      <c r="E1398" s="1" t="s">
        <v>24</v>
      </c>
      <c r="G1398" t="s">
        <v>3510</v>
      </c>
      <c r="H1398">
        <v>14639</v>
      </c>
      <c r="I1398">
        <v>16303</v>
      </c>
      <c r="J1398" t="s">
        <v>26</v>
      </c>
      <c r="O1398" t="s">
        <v>3559</v>
      </c>
      <c r="Q1398" t="s">
        <v>3560</v>
      </c>
      <c r="R1398">
        <v>1665</v>
      </c>
    </row>
    <row r="1399" spans="1:20" x14ac:dyDescent="0.25">
      <c r="A1399" s="1" t="s">
        <v>36</v>
      </c>
      <c r="B1399" s="1" t="s">
        <v>37</v>
      </c>
      <c r="C1399" s="1" t="s">
        <v>22</v>
      </c>
      <c r="D1399" s="1" t="s">
        <v>23</v>
      </c>
      <c r="E1399" s="1" t="s">
        <v>24</v>
      </c>
      <c r="G1399" t="s">
        <v>3510</v>
      </c>
      <c r="H1399">
        <v>14639</v>
      </c>
      <c r="I1399">
        <v>16303</v>
      </c>
      <c r="J1399" t="s">
        <v>26</v>
      </c>
      <c r="K1399" t="s">
        <v>3561</v>
      </c>
      <c r="N1399" t="s">
        <v>3562</v>
      </c>
      <c r="O1399" t="s">
        <v>3559</v>
      </c>
      <c r="Q1399" t="s">
        <v>3560</v>
      </c>
      <c r="R1399">
        <v>1665</v>
      </c>
      <c r="S1399">
        <v>554</v>
      </c>
    </row>
    <row r="1400" spans="1:20" x14ac:dyDescent="0.25">
      <c r="A1400" s="1" t="s">
        <v>20</v>
      </c>
      <c r="B1400" s="1" t="s">
        <v>34</v>
      </c>
      <c r="C1400" s="1" t="s">
        <v>22</v>
      </c>
      <c r="D1400" s="1" t="s">
        <v>23</v>
      </c>
      <c r="E1400" s="1" t="s">
        <v>24</v>
      </c>
      <c r="G1400" t="s">
        <v>6262</v>
      </c>
      <c r="H1400">
        <v>14649</v>
      </c>
      <c r="I1400">
        <v>14903</v>
      </c>
      <c r="J1400" t="s">
        <v>26</v>
      </c>
      <c r="Q1400" t="s">
        <v>6341</v>
      </c>
      <c r="R1400">
        <v>255</v>
      </c>
    </row>
    <row r="1401" spans="1:20" x14ac:dyDescent="0.25">
      <c r="A1401" s="1" t="s">
        <v>36</v>
      </c>
      <c r="B1401" s="1" t="s">
        <v>37</v>
      </c>
      <c r="C1401" s="1" t="s">
        <v>22</v>
      </c>
      <c r="D1401" s="1" t="s">
        <v>23</v>
      </c>
      <c r="E1401" s="1" t="s">
        <v>24</v>
      </c>
      <c r="G1401" t="s">
        <v>6262</v>
      </c>
      <c r="H1401">
        <v>14649</v>
      </c>
      <c r="I1401">
        <v>14903</v>
      </c>
      <c r="J1401" t="s">
        <v>26</v>
      </c>
      <c r="K1401" t="s">
        <v>6342</v>
      </c>
      <c r="N1401" t="s">
        <v>6343</v>
      </c>
      <c r="Q1401" t="s">
        <v>6341</v>
      </c>
      <c r="R1401">
        <v>255</v>
      </c>
      <c r="S1401">
        <v>84</v>
      </c>
    </row>
    <row r="1402" spans="1:20" x14ac:dyDescent="0.25">
      <c r="A1402" s="1" t="s">
        <v>20</v>
      </c>
      <c r="B1402" s="1" t="s">
        <v>34</v>
      </c>
      <c r="C1402" s="1" t="s">
        <v>22</v>
      </c>
      <c r="D1402" s="1" t="s">
        <v>23</v>
      </c>
      <c r="E1402" s="1" t="s">
        <v>24</v>
      </c>
      <c r="G1402" t="s">
        <v>4466</v>
      </c>
      <c r="H1402">
        <v>14676</v>
      </c>
      <c r="I1402">
        <v>15665</v>
      </c>
      <c r="J1402" t="s">
        <v>26</v>
      </c>
      <c r="Q1402" t="s">
        <v>4495</v>
      </c>
      <c r="R1402">
        <v>990</v>
      </c>
    </row>
    <row r="1403" spans="1:20" x14ac:dyDescent="0.25">
      <c r="A1403" s="1" t="s">
        <v>36</v>
      </c>
      <c r="B1403" s="1" t="s">
        <v>37</v>
      </c>
      <c r="C1403" s="1" t="s">
        <v>22</v>
      </c>
      <c r="D1403" s="1" t="s">
        <v>23</v>
      </c>
      <c r="E1403" s="1" t="s">
        <v>24</v>
      </c>
      <c r="G1403" t="s">
        <v>4466</v>
      </c>
      <c r="H1403">
        <v>14676</v>
      </c>
      <c r="I1403">
        <v>15665</v>
      </c>
      <c r="J1403" t="s">
        <v>26</v>
      </c>
      <c r="K1403" t="s">
        <v>4496</v>
      </c>
      <c r="N1403" t="s">
        <v>1145</v>
      </c>
      <c r="Q1403" t="s">
        <v>4495</v>
      </c>
      <c r="R1403">
        <v>990</v>
      </c>
      <c r="S1403">
        <v>329</v>
      </c>
    </row>
    <row r="1404" spans="1:20" x14ac:dyDescent="0.25">
      <c r="A1404" s="1" t="s">
        <v>20</v>
      </c>
      <c r="B1404" s="1" t="s">
        <v>34</v>
      </c>
      <c r="C1404" s="1" t="s">
        <v>22</v>
      </c>
      <c r="D1404" s="1" t="s">
        <v>23</v>
      </c>
      <c r="E1404" s="1" t="s">
        <v>24</v>
      </c>
      <c r="G1404" t="s">
        <v>5733</v>
      </c>
      <c r="H1404">
        <v>14690</v>
      </c>
      <c r="I1404">
        <v>15772</v>
      </c>
      <c r="J1404" t="s">
        <v>26</v>
      </c>
      <c r="Q1404" t="s">
        <v>5774</v>
      </c>
      <c r="R1404">
        <v>1083</v>
      </c>
    </row>
    <row r="1405" spans="1:20" x14ac:dyDescent="0.25">
      <c r="A1405" s="1" t="s">
        <v>36</v>
      </c>
      <c r="B1405" s="1" t="s">
        <v>37</v>
      </c>
      <c r="C1405" s="1" t="s">
        <v>22</v>
      </c>
      <c r="D1405" s="1" t="s">
        <v>23</v>
      </c>
      <c r="E1405" s="1" t="s">
        <v>24</v>
      </c>
      <c r="G1405" t="s">
        <v>5733</v>
      </c>
      <c r="H1405">
        <v>14690</v>
      </c>
      <c r="I1405">
        <v>15772</v>
      </c>
      <c r="J1405" t="s">
        <v>26</v>
      </c>
      <c r="K1405" t="s">
        <v>5775</v>
      </c>
      <c r="N1405" t="s">
        <v>5776</v>
      </c>
      <c r="Q1405" t="s">
        <v>5774</v>
      </c>
      <c r="R1405">
        <v>1083</v>
      </c>
      <c r="S1405">
        <v>360</v>
      </c>
    </row>
    <row r="1406" spans="1:20" x14ac:dyDescent="0.25">
      <c r="A1406" s="1" t="s">
        <v>20</v>
      </c>
      <c r="B1406" s="1" t="s">
        <v>34</v>
      </c>
      <c r="C1406" s="1" t="s">
        <v>22</v>
      </c>
      <c r="D1406" s="1" t="s">
        <v>23</v>
      </c>
      <c r="E1406" s="1" t="s">
        <v>24</v>
      </c>
      <c r="G1406" t="s">
        <v>5646</v>
      </c>
      <c r="H1406">
        <v>14693</v>
      </c>
      <c r="I1406">
        <v>15859</v>
      </c>
      <c r="J1406" t="s">
        <v>26</v>
      </c>
      <c r="Q1406" t="s">
        <v>5683</v>
      </c>
      <c r="R1406">
        <v>1167</v>
      </c>
    </row>
    <row r="1407" spans="1:20" x14ac:dyDescent="0.25">
      <c r="A1407" s="1" t="s">
        <v>36</v>
      </c>
      <c r="B1407" s="1" t="s">
        <v>37</v>
      </c>
      <c r="C1407" s="1" t="s">
        <v>22</v>
      </c>
      <c r="D1407" s="1" t="s">
        <v>23</v>
      </c>
      <c r="E1407" s="1" t="s">
        <v>24</v>
      </c>
      <c r="G1407" t="s">
        <v>5646</v>
      </c>
      <c r="H1407">
        <v>14693</v>
      </c>
      <c r="I1407">
        <v>15859</v>
      </c>
      <c r="J1407" t="s">
        <v>26</v>
      </c>
      <c r="K1407" t="s">
        <v>5684</v>
      </c>
      <c r="N1407" t="s">
        <v>5685</v>
      </c>
      <c r="Q1407" t="s">
        <v>5683</v>
      </c>
      <c r="R1407">
        <v>1167</v>
      </c>
      <c r="S1407">
        <v>388</v>
      </c>
    </row>
    <row r="1408" spans="1:20" x14ac:dyDescent="0.25">
      <c r="A1408" s="1" t="s">
        <v>20</v>
      </c>
      <c r="B1408" s="1" t="s">
        <v>34</v>
      </c>
      <c r="C1408" s="1" t="s">
        <v>22</v>
      </c>
      <c r="D1408" s="1" t="s">
        <v>23</v>
      </c>
      <c r="E1408" s="1" t="s">
        <v>24</v>
      </c>
      <c r="G1408" t="s">
        <v>5390</v>
      </c>
      <c r="H1408">
        <v>14746</v>
      </c>
      <c r="I1408">
        <v>15891</v>
      </c>
      <c r="J1408" t="s">
        <v>26</v>
      </c>
      <c r="Q1408" t="s">
        <v>5445</v>
      </c>
      <c r="R1408">
        <v>1146</v>
      </c>
    </row>
    <row r="1409" spans="1:19" x14ac:dyDescent="0.25">
      <c r="A1409" s="1" t="s">
        <v>36</v>
      </c>
      <c r="B1409" s="1" t="s">
        <v>37</v>
      </c>
      <c r="C1409" s="1" t="s">
        <v>22</v>
      </c>
      <c r="D1409" s="1" t="s">
        <v>23</v>
      </c>
      <c r="E1409" s="1" t="s">
        <v>24</v>
      </c>
      <c r="G1409" t="s">
        <v>5390</v>
      </c>
      <c r="H1409">
        <v>14746</v>
      </c>
      <c r="I1409">
        <v>15891</v>
      </c>
      <c r="J1409" t="s">
        <v>26</v>
      </c>
      <c r="K1409" t="s">
        <v>5446</v>
      </c>
      <c r="N1409" t="s">
        <v>226</v>
      </c>
      <c r="Q1409" t="s">
        <v>5445</v>
      </c>
      <c r="R1409">
        <v>1146</v>
      </c>
      <c r="S1409">
        <v>381</v>
      </c>
    </row>
    <row r="1410" spans="1:19" x14ac:dyDescent="0.25">
      <c r="A1410" s="1" t="s">
        <v>20</v>
      </c>
      <c r="B1410" s="1" t="s">
        <v>34</v>
      </c>
      <c r="C1410" s="1" t="s">
        <v>22</v>
      </c>
      <c r="D1410" s="1" t="s">
        <v>23</v>
      </c>
      <c r="E1410" s="1" t="s">
        <v>24</v>
      </c>
      <c r="G1410" t="s">
        <v>3120</v>
      </c>
      <c r="H1410">
        <v>14801</v>
      </c>
      <c r="I1410">
        <v>15001</v>
      </c>
      <c r="J1410" t="s">
        <v>26</v>
      </c>
      <c r="Q1410" t="s">
        <v>3163</v>
      </c>
      <c r="R1410">
        <v>201</v>
      </c>
    </row>
    <row r="1411" spans="1:19" x14ac:dyDescent="0.25">
      <c r="A1411" s="1" t="s">
        <v>36</v>
      </c>
      <c r="B1411" s="1" t="s">
        <v>37</v>
      </c>
      <c r="C1411" s="1" t="s">
        <v>22</v>
      </c>
      <c r="D1411" s="1" t="s">
        <v>23</v>
      </c>
      <c r="E1411" s="1" t="s">
        <v>24</v>
      </c>
      <c r="G1411" t="s">
        <v>3120</v>
      </c>
      <c r="H1411">
        <v>14801</v>
      </c>
      <c r="I1411">
        <v>15001</v>
      </c>
      <c r="J1411" t="s">
        <v>26</v>
      </c>
      <c r="K1411" t="s">
        <v>3164</v>
      </c>
      <c r="N1411" t="s">
        <v>45</v>
      </c>
      <c r="Q1411" t="s">
        <v>3163</v>
      </c>
      <c r="R1411">
        <v>201</v>
      </c>
      <c r="S1411">
        <v>66</v>
      </c>
    </row>
    <row r="1412" spans="1:19" x14ac:dyDescent="0.25">
      <c r="A1412" s="1" t="s">
        <v>20</v>
      </c>
      <c r="B1412" s="1" t="s">
        <v>34</v>
      </c>
      <c r="C1412" s="1" t="s">
        <v>22</v>
      </c>
      <c r="D1412" s="1" t="s">
        <v>23</v>
      </c>
      <c r="E1412" s="1" t="s">
        <v>24</v>
      </c>
      <c r="G1412" t="s">
        <v>3334</v>
      </c>
      <c r="H1412">
        <v>14834</v>
      </c>
      <c r="I1412">
        <v>15574</v>
      </c>
      <c r="J1412" t="s">
        <v>26</v>
      </c>
      <c r="Q1412" t="s">
        <v>3351</v>
      </c>
      <c r="R1412">
        <v>741</v>
      </c>
    </row>
    <row r="1413" spans="1:19" x14ac:dyDescent="0.25">
      <c r="A1413" s="1" t="s">
        <v>36</v>
      </c>
      <c r="B1413" s="1" t="s">
        <v>37</v>
      </c>
      <c r="C1413" s="1" t="s">
        <v>22</v>
      </c>
      <c r="D1413" s="1" t="s">
        <v>23</v>
      </c>
      <c r="E1413" s="1" t="s">
        <v>24</v>
      </c>
      <c r="G1413" t="s">
        <v>3334</v>
      </c>
      <c r="H1413">
        <v>14834</v>
      </c>
      <c r="I1413">
        <v>15574</v>
      </c>
      <c r="J1413" t="s">
        <v>26</v>
      </c>
      <c r="K1413" t="s">
        <v>3352</v>
      </c>
      <c r="N1413" t="s">
        <v>3353</v>
      </c>
      <c r="Q1413" t="s">
        <v>3351</v>
      </c>
      <c r="R1413">
        <v>741</v>
      </c>
      <c r="S1413">
        <v>246</v>
      </c>
    </row>
    <row r="1414" spans="1:19" x14ac:dyDescent="0.25">
      <c r="A1414" s="1" t="s">
        <v>20</v>
      </c>
      <c r="B1414" s="1" t="s">
        <v>34</v>
      </c>
      <c r="C1414" s="1" t="s">
        <v>22</v>
      </c>
      <c r="D1414" s="1" t="s">
        <v>23</v>
      </c>
      <c r="E1414" s="1" t="s">
        <v>24</v>
      </c>
      <c r="G1414" t="s">
        <v>4715</v>
      </c>
      <c r="H1414">
        <v>14836</v>
      </c>
      <c r="I1414">
        <v>16635</v>
      </c>
      <c r="J1414" t="s">
        <v>26</v>
      </c>
      <c r="Q1414" t="s">
        <v>4752</v>
      </c>
      <c r="R1414">
        <v>1800</v>
      </c>
    </row>
    <row r="1415" spans="1:19" x14ac:dyDescent="0.25">
      <c r="A1415" s="1" t="s">
        <v>36</v>
      </c>
      <c r="B1415" s="1" t="s">
        <v>37</v>
      </c>
      <c r="C1415" s="1" t="s">
        <v>22</v>
      </c>
      <c r="D1415" s="1" t="s">
        <v>23</v>
      </c>
      <c r="E1415" s="1" t="s">
        <v>24</v>
      </c>
      <c r="G1415" t="s">
        <v>4715</v>
      </c>
      <c r="H1415">
        <v>14836</v>
      </c>
      <c r="I1415">
        <v>16635</v>
      </c>
      <c r="J1415" t="s">
        <v>26</v>
      </c>
      <c r="K1415" t="s">
        <v>4753</v>
      </c>
      <c r="N1415" t="s">
        <v>4754</v>
      </c>
      <c r="Q1415" t="s">
        <v>4752</v>
      </c>
      <c r="R1415">
        <v>1800</v>
      </c>
      <c r="S1415">
        <v>599</v>
      </c>
    </row>
    <row r="1416" spans="1:19" x14ac:dyDescent="0.25">
      <c r="A1416" s="1" t="s">
        <v>20</v>
      </c>
      <c r="B1416" s="1" t="s">
        <v>34</v>
      </c>
      <c r="C1416" s="1" t="s">
        <v>22</v>
      </c>
      <c r="D1416" s="1" t="s">
        <v>23</v>
      </c>
      <c r="E1416" s="1" t="s">
        <v>24</v>
      </c>
      <c r="G1416" t="s">
        <v>4327</v>
      </c>
      <c r="H1416">
        <v>14842</v>
      </c>
      <c r="I1416">
        <v>16023</v>
      </c>
      <c r="J1416" t="s">
        <v>26</v>
      </c>
      <c r="Q1416" t="s">
        <v>4358</v>
      </c>
      <c r="R1416">
        <v>1182</v>
      </c>
    </row>
    <row r="1417" spans="1:19" x14ac:dyDescent="0.25">
      <c r="A1417" s="1" t="s">
        <v>36</v>
      </c>
      <c r="B1417" s="1" t="s">
        <v>37</v>
      </c>
      <c r="C1417" s="1" t="s">
        <v>22</v>
      </c>
      <c r="D1417" s="1" t="s">
        <v>23</v>
      </c>
      <c r="E1417" s="1" t="s">
        <v>24</v>
      </c>
      <c r="G1417" t="s">
        <v>4327</v>
      </c>
      <c r="H1417">
        <v>14842</v>
      </c>
      <c r="I1417">
        <v>16023</v>
      </c>
      <c r="J1417" t="s">
        <v>26</v>
      </c>
      <c r="K1417" t="s">
        <v>4359</v>
      </c>
      <c r="N1417" t="s">
        <v>4360</v>
      </c>
      <c r="Q1417" t="s">
        <v>4358</v>
      </c>
      <c r="R1417">
        <v>1182</v>
      </c>
      <c r="S1417">
        <v>393</v>
      </c>
    </row>
    <row r="1418" spans="1:19" x14ac:dyDescent="0.25">
      <c r="A1418" s="1" t="s">
        <v>20</v>
      </c>
      <c r="B1418" s="1" t="s">
        <v>34</v>
      </c>
      <c r="C1418" s="1" t="s">
        <v>22</v>
      </c>
      <c r="D1418" s="1" t="s">
        <v>23</v>
      </c>
      <c r="E1418" s="1" t="s">
        <v>24</v>
      </c>
      <c r="G1418" t="s">
        <v>3978</v>
      </c>
      <c r="H1418">
        <v>14843</v>
      </c>
      <c r="I1418">
        <v>15799</v>
      </c>
      <c r="J1418" t="s">
        <v>26</v>
      </c>
      <c r="Q1418" t="s">
        <v>3996</v>
      </c>
      <c r="R1418">
        <v>957</v>
      </c>
    </row>
    <row r="1419" spans="1:19" x14ac:dyDescent="0.25">
      <c r="A1419" s="1" t="s">
        <v>36</v>
      </c>
      <c r="B1419" s="1" t="s">
        <v>37</v>
      </c>
      <c r="C1419" s="1" t="s">
        <v>22</v>
      </c>
      <c r="D1419" s="1" t="s">
        <v>23</v>
      </c>
      <c r="E1419" s="1" t="s">
        <v>24</v>
      </c>
      <c r="G1419" t="s">
        <v>3978</v>
      </c>
      <c r="H1419">
        <v>14843</v>
      </c>
      <c r="I1419">
        <v>15799</v>
      </c>
      <c r="J1419" t="s">
        <v>26</v>
      </c>
      <c r="K1419" t="s">
        <v>3997</v>
      </c>
      <c r="N1419" t="s">
        <v>1954</v>
      </c>
      <c r="Q1419" t="s">
        <v>3996</v>
      </c>
      <c r="R1419">
        <v>957</v>
      </c>
      <c r="S1419">
        <v>318</v>
      </c>
    </row>
    <row r="1420" spans="1:19" x14ac:dyDescent="0.25">
      <c r="A1420" s="1" t="s">
        <v>20</v>
      </c>
      <c r="B1420" s="1" t="s">
        <v>34</v>
      </c>
      <c r="C1420" s="1" t="s">
        <v>22</v>
      </c>
      <c r="D1420" s="1" t="s">
        <v>23</v>
      </c>
      <c r="E1420" s="1" t="s">
        <v>24</v>
      </c>
      <c r="G1420" t="s">
        <v>5812</v>
      </c>
      <c r="H1420">
        <v>14880</v>
      </c>
      <c r="I1420">
        <v>15242</v>
      </c>
      <c r="J1420" t="s">
        <v>46</v>
      </c>
      <c r="Q1420" t="s">
        <v>5855</v>
      </c>
      <c r="R1420">
        <v>363</v>
      </c>
    </row>
    <row r="1421" spans="1:19" x14ac:dyDescent="0.25">
      <c r="A1421" s="1" t="s">
        <v>36</v>
      </c>
      <c r="B1421" s="1" t="s">
        <v>37</v>
      </c>
      <c r="C1421" s="1" t="s">
        <v>22</v>
      </c>
      <c r="D1421" s="1" t="s">
        <v>23</v>
      </c>
      <c r="E1421" s="1" t="s">
        <v>24</v>
      </c>
      <c r="G1421" t="s">
        <v>5812</v>
      </c>
      <c r="H1421">
        <v>14880</v>
      </c>
      <c r="I1421">
        <v>15242</v>
      </c>
      <c r="J1421" t="s">
        <v>46</v>
      </c>
      <c r="K1421" t="s">
        <v>5856</v>
      </c>
      <c r="N1421" t="s">
        <v>45</v>
      </c>
      <c r="Q1421" t="s">
        <v>5855</v>
      </c>
      <c r="R1421">
        <v>363</v>
      </c>
      <c r="S1421">
        <v>120</v>
      </c>
    </row>
    <row r="1422" spans="1:19" x14ac:dyDescent="0.25">
      <c r="A1422" s="1" t="s">
        <v>20</v>
      </c>
      <c r="B1422" s="1" t="s">
        <v>34</v>
      </c>
      <c r="C1422" s="1" t="s">
        <v>22</v>
      </c>
      <c r="D1422" s="1" t="s">
        <v>23</v>
      </c>
      <c r="E1422" s="1" t="s">
        <v>24</v>
      </c>
      <c r="G1422" t="s">
        <v>25</v>
      </c>
      <c r="H1422">
        <v>14884</v>
      </c>
      <c r="I1422">
        <v>15372</v>
      </c>
      <c r="J1422" t="s">
        <v>26</v>
      </c>
      <c r="Q1422" t="s">
        <v>75</v>
      </c>
      <c r="R1422">
        <v>489</v>
      </c>
    </row>
    <row r="1423" spans="1:19" x14ac:dyDescent="0.25">
      <c r="A1423" s="1" t="s">
        <v>36</v>
      </c>
      <c r="B1423" s="1" t="s">
        <v>37</v>
      </c>
      <c r="C1423" s="1" t="s">
        <v>22</v>
      </c>
      <c r="D1423" s="1" t="s">
        <v>23</v>
      </c>
      <c r="E1423" s="1" t="s">
        <v>24</v>
      </c>
      <c r="G1423" t="s">
        <v>25</v>
      </c>
      <c r="H1423">
        <v>14884</v>
      </c>
      <c r="I1423">
        <v>15372</v>
      </c>
      <c r="J1423" t="s">
        <v>26</v>
      </c>
      <c r="K1423" t="s">
        <v>76</v>
      </c>
      <c r="N1423" t="s">
        <v>77</v>
      </c>
      <c r="Q1423" t="s">
        <v>75</v>
      </c>
      <c r="R1423">
        <v>489</v>
      </c>
      <c r="S1423">
        <v>162</v>
      </c>
    </row>
    <row r="1424" spans="1:19" x14ac:dyDescent="0.25">
      <c r="A1424" s="1" t="s">
        <v>20</v>
      </c>
      <c r="B1424" s="1" t="s">
        <v>34</v>
      </c>
      <c r="C1424" s="1" t="s">
        <v>22</v>
      </c>
      <c r="D1424" s="1" t="s">
        <v>23</v>
      </c>
      <c r="E1424" s="1" t="s">
        <v>24</v>
      </c>
      <c r="G1424" t="s">
        <v>5538</v>
      </c>
      <c r="H1424">
        <v>14907</v>
      </c>
      <c r="I1424">
        <v>16157</v>
      </c>
      <c r="J1424" t="s">
        <v>46</v>
      </c>
      <c r="Q1424" t="s">
        <v>5574</v>
      </c>
      <c r="R1424">
        <v>1251</v>
      </c>
    </row>
    <row r="1425" spans="1:19" x14ac:dyDescent="0.25">
      <c r="A1425" s="1" t="s">
        <v>36</v>
      </c>
      <c r="B1425" s="1" t="s">
        <v>37</v>
      </c>
      <c r="C1425" s="1" t="s">
        <v>22</v>
      </c>
      <c r="D1425" s="1" t="s">
        <v>23</v>
      </c>
      <c r="E1425" s="1" t="s">
        <v>24</v>
      </c>
      <c r="G1425" t="s">
        <v>5538</v>
      </c>
      <c r="H1425">
        <v>14907</v>
      </c>
      <c r="I1425">
        <v>16157</v>
      </c>
      <c r="J1425" t="s">
        <v>46</v>
      </c>
      <c r="K1425" t="s">
        <v>5575</v>
      </c>
      <c r="N1425" t="s">
        <v>2780</v>
      </c>
      <c r="Q1425" t="s">
        <v>5574</v>
      </c>
      <c r="R1425">
        <v>1251</v>
      </c>
      <c r="S1425">
        <v>416</v>
      </c>
    </row>
    <row r="1426" spans="1:19" x14ac:dyDescent="0.25">
      <c r="A1426" s="1" t="s">
        <v>20</v>
      </c>
      <c r="B1426" s="1" t="s">
        <v>34</v>
      </c>
      <c r="C1426" s="1" t="s">
        <v>22</v>
      </c>
      <c r="D1426" s="1" t="s">
        <v>23</v>
      </c>
      <c r="E1426" s="1" t="s">
        <v>24</v>
      </c>
      <c r="G1426" t="s">
        <v>5959</v>
      </c>
      <c r="H1426">
        <v>14907</v>
      </c>
      <c r="I1426">
        <v>17339</v>
      </c>
      <c r="J1426" t="s">
        <v>26</v>
      </c>
      <c r="Q1426" t="s">
        <v>6004</v>
      </c>
      <c r="R1426">
        <v>2433</v>
      </c>
    </row>
    <row r="1427" spans="1:19" x14ac:dyDescent="0.25">
      <c r="A1427" s="1" t="s">
        <v>36</v>
      </c>
      <c r="B1427" s="1" t="s">
        <v>37</v>
      </c>
      <c r="C1427" s="1" t="s">
        <v>22</v>
      </c>
      <c r="D1427" s="1" t="s">
        <v>23</v>
      </c>
      <c r="E1427" s="1" t="s">
        <v>24</v>
      </c>
      <c r="G1427" t="s">
        <v>5959</v>
      </c>
      <c r="H1427">
        <v>14907</v>
      </c>
      <c r="I1427">
        <v>17339</v>
      </c>
      <c r="J1427" t="s">
        <v>26</v>
      </c>
      <c r="K1427" t="s">
        <v>6005</v>
      </c>
      <c r="N1427" t="s">
        <v>6006</v>
      </c>
      <c r="Q1427" t="s">
        <v>6004</v>
      </c>
      <c r="R1427">
        <v>2433</v>
      </c>
      <c r="S1427">
        <v>810</v>
      </c>
    </row>
    <row r="1428" spans="1:19" x14ac:dyDescent="0.25">
      <c r="A1428" s="1" t="s">
        <v>20</v>
      </c>
      <c r="B1428" s="1" t="s">
        <v>34</v>
      </c>
      <c r="C1428" s="1" t="s">
        <v>22</v>
      </c>
      <c r="D1428" s="1" t="s">
        <v>23</v>
      </c>
      <c r="E1428" s="1" t="s">
        <v>24</v>
      </c>
      <c r="G1428" t="s">
        <v>6262</v>
      </c>
      <c r="H1428">
        <v>14919</v>
      </c>
      <c r="I1428">
        <v>15122</v>
      </c>
      <c r="J1428" t="s">
        <v>26</v>
      </c>
      <c r="Q1428" t="s">
        <v>6344</v>
      </c>
      <c r="R1428">
        <v>204</v>
      </c>
    </row>
    <row r="1429" spans="1:19" x14ac:dyDescent="0.25">
      <c r="A1429" s="1" t="s">
        <v>36</v>
      </c>
      <c r="B1429" s="1" t="s">
        <v>37</v>
      </c>
      <c r="C1429" s="1" t="s">
        <v>22</v>
      </c>
      <c r="D1429" s="1" t="s">
        <v>23</v>
      </c>
      <c r="E1429" s="1" t="s">
        <v>24</v>
      </c>
      <c r="G1429" t="s">
        <v>6262</v>
      </c>
      <c r="H1429">
        <v>14919</v>
      </c>
      <c r="I1429">
        <v>15122</v>
      </c>
      <c r="J1429" t="s">
        <v>26</v>
      </c>
      <c r="K1429" t="s">
        <v>6345</v>
      </c>
      <c r="N1429" t="s">
        <v>6346</v>
      </c>
      <c r="Q1429" t="s">
        <v>6344</v>
      </c>
      <c r="R1429">
        <v>204</v>
      </c>
      <c r="S1429">
        <v>67</v>
      </c>
    </row>
    <row r="1430" spans="1:19" x14ac:dyDescent="0.25">
      <c r="A1430" s="1" t="s">
        <v>20</v>
      </c>
      <c r="B1430" s="1" t="s">
        <v>34</v>
      </c>
      <c r="C1430" s="1" t="s">
        <v>22</v>
      </c>
      <c r="D1430" s="1" t="s">
        <v>23</v>
      </c>
      <c r="E1430" s="1" t="s">
        <v>24</v>
      </c>
      <c r="G1430" t="s">
        <v>5274</v>
      </c>
      <c r="H1430">
        <v>14922</v>
      </c>
      <c r="I1430">
        <v>16319</v>
      </c>
      <c r="J1430" t="s">
        <v>26</v>
      </c>
      <c r="Q1430" t="s">
        <v>5317</v>
      </c>
      <c r="R1430">
        <v>1398</v>
      </c>
    </row>
    <row r="1431" spans="1:19" x14ac:dyDescent="0.25">
      <c r="A1431" s="1" t="s">
        <v>36</v>
      </c>
      <c r="B1431" s="1" t="s">
        <v>37</v>
      </c>
      <c r="C1431" s="1" t="s">
        <v>22</v>
      </c>
      <c r="D1431" s="1" t="s">
        <v>23</v>
      </c>
      <c r="E1431" s="1" t="s">
        <v>24</v>
      </c>
      <c r="G1431" t="s">
        <v>5274</v>
      </c>
      <c r="H1431">
        <v>14922</v>
      </c>
      <c r="I1431">
        <v>16319</v>
      </c>
      <c r="J1431" t="s">
        <v>26</v>
      </c>
      <c r="K1431" t="s">
        <v>5318</v>
      </c>
      <c r="N1431" t="s">
        <v>5319</v>
      </c>
      <c r="Q1431" t="s">
        <v>5317</v>
      </c>
      <c r="R1431">
        <v>1398</v>
      </c>
      <c r="S1431">
        <v>465</v>
      </c>
    </row>
    <row r="1432" spans="1:19" x14ac:dyDescent="0.25">
      <c r="A1432" s="1" t="s">
        <v>20</v>
      </c>
      <c r="B1432" s="1" t="s">
        <v>34</v>
      </c>
      <c r="C1432" s="1" t="s">
        <v>22</v>
      </c>
      <c r="D1432" s="1" t="s">
        <v>23</v>
      </c>
      <c r="E1432" s="1" t="s">
        <v>24</v>
      </c>
      <c r="G1432" t="s">
        <v>3824</v>
      </c>
      <c r="H1432">
        <v>14969</v>
      </c>
      <c r="I1432">
        <v>15934</v>
      </c>
      <c r="J1432" t="s">
        <v>26</v>
      </c>
      <c r="Q1432" t="s">
        <v>3857</v>
      </c>
      <c r="R1432">
        <v>966</v>
      </c>
    </row>
    <row r="1433" spans="1:19" x14ac:dyDescent="0.25">
      <c r="A1433" s="1" t="s">
        <v>36</v>
      </c>
      <c r="B1433" s="1" t="s">
        <v>37</v>
      </c>
      <c r="C1433" s="1" t="s">
        <v>22</v>
      </c>
      <c r="D1433" s="1" t="s">
        <v>23</v>
      </c>
      <c r="E1433" s="1" t="s">
        <v>24</v>
      </c>
      <c r="G1433" t="s">
        <v>3824</v>
      </c>
      <c r="H1433">
        <v>14969</v>
      </c>
      <c r="I1433">
        <v>15934</v>
      </c>
      <c r="J1433" t="s">
        <v>26</v>
      </c>
      <c r="K1433" t="s">
        <v>3858</v>
      </c>
      <c r="N1433" t="s">
        <v>45</v>
      </c>
      <c r="Q1433" t="s">
        <v>3857</v>
      </c>
      <c r="R1433">
        <v>966</v>
      </c>
      <c r="S1433">
        <v>321</v>
      </c>
    </row>
    <row r="1434" spans="1:19" x14ac:dyDescent="0.25">
      <c r="A1434" s="1" t="s">
        <v>20</v>
      </c>
      <c r="B1434" s="1" t="s">
        <v>34</v>
      </c>
      <c r="C1434" s="1" t="s">
        <v>22</v>
      </c>
      <c r="D1434" s="1" t="s">
        <v>23</v>
      </c>
      <c r="E1434" s="1" t="s">
        <v>24</v>
      </c>
      <c r="G1434" t="s">
        <v>6028</v>
      </c>
      <c r="H1434">
        <v>15024</v>
      </c>
      <c r="I1434">
        <v>16307</v>
      </c>
      <c r="J1434" t="s">
        <v>26</v>
      </c>
      <c r="Q1434" t="s">
        <v>6060</v>
      </c>
      <c r="R1434">
        <v>1284</v>
      </c>
    </row>
    <row r="1435" spans="1:19" x14ac:dyDescent="0.25">
      <c r="A1435" s="1" t="s">
        <v>36</v>
      </c>
      <c r="B1435" s="1" t="s">
        <v>37</v>
      </c>
      <c r="C1435" s="1" t="s">
        <v>22</v>
      </c>
      <c r="D1435" s="1" t="s">
        <v>23</v>
      </c>
      <c r="E1435" s="1" t="s">
        <v>24</v>
      </c>
      <c r="G1435" t="s">
        <v>6028</v>
      </c>
      <c r="H1435">
        <v>15024</v>
      </c>
      <c r="I1435">
        <v>16307</v>
      </c>
      <c r="J1435" t="s">
        <v>26</v>
      </c>
      <c r="K1435" t="s">
        <v>6061</v>
      </c>
      <c r="N1435" t="s">
        <v>45</v>
      </c>
      <c r="Q1435" t="s">
        <v>6060</v>
      </c>
      <c r="R1435">
        <v>1284</v>
      </c>
      <c r="S1435">
        <v>427</v>
      </c>
    </row>
    <row r="1436" spans="1:19" x14ac:dyDescent="0.25">
      <c r="A1436" s="1" t="s">
        <v>20</v>
      </c>
      <c r="B1436" s="1" t="s">
        <v>34</v>
      </c>
      <c r="C1436" s="1" t="s">
        <v>22</v>
      </c>
      <c r="D1436" s="1" t="s">
        <v>23</v>
      </c>
      <c r="E1436" s="1" t="s">
        <v>24</v>
      </c>
      <c r="G1436" t="s">
        <v>3120</v>
      </c>
      <c r="H1436">
        <v>15052</v>
      </c>
      <c r="I1436">
        <v>15255</v>
      </c>
      <c r="J1436" t="s">
        <v>46</v>
      </c>
      <c r="Q1436" t="s">
        <v>3165</v>
      </c>
      <c r="R1436">
        <v>204</v>
      </c>
    </row>
    <row r="1437" spans="1:19" x14ac:dyDescent="0.25">
      <c r="A1437" s="1" t="s">
        <v>36</v>
      </c>
      <c r="B1437" s="1" t="s">
        <v>37</v>
      </c>
      <c r="C1437" s="1" t="s">
        <v>22</v>
      </c>
      <c r="D1437" s="1" t="s">
        <v>23</v>
      </c>
      <c r="E1437" s="1" t="s">
        <v>24</v>
      </c>
      <c r="G1437" t="s">
        <v>3120</v>
      </c>
      <c r="H1437">
        <v>15052</v>
      </c>
      <c r="I1437">
        <v>15255</v>
      </c>
      <c r="J1437" t="s">
        <v>46</v>
      </c>
      <c r="K1437" t="s">
        <v>3166</v>
      </c>
      <c r="N1437" t="s">
        <v>45</v>
      </c>
      <c r="Q1437" t="s">
        <v>3165</v>
      </c>
      <c r="R1437">
        <v>204</v>
      </c>
      <c r="S1437">
        <v>67</v>
      </c>
    </row>
    <row r="1438" spans="1:19" x14ac:dyDescent="0.25">
      <c r="A1438" s="1" t="s">
        <v>20</v>
      </c>
      <c r="B1438" s="1" t="s">
        <v>34</v>
      </c>
      <c r="C1438" s="1" t="s">
        <v>22</v>
      </c>
      <c r="D1438" s="1" t="s">
        <v>23</v>
      </c>
      <c r="E1438" s="1" t="s">
        <v>24</v>
      </c>
      <c r="G1438" t="s">
        <v>2442</v>
      </c>
      <c r="H1438">
        <v>15084</v>
      </c>
      <c r="I1438">
        <v>15323</v>
      </c>
      <c r="J1438" t="s">
        <v>26</v>
      </c>
      <c r="Q1438" t="s">
        <v>2483</v>
      </c>
      <c r="R1438">
        <v>240</v>
      </c>
    </row>
    <row r="1439" spans="1:19" x14ac:dyDescent="0.25">
      <c r="A1439" s="1" t="s">
        <v>36</v>
      </c>
      <c r="B1439" s="1" t="s">
        <v>37</v>
      </c>
      <c r="C1439" s="1" t="s">
        <v>22</v>
      </c>
      <c r="D1439" s="1" t="s">
        <v>23</v>
      </c>
      <c r="E1439" s="1" t="s">
        <v>24</v>
      </c>
      <c r="G1439" t="s">
        <v>2442</v>
      </c>
      <c r="H1439">
        <v>15084</v>
      </c>
      <c r="I1439">
        <v>15323</v>
      </c>
      <c r="J1439" t="s">
        <v>26</v>
      </c>
      <c r="K1439" t="s">
        <v>2484</v>
      </c>
      <c r="N1439" t="s">
        <v>45</v>
      </c>
      <c r="Q1439" t="s">
        <v>2483</v>
      </c>
      <c r="R1439">
        <v>240</v>
      </c>
      <c r="S1439">
        <v>79</v>
      </c>
    </row>
    <row r="1440" spans="1:19" x14ac:dyDescent="0.25">
      <c r="A1440" s="1" t="s">
        <v>20</v>
      </c>
      <c r="B1440" s="1" t="s">
        <v>34</v>
      </c>
      <c r="C1440" s="1" t="s">
        <v>22</v>
      </c>
      <c r="D1440" s="1" t="s">
        <v>23</v>
      </c>
      <c r="E1440" s="1" t="s">
        <v>24</v>
      </c>
      <c r="G1440" t="s">
        <v>6262</v>
      </c>
      <c r="H1440">
        <v>15112</v>
      </c>
      <c r="I1440">
        <v>15546</v>
      </c>
      <c r="J1440" t="s">
        <v>26</v>
      </c>
      <c r="Q1440" t="s">
        <v>6347</v>
      </c>
      <c r="R1440">
        <v>435</v>
      </c>
    </row>
    <row r="1441" spans="1:19" x14ac:dyDescent="0.25">
      <c r="A1441" s="1" t="s">
        <v>36</v>
      </c>
      <c r="B1441" s="1" t="s">
        <v>37</v>
      </c>
      <c r="C1441" s="1" t="s">
        <v>22</v>
      </c>
      <c r="D1441" s="1" t="s">
        <v>23</v>
      </c>
      <c r="E1441" s="1" t="s">
        <v>24</v>
      </c>
      <c r="G1441" t="s">
        <v>6262</v>
      </c>
      <c r="H1441">
        <v>15112</v>
      </c>
      <c r="I1441">
        <v>15546</v>
      </c>
      <c r="J1441" t="s">
        <v>26</v>
      </c>
      <c r="K1441" t="s">
        <v>6348</v>
      </c>
      <c r="N1441" t="s">
        <v>6349</v>
      </c>
      <c r="Q1441" t="s">
        <v>6347</v>
      </c>
      <c r="R1441">
        <v>435</v>
      </c>
      <c r="S1441">
        <v>144</v>
      </c>
    </row>
    <row r="1442" spans="1:19" x14ac:dyDescent="0.25">
      <c r="A1442" s="1" t="s">
        <v>20</v>
      </c>
      <c r="B1442" s="1" t="s">
        <v>34</v>
      </c>
      <c r="C1442" s="1" t="s">
        <v>22</v>
      </c>
      <c r="D1442" s="1" t="s">
        <v>23</v>
      </c>
      <c r="E1442" s="1" t="s">
        <v>24</v>
      </c>
      <c r="G1442" t="s">
        <v>1766</v>
      </c>
      <c r="H1442">
        <v>15137</v>
      </c>
      <c r="I1442">
        <v>15814</v>
      </c>
      <c r="J1442" t="s">
        <v>26</v>
      </c>
      <c r="Q1442" t="s">
        <v>1793</v>
      </c>
      <c r="R1442">
        <v>678</v>
      </c>
    </row>
    <row r="1443" spans="1:19" x14ac:dyDescent="0.25">
      <c r="A1443" s="1" t="s">
        <v>36</v>
      </c>
      <c r="B1443" s="1" t="s">
        <v>37</v>
      </c>
      <c r="C1443" s="1" t="s">
        <v>22</v>
      </c>
      <c r="D1443" s="1" t="s">
        <v>23</v>
      </c>
      <c r="E1443" s="1" t="s">
        <v>24</v>
      </c>
      <c r="G1443" t="s">
        <v>1766</v>
      </c>
      <c r="H1443">
        <v>15137</v>
      </c>
      <c r="I1443">
        <v>15814</v>
      </c>
      <c r="J1443" t="s">
        <v>26</v>
      </c>
      <c r="K1443" t="s">
        <v>1794</v>
      </c>
      <c r="N1443" t="s">
        <v>465</v>
      </c>
      <c r="Q1443" t="s">
        <v>1793</v>
      </c>
      <c r="R1443">
        <v>678</v>
      </c>
      <c r="S1443">
        <v>225</v>
      </c>
    </row>
    <row r="1444" spans="1:19" x14ac:dyDescent="0.25">
      <c r="A1444" s="1" t="s">
        <v>20</v>
      </c>
      <c r="B1444" s="1" t="s">
        <v>34</v>
      </c>
      <c r="C1444" s="1" t="s">
        <v>22</v>
      </c>
      <c r="D1444" s="1" t="s">
        <v>23</v>
      </c>
      <c r="E1444" s="1" t="s">
        <v>24</v>
      </c>
      <c r="G1444" t="s">
        <v>5006</v>
      </c>
      <c r="H1444">
        <v>15164</v>
      </c>
      <c r="I1444">
        <v>15748</v>
      </c>
      <c r="J1444" t="s">
        <v>26</v>
      </c>
      <c r="Q1444" t="s">
        <v>5042</v>
      </c>
      <c r="R1444">
        <v>585</v>
      </c>
    </row>
    <row r="1445" spans="1:19" x14ac:dyDescent="0.25">
      <c r="A1445" s="1" t="s">
        <v>36</v>
      </c>
      <c r="B1445" s="1" t="s">
        <v>37</v>
      </c>
      <c r="C1445" s="1" t="s">
        <v>22</v>
      </c>
      <c r="D1445" s="1" t="s">
        <v>23</v>
      </c>
      <c r="E1445" s="1" t="s">
        <v>24</v>
      </c>
      <c r="G1445" t="s">
        <v>5006</v>
      </c>
      <c r="H1445">
        <v>15164</v>
      </c>
      <c r="I1445">
        <v>15748</v>
      </c>
      <c r="J1445" t="s">
        <v>26</v>
      </c>
      <c r="K1445" t="s">
        <v>5043</v>
      </c>
      <c r="N1445" t="s">
        <v>5044</v>
      </c>
      <c r="Q1445" t="s">
        <v>5042</v>
      </c>
      <c r="R1445">
        <v>585</v>
      </c>
      <c r="S1445">
        <v>194</v>
      </c>
    </row>
    <row r="1446" spans="1:19" x14ac:dyDescent="0.25">
      <c r="A1446" s="1" t="s">
        <v>20</v>
      </c>
      <c r="B1446" s="1" t="s">
        <v>34</v>
      </c>
      <c r="C1446" s="1" t="s">
        <v>22</v>
      </c>
      <c r="D1446" s="1" t="s">
        <v>23</v>
      </c>
      <c r="E1446" s="1" t="s">
        <v>24</v>
      </c>
      <c r="G1446" t="s">
        <v>3120</v>
      </c>
      <c r="H1446">
        <v>15242</v>
      </c>
      <c r="I1446">
        <v>15598</v>
      </c>
      <c r="J1446" t="s">
        <v>46</v>
      </c>
      <c r="Q1446" t="s">
        <v>3167</v>
      </c>
      <c r="R1446">
        <v>357</v>
      </c>
    </row>
    <row r="1447" spans="1:19" x14ac:dyDescent="0.25">
      <c r="A1447" s="1" t="s">
        <v>36</v>
      </c>
      <c r="B1447" s="1" t="s">
        <v>37</v>
      </c>
      <c r="C1447" s="1" t="s">
        <v>22</v>
      </c>
      <c r="D1447" s="1" t="s">
        <v>23</v>
      </c>
      <c r="E1447" s="1" t="s">
        <v>24</v>
      </c>
      <c r="G1447" t="s">
        <v>3120</v>
      </c>
      <c r="H1447">
        <v>15242</v>
      </c>
      <c r="I1447">
        <v>15598</v>
      </c>
      <c r="J1447" t="s">
        <v>46</v>
      </c>
      <c r="K1447" t="s">
        <v>3168</v>
      </c>
      <c r="N1447" t="s">
        <v>3169</v>
      </c>
      <c r="Q1447" t="s">
        <v>3167</v>
      </c>
      <c r="R1447">
        <v>357</v>
      </c>
      <c r="S1447">
        <v>118</v>
      </c>
    </row>
    <row r="1448" spans="1:19" x14ac:dyDescent="0.25">
      <c r="A1448" s="1" t="s">
        <v>20</v>
      </c>
      <c r="B1448" s="1" t="s">
        <v>34</v>
      </c>
      <c r="C1448" s="1" t="s">
        <v>22</v>
      </c>
      <c r="D1448" s="1" t="s">
        <v>23</v>
      </c>
      <c r="E1448" s="1" t="s">
        <v>24</v>
      </c>
      <c r="G1448" t="s">
        <v>5812</v>
      </c>
      <c r="H1448">
        <v>15316</v>
      </c>
      <c r="I1448">
        <v>16371</v>
      </c>
      <c r="J1448" t="s">
        <v>26</v>
      </c>
      <c r="Q1448" t="s">
        <v>5857</v>
      </c>
      <c r="R1448">
        <v>1056</v>
      </c>
    </row>
    <row r="1449" spans="1:19" x14ac:dyDescent="0.25">
      <c r="A1449" s="1" t="s">
        <v>36</v>
      </c>
      <c r="B1449" s="1" t="s">
        <v>37</v>
      </c>
      <c r="C1449" s="1" t="s">
        <v>22</v>
      </c>
      <c r="D1449" s="1" t="s">
        <v>23</v>
      </c>
      <c r="E1449" s="1" t="s">
        <v>24</v>
      </c>
      <c r="G1449" t="s">
        <v>5812</v>
      </c>
      <c r="H1449">
        <v>15316</v>
      </c>
      <c r="I1449">
        <v>16371</v>
      </c>
      <c r="J1449" t="s">
        <v>26</v>
      </c>
      <c r="K1449" t="s">
        <v>5858</v>
      </c>
      <c r="N1449" t="s">
        <v>5859</v>
      </c>
      <c r="Q1449" t="s">
        <v>5857</v>
      </c>
      <c r="R1449">
        <v>1056</v>
      </c>
      <c r="S1449">
        <v>351</v>
      </c>
    </row>
    <row r="1450" spans="1:19" x14ac:dyDescent="0.25">
      <c r="A1450" s="1" t="s">
        <v>20</v>
      </c>
      <c r="B1450" s="1" t="s">
        <v>34</v>
      </c>
      <c r="C1450" s="1" t="s">
        <v>22</v>
      </c>
      <c r="D1450" s="1" t="s">
        <v>23</v>
      </c>
      <c r="E1450" s="1" t="s">
        <v>24</v>
      </c>
      <c r="G1450" t="s">
        <v>5151</v>
      </c>
      <c r="H1450">
        <v>15321</v>
      </c>
      <c r="I1450">
        <v>16565</v>
      </c>
      <c r="J1450" t="s">
        <v>46</v>
      </c>
      <c r="Q1450" t="s">
        <v>5176</v>
      </c>
      <c r="R1450">
        <v>1245</v>
      </c>
    </row>
    <row r="1451" spans="1:19" x14ac:dyDescent="0.25">
      <c r="A1451" s="1" t="s">
        <v>36</v>
      </c>
      <c r="B1451" s="1" t="s">
        <v>37</v>
      </c>
      <c r="C1451" s="1" t="s">
        <v>22</v>
      </c>
      <c r="D1451" s="1" t="s">
        <v>23</v>
      </c>
      <c r="E1451" s="1" t="s">
        <v>24</v>
      </c>
      <c r="G1451" t="s">
        <v>5151</v>
      </c>
      <c r="H1451">
        <v>15321</v>
      </c>
      <c r="I1451">
        <v>16565</v>
      </c>
      <c r="J1451" t="s">
        <v>46</v>
      </c>
      <c r="K1451" t="s">
        <v>5177</v>
      </c>
      <c r="N1451" t="s">
        <v>3597</v>
      </c>
      <c r="Q1451" t="s">
        <v>5176</v>
      </c>
      <c r="R1451">
        <v>1245</v>
      </c>
      <c r="S1451">
        <v>414</v>
      </c>
    </row>
    <row r="1452" spans="1:19" x14ac:dyDescent="0.25">
      <c r="A1452" s="1" t="s">
        <v>20</v>
      </c>
      <c r="B1452" s="1" t="s">
        <v>34</v>
      </c>
      <c r="C1452" s="1" t="s">
        <v>22</v>
      </c>
      <c r="D1452" s="1" t="s">
        <v>23</v>
      </c>
      <c r="E1452" s="1" t="s">
        <v>24</v>
      </c>
      <c r="G1452" t="s">
        <v>25</v>
      </c>
      <c r="H1452">
        <v>15369</v>
      </c>
      <c r="I1452">
        <v>17429</v>
      </c>
      <c r="J1452" t="s">
        <v>26</v>
      </c>
      <c r="Q1452" t="s">
        <v>78</v>
      </c>
      <c r="R1452">
        <v>2061</v>
      </c>
    </row>
    <row r="1453" spans="1:19" x14ac:dyDescent="0.25">
      <c r="A1453" s="1" t="s">
        <v>36</v>
      </c>
      <c r="B1453" s="1" t="s">
        <v>37</v>
      </c>
      <c r="C1453" s="1" t="s">
        <v>22</v>
      </c>
      <c r="D1453" s="1" t="s">
        <v>23</v>
      </c>
      <c r="E1453" s="1" t="s">
        <v>24</v>
      </c>
      <c r="G1453" t="s">
        <v>25</v>
      </c>
      <c r="H1453">
        <v>15369</v>
      </c>
      <c r="I1453">
        <v>17429</v>
      </c>
      <c r="J1453" t="s">
        <v>26</v>
      </c>
      <c r="K1453" t="s">
        <v>79</v>
      </c>
      <c r="N1453" t="s">
        <v>80</v>
      </c>
      <c r="Q1453" t="s">
        <v>78</v>
      </c>
      <c r="R1453">
        <v>2061</v>
      </c>
      <c r="S1453">
        <v>686</v>
      </c>
    </row>
    <row r="1454" spans="1:19" x14ac:dyDescent="0.25">
      <c r="A1454" s="1" t="s">
        <v>20</v>
      </c>
      <c r="B1454" s="1" t="s">
        <v>34</v>
      </c>
      <c r="C1454" s="1" t="s">
        <v>22</v>
      </c>
      <c r="D1454" s="1" t="s">
        <v>23</v>
      </c>
      <c r="E1454" s="1" t="s">
        <v>24</v>
      </c>
      <c r="G1454" t="s">
        <v>2442</v>
      </c>
      <c r="H1454">
        <v>15369</v>
      </c>
      <c r="I1454">
        <v>15644</v>
      </c>
      <c r="J1454" t="s">
        <v>26</v>
      </c>
      <c r="Q1454" t="s">
        <v>2485</v>
      </c>
      <c r="R1454">
        <v>276</v>
      </c>
    </row>
    <row r="1455" spans="1:19" x14ac:dyDescent="0.25">
      <c r="A1455" s="1" t="s">
        <v>36</v>
      </c>
      <c r="B1455" s="1" t="s">
        <v>37</v>
      </c>
      <c r="C1455" s="1" t="s">
        <v>22</v>
      </c>
      <c r="D1455" s="1" t="s">
        <v>23</v>
      </c>
      <c r="E1455" s="1" t="s">
        <v>24</v>
      </c>
      <c r="G1455" t="s">
        <v>2442</v>
      </c>
      <c r="H1455">
        <v>15369</v>
      </c>
      <c r="I1455">
        <v>15644</v>
      </c>
      <c r="J1455" t="s">
        <v>26</v>
      </c>
      <c r="K1455" t="s">
        <v>2486</v>
      </c>
      <c r="N1455" t="s">
        <v>607</v>
      </c>
      <c r="Q1455" t="s">
        <v>2485</v>
      </c>
      <c r="R1455">
        <v>276</v>
      </c>
      <c r="S1455">
        <v>91</v>
      </c>
    </row>
    <row r="1456" spans="1:19" x14ac:dyDescent="0.25">
      <c r="A1456" s="1" t="s">
        <v>20</v>
      </c>
      <c r="B1456" s="1" t="s">
        <v>34</v>
      </c>
      <c r="C1456" s="1" t="s">
        <v>22</v>
      </c>
      <c r="D1456" s="1" t="s">
        <v>23</v>
      </c>
      <c r="E1456" s="1" t="s">
        <v>24</v>
      </c>
      <c r="G1456" t="s">
        <v>4584</v>
      </c>
      <c r="H1456">
        <v>15376</v>
      </c>
      <c r="I1456">
        <v>15939</v>
      </c>
      <c r="J1456" t="s">
        <v>46</v>
      </c>
      <c r="Q1456" t="s">
        <v>4631</v>
      </c>
      <c r="R1456">
        <v>564</v>
      </c>
    </row>
    <row r="1457" spans="1:19" x14ac:dyDescent="0.25">
      <c r="A1457" s="1" t="s">
        <v>36</v>
      </c>
      <c r="B1457" s="1" t="s">
        <v>37</v>
      </c>
      <c r="C1457" s="1" t="s">
        <v>22</v>
      </c>
      <c r="D1457" s="1" t="s">
        <v>23</v>
      </c>
      <c r="E1457" s="1" t="s">
        <v>24</v>
      </c>
      <c r="G1457" t="s">
        <v>4584</v>
      </c>
      <c r="H1457">
        <v>15376</v>
      </c>
      <c r="I1457">
        <v>15939</v>
      </c>
      <c r="J1457" t="s">
        <v>46</v>
      </c>
      <c r="K1457" t="s">
        <v>4632</v>
      </c>
      <c r="N1457" t="s">
        <v>45</v>
      </c>
      <c r="Q1457" t="s">
        <v>4631</v>
      </c>
      <c r="R1457">
        <v>564</v>
      </c>
      <c r="S1457">
        <v>187</v>
      </c>
    </row>
    <row r="1458" spans="1:19" x14ac:dyDescent="0.25">
      <c r="A1458" s="1" t="s">
        <v>20</v>
      </c>
      <c r="B1458" s="1" t="s">
        <v>34</v>
      </c>
      <c r="C1458" s="1" t="s">
        <v>22</v>
      </c>
      <c r="D1458" s="1" t="s">
        <v>23</v>
      </c>
      <c r="E1458" s="1" t="s">
        <v>24</v>
      </c>
      <c r="G1458" t="s">
        <v>683</v>
      </c>
      <c r="H1458">
        <v>15384</v>
      </c>
      <c r="I1458">
        <v>15917</v>
      </c>
      <c r="J1458" t="s">
        <v>26</v>
      </c>
      <c r="Q1458" t="s">
        <v>721</v>
      </c>
      <c r="R1458">
        <v>534</v>
      </c>
    </row>
    <row r="1459" spans="1:19" x14ac:dyDescent="0.25">
      <c r="A1459" s="1" t="s">
        <v>36</v>
      </c>
      <c r="B1459" s="1" t="s">
        <v>37</v>
      </c>
      <c r="C1459" s="1" t="s">
        <v>22</v>
      </c>
      <c r="D1459" s="1" t="s">
        <v>23</v>
      </c>
      <c r="E1459" s="1" t="s">
        <v>24</v>
      </c>
      <c r="G1459" t="s">
        <v>683</v>
      </c>
      <c r="H1459">
        <v>15384</v>
      </c>
      <c r="I1459">
        <v>15917</v>
      </c>
      <c r="J1459" t="s">
        <v>26</v>
      </c>
      <c r="K1459" t="s">
        <v>722</v>
      </c>
      <c r="N1459" t="s">
        <v>723</v>
      </c>
      <c r="Q1459" t="s">
        <v>721</v>
      </c>
      <c r="R1459">
        <v>534</v>
      </c>
      <c r="S1459">
        <v>177</v>
      </c>
    </row>
    <row r="1460" spans="1:19" x14ac:dyDescent="0.25">
      <c r="A1460" s="1" t="s">
        <v>20</v>
      </c>
      <c r="B1460" s="1" t="s">
        <v>34</v>
      </c>
      <c r="C1460" s="1" t="s">
        <v>22</v>
      </c>
      <c r="D1460" s="1" t="s">
        <v>23</v>
      </c>
      <c r="E1460" s="1" t="s">
        <v>24</v>
      </c>
      <c r="G1460" t="s">
        <v>6211</v>
      </c>
      <c r="H1460">
        <v>15388</v>
      </c>
      <c r="I1460">
        <v>16368</v>
      </c>
      <c r="J1460" t="s">
        <v>46</v>
      </c>
      <c r="Q1460" t="s">
        <v>6246</v>
      </c>
      <c r="R1460">
        <v>981</v>
      </c>
    </row>
    <row r="1461" spans="1:19" x14ac:dyDescent="0.25">
      <c r="A1461" s="1" t="s">
        <v>36</v>
      </c>
      <c r="B1461" s="1" t="s">
        <v>37</v>
      </c>
      <c r="C1461" s="1" t="s">
        <v>22</v>
      </c>
      <c r="D1461" s="1" t="s">
        <v>23</v>
      </c>
      <c r="E1461" s="1" t="s">
        <v>24</v>
      </c>
      <c r="G1461" t="s">
        <v>6211</v>
      </c>
      <c r="H1461">
        <v>15388</v>
      </c>
      <c r="I1461">
        <v>16368</v>
      </c>
      <c r="J1461" t="s">
        <v>46</v>
      </c>
      <c r="K1461" t="s">
        <v>6247</v>
      </c>
      <c r="N1461" t="s">
        <v>6248</v>
      </c>
      <c r="Q1461" t="s">
        <v>6246</v>
      </c>
      <c r="R1461">
        <v>981</v>
      </c>
      <c r="S1461">
        <v>326</v>
      </c>
    </row>
    <row r="1462" spans="1:19" x14ac:dyDescent="0.25">
      <c r="A1462" s="1" t="s">
        <v>20</v>
      </c>
      <c r="B1462" s="1" t="s">
        <v>34</v>
      </c>
      <c r="C1462" s="1" t="s">
        <v>22</v>
      </c>
      <c r="D1462" s="1" t="s">
        <v>23</v>
      </c>
      <c r="E1462" s="1" t="s">
        <v>24</v>
      </c>
      <c r="G1462" t="s">
        <v>3679</v>
      </c>
      <c r="H1462">
        <v>15479</v>
      </c>
      <c r="I1462">
        <v>16387</v>
      </c>
      <c r="J1462" t="s">
        <v>26</v>
      </c>
      <c r="Q1462" t="s">
        <v>3714</v>
      </c>
      <c r="R1462">
        <v>909</v>
      </c>
    </row>
    <row r="1463" spans="1:19" x14ac:dyDescent="0.25">
      <c r="A1463" s="1" t="s">
        <v>36</v>
      </c>
      <c r="B1463" s="1" t="s">
        <v>37</v>
      </c>
      <c r="C1463" s="1" t="s">
        <v>22</v>
      </c>
      <c r="D1463" s="1" t="s">
        <v>23</v>
      </c>
      <c r="E1463" s="1" t="s">
        <v>24</v>
      </c>
      <c r="G1463" t="s">
        <v>3679</v>
      </c>
      <c r="H1463">
        <v>15479</v>
      </c>
      <c r="I1463">
        <v>16387</v>
      </c>
      <c r="J1463" t="s">
        <v>26</v>
      </c>
      <c r="K1463" t="s">
        <v>3715</v>
      </c>
      <c r="N1463" t="s">
        <v>3713</v>
      </c>
      <c r="Q1463" t="s">
        <v>3714</v>
      </c>
      <c r="R1463">
        <v>909</v>
      </c>
      <c r="S1463">
        <v>302</v>
      </c>
    </row>
    <row r="1464" spans="1:19" x14ac:dyDescent="0.25">
      <c r="A1464" s="1" t="s">
        <v>20</v>
      </c>
      <c r="B1464" s="1" t="s">
        <v>34</v>
      </c>
      <c r="C1464" s="1" t="s">
        <v>22</v>
      </c>
      <c r="D1464" s="1" t="s">
        <v>23</v>
      </c>
      <c r="E1464" s="1" t="s">
        <v>24</v>
      </c>
      <c r="G1464" t="s">
        <v>6160</v>
      </c>
      <c r="H1464">
        <v>15484</v>
      </c>
      <c r="I1464">
        <v>16740</v>
      </c>
      <c r="J1464" t="s">
        <v>46</v>
      </c>
      <c r="Q1464" t="s">
        <v>6193</v>
      </c>
      <c r="R1464">
        <v>1257</v>
      </c>
    </row>
    <row r="1465" spans="1:19" x14ac:dyDescent="0.25">
      <c r="A1465" s="1" t="s">
        <v>36</v>
      </c>
      <c r="B1465" s="1" t="s">
        <v>37</v>
      </c>
      <c r="C1465" s="1" t="s">
        <v>22</v>
      </c>
      <c r="D1465" s="1" t="s">
        <v>23</v>
      </c>
      <c r="E1465" s="1" t="s">
        <v>24</v>
      </c>
      <c r="G1465" t="s">
        <v>6160</v>
      </c>
      <c r="H1465">
        <v>15484</v>
      </c>
      <c r="I1465">
        <v>16740</v>
      </c>
      <c r="J1465" t="s">
        <v>46</v>
      </c>
      <c r="K1465" t="s">
        <v>6194</v>
      </c>
      <c r="N1465" t="s">
        <v>45</v>
      </c>
      <c r="Q1465" t="s">
        <v>6193</v>
      </c>
      <c r="R1465">
        <v>1257</v>
      </c>
      <c r="S1465">
        <v>418</v>
      </c>
    </row>
    <row r="1466" spans="1:19" x14ac:dyDescent="0.25">
      <c r="A1466" s="1" t="s">
        <v>20</v>
      </c>
      <c r="B1466" s="1" t="s">
        <v>34</v>
      </c>
      <c r="C1466" s="1" t="s">
        <v>22</v>
      </c>
      <c r="D1466" s="1" t="s">
        <v>23</v>
      </c>
      <c r="E1466" s="1" t="s">
        <v>24</v>
      </c>
      <c r="G1466" t="s">
        <v>6262</v>
      </c>
      <c r="H1466">
        <v>15549</v>
      </c>
      <c r="I1466">
        <v>16214</v>
      </c>
      <c r="J1466" t="s">
        <v>26</v>
      </c>
      <c r="Q1466" t="s">
        <v>6350</v>
      </c>
      <c r="R1466">
        <v>666</v>
      </c>
    </row>
    <row r="1467" spans="1:19" x14ac:dyDescent="0.25">
      <c r="A1467" s="1" t="s">
        <v>36</v>
      </c>
      <c r="B1467" s="1" t="s">
        <v>37</v>
      </c>
      <c r="C1467" s="1" t="s">
        <v>22</v>
      </c>
      <c r="D1467" s="1" t="s">
        <v>23</v>
      </c>
      <c r="E1467" s="1" t="s">
        <v>24</v>
      </c>
      <c r="G1467" t="s">
        <v>6262</v>
      </c>
      <c r="H1467">
        <v>15549</v>
      </c>
      <c r="I1467">
        <v>16214</v>
      </c>
      <c r="J1467" t="s">
        <v>26</v>
      </c>
      <c r="K1467" t="s">
        <v>6351</v>
      </c>
      <c r="N1467" t="s">
        <v>6352</v>
      </c>
      <c r="Q1467" t="s">
        <v>6350</v>
      </c>
      <c r="R1467">
        <v>666</v>
      </c>
      <c r="S1467">
        <v>221</v>
      </c>
    </row>
    <row r="1468" spans="1:19" x14ac:dyDescent="0.25">
      <c r="A1468" s="1" t="s">
        <v>20</v>
      </c>
      <c r="B1468" s="1" t="s">
        <v>34</v>
      </c>
      <c r="C1468" s="1" t="s">
        <v>22</v>
      </c>
      <c r="D1468" s="1" t="s">
        <v>23</v>
      </c>
      <c r="E1468" s="1" t="s">
        <v>24</v>
      </c>
      <c r="G1468" t="s">
        <v>4136</v>
      </c>
      <c r="H1468">
        <v>15628</v>
      </c>
      <c r="I1468">
        <v>17298</v>
      </c>
      <c r="J1468" t="s">
        <v>26</v>
      </c>
      <c r="Q1468" t="s">
        <v>4178</v>
      </c>
      <c r="R1468">
        <v>1671</v>
      </c>
    </row>
    <row r="1469" spans="1:19" x14ac:dyDescent="0.25">
      <c r="A1469" s="1" t="s">
        <v>36</v>
      </c>
      <c r="B1469" s="1" t="s">
        <v>37</v>
      </c>
      <c r="C1469" s="1" t="s">
        <v>22</v>
      </c>
      <c r="D1469" s="1" t="s">
        <v>23</v>
      </c>
      <c r="E1469" s="1" t="s">
        <v>24</v>
      </c>
      <c r="G1469" t="s">
        <v>4136</v>
      </c>
      <c r="H1469">
        <v>15628</v>
      </c>
      <c r="I1469">
        <v>17298</v>
      </c>
      <c r="J1469" t="s">
        <v>26</v>
      </c>
      <c r="K1469" t="s">
        <v>4179</v>
      </c>
      <c r="N1469" t="s">
        <v>4180</v>
      </c>
      <c r="Q1469" t="s">
        <v>4178</v>
      </c>
      <c r="R1469">
        <v>1671</v>
      </c>
      <c r="S1469">
        <v>556</v>
      </c>
    </row>
    <row r="1470" spans="1:19" x14ac:dyDescent="0.25">
      <c r="A1470" s="1" t="s">
        <v>20</v>
      </c>
      <c r="B1470" s="1" t="s">
        <v>34</v>
      </c>
      <c r="C1470" s="1" t="s">
        <v>22</v>
      </c>
      <c r="D1470" s="1" t="s">
        <v>23</v>
      </c>
      <c r="E1470" s="1" t="s">
        <v>24</v>
      </c>
      <c r="G1470" t="s">
        <v>5895</v>
      </c>
      <c r="H1470">
        <v>15649</v>
      </c>
      <c r="I1470">
        <v>16584</v>
      </c>
      <c r="J1470" t="s">
        <v>46</v>
      </c>
      <c r="Q1470" t="s">
        <v>5930</v>
      </c>
      <c r="R1470">
        <v>936</v>
      </c>
    </row>
    <row r="1471" spans="1:19" x14ac:dyDescent="0.25">
      <c r="A1471" s="1" t="s">
        <v>36</v>
      </c>
      <c r="B1471" s="1" t="s">
        <v>37</v>
      </c>
      <c r="C1471" s="1" t="s">
        <v>22</v>
      </c>
      <c r="D1471" s="1" t="s">
        <v>23</v>
      </c>
      <c r="E1471" s="1" t="s">
        <v>24</v>
      </c>
      <c r="G1471" t="s">
        <v>5895</v>
      </c>
      <c r="H1471">
        <v>15649</v>
      </c>
      <c r="I1471">
        <v>16584</v>
      </c>
      <c r="J1471" t="s">
        <v>46</v>
      </c>
      <c r="K1471" t="s">
        <v>5931</v>
      </c>
      <c r="N1471" t="s">
        <v>3482</v>
      </c>
      <c r="Q1471" t="s">
        <v>5930</v>
      </c>
      <c r="R1471">
        <v>936</v>
      </c>
      <c r="S1471">
        <v>311</v>
      </c>
    </row>
    <row r="1472" spans="1:19" x14ac:dyDescent="0.25">
      <c r="A1472" s="1" t="s">
        <v>20</v>
      </c>
      <c r="B1472" s="1" t="s">
        <v>34</v>
      </c>
      <c r="C1472" s="1" t="s">
        <v>22</v>
      </c>
      <c r="D1472" s="1" t="s">
        <v>23</v>
      </c>
      <c r="E1472" s="1" t="s">
        <v>24</v>
      </c>
      <c r="G1472" t="s">
        <v>3120</v>
      </c>
      <c r="H1472">
        <v>15702</v>
      </c>
      <c r="I1472">
        <v>16310</v>
      </c>
      <c r="J1472" t="s">
        <v>46</v>
      </c>
      <c r="Q1472" t="s">
        <v>3170</v>
      </c>
      <c r="R1472">
        <v>609</v>
      </c>
    </row>
    <row r="1473" spans="1:20" x14ac:dyDescent="0.25">
      <c r="A1473" s="1" t="s">
        <v>36</v>
      </c>
      <c r="B1473" s="1" t="s">
        <v>37</v>
      </c>
      <c r="C1473" s="1" t="s">
        <v>22</v>
      </c>
      <c r="D1473" s="1" t="s">
        <v>23</v>
      </c>
      <c r="E1473" s="1" t="s">
        <v>24</v>
      </c>
      <c r="G1473" t="s">
        <v>3120</v>
      </c>
      <c r="H1473">
        <v>15702</v>
      </c>
      <c r="I1473">
        <v>16310</v>
      </c>
      <c r="J1473" t="s">
        <v>46</v>
      </c>
      <c r="K1473" t="s">
        <v>3171</v>
      </c>
      <c r="N1473" t="s">
        <v>45</v>
      </c>
      <c r="Q1473" t="s">
        <v>3170</v>
      </c>
      <c r="R1473">
        <v>609</v>
      </c>
      <c r="S1473">
        <v>202</v>
      </c>
    </row>
    <row r="1474" spans="1:20" x14ac:dyDescent="0.25">
      <c r="A1474" s="1" t="s">
        <v>20</v>
      </c>
      <c r="B1474" s="1" t="s">
        <v>128</v>
      </c>
      <c r="C1474" s="1" t="s">
        <v>22</v>
      </c>
      <c r="D1474" s="1" t="s">
        <v>23</v>
      </c>
      <c r="E1474" s="1" t="s">
        <v>24</v>
      </c>
      <c r="G1474" t="s">
        <v>1267</v>
      </c>
      <c r="H1474">
        <v>15724</v>
      </c>
      <c r="I1474">
        <v>16197</v>
      </c>
      <c r="J1474" t="s">
        <v>26</v>
      </c>
      <c r="Q1474" t="s">
        <v>1310</v>
      </c>
      <c r="R1474">
        <v>474</v>
      </c>
      <c r="T1474" t="s">
        <v>130</v>
      </c>
    </row>
    <row r="1475" spans="1:20" x14ac:dyDescent="0.25">
      <c r="A1475" s="1" t="s">
        <v>36</v>
      </c>
      <c r="B1475" s="1" t="s">
        <v>131</v>
      </c>
      <c r="C1475" s="1" t="s">
        <v>22</v>
      </c>
      <c r="D1475" s="1" t="s">
        <v>23</v>
      </c>
      <c r="E1475" s="1" t="s">
        <v>24</v>
      </c>
      <c r="G1475" t="s">
        <v>1267</v>
      </c>
      <c r="H1475">
        <v>15724</v>
      </c>
      <c r="I1475">
        <v>16197</v>
      </c>
      <c r="J1475" t="s">
        <v>26</v>
      </c>
      <c r="N1475" t="s">
        <v>674</v>
      </c>
      <c r="Q1475" t="s">
        <v>1310</v>
      </c>
      <c r="R1475">
        <v>474</v>
      </c>
      <c r="T1475" t="s">
        <v>130</v>
      </c>
    </row>
    <row r="1476" spans="1:20" x14ac:dyDescent="0.25">
      <c r="A1476" s="1" t="s">
        <v>20</v>
      </c>
      <c r="B1476" s="1" t="s">
        <v>34</v>
      </c>
      <c r="C1476" s="1" t="s">
        <v>22</v>
      </c>
      <c r="D1476" s="1" t="s">
        <v>23</v>
      </c>
      <c r="E1476" s="1" t="s">
        <v>24</v>
      </c>
      <c r="G1476" t="s">
        <v>4466</v>
      </c>
      <c r="H1476">
        <v>15760</v>
      </c>
      <c r="I1476">
        <v>17088</v>
      </c>
      <c r="J1476" t="s">
        <v>26</v>
      </c>
      <c r="Q1476" t="s">
        <v>4497</v>
      </c>
      <c r="R1476">
        <v>1329</v>
      </c>
    </row>
    <row r="1477" spans="1:20" x14ac:dyDescent="0.25">
      <c r="A1477" s="1" t="s">
        <v>36</v>
      </c>
      <c r="B1477" s="1" t="s">
        <v>37</v>
      </c>
      <c r="C1477" s="1" t="s">
        <v>22</v>
      </c>
      <c r="D1477" s="1" t="s">
        <v>23</v>
      </c>
      <c r="E1477" s="1" t="s">
        <v>24</v>
      </c>
      <c r="G1477" t="s">
        <v>4466</v>
      </c>
      <c r="H1477">
        <v>15760</v>
      </c>
      <c r="I1477">
        <v>17088</v>
      </c>
      <c r="J1477" t="s">
        <v>26</v>
      </c>
      <c r="K1477" t="s">
        <v>4498</v>
      </c>
      <c r="N1477" t="s">
        <v>636</v>
      </c>
      <c r="Q1477" t="s">
        <v>4497</v>
      </c>
      <c r="R1477">
        <v>1329</v>
      </c>
      <c r="S1477">
        <v>442</v>
      </c>
    </row>
    <row r="1478" spans="1:20" x14ac:dyDescent="0.25">
      <c r="A1478" s="1" t="s">
        <v>20</v>
      </c>
      <c r="B1478" s="1" t="s">
        <v>34</v>
      </c>
      <c r="C1478" s="1" t="s">
        <v>22</v>
      </c>
      <c r="D1478" s="1" t="s">
        <v>23</v>
      </c>
      <c r="E1478" s="1" t="s">
        <v>24</v>
      </c>
      <c r="G1478" t="s">
        <v>3334</v>
      </c>
      <c r="H1478">
        <v>15795</v>
      </c>
      <c r="I1478">
        <v>16160</v>
      </c>
      <c r="J1478" t="s">
        <v>26</v>
      </c>
      <c r="Q1478" t="s">
        <v>3354</v>
      </c>
      <c r="R1478">
        <v>366</v>
      </c>
    </row>
    <row r="1479" spans="1:20" x14ac:dyDescent="0.25">
      <c r="A1479" s="1" t="s">
        <v>36</v>
      </c>
      <c r="B1479" s="1" t="s">
        <v>37</v>
      </c>
      <c r="C1479" s="1" t="s">
        <v>22</v>
      </c>
      <c r="D1479" s="1" t="s">
        <v>23</v>
      </c>
      <c r="E1479" s="1" t="s">
        <v>24</v>
      </c>
      <c r="G1479" t="s">
        <v>3334</v>
      </c>
      <c r="H1479">
        <v>15795</v>
      </c>
      <c r="I1479">
        <v>16160</v>
      </c>
      <c r="J1479" t="s">
        <v>26</v>
      </c>
      <c r="K1479" t="s">
        <v>3355</v>
      </c>
      <c r="N1479" t="s">
        <v>45</v>
      </c>
      <c r="Q1479" t="s">
        <v>3354</v>
      </c>
      <c r="R1479">
        <v>366</v>
      </c>
      <c r="S1479">
        <v>121</v>
      </c>
    </row>
    <row r="1480" spans="1:20" x14ac:dyDescent="0.25">
      <c r="A1480" s="1" t="s">
        <v>20</v>
      </c>
      <c r="B1480" s="1" t="s">
        <v>34</v>
      </c>
      <c r="C1480" s="1" t="s">
        <v>22</v>
      </c>
      <c r="D1480" s="1" t="s">
        <v>23</v>
      </c>
      <c r="E1480" s="1" t="s">
        <v>24</v>
      </c>
      <c r="G1480" t="s">
        <v>2442</v>
      </c>
      <c r="H1480">
        <v>15812</v>
      </c>
      <c r="I1480">
        <v>17254</v>
      </c>
      <c r="J1480" t="s">
        <v>46</v>
      </c>
      <c r="Q1480" t="s">
        <v>2487</v>
      </c>
      <c r="R1480">
        <v>1443</v>
      </c>
    </row>
    <row r="1481" spans="1:20" x14ac:dyDescent="0.25">
      <c r="A1481" s="1" t="s">
        <v>36</v>
      </c>
      <c r="B1481" s="1" t="s">
        <v>37</v>
      </c>
      <c r="C1481" s="1" t="s">
        <v>22</v>
      </c>
      <c r="D1481" s="1" t="s">
        <v>23</v>
      </c>
      <c r="E1481" s="1" t="s">
        <v>24</v>
      </c>
      <c r="G1481" t="s">
        <v>2442</v>
      </c>
      <c r="H1481">
        <v>15812</v>
      </c>
      <c r="I1481">
        <v>17254</v>
      </c>
      <c r="J1481" t="s">
        <v>46</v>
      </c>
      <c r="K1481" t="s">
        <v>2488</v>
      </c>
      <c r="N1481" t="s">
        <v>45</v>
      </c>
      <c r="Q1481" t="s">
        <v>2487</v>
      </c>
      <c r="R1481">
        <v>1443</v>
      </c>
      <c r="S1481">
        <v>480</v>
      </c>
    </row>
    <row r="1482" spans="1:20" x14ac:dyDescent="0.25">
      <c r="A1482" s="1" t="s">
        <v>20</v>
      </c>
      <c r="B1482" s="1" t="s">
        <v>34</v>
      </c>
      <c r="C1482" s="1" t="s">
        <v>22</v>
      </c>
      <c r="D1482" s="1" t="s">
        <v>23</v>
      </c>
      <c r="E1482" s="1" t="s">
        <v>24</v>
      </c>
      <c r="G1482" t="s">
        <v>2935</v>
      </c>
      <c r="H1482">
        <v>15820</v>
      </c>
      <c r="I1482">
        <v>17340</v>
      </c>
      <c r="J1482" t="s">
        <v>26</v>
      </c>
      <c r="Q1482" t="s">
        <v>2981</v>
      </c>
      <c r="R1482">
        <v>1521</v>
      </c>
    </row>
    <row r="1483" spans="1:20" x14ac:dyDescent="0.25">
      <c r="A1483" s="1" t="s">
        <v>36</v>
      </c>
      <c r="B1483" s="1" t="s">
        <v>37</v>
      </c>
      <c r="C1483" s="1" t="s">
        <v>22</v>
      </c>
      <c r="D1483" s="1" t="s">
        <v>23</v>
      </c>
      <c r="E1483" s="1" t="s">
        <v>24</v>
      </c>
      <c r="G1483" t="s">
        <v>2935</v>
      </c>
      <c r="H1483">
        <v>15820</v>
      </c>
      <c r="I1483">
        <v>17340</v>
      </c>
      <c r="J1483" t="s">
        <v>26</v>
      </c>
      <c r="K1483" t="s">
        <v>2982</v>
      </c>
      <c r="N1483" t="s">
        <v>2983</v>
      </c>
      <c r="Q1483" t="s">
        <v>2981</v>
      </c>
      <c r="R1483">
        <v>1521</v>
      </c>
      <c r="S1483">
        <v>506</v>
      </c>
    </row>
    <row r="1484" spans="1:20" x14ac:dyDescent="0.25">
      <c r="A1484" s="1" t="s">
        <v>20</v>
      </c>
      <c r="B1484" s="1" t="s">
        <v>34</v>
      </c>
      <c r="C1484" s="1" t="s">
        <v>22</v>
      </c>
      <c r="D1484" s="1" t="s">
        <v>23</v>
      </c>
      <c r="E1484" s="1" t="s">
        <v>24</v>
      </c>
      <c r="G1484" t="s">
        <v>6374</v>
      </c>
      <c r="H1484">
        <v>15848</v>
      </c>
      <c r="I1484">
        <v>16627</v>
      </c>
      <c r="J1484" t="s">
        <v>46</v>
      </c>
      <c r="Q1484" t="s">
        <v>6411</v>
      </c>
      <c r="R1484">
        <v>780</v>
      </c>
    </row>
    <row r="1485" spans="1:20" x14ac:dyDescent="0.25">
      <c r="A1485" s="1" t="s">
        <v>36</v>
      </c>
      <c r="B1485" s="1" t="s">
        <v>37</v>
      </c>
      <c r="C1485" s="1" t="s">
        <v>22</v>
      </c>
      <c r="D1485" s="1" t="s">
        <v>23</v>
      </c>
      <c r="E1485" s="1" t="s">
        <v>24</v>
      </c>
      <c r="G1485" t="s">
        <v>6374</v>
      </c>
      <c r="H1485">
        <v>15848</v>
      </c>
      <c r="I1485">
        <v>16627</v>
      </c>
      <c r="J1485" t="s">
        <v>46</v>
      </c>
      <c r="K1485" t="s">
        <v>6412</v>
      </c>
      <c r="N1485" t="s">
        <v>6413</v>
      </c>
      <c r="Q1485" t="s">
        <v>6411</v>
      </c>
      <c r="R1485">
        <v>780</v>
      </c>
      <c r="S1485">
        <v>259</v>
      </c>
    </row>
    <row r="1486" spans="1:20" x14ac:dyDescent="0.25">
      <c r="A1486" s="1" t="s">
        <v>20</v>
      </c>
      <c r="B1486" s="1" t="s">
        <v>34</v>
      </c>
      <c r="C1486" s="1" t="s">
        <v>22</v>
      </c>
      <c r="D1486" s="1" t="s">
        <v>23</v>
      </c>
      <c r="E1486" s="1" t="s">
        <v>24</v>
      </c>
      <c r="G1486" t="s">
        <v>5006</v>
      </c>
      <c r="H1486">
        <v>15855</v>
      </c>
      <c r="I1486">
        <v>16037</v>
      </c>
      <c r="J1486" t="s">
        <v>26</v>
      </c>
      <c r="Q1486" t="s">
        <v>5045</v>
      </c>
      <c r="R1486">
        <v>183</v>
      </c>
    </row>
    <row r="1487" spans="1:20" x14ac:dyDescent="0.25">
      <c r="A1487" s="1" t="s">
        <v>36</v>
      </c>
      <c r="B1487" s="1" t="s">
        <v>37</v>
      </c>
      <c r="C1487" s="1" t="s">
        <v>22</v>
      </c>
      <c r="D1487" s="1" t="s">
        <v>23</v>
      </c>
      <c r="E1487" s="1" t="s">
        <v>24</v>
      </c>
      <c r="G1487" t="s">
        <v>5006</v>
      </c>
      <c r="H1487">
        <v>15855</v>
      </c>
      <c r="I1487">
        <v>16037</v>
      </c>
      <c r="J1487" t="s">
        <v>26</v>
      </c>
      <c r="K1487" t="s">
        <v>5046</v>
      </c>
      <c r="N1487" t="s">
        <v>5047</v>
      </c>
      <c r="Q1487" t="s">
        <v>5045</v>
      </c>
      <c r="R1487">
        <v>183</v>
      </c>
      <c r="S1487">
        <v>60</v>
      </c>
    </row>
    <row r="1488" spans="1:20" x14ac:dyDescent="0.25">
      <c r="A1488" s="1" t="s">
        <v>20</v>
      </c>
      <c r="B1488" s="1" t="s">
        <v>34</v>
      </c>
      <c r="C1488" s="1" t="s">
        <v>22</v>
      </c>
      <c r="D1488" s="1" t="s">
        <v>23</v>
      </c>
      <c r="E1488" s="1" t="s">
        <v>24</v>
      </c>
      <c r="G1488" t="s">
        <v>5646</v>
      </c>
      <c r="H1488">
        <v>15873</v>
      </c>
      <c r="I1488">
        <v>16826</v>
      </c>
      <c r="J1488" t="s">
        <v>26</v>
      </c>
      <c r="Q1488" t="s">
        <v>5686</v>
      </c>
      <c r="R1488">
        <v>954</v>
      </c>
    </row>
    <row r="1489" spans="1:19" x14ac:dyDescent="0.25">
      <c r="A1489" s="1" t="s">
        <v>36</v>
      </c>
      <c r="B1489" s="1" t="s">
        <v>37</v>
      </c>
      <c r="C1489" s="1" t="s">
        <v>22</v>
      </c>
      <c r="D1489" s="1" t="s">
        <v>23</v>
      </c>
      <c r="E1489" s="1" t="s">
        <v>24</v>
      </c>
      <c r="G1489" t="s">
        <v>5646</v>
      </c>
      <c r="H1489">
        <v>15873</v>
      </c>
      <c r="I1489">
        <v>16826</v>
      </c>
      <c r="J1489" t="s">
        <v>26</v>
      </c>
      <c r="K1489" t="s">
        <v>5687</v>
      </c>
      <c r="N1489" t="s">
        <v>45</v>
      </c>
      <c r="Q1489" t="s">
        <v>5686</v>
      </c>
      <c r="R1489">
        <v>954</v>
      </c>
      <c r="S1489">
        <v>317</v>
      </c>
    </row>
    <row r="1490" spans="1:19" x14ac:dyDescent="0.25">
      <c r="A1490" s="1" t="s">
        <v>20</v>
      </c>
      <c r="B1490" s="1" t="s">
        <v>34</v>
      </c>
      <c r="C1490" s="1" t="s">
        <v>22</v>
      </c>
      <c r="D1490" s="1" t="s">
        <v>23</v>
      </c>
      <c r="E1490" s="1" t="s">
        <v>24</v>
      </c>
      <c r="G1490" t="s">
        <v>683</v>
      </c>
      <c r="H1490">
        <v>15905</v>
      </c>
      <c r="I1490">
        <v>16393</v>
      </c>
      <c r="J1490" t="s">
        <v>26</v>
      </c>
      <c r="Q1490" t="s">
        <v>724</v>
      </c>
      <c r="R1490">
        <v>489</v>
      </c>
    </row>
    <row r="1491" spans="1:19" x14ac:dyDescent="0.25">
      <c r="A1491" s="1" t="s">
        <v>36</v>
      </c>
      <c r="B1491" s="1" t="s">
        <v>37</v>
      </c>
      <c r="C1491" s="1" t="s">
        <v>22</v>
      </c>
      <c r="D1491" s="1" t="s">
        <v>23</v>
      </c>
      <c r="E1491" s="1" t="s">
        <v>24</v>
      </c>
      <c r="G1491" t="s">
        <v>683</v>
      </c>
      <c r="H1491">
        <v>15905</v>
      </c>
      <c r="I1491">
        <v>16393</v>
      </c>
      <c r="J1491" t="s">
        <v>26</v>
      </c>
      <c r="K1491" t="s">
        <v>725</v>
      </c>
      <c r="N1491" t="s">
        <v>726</v>
      </c>
      <c r="Q1491" t="s">
        <v>724</v>
      </c>
      <c r="R1491">
        <v>489</v>
      </c>
      <c r="S1491">
        <v>162</v>
      </c>
    </row>
    <row r="1492" spans="1:19" x14ac:dyDescent="0.25">
      <c r="A1492" s="1" t="s">
        <v>20</v>
      </c>
      <c r="B1492" s="1" t="s">
        <v>34</v>
      </c>
      <c r="C1492" s="1" t="s">
        <v>22</v>
      </c>
      <c r="D1492" s="1" t="s">
        <v>23</v>
      </c>
      <c r="E1492" s="1" t="s">
        <v>24</v>
      </c>
      <c r="G1492" t="s">
        <v>6084</v>
      </c>
      <c r="H1492">
        <v>15919</v>
      </c>
      <c r="I1492">
        <v>16770</v>
      </c>
      <c r="J1492" t="s">
        <v>26</v>
      </c>
      <c r="Q1492" t="s">
        <v>6141</v>
      </c>
      <c r="R1492">
        <v>852</v>
      </c>
    </row>
    <row r="1493" spans="1:19" x14ac:dyDescent="0.25">
      <c r="A1493" s="1" t="s">
        <v>36</v>
      </c>
      <c r="B1493" s="1" t="s">
        <v>37</v>
      </c>
      <c r="C1493" s="1" t="s">
        <v>22</v>
      </c>
      <c r="D1493" s="1" t="s">
        <v>23</v>
      </c>
      <c r="E1493" s="1" t="s">
        <v>24</v>
      </c>
      <c r="G1493" t="s">
        <v>6084</v>
      </c>
      <c r="H1493">
        <v>15919</v>
      </c>
      <c r="I1493">
        <v>16770</v>
      </c>
      <c r="J1493" t="s">
        <v>26</v>
      </c>
      <c r="K1493" t="s">
        <v>6142</v>
      </c>
      <c r="N1493" t="s">
        <v>2971</v>
      </c>
      <c r="Q1493" t="s">
        <v>6141</v>
      </c>
      <c r="R1493">
        <v>852</v>
      </c>
      <c r="S1493">
        <v>283</v>
      </c>
    </row>
    <row r="1494" spans="1:19" x14ac:dyDescent="0.25">
      <c r="A1494" s="1" t="s">
        <v>20</v>
      </c>
      <c r="B1494" s="1" t="s">
        <v>34</v>
      </c>
      <c r="C1494" s="1" t="s">
        <v>22</v>
      </c>
      <c r="D1494" s="1" t="s">
        <v>23</v>
      </c>
      <c r="E1494" s="1" t="s">
        <v>24</v>
      </c>
      <c r="G1494" t="s">
        <v>3824</v>
      </c>
      <c r="H1494">
        <v>15931</v>
      </c>
      <c r="I1494">
        <v>17511</v>
      </c>
      <c r="J1494" t="s">
        <v>26</v>
      </c>
      <c r="Q1494" t="s">
        <v>3859</v>
      </c>
      <c r="R1494">
        <v>1581</v>
      </c>
    </row>
    <row r="1495" spans="1:19" x14ac:dyDescent="0.25">
      <c r="A1495" s="1" t="s">
        <v>36</v>
      </c>
      <c r="B1495" s="1" t="s">
        <v>37</v>
      </c>
      <c r="C1495" s="1" t="s">
        <v>22</v>
      </c>
      <c r="D1495" s="1" t="s">
        <v>23</v>
      </c>
      <c r="E1495" s="1" t="s">
        <v>24</v>
      </c>
      <c r="G1495" t="s">
        <v>3824</v>
      </c>
      <c r="H1495">
        <v>15931</v>
      </c>
      <c r="I1495">
        <v>17511</v>
      </c>
      <c r="J1495" t="s">
        <v>26</v>
      </c>
      <c r="K1495" t="s">
        <v>3860</v>
      </c>
      <c r="N1495" t="s">
        <v>45</v>
      </c>
      <c r="Q1495" t="s">
        <v>3859</v>
      </c>
      <c r="R1495">
        <v>1581</v>
      </c>
      <c r="S1495">
        <v>526</v>
      </c>
    </row>
    <row r="1496" spans="1:19" x14ac:dyDescent="0.25">
      <c r="A1496" s="1" t="s">
        <v>20</v>
      </c>
      <c r="B1496" s="1" t="s">
        <v>34</v>
      </c>
      <c r="C1496" s="1" t="s">
        <v>22</v>
      </c>
      <c r="D1496" s="1" t="s">
        <v>23</v>
      </c>
      <c r="E1496" s="1" t="s">
        <v>24</v>
      </c>
      <c r="G1496" t="s">
        <v>1766</v>
      </c>
      <c r="H1496">
        <v>15938</v>
      </c>
      <c r="I1496">
        <v>16231</v>
      </c>
      <c r="J1496" t="s">
        <v>46</v>
      </c>
      <c r="Q1496" t="s">
        <v>1795</v>
      </c>
      <c r="R1496">
        <v>294</v>
      </c>
    </row>
    <row r="1497" spans="1:19" x14ac:dyDescent="0.25">
      <c r="A1497" s="1" t="s">
        <v>36</v>
      </c>
      <c r="B1497" s="1" t="s">
        <v>37</v>
      </c>
      <c r="C1497" s="1" t="s">
        <v>22</v>
      </c>
      <c r="D1497" s="1" t="s">
        <v>23</v>
      </c>
      <c r="E1497" s="1" t="s">
        <v>24</v>
      </c>
      <c r="G1497" t="s">
        <v>1766</v>
      </c>
      <c r="H1497">
        <v>15938</v>
      </c>
      <c r="I1497">
        <v>16231</v>
      </c>
      <c r="J1497" t="s">
        <v>46</v>
      </c>
      <c r="K1497" t="s">
        <v>1796</v>
      </c>
      <c r="N1497" t="s">
        <v>1797</v>
      </c>
      <c r="Q1497" t="s">
        <v>1795</v>
      </c>
      <c r="R1497">
        <v>294</v>
      </c>
      <c r="S1497">
        <v>97</v>
      </c>
    </row>
    <row r="1498" spans="1:19" x14ac:dyDescent="0.25">
      <c r="A1498" s="1" t="s">
        <v>20</v>
      </c>
      <c r="B1498" s="1" t="s">
        <v>34</v>
      </c>
      <c r="C1498" s="1" t="s">
        <v>22</v>
      </c>
      <c r="D1498" s="1" t="s">
        <v>23</v>
      </c>
      <c r="E1498" s="1" t="s">
        <v>24</v>
      </c>
      <c r="G1498" t="s">
        <v>5390</v>
      </c>
      <c r="H1498">
        <v>15949</v>
      </c>
      <c r="I1498">
        <v>16815</v>
      </c>
      <c r="J1498" t="s">
        <v>26</v>
      </c>
      <c r="Q1498" t="s">
        <v>5447</v>
      </c>
      <c r="R1498">
        <v>867</v>
      </c>
    </row>
    <row r="1499" spans="1:19" x14ac:dyDescent="0.25">
      <c r="A1499" s="1" t="s">
        <v>36</v>
      </c>
      <c r="B1499" s="1" t="s">
        <v>37</v>
      </c>
      <c r="C1499" s="1" t="s">
        <v>22</v>
      </c>
      <c r="D1499" s="1" t="s">
        <v>23</v>
      </c>
      <c r="E1499" s="1" t="s">
        <v>24</v>
      </c>
      <c r="G1499" t="s">
        <v>5390</v>
      </c>
      <c r="H1499">
        <v>15949</v>
      </c>
      <c r="I1499">
        <v>16815</v>
      </c>
      <c r="J1499" t="s">
        <v>26</v>
      </c>
      <c r="K1499" t="s">
        <v>5448</v>
      </c>
      <c r="N1499" t="s">
        <v>5449</v>
      </c>
      <c r="Q1499" t="s">
        <v>5447</v>
      </c>
      <c r="R1499">
        <v>867</v>
      </c>
      <c r="S1499">
        <v>288</v>
      </c>
    </row>
    <row r="1500" spans="1:19" x14ac:dyDescent="0.25">
      <c r="A1500" s="1" t="s">
        <v>20</v>
      </c>
      <c r="B1500" s="1" t="s">
        <v>34</v>
      </c>
      <c r="C1500" s="1" t="s">
        <v>22</v>
      </c>
      <c r="D1500" s="1" t="s">
        <v>23</v>
      </c>
      <c r="E1500" s="1" t="s">
        <v>24</v>
      </c>
      <c r="G1500" t="s">
        <v>4584</v>
      </c>
      <c r="H1500">
        <v>15983</v>
      </c>
      <c r="I1500">
        <v>16495</v>
      </c>
      <c r="J1500" t="s">
        <v>46</v>
      </c>
      <c r="Q1500" t="s">
        <v>4633</v>
      </c>
      <c r="R1500">
        <v>513</v>
      </c>
    </row>
    <row r="1501" spans="1:19" x14ac:dyDescent="0.25">
      <c r="A1501" s="1" t="s">
        <v>36</v>
      </c>
      <c r="B1501" s="1" t="s">
        <v>37</v>
      </c>
      <c r="C1501" s="1" t="s">
        <v>22</v>
      </c>
      <c r="D1501" s="1" t="s">
        <v>23</v>
      </c>
      <c r="E1501" s="1" t="s">
        <v>24</v>
      </c>
      <c r="G1501" t="s">
        <v>4584</v>
      </c>
      <c r="H1501">
        <v>15983</v>
      </c>
      <c r="I1501">
        <v>16495</v>
      </c>
      <c r="J1501" t="s">
        <v>46</v>
      </c>
      <c r="K1501" t="s">
        <v>4634</v>
      </c>
      <c r="N1501" t="s">
        <v>471</v>
      </c>
      <c r="Q1501" t="s">
        <v>4633</v>
      </c>
      <c r="R1501">
        <v>513</v>
      </c>
      <c r="S1501">
        <v>170</v>
      </c>
    </row>
    <row r="1502" spans="1:19" x14ac:dyDescent="0.25">
      <c r="A1502" s="1" t="s">
        <v>20</v>
      </c>
      <c r="B1502" s="1" t="s">
        <v>34</v>
      </c>
      <c r="C1502" s="1" t="s">
        <v>22</v>
      </c>
      <c r="D1502" s="1" t="s">
        <v>23</v>
      </c>
      <c r="E1502" s="1" t="s">
        <v>24</v>
      </c>
      <c r="G1502" t="s">
        <v>5733</v>
      </c>
      <c r="H1502">
        <v>16002</v>
      </c>
      <c r="I1502">
        <v>17657</v>
      </c>
      <c r="J1502" t="s">
        <v>26</v>
      </c>
      <c r="Q1502" t="s">
        <v>5777</v>
      </c>
      <c r="R1502">
        <v>1656</v>
      </c>
    </row>
    <row r="1503" spans="1:19" x14ac:dyDescent="0.25">
      <c r="A1503" s="1" t="s">
        <v>36</v>
      </c>
      <c r="B1503" s="1" t="s">
        <v>37</v>
      </c>
      <c r="C1503" s="1" t="s">
        <v>22</v>
      </c>
      <c r="D1503" s="1" t="s">
        <v>23</v>
      </c>
      <c r="E1503" s="1" t="s">
        <v>24</v>
      </c>
      <c r="G1503" t="s">
        <v>5733</v>
      </c>
      <c r="H1503">
        <v>16002</v>
      </c>
      <c r="I1503">
        <v>17657</v>
      </c>
      <c r="J1503" t="s">
        <v>26</v>
      </c>
      <c r="K1503" t="s">
        <v>5778</v>
      </c>
      <c r="N1503" t="s">
        <v>5779</v>
      </c>
      <c r="Q1503" t="s">
        <v>5777</v>
      </c>
      <c r="R1503">
        <v>1656</v>
      </c>
      <c r="S1503">
        <v>551</v>
      </c>
    </row>
    <row r="1504" spans="1:19" x14ac:dyDescent="0.25">
      <c r="A1504" s="1" t="s">
        <v>20</v>
      </c>
      <c r="B1504" s="1" t="s">
        <v>34</v>
      </c>
      <c r="C1504" s="1" t="s">
        <v>22</v>
      </c>
      <c r="D1504" s="1" t="s">
        <v>23</v>
      </c>
      <c r="E1504" s="1" t="s">
        <v>24</v>
      </c>
      <c r="G1504" t="s">
        <v>4327</v>
      </c>
      <c r="H1504">
        <v>16033</v>
      </c>
      <c r="I1504">
        <v>16482</v>
      </c>
      <c r="J1504" t="s">
        <v>26</v>
      </c>
      <c r="Q1504" t="s">
        <v>4361</v>
      </c>
      <c r="R1504">
        <v>450</v>
      </c>
    </row>
    <row r="1505" spans="1:19" x14ac:dyDescent="0.25">
      <c r="A1505" s="1" t="s">
        <v>36</v>
      </c>
      <c r="B1505" s="1" t="s">
        <v>37</v>
      </c>
      <c r="C1505" s="1" t="s">
        <v>22</v>
      </c>
      <c r="D1505" s="1" t="s">
        <v>23</v>
      </c>
      <c r="E1505" s="1" t="s">
        <v>24</v>
      </c>
      <c r="G1505" t="s">
        <v>4327</v>
      </c>
      <c r="H1505">
        <v>16033</v>
      </c>
      <c r="I1505">
        <v>16482</v>
      </c>
      <c r="J1505" t="s">
        <v>26</v>
      </c>
      <c r="K1505" t="s">
        <v>4362</v>
      </c>
      <c r="N1505" t="s">
        <v>1478</v>
      </c>
      <c r="Q1505" t="s">
        <v>4361</v>
      </c>
      <c r="R1505">
        <v>450</v>
      </c>
      <c r="S1505">
        <v>149</v>
      </c>
    </row>
    <row r="1506" spans="1:19" x14ac:dyDescent="0.25">
      <c r="A1506" s="1" t="s">
        <v>20</v>
      </c>
      <c r="B1506" s="1" t="s">
        <v>34</v>
      </c>
      <c r="C1506" s="1" t="s">
        <v>22</v>
      </c>
      <c r="D1506" s="1" t="s">
        <v>23</v>
      </c>
      <c r="E1506" s="1" t="s">
        <v>24</v>
      </c>
      <c r="G1506" t="s">
        <v>5006</v>
      </c>
      <c r="H1506">
        <v>16050</v>
      </c>
      <c r="I1506">
        <v>16541</v>
      </c>
      <c r="J1506" t="s">
        <v>26</v>
      </c>
      <c r="Q1506" t="s">
        <v>5048</v>
      </c>
      <c r="R1506">
        <v>492</v>
      </c>
    </row>
    <row r="1507" spans="1:19" x14ac:dyDescent="0.25">
      <c r="A1507" s="1" t="s">
        <v>36</v>
      </c>
      <c r="B1507" s="1" t="s">
        <v>37</v>
      </c>
      <c r="C1507" s="1" t="s">
        <v>22</v>
      </c>
      <c r="D1507" s="1" t="s">
        <v>23</v>
      </c>
      <c r="E1507" s="1" t="s">
        <v>24</v>
      </c>
      <c r="G1507" t="s">
        <v>5006</v>
      </c>
      <c r="H1507">
        <v>16050</v>
      </c>
      <c r="I1507">
        <v>16541</v>
      </c>
      <c r="J1507" t="s">
        <v>26</v>
      </c>
      <c r="K1507" t="s">
        <v>5049</v>
      </c>
      <c r="N1507" t="s">
        <v>45</v>
      </c>
      <c r="Q1507" t="s">
        <v>5048</v>
      </c>
      <c r="R1507">
        <v>492</v>
      </c>
      <c r="S1507">
        <v>163</v>
      </c>
    </row>
    <row r="1508" spans="1:19" x14ac:dyDescent="0.25">
      <c r="A1508" s="1" t="s">
        <v>20</v>
      </c>
      <c r="B1508" s="1" t="s">
        <v>34</v>
      </c>
      <c r="C1508" s="1" t="s">
        <v>22</v>
      </c>
      <c r="D1508" s="1" t="s">
        <v>23</v>
      </c>
      <c r="E1508" s="1" t="s">
        <v>24</v>
      </c>
      <c r="G1508" t="s">
        <v>2702</v>
      </c>
      <c r="H1508">
        <v>16099</v>
      </c>
      <c r="I1508">
        <v>17877</v>
      </c>
      <c r="J1508" t="s">
        <v>46</v>
      </c>
      <c r="Q1508" t="s">
        <v>2733</v>
      </c>
      <c r="R1508">
        <v>1779</v>
      </c>
    </row>
    <row r="1509" spans="1:19" x14ac:dyDescent="0.25">
      <c r="A1509" s="1" t="s">
        <v>36</v>
      </c>
      <c r="B1509" s="1" t="s">
        <v>37</v>
      </c>
      <c r="C1509" s="1" t="s">
        <v>22</v>
      </c>
      <c r="D1509" s="1" t="s">
        <v>23</v>
      </c>
      <c r="E1509" s="1" t="s">
        <v>24</v>
      </c>
      <c r="G1509" t="s">
        <v>2702</v>
      </c>
      <c r="H1509">
        <v>16099</v>
      </c>
      <c r="I1509">
        <v>17877</v>
      </c>
      <c r="J1509" t="s">
        <v>46</v>
      </c>
      <c r="K1509" t="s">
        <v>2734</v>
      </c>
      <c r="N1509" t="s">
        <v>169</v>
      </c>
      <c r="Q1509" t="s">
        <v>2733</v>
      </c>
      <c r="R1509">
        <v>1779</v>
      </c>
      <c r="S1509">
        <v>592</v>
      </c>
    </row>
    <row r="1510" spans="1:19" x14ac:dyDescent="0.25">
      <c r="A1510" s="1" t="s">
        <v>20</v>
      </c>
      <c r="B1510" s="1" t="s">
        <v>34</v>
      </c>
      <c r="C1510" s="1" t="s">
        <v>22</v>
      </c>
      <c r="D1510" s="1" t="s">
        <v>23</v>
      </c>
      <c r="E1510" s="1" t="s">
        <v>24</v>
      </c>
      <c r="G1510" t="s">
        <v>4843</v>
      </c>
      <c r="H1510">
        <v>16151</v>
      </c>
      <c r="I1510">
        <v>16633</v>
      </c>
      <c r="J1510" t="s">
        <v>26</v>
      </c>
      <c r="Q1510" t="s">
        <v>4894</v>
      </c>
      <c r="R1510">
        <v>483</v>
      </c>
    </row>
    <row r="1511" spans="1:19" x14ac:dyDescent="0.25">
      <c r="A1511" s="1" t="s">
        <v>36</v>
      </c>
      <c r="B1511" s="1" t="s">
        <v>37</v>
      </c>
      <c r="C1511" s="1" t="s">
        <v>22</v>
      </c>
      <c r="D1511" s="1" t="s">
        <v>23</v>
      </c>
      <c r="E1511" s="1" t="s">
        <v>24</v>
      </c>
      <c r="G1511" t="s">
        <v>4843</v>
      </c>
      <c r="H1511">
        <v>16151</v>
      </c>
      <c r="I1511">
        <v>16633</v>
      </c>
      <c r="J1511" t="s">
        <v>26</v>
      </c>
      <c r="K1511" t="s">
        <v>4895</v>
      </c>
      <c r="N1511" t="s">
        <v>4896</v>
      </c>
      <c r="Q1511" t="s">
        <v>4894</v>
      </c>
      <c r="R1511">
        <v>483</v>
      </c>
      <c r="S1511">
        <v>160</v>
      </c>
    </row>
    <row r="1512" spans="1:19" x14ac:dyDescent="0.25">
      <c r="A1512" s="1" t="s">
        <v>20</v>
      </c>
      <c r="B1512" s="1" t="s">
        <v>34</v>
      </c>
      <c r="C1512" s="1" t="s">
        <v>22</v>
      </c>
      <c r="D1512" s="1" t="s">
        <v>23</v>
      </c>
      <c r="E1512" s="1" t="s">
        <v>24</v>
      </c>
      <c r="G1512" t="s">
        <v>3334</v>
      </c>
      <c r="H1512">
        <v>16174</v>
      </c>
      <c r="I1512">
        <v>17028</v>
      </c>
      <c r="J1512" t="s">
        <v>26</v>
      </c>
      <c r="Q1512" t="s">
        <v>3356</v>
      </c>
      <c r="R1512">
        <v>855</v>
      </c>
    </row>
    <row r="1513" spans="1:19" x14ac:dyDescent="0.25">
      <c r="A1513" s="1" t="s">
        <v>36</v>
      </c>
      <c r="B1513" s="1" t="s">
        <v>37</v>
      </c>
      <c r="C1513" s="1" t="s">
        <v>22</v>
      </c>
      <c r="D1513" s="1" t="s">
        <v>23</v>
      </c>
      <c r="E1513" s="1" t="s">
        <v>24</v>
      </c>
      <c r="G1513" t="s">
        <v>3334</v>
      </c>
      <c r="H1513">
        <v>16174</v>
      </c>
      <c r="I1513">
        <v>17028</v>
      </c>
      <c r="J1513" t="s">
        <v>26</v>
      </c>
      <c r="K1513" t="s">
        <v>3357</v>
      </c>
      <c r="N1513" t="s">
        <v>45</v>
      </c>
      <c r="Q1513" t="s">
        <v>3356</v>
      </c>
      <c r="R1513">
        <v>855</v>
      </c>
      <c r="S1513">
        <v>284</v>
      </c>
    </row>
    <row r="1514" spans="1:19" x14ac:dyDescent="0.25">
      <c r="A1514" s="1" t="s">
        <v>20</v>
      </c>
      <c r="B1514" s="1" t="s">
        <v>34</v>
      </c>
      <c r="C1514" s="1" t="s">
        <v>22</v>
      </c>
      <c r="D1514" s="1" t="s">
        <v>23</v>
      </c>
      <c r="E1514" s="1" t="s">
        <v>24</v>
      </c>
      <c r="G1514" t="s">
        <v>5538</v>
      </c>
      <c r="H1514">
        <v>16222</v>
      </c>
      <c r="I1514">
        <v>16941</v>
      </c>
      <c r="J1514" t="s">
        <v>46</v>
      </c>
      <c r="Q1514" t="s">
        <v>5576</v>
      </c>
      <c r="R1514">
        <v>720</v>
      </c>
    </row>
    <row r="1515" spans="1:19" x14ac:dyDescent="0.25">
      <c r="A1515" s="1" t="s">
        <v>36</v>
      </c>
      <c r="B1515" s="1" t="s">
        <v>37</v>
      </c>
      <c r="C1515" s="1" t="s">
        <v>22</v>
      </c>
      <c r="D1515" s="1" t="s">
        <v>23</v>
      </c>
      <c r="E1515" s="1" t="s">
        <v>24</v>
      </c>
      <c r="G1515" t="s">
        <v>5538</v>
      </c>
      <c r="H1515">
        <v>16222</v>
      </c>
      <c r="I1515">
        <v>16941</v>
      </c>
      <c r="J1515" t="s">
        <v>46</v>
      </c>
      <c r="K1515" t="s">
        <v>5577</v>
      </c>
      <c r="N1515" t="s">
        <v>5578</v>
      </c>
      <c r="Q1515" t="s">
        <v>5576</v>
      </c>
      <c r="R1515">
        <v>720</v>
      </c>
      <c r="S1515">
        <v>239</v>
      </c>
    </row>
    <row r="1516" spans="1:19" x14ac:dyDescent="0.25">
      <c r="A1516" s="1" t="s">
        <v>20</v>
      </c>
      <c r="B1516" s="1" t="s">
        <v>34</v>
      </c>
      <c r="C1516" s="1" t="s">
        <v>22</v>
      </c>
      <c r="D1516" s="1" t="s">
        <v>23</v>
      </c>
      <c r="E1516" s="1" t="s">
        <v>24</v>
      </c>
      <c r="G1516" t="s">
        <v>6262</v>
      </c>
      <c r="H1516">
        <v>16229</v>
      </c>
      <c r="I1516">
        <v>16561</v>
      </c>
      <c r="J1516" t="s">
        <v>26</v>
      </c>
      <c r="Q1516" t="s">
        <v>6353</v>
      </c>
      <c r="R1516">
        <v>333</v>
      </c>
    </row>
    <row r="1517" spans="1:19" x14ac:dyDescent="0.25">
      <c r="A1517" s="1" t="s">
        <v>36</v>
      </c>
      <c r="B1517" s="1" t="s">
        <v>37</v>
      </c>
      <c r="C1517" s="1" t="s">
        <v>22</v>
      </c>
      <c r="D1517" s="1" t="s">
        <v>23</v>
      </c>
      <c r="E1517" s="1" t="s">
        <v>24</v>
      </c>
      <c r="G1517" t="s">
        <v>6262</v>
      </c>
      <c r="H1517">
        <v>16229</v>
      </c>
      <c r="I1517">
        <v>16561</v>
      </c>
      <c r="J1517" t="s">
        <v>26</v>
      </c>
      <c r="K1517" t="s">
        <v>6354</v>
      </c>
      <c r="N1517" t="s">
        <v>6355</v>
      </c>
      <c r="Q1517" t="s">
        <v>6353</v>
      </c>
      <c r="R1517">
        <v>333</v>
      </c>
      <c r="S1517">
        <v>110</v>
      </c>
    </row>
    <row r="1518" spans="1:19" x14ac:dyDescent="0.25">
      <c r="A1518" s="1" t="s">
        <v>20</v>
      </c>
      <c r="B1518" s="1" t="s">
        <v>34</v>
      </c>
      <c r="C1518" s="1" t="s">
        <v>22</v>
      </c>
      <c r="D1518" s="1" t="s">
        <v>23</v>
      </c>
      <c r="E1518" s="1" t="s">
        <v>24</v>
      </c>
      <c r="G1518" t="s">
        <v>1267</v>
      </c>
      <c r="H1518">
        <v>16303</v>
      </c>
      <c r="I1518">
        <v>17949</v>
      </c>
      <c r="J1518" t="s">
        <v>26</v>
      </c>
      <c r="Q1518" t="s">
        <v>1311</v>
      </c>
      <c r="R1518">
        <v>1647</v>
      </c>
    </row>
    <row r="1519" spans="1:19" x14ac:dyDescent="0.25">
      <c r="A1519" s="1" t="s">
        <v>36</v>
      </c>
      <c r="B1519" s="1" t="s">
        <v>37</v>
      </c>
      <c r="C1519" s="1" t="s">
        <v>22</v>
      </c>
      <c r="D1519" s="1" t="s">
        <v>23</v>
      </c>
      <c r="E1519" s="1" t="s">
        <v>24</v>
      </c>
      <c r="G1519" t="s">
        <v>1267</v>
      </c>
      <c r="H1519">
        <v>16303</v>
      </c>
      <c r="I1519">
        <v>17949</v>
      </c>
      <c r="J1519" t="s">
        <v>26</v>
      </c>
      <c r="K1519" t="s">
        <v>1312</v>
      </c>
      <c r="N1519" t="s">
        <v>1313</v>
      </c>
      <c r="Q1519" t="s">
        <v>1311</v>
      </c>
      <c r="R1519">
        <v>1647</v>
      </c>
      <c r="S1519">
        <v>548</v>
      </c>
    </row>
    <row r="1520" spans="1:19" x14ac:dyDescent="0.25">
      <c r="A1520" s="1" t="s">
        <v>20</v>
      </c>
      <c r="B1520" s="1" t="s">
        <v>34</v>
      </c>
      <c r="C1520" s="1" t="s">
        <v>22</v>
      </c>
      <c r="D1520" s="1" t="s">
        <v>23</v>
      </c>
      <c r="E1520" s="1" t="s">
        <v>24</v>
      </c>
      <c r="G1520" t="s">
        <v>6028</v>
      </c>
      <c r="H1520">
        <v>16320</v>
      </c>
      <c r="I1520">
        <v>16688</v>
      </c>
      <c r="J1520" t="s">
        <v>26</v>
      </c>
      <c r="Q1520" t="s">
        <v>6062</v>
      </c>
      <c r="R1520">
        <v>369</v>
      </c>
    </row>
    <row r="1521" spans="1:19" x14ac:dyDescent="0.25">
      <c r="A1521" s="1" t="s">
        <v>36</v>
      </c>
      <c r="B1521" s="1" t="s">
        <v>37</v>
      </c>
      <c r="C1521" s="1" t="s">
        <v>22</v>
      </c>
      <c r="D1521" s="1" t="s">
        <v>23</v>
      </c>
      <c r="E1521" s="1" t="s">
        <v>24</v>
      </c>
      <c r="G1521" t="s">
        <v>6028</v>
      </c>
      <c r="H1521">
        <v>16320</v>
      </c>
      <c r="I1521">
        <v>16688</v>
      </c>
      <c r="J1521" t="s">
        <v>26</v>
      </c>
      <c r="K1521" t="s">
        <v>6063</v>
      </c>
      <c r="N1521" t="s">
        <v>45</v>
      </c>
      <c r="Q1521" t="s">
        <v>6062</v>
      </c>
      <c r="R1521">
        <v>369</v>
      </c>
      <c r="S1521">
        <v>122</v>
      </c>
    </row>
    <row r="1522" spans="1:19" x14ac:dyDescent="0.25">
      <c r="A1522" s="1" t="s">
        <v>20</v>
      </c>
      <c r="B1522" s="1" t="s">
        <v>34</v>
      </c>
      <c r="C1522" s="1" t="s">
        <v>22</v>
      </c>
      <c r="D1522" s="1" t="s">
        <v>23</v>
      </c>
      <c r="E1522" s="1" t="s">
        <v>24</v>
      </c>
      <c r="G1522" t="s">
        <v>5274</v>
      </c>
      <c r="H1522">
        <v>16329</v>
      </c>
      <c r="I1522">
        <v>17036</v>
      </c>
      <c r="J1522" t="s">
        <v>26</v>
      </c>
      <c r="Q1522" t="s">
        <v>5320</v>
      </c>
      <c r="R1522">
        <v>708</v>
      </c>
    </row>
    <row r="1523" spans="1:19" x14ac:dyDescent="0.25">
      <c r="A1523" s="1" t="s">
        <v>36</v>
      </c>
      <c r="B1523" s="1" t="s">
        <v>37</v>
      </c>
      <c r="C1523" s="1" t="s">
        <v>22</v>
      </c>
      <c r="D1523" s="1" t="s">
        <v>23</v>
      </c>
      <c r="E1523" s="1" t="s">
        <v>24</v>
      </c>
      <c r="G1523" t="s">
        <v>5274</v>
      </c>
      <c r="H1523">
        <v>16329</v>
      </c>
      <c r="I1523">
        <v>17036</v>
      </c>
      <c r="J1523" t="s">
        <v>26</v>
      </c>
      <c r="K1523" t="s">
        <v>5321</v>
      </c>
      <c r="N1523" t="s">
        <v>5322</v>
      </c>
      <c r="Q1523" t="s">
        <v>5320</v>
      </c>
      <c r="R1523">
        <v>708</v>
      </c>
      <c r="S1523">
        <v>235</v>
      </c>
    </row>
    <row r="1524" spans="1:19" x14ac:dyDescent="0.25">
      <c r="A1524" s="1" t="s">
        <v>20</v>
      </c>
      <c r="B1524" s="1" t="s">
        <v>34</v>
      </c>
      <c r="C1524" s="1" t="s">
        <v>22</v>
      </c>
      <c r="D1524" s="1" t="s">
        <v>23</v>
      </c>
      <c r="E1524" s="1" t="s">
        <v>24</v>
      </c>
      <c r="G1524" t="s">
        <v>1766</v>
      </c>
      <c r="H1524">
        <v>16331</v>
      </c>
      <c r="I1524">
        <v>16849</v>
      </c>
      <c r="J1524" t="s">
        <v>46</v>
      </c>
      <c r="Q1524" t="s">
        <v>1798</v>
      </c>
      <c r="R1524">
        <v>519</v>
      </c>
    </row>
    <row r="1525" spans="1:19" x14ac:dyDescent="0.25">
      <c r="A1525" s="1" t="s">
        <v>36</v>
      </c>
      <c r="B1525" s="1" t="s">
        <v>37</v>
      </c>
      <c r="C1525" s="1" t="s">
        <v>22</v>
      </c>
      <c r="D1525" s="1" t="s">
        <v>23</v>
      </c>
      <c r="E1525" s="1" t="s">
        <v>24</v>
      </c>
      <c r="G1525" t="s">
        <v>1766</v>
      </c>
      <c r="H1525">
        <v>16331</v>
      </c>
      <c r="I1525">
        <v>16849</v>
      </c>
      <c r="J1525" t="s">
        <v>46</v>
      </c>
      <c r="K1525" t="s">
        <v>1799</v>
      </c>
      <c r="N1525" t="s">
        <v>45</v>
      </c>
      <c r="Q1525" t="s">
        <v>1798</v>
      </c>
      <c r="R1525">
        <v>519</v>
      </c>
      <c r="S1525">
        <v>172</v>
      </c>
    </row>
    <row r="1526" spans="1:19" x14ac:dyDescent="0.25">
      <c r="A1526" s="1" t="s">
        <v>20</v>
      </c>
      <c r="B1526" s="1" t="s">
        <v>34</v>
      </c>
      <c r="C1526" s="1" t="s">
        <v>22</v>
      </c>
      <c r="D1526" s="1" t="s">
        <v>23</v>
      </c>
      <c r="E1526" s="1" t="s">
        <v>24</v>
      </c>
      <c r="G1526" t="s">
        <v>3510</v>
      </c>
      <c r="H1526">
        <v>16336</v>
      </c>
      <c r="I1526">
        <v>17118</v>
      </c>
      <c r="J1526" t="s">
        <v>26</v>
      </c>
      <c r="Q1526" t="s">
        <v>3563</v>
      </c>
      <c r="R1526">
        <v>783</v>
      </c>
    </row>
    <row r="1527" spans="1:19" x14ac:dyDescent="0.25">
      <c r="A1527" s="1" t="s">
        <v>36</v>
      </c>
      <c r="B1527" s="1" t="s">
        <v>37</v>
      </c>
      <c r="C1527" s="1" t="s">
        <v>22</v>
      </c>
      <c r="D1527" s="1" t="s">
        <v>23</v>
      </c>
      <c r="E1527" s="1" t="s">
        <v>24</v>
      </c>
      <c r="G1527" t="s">
        <v>3510</v>
      </c>
      <c r="H1527">
        <v>16336</v>
      </c>
      <c r="I1527">
        <v>17118</v>
      </c>
      <c r="J1527" t="s">
        <v>26</v>
      </c>
      <c r="K1527" t="s">
        <v>3564</v>
      </c>
      <c r="N1527" t="s">
        <v>3565</v>
      </c>
      <c r="Q1527" t="s">
        <v>3563</v>
      </c>
      <c r="R1527">
        <v>783</v>
      </c>
      <c r="S1527">
        <v>260</v>
      </c>
    </row>
    <row r="1528" spans="1:19" x14ac:dyDescent="0.25">
      <c r="A1528" s="1" t="s">
        <v>20</v>
      </c>
      <c r="B1528" s="1" t="s">
        <v>34</v>
      </c>
      <c r="C1528" s="1" t="s">
        <v>22</v>
      </c>
      <c r="D1528" s="1" t="s">
        <v>23</v>
      </c>
      <c r="E1528" s="1" t="s">
        <v>24</v>
      </c>
      <c r="G1528" t="s">
        <v>3120</v>
      </c>
      <c r="H1528">
        <v>16356</v>
      </c>
      <c r="I1528">
        <v>16871</v>
      </c>
      <c r="J1528" t="s">
        <v>26</v>
      </c>
      <c r="Q1528" t="s">
        <v>3172</v>
      </c>
      <c r="R1528">
        <v>516</v>
      </c>
    </row>
    <row r="1529" spans="1:19" x14ac:dyDescent="0.25">
      <c r="A1529" s="1" t="s">
        <v>36</v>
      </c>
      <c r="B1529" s="1" t="s">
        <v>37</v>
      </c>
      <c r="C1529" s="1" t="s">
        <v>22</v>
      </c>
      <c r="D1529" s="1" t="s">
        <v>23</v>
      </c>
      <c r="E1529" s="1" t="s">
        <v>24</v>
      </c>
      <c r="G1529" t="s">
        <v>3120</v>
      </c>
      <c r="H1529">
        <v>16356</v>
      </c>
      <c r="I1529">
        <v>16871</v>
      </c>
      <c r="J1529" t="s">
        <v>26</v>
      </c>
      <c r="K1529" t="s">
        <v>3173</v>
      </c>
      <c r="N1529" t="s">
        <v>45</v>
      </c>
      <c r="Q1529" t="s">
        <v>3172</v>
      </c>
      <c r="R1529">
        <v>516</v>
      </c>
      <c r="S1529">
        <v>171</v>
      </c>
    </row>
    <row r="1530" spans="1:19" x14ac:dyDescent="0.25">
      <c r="A1530" s="1" t="s">
        <v>20</v>
      </c>
      <c r="B1530" s="1" t="s">
        <v>34</v>
      </c>
      <c r="C1530" s="1" t="s">
        <v>22</v>
      </c>
      <c r="D1530" s="1" t="s">
        <v>23</v>
      </c>
      <c r="E1530" s="1" t="s">
        <v>24</v>
      </c>
      <c r="G1530" t="s">
        <v>683</v>
      </c>
      <c r="H1530">
        <v>16416</v>
      </c>
      <c r="I1530">
        <v>16640</v>
      </c>
      <c r="J1530" t="s">
        <v>26</v>
      </c>
      <c r="Q1530" t="s">
        <v>727</v>
      </c>
      <c r="R1530">
        <v>225</v>
      </c>
    </row>
    <row r="1531" spans="1:19" x14ac:dyDescent="0.25">
      <c r="A1531" s="1" t="s">
        <v>36</v>
      </c>
      <c r="B1531" s="1" t="s">
        <v>37</v>
      </c>
      <c r="C1531" s="1" t="s">
        <v>22</v>
      </c>
      <c r="D1531" s="1" t="s">
        <v>23</v>
      </c>
      <c r="E1531" s="1" t="s">
        <v>24</v>
      </c>
      <c r="G1531" t="s">
        <v>683</v>
      </c>
      <c r="H1531">
        <v>16416</v>
      </c>
      <c r="I1531">
        <v>16640</v>
      </c>
      <c r="J1531" t="s">
        <v>26</v>
      </c>
      <c r="K1531" t="s">
        <v>728</v>
      </c>
      <c r="N1531" t="s">
        <v>729</v>
      </c>
      <c r="Q1531" t="s">
        <v>727</v>
      </c>
      <c r="R1531">
        <v>225</v>
      </c>
      <c r="S1531">
        <v>74</v>
      </c>
    </row>
    <row r="1532" spans="1:19" x14ac:dyDescent="0.25">
      <c r="A1532" s="1" t="s">
        <v>20</v>
      </c>
      <c r="B1532" s="1" t="s">
        <v>34</v>
      </c>
      <c r="C1532" s="1" t="s">
        <v>22</v>
      </c>
      <c r="D1532" s="1" t="s">
        <v>23</v>
      </c>
      <c r="E1532" s="1" t="s">
        <v>24</v>
      </c>
      <c r="G1532" t="s">
        <v>2087</v>
      </c>
      <c r="H1532">
        <v>16459</v>
      </c>
      <c r="I1532">
        <v>18285</v>
      </c>
      <c r="J1532" t="s">
        <v>46</v>
      </c>
      <c r="Q1532" t="s">
        <v>2133</v>
      </c>
      <c r="R1532">
        <v>1827</v>
      </c>
    </row>
    <row r="1533" spans="1:19" x14ac:dyDescent="0.25">
      <c r="A1533" s="1" t="s">
        <v>36</v>
      </c>
      <c r="B1533" s="1" t="s">
        <v>37</v>
      </c>
      <c r="C1533" s="1" t="s">
        <v>22</v>
      </c>
      <c r="D1533" s="1" t="s">
        <v>23</v>
      </c>
      <c r="E1533" s="1" t="s">
        <v>24</v>
      </c>
      <c r="G1533" t="s">
        <v>2087</v>
      </c>
      <c r="H1533">
        <v>16459</v>
      </c>
      <c r="I1533">
        <v>18285</v>
      </c>
      <c r="J1533" t="s">
        <v>46</v>
      </c>
      <c r="K1533" t="s">
        <v>2134</v>
      </c>
      <c r="N1533" t="s">
        <v>2135</v>
      </c>
      <c r="Q1533" t="s">
        <v>2133</v>
      </c>
      <c r="R1533">
        <v>1827</v>
      </c>
      <c r="S1533">
        <v>608</v>
      </c>
    </row>
    <row r="1534" spans="1:19" x14ac:dyDescent="0.25">
      <c r="A1534" s="1" t="s">
        <v>20</v>
      </c>
      <c r="B1534" s="1" t="s">
        <v>34</v>
      </c>
      <c r="C1534" s="1" t="s">
        <v>22</v>
      </c>
      <c r="D1534" s="1" t="s">
        <v>23</v>
      </c>
      <c r="E1534" s="1" t="s">
        <v>24</v>
      </c>
      <c r="G1534" t="s">
        <v>3679</v>
      </c>
      <c r="H1534">
        <v>16479</v>
      </c>
      <c r="I1534">
        <v>17843</v>
      </c>
      <c r="J1534" t="s">
        <v>26</v>
      </c>
      <c r="Q1534" t="s">
        <v>3716</v>
      </c>
      <c r="R1534">
        <v>1365</v>
      </c>
    </row>
    <row r="1535" spans="1:19" x14ac:dyDescent="0.25">
      <c r="A1535" s="1" t="s">
        <v>36</v>
      </c>
      <c r="B1535" s="1" t="s">
        <v>37</v>
      </c>
      <c r="C1535" s="1" t="s">
        <v>22</v>
      </c>
      <c r="D1535" s="1" t="s">
        <v>23</v>
      </c>
      <c r="E1535" s="1" t="s">
        <v>24</v>
      </c>
      <c r="G1535" t="s">
        <v>3679</v>
      </c>
      <c r="H1535">
        <v>16479</v>
      </c>
      <c r="I1535">
        <v>17843</v>
      </c>
      <c r="J1535" t="s">
        <v>26</v>
      </c>
      <c r="K1535" t="s">
        <v>3717</v>
      </c>
      <c r="N1535" t="s">
        <v>1686</v>
      </c>
      <c r="Q1535" t="s">
        <v>3716</v>
      </c>
      <c r="R1535">
        <v>1365</v>
      </c>
      <c r="S1535">
        <v>454</v>
      </c>
    </row>
    <row r="1536" spans="1:19" x14ac:dyDescent="0.25">
      <c r="A1536" s="1" t="s">
        <v>20</v>
      </c>
      <c r="B1536" s="1" t="s">
        <v>34</v>
      </c>
      <c r="C1536" s="1" t="s">
        <v>22</v>
      </c>
      <c r="D1536" s="1" t="s">
        <v>23</v>
      </c>
      <c r="E1536" s="1" t="s">
        <v>24</v>
      </c>
      <c r="G1536" t="s">
        <v>5151</v>
      </c>
      <c r="H1536">
        <v>16547</v>
      </c>
      <c r="I1536">
        <v>17155</v>
      </c>
      <c r="J1536" t="s">
        <v>26</v>
      </c>
      <c r="Q1536" t="s">
        <v>5178</v>
      </c>
      <c r="R1536">
        <v>609</v>
      </c>
    </row>
    <row r="1537" spans="1:19" x14ac:dyDescent="0.25">
      <c r="A1537" s="1" t="s">
        <v>36</v>
      </c>
      <c r="B1537" s="1" t="s">
        <v>37</v>
      </c>
      <c r="C1537" s="1" t="s">
        <v>22</v>
      </c>
      <c r="D1537" s="1" t="s">
        <v>23</v>
      </c>
      <c r="E1537" s="1" t="s">
        <v>24</v>
      </c>
      <c r="G1537" t="s">
        <v>5151</v>
      </c>
      <c r="H1537">
        <v>16547</v>
      </c>
      <c r="I1537">
        <v>17155</v>
      </c>
      <c r="J1537" t="s">
        <v>26</v>
      </c>
      <c r="K1537" t="s">
        <v>5179</v>
      </c>
      <c r="N1537" t="s">
        <v>3257</v>
      </c>
      <c r="Q1537" t="s">
        <v>5178</v>
      </c>
      <c r="R1537">
        <v>609</v>
      </c>
      <c r="S1537">
        <v>202</v>
      </c>
    </row>
    <row r="1538" spans="1:19" x14ac:dyDescent="0.25">
      <c r="A1538" s="1" t="s">
        <v>20</v>
      </c>
      <c r="B1538" s="1" t="s">
        <v>34</v>
      </c>
      <c r="C1538" s="1" t="s">
        <v>22</v>
      </c>
      <c r="D1538" s="1" t="s">
        <v>23</v>
      </c>
      <c r="E1538" s="1" t="s">
        <v>24</v>
      </c>
      <c r="G1538" t="s">
        <v>4584</v>
      </c>
      <c r="H1538">
        <v>16557</v>
      </c>
      <c r="I1538">
        <v>16961</v>
      </c>
      <c r="J1538" t="s">
        <v>46</v>
      </c>
      <c r="Q1538" t="s">
        <v>4635</v>
      </c>
      <c r="R1538">
        <v>405</v>
      </c>
    </row>
    <row r="1539" spans="1:19" x14ac:dyDescent="0.25">
      <c r="A1539" s="1" t="s">
        <v>36</v>
      </c>
      <c r="B1539" s="1" t="s">
        <v>37</v>
      </c>
      <c r="C1539" s="1" t="s">
        <v>22</v>
      </c>
      <c r="D1539" s="1" t="s">
        <v>23</v>
      </c>
      <c r="E1539" s="1" t="s">
        <v>24</v>
      </c>
      <c r="G1539" t="s">
        <v>4584</v>
      </c>
      <c r="H1539">
        <v>16557</v>
      </c>
      <c r="I1539">
        <v>16961</v>
      </c>
      <c r="J1539" t="s">
        <v>46</v>
      </c>
      <c r="K1539" t="s">
        <v>4636</v>
      </c>
      <c r="N1539" t="s">
        <v>4637</v>
      </c>
      <c r="Q1539" t="s">
        <v>4635</v>
      </c>
      <c r="R1539">
        <v>405</v>
      </c>
      <c r="S1539">
        <v>134</v>
      </c>
    </row>
    <row r="1540" spans="1:19" x14ac:dyDescent="0.25">
      <c r="A1540" s="1" t="s">
        <v>20</v>
      </c>
      <c r="B1540" s="1" t="s">
        <v>34</v>
      </c>
      <c r="C1540" s="1" t="s">
        <v>22</v>
      </c>
      <c r="D1540" s="1" t="s">
        <v>23</v>
      </c>
      <c r="E1540" s="1" t="s">
        <v>24</v>
      </c>
      <c r="G1540" t="s">
        <v>5812</v>
      </c>
      <c r="H1540">
        <v>16576</v>
      </c>
      <c r="I1540">
        <v>16944</v>
      </c>
      <c r="J1540" t="s">
        <v>46</v>
      </c>
      <c r="Q1540" t="s">
        <v>5860</v>
      </c>
      <c r="R1540">
        <v>369</v>
      </c>
    </row>
    <row r="1541" spans="1:19" x14ac:dyDescent="0.25">
      <c r="A1541" s="1" t="s">
        <v>36</v>
      </c>
      <c r="B1541" s="1" t="s">
        <v>37</v>
      </c>
      <c r="C1541" s="1" t="s">
        <v>22</v>
      </c>
      <c r="D1541" s="1" t="s">
        <v>23</v>
      </c>
      <c r="E1541" s="1" t="s">
        <v>24</v>
      </c>
      <c r="G1541" t="s">
        <v>5812</v>
      </c>
      <c r="H1541">
        <v>16576</v>
      </c>
      <c r="I1541">
        <v>16944</v>
      </c>
      <c r="J1541" t="s">
        <v>46</v>
      </c>
      <c r="K1541" t="s">
        <v>5861</v>
      </c>
      <c r="N1541" t="s">
        <v>45</v>
      </c>
      <c r="Q1541" t="s">
        <v>5860</v>
      </c>
      <c r="R1541">
        <v>369</v>
      </c>
      <c r="S1541">
        <v>122</v>
      </c>
    </row>
    <row r="1542" spans="1:19" x14ac:dyDescent="0.25">
      <c r="A1542" s="1" t="s">
        <v>20</v>
      </c>
      <c r="B1542" s="1" t="s">
        <v>34</v>
      </c>
      <c r="C1542" s="1" t="s">
        <v>22</v>
      </c>
      <c r="D1542" s="1" t="s">
        <v>23</v>
      </c>
      <c r="E1542" s="1" t="s">
        <v>24</v>
      </c>
      <c r="G1542" t="s">
        <v>6262</v>
      </c>
      <c r="H1542">
        <v>16579</v>
      </c>
      <c r="I1542">
        <v>16860</v>
      </c>
      <c r="J1542" t="s">
        <v>26</v>
      </c>
      <c r="Q1542" t="s">
        <v>6356</v>
      </c>
      <c r="R1542">
        <v>282</v>
      </c>
    </row>
    <row r="1543" spans="1:19" x14ac:dyDescent="0.25">
      <c r="A1543" s="1" t="s">
        <v>36</v>
      </c>
      <c r="B1543" s="1" t="s">
        <v>37</v>
      </c>
      <c r="C1543" s="1" t="s">
        <v>22</v>
      </c>
      <c r="D1543" s="1" t="s">
        <v>23</v>
      </c>
      <c r="E1543" s="1" t="s">
        <v>24</v>
      </c>
      <c r="G1543" t="s">
        <v>6262</v>
      </c>
      <c r="H1543">
        <v>16579</v>
      </c>
      <c r="I1543">
        <v>16860</v>
      </c>
      <c r="J1543" t="s">
        <v>26</v>
      </c>
      <c r="K1543" t="s">
        <v>6357</v>
      </c>
      <c r="N1543" t="s">
        <v>6358</v>
      </c>
      <c r="Q1543" t="s">
        <v>6356</v>
      </c>
      <c r="R1543">
        <v>282</v>
      </c>
      <c r="S1543">
        <v>93</v>
      </c>
    </row>
    <row r="1544" spans="1:19" x14ac:dyDescent="0.25">
      <c r="A1544" s="1" t="s">
        <v>20</v>
      </c>
      <c r="B1544" s="1" t="s">
        <v>34</v>
      </c>
      <c r="C1544" s="1" t="s">
        <v>22</v>
      </c>
      <c r="D1544" s="1" t="s">
        <v>23</v>
      </c>
      <c r="E1544" s="1" t="s">
        <v>24</v>
      </c>
      <c r="G1544" t="s">
        <v>5006</v>
      </c>
      <c r="H1544">
        <v>16606</v>
      </c>
      <c r="I1544">
        <v>17808</v>
      </c>
      <c r="J1544" t="s">
        <v>26</v>
      </c>
      <c r="Q1544" t="s">
        <v>5050</v>
      </c>
      <c r="R1544">
        <v>1203</v>
      </c>
    </row>
    <row r="1545" spans="1:19" x14ac:dyDescent="0.25">
      <c r="A1545" s="1" t="s">
        <v>36</v>
      </c>
      <c r="B1545" s="1" t="s">
        <v>37</v>
      </c>
      <c r="C1545" s="1" t="s">
        <v>22</v>
      </c>
      <c r="D1545" s="1" t="s">
        <v>23</v>
      </c>
      <c r="E1545" s="1" t="s">
        <v>24</v>
      </c>
      <c r="G1545" t="s">
        <v>5006</v>
      </c>
      <c r="H1545">
        <v>16606</v>
      </c>
      <c r="I1545">
        <v>17808</v>
      </c>
      <c r="J1545" t="s">
        <v>26</v>
      </c>
      <c r="K1545" t="s">
        <v>5051</v>
      </c>
      <c r="N1545" t="s">
        <v>5052</v>
      </c>
      <c r="Q1545" t="s">
        <v>5050</v>
      </c>
      <c r="R1545">
        <v>1203</v>
      </c>
      <c r="S1545">
        <v>400</v>
      </c>
    </row>
    <row r="1546" spans="1:19" x14ac:dyDescent="0.25">
      <c r="A1546" s="1" t="s">
        <v>20</v>
      </c>
      <c r="B1546" s="1" t="s">
        <v>34</v>
      </c>
      <c r="C1546" s="1" t="s">
        <v>22</v>
      </c>
      <c r="D1546" s="1" t="s">
        <v>23</v>
      </c>
      <c r="E1546" s="1" t="s">
        <v>24</v>
      </c>
      <c r="G1546" t="s">
        <v>4327</v>
      </c>
      <c r="H1546">
        <v>16612</v>
      </c>
      <c r="I1546">
        <v>17946</v>
      </c>
      <c r="J1546" t="s">
        <v>26</v>
      </c>
      <c r="Q1546" t="s">
        <v>4363</v>
      </c>
      <c r="R1546">
        <v>1335</v>
      </c>
    </row>
    <row r="1547" spans="1:19" x14ac:dyDescent="0.25">
      <c r="A1547" s="1" t="s">
        <v>36</v>
      </c>
      <c r="B1547" s="1" t="s">
        <v>37</v>
      </c>
      <c r="C1547" s="1" t="s">
        <v>22</v>
      </c>
      <c r="D1547" s="1" t="s">
        <v>23</v>
      </c>
      <c r="E1547" s="1" t="s">
        <v>24</v>
      </c>
      <c r="G1547" t="s">
        <v>4327</v>
      </c>
      <c r="H1547">
        <v>16612</v>
      </c>
      <c r="I1547">
        <v>17946</v>
      </c>
      <c r="J1547" t="s">
        <v>26</v>
      </c>
      <c r="K1547" t="s">
        <v>4364</v>
      </c>
      <c r="N1547" t="s">
        <v>1536</v>
      </c>
      <c r="Q1547" t="s">
        <v>4363</v>
      </c>
      <c r="R1547">
        <v>1335</v>
      </c>
      <c r="S1547">
        <v>444</v>
      </c>
    </row>
    <row r="1548" spans="1:19" x14ac:dyDescent="0.25">
      <c r="A1548" s="1" t="s">
        <v>20</v>
      </c>
      <c r="B1548" s="1" t="s">
        <v>34</v>
      </c>
      <c r="C1548" s="1" t="s">
        <v>22</v>
      </c>
      <c r="D1548" s="1" t="s">
        <v>23</v>
      </c>
      <c r="E1548" s="1" t="s">
        <v>24</v>
      </c>
      <c r="G1548" t="s">
        <v>5895</v>
      </c>
      <c r="H1548">
        <v>16625</v>
      </c>
      <c r="I1548">
        <v>17032</v>
      </c>
      <c r="J1548" t="s">
        <v>46</v>
      </c>
      <c r="Q1548" t="s">
        <v>5932</v>
      </c>
      <c r="R1548">
        <v>408</v>
      </c>
    </row>
    <row r="1549" spans="1:19" x14ac:dyDescent="0.25">
      <c r="A1549" s="1" t="s">
        <v>36</v>
      </c>
      <c r="B1549" s="1" t="s">
        <v>37</v>
      </c>
      <c r="C1549" s="1" t="s">
        <v>22</v>
      </c>
      <c r="D1549" s="1" t="s">
        <v>23</v>
      </c>
      <c r="E1549" s="1" t="s">
        <v>24</v>
      </c>
      <c r="G1549" t="s">
        <v>5895</v>
      </c>
      <c r="H1549">
        <v>16625</v>
      </c>
      <c r="I1549">
        <v>17032</v>
      </c>
      <c r="J1549" t="s">
        <v>46</v>
      </c>
      <c r="K1549" t="s">
        <v>5933</v>
      </c>
      <c r="N1549" t="s">
        <v>5934</v>
      </c>
      <c r="Q1549" t="s">
        <v>5932</v>
      </c>
      <c r="R1549">
        <v>408</v>
      </c>
      <c r="S1549">
        <v>135</v>
      </c>
    </row>
    <row r="1550" spans="1:19" x14ac:dyDescent="0.25">
      <c r="A1550" s="1" t="s">
        <v>20</v>
      </c>
      <c r="B1550" s="1" t="s">
        <v>34</v>
      </c>
      <c r="C1550" s="1" t="s">
        <v>22</v>
      </c>
      <c r="D1550" s="1" t="s">
        <v>23</v>
      </c>
      <c r="E1550" s="1" t="s">
        <v>24</v>
      </c>
      <c r="G1550" t="s">
        <v>6374</v>
      </c>
      <c r="H1550">
        <v>16635</v>
      </c>
      <c r="I1550">
        <v>17552</v>
      </c>
      <c r="J1550" t="s">
        <v>26</v>
      </c>
      <c r="Q1550" t="s">
        <v>6414</v>
      </c>
      <c r="R1550">
        <v>918</v>
      </c>
    </row>
    <row r="1551" spans="1:19" x14ac:dyDescent="0.25">
      <c r="A1551" s="1" t="s">
        <v>36</v>
      </c>
      <c r="B1551" s="1" t="s">
        <v>37</v>
      </c>
      <c r="C1551" s="1" t="s">
        <v>22</v>
      </c>
      <c r="D1551" s="1" t="s">
        <v>23</v>
      </c>
      <c r="E1551" s="1" t="s">
        <v>24</v>
      </c>
      <c r="G1551" t="s">
        <v>6374</v>
      </c>
      <c r="H1551">
        <v>16635</v>
      </c>
      <c r="I1551">
        <v>17552</v>
      </c>
      <c r="J1551" t="s">
        <v>26</v>
      </c>
      <c r="K1551" t="s">
        <v>6415</v>
      </c>
      <c r="N1551" t="s">
        <v>45</v>
      </c>
      <c r="Q1551" t="s">
        <v>6414</v>
      </c>
      <c r="R1551">
        <v>918</v>
      </c>
      <c r="S1551">
        <v>305</v>
      </c>
    </row>
    <row r="1552" spans="1:19" x14ac:dyDescent="0.25">
      <c r="A1552" s="1" t="s">
        <v>20</v>
      </c>
      <c r="B1552" s="1" t="s">
        <v>34</v>
      </c>
      <c r="C1552" s="1" t="s">
        <v>22</v>
      </c>
      <c r="D1552" s="1" t="s">
        <v>23</v>
      </c>
      <c r="E1552" s="1" t="s">
        <v>24</v>
      </c>
      <c r="G1552" t="s">
        <v>4843</v>
      </c>
      <c r="H1552">
        <v>16646</v>
      </c>
      <c r="I1552">
        <v>17056</v>
      </c>
      <c r="J1552" t="s">
        <v>26</v>
      </c>
      <c r="Q1552" t="s">
        <v>4897</v>
      </c>
      <c r="R1552">
        <v>411</v>
      </c>
    </row>
    <row r="1553" spans="1:19" x14ac:dyDescent="0.25">
      <c r="A1553" s="1" t="s">
        <v>36</v>
      </c>
      <c r="B1553" s="1" t="s">
        <v>37</v>
      </c>
      <c r="C1553" s="1" t="s">
        <v>22</v>
      </c>
      <c r="D1553" s="1" t="s">
        <v>23</v>
      </c>
      <c r="E1553" s="1" t="s">
        <v>24</v>
      </c>
      <c r="G1553" t="s">
        <v>4843</v>
      </c>
      <c r="H1553">
        <v>16646</v>
      </c>
      <c r="I1553">
        <v>17056</v>
      </c>
      <c r="J1553" t="s">
        <v>26</v>
      </c>
      <c r="K1553" t="s">
        <v>4898</v>
      </c>
      <c r="N1553" t="s">
        <v>45</v>
      </c>
      <c r="Q1553" t="s">
        <v>4897</v>
      </c>
      <c r="R1553">
        <v>411</v>
      </c>
      <c r="S1553">
        <v>136</v>
      </c>
    </row>
    <row r="1554" spans="1:19" x14ac:dyDescent="0.25">
      <c r="A1554" s="1" t="s">
        <v>20</v>
      </c>
      <c r="B1554" s="1" t="s">
        <v>34</v>
      </c>
      <c r="C1554" s="1" t="s">
        <v>22</v>
      </c>
      <c r="D1554" s="1" t="s">
        <v>23</v>
      </c>
      <c r="E1554" s="1" t="s">
        <v>24</v>
      </c>
      <c r="G1554" t="s">
        <v>4715</v>
      </c>
      <c r="H1554">
        <v>16650</v>
      </c>
      <c r="I1554">
        <v>16877</v>
      </c>
      <c r="J1554" t="s">
        <v>26</v>
      </c>
      <c r="Q1554" t="s">
        <v>4755</v>
      </c>
      <c r="R1554">
        <v>228</v>
      </c>
    </row>
    <row r="1555" spans="1:19" x14ac:dyDescent="0.25">
      <c r="A1555" s="1" t="s">
        <v>36</v>
      </c>
      <c r="B1555" s="1" t="s">
        <v>37</v>
      </c>
      <c r="C1555" s="1" t="s">
        <v>22</v>
      </c>
      <c r="D1555" s="1" t="s">
        <v>23</v>
      </c>
      <c r="E1555" s="1" t="s">
        <v>24</v>
      </c>
      <c r="G1555" t="s">
        <v>4715</v>
      </c>
      <c r="H1555">
        <v>16650</v>
      </c>
      <c r="I1555">
        <v>16877</v>
      </c>
      <c r="J1555" t="s">
        <v>26</v>
      </c>
      <c r="K1555" t="s">
        <v>4756</v>
      </c>
      <c r="N1555" t="s">
        <v>45</v>
      </c>
      <c r="Q1555" t="s">
        <v>4755</v>
      </c>
      <c r="R1555">
        <v>228</v>
      </c>
      <c r="S1555">
        <v>75</v>
      </c>
    </row>
    <row r="1556" spans="1:19" x14ac:dyDescent="0.25">
      <c r="A1556" s="1" t="s">
        <v>20</v>
      </c>
      <c r="B1556" s="1" t="s">
        <v>34</v>
      </c>
      <c r="C1556" s="1" t="s">
        <v>22</v>
      </c>
      <c r="D1556" s="1" t="s">
        <v>23</v>
      </c>
      <c r="E1556" s="1" t="s">
        <v>24</v>
      </c>
      <c r="G1556" t="s">
        <v>6028</v>
      </c>
      <c r="H1556">
        <v>16685</v>
      </c>
      <c r="I1556">
        <v>17059</v>
      </c>
      <c r="J1556" t="s">
        <v>26</v>
      </c>
      <c r="Q1556" t="s">
        <v>6064</v>
      </c>
      <c r="R1556">
        <v>375</v>
      </c>
    </row>
    <row r="1557" spans="1:19" x14ac:dyDescent="0.25">
      <c r="A1557" s="1" t="s">
        <v>36</v>
      </c>
      <c r="B1557" s="1" t="s">
        <v>37</v>
      </c>
      <c r="C1557" s="1" t="s">
        <v>22</v>
      </c>
      <c r="D1557" s="1" t="s">
        <v>23</v>
      </c>
      <c r="E1557" s="1" t="s">
        <v>24</v>
      </c>
      <c r="G1557" t="s">
        <v>6028</v>
      </c>
      <c r="H1557">
        <v>16685</v>
      </c>
      <c r="I1557">
        <v>17059</v>
      </c>
      <c r="J1557" t="s">
        <v>26</v>
      </c>
      <c r="K1557" t="s">
        <v>6065</v>
      </c>
      <c r="N1557" t="s">
        <v>6066</v>
      </c>
      <c r="Q1557" t="s">
        <v>6064</v>
      </c>
      <c r="R1557">
        <v>375</v>
      </c>
      <c r="S1557">
        <v>124</v>
      </c>
    </row>
    <row r="1558" spans="1:19" x14ac:dyDescent="0.25">
      <c r="A1558" s="1" t="s">
        <v>20</v>
      </c>
      <c r="B1558" s="1" t="s">
        <v>34</v>
      </c>
      <c r="C1558" s="1" t="s">
        <v>22</v>
      </c>
      <c r="D1558" s="1" t="s">
        <v>23</v>
      </c>
      <c r="E1558" s="1" t="s">
        <v>24</v>
      </c>
      <c r="G1558" t="s">
        <v>683</v>
      </c>
      <c r="H1558">
        <v>16726</v>
      </c>
      <c r="I1558">
        <v>17382</v>
      </c>
      <c r="J1558" t="s">
        <v>26</v>
      </c>
      <c r="Q1558" t="s">
        <v>730</v>
      </c>
      <c r="R1558">
        <v>657</v>
      </c>
    </row>
    <row r="1559" spans="1:19" x14ac:dyDescent="0.25">
      <c r="A1559" s="1" t="s">
        <v>36</v>
      </c>
      <c r="B1559" s="1" t="s">
        <v>37</v>
      </c>
      <c r="C1559" s="1" t="s">
        <v>22</v>
      </c>
      <c r="D1559" s="1" t="s">
        <v>23</v>
      </c>
      <c r="E1559" s="1" t="s">
        <v>24</v>
      </c>
      <c r="G1559" t="s">
        <v>683</v>
      </c>
      <c r="H1559">
        <v>16726</v>
      </c>
      <c r="I1559">
        <v>17382</v>
      </c>
      <c r="J1559" t="s">
        <v>26</v>
      </c>
      <c r="K1559" t="s">
        <v>731</v>
      </c>
      <c r="N1559" t="s">
        <v>732</v>
      </c>
      <c r="Q1559" t="s">
        <v>730</v>
      </c>
      <c r="R1559">
        <v>657</v>
      </c>
      <c r="S1559">
        <v>218</v>
      </c>
    </row>
    <row r="1560" spans="1:19" x14ac:dyDescent="0.25">
      <c r="A1560" s="1" t="s">
        <v>20</v>
      </c>
      <c r="B1560" s="1" t="s">
        <v>34</v>
      </c>
      <c r="C1560" s="1" t="s">
        <v>22</v>
      </c>
      <c r="D1560" s="1" t="s">
        <v>23</v>
      </c>
      <c r="E1560" s="1" t="s">
        <v>24</v>
      </c>
      <c r="G1560" t="s">
        <v>6211</v>
      </c>
      <c r="H1560">
        <v>16767</v>
      </c>
      <c r="I1560">
        <v>17087</v>
      </c>
      <c r="J1560" t="s">
        <v>46</v>
      </c>
      <c r="Q1560" t="s">
        <v>6249</v>
      </c>
      <c r="R1560">
        <v>321</v>
      </c>
    </row>
    <row r="1561" spans="1:19" x14ac:dyDescent="0.25">
      <c r="A1561" s="1" t="s">
        <v>36</v>
      </c>
      <c r="B1561" s="1" t="s">
        <v>37</v>
      </c>
      <c r="C1561" s="1" t="s">
        <v>22</v>
      </c>
      <c r="D1561" s="1" t="s">
        <v>23</v>
      </c>
      <c r="E1561" s="1" t="s">
        <v>24</v>
      </c>
      <c r="G1561" t="s">
        <v>6211</v>
      </c>
      <c r="H1561">
        <v>16767</v>
      </c>
      <c r="I1561">
        <v>17087</v>
      </c>
      <c r="J1561" t="s">
        <v>46</v>
      </c>
      <c r="K1561" t="s">
        <v>6250</v>
      </c>
      <c r="N1561" t="s">
        <v>819</v>
      </c>
      <c r="Q1561" t="s">
        <v>6249</v>
      </c>
      <c r="R1561">
        <v>321</v>
      </c>
      <c r="S1561">
        <v>106</v>
      </c>
    </row>
    <row r="1562" spans="1:19" x14ac:dyDescent="0.25">
      <c r="A1562" s="1" t="s">
        <v>20</v>
      </c>
      <c r="B1562" s="1" t="s">
        <v>34</v>
      </c>
      <c r="C1562" s="1" t="s">
        <v>22</v>
      </c>
      <c r="D1562" s="1" t="s">
        <v>23</v>
      </c>
      <c r="E1562" s="1" t="s">
        <v>24</v>
      </c>
      <c r="G1562" t="s">
        <v>6084</v>
      </c>
      <c r="H1562">
        <v>16777</v>
      </c>
      <c r="I1562">
        <v>17262</v>
      </c>
      <c r="J1562" t="s">
        <v>26</v>
      </c>
      <c r="Q1562" t="s">
        <v>6143</v>
      </c>
      <c r="R1562">
        <v>486</v>
      </c>
    </row>
    <row r="1563" spans="1:19" x14ac:dyDescent="0.25">
      <c r="A1563" s="1" t="s">
        <v>36</v>
      </c>
      <c r="B1563" s="1" t="s">
        <v>37</v>
      </c>
      <c r="C1563" s="1" t="s">
        <v>22</v>
      </c>
      <c r="D1563" s="1" t="s">
        <v>23</v>
      </c>
      <c r="E1563" s="1" t="s">
        <v>24</v>
      </c>
      <c r="G1563" t="s">
        <v>6084</v>
      </c>
      <c r="H1563">
        <v>16777</v>
      </c>
      <c r="I1563">
        <v>17262</v>
      </c>
      <c r="J1563" t="s">
        <v>26</v>
      </c>
      <c r="K1563" t="s">
        <v>6144</v>
      </c>
      <c r="N1563" t="s">
        <v>380</v>
      </c>
      <c r="Q1563" t="s">
        <v>6143</v>
      </c>
      <c r="R1563">
        <v>486</v>
      </c>
      <c r="S1563">
        <v>161</v>
      </c>
    </row>
    <row r="1564" spans="1:19" x14ac:dyDescent="0.25">
      <c r="A1564" s="1" t="s">
        <v>20</v>
      </c>
      <c r="B1564" s="1" t="s">
        <v>34</v>
      </c>
      <c r="C1564" s="1" t="s">
        <v>22</v>
      </c>
      <c r="D1564" s="1" t="s">
        <v>23</v>
      </c>
      <c r="E1564" s="1" t="s">
        <v>24</v>
      </c>
      <c r="G1564" t="s">
        <v>1766</v>
      </c>
      <c r="H1564">
        <v>16833</v>
      </c>
      <c r="I1564">
        <v>17744</v>
      </c>
      <c r="J1564" t="s">
        <v>26</v>
      </c>
      <c r="Q1564" t="s">
        <v>1800</v>
      </c>
      <c r="R1564">
        <v>912</v>
      </c>
    </row>
    <row r="1565" spans="1:19" x14ac:dyDescent="0.25">
      <c r="A1565" s="1" t="s">
        <v>36</v>
      </c>
      <c r="B1565" s="1" t="s">
        <v>37</v>
      </c>
      <c r="C1565" s="1" t="s">
        <v>22</v>
      </c>
      <c r="D1565" s="1" t="s">
        <v>23</v>
      </c>
      <c r="E1565" s="1" t="s">
        <v>24</v>
      </c>
      <c r="G1565" t="s">
        <v>1766</v>
      </c>
      <c r="H1565">
        <v>16833</v>
      </c>
      <c r="I1565">
        <v>17744</v>
      </c>
      <c r="J1565" t="s">
        <v>26</v>
      </c>
      <c r="K1565" t="s">
        <v>1801</v>
      </c>
      <c r="N1565" t="s">
        <v>45</v>
      </c>
      <c r="Q1565" t="s">
        <v>1800</v>
      </c>
      <c r="R1565">
        <v>912</v>
      </c>
      <c r="S1565">
        <v>303</v>
      </c>
    </row>
    <row r="1566" spans="1:19" x14ac:dyDescent="0.25">
      <c r="A1566" s="1" t="s">
        <v>20</v>
      </c>
      <c r="B1566" s="1" t="s">
        <v>34</v>
      </c>
      <c r="C1566" s="1" t="s">
        <v>22</v>
      </c>
      <c r="D1566" s="1" t="s">
        <v>23</v>
      </c>
      <c r="E1566" s="1" t="s">
        <v>24</v>
      </c>
      <c r="G1566" t="s">
        <v>5646</v>
      </c>
      <c r="H1566">
        <v>16870</v>
      </c>
      <c r="I1566">
        <v>18396</v>
      </c>
      <c r="J1566" t="s">
        <v>26</v>
      </c>
      <c r="Q1566" t="s">
        <v>5688</v>
      </c>
      <c r="R1566">
        <v>1527</v>
      </c>
    </row>
    <row r="1567" spans="1:19" x14ac:dyDescent="0.25">
      <c r="A1567" s="1" t="s">
        <v>36</v>
      </c>
      <c r="B1567" s="1" t="s">
        <v>37</v>
      </c>
      <c r="C1567" s="1" t="s">
        <v>22</v>
      </c>
      <c r="D1567" s="1" t="s">
        <v>23</v>
      </c>
      <c r="E1567" s="1" t="s">
        <v>24</v>
      </c>
      <c r="G1567" t="s">
        <v>5646</v>
      </c>
      <c r="H1567">
        <v>16870</v>
      </c>
      <c r="I1567">
        <v>18396</v>
      </c>
      <c r="J1567" t="s">
        <v>26</v>
      </c>
      <c r="K1567" t="s">
        <v>5689</v>
      </c>
      <c r="N1567" t="s">
        <v>5690</v>
      </c>
      <c r="Q1567" t="s">
        <v>5688</v>
      </c>
      <c r="R1567">
        <v>1527</v>
      </c>
      <c r="S1567">
        <v>508</v>
      </c>
    </row>
    <row r="1568" spans="1:19" x14ac:dyDescent="0.25">
      <c r="A1568" s="1" t="s">
        <v>20</v>
      </c>
      <c r="B1568" s="1" t="s">
        <v>34</v>
      </c>
      <c r="C1568" s="1" t="s">
        <v>22</v>
      </c>
      <c r="D1568" s="1" t="s">
        <v>23</v>
      </c>
      <c r="E1568" s="1" t="s">
        <v>24</v>
      </c>
      <c r="G1568" t="s">
        <v>4715</v>
      </c>
      <c r="H1568">
        <v>16874</v>
      </c>
      <c r="I1568">
        <v>17503</v>
      </c>
      <c r="J1568" t="s">
        <v>26</v>
      </c>
      <c r="Q1568" t="s">
        <v>4757</v>
      </c>
      <c r="R1568">
        <v>630</v>
      </c>
    </row>
    <row r="1569" spans="1:19" x14ac:dyDescent="0.25">
      <c r="A1569" s="1" t="s">
        <v>36</v>
      </c>
      <c r="B1569" s="1" t="s">
        <v>37</v>
      </c>
      <c r="C1569" s="1" t="s">
        <v>22</v>
      </c>
      <c r="D1569" s="1" t="s">
        <v>23</v>
      </c>
      <c r="E1569" s="1" t="s">
        <v>24</v>
      </c>
      <c r="G1569" t="s">
        <v>4715</v>
      </c>
      <c r="H1569">
        <v>16874</v>
      </c>
      <c r="I1569">
        <v>17503</v>
      </c>
      <c r="J1569" t="s">
        <v>26</v>
      </c>
      <c r="K1569" t="s">
        <v>4758</v>
      </c>
      <c r="N1569" t="s">
        <v>4759</v>
      </c>
      <c r="Q1569" t="s">
        <v>4757</v>
      </c>
      <c r="R1569">
        <v>630</v>
      </c>
      <c r="S1569">
        <v>209</v>
      </c>
    </row>
    <row r="1570" spans="1:19" x14ac:dyDescent="0.25">
      <c r="A1570" s="1" t="s">
        <v>20</v>
      </c>
      <c r="B1570" s="1" t="s">
        <v>34</v>
      </c>
      <c r="C1570" s="1" t="s">
        <v>22</v>
      </c>
      <c r="D1570" s="1" t="s">
        <v>23</v>
      </c>
      <c r="E1570" s="1" t="s">
        <v>24</v>
      </c>
      <c r="G1570" t="s">
        <v>5390</v>
      </c>
      <c r="H1570">
        <v>16881</v>
      </c>
      <c r="I1570">
        <v>17507</v>
      </c>
      <c r="J1570" t="s">
        <v>26</v>
      </c>
      <c r="Q1570" t="s">
        <v>5450</v>
      </c>
      <c r="R1570">
        <v>627</v>
      </c>
    </row>
    <row r="1571" spans="1:19" x14ac:dyDescent="0.25">
      <c r="A1571" s="1" t="s">
        <v>36</v>
      </c>
      <c r="B1571" s="1" t="s">
        <v>37</v>
      </c>
      <c r="C1571" s="1" t="s">
        <v>22</v>
      </c>
      <c r="D1571" s="1" t="s">
        <v>23</v>
      </c>
      <c r="E1571" s="1" t="s">
        <v>24</v>
      </c>
      <c r="G1571" t="s">
        <v>5390</v>
      </c>
      <c r="H1571">
        <v>16881</v>
      </c>
      <c r="I1571">
        <v>17507</v>
      </c>
      <c r="J1571" t="s">
        <v>26</v>
      </c>
      <c r="K1571" t="s">
        <v>5451</v>
      </c>
      <c r="N1571" t="s">
        <v>5452</v>
      </c>
      <c r="Q1571" t="s">
        <v>5450</v>
      </c>
      <c r="R1571">
        <v>627</v>
      </c>
      <c r="S1571">
        <v>208</v>
      </c>
    </row>
    <row r="1572" spans="1:19" x14ac:dyDescent="0.25">
      <c r="A1572" s="1" t="s">
        <v>20</v>
      </c>
      <c r="B1572" s="1" t="s">
        <v>34</v>
      </c>
      <c r="C1572" s="1" t="s">
        <v>22</v>
      </c>
      <c r="D1572" s="1" t="s">
        <v>23</v>
      </c>
      <c r="E1572" s="1" t="s">
        <v>24</v>
      </c>
      <c r="G1572" t="s">
        <v>6262</v>
      </c>
      <c r="H1572">
        <v>16882</v>
      </c>
      <c r="I1572">
        <v>17712</v>
      </c>
      <c r="J1572" t="s">
        <v>26</v>
      </c>
      <c r="Q1572" t="s">
        <v>6359</v>
      </c>
      <c r="R1572">
        <v>831</v>
      </c>
    </row>
    <row r="1573" spans="1:19" x14ac:dyDescent="0.25">
      <c r="A1573" s="1" t="s">
        <v>36</v>
      </c>
      <c r="B1573" s="1" t="s">
        <v>37</v>
      </c>
      <c r="C1573" s="1" t="s">
        <v>22</v>
      </c>
      <c r="D1573" s="1" t="s">
        <v>23</v>
      </c>
      <c r="E1573" s="1" t="s">
        <v>24</v>
      </c>
      <c r="G1573" t="s">
        <v>6262</v>
      </c>
      <c r="H1573">
        <v>16882</v>
      </c>
      <c r="I1573">
        <v>17712</v>
      </c>
      <c r="J1573" t="s">
        <v>26</v>
      </c>
      <c r="K1573" t="s">
        <v>6360</v>
      </c>
      <c r="N1573" t="s">
        <v>6361</v>
      </c>
      <c r="Q1573" t="s">
        <v>6359</v>
      </c>
      <c r="R1573">
        <v>831</v>
      </c>
      <c r="S1573">
        <v>276</v>
      </c>
    </row>
    <row r="1574" spans="1:19" x14ac:dyDescent="0.25">
      <c r="A1574" s="1" t="s">
        <v>20</v>
      </c>
      <c r="B1574" s="1" t="s">
        <v>34</v>
      </c>
      <c r="C1574" s="1" t="s">
        <v>22</v>
      </c>
      <c r="D1574" s="1" t="s">
        <v>23</v>
      </c>
      <c r="E1574" s="1" t="s">
        <v>24</v>
      </c>
      <c r="G1574" t="s">
        <v>6160</v>
      </c>
      <c r="H1574">
        <v>16903</v>
      </c>
      <c r="I1574">
        <v>17373</v>
      </c>
      <c r="J1574" t="s">
        <v>46</v>
      </c>
      <c r="Q1574" t="s">
        <v>6195</v>
      </c>
      <c r="R1574">
        <v>471</v>
      </c>
    </row>
    <row r="1575" spans="1:19" x14ac:dyDescent="0.25">
      <c r="A1575" s="1" t="s">
        <v>36</v>
      </c>
      <c r="B1575" s="1" t="s">
        <v>37</v>
      </c>
      <c r="C1575" s="1" t="s">
        <v>22</v>
      </c>
      <c r="D1575" s="1" t="s">
        <v>23</v>
      </c>
      <c r="E1575" s="1" t="s">
        <v>24</v>
      </c>
      <c r="G1575" t="s">
        <v>6160</v>
      </c>
      <c r="H1575">
        <v>16903</v>
      </c>
      <c r="I1575">
        <v>17373</v>
      </c>
      <c r="J1575" t="s">
        <v>46</v>
      </c>
      <c r="K1575" t="s">
        <v>6196</v>
      </c>
      <c r="N1575" t="s">
        <v>45</v>
      </c>
      <c r="Q1575" t="s">
        <v>6195</v>
      </c>
      <c r="R1575">
        <v>471</v>
      </c>
      <c r="S1575">
        <v>156</v>
      </c>
    </row>
    <row r="1576" spans="1:19" x14ac:dyDescent="0.25">
      <c r="A1576" s="1" t="s">
        <v>20</v>
      </c>
      <c r="B1576" s="1" t="s">
        <v>34</v>
      </c>
      <c r="C1576" s="1" t="s">
        <v>22</v>
      </c>
      <c r="D1576" s="1" t="s">
        <v>23</v>
      </c>
      <c r="E1576" s="1" t="s">
        <v>24</v>
      </c>
      <c r="G1576" t="s">
        <v>3120</v>
      </c>
      <c r="H1576">
        <v>16933</v>
      </c>
      <c r="I1576">
        <v>17160</v>
      </c>
      <c r="J1576" t="s">
        <v>26</v>
      </c>
      <c r="Q1576" t="s">
        <v>3174</v>
      </c>
      <c r="R1576">
        <v>228</v>
      </c>
    </row>
    <row r="1577" spans="1:19" x14ac:dyDescent="0.25">
      <c r="A1577" s="1" t="s">
        <v>36</v>
      </c>
      <c r="B1577" s="1" t="s">
        <v>37</v>
      </c>
      <c r="C1577" s="1" t="s">
        <v>22</v>
      </c>
      <c r="D1577" s="1" t="s">
        <v>23</v>
      </c>
      <c r="E1577" s="1" t="s">
        <v>24</v>
      </c>
      <c r="G1577" t="s">
        <v>3120</v>
      </c>
      <c r="H1577">
        <v>16933</v>
      </c>
      <c r="I1577">
        <v>17160</v>
      </c>
      <c r="J1577" t="s">
        <v>26</v>
      </c>
      <c r="K1577" t="s">
        <v>3175</v>
      </c>
      <c r="N1577" t="s">
        <v>45</v>
      </c>
      <c r="Q1577" t="s">
        <v>3174</v>
      </c>
      <c r="R1577">
        <v>228</v>
      </c>
      <c r="S1577">
        <v>75</v>
      </c>
    </row>
    <row r="1578" spans="1:19" x14ac:dyDescent="0.25">
      <c r="A1578" s="1" t="s">
        <v>20</v>
      </c>
      <c r="B1578" s="1" t="s">
        <v>34</v>
      </c>
      <c r="C1578" s="1" t="s">
        <v>22</v>
      </c>
      <c r="D1578" s="1" t="s">
        <v>23</v>
      </c>
      <c r="E1578" s="1" t="s">
        <v>24</v>
      </c>
      <c r="G1578" t="s">
        <v>5538</v>
      </c>
      <c r="H1578">
        <v>16959</v>
      </c>
      <c r="I1578">
        <v>17678</v>
      </c>
      <c r="J1578" t="s">
        <v>46</v>
      </c>
      <c r="Q1578" t="s">
        <v>5579</v>
      </c>
      <c r="R1578">
        <v>720</v>
      </c>
    </row>
    <row r="1579" spans="1:19" x14ac:dyDescent="0.25">
      <c r="A1579" s="1" t="s">
        <v>36</v>
      </c>
      <c r="B1579" s="1" t="s">
        <v>37</v>
      </c>
      <c r="C1579" s="1" t="s">
        <v>22</v>
      </c>
      <c r="D1579" s="1" t="s">
        <v>23</v>
      </c>
      <c r="E1579" s="1" t="s">
        <v>24</v>
      </c>
      <c r="G1579" t="s">
        <v>5538</v>
      </c>
      <c r="H1579">
        <v>16959</v>
      </c>
      <c r="I1579">
        <v>17678</v>
      </c>
      <c r="J1579" t="s">
        <v>46</v>
      </c>
      <c r="K1579" t="s">
        <v>5580</v>
      </c>
      <c r="N1579" t="s">
        <v>45</v>
      </c>
      <c r="Q1579" t="s">
        <v>5579</v>
      </c>
      <c r="R1579">
        <v>720</v>
      </c>
      <c r="S1579">
        <v>239</v>
      </c>
    </row>
    <row r="1580" spans="1:19" x14ac:dyDescent="0.25">
      <c r="A1580" s="1" t="s">
        <v>20</v>
      </c>
      <c r="B1580" s="1" t="s">
        <v>34</v>
      </c>
      <c r="C1580" s="1" t="s">
        <v>22</v>
      </c>
      <c r="D1580" s="1" t="s">
        <v>23</v>
      </c>
      <c r="E1580" s="1" t="s">
        <v>24</v>
      </c>
      <c r="G1580" t="s">
        <v>3334</v>
      </c>
      <c r="H1580">
        <v>17015</v>
      </c>
      <c r="I1580">
        <v>17794</v>
      </c>
      <c r="J1580" t="s">
        <v>26</v>
      </c>
      <c r="Q1580" t="s">
        <v>3358</v>
      </c>
      <c r="R1580">
        <v>780</v>
      </c>
    </row>
    <row r="1581" spans="1:19" x14ac:dyDescent="0.25">
      <c r="A1581" s="1" t="s">
        <v>36</v>
      </c>
      <c r="B1581" s="1" t="s">
        <v>37</v>
      </c>
      <c r="C1581" s="1" t="s">
        <v>22</v>
      </c>
      <c r="D1581" s="1" t="s">
        <v>23</v>
      </c>
      <c r="E1581" s="1" t="s">
        <v>24</v>
      </c>
      <c r="G1581" t="s">
        <v>3334</v>
      </c>
      <c r="H1581">
        <v>17015</v>
      </c>
      <c r="I1581">
        <v>17794</v>
      </c>
      <c r="J1581" t="s">
        <v>26</v>
      </c>
      <c r="K1581" t="s">
        <v>3359</v>
      </c>
      <c r="N1581" t="s">
        <v>2009</v>
      </c>
      <c r="Q1581" t="s">
        <v>3358</v>
      </c>
      <c r="R1581">
        <v>780</v>
      </c>
      <c r="S1581">
        <v>259</v>
      </c>
    </row>
    <row r="1582" spans="1:19" x14ac:dyDescent="0.25">
      <c r="A1582" s="1" t="s">
        <v>20</v>
      </c>
      <c r="B1582" s="1" t="s">
        <v>34</v>
      </c>
      <c r="C1582" s="1" t="s">
        <v>22</v>
      </c>
      <c r="D1582" s="1" t="s">
        <v>23</v>
      </c>
      <c r="E1582" s="1" t="s">
        <v>24</v>
      </c>
      <c r="G1582" t="s">
        <v>3978</v>
      </c>
      <c r="H1582">
        <v>17026</v>
      </c>
      <c r="I1582">
        <v>18261</v>
      </c>
      <c r="J1582" t="s">
        <v>26</v>
      </c>
      <c r="Q1582" t="s">
        <v>3998</v>
      </c>
      <c r="R1582">
        <v>1236</v>
      </c>
    </row>
    <row r="1583" spans="1:19" x14ac:dyDescent="0.25">
      <c r="A1583" s="1" t="s">
        <v>36</v>
      </c>
      <c r="B1583" s="1" t="s">
        <v>37</v>
      </c>
      <c r="C1583" s="1" t="s">
        <v>22</v>
      </c>
      <c r="D1583" s="1" t="s">
        <v>23</v>
      </c>
      <c r="E1583" s="1" t="s">
        <v>24</v>
      </c>
      <c r="G1583" t="s">
        <v>3978</v>
      </c>
      <c r="H1583">
        <v>17026</v>
      </c>
      <c r="I1583">
        <v>18261</v>
      </c>
      <c r="J1583" t="s">
        <v>26</v>
      </c>
      <c r="K1583" t="s">
        <v>3999</v>
      </c>
      <c r="N1583" t="s">
        <v>1431</v>
      </c>
      <c r="Q1583" t="s">
        <v>3998</v>
      </c>
      <c r="R1583">
        <v>1236</v>
      </c>
      <c r="S1583">
        <v>411</v>
      </c>
    </row>
    <row r="1584" spans="1:19" x14ac:dyDescent="0.25">
      <c r="A1584" s="1" t="s">
        <v>20</v>
      </c>
      <c r="B1584" s="1" t="s">
        <v>34</v>
      </c>
      <c r="C1584" s="1" t="s">
        <v>22</v>
      </c>
      <c r="D1584" s="1" t="s">
        <v>23</v>
      </c>
      <c r="E1584" s="1" t="s">
        <v>24</v>
      </c>
      <c r="G1584" t="s">
        <v>5274</v>
      </c>
      <c r="H1584">
        <v>17037</v>
      </c>
      <c r="I1584">
        <v>17528</v>
      </c>
      <c r="J1584" t="s">
        <v>26</v>
      </c>
      <c r="Q1584" t="s">
        <v>5323</v>
      </c>
      <c r="R1584">
        <v>492</v>
      </c>
    </row>
    <row r="1585" spans="1:19" x14ac:dyDescent="0.25">
      <c r="A1585" s="1" t="s">
        <v>36</v>
      </c>
      <c r="B1585" s="1" t="s">
        <v>37</v>
      </c>
      <c r="C1585" s="1" t="s">
        <v>22</v>
      </c>
      <c r="D1585" s="1" t="s">
        <v>23</v>
      </c>
      <c r="E1585" s="1" t="s">
        <v>24</v>
      </c>
      <c r="G1585" t="s">
        <v>5274</v>
      </c>
      <c r="H1585">
        <v>17037</v>
      </c>
      <c r="I1585">
        <v>17528</v>
      </c>
      <c r="J1585" t="s">
        <v>26</v>
      </c>
      <c r="K1585" t="s">
        <v>5324</v>
      </c>
      <c r="N1585" t="s">
        <v>5325</v>
      </c>
      <c r="Q1585" t="s">
        <v>5323</v>
      </c>
      <c r="R1585">
        <v>492</v>
      </c>
      <c r="S1585">
        <v>163</v>
      </c>
    </row>
    <row r="1586" spans="1:19" x14ac:dyDescent="0.25">
      <c r="A1586" s="1" t="s">
        <v>20</v>
      </c>
      <c r="B1586" s="1" t="s">
        <v>34</v>
      </c>
      <c r="C1586" s="1" t="s">
        <v>22</v>
      </c>
      <c r="D1586" s="1" t="s">
        <v>23</v>
      </c>
      <c r="E1586" s="1" t="s">
        <v>24</v>
      </c>
      <c r="G1586" t="s">
        <v>5895</v>
      </c>
      <c r="H1586">
        <v>17049</v>
      </c>
      <c r="I1586">
        <v>18593</v>
      </c>
      <c r="J1586" t="s">
        <v>26</v>
      </c>
      <c r="Q1586" t="s">
        <v>5935</v>
      </c>
      <c r="R1586">
        <v>1545</v>
      </c>
    </row>
    <row r="1587" spans="1:19" x14ac:dyDescent="0.25">
      <c r="A1587" s="1" t="s">
        <v>36</v>
      </c>
      <c r="B1587" s="1" t="s">
        <v>37</v>
      </c>
      <c r="C1587" s="1" t="s">
        <v>22</v>
      </c>
      <c r="D1587" s="1" t="s">
        <v>23</v>
      </c>
      <c r="E1587" s="1" t="s">
        <v>24</v>
      </c>
      <c r="G1587" t="s">
        <v>5895</v>
      </c>
      <c r="H1587">
        <v>17049</v>
      </c>
      <c r="I1587">
        <v>18593</v>
      </c>
      <c r="J1587" t="s">
        <v>26</v>
      </c>
      <c r="K1587" t="s">
        <v>5936</v>
      </c>
      <c r="N1587" t="s">
        <v>338</v>
      </c>
      <c r="Q1587" t="s">
        <v>5935</v>
      </c>
      <c r="R1587">
        <v>1545</v>
      </c>
      <c r="S1587">
        <v>514</v>
      </c>
    </row>
    <row r="1588" spans="1:19" x14ac:dyDescent="0.25">
      <c r="A1588" s="1" t="s">
        <v>20</v>
      </c>
      <c r="B1588" s="1" t="s">
        <v>34</v>
      </c>
      <c r="C1588" s="1" t="s">
        <v>22</v>
      </c>
      <c r="D1588" s="1" t="s">
        <v>23</v>
      </c>
      <c r="E1588" s="1" t="s">
        <v>24</v>
      </c>
      <c r="G1588" t="s">
        <v>6211</v>
      </c>
      <c r="H1588">
        <v>17093</v>
      </c>
      <c r="I1588">
        <v>17680</v>
      </c>
      <c r="J1588" t="s">
        <v>46</v>
      </c>
      <c r="Q1588" t="s">
        <v>6251</v>
      </c>
      <c r="R1588">
        <v>588</v>
      </c>
    </row>
    <row r="1589" spans="1:19" x14ac:dyDescent="0.25">
      <c r="A1589" s="1" t="s">
        <v>36</v>
      </c>
      <c r="B1589" s="1" t="s">
        <v>37</v>
      </c>
      <c r="C1589" s="1" t="s">
        <v>22</v>
      </c>
      <c r="D1589" s="1" t="s">
        <v>23</v>
      </c>
      <c r="E1589" s="1" t="s">
        <v>24</v>
      </c>
      <c r="G1589" t="s">
        <v>6211</v>
      </c>
      <c r="H1589">
        <v>17093</v>
      </c>
      <c r="I1589">
        <v>17680</v>
      </c>
      <c r="J1589" t="s">
        <v>46</v>
      </c>
      <c r="K1589" t="s">
        <v>6252</v>
      </c>
      <c r="N1589" t="s">
        <v>45</v>
      </c>
      <c r="Q1589" t="s">
        <v>6251</v>
      </c>
      <c r="R1589">
        <v>588</v>
      </c>
      <c r="S1589">
        <v>195</v>
      </c>
    </row>
    <row r="1590" spans="1:19" x14ac:dyDescent="0.25">
      <c r="A1590" s="1" t="s">
        <v>20</v>
      </c>
      <c r="B1590" s="1" t="s">
        <v>34</v>
      </c>
      <c r="C1590" s="1" t="s">
        <v>22</v>
      </c>
      <c r="D1590" s="1" t="s">
        <v>23</v>
      </c>
      <c r="E1590" s="1" t="s">
        <v>24</v>
      </c>
      <c r="G1590" t="s">
        <v>6028</v>
      </c>
      <c r="H1590">
        <v>17121</v>
      </c>
      <c r="I1590">
        <v>18050</v>
      </c>
      <c r="J1590" t="s">
        <v>26</v>
      </c>
      <c r="Q1590" t="s">
        <v>6067</v>
      </c>
      <c r="R1590">
        <v>930</v>
      </c>
    </row>
    <row r="1591" spans="1:19" x14ac:dyDescent="0.25">
      <c r="A1591" s="1" t="s">
        <v>36</v>
      </c>
      <c r="B1591" s="1" t="s">
        <v>37</v>
      </c>
      <c r="C1591" s="1" t="s">
        <v>22</v>
      </c>
      <c r="D1591" s="1" t="s">
        <v>23</v>
      </c>
      <c r="E1591" s="1" t="s">
        <v>24</v>
      </c>
      <c r="G1591" t="s">
        <v>6028</v>
      </c>
      <c r="H1591">
        <v>17121</v>
      </c>
      <c r="I1591">
        <v>18050</v>
      </c>
      <c r="J1591" t="s">
        <v>26</v>
      </c>
      <c r="K1591" t="s">
        <v>6068</v>
      </c>
      <c r="N1591" t="s">
        <v>45</v>
      </c>
      <c r="Q1591" t="s">
        <v>6067</v>
      </c>
      <c r="R1591">
        <v>930</v>
      </c>
      <c r="S1591">
        <v>309</v>
      </c>
    </row>
    <row r="1592" spans="1:19" x14ac:dyDescent="0.25">
      <c r="A1592" s="1" t="s">
        <v>20</v>
      </c>
      <c r="B1592" s="1" t="s">
        <v>34</v>
      </c>
      <c r="C1592" s="1" t="s">
        <v>22</v>
      </c>
      <c r="D1592" s="1" t="s">
        <v>23</v>
      </c>
      <c r="E1592" s="1" t="s">
        <v>24</v>
      </c>
      <c r="G1592" t="s">
        <v>4584</v>
      </c>
      <c r="H1592">
        <v>17133</v>
      </c>
      <c r="I1592">
        <v>19817</v>
      </c>
      <c r="J1592" t="s">
        <v>46</v>
      </c>
      <c r="Q1592" t="s">
        <v>4638</v>
      </c>
      <c r="R1592">
        <v>2685</v>
      </c>
    </row>
    <row r="1593" spans="1:19" x14ac:dyDescent="0.25">
      <c r="A1593" s="1" t="s">
        <v>36</v>
      </c>
      <c r="B1593" s="1" t="s">
        <v>37</v>
      </c>
      <c r="C1593" s="1" t="s">
        <v>22</v>
      </c>
      <c r="D1593" s="1" t="s">
        <v>23</v>
      </c>
      <c r="E1593" s="1" t="s">
        <v>24</v>
      </c>
      <c r="G1593" t="s">
        <v>4584</v>
      </c>
      <c r="H1593">
        <v>17133</v>
      </c>
      <c r="I1593">
        <v>19817</v>
      </c>
      <c r="J1593" t="s">
        <v>46</v>
      </c>
      <c r="K1593" t="s">
        <v>4639</v>
      </c>
      <c r="N1593" t="s">
        <v>4640</v>
      </c>
      <c r="Q1593" t="s">
        <v>4638</v>
      </c>
      <c r="R1593">
        <v>2685</v>
      </c>
      <c r="S1593">
        <v>894</v>
      </c>
    </row>
    <row r="1594" spans="1:19" x14ac:dyDescent="0.25">
      <c r="A1594" s="1" t="s">
        <v>20</v>
      </c>
      <c r="B1594" s="1" t="s">
        <v>34</v>
      </c>
      <c r="C1594" s="1" t="s">
        <v>22</v>
      </c>
      <c r="D1594" s="1" t="s">
        <v>23</v>
      </c>
      <c r="E1594" s="1" t="s">
        <v>24</v>
      </c>
      <c r="G1594" t="s">
        <v>4843</v>
      </c>
      <c r="H1594">
        <v>17145</v>
      </c>
      <c r="I1594">
        <v>19901</v>
      </c>
      <c r="J1594" t="s">
        <v>26</v>
      </c>
      <c r="Q1594" t="s">
        <v>4899</v>
      </c>
      <c r="R1594">
        <v>2757</v>
      </c>
    </row>
    <row r="1595" spans="1:19" x14ac:dyDescent="0.25">
      <c r="A1595" s="1" t="s">
        <v>36</v>
      </c>
      <c r="B1595" s="1" t="s">
        <v>37</v>
      </c>
      <c r="C1595" s="1" t="s">
        <v>22</v>
      </c>
      <c r="D1595" s="1" t="s">
        <v>23</v>
      </c>
      <c r="E1595" s="1" t="s">
        <v>24</v>
      </c>
      <c r="G1595" t="s">
        <v>4843</v>
      </c>
      <c r="H1595">
        <v>17145</v>
      </c>
      <c r="I1595">
        <v>19901</v>
      </c>
      <c r="J1595" t="s">
        <v>26</v>
      </c>
      <c r="K1595" t="s">
        <v>4900</v>
      </c>
      <c r="N1595" t="s">
        <v>175</v>
      </c>
      <c r="Q1595" t="s">
        <v>4899</v>
      </c>
      <c r="R1595">
        <v>2757</v>
      </c>
      <c r="S1595">
        <v>918</v>
      </c>
    </row>
    <row r="1596" spans="1:19" x14ac:dyDescent="0.25">
      <c r="A1596" s="1" t="s">
        <v>20</v>
      </c>
      <c r="B1596" s="1" t="s">
        <v>34</v>
      </c>
      <c r="C1596" s="1" t="s">
        <v>22</v>
      </c>
      <c r="D1596" s="1" t="s">
        <v>23</v>
      </c>
      <c r="E1596" s="1" t="s">
        <v>24</v>
      </c>
      <c r="G1596" t="s">
        <v>5812</v>
      </c>
      <c r="H1596">
        <v>17148</v>
      </c>
      <c r="I1596">
        <v>17396</v>
      </c>
      <c r="J1596" t="s">
        <v>46</v>
      </c>
      <c r="Q1596" t="s">
        <v>5862</v>
      </c>
      <c r="R1596">
        <v>249</v>
      </c>
    </row>
    <row r="1597" spans="1:19" x14ac:dyDescent="0.25">
      <c r="A1597" s="1" t="s">
        <v>36</v>
      </c>
      <c r="B1597" s="1" t="s">
        <v>37</v>
      </c>
      <c r="C1597" s="1" t="s">
        <v>22</v>
      </c>
      <c r="D1597" s="1" t="s">
        <v>23</v>
      </c>
      <c r="E1597" s="1" t="s">
        <v>24</v>
      </c>
      <c r="G1597" t="s">
        <v>5812</v>
      </c>
      <c r="H1597">
        <v>17148</v>
      </c>
      <c r="I1597">
        <v>17396</v>
      </c>
      <c r="J1597" t="s">
        <v>46</v>
      </c>
      <c r="K1597" t="s">
        <v>5863</v>
      </c>
      <c r="N1597" t="s">
        <v>5864</v>
      </c>
      <c r="Q1597" t="s">
        <v>5862</v>
      </c>
      <c r="R1597">
        <v>249</v>
      </c>
      <c r="S1597">
        <v>82</v>
      </c>
    </row>
    <row r="1598" spans="1:19" x14ac:dyDescent="0.25">
      <c r="A1598" s="1" t="s">
        <v>20</v>
      </c>
      <c r="B1598" s="1" t="s">
        <v>34</v>
      </c>
      <c r="C1598" s="1" t="s">
        <v>22</v>
      </c>
      <c r="D1598" s="1" t="s">
        <v>23</v>
      </c>
      <c r="E1598" s="1" t="s">
        <v>24</v>
      </c>
      <c r="G1598" t="s">
        <v>4466</v>
      </c>
      <c r="H1598">
        <v>17158</v>
      </c>
      <c r="I1598">
        <v>18204</v>
      </c>
      <c r="J1598" t="s">
        <v>26</v>
      </c>
      <c r="Q1598" t="s">
        <v>4499</v>
      </c>
      <c r="R1598">
        <v>1047</v>
      </c>
    </row>
    <row r="1599" spans="1:19" x14ac:dyDescent="0.25">
      <c r="A1599" s="1" t="s">
        <v>36</v>
      </c>
      <c r="B1599" s="1" t="s">
        <v>37</v>
      </c>
      <c r="C1599" s="1" t="s">
        <v>22</v>
      </c>
      <c r="D1599" s="1" t="s">
        <v>23</v>
      </c>
      <c r="E1599" s="1" t="s">
        <v>24</v>
      </c>
      <c r="G1599" t="s">
        <v>4466</v>
      </c>
      <c r="H1599">
        <v>17158</v>
      </c>
      <c r="I1599">
        <v>18204</v>
      </c>
      <c r="J1599" t="s">
        <v>26</v>
      </c>
      <c r="K1599" t="s">
        <v>4500</v>
      </c>
      <c r="N1599" t="s">
        <v>471</v>
      </c>
      <c r="Q1599" t="s">
        <v>4499</v>
      </c>
      <c r="R1599">
        <v>1047</v>
      </c>
      <c r="S1599">
        <v>348</v>
      </c>
    </row>
    <row r="1600" spans="1:19" x14ac:dyDescent="0.25">
      <c r="A1600" s="1" t="s">
        <v>20</v>
      </c>
      <c r="B1600" s="1" t="s">
        <v>34</v>
      </c>
      <c r="C1600" s="1" t="s">
        <v>22</v>
      </c>
      <c r="D1600" s="1" t="s">
        <v>23</v>
      </c>
      <c r="E1600" s="1" t="s">
        <v>24</v>
      </c>
      <c r="G1600" t="s">
        <v>3120</v>
      </c>
      <c r="H1600">
        <v>17199</v>
      </c>
      <c r="I1600">
        <v>18146</v>
      </c>
      <c r="J1600" t="s">
        <v>26</v>
      </c>
      <c r="Q1600" t="s">
        <v>3176</v>
      </c>
      <c r="R1600">
        <v>948</v>
      </c>
    </row>
    <row r="1601" spans="1:19" x14ac:dyDescent="0.25">
      <c r="A1601" s="1" t="s">
        <v>36</v>
      </c>
      <c r="B1601" s="1" t="s">
        <v>37</v>
      </c>
      <c r="C1601" s="1" t="s">
        <v>22</v>
      </c>
      <c r="D1601" s="1" t="s">
        <v>23</v>
      </c>
      <c r="E1601" s="1" t="s">
        <v>24</v>
      </c>
      <c r="G1601" t="s">
        <v>3120</v>
      </c>
      <c r="H1601">
        <v>17199</v>
      </c>
      <c r="I1601">
        <v>18146</v>
      </c>
      <c r="J1601" t="s">
        <v>26</v>
      </c>
      <c r="K1601" t="s">
        <v>3177</v>
      </c>
      <c r="N1601" t="s">
        <v>45</v>
      </c>
      <c r="Q1601" t="s">
        <v>3176</v>
      </c>
      <c r="R1601">
        <v>948</v>
      </c>
      <c r="S1601">
        <v>315</v>
      </c>
    </row>
    <row r="1602" spans="1:19" x14ac:dyDescent="0.25">
      <c r="A1602" s="1" t="s">
        <v>20</v>
      </c>
      <c r="B1602" s="1" t="s">
        <v>34</v>
      </c>
      <c r="C1602" s="1" t="s">
        <v>22</v>
      </c>
      <c r="D1602" s="1" t="s">
        <v>23</v>
      </c>
      <c r="E1602" s="1" t="s">
        <v>24</v>
      </c>
      <c r="G1602" t="s">
        <v>3510</v>
      </c>
      <c r="H1602">
        <v>17303</v>
      </c>
      <c r="I1602">
        <v>18064</v>
      </c>
      <c r="J1602" t="s">
        <v>26</v>
      </c>
      <c r="Q1602" t="s">
        <v>3566</v>
      </c>
      <c r="R1602">
        <v>762</v>
      </c>
    </row>
    <row r="1603" spans="1:19" x14ac:dyDescent="0.25">
      <c r="A1603" s="1" t="s">
        <v>36</v>
      </c>
      <c r="B1603" s="1" t="s">
        <v>37</v>
      </c>
      <c r="C1603" s="1" t="s">
        <v>22</v>
      </c>
      <c r="D1603" s="1" t="s">
        <v>23</v>
      </c>
      <c r="E1603" s="1" t="s">
        <v>24</v>
      </c>
      <c r="G1603" t="s">
        <v>3510</v>
      </c>
      <c r="H1603">
        <v>17303</v>
      </c>
      <c r="I1603">
        <v>18064</v>
      </c>
      <c r="J1603" t="s">
        <v>26</v>
      </c>
      <c r="K1603" t="s">
        <v>3567</v>
      </c>
      <c r="N1603" t="s">
        <v>1661</v>
      </c>
      <c r="Q1603" t="s">
        <v>3566</v>
      </c>
      <c r="R1603">
        <v>762</v>
      </c>
      <c r="S1603">
        <v>253</v>
      </c>
    </row>
    <row r="1604" spans="1:19" x14ac:dyDescent="0.25">
      <c r="A1604" s="1" t="s">
        <v>20</v>
      </c>
      <c r="B1604" s="1" t="s">
        <v>34</v>
      </c>
      <c r="C1604" s="1" t="s">
        <v>22</v>
      </c>
      <c r="D1604" s="1" t="s">
        <v>23</v>
      </c>
      <c r="E1604" s="1" t="s">
        <v>24</v>
      </c>
      <c r="G1604" t="s">
        <v>5151</v>
      </c>
      <c r="H1604">
        <v>17356</v>
      </c>
      <c r="I1604">
        <v>17907</v>
      </c>
      <c r="J1604" t="s">
        <v>26</v>
      </c>
      <c r="Q1604" t="s">
        <v>5180</v>
      </c>
      <c r="R1604">
        <v>552</v>
      </c>
    </row>
    <row r="1605" spans="1:19" x14ac:dyDescent="0.25">
      <c r="A1605" s="1" t="s">
        <v>36</v>
      </c>
      <c r="B1605" s="1" t="s">
        <v>37</v>
      </c>
      <c r="C1605" s="1" t="s">
        <v>22</v>
      </c>
      <c r="D1605" s="1" t="s">
        <v>23</v>
      </c>
      <c r="E1605" s="1" t="s">
        <v>24</v>
      </c>
      <c r="G1605" t="s">
        <v>5151</v>
      </c>
      <c r="H1605">
        <v>17356</v>
      </c>
      <c r="I1605">
        <v>17907</v>
      </c>
      <c r="J1605" t="s">
        <v>26</v>
      </c>
      <c r="K1605" t="s">
        <v>5181</v>
      </c>
      <c r="N1605" t="s">
        <v>5182</v>
      </c>
      <c r="Q1605" t="s">
        <v>5180</v>
      </c>
      <c r="R1605">
        <v>552</v>
      </c>
      <c r="S1605">
        <v>183</v>
      </c>
    </row>
    <row r="1606" spans="1:19" x14ac:dyDescent="0.25">
      <c r="A1606" s="1" t="s">
        <v>20</v>
      </c>
      <c r="B1606" s="1" t="s">
        <v>34</v>
      </c>
      <c r="C1606" s="1" t="s">
        <v>22</v>
      </c>
      <c r="D1606" s="1" t="s">
        <v>23</v>
      </c>
      <c r="E1606" s="1" t="s">
        <v>24</v>
      </c>
      <c r="G1606" t="s">
        <v>5959</v>
      </c>
      <c r="H1606">
        <v>17361</v>
      </c>
      <c r="I1606">
        <v>18368</v>
      </c>
      <c r="J1606" t="s">
        <v>26</v>
      </c>
      <c r="Q1606" t="s">
        <v>6007</v>
      </c>
      <c r="R1606">
        <v>1008</v>
      </c>
    </row>
    <row r="1607" spans="1:19" x14ac:dyDescent="0.25">
      <c r="A1607" s="1" t="s">
        <v>36</v>
      </c>
      <c r="B1607" s="1" t="s">
        <v>37</v>
      </c>
      <c r="C1607" s="1" t="s">
        <v>22</v>
      </c>
      <c r="D1607" s="1" t="s">
        <v>23</v>
      </c>
      <c r="E1607" s="1" t="s">
        <v>24</v>
      </c>
      <c r="G1607" t="s">
        <v>5959</v>
      </c>
      <c r="H1607">
        <v>17361</v>
      </c>
      <c r="I1607">
        <v>18368</v>
      </c>
      <c r="J1607" t="s">
        <v>26</v>
      </c>
      <c r="K1607" t="s">
        <v>6008</v>
      </c>
      <c r="N1607" t="s">
        <v>6009</v>
      </c>
      <c r="Q1607" t="s">
        <v>6007</v>
      </c>
      <c r="R1607">
        <v>1008</v>
      </c>
      <c r="S1607">
        <v>335</v>
      </c>
    </row>
    <row r="1608" spans="1:19" x14ac:dyDescent="0.25">
      <c r="A1608" s="1" t="s">
        <v>20</v>
      </c>
      <c r="B1608" s="1" t="s">
        <v>34</v>
      </c>
      <c r="C1608" s="1" t="s">
        <v>22</v>
      </c>
      <c r="D1608" s="1" t="s">
        <v>23</v>
      </c>
      <c r="E1608" s="1" t="s">
        <v>24</v>
      </c>
      <c r="G1608" t="s">
        <v>4136</v>
      </c>
      <c r="H1608">
        <v>17366</v>
      </c>
      <c r="I1608">
        <v>17677</v>
      </c>
      <c r="J1608" t="s">
        <v>26</v>
      </c>
      <c r="Q1608" t="s">
        <v>4181</v>
      </c>
      <c r="R1608">
        <v>312</v>
      </c>
    </row>
    <row r="1609" spans="1:19" x14ac:dyDescent="0.25">
      <c r="A1609" s="1" t="s">
        <v>36</v>
      </c>
      <c r="B1609" s="1" t="s">
        <v>37</v>
      </c>
      <c r="C1609" s="1" t="s">
        <v>22</v>
      </c>
      <c r="D1609" s="1" t="s">
        <v>23</v>
      </c>
      <c r="E1609" s="1" t="s">
        <v>24</v>
      </c>
      <c r="G1609" t="s">
        <v>4136</v>
      </c>
      <c r="H1609">
        <v>17366</v>
      </c>
      <c r="I1609">
        <v>17677</v>
      </c>
      <c r="J1609" t="s">
        <v>26</v>
      </c>
      <c r="K1609" t="s">
        <v>4182</v>
      </c>
      <c r="N1609" t="s">
        <v>45</v>
      </c>
      <c r="Q1609" t="s">
        <v>4181</v>
      </c>
      <c r="R1609">
        <v>312</v>
      </c>
      <c r="S1609">
        <v>103</v>
      </c>
    </row>
    <row r="1610" spans="1:19" x14ac:dyDescent="0.25">
      <c r="A1610" s="1" t="s">
        <v>20</v>
      </c>
      <c r="B1610" s="1" t="s">
        <v>34</v>
      </c>
      <c r="C1610" s="1" t="s">
        <v>22</v>
      </c>
      <c r="D1610" s="1" t="s">
        <v>23</v>
      </c>
      <c r="E1610" s="1" t="s">
        <v>24</v>
      </c>
      <c r="G1610" t="s">
        <v>6084</v>
      </c>
      <c r="H1610">
        <v>17396</v>
      </c>
      <c r="I1610">
        <v>18730</v>
      </c>
      <c r="J1610" t="s">
        <v>26</v>
      </c>
      <c r="Q1610" t="s">
        <v>6145</v>
      </c>
      <c r="R1610">
        <v>1335</v>
      </c>
    </row>
    <row r="1611" spans="1:19" x14ac:dyDescent="0.25">
      <c r="A1611" s="1" t="s">
        <v>36</v>
      </c>
      <c r="B1611" s="1" t="s">
        <v>37</v>
      </c>
      <c r="C1611" s="1" t="s">
        <v>22</v>
      </c>
      <c r="D1611" s="1" t="s">
        <v>23</v>
      </c>
      <c r="E1611" s="1" t="s">
        <v>24</v>
      </c>
      <c r="G1611" t="s">
        <v>6084</v>
      </c>
      <c r="H1611">
        <v>17396</v>
      </c>
      <c r="I1611">
        <v>18730</v>
      </c>
      <c r="J1611" t="s">
        <v>26</v>
      </c>
      <c r="K1611" t="s">
        <v>6146</v>
      </c>
      <c r="N1611" t="s">
        <v>6147</v>
      </c>
      <c r="Q1611" t="s">
        <v>6145</v>
      </c>
      <c r="R1611">
        <v>1335</v>
      </c>
      <c r="S1611">
        <v>444</v>
      </c>
    </row>
    <row r="1612" spans="1:19" x14ac:dyDescent="0.25">
      <c r="A1612" s="1" t="s">
        <v>20</v>
      </c>
      <c r="B1612" s="1" t="s">
        <v>34</v>
      </c>
      <c r="C1612" s="1" t="s">
        <v>22</v>
      </c>
      <c r="D1612" s="1" t="s">
        <v>23</v>
      </c>
      <c r="E1612" s="1" t="s">
        <v>24</v>
      </c>
      <c r="G1612" t="s">
        <v>6160</v>
      </c>
      <c r="H1612">
        <v>17401</v>
      </c>
      <c r="I1612">
        <v>17772</v>
      </c>
      <c r="J1612" t="s">
        <v>46</v>
      </c>
      <c r="Q1612" t="s">
        <v>6197</v>
      </c>
      <c r="R1612">
        <v>372</v>
      </c>
    </row>
    <row r="1613" spans="1:19" x14ac:dyDescent="0.25">
      <c r="A1613" s="1" t="s">
        <v>36</v>
      </c>
      <c r="B1613" s="1" t="s">
        <v>37</v>
      </c>
      <c r="C1613" s="1" t="s">
        <v>22</v>
      </c>
      <c r="D1613" s="1" t="s">
        <v>23</v>
      </c>
      <c r="E1613" s="1" t="s">
        <v>24</v>
      </c>
      <c r="G1613" t="s">
        <v>6160</v>
      </c>
      <c r="H1613">
        <v>17401</v>
      </c>
      <c r="I1613">
        <v>17772</v>
      </c>
      <c r="J1613" t="s">
        <v>46</v>
      </c>
      <c r="K1613" t="s">
        <v>6198</v>
      </c>
      <c r="N1613" t="s">
        <v>45</v>
      </c>
      <c r="Q1613" t="s">
        <v>6197</v>
      </c>
      <c r="R1613">
        <v>372</v>
      </c>
      <c r="S1613">
        <v>123</v>
      </c>
    </row>
    <row r="1614" spans="1:19" x14ac:dyDescent="0.25">
      <c r="A1614" s="1" t="s">
        <v>20</v>
      </c>
      <c r="B1614" s="1" t="s">
        <v>34</v>
      </c>
      <c r="C1614" s="1" t="s">
        <v>22</v>
      </c>
      <c r="D1614" s="1" t="s">
        <v>23</v>
      </c>
      <c r="E1614" s="1" t="s">
        <v>24</v>
      </c>
      <c r="G1614" t="s">
        <v>5812</v>
      </c>
      <c r="H1614">
        <v>17430</v>
      </c>
      <c r="I1614">
        <v>18545</v>
      </c>
      <c r="J1614" t="s">
        <v>26</v>
      </c>
      <c r="Q1614" t="s">
        <v>5865</v>
      </c>
      <c r="R1614">
        <v>1116</v>
      </c>
    </row>
    <row r="1615" spans="1:19" x14ac:dyDescent="0.25">
      <c r="A1615" s="1" t="s">
        <v>36</v>
      </c>
      <c r="B1615" s="1" t="s">
        <v>37</v>
      </c>
      <c r="C1615" s="1" t="s">
        <v>22</v>
      </c>
      <c r="D1615" s="1" t="s">
        <v>23</v>
      </c>
      <c r="E1615" s="1" t="s">
        <v>24</v>
      </c>
      <c r="G1615" t="s">
        <v>5812</v>
      </c>
      <c r="H1615">
        <v>17430</v>
      </c>
      <c r="I1615">
        <v>18545</v>
      </c>
      <c r="J1615" t="s">
        <v>26</v>
      </c>
      <c r="K1615" t="s">
        <v>5866</v>
      </c>
      <c r="N1615" t="s">
        <v>45</v>
      </c>
      <c r="Q1615" t="s">
        <v>5865</v>
      </c>
      <c r="R1615">
        <v>1116</v>
      </c>
      <c r="S1615">
        <v>371</v>
      </c>
    </row>
    <row r="1616" spans="1:19" x14ac:dyDescent="0.25">
      <c r="A1616" s="1" t="s">
        <v>20</v>
      </c>
      <c r="B1616" s="1" t="s">
        <v>34</v>
      </c>
      <c r="C1616" s="1" t="s">
        <v>22</v>
      </c>
      <c r="D1616" s="1" t="s">
        <v>23</v>
      </c>
      <c r="E1616" s="1" t="s">
        <v>24</v>
      </c>
      <c r="G1616" t="s">
        <v>25</v>
      </c>
      <c r="H1616">
        <v>17435</v>
      </c>
      <c r="I1616">
        <v>18436</v>
      </c>
      <c r="J1616" t="s">
        <v>26</v>
      </c>
      <c r="Q1616" t="s">
        <v>81</v>
      </c>
      <c r="R1616">
        <v>1002</v>
      </c>
    </row>
    <row r="1617" spans="1:19" x14ac:dyDescent="0.25">
      <c r="A1617" s="1" t="s">
        <v>36</v>
      </c>
      <c r="B1617" s="1" t="s">
        <v>37</v>
      </c>
      <c r="C1617" s="1" t="s">
        <v>22</v>
      </c>
      <c r="D1617" s="1" t="s">
        <v>23</v>
      </c>
      <c r="E1617" s="1" t="s">
        <v>24</v>
      </c>
      <c r="G1617" t="s">
        <v>25</v>
      </c>
      <c r="H1617">
        <v>17435</v>
      </c>
      <c r="I1617">
        <v>18436</v>
      </c>
      <c r="J1617" t="s">
        <v>26</v>
      </c>
      <c r="K1617" t="s">
        <v>82</v>
      </c>
      <c r="N1617" t="s">
        <v>83</v>
      </c>
      <c r="Q1617" t="s">
        <v>81</v>
      </c>
      <c r="R1617">
        <v>1002</v>
      </c>
      <c r="S1617">
        <v>333</v>
      </c>
    </row>
    <row r="1618" spans="1:19" x14ac:dyDescent="0.25">
      <c r="A1618" s="1" t="s">
        <v>20</v>
      </c>
      <c r="B1618" s="1" t="s">
        <v>34</v>
      </c>
      <c r="C1618" s="1" t="s">
        <v>22</v>
      </c>
      <c r="D1618" s="1" t="s">
        <v>23</v>
      </c>
      <c r="E1618" s="1" t="s">
        <v>24</v>
      </c>
      <c r="G1618" t="s">
        <v>2935</v>
      </c>
      <c r="H1618">
        <v>17441</v>
      </c>
      <c r="I1618">
        <v>18574</v>
      </c>
      <c r="J1618" t="s">
        <v>46</v>
      </c>
      <c r="Q1618" t="s">
        <v>2984</v>
      </c>
      <c r="R1618">
        <v>1134</v>
      </c>
    </row>
    <row r="1619" spans="1:19" x14ac:dyDescent="0.25">
      <c r="A1619" s="1" t="s">
        <v>36</v>
      </c>
      <c r="B1619" s="1" t="s">
        <v>37</v>
      </c>
      <c r="C1619" s="1" t="s">
        <v>22</v>
      </c>
      <c r="D1619" s="1" t="s">
        <v>23</v>
      </c>
      <c r="E1619" s="1" t="s">
        <v>24</v>
      </c>
      <c r="G1619" t="s">
        <v>2935</v>
      </c>
      <c r="H1619">
        <v>17441</v>
      </c>
      <c r="I1619">
        <v>18574</v>
      </c>
      <c r="J1619" t="s">
        <v>46</v>
      </c>
      <c r="K1619" t="s">
        <v>2985</v>
      </c>
      <c r="N1619" t="s">
        <v>601</v>
      </c>
      <c r="Q1619" t="s">
        <v>2984</v>
      </c>
      <c r="R1619">
        <v>1134</v>
      </c>
      <c r="S1619">
        <v>377</v>
      </c>
    </row>
    <row r="1620" spans="1:19" x14ac:dyDescent="0.25">
      <c r="A1620" s="1" t="s">
        <v>20</v>
      </c>
      <c r="B1620" s="1" t="s">
        <v>34</v>
      </c>
      <c r="C1620" s="1" t="s">
        <v>22</v>
      </c>
      <c r="D1620" s="1" t="s">
        <v>23</v>
      </c>
      <c r="E1620" s="1" t="s">
        <v>24</v>
      </c>
      <c r="G1620" t="s">
        <v>4715</v>
      </c>
      <c r="H1620">
        <v>17490</v>
      </c>
      <c r="I1620">
        <v>18968</v>
      </c>
      <c r="J1620" t="s">
        <v>26</v>
      </c>
      <c r="Q1620" t="s">
        <v>4760</v>
      </c>
      <c r="R1620">
        <v>1479</v>
      </c>
    </row>
    <row r="1621" spans="1:19" x14ac:dyDescent="0.25">
      <c r="A1621" s="1" t="s">
        <v>36</v>
      </c>
      <c r="B1621" s="1" t="s">
        <v>37</v>
      </c>
      <c r="C1621" s="1" t="s">
        <v>22</v>
      </c>
      <c r="D1621" s="1" t="s">
        <v>23</v>
      </c>
      <c r="E1621" s="1" t="s">
        <v>24</v>
      </c>
      <c r="G1621" t="s">
        <v>4715</v>
      </c>
      <c r="H1621">
        <v>17490</v>
      </c>
      <c r="I1621">
        <v>18968</v>
      </c>
      <c r="J1621" t="s">
        <v>26</v>
      </c>
      <c r="K1621" t="s">
        <v>4761</v>
      </c>
      <c r="N1621" t="s">
        <v>4762</v>
      </c>
      <c r="Q1621" t="s">
        <v>4760</v>
      </c>
      <c r="R1621">
        <v>1479</v>
      </c>
      <c r="S1621">
        <v>492</v>
      </c>
    </row>
    <row r="1622" spans="1:19" x14ac:dyDescent="0.25">
      <c r="A1622" s="1" t="s">
        <v>20</v>
      </c>
      <c r="B1622" s="1" t="s">
        <v>34</v>
      </c>
      <c r="C1622" s="1" t="s">
        <v>22</v>
      </c>
      <c r="D1622" s="1" t="s">
        <v>23</v>
      </c>
      <c r="E1622" s="1" t="s">
        <v>24</v>
      </c>
      <c r="G1622" t="s">
        <v>3824</v>
      </c>
      <c r="H1622">
        <v>17498</v>
      </c>
      <c r="I1622">
        <v>19117</v>
      </c>
      <c r="J1622" t="s">
        <v>26</v>
      </c>
      <c r="Q1622" t="s">
        <v>3861</v>
      </c>
      <c r="R1622">
        <v>1620</v>
      </c>
    </row>
    <row r="1623" spans="1:19" x14ac:dyDescent="0.25">
      <c r="A1623" s="1" t="s">
        <v>36</v>
      </c>
      <c r="B1623" s="1" t="s">
        <v>37</v>
      </c>
      <c r="C1623" s="1" t="s">
        <v>22</v>
      </c>
      <c r="D1623" s="1" t="s">
        <v>23</v>
      </c>
      <c r="E1623" s="1" t="s">
        <v>24</v>
      </c>
      <c r="G1623" t="s">
        <v>3824</v>
      </c>
      <c r="H1623">
        <v>17498</v>
      </c>
      <c r="I1623">
        <v>19117</v>
      </c>
      <c r="J1623" t="s">
        <v>26</v>
      </c>
      <c r="K1623" t="s">
        <v>3862</v>
      </c>
      <c r="N1623" t="s">
        <v>3863</v>
      </c>
      <c r="Q1623" t="s">
        <v>3861</v>
      </c>
      <c r="R1623">
        <v>1620</v>
      </c>
      <c r="S1623">
        <v>539</v>
      </c>
    </row>
    <row r="1624" spans="1:19" x14ac:dyDescent="0.25">
      <c r="A1624" s="1" t="s">
        <v>20</v>
      </c>
      <c r="B1624" s="1" t="s">
        <v>34</v>
      </c>
      <c r="C1624" s="1" t="s">
        <v>22</v>
      </c>
      <c r="D1624" s="1" t="s">
        <v>23</v>
      </c>
      <c r="E1624" s="1" t="s">
        <v>24</v>
      </c>
      <c r="G1624" t="s">
        <v>683</v>
      </c>
      <c r="H1624">
        <v>17510</v>
      </c>
      <c r="I1624">
        <v>18163</v>
      </c>
      <c r="J1624" t="s">
        <v>26</v>
      </c>
      <c r="Q1624" t="s">
        <v>733</v>
      </c>
      <c r="R1624">
        <v>654</v>
      </c>
    </row>
    <row r="1625" spans="1:19" x14ac:dyDescent="0.25">
      <c r="A1625" s="1" t="s">
        <v>36</v>
      </c>
      <c r="B1625" s="1" t="s">
        <v>37</v>
      </c>
      <c r="C1625" s="1" t="s">
        <v>22</v>
      </c>
      <c r="D1625" s="1" t="s">
        <v>23</v>
      </c>
      <c r="E1625" s="1" t="s">
        <v>24</v>
      </c>
      <c r="G1625" t="s">
        <v>683</v>
      </c>
      <c r="H1625">
        <v>17510</v>
      </c>
      <c r="I1625">
        <v>18163</v>
      </c>
      <c r="J1625" t="s">
        <v>26</v>
      </c>
      <c r="K1625" t="s">
        <v>734</v>
      </c>
      <c r="N1625" t="s">
        <v>735</v>
      </c>
      <c r="Q1625" t="s">
        <v>733</v>
      </c>
      <c r="R1625">
        <v>654</v>
      </c>
      <c r="S1625">
        <v>217</v>
      </c>
    </row>
    <row r="1626" spans="1:19" x14ac:dyDescent="0.25">
      <c r="A1626" s="1" t="s">
        <v>20</v>
      </c>
      <c r="B1626" s="1" t="s">
        <v>34</v>
      </c>
      <c r="C1626" s="1" t="s">
        <v>22</v>
      </c>
      <c r="D1626" s="1" t="s">
        <v>23</v>
      </c>
      <c r="E1626" s="1" t="s">
        <v>24</v>
      </c>
      <c r="G1626" t="s">
        <v>2442</v>
      </c>
      <c r="H1626">
        <v>17523</v>
      </c>
      <c r="I1626">
        <v>19010</v>
      </c>
      <c r="J1626" t="s">
        <v>26</v>
      </c>
      <c r="Q1626" t="s">
        <v>2489</v>
      </c>
      <c r="R1626">
        <v>1488</v>
      </c>
    </row>
    <row r="1627" spans="1:19" x14ac:dyDescent="0.25">
      <c r="A1627" s="1" t="s">
        <v>36</v>
      </c>
      <c r="B1627" s="1" t="s">
        <v>37</v>
      </c>
      <c r="C1627" s="1" t="s">
        <v>22</v>
      </c>
      <c r="D1627" s="1" t="s">
        <v>23</v>
      </c>
      <c r="E1627" s="1" t="s">
        <v>24</v>
      </c>
      <c r="G1627" t="s">
        <v>2442</v>
      </c>
      <c r="H1627">
        <v>17523</v>
      </c>
      <c r="I1627">
        <v>19010</v>
      </c>
      <c r="J1627" t="s">
        <v>26</v>
      </c>
      <c r="K1627" t="s">
        <v>2490</v>
      </c>
      <c r="N1627" t="s">
        <v>2491</v>
      </c>
      <c r="Q1627" t="s">
        <v>2489</v>
      </c>
      <c r="R1627">
        <v>1488</v>
      </c>
      <c r="S1627">
        <v>495</v>
      </c>
    </row>
    <row r="1628" spans="1:19" x14ac:dyDescent="0.25">
      <c r="A1628" s="1" t="s">
        <v>20</v>
      </c>
      <c r="B1628" s="1" t="s">
        <v>34</v>
      </c>
      <c r="C1628" s="1" t="s">
        <v>22</v>
      </c>
      <c r="D1628" s="1" t="s">
        <v>23</v>
      </c>
      <c r="E1628" s="1" t="s">
        <v>24</v>
      </c>
      <c r="G1628" t="s">
        <v>5390</v>
      </c>
      <c r="H1628">
        <v>17576</v>
      </c>
      <c r="I1628">
        <v>18736</v>
      </c>
      <c r="J1628" t="s">
        <v>26</v>
      </c>
      <c r="Q1628" t="s">
        <v>5453</v>
      </c>
      <c r="R1628">
        <v>1161</v>
      </c>
    </row>
    <row r="1629" spans="1:19" x14ac:dyDescent="0.25">
      <c r="A1629" s="1" t="s">
        <v>36</v>
      </c>
      <c r="B1629" s="1" t="s">
        <v>37</v>
      </c>
      <c r="C1629" s="1" t="s">
        <v>22</v>
      </c>
      <c r="D1629" s="1" t="s">
        <v>23</v>
      </c>
      <c r="E1629" s="1" t="s">
        <v>24</v>
      </c>
      <c r="G1629" t="s">
        <v>5390</v>
      </c>
      <c r="H1629">
        <v>17576</v>
      </c>
      <c r="I1629">
        <v>18736</v>
      </c>
      <c r="J1629" t="s">
        <v>26</v>
      </c>
      <c r="K1629" t="s">
        <v>5454</v>
      </c>
      <c r="N1629" t="s">
        <v>1155</v>
      </c>
      <c r="Q1629" t="s">
        <v>5453</v>
      </c>
      <c r="R1629">
        <v>1161</v>
      </c>
      <c r="S1629">
        <v>386</v>
      </c>
    </row>
    <row r="1630" spans="1:19" x14ac:dyDescent="0.25">
      <c r="A1630" s="1" t="s">
        <v>20</v>
      </c>
      <c r="B1630" s="1" t="s">
        <v>34</v>
      </c>
      <c r="C1630" s="1" t="s">
        <v>22</v>
      </c>
      <c r="D1630" s="1" t="s">
        <v>23</v>
      </c>
      <c r="E1630" s="1" t="s">
        <v>24</v>
      </c>
      <c r="G1630" t="s">
        <v>5274</v>
      </c>
      <c r="H1630">
        <v>17609</v>
      </c>
      <c r="I1630">
        <v>19057</v>
      </c>
      <c r="J1630" t="s">
        <v>26</v>
      </c>
      <c r="Q1630" t="s">
        <v>5326</v>
      </c>
      <c r="R1630">
        <v>1449</v>
      </c>
    </row>
    <row r="1631" spans="1:19" x14ac:dyDescent="0.25">
      <c r="A1631" s="1" t="s">
        <v>36</v>
      </c>
      <c r="B1631" s="1" t="s">
        <v>37</v>
      </c>
      <c r="C1631" s="1" t="s">
        <v>22</v>
      </c>
      <c r="D1631" s="1" t="s">
        <v>23</v>
      </c>
      <c r="E1631" s="1" t="s">
        <v>24</v>
      </c>
      <c r="G1631" t="s">
        <v>5274</v>
      </c>
      <c r="H1631">
        <v>17609</v>
      </c>
      <c r="I1631">
        <v>19057</v>
      </c>
      <c r="J1631" t="s">
        <v>26</v>
      </c>
      <c r="K1631" t="s">
        <v>5327</v>
      </c>
      <c r="N1631" t="s">
        <v>5328</v>
      </c>
      <c r="Q1631" t="s">
        <v>5326</v>
      </c>
      <c r="R1631">
        <v>1449</v>
      </c>
      <c r="S1631">
        <v>482</v>
      </c>
    </row>
    <row r="1632" spans="1:19" x14ac:dyDescent="0.25">
      <c r="A1632" s="1" t="s">
        <v>20</v>
      </c>
      <c r="B1632" s="1" t="s">
        <v>34</v>
      </c>
      <c r="C1632" s="1" t="s">
        <v>22</v>
      </c>
      <c r="D1632" s="1" t="s">
        <v>23</v>
      </c>
      <c r="E1632" s="1" t="s">
        <v>24</v>
      </c>
      <c r="G1632" t="s">
        <v>5538</v>
      </c>
      <c r="H1632">
        <v>17678</v>
      </c>
      <c r="I1632">
        <v>18025</v>
      </c>
      <c r="J1632" t="s">
        <v>46</v>
      </c>
      <c r="Q1632" t="s">
        <v>5581</v>
      </c>
      <c r="R1632">
        <v>348</v>
      </c>
    </row>
    <row r="1633" spans="1:20" x14ac:dyDescent="0.25">
      <c r="A1633" s="1" t="s">
        <v>36</v>
      </c>
      <c r="B1633" s="1" t="s">
        <v>37</v>
      </c>
      <c r="C1633" s="1" t="s">
        <v>22</v>
      </c>
      <c r="D1633" s="1" t="s">
        <v>23</v>
      </c>
      <c r="E1633" s="1" t="s">
        <v>24</v>
      </c>
      <c r="G1633" t="s">
        <v>5538</v>
      </c>
      <c r="H1633">
        <v>17678</v>
      </c>
      <c r="I1633">
        <v>18025</v>
      </c>
      <c r="J1633" t="s">
        <v>46</v>
      </c>
      <c r="K1633" t="s">
        <v>5582</v>
      </c>
      <c r="N1633" t="s">
        <v>5583</v>
      </c>
      <c r="Q1633" t="s">
        <v>5581</v>
      </c>
      <c r="R1633">
        <v>348</v>
      </c>
      <c r="S1633">
        <v>115</v>
      </c>
    </row>
    <row r="1634" spans="1:20" x14ac:dyDescent="0.25">
      <c r="A1634" s="1" t="s">
        <v>20</v>
      </c>
      <c r="B1634" s="1" t="s">
        <v>34</v>
      </c>
      <c r="C1634" s="1" t="s">
        <v>22</v>
      </c>
      <c r="D1634" s="1" t="s">
        <v>23</v>
      </c>
      <c r="E1634" s="1" t="s">
        <v>24</v>
      </c>
      <c r="G1634" t="s">
        <v>6211</v>
      </c>
      <c r="H1634">
        <v>17683</v>
      </c>
      <c r="I1634">
        <v>18114</v>
      </c>
      <c r="J1634" t="s">
        <v>46</v>
      </c>
      <c r="Q1634" t="s">
        <v>6253</v>
      </c>
      <c r="R1634">
        <v>432</v>
      </c>
    </row>
    <row r="1635" spans="1:20" x14ac:dyDescent="0.25">
      <c r="A1635" s="1" t="s">
        <v>36</v>
      </c>
      <c r="B1635" s="1" t="s">
        <v>37</v>
      </c>
      <c r="C1635" s="1" t="s">
        <v>22</v>
      </c>
      <c r="D1635" s="1" t="s">
        <v>23</v>
      </c>
      <c r="E1635" s="1" t="s">
        <v>24</v>
      </c>
      <c r="G1635" t="s">
        <v>6211</v>
      </c>
      <c r="H1635">
        <v>17683</v>
      </c>
      <c r="I1635">
        <v>18114</v>
      </c>
      <c r="J1635" t="s">
        <v>46</v>
      </c>
      <c r="K1635" t="s">
        <v>6254</v>
      </c>
      <c r="N1635" t="s">
        <v>45</v>
      </c>
      <c r="Q1635" t="s">
        <v>6253</v>
      </c>
      <c r="R1635">
        <v>432</v>
      </c>
      <c r="S1635">
        <v>143</v>
      </c>
    </row>
    <row r="1636" spans="1:20" x14ac:dyDescent="0.25">
      <c r="A1636" s="1" t="s">
        <v>20</v>
      </c>
      <c r="B1636" s="1" t="s">
        <v>34</v>
      </c>
      <c r="C1636" s="1" t="s">
        <v>22</v>
      </c>
      <c r="D1636" s="1" t="s">
        <v>23</v>
      </c>
      <c r="E1636" s="1" t="s">
        <v>24</v>
      </c>
      <c r="G1636" t="s">
        <v>4136</v>
      </c>
      <c r="H1636">
        <v>17692</v>
      </c>
      <c r="I1636">
        <v>18630</v>
      </c>
      <c r="J1636" t="s">
        <v>26</v>
      </c>
      <c r="Q1636" t="s">
        <v>4183</v>
      </c>
      <c r="R1636">
        <v>939</v>
      </c>
    </row>
    <row r="1637" spans="1:20" x14ac:dyDescent="0.25">
      <c r="A1637" s="1" t="s">
        <v>36</v>
      </c>
      <c r="B1637" s="1" t="s">
        <v>37</v>
      </c>
      <c r="C1637" s="1" t="s">
        <v>22</v>
      </c>
      <c r="D1637" s="1" t="s">
        <v>23</v>
      </c>
      <c r="E1637" s="1" t="s">
        <v>24</v>
      </c>
      <c r="G1637" t="s">
        <v>4136</v>
      </c>
      <c r="H1637">
        <v>17692</v>
      </c>
      <c r="I1637">
        <v>18630</v>
      </c>
      <c r="J1637" t="s">
        <v>26</v>
      </c>
      <c r="K1637" t="s">
        <v>4184</v>
      </c>
      <c r="N1637" t="s">
        <v>4185</v>
      </c>
      <c r="Q1637" t="s">
        <v>4183</v>
      </c>
      <c r="R1637">
        <v>939</v>
      </c>
      <c r="S1637">
        <v>312</v>
      </c>
    </row>
    <row r="1638" spans="1:20" x14ac:dyDescent="0.25">
      <c r="A1638" s="1" t="s">
        <v>20</v>
      </c>
      <c r="B1638" s="1" t="s">
        <v>34</v>
      </c>
      <c r="C1638" s="1" t="s">
        <v>22</v>
      </c>
      <c r="D1638" s="1" t="s">
        <v>23</v>
      </c>
      <c r="E1638" s="1" t="s">
        <v>24</v>
      </c>
      <c r="G1638" t="s">
        <v>5733</v>
      </c>
      <c r="H1638">
        <v>17693</v>
      </c>
      <c r="I1638">
        <v>19357</v>
      </c>
      <c r="J1638" t="s">
        <v>26</v>
      </c>
      <c r="Q1638" t="s">
        <v>5780</v>
      </c>
      <c r="R1638">
        <v>1665</v>
      </c>
    </row>
    <row r="1639" spans="1:20" x14ac:dyDescent="0.25">
      <c r="A1639" s="1" t="s">
        <v>36</v>
      </c>
      <c r="B1639" s="1" t="s">
        <v>37</v>
      </c>
      <c r="C1639" s="1" t="s">
        <v>22</v>
      </c>
      <c r="D1639" s="1" t="s">
        <v>23</v>
      </c>
      <c r="E1639" s="1" t="s">
        <v>24</v>
      </c>
      <c r="G1639" t="s">
        <v>5733</v>
      </c>
      <c r="H1639">
        <v>17693</v>
      </c>
      <c r="I1639">
        <v>19357</v>
      </c>
      <c r="J1639" t="s">
        <v>26</v>
      </c>
      <c r="K1639" t="s">
        <v>5781</v>
      </c>
      <c r="N1639" t="s">
        <v>5782</v>
      </c>
      <c r="Q1639" t="s">
        <v>5780</v>
      </c>
      <c r="R1639">
        <v>1665</v>
      </c>
      <c r="S1639">
        <v>554</v>
      </c>
    </row>
    <row r="1640" spans="1:20" x14ac:dyDescent="0.25">
      <c r="A1640" s="1" t="s">
        <v>20</v>
      </c>
      <c r="B1640" s="1" t="s">
        <v>34</v>
      </c>
      <c r="C1640" s="1" t="s">
        <v>22</v>
      </c>
      <c r="D1640" s="1" t="s">
        <v>23</v>
      </c>
      <c r="E1640" s="1" t="s">
        <v>24</v>
      </c>
      <c r="G1640" t="s">
        <v>6262</v>
      </c>
      <c r="H1640">
        <v>17738</v>
      </c>
      <c r="I1640">
        <v>18031</v>
      </c>
      <c r="J1640" t="s">
        <v>26</v>
      </c>
      <c r="Q1640" t="s">
        <v>6362</v>
      </c>
      <c r="R1640">
        <v>294</v>
      </c>
    </row>
    <row r="1641" spans="1:20" x14ac:dyDescent="0.25">
      <c r="A1641" s="1" t="s">
        <v>36</v>
      </c>
      <c r="B1641" s="1" t="s">
        <v>37</v>
      </c>
      <c r="C1641" s="1" t="s">
        <v>22</v>
      </c>
      <c r="D1641" s="1" t="s">
        <v>23</v>
      </c>
      <c r="E1641" s="1" t="s">
        <v>24</v>
      </c>
      <c r="G1641" t="s">
        <v>6262</v>
      </c>
      <c r="H1641">
        <v>17738</v>
      </c>
      <c r="I1641">
        <v>18031</v>
      </c>
      <c r="J1641" t="s">
        <v>26</v>
      </c>
      <c r="K1641" t="s">
        <v>6363</v>
      </c>
      <c r="N1641" t="s">
        <v>6364</v>
      </c>
      <c r="Q1641" t="s">
        <v>6362</v>
      </c>
      <c r="R1641">
        <v>294</v>
      </c>
      <c r="S1641">
        <v>97</v>
      </c>
    </row>
    <row r="1642" spans="1:20" x14ac:dyDescent="0.25">
      <c r="A1642" s="1" t="s">
        <v>20</v>
      </c>
      <c r="B1642" s="1" t="s">
        <v>34</v>
      </c>
      <c r="C1642" s="1" t="s">
        <v>22</v>
      </c>
      <c r="D1642" s="1" t="s">
        <v>23</v>
      </c>
      <c r="E1642" s="1" t="s">
        <v>24</v>
      </c>
      <c r="G1642" t="s">
        <v>3334</v>
      </c>
      <c r="H1642">
        <v>17787</v>
      </c>
      <c r="I1642">
        <v>18536</v>
      </c>
      <c r="J1642" t="s">
        <v>26</v>
      </c>
      <c r="Q1642" t="s">
        <v>3360</v>
      </c>
      <c r="R1642">
        <v>750</v>
      </c>
    </row>
    <row r="1643" spans="1:20" x14ac:dyDescent="0.25">
      <c r="A1643" s="1" t="s">
        <v>36</v>
      </c>
      <c r="B1643" s="1" t="s">
        <v>37</v>
      </c>
      <c r="C1643" s="1" t="s">
        <v>22</v>
      </c>
      <c r="D1643" s="1" t="s">
        <v>23</v>
      </c>
      <c r="E1643" s="1" t="s">
        <v>24</v>
      </c>
      <c r="G1643" t="s">
        <v>3334</v>
      </c>
      <c r="H1643">
        <v>17787</v>
      </c>
      <c r="I1643">
        <v>18536</v>
      </c>
      <c r="J1643" t="s">
        <v>26</v>
      </c>
      <c r="K1643" t="s">
        <v>3361</v>
      </c>
      <c r="N1643" t="s">
        <v>3362</v>
      </c>
      <c r="Q1643" t="s">
        <v>3360</v>
      </c>
      <c r="R1643">
        <v>750</v>
      </c>
      <c r="S1643">
        <v>249</v>
      </c>
    </row>
    <row r="1644" spans="1:20" x14ac:dyDescent="0.25">
      <c r="A1644" s="1" t="s">
        <v>20</v>
      </c>
      <c r="B1644" s="1" t="s">
        <v>21</v>
      </c>
      <c r="C1644" s="1" t="s">
        <v>22</v>
      </c>
      <c r="D1644" s="1" t="s">
        <v>23</v>
      </c>
      <c r="E1644" s="1" t="s">
        <v>24</v>
      </c>
      <c r="G1644" t="s">
        <v>1766</v>
      </c>
      <c r="H1644">
        <v>17807</v>
      </c>
      <c r="I1644">
        <v>17881</v>
      </c>
      <c r="J1644" t="s">
        <v>26</v>
      </c>
      <c r="Q1644" t="s">
        <v>1802</v>
      </c>
      <c r="R1644">
        <v>75</v>
      </c>
    </row>
    <row r="1645" spans="1:20" x14ac:dyDescent="0.25">
      <c r="A1645" s="1" t="s">
        <v>21</v>
      </c>
      <c r="C1645" s="1" t="s">
        <v>22</v>
      </c>
      <c r="D1645" s="1" t="s">
        <v>23</v>
      </c>
      <c r="E1645" s="1" t="s">
        <v>24</v>
      </c>
      <c r="G1645" t="s">
        <v>1766</v>
      </c>
      <c r="H1645">
        <v>17807</v>
      </c>
      <c r="I1645">
        <v>17881</v>
      </c>
      <c r="J1645" t="s">
        <v>26</v>
      </c>
      <c r="N1645" t="s">
        <v>1803</v>
      </c>
      <c r="Q1645" t="s">
        <v>1802</v>
      </c>
      <c r="R1645">
        <v>75</v>
      </c>
      <c r="T1645" t="s">
        <v>1804</v>
      </c>
    </row>
    <row r="1646" spans="1:20" x14ac:dyDescent="0.25">
      <c r="A1646" s="1" t="s">
        <v>20</v>
      </c>
      <c r="B1646" s="1" t="s">
        <v>34</v>
      </c>
      <c r="C1646" s="1" t="s">
        <v>22</v>
      </c>
      <c r="D1646" s="1" t="s">
        <v>23</v>
      </c>
      <c r="E1646" s="1" t="s">
        <v>24</v>
      </c>
      <c r="G1646" t="s">
        <v>5006</v>
      </c>
      <c r="H1646">
        <v>17837</v>
      </c>
      <c r="I1646">
        <v>18823</v>
      </c>
      <c r="J1646" t="s">
        <v>26</v>
      </c>
      <c r="Q1646" t="s">
        <v>5053</v>
      </c>
      <c r="R1646">
        <v>987</v>
      </c>
    </row>
    <row r="1647" spans="1:20" x14ac:dyDescent="0.25">
      <c r="A1647" s="1" t="s">
        <v>36</v>
      </c>
      <c r="B1647" s="1" t="s">
        <v>37</v>
      </c>
      <c r="C1647" s="1" t="s">
        <v>22</v>
      </c>
      <c r="D1647" s="1" t="s">
        <v>23</v>
      </c>
      <c r="E1647" s="1" t="s">
        <v>24</v>
      </c>
      <c r="G1647" t="s">
        <v>5006</v>
      </c>
      <c r="H1647">
        <v>17837</v>
      </c>
      <c r="I1647">
        <v>18823</v>
      </c>
      <c r="J1647" t="s">
        <v>26</v>
      </c>
      <c r="K1647" t="s">
        <v>5054</v>
      </c>
      <c r="N1647" t="s">
        <v>5055</v>
      </c>
      <c r="Q1647" t="s">
        <v>5053</v>
      </c>
      <c r="R1647">
        <v>987</v>
      </c>
      <c r="S1647">
        <v>328</v>
      </c>
    </row>
    <row r="1648" spans="1:20" x14ac:dyDescent="0.25">
      <c r="A1648" s="1" t="s">
        <v>20</v>
      </c>
      <c r="B1648" s="1" t="s">
        <v>34</v>
      </c>
      <c r="C1648" s="1" t="s">
        <v>22</v>
      </c>
      <c r="D1648" s="1" t="s">
        <v>23</v>
      </c>
      <c r="E1648" s="1" t="s">
        <v>24</v>
      </c>
      <c r="G1648" t="s">
        <v>6160</v>
      </c>
      <c r="H1648">
        <v>17894</v>
      </c>
      <c r="I1648">
        <v>18508</v>
      </c>
      <c r="J1648" t="s">
        <v>46</v>
      </c>
      <c r="Q1648" t="s">
        <v>6199</v>
      </c>
      <c r="R1648">
        <v>615</v>
      </c>
    </row>
    <row r="1649" spans="1:19" x14ac:dyDescent="0.25">
      <c r="A1649" s="1" t="s">
        <v>36</v>
      </c>
      <c r="B1649" s="1" t="s">
        <v>37</v>
      </c>
      <c r="C1649" s="1" t="s">
        <v>22</v>
      </c>
      <c r="D1649" s="1" t="s">
        <v>23</v>
      </c>
      <c r="E1649" s="1" t="s">
        <v>24</v>
      </c>
      <c r="G1649" t="s">
        <v>6160</v>
      </c>
      <c r="H1649">
        <v>17894</v>
      </c>
      <c r="I1649">
        <v>18508</v>
      </c>
      <c r="J1649" t="s">
        <v>46</v>
      </c>
      <c r="K1649" t="s">
        <v>6200</v>
      </c>
      <c r="N1649" t="s">
        <v>6201</v>
      </c>
      <c r="Q1649" t="s">
        <v>6199</v>
      </c>
      <c r="R1649">
        <v>615</v>
      </c>
      <c r="S1649">
        <v>204</v>
      </c>
    </row>
    <row r="1650" spans="1:19" x14ac:dyDescent="0.25">
      <c r="A1650" s="1" t="s">
        <v>20</v>
      </c>
      <c r="B1650" s="1" t="s">
        <v>34</v>
      </c>
      <c r="C1650" s="1" t="s">
        <v>22</v>
      </c>
      <c r="D1650" s="1" t="s">
        <v>23</v>
      </c>
      <c r="E1650" s="1" t="s">
        <v>24</v>
      </c>
      <c r="G1650" t="s">
        <v>5151</v>
      </c>
      <c r="H1650">
        <v>17909</v>
      </c>
      <c r="I1650">
        <v>18658</v>
      </c>
      <c r="J1650" t="s">
        <v>26</v>
      </c>
      <c r="Q1650" t="s">
        <v>5183</v>
      </c>
      <c r="R1650">
        <v>750</v>
      </c>
    </row>
    <row r="1651" spans="1:19" x14ac:dyDescent="0.25">
      <c r="A1651" s="1" t="s">
        <v>36</v>
      </c>
      <c r="B1651" s="1" t="s">
        <v>37</v>
      </c>
      <c r="C1651" s="1" t="s">
        <v>22</v>
      </c>
      <c r="D1651" s="1" t="s">
        <v>23</v>
      </c>
      <c r="E1651" s="1" t="s">
        <v>24</v>
      </c>
      <c r="G1651" t="s">
        <v>5151</v>
      </c>
      <c r="H1651">
        <v>17909</v>
      </c>
      <c r="I1651">
        <v>18658</v>
      </c>
      <c r="J1651" t="s">
        <v>26</v>
      </c>
      <c r="K1651" t="s">
        <v>5184</v>
      </c>
      <c r="N1651" t="s">
        <v>2496</v>
      </c>
      <c r="Q1651" t="s">
        <v>5183</v>
      </c>
      <c r="R1651">
        <v>750</v>
      </c>
      <c r="S1651">
        <v>249</v>
      </c>
    </row>
    <row r="1652" spans="1:19" x14ac:dyDescent="0.25">
      <c r="A1652" s="1" t="s">
        <v>20</v>
      </c>
      <c r="B1652" s="1" t="s">
        <v>34</v>
      </c>
      <c r="C1652" s="1" t="s">
        <v>22</v>
      </c>
      <c r="D1652" s="1" t="s">
        <v>23</v>
      </c>
      <c r="E1652" s="1" t="s">
        <v>24</v>
      </c>
      <c r="G1652" t="s">
        <v>2702</v>
      </c>
      <c r="H1652">
        <v>17931</v>
      </c>
      <c r="I1652">
        <v>18272</v>
      </c>
      <c r="J1652" t="s">
        <v>26</v>
      </c>
      <c r="Q1652" t="s">
        <v>2735</v>
      </c>
      <c r="R1652">
        <v>342</v>
      </c>
    </row>
    <row r="1653" spans="1:19" x14ac:dyDescent="0.25">
      <c r="A1653" s="1" t="s">
        <v>36</v>
      </c>
      <c r="B1653" s="1" t="s">
        <v>37</v>
      </c>
      <c r="C1653" s="1" t="s">
        <v>22</v>
      </c>
      <c r="D1653" s="1" t="s">
        <v>23</v>
      </c>
      <c r="E1653" s="1" t="s">
        <v>24</v>
      </c>
      <c r="G1653" t="s">
        <v>2702</v>
      </c>
      <c r="H1653">
        <v>17931</v>
      </c>
      <c r="I1653">
        <v>18272</v>
      </c>
      <c r="J1653" t="s">
        <v>26</v>
      </c>
      <c r="K1653" t="s">
        <v>2736</v>
      </c>
      <c r="N1653" t="s">
        <v>2737</v>
      </c>
      <c r="Q1653" t="s">
        <v>2735</v>
      </c>
      <c r="R1653">
        <v>342</v>
      </c>
      <c r="S1653">
        <v>113</v>
      </c>
    </row>
    <row r="1654" spans="1:19" x14ac:dyDescent="0.25">
      <c r="A1654" s="1" t="s">
        <v>20</v>
      </c>
      <c r="B1654" s="1" t="s">
        <v>34</v>
      </c>
      <c r="C1654" s="1" t="s">
        <v>22</v>
      </c>
      <c r="D1654" s="1" t="s">
        <v>23</v>
      </c>
      <c r="E1654" s="1" t="s">
        <v>24</v>
      </c>
      <c r="G1654" t="s">
        <v>3679</v>
      </c>
      <c r="H1654">
        <v>17987</v>
      </c>
      <c r="I1654">
        <v>19468</v>
      </c>
      <c r="J1654" t="s">
        <v>26</v>
      </c>
      <c r="Q1654" t="s">
        <v>3718</v>
      </c>
      <c r="R1654">
        <v>1482</v>
      </c>
    </row>
    <row r="1655" spans="1:19" x14ac:dyDescent="0.25">
      <c r="A1655" s="1" t="s">
        <v>36</v>
      </c>
      <c r="B1655" s="1" t="s">
        <v>37</v>
      </c>
      <c r="C1655" s="1" t="s">
        <v>22</v>
      </c>
      <c r="D1655" s="1" t="s">
        <v>23</v>
      </c>
      <c r="E1655" s="1" t="s">
        <v>24</v>
      </c>
      <c r="G1655" t="s">
        <v>3679</v>
      </c>
      <c r="H1655">
        <v>17987</v>
      </c>
      <c r="I1655">
        <v>19468</v>
      </c>
      <c r="J1655" t="s">
        <v>26</v>
      </c>
      <c r="K1655" t="s">
        <v>3719</v>
      </c>
      <c r="N1655" t="s">
        <v>3710</v>
      </c>
      <c r="Q1655" t="s">
        <v>3718</v>
      </c>
      <c r="R1655">
        <v>1482</v>
      </c>
      <c r="S1655">
        <v>493</v>
      </c>
    </row>
    <row r="1656" spans="1:19" x14ac:dyDescent="0.25">
      <c r="A1656" s="1" t="s">
        <v>20</v>
      </c>
      <c r="B1656" s="1" t="s">
        <v>34</v>
      </c>
      <c r="C1656" s="1" t="s">
        <v>22</v>
      </c>
      <c r="D1656" s="1" t="s">
        <v>23</v>
      </c>
      <c r="E1656" s="1" t="s">
        <v>24</v>
      </c>
      <c r="G1656" t="s">
        <v>1766</v>
      </c>
      <c r="H1656">
        <v>18016</v>
      </c>
      <c r="I1656">
        <v>18453</v>
      </c>
      <c r="J1656" t="s">
        <v>26</v>
      </c>
      <c r="Q1656" t="s">
        <v>1805</v>
      </c>
      <c r="R1656">
        <v>438</v>
      </c>
    </row>
    <row r="1657" spans="1:19" x14ac:dyDescent="0.25">
      <c r="A1657" s="1" t="s">
        <v>36</v>
      </c>
      <c r="B1657" s="1" t="s">
        <v>37</v>
      </c>
      <c r="C1657" s="1" t="s">
        <v>22</v>
      </c>
      <c r="D1657" s="1" t="s">
        <v>23</v>
      </c>
      <c r="E1657" s="1" t="s">
        <v>24</v>
      </c>
      <c r="G1657" t="s">
        <v>1766</v>
      </c>
      <c r="H1657">
        <v>18016</v>
      </c>
      <c r="I1657">
        <v>18453</v>
      </c>
      <c r="J1657" t="s">
        <v>26</v>
      </c>
      <c r="K1657" t="s">
        <v>1806</v>
      </c>
      <c r="N1657" t="s">
        <v>45</v>
      </c>
      <c r="Q1657" t="s">
        <v>1805</v>
      </c>
      <c r="R1657">
        <v>438</v>
      </c>
      <c r="S1657">
        <v>145</v>
      </c>
    </row>
    <row r="1658" spans="1:19" x14ac:dyDescent="0.25">
      <c r="A1658" s="1" t="s">
        <v>20</v>
      </c>
      <c r="B1658" s="1" t="s">
        <v>34</v>
      </c>
      <c r="C1658" s="1" t="s">
        <v>22</v>
      </c>
      <c r="D1658" s="1" t="s">
        <v>23</v>
      </c>
      <c r="E1658" s="1" t="s">
        <v>24</v>
      </c>
      <c r="G1658" t="s">
        <v>6262</v>
      </c>
      <c r="H1658">
        <v>18031</v>
      </c>
      <c r="I1658">
        <v>18651</v>
      </c>
      <c r="J1658" t="s">
        <v>26</v>
      </c>
      <c r="Q1658" t="s">
        <v>6365</v>
      </c>
      <c r="R1658">
        <v>621</v>
      </c>
    </row>
    <row r="1659" spans="1:19" x14ac:dyDescent="0.25">
      <c r="A1659" s="1" t="s">
        <v>36</v>
      </c>
      <c r="B1659" s="1" t="s">
        <v>37</v>
      </c>
      <c r="C1659" s="1" t="s">
        <v>22</v>
      </c>
      <c r="D1659" s="1" t="s">
        <v>23</v>
      </c>
      <c r="E1659" s="1" t="s">
        <v>24</v>
      </c>
      <c r="G1659" t="s">
        <v>6262</v>
      </c>
      <c r="H1659">
        <v>18031</v>
      </c>
      <c r="I1659">
        <v>18651</v>
      </c>
      <c r="J1659" t="s">
        <v>26</v>
      </c>
      <c r="K1659" t="s">
        <v>6366</v>
      </c>
      <c r="N1659" t="s">
        <v>6367</v>
      </c>
      <c r="Q1659" t="s">
        <v>6365</v>
      </c>
      <c r="R1659">
        <v>621</v>
      </c>
      <c r="S1659">
        <v>206</v>
      </c>
    </row>
    <row r="1660" spans="1:19" x14ac:dyDescent="0.25">
      <c r="A1660" s="1" t="s">
        <v>20</v>
      </c>
      <c r="B1660" s="1" t="s">
        <v>34</v>
      </c>
      <c r="C1660" s="1" t="s">
        <v>22</v>
      </c>
      <c r="D1660" s="1" t="s">
        <v>23</v>
      </c>
      <c r="E1660" s="1" t="s">
        <v>24</v>
      </c>
      <c r="G1660" t="s">
        <v>5538</v>
      </c>
      <c r="H1660">
        <v>18048</v>
      </c>
      <c r="I1660">
        <v>19277</v>
      </c>
      <c r="J1660" t="s">
        <v>46</v>
      </c>
      <c r="Q1660" t="s">
        <v>5584</v>
      </c>
      <c r="R1660">
        <v>1230</v>
      </c>
    </row>
    <row r="1661" spans="1:19" x14ac:dyDescent="0.25">
      <c r="A1661" s="1" t="s">
        <v>36</v>
      </c>
      <c r="B1661" s="1" t="s">
        <v>37</v>
      </c>
      <c r="C1661" s="1" t="s">
        <v>22</v>
      </c>
      <c r="D1661" s="1" t="s">
        <v>23</v>
      </c>
      <c r="E1661" s="1" t="s">
        <v>24</v>
      </c>
      <c r="G1661" t="s">
        <v>5538</v>
      </c>
      <c r="H1661">
        <v>18048</v>
      </c>
      <c r="I1661">
        <v>19277</v>
      </c>
      <c r="J1661" t="s">
        <v>46</v>
      </c>
      <c r="K1661" t="s">
        <v>5585</v>
      </c>
      <c r="N1661" t="s">
        <v>5586</v>
      </c>
      <c r="Q1661" t="s">
        <v>5584</v>
      </c>
      <c r="R1661">
        <v>1230</v>
      </c>
      <c r="S1661">
        <v>409</v>
      </c>
    </row>
    <row r="1662" spans="1:19" x14ac:dyDescent="0.25">
      <c r="A1662" s="1" t="s">
        <v>20</v>
      </c>
      <c r="B1662" s="1" t="s">
        <v>34</v>
      </c>
      <c r="C1662" s="1" t="s">
        <v>22</v>
      </c>
      <c r="D1662" s="1" t="s">
        <v>23</v>
      </c>
      <c r="E1662" s="1" t="s">
        <v>24</v>
      </c>
      <c r="G1662" t="s">
        <v>1267</v>
      </c>
      <c r="H1662">
        <v>18070</v>
      </c>
      <c r="I1662">
        <v>19365</v>
      </c>
      <c r="J1662" t="s">
        <v>26</v>
      </c>
      <c r="O1662" t="s">
        <v>1314</v>
      </c>
      <c r="Q1662" t="s">
        <v>1315</v>
      </c>
      <c r="R1662">
        <v>1296</v>
      </c>
    </row>
    <row r="1663" spans="1:19" x14ac:dyDescent="0.25">
      <c r="A1663" s="1" t="s">
        <v>36</v>
      </c>
      <c r="B1663" s="1" t="s">
        <v>37</v>
      </c>
      <c r="C1663" s="1" t="s">
        <v>22</v>
      </c>
      <c r="D1663" s="1" t="s">
        <v>23</v>
      </c>
      <c r="E1663" s="1" t="s">
        <v>24</v>
      </c>
      <c r="G1663" t="s">
        <v>1267</v>
      </c>
      <c r="H1663">
        <v>18070</v>
      </c>
      <c r="I1663">
        <v>19365</v>
      </c>
      <c r="J1663" t="s">
        <v>26</v>
      </c>
      <c r="K1663" t="s">
        <v>1316</v>
      </c>
      <c r="N1663" t="s">
        <v>1317</v>
      </c>
      <c r="O1663" t="s">
        <v>1314</v>
      </c>
      <c r="Q1663" t="s">
        <v>1315</v>
      </c>
      <c r="R1663">
        <v>1296</v>
      </c>
      <c r="S1663">
        <v>431</v>
      </c>
    </row>
    <row r="1664" spans="1:19" x14ac:dyDescent="0.25">
      <c r="A1664" s="1" t="s">
        <v>20</v>
      </c>
      <c r="B1664" s="1" t="s">
        <v>34</v>
      </c>
      <c r="C1664" s="1" t="s">
        <v>22</v>
      </c>
      <c r="D1664" s="1" t="s">
        <v>23</v>
      </c>
      <c r="E1664" s="1" t="s">
        <v>24</v>
      </c>
      <c r="G1664" t="s">
        <v>4327</v>
      </c>
      <c r="H1664">
        <v>18097</v>
      </c>
      <c r="I1664">
        <v>18747</v>
      </c>
      <c r="J1664" t="s">
        <v>26</v>
      </c>
      <c r="Q1664" t="s">
        <v>4365</v>
      </c>
      <c r="R1664">
        <v>651</v>
      </c>
    </row>
    <row r="1665" spans="1:19" x14ac:dyDescent="0.25">
      <c r="A1665" s="1" t="s">
        <v>36</v>
      </c>
      <c r="B1665" s="1" t="s">
        <v>37</v>
      </c>
      <c r="C1665" s="1" t="s">
        <v>22</v>
      </c>
      <c r="D1665" s="1" t="s">
        <v>23</v>
      </c>
      <c r="E1665" s="1" t="s">
        <v>24</v>
      </c>
      <c r="G1665" t="s">
        <v>4327</v>
      </c>
      <c r="H1665">
        <v>18097</v>
      </c>
      <c r="I1665">
        <v>18747</v>
      </c>
      <c r="J1665" t="s">
        <v>26</v>
      </c>
      <c r="K1665" t="s">
        <v>4366</v>
      </c>
      <c r="N1665" t="s">
        <v>4367</v>
      </c>
      <c r="Q1665" t="s">
        <v>4365</v>
      </c>
      <c r="R1665">
        <v>651</v>
      </c>
      <c r="S1665">
        <v>216</v>
      </c>
    </row>
    <row r="1666" spans="1:19" x14ac:dyDescent="0.25">
      <c r="A1666" s="1" t="s">
        <v>20</v>
      </c>
      <c r="B1666" s="1" t="s">
        <v>34</v>
      </c>
      <c r="C1666" s="1" t="s">
        <v>22</v>
      </c>
      <c r="D1666" s="1" t="s">
        <v>23</v>
      </c>
      <c r="E1666" s="1" t="s">
        <v>24</v>
      </c>
      <c r="G1666" t="s">
        <v>683</v>
      </c>
      <c r="H1666">
        <v>18175</v>
      </c>
      <c r="I1666">
        <v>19533</v>
      </c>
      <c r="J1666" t="s">
        <v>26</v>
      </c>
      <c r="Q1666" t="s">
        <v>736</v>
      </c>
      <c r="R1666">
        <v>1359</v>
      </c>
    </row>
    <row r="1667" spans="1:19" x14ac:dyDescent="0.25">
      <c r="A1667" s="1" t="s">
        <v>36</v>
      </c>
      <c r="B1667" s="1" t="s">
        <v>37</v>
      </c>
      <c r="C1667" s="1" t="s">
        <v>22</v>
      </c>
      <c r="D1667" s="1" t="s">
        <v>23</v>
      </c>
      <c r="E1667" s="1" t="s">
        <v>24</v>
      </c>
      <c r="G1667" t="s">
        <v>683</v>
      </c>
      <c r="H1667">
        <v>18175</v>
      </c>
      <c r="I1667">
        <v>19533</v>
      </c>
      <c r="J1667" t="s">
        <v>26</v>
      </c>
      <c r="K1667" t="s">
        <v>737</v>
      </c>
      <c r="N1667" t="s">
        <v>738</v>
      </c>
      <c r="Q1667" t="s">
        <v>736</v>
      </c>
      <c r="R1667">
        <v>1359</v>
      </c>
      <c r="S1667">
        <v>452</v>
      </c>
    </row>
    <row r="1668" spans="1:19" x14ac:dyDescent="0.25">
      <c r="A1668" s="1" t="s">
        <v>20</v>
      </c>
      <c r="B1668" s="1" t="s">
        <v>34</v>
      </c>
      <c r="C1668" s="1" t="s">
        <v>22</v>
      </c>
      <c r="D1668" s="1" t="s">
        <v>23</v>
      </c>
      <c r="E1668" s="1" t="s">
        <v>24</v>
      </c>
      <c r="G1668" t="s">
        <v>3510</v>
      </c>
      <c r="H1668">
        <v>18245</v>
      </c>
      <c r="I1668">
        <v>19111</v>
      </c>
      <c r="J1668" t="s">
        <v>26</v>
      </c>
      <c r="Q1668" t="s">
        <v>3568</v>
      </c>
      <c r="R1668">
        <v>867</v>
      </c>
    </row>
    <row r="1669" spans="1:19" x14ac:dyDescent="0.25">
      <c r="A1669" s="1" t="s">
        <v>36</v>
      </c>
      <c r="B1669" s="1" t="s">
        <v>37</v>
      </c>
      <c r="C1669" s="1" t="s">
        <v>22</v>
      </c>
      <c r="D1669" s="1" t="s">
        <v>23</v>
      </c>
      <c r="E1669" s="1" t="s">
        <v>24</v>
      </c>
      <c r="G1669" t="s">
        <v>3510</v>
      </c>
      <c r="H1669">
        <v>18245</v>
      </c>
      <c r="I1669">
        <v>19111</v>
      </c>
      <c r="J1669" t="s">
        <v>26</v>
      </c>
      <c r="K1669" t="s">
        <v>3569</v>
      </c>
      <c r="N1669" t="s">
        <v>206</v>
      </c>
      <c r="Q1669" t="s">
        <v>3568</v>
      </c>
      <c r="R1669">
        <v>867</v>
      </c>
      <c r="S1669">
        <v>288</v>
      </c>
    </row>
    <row r="1670" spans="1:19" x14ac:dyDescent="0.25">
      <c r="A1670" s="1" t="s">
        <v>20</v>
      </c>
      <c r="B1670" s="1" t="s">
        <v>34</v>
      </c>
      <c r="C1670" s="1" t="s">
        <v>22</v>
      </c>
      <c r="D1670" s="1" t="s">
        <v>23</v>
      </c>
      <c r="E1670" s="1" t="s">
        <v>24</v>
      </c>
      <c r="G1670" t="s">
        <v>6211</v>
      </c>
      <c r="H1670">
        <v>18253</v>
      </c>
      <c r="I1670">
        <v>18537</v>
      </c>
      <c r="J1670" t="s">
        <v>46</v>
      </c>
      <c r="Q1670" t="s">
        <v>6255</v>
      </c>
      <c r="R1670">
        <v>285</v>
      </c>
    </row>
    <row r="1671" spans="1:19" x14ac:dyDescent="0.25">
      <c r="A1671" s="1" t="s">
        <v>36</v>
      </c>
      <c r="B1671" s="1" t="s">
        <v>37</v>
      </c>
      <c r="C1671" s="1" t="s">
        <v>22</v>
      </c>
      <c r="D1671" s="1" t="s">
        <v>23</v>
      </c>
      <c r="E1671" s="1" t="s">
        <v>24</v>
      </c>
      <c r="G1671" t="s">
        <v>6211</v>
      </c>
      <c r="H1671">
        <v>18253</v>
      </c>
      <c r="I1671">
        <v>18537</v>
      </c>
      <c r="J1671" t="s">
        <v>46</v>
      </c>
      <c r="K1671" t="s">
        <v>6256</v>
      </c>
      <c r="N1671" t="s">
        <v>45</v>
      </c>
      <c r="Q1671" t="s">
        <v>6255</v>
      </c>
      <c r="R1671">
        <v>285</v>
      </c>
      <c r="S1671">
        <v>94</v>
      </c>
    </row>
    <row r="1672" spans="1:19" x14ac:dyDescent="0.25">
      <c r="A1672" s="1" t="s">
        <v>20</v>
      </c>
      <c r="B1672" s="1" t="s">
        <v>34</v>
      </c>
      <c r="C1672" s="1" t="s">
        <v>22</v>
      </c>
      <c r="D1672" s="1" t="s">
        <v>23</v>
      </c>
      <c r="E1672" s="1" t="s">
        <v>24</v>
      </c>
      <c r="G1672" t="s">
        <v>2087</v>
      </c>
      <c r="H1672">
        <v>18296</v>
      </c>
      <c r="I1672">
        <v>19246</v>
      </c>
      <c r="J1672" t="s">
        <v>46</v>
      </c>
      <c r="Q1672" t="s">
        <v>2136</v>
      </c>
      <c r="R1672">
        <v>951</v>
      </c>
    </row>
    <row r="1673" spans="1:19" x14ac:dyDescent="0.25">
      <c r="A1673" s="1" t="s">
        <v>36</v>
      </c>
      <c r="B1673" s="1" t="s">
        <v>37</v>
      </c>
      <c r="C1673" s="1" t="s">
        <v>22</v>
      </c>
      <c r="D1673" s="1" t="s">
        <v>23</v>
      </c>
      <c r="E1673" s="1" t="s">
        <v>24</v>
      </c>
      <c r="G1673" t="s">
        <v>2087</v>
      </c>
      <c r="H1673">
        <v>18296</v>
      </c>
      <c r="I1673">
        <v>19246</v>
      </c>
      <c r="J1673" t="s">
        <v>46</v>
      </c>
      <c r="K1673" t="s">
        <v>2137</v>
      </c>
      <c r="N1673" t="s">
        <v>2138</v>
      </c>
      <c r="Q1673" t="s">
        <v>2136</v>
      </c>
      <c r="R1673">
        <v>951</v>
      </c>
      <c r="S1673">
        <v>316</v>
      </c>
    </row>
    <row r="1674" spans="1:19" x14ac:dyDescent="0.25">
      <c r="A1674" s="1" t="s">
        <v>20</v>
      </c>
      <c r="B1674" s="1" t="s">
        <v>34</v>
      </c>
      <c r="C1674" s="1" t="s">
        <v>22</v>
      </c>
      <c r="D1674" s="1" t="s">
        <v>23</v>
      </c>
      <c r="E1674" s="1" t="s">
        <v>24</v>
      </c>
      <c r="G1674" t="s">
        <v>2702</v>
      </c>
      <c r="H1674">
        <v>18310</v>
      </c>
      <c r="I1674">
        <v>19110</v>
      </c>
      <c r="J1674" t="s">
        <v>26</v>
      </c>
      <c r="O1674" t="s">
        <v>2738</v>
      </c>
      <c r="Q1674" t="s">
        <v>2739</v>
      </c>
      <c r="R1674">
        <v>801</v>
      </c>
    </row>
    <row r="1675" spans="1:19" x14ac:dyDescent="0.25">
      <c r="A1675" s="1" t="s">
        <v>36</v>
      </c>
      <c r="B1675" s="1" t="s">
        <v>37</v>
      </c>
      <c r="C1675" s="1" t="s">
        <v>22</v>
      </c>
      <c r="D1675" s="1" t="s">
        <v>23</v>
      </c>
      <c r="E1675" s="1" t="s">
        <v>24</v>
      </c>
      <c r="G1675" t="s">
        <v>2702</v>
      </c>
      <c r="H1675">
        <v>18310</v>
      </c>
      <c r="I1675">
        <v>19110</v>
      </c>
      <c r="J1675" t="s">
        <v>26</v>
      </c>
      <c r="K1675" t="s">
        <v>2740</v>
      </c>
      <c r="N1675" t="s">
        <v>2741</v>
      </c>
      <c r="O1675" t="s">
        <v>2738</v>
      </c>
      <c r="Q1675" t="s">
        <v>2739</v>
      </c>
      <c r="R1675">
        <v>801</v>
      </c>
      <c r="S1675">
        <v>266</v>
      </c>
    </row>
    <row r="1676" spans="1:19" x14ac:dyDescent="0.25">
      <c r="A1676" s="1" t="s">
        <v>20</v>
      </c>
      <c r="B1676" s="1" t="s">
        <v>34</v>
      </c>
      <c r="C1676" s="1" t="s">
        <v>22</v>
      </c>
      <c r="D1676" s="1" t="s">
        <v>23</v>
      </c>
      <c r="E1676" s="1" t="s">
        <v>24</v>
      </c>
      <c r="G1676" t="s">
        <v>3120</v>
      </c>
      <c r="H1676">
        <v>18356</v>
      </c>
      <c r="I1676">
        <v>18655</v>
      </c>
      <c r="J1676" t="s">
        <v>46</v>
      </c>
      <c r="Q1676" t="s">
        <v>3178</v>
      </c>
      <c r="R1676">
        <v>300</v>
      </c>
    </row>
    <row r="1677" spans="1:19" x14ac:dyDescent="0.25">
      <c r="A1677" s="1" t="s">
        <v>36</v>
      </c>
      <c r="B1677" s="1" t="s">
        <v>37</v>
      </c>
      <c r="C1677" s="1" t="s">
        <v>22</v>
      </c>
      <c r="D1677" s="1" t="s">
        <v>23</v>
      </c>
      <c r="E1677" s="1" t="s">
        <v>24</v>
      </c>
      <c r="G1677" t="s">
        <v>3120</v>
      </c>
      <c r="H1677">
        <v>18356</v>
      </c>
      <c r="I1677">
        <v>18655</v>
      </c>
      <c r="J1677" t="s">
        <v>46</v>
      </c>
      <c r="K1677" t="s">
        <v>3179</v>
      </c>
      <c r="N1677" t="s">
        <v>45</v>
      </c>
      <c r="Q1677" t="s">
        <v>3178</v>
      </c>
      <c r="R1677">
        <v>300</v>
      </c>
      <c r="S1677">
        <v>99</v>
      </c>
    </row>
    <row r="1678" spans="1:19" x14ac:dyDescent="0.25">
      <c r="A1678" s="1" t="s">
        <v>20</v>
      </c>
      <c r="B1678" s="1" t="s">
        <v>34</v>
      </c>
      <c r="C1678" s="1" t="s">
        <v>22</v>
      </c>
      <c r="D1678" s="1" t="s">
        <v>23</v>
      </c>
      <c r="E1678" s="1" t="s">
        <v>24</v>
      </c>
      <c r="G1678" t="s">
        <v>5959</v>
      </c>
      <c r="H1678">
        <v>18378</v>
      </c>
      <c r="I1678">
        <v>18905</v>
      </c>
      <c r="J1678" t="s">
        <v>26</v>
      </c>
      <c r="Q1678" t="s">
        <v>6010</v>
      </c>
      <c r="R1678">
        <v>528</v>
      </c>
    </row>
    <row r="1679" spans="1:19" x14ac:dyDescent="0.25">
      <c r="A1679" s="1" t="s">
        <v>36</v>
      </c>
      <c r="B1679" s="1" t="s">
        <v>37</v>
      </c>
      <c r="C1679" s="1" t="s">
        <v>22</v>
      </c>
      <c r="D1679" s="1" t="s">
        <v>23</v>
      </c>
      <c r="E1679" s="1" t="s">
        <v>24</v>
      </c>
      <c r="G1679" t="s">
        <v>5959</v>
      </c>
      <c r="H1679">
        <v>18378</v>
      </c>
      <c r="I1679">
        <v>18905</v>
      </c>
      <c r="J1679" t="s">
        <v>26</v>
      </c>
      <c r="K1679" t="s">
        <v>6011</v>
      </c>
      <c r="N1679" t="s">
        <v>45</v>
      </c>
      <c r="Q1679" t="s">
        <v>6010</v>
      </c>
      <c r="R1679">
        <v>528</v>
      </c>
      <c r="S1679">
        <v>175</v>
      </c>
    </row>
    <row r="1680" spans="1:19" x14ac:dyDescent="0.25">
      <c r="A1680" s="1" t="s">
        <v>20</v>
      </c>
      <c r="B1680" s="1" t="s">
        <v>34</v>
      </c>
      <c r="C1680" s="1" t="s">
        <v>22</v>
      </c>
      <c r="D1680" s="1" t="s">
        <v>23</v>
      </c>
      <c r="E1680" s="1" t="s">
        <v>24</v>
      </c>
      <c r="G1680" t="s">
        <v>25</v>
      </c>
      <c r="H1680">
        <v>18417</v>
      </c>
      <c r="I1680">
        <v>19622</v>
      </c>
      <c r="J1680" t="s">
        <v>26</v>
      </c>
      <c r="Q1680" t="s">
        <v>84</v>
      </c>
      <c r="R1680">
        <v>1206</v>
      </c>
    </row>
    <row r="1681" spans="1:19" x14ac:dyDescent="0.25">
      <c r="A1681" s="1" t="s">
        <v>36</v>
      </c>
      <c r="B1681" s="1" t="s">
        <v>37</v>
      </c>
      <c r="C1681" s="1" t="s">
        <v>22</v>
      </c>
      <c r="D1681" s="1" t="s">
        <v>23</v>
      </c>
      <c r="E1681" s="1" t="s">
        <v>24</v>
      </c>
      <c r="G1681" t="s">
        <v>25</v>
      </c>
      <c r="H1681">
        <v>18417</v>
      </c>
      <c r="I1681">
        <v>19622</v>
      </c>
      <c r="J1681" t="s">
        <v>26</v>
      </c>
      <c r="K1681" t="s">
        <v>85</v>
      </c>
      <c r="N1681" t="s">
        <v>86</v>
      </c>
      <c r="Q1681" t="s">
        <v>84</v>
      </c>
      <c r="R1681">
        <v>1206</v>
      </c>
      <c r="S1681">
        <v>401</v>
      </c>
    </row>
    <row r="1682" spans="1:19" x14ac:dyDescent="0.25">
      <c r="A1682" s="1" t="s">
        <v>20</v>
      </c>
      <c r="B1682" s="1" t="s">
        <v>34</v>
      </c>
      <c r="C1682" s="1" t="s">
        <v>22</v>
      </c>
      <c r="D1682" s="1" t="s">
        <v>23</v>
      </c>
      <c r="E1682" s="1" t="s">
        <v>24</v>
      </c>
      <c r="G1682" t="s">
        <v>1766</v>
      </c>
      <c r="H1682">
        <v>18475</v>
      </c>
      <c r="I1682">
        <v>18717</v>
      </c>
      <c r="J1682" t="s">
        <v>26</v>
      </c>
      <c r="Q1682" t="s">
        <v>1807</v>
      </c>
      <c r="R1682">
        <v>243</v>
      </c>
    </row>
    <row r="1683" spans="1:19" x14ac:dyDescent="0.25">
      <c r="A1683" s="1" t="s">
        <v>36</v>
      </c>
      <c r="B1683" s="1" t="s">
        <v>37</v>
      </c>
      <c r="C1683" s="1" t="s">
        <v>22</v>
      </c>
      <c r="D1683" s="1" t="s">
        <v>23</v>
      </c>
      <c r="E1683" s="1" t="s">
        <v>24</v>
      </c>
      <c r="G1683" t="s">
        <v>1766</v>
      </c>
      <c r="H1683">
        <v>18475</v>
      </c>
      <c r="I1683">
        <v>18717</v>
      </c>
      <c r="J1683" t="s">
        <v>26</v>
      </c>
      <c r="K1683" t="s">
        <v>1808</v>
      </c>
      <c r="N1683" t="s">
        <v>45</v>
      </c>
      <c r="Q1683" t="s">
        <v>1807</v>
      </c>
      <c r="R1683">
        <v>243</v>
      </c>
      <c r="S1683">
        <v>80</v>
      </c>
    </row>
    <row r="1684" spans="1:19" x14ac:dyDescent="0.25">
      <c r="A1684" s="1" t="s">
        <v>20</v>
      </c>
      <c r="B1684" s="1" t="s">
        <v>34</v>
      </c>
      <c r="C1684" s="1" t="s">
        <v>22</v>
      </c>
      <c r="D1684" s="1" t="s">
        <v>23</v>
      </c>
      <c r="E1684" s="1" t="s">
        <v>24</v>
      </c>
      <c r="G1684" t="s">
        <v>5646</v>
      </c>
      <c r="H1684">
        <v>18476</v>
      </c>
      <c r="I1684">
        <v>18838</v>
      </c>
      <c r="J1684" t="s">
        <v>26</v>
      </c>
      <c r="Q1684" t="s">
        <v>5691</v>
      </c>
      <c r="R1684">
        <v>363</v>
      </c>
    </row>
    <row r="1685" spans="1:19" x14ac:dyDescent="0.25">
      <c r="A1685" s="1" t="s">
        <v>36</v>
      </c>
      <c r="B1685" s="1" t="s">
        <v>37</v>
      </c>
      <c r="C1685" s="1" t="s">
        <v>22</v>
      </c>
      <c r="D1685" s="1" t="s">
        <v>23</v>
      </c>
      <c r="E1685" s="1" t="s">
        <v>24</v>
      </c>
      <c r="G1685" t="s">
        <v>5646</v>
      </c>
      <c r="H1685">
        <v>18476</v>
      </c>
      <c r="I1685">
        <v>18838</v>
      </c>
      <c r="J1685" t="s">
        <v>26</v>
      </c>
      <c r="K1685" t="s">
        <v>5692</v>
      </c>
      <c r="N1685" t="s">
        <v>45</v>
      </c>
      <c r="Q1685" t="s">
        <v>5691</v>
      </c>
      <c r="R1685">
        <v>363</v>
      </c>
      <c r="S1685">
        <v>120</v>
      </c>
    </row>
    <row r="1686" spans="1:19" x14ac:dyDescent="0.25">
      <c r="A1686" s="1" t="s">
        <v>20</v>
      </c>
      <c r="B1686" s="1" t="s">
        <v>34</v>
      </c>
      <c r="C1686" s="1" t="s">
        <v>22</v>
      </c>
      <c r="D1686" s="1" t="s">
        <v>23</v>
      </c>
      <c r="E1686" s="1" t="s">
        <v>24</v>
      </c>
      <c r="G1686" t="s">
        <v>3334</v>
      </c>
      <c r="H1686">
        <v>18564</v>
      </c>
      <c r="I1686">
        <v>19013</v>
      </c>
      <c r="J1686" t="s">
        <v>26</v>
      </c>
      <c r="Q1686" t="s">
        <v>3363</v>
      </c>
      <c r="R1686">
        <v>450</v>
      </c>
    </row>
    <row r="1687" spans="1:19" x14ac:dyDescent="0.25">
      <c r="A1687" s="1" t="s">
        <v>36</v>
      </c>
      <c r="B1687" s="1" t="s">
        <v>37</v>
      </c>
      <c r="C1687" s="1" t="s">
        <v>22</v>
      </c>
      <c r="D1687" s="1" t="s">
        <v>23</v>
      </c>
      <c r="E1687" s="1" t="s">
        <v>24</v>
      </c>
      <c r="G1687" t="s">
        <v>3334</v>
      </c>
      <c r="H1687">
        <v>18564</v>
      </c>
      <c r="I1687">
        <v>19013</v>
      </c>
      <c r="J1687" t="s">
        <v>26</v>
      </c>
      <c r="K1687" t="s">
        <v>3364</v>
      </c>
      <c r="N1687" t="s">
        <v>45</v>
      </c>
      <c r="Q1687" t="s">
        <v>3363</v>
      </c>
      <c r="R1687">
        <v>450</v>
      </c>
      <c r="S1687">
        <v>149</v>
      </c>
    </row>
    <row r="1688" spans="1:19" x14ac:dyDescent="0.25">
      <c r="A1688" s="1" t="s">
        <v>20</v>
      </c>
      <c r="B1688" s="1" t="s">
        <v>34</v>
      </c>
      <c r="C1688" s="1" t="s">
        <v>22</v>
      </c>
      <c r="D1688" s="1" t="s">
        <v>23</v>
      </c>
      <c r="E1688" s="1" t="s">
        <v>24</v>
      </c>
      <c r="G1688" t="s">
        <v>6160</v>
      </c>
      <c r="H1688">
        <v>18571</v>
      </c>
      <c r="I1688">
        <v>18888</v>
      </c>
      <c r="J1688" t="s">
        <v>46</v>
      </c>
      <c r="Q1688" t="s">
        <v>6202</v>
      </c>
      <c r="R1688">
        <v>318</v>
      </c>
    </row>
    <row r="1689" spans="1:19" x14ac:dyDescent="0.25">
      <c r="A1689" s="1" t="s">
        <v>36</v>
      </c>
      <c r="B1689" s="1" t="s">
        <v>37</v>
      </c>
      <c r="C1689" s="1" t="s">
        <v>22</v>
      </c>
      <c r="D1689" s="1" t="s">
        <v>23</v>
      </c>
      <c r="E1689" s="1" t="s">
        <v>24</v>
      </c>
      <c r="G1689" t="s">
        <v>6160</v>
      </c>
      <c r="H1689">
        <v>18571</v>
      </c>
      <c r="I1689">
        <v>18888</v>
      </c>
      <c r="J1689" t="s">
        <v>46</v>
      </c>
      <c r="K1689" t="s">
        <v>6203</v>
      </c>
      <c r="N1689" t="s">
        <v>45</v>
      </c>
      <c r="Q1689" t="s">
        <v>6202</v>
      </c>
      <c r="R1689">
        <v>318</v>
      </c>
      <c r="S1689">
        <v>105</v>
      </c>
    </row>
    <row r="1690" spans="1:19" x14ac:dyDescent="0.25">
      <c r="A1690" s="1" t="s">
        <v>20</v>
      </c>
      <c r="B1690" s="1" t="s">
        <v>34</v>
      </c>
      <c r="C1690" s="1" t="s">
        <v>22</v>
      </c>
      <c r="D1690" s="1" t="s">
        <v>23</v>
      </c>
      <c r="E1690" s="1" t="s">
        <v>24</v>
      </c>
      <c r="G1690" t="s">
        <v>2935</v>
      </c>
      <c r="H1690">
        <v>18575</v>
      </c>
      <c r="I1690">
        <v>19348</v>
      </c>
      <c r="J1690" t="s">
        <v>26</v>
      </c>
      <c r="Q1690" t="s">
        <v>2986</v>
      </c>
      <c r="R1690">
        <v>774</v>
      </c>
    </row>
    <row r="1691" spans="1:19" x14ac:dyDescent="0.25">
      <c r="A1691" s="1" t="s">
        <v>36</v>
      </c>
      <c r="B1691" s="1" t="s">
        <v>37</v>
      </c>
      <c r="C1691" s="1" t="s">
        <v>22</v>
      </c>
      <c r="D1691" s="1" t="s">
        <v>23</v>
      </c>
      <c r="E1691" s="1" t="s">
        <v>24</v>
      </c>
      <c r="G1691" t="s">
        <v>2935</v>
      </c>
      <c r="H1691">
        <v>18575</v>
      </c>
      <c r="I1691">
        <v>19348</v>
      </c>
      <c r="J1691" t="s">
        <v>26</v>
      </c>
      <c r="K1691" t="s">
        <v>2987</v>
      </c>
      <c r="N1691" t="s">
        <v>2988</v>
      </c>
      <c r="Q1691" t="s">
        <v>2986</v>
      </c>
      <c r="R1691">
        <v>774</v>
      </c>
      <c r="S1691">
        <v>257</v>
      </c>
    </row>
    <row r="1692" spans="1:19" x14ac:dyDescent="0.25">
      <c r="A1692" s="1" t="s">
        <v>20</v>
      </c>
      <c r="B1692" s="1" t="s">
        <v>34</v>
      </c>
      <c r="C1692" s="1" t="s">
        <v>22</v>
      </c>
      <c r="D1692" s="1" t="s">
        <v>23</v>
      </c>
      <c r="E1692" s="1" t="s">
        <v>24</v>
      </c>
      <c r="G1692" t="s">
        <v>4466</v>
      </c>
      <c r="H1692">
        <v>18577</v>
      </c>
      <c r="I1692">
        <v>19752</v>
      </c>
      <c r="J1692" t="s">
        <v>26</v>
      </c>
      <c r="Q1692" t="s">
        <v>4501</v>
      </c>
      <c r="R1692">
        <v>1176</v>
      </c>
    </row>
    <row r="1693" spans="1:19" x14ac:dyDescent="0.25">
      <c r="A1693" s="1" t="s">
        <v>36</v>
      </c>
      <c r="B1693" s="1" t="s">
        <v>37</v>
      </c>
      <c r="C1693" s="1" t="s">
        <v>22</v>
      </c>
      <c r="D1693" s="1" t="s">
        <v>23</v>
      </c>
      <c r="E1693" s="1" t="s">
        <v>24</v>
      </c>
      <c r="G1693" t="s">
        <v>4466</v>
      </c>
      <c r="H1693">
        <v>18577</v>
      </c>
      <c r="I1693">
        <v>19752</v>
      </c>
      <c r="J1693" t="s">
        <v>26</v>
      </c>
      <c r="K1693" t="s">
        <v>4502</v>
      </c>
      <c r="N1693" t="s">
        <v>4488</v>
      </c>
      <c r="Q1693" t="s">
        <v>4501</v>
      </c>
      <c r="R1693">
        <v>1176</v>
      </c>
      <c r="S1693">
        <v>391</v>
      </c>
    </row>
    <row r="1694" spans="1:19" x14ac:dyDescent="0.25">
      <c r="A1694" s="1" t="s">
        <v>20</v>
      </c>
      <c r="B1694" s="1" t="s">
        <v>34</v>
      </c>
      <c r="C1694" s="1" t="s">
        <v>22</v>
      </c>
      <c r="D1694" s="1" t="s">
        <v>23</v>
      </c>
      <c r="E1694" s="1" t="s">
        <v>24</v>
      </c>
      <c r="G1694" t="s">
        <v>5812</v>
      </c>
      <c r="H1694">
        <v>18613</v>
      </c>
      <c r="I1694">
        <v>19431</v>
      </c>
      <c r="J1694" t="s">
        <v>26</v>
      </c>
      <c r="Q1694" t="s">
        <v>5867</v>
      </c>
      <c r="R1694">
        <v>819</v>
      </c>
    </row>
    <row r="1695" spans="1:19" x14ac:dyDescent="0.25">
      <c r="A1695" s="1" t="s">
        <v>36</v>
      </c>
      <c r="B1695" s="1" t="s">
        <v>37</v>
      </c>
      <c r="C1695" s="1" t="s">
        <v>22</v>
      </c>
      <c r="D1695" s="1" t="s">
        <v>23</v>
      </c>
      <c r="E1695" s="1" t="s">
        <v>24</v>
      </c>
      <c r="G1695" t="s">
        <v>5812</v>
      </c>
      <c r="H1695">
        <v>18613</v>
      </c>
      <c r="I1695">
        <v>19431</v>
      </c>
      <c r="J1695" t="s">
        <v>26</v>
      </c>
      <c r="K1695" t="s">
        <v>5868</v>
      </c>
      <c r="N1695" t="s">
        <v>5869</v>
      </c>
      <c r="Q1695" t="s">
        <v>5867</v>
      </c>
      <c r="R1695">
        <v>819</v>
      </c>
      <c r="S1695">
        <v>272</v>
      </c>
    </row>
    <row r="1696" spans="1:19" x14ac:dyDescent="0.25">
      <c r="A1696" s="1" t="s">
        <v>20</v>
      </c>
      <c r="B1696" s="1" t="s">
        <v>34</v>
      </c>
      <c r="C1696" s="1" t="s">
        <v>22</v>
      </c>
      <c r="D1696" s="1" t="s">
        <v>23</v>
      </c>
      <c r="E1696" s="1" t="s">
        <v>24</v>
      </c>
      <c r="G1696" t="s">
        <v>4136</v>
      </c>
      <c r="H1696">
        <v>18644</v>
      </c>
      <c r="I1696">
        <v>19879</v>
      </c>
      <c r="J1696" t="s">
        <v>26</v>
      </c>
      <c r="Q1696" t="s">
        <v>4186</v>
      </c>
      <c r="R1696">
        <v>1236</v>
      </c>
    </row>
    <row r="1697" spans="1:19" x14ac:dyDescent="0.25">
      <c r="A1697" s="1" t="s">
        <v>36</v>
      </c>
      <c r="B1697" s="1" t="s">
        <v>37</v>
      </c>
      <c r="C1697" s="1" t="s">
        <v>22</v>
      </c>
      <c r="D1697" s="1" t="s">
        <v>23</v>
      </c>
      <c r="E1697" s="1" t="s">
        <v>24</v>
      </c>
      <c r="G1697" t="s">
        <v>4136</v>
      </c>
      <c r="H1697">
        <v>18644</v>
      </c>
      <c r="I1697">
        <v>19879</v>
      </c>
      <c r="J1697" t="s">
        <v>26</v>
      </c>
      <c r="K1697" t="s">
        <v>4187</v>
      </c>
      <c r="N1697" t="s">
        <v>4188</v>
      </c>
      <c r="Q1697" t="s">
        <v>4186</v>
      </c>
      <c r="R1697">
        <v>1236</v>
      </c>
      <c r="S1697">
        <v>411</v>
      </c>
    </row>
    <row r="1698" spans="1:19" x14ac:dyDescent="0.25">
      <c r="A1698" s="1" t="s">
        <v>20</v>
      </c>
      <c r="B1698" s="1" t="s">
        <v>34</v>
      </c>
      <c r="C1698" s="1" t="s">
        <v>22</v>
      </c>
      <c r="D1698" s="1" t="s">
        <v>23</v>
      </c>
      <c r="E1698" s="1" t="s">
        <v>24</v>
      </c>
      <c r="G1698" t="s">
        <v>6211</v>
      </c>
      <c r="H1698">
        <v>18646</v>
      </c>
      <c r="I1698">
        <v>19950</v>
      </c>
      <c r="J1698" t="s">
        <v>46</v>
      </c>
      <c r="Q1698" t="s">
        <v>6257</v>
      </c>
      <c r="R1698">
        <v>1305</v>
      </c>
    </row>
    <row r="1699" spans="1:19" x14ac:dyDescent="0.25">
      <c r="A1699" s="1" t="s">
        <v>36</v>
      </c>
      <c r="B1699" s="1" t="s">
        <v>37</v>
      </c>
      <c r="C1699" s="1" t="s">
        <v>22</v>
      </c>
      <c r="D1699" s="1" t="s">
        <v>23</v>
      </c>
      <c r="E1699" s="1" t="s">
        <v>24</v>
      </c>
      <c r="G1699" t="s">
        <v>6211</v>
      </c>
      <c r="H1699">
        <v>18646</v>
      </c>
      <c r="I1699">
        <v>19950</v>
      </c>
      <c r="J1699" t="s">
        <v>46</v>
      </c>
      <c r="K1699" t="s">
        <v>6258</v>
      </c>
      <c r="N1699" t="s">
        <v>810</v>
      </c>
      <c r="Q1699" t="s">
        <v>6257</v>
      </c>
      <c r="R1699">
        <v>1305</v>
      </c>
      <c r="S1699">
        <v>434</v>
      </c>
    </row>
    <row r="1700" spans="1:19" x14ac:dyDescent="0.25">
      <c r="A1700" s="1" t="s">
        <v>20</v>
      </c>
      <c r="B1700" s="1" t="s">
        <v>34</v>
      </c>
      <c r="C1700" s="1" t="s">
        <v>22</v>
      </c>
      <c r="D1700" s="1" t="s">
        <v>23</v>
      </c>
      <c r="E1700" s="1" t="s">
        <v>24</v>
      </c>
      <c r="G1700" t="s">
        <v>5151</v>
      </c>
      <c r="H1700">
        <v>18658</v>
      </c>
      <c r="I1700">
        <v>19725</v>
      </c>
      <c r="J1700" t="s">
        <v>26</v>
      </c>
      <c r="Q1700" t="s">
        <v>5185</v>
      </c>
      <c r="R1700">
        <v>1068</v>
      </c>
    </row>
    <row r="1701" spans="1:19" x14ac:dyDescent="0.25">
      <c r="A1701" s="1" t="s">
        <v>36</v>
      </c>
      <c r="B1701" s="1" t="s">
        <v>37</v>
      </c>
      <c r="C1701" s="1" t="s">
        <v>22</v>
      </c>
      <c r="D1701" s="1" t="s">
        <v>23</v>
      </c>
      <c r="E1701" s="1" t="s">
        <v>24</v>
      </c>
      <c r="G1701" t="s">
        <v>5151</v>
      </c>
      <c r="H1701">
        <v>18658</v>
      </c>
      <c r="I1701">
        <v>19725</v>
      </c>
      <c r="J1701" t="s">
        <v>26</v>
      </c>
      <c r="K1701" t="s">
        <v>5186</v>
      </c>
      <c r="N1701" t="s">
        <v>5187</v>
      </c>
      <c r="Q1701" t="s">
        <v>5185</v>
      </c>
      <c r="R1701">
        <v>1068</v>
      </c>
      <c r="S1701">
        <v>355</v>
      </c>
    </row>
    <row r="1702" spans="1:19" x14ac:dyDescent="0.25">
      <c r="A1702" s="1" t="s">
        <v>20</v>
      </c>
      <c r="B1702" s="1" t="s">
        <v>34</v>
      </c>
      <c r="C1702" s="1" t="s">
        <v>22</v>
      </c>
      <c r="D1702" s="1" t="s">
        <v>23</v>
      </c>
      <c r="E1702" s="1" t="s">
        <v>24</v>
      </c>
      <c r="G1702" t="s">
        <v>6262</v>
      </c>
      <c r="H1702">
        <v>18669</v>
      </c>
      <c r="I1702">
        <v>19298</v>
      </c>
      <c r="J1702" t="s">
        <v>26</v>
      </c>
      <c r="Q1702" t="s">
        <v>6368</v>
      </c>
      <c r="R1702">
        <v>630</v>
      </c>
    </row>
    <row r="1703" spans="1:19" x14ac:dyDescent="0.25">
      <c r="A1703" s="1" t="s">
        <v>36</v>
      </c>
      <c r="B1703" s="1" t="s">
        <v>37</v>
      </c>
      <c r="C1703" s="1" t="s">
        <v>22</v>
      </c>
      <c r="D1703" s="1" t="s">
        <v>23</v>
      </c>
      <c r="E1703" s="1" t="s">
        <v>24</v>
      </c>
      <c r="G1703" t="s">
        <v>6262</v>
      </c>
      <c r="H1703">
        <v>18669</v>
      </c>
      <c r="I1703">
        <v>19298</v>
      </c>
      <c r="J1703" t="s">
        <v>26</v>
      </c>
      <c r="K1703" t="s">
        <v>6369</v>
      </c>
      <c r="N1703" t="s">
        <v>6370</v>
      </c>
      <c r="Q1703" t="s">
        <v>6368</v>
      </c>
      <c r="R1703">
        <v>630</v>
      </c>
      <c r="S1703">
        <v>209</v>
      </c>
    </row>
    <row r="1704" spans="1:19" x14ac:dyDescent="0.25">
      <c r="A1704" s="1" t="s">
        <v>20</v>
      </c>
      <c r="B1704" s="1" t="s">
        <v>34</v>
      </c>
      <c r="C1704" s="1" t="s">
        <v>22</v>
      </c>
      <c r="D1704" s="1" t="s">
        <v>23</v>
      </c>
      <c r="E1704" s="1" t="s">
        <v>24</v>
      </c>
      <c r="G1704" t="s">
        <v>5895</v>
      </c>
      <c r="H1704">
        <v>18704</v>
      </c>
      <c r="I1704">
        <v>19246</v>
      </c>
      <c r="J1704" t="s">
        <v>26</v>
      </c>
      <c r="Q1704" t="s">
        <v>5937</v>
      </c>
      <c r="R1704">
        <v>543</v>
      </c>
    </row>
    <row r="1705" spans="1:19" x14ac:dyDescent="0.25">
      <c r="A1705" s="1" t="s">
        <v>36</v>
      </c>
      <c r="B1705" s="1" t="s">
        <v>37</v>
      </c>
      <c r="C1705" s="1" t="s">
        <v>22</v>
      </c>
      <c r="D1705" s="1" t="s">
        <v>23</v>
      </c>
      <c r="E1705" s="1" t="s">
        <v>24</v>
      </c>
      <c r="G1705" t="s">
        <v>5895</v>
      </c>
      <c r="H1705">
        <v>18704</v>
      </c>
      <c r="I1705">
        <v>19246</v>
      </c>
      <c r="J1705" t="s">
        <v>26</v>
      </c>
      <c r="K1705" t="s">
        <v>5938</v>
      </c>
      <c r="N1705" t="s">
        <v>5939</v>
      </c>
      <c r="Q1705" t="s">
        <v>5937</v>
      </c>
      <c r="R1705">
        <v>543</v>
      </c>
      <c r="S1705">
        <v>180</v>
      </c>
    </row>
    <row r="1706" spans="1:19" x14ac:dyDescent="0.25">
      <c r="A1706" s="1" t="s">
        <v>20</v>
      </c>
      <c r="B1706" s="1" t="s">
        <v>34</v>
      </c>
      <c r="C1706" s="1" t="s">
        <v>22</v>
      </c>
      <c r="D1706" s="1" t="s">
        <v>23</v>
      </c>
      <c r="E1706" s="1" t="s">
        <v>24</v>
      </c>
      <c r="G1706" t="s">
        <v>1766</v>
      </c>
      <c r="H1706">
        <v>18717</v>
      </c>
      <c r="I1706">
        <v>18950</v>
      </c>
      <c r="J1706" t="s">
        <v>26</v>
      </c>
      <c r="Q1706" t="s">
        <v>1809</v>
      </c>
      <c r="R1706">
        <v>234</v>
      </c>
    </row>
    <row r="1707" spans="1:19" x14ac:dyDescent="0.25">
      <c r="A1707" s="1" t="s">
        <v>36</v>
      </c>
      <c r="B1707" s="1" t="s">
        <v>37</v>
      </c>
      <c r="C1707" s="1" t="s">
        <v>22</v>
      </c>
      <c r="D1707" s="1" t="s">
        <v>23</v>
      </c>
      <c r="E1707" s="1" t="s">
        <v>24</v>
      </c>
      <c r="G1707" t="s">
        <v>1766</v>
      </c>
      <c r="H1707">
        <v>18717</v>
      </c>
      <c r="I1707">
        <v>18950</v>
      </c>
      <c r="J1707" t="s">
        <v>26</v>
      </c>
      <c r="K1707" t="s">
        <v>1810</v>
      </c>
      <c r="N1707" t="s">
        <v>45</v>
      </c>
      <c r="Q1707" t="s">
        <v>1809</v>
      </c>
      <c r="R1707">
        <v>234</v>
      </c>
      <c r="S1707">
        <v>77</v>
      </c>
    </row>
    <row r="1708" spans="1:19" x14ac:dyDescent="0.25">
      <c r="A1708" s="1" t="s">
        <v>20</v>
      </c>
      <c r="B1708" s="1" t="s">
        <v>34</v>
      </c>
      <c r="C1708" s="1" t="s">
        <v>22</v>
      </c>
      <c r="D1708" s="1" t="s">
        <v>23</v>
      </c>
      <c r="E1708" s="1" t="s">
        <v>24</v>
      </c>
      <c r="G1708" t="s">
        <v>5390</v>
      </c>
      <c r="H1708">
        <v>18752</v>
      </c>
      <c r="I1708">
        <v>19276</v>
      </c>
      <c r="J1708" t="s">
        <v>26</v>
      </c>
      <c r="Q1708" t="s">
        <v>5455</v>
      </c>
      <c r="R1708">
        <v>525</v>
      </c>
    </row>
    <row r="1709" spans="1:19" x14ac:dyDescent="0.25">
      <c r="A1709" s="1" t="s">
        <v>36</v>
      </c>
      <c r="B1709" s="1" t="s">
        <v>37</v>
      </c>
      <c r="C1709" s="1" t="s">
        <v>22</v>
      </c>
      <c r="D1709" s="1" t="s">
        <v>23</v>
      </c>
      <c r="E1709" s="1" t="s">
        <v>24</v>
      </c>
      <c r="G1709" t="s">
        <v>5390</v>
      </c>
      <c r="H1709">
        <v>18752</v>
      </c>
      <c r="I1709">
        <v>19276</v>
      </c>
      <c r="J1709" t="s">
        <v>26</v>
      </c>
      <c r="K1709" t="s">
        <v>5456</v>
      </c>
      <c r="N1709" t="s">
        <v>5457</v>
      </c>
      <c r="Q1709" t="s">
        <v>5455</v>
      </c>
      <c r="R1709">
        <v>525</v>
      </c>
      <c r="S1709">
        <v>174</v>
      </c>
    </row>
    <row r="1710" spans="1:19" x14ac:dyDescent="0.25">
      <c r="A1710" s="1" t="s">
        <v>20</v>
      </c>
      <c r="B1710" s="1" t="s">
        <v>34</v>
      </c>
      <c r="C1710" s="1" t="s">
        <v>22</v>
      </c>
      <c r="D1710" s="1" t="s">
        <v>23</v>
      </c>
      <c r="E1710" s="1" t="s">
        <v>24</v>
      </c>
      <c r="G1710" t="s">
        <v>6028</v>
      </c>
      <c r="H1710">
        <v>18756</v>
      </c>
      <c r="I1710">
        <v>19670</v>
      </c>
      <c r="J1710" t="s">
        <v>26</v>
      </c>
      <c r="Q1710" t="s">
        <v>6069</v>
      </c>
      <c r="R1710">
        <v>915</v>
      </c>
    </row>
    <row r="1711" spans="1:19" x14ac:dyDescent="0.25">
      <c r="A1711" s="1" t="s">
        <v>36</v>
      </c>
      <c r="B1711" s="1" t="s">
        <v>37</v>
      </c>
      <c r="C1711" s="1" t="s">
        <v>22</v>
      </c>
      <c r="D1711" s="1" t="s">
        <v>23</v>
      </c>
      <c r="E1711" s="1" t="s">
        <v>24</v>
      </c>
      <c r="G1711" t="s">
        <v>6028</v>
      </c>
      <c r="H1711">
        <v>18756</v>
      </c>
      <c r="I1711">
        <v>19670</v>
      </c>
      <c r="J1711" t="s">
        <v>26</v>
      </c>
      <c r="K1711" t="s">
        <v>6070</v>
      </c>
      <c r="N1711" t="s">
        <v>6071</v>
      </c>
      <c r="Q1711" t="s">
        <v>6069</v>
      </c>
      <c r="R1711">
        <v>915</v>
      </c>
      <c r="S1711">
        <v>304</v>
      </c>
    </row>
    <row r="1712" spans="1:19" x14ac:dyDescent="0.25">
      <c r="A1712" s="1" t="s">
        <v>20</v>
      </c>
      <c r="B1712" s="1" t="s">
        <v>34</v>
      </c>
      <c r="C1712" s="1" t="s">
        <v>22</v>
      </c>
      <c r="D1712" s="1" t="s">
        <v>23</v>
      </c>
      <c r="E1712" s="1" t="s">
        <v>24</v>
      </c>
      <c r="G1712" t="s">
        <v>3120</v>
      </c>
      <c r="H1712">
        <v>18776</v>
      </c>
      <c r="I1712">
        <v>19702</v>
      </c>
      <c r="J1712" t="s">
        <v>26</v>
      </c>
      <c r="Q1712" t="s">
        <v>3180</v>
      </c>
      <c r="R1712">
        <v>927</v>
      </c>
    </row>
    <row r="1713" spans="1:19" x14ac:dyDescent="0.25">
      <c r="A1713" s="1" t="s">
        <v>36</v>
      </c>
      <c r="B1713" s="1" t="s">
        <v>37</v>
      </c>
      <c r="C1713" s="1" t="s">
        <v>22</v>
      </c>
      <c r="D1713" s="1" t="s">
        <v>23</v>
      </c>
      <c r="E1713" s="1" t="s">
        <v>24</v>
      </c>
      <c r="G1713" t="s">
        <v>3120</v>
      </c>
      <c r="H1713">
        <v>18776</v>
      </c>
      <c r="I1713">
        <v>19702</v>
      </c>
      <c r="J1713" t="s">
        <v>26</v>
      </c>
      <c r="K1713" t="s">
        <v>3181</v>
      </c>
      <c r="N1713" t="s">
        <v>45</v>
      </c>
      <c r="Q1713" t="s">
        <v>3180</v>
      </c>
      <c r="R1713">
        <v>927</v>
      </c>
      <c r="S1713">
        <v>308</v>
      </c>
    </row>
    <row r="1714" spans="1:19" x14ac:dyDescent="0.25">
      <c r="A1714" s="1" t="s">
        <v>20</v>
      </c>
      <c r="B1714" s="1" t="s">
        <v>34</v>
      </c>
      <c r="C1714" s="1" t="s">
        <v>22</v>
      </c>
      <c r="D1714" s="1" t="s">
        <v>23</v>
      </c>
      <c r="E1714" s="1" t="s">
        <v>24</v>
      </c>
      <c r="G1714" t="s">
        <v>6084</v>
      </c>
      <c r="H1714">
        <v>18856</v>
      </c>
      <c r="I1714">
        <v>19551</v>
      </c>
      <c r="J1714" t="s">
        <v>26</v>
      </c>
      <c r="Q1714" t="s">
        <v>6148</v>
      </c>
      <c r="R1714">
        <v>696</v>
      </c>
    </row>
    <row r="1715" spans="1:19" x14ac:dyDescent="0.25">
      <c r="A1715" s="1" t="s">
        <v>36</v>
      </c>
      <c r="B1715" s="1" t="s">
        <v>37</v>
      </c>
      <c r="C1715" s="1" t="s">
        <v>22</v>
      </c>
      <c r="D1715" s="1" t="s">
        <v>23</v>
      </c>
      <c r="E1715" s="1" t="s">
        <v>24</v>
      </c>
      <c r="G1715" t="s">
        <v>6084</v>
      </c>
      <c r="H1715">
        <v>18856</v>
      </c>
      <c r="I1715">
        <v>19551</v>
      </c>
      <c r="J1715" t="s">
        <v>26</v>
      </c>
      <c r="K1715" t="s">
        <v>6149</v>
      </c>
      <c r="N1715" t="s">
        <v>6150</v>
      </c>
      <c r="Q1715" t="s">
        <v>6148</v>
      </c>
      <c r="R1715">
        <v>696</v>
      </c>
      <c r="S1715">
        <v>231</v>
      </c>
    </row>
    <row r="1716" spans="1:19" x14ac:dyDescent="0.25">
      <c r="A1716" s="1" t="s">
        <v>20</v>
      </c>
      <c r="B1716" s="1" t="s">
        <v>34</v>
      </c>
      <c r="C1716" s="1" t="s">
        <v>22</v>
      </c>
      <c r="D1716" s="1" t="s">
        <v>23</v>
      </c>
      <c r="E1716" s="1" t="s">
        <v>24</v>
      </c>
      <c r="G1716" t="s">
        <v>3978</v>
      </c>
      <c r="H1716">
        <v>18872</v>
      </c>
      <c r="I1716">
        <v>20068</v>
      </c>
      <c r="J1716" t="s">
        <v>46</v>
      </c>
      <c r="Q1716" t="s">
        <v>4000</v>
      </c>
      <c r="R1716">
        <v>1197</v>
      </c>
    </row>
    <row r="1717" spans="1:19" x14ac:dyDescent="0.25">
      <c r="A1717" s="1" t="s">
        <v>36</v>
      </c>
      <c r="B1717" s="1" t="s">
        <v>37</v>
      </c>
      <c r="C1717" s="1" t="s">
        <v>22</v>
      </c>
      <c r="D1717" s="1" t="s">
        <v>23</v>
      </c>
      <c r="E1717" s="1" t="s">
        <v>24</v>
      </c>
      <c r="G1717" t="s">
        <v>3978</v>
      </c>
      <c r="H1717">
        <v>18872</v>
      </c>
      <c r="I1717">
        <v>20068</v>
      </c>
      <c r="J1717" t="s">
        <v>46</v>
      </c>
      <c r="K1717" t="s">
        <v>4001</v>
      </c>
      <c r="N1717" t="s">
        <v>4002</v>
      </c>
      <c r="Q1717" t="s">
        <v>4000</v>
      </c>
      <c r="R1717">
        <v>1197</v>
      </c>
      <c r="S1717">
        <v>398</v>
      </c>
    </row>
    <row r="1718" spans="1:19" x14ac:dyDescent="0.25">
      <c r="A1718" s="1" t="s">
        <v>20</v>
      </c>
      <c r="B1718" s="1" t="s">
        <v>34</v>
      </c>
      <c r="C1718" s="1" t="s">
        <v>22</v>
      </c>
      <c r="D1718" s="1" t="s">
        <v>23</v>
      </c>
      <c r="E1718" s="1" t="s">
        <v>24</v>
      </c>
      <c r="G1718" t="s">
        <v>5959</v>
      </c>
      <c r="H1718">
        <v>18911</v>
      </c>
      <c r="I1718">
        <v>19381</v>
      </c>
      <c r="J1718" t="s">
        <v>26</v>
      </c>
      <c r="Q1718" t="s">
        <v>6012</v>
      </c>
      <c r="R1718">
        <v>471</v>
      </c>
    </row>
    <row r="1719" spans="1:19" x14ac:dyDescent="0.25">
      <c r="A1719" s="1" t="s">
        <v>36</v>
      </c>
      <c r="B1719" s="1" t="s">
        <v>37</v>
      </c>
      <c r="C1719" s="1" t="s">
        <v>22</v>
      </c>
      <c r="D1719" s="1" t="s">
        <v>23</v>
      </c>
      <c r="E1719" s="1" t="s">
        <v>24</v>
      </c>
      <c r="G1719" t="s">
        <v>5959</v>
      </c>
      <c r="H1719">
        <v>18911</v>
      </c>
      <c r="I1719">
        <v>19381</v>
      </c>
      <c r="J1719" t="s">
        <v>26</v>
      </c>
      <c r="K1719" t="s">
        <v>6013</v>
      </c>
      <c r="N1719" t="s">
        <v>6014</v>
      </c>
      <c r="Q1719" t="s">
        <v>6012</v>
      </c>
      <c r="R1719">
        <v>471</v>
      </c>
      <c r="S1719">
        <v>156</v>
      </c>
    </row>
    <row r="1720" spans="1:19" x14ac:dyDescent="0.25">
      <c r="A1720" s="1" t="s">
        <v>20</v>
      </c>
      <c r="B1720" s="1" t="s">
        <v>34</v>
      </c>
      <c r="C1720" s="1" t="s">
        <v>22</v>
      </c>
      <c r="D1720" s="1" t="s">
        <v>23</v>
      </c>
      <c r="E1720" s="1" t="s">
        <v>24</v>
      </c>
      <c r="G1720" t="s">
        <v>4327</v>
      </c>
      <c r="H1720">
        <v>18923</v>
      </c>
      <c r="I1720">
        <v>19243</v>
      </c>
      <c r="J1720" t="s">
        <v>26</v>
      </c>
      <c r="Q1720" t="s">
        <v>4368</v>
      </c>
      <c r="R1720">
        <v>321</v>
      </c>
    </row>
    <row r="1721" spans="1:19" x14ac:dyDescent="0.25">
      <c r="A1721" s="1" t="s">
        <v>36</v>
      </c>
      <c r="B1721" s="1" t="s">
        <v>37</v>
      </c>
      <c r="C1721" s="1" t="s">
        <v>22</v>
      </c>
      <c r="D1721" s="1" t="s">
        <v>23</v>
      </c>
      <c r="E1721" s="1" t="s">
        <v>24</v>
      </c>
      <c r="G1721" t="s">
        <v>4327</v>
      </c>
      <c r="H1721">
        <v>18923</v>
      </c>
      <c r="I1721">
        <v>19243</v>
      </c>
      <c r="J1721" t="s">
        <v>26</v>
      </c>
      <c r="K1721" t="s">
        <v>4369</v>
      </c>
      <c r="N1721" t="s">
        <v>4370</v>
      </c>
      <c r="Q1721" t="s">
        <v>4368</v>
      </c>
      <c r="R1721">
        <v>321</v>
      </c>
      <c r="S1721">
        <v>106</v>
      </c>
    </row>
    <row r="1722" spans="1:19" x14ac:dyDescent="0.25">
      <c r="A1722" s="1" t="s">
        <v>20</v>
      </c>
      <c r="B1722" s="1" t="s">
        <v>34</v>
      </c>
      <c r="C1722" s="1" t="s">
        <v>22</v>
      </c>
      <c r="D1722" s="1" t="s">
        <v>23</v>
      </c>
      <c r="E1722" s="1" t="s">
        <v>24</v>
      </c>
      <c r="G1722" t="s">
        <v>5006</v>
      </c>
      <c r="H1722">
        <v>18972</v>
      </c>
      <c r="I1722">
        <v>20177</v>
      </c>
      <c r="J1722" t="s">
        <v>46</v>
      </c>
      <c r="Q1722" t="s">
        <v>5056</v>
      </c>
      <c r="R1722">
        <v>1206</v>
      </c>
    </row>
    <row r="1723" spans="1:19" x14ac:dyDescent="0.25">
      <c r="A1723" s="1" t="s">
        <v>36</v>
      </c>
      <c r="B1723" s="1" t="s">
        <v>37</v>
      </c>
      <c r="C1723" s="1" t="s">
        <v>22</v>
      </c>
      <c r="D1723" s="1" t="s">
        <v>23</v>
      </c>
      <c r="E1723" s="1" t="s">
        <v>24</v>
      </c>
      <c r="G1723" t="s">
        <v>5006</v>
      </c>
      <c r="H1723">
        <v>18972</v>
      </c>
      <c r="I1723">
        <v>20177</v>
      </c>
      <c r="J1723" t="s">
        <v>46</v>
      </c>
      <c r="K1723" t="s">
        <v>5057</v>
      </c>
      <c r="N1723" t="s">
        <v>45</v>
      </c>
      <c r="Q1723" t="s">
        <v>5056</v>
      </c>
      <c r="R1723">
        <v>1206</v>
      </c>
      <c r="S1723">
        <v>401</v>
      </c>
    </row>
    <row r="1724" spans="1:19" x14ac:dyDescent="0.25">
      <c r="A1724" s="1" t="s">
        <v>20</v>
      </c>
      <c r="B1724" s="1" t="s">
        <v>34</v>
      </c>
      <c r="C1724" s="1" t="s">
        <v>22</v>
      </c>
      <c r="D1724" s="1" t="s">
        <v>23</v>
      </c>
      <c r="E1724" s="1" t="s">
        <v>24</v>
      </c>
      <c r="G1724" t="s">
        <v>1766</v>
      </c>
      <c r="H1724">
        <v>19001</v>
      </c>
      <c r="I1724">
        <v>20278</v>
      </c>
      <c r="J1724" t="s">
        <v>26</v>
      </c>
      <c r="Q1724" t="s">
        <v>1811</v>
      </c>
      <c r="R1724">
        <v>1278</v>
      </c>
    </row>
    <row r="1725" spans="1:19" x14ac:dyDescent="0.25">
      <c r="A1725" s="1" t="s">
        <v>36</v>
      </c>
      <c r="B1725" s="1" t="s">
        <v>37</v>
      </c>
      <c r="C1725" s="1" t="s">
        <v>22</v>
      </c>
      <c r="D1725" s="1" t="s">
        <v>23</v>
      </c>
      <c r="E1725" s="1" t="s">
        <v>24</v>
      </c>
      <c r="G1725" t="s">
        <v>1766</v>
      </c>
      <c r="H1725">
        <v>19001</v>
      </c>
      <c r="I1725">
        <v>20278</v>
      </c>
      <c r="J1725" t="s">
        <v>26</v>
      </c>
      <c r="K1725" t="s">
        <v>1812</v>
      </c>
      <c r="N1725" t="s">
        <v>1813</v>
      </c>
      <c r="Q1725" t="s">
        <v>1811</v>
      </c>
      <c r="R1725">
        <v>1278</v>
      </c>
      <c r="S1725">
        <v>425</v>
      </c>
    </row>
    <row r="1726" spans="1:19" x14ac:dyDescent="0.25">
      <c r="A1726" s="1" t="s">
        <v>20</v>
      </c>
      <c r="B1726" s="1" t="s">
        <v>34</v>
      </c>
      <c r="C1726" s="1" t="s">
        <v>22</v>
      </c>
      <c r="D1726" s="1" t="s">
        <v>23</v>
      </c>
      <c r="E1726" s="1" t="s">
        <v>24</v>
      </c>
      <c r="G1726" t="s">
        <v>3334</v>
      </c>
      <c r="H1726">
        <v>19017</v>
      </c>
      <c r="I1726">
        <v>20138</v>
      </c>
      <c r="J1726" t="s">
        <v>26</v>
      </c>
      <c r="Q1726" t="s">
        <v>3365</v>
      </c>
      <c r="R1726">
        <v>1122</v>
      </c>
    </row>
    <row r="1727" spans="1:19" x14ac:dyDescent="0.25">
      <c r="A1727" s="1" t="s">
        <v>36</v>
      </c>
      <c r="B1727" s="1" t="s">
        <v>37</v>
      </c>
      <c r="C1727" s="1" t="s">
        <v>22</v>
      </c>
      <c r="D1727" s="1" t="s">
        <v>23</v>
      </c>
      <c r="E1727" s="1" t="s">
        <v>24</v>
      </c>
      <c r="G1727" t="s">
        <v>3334</v>
      </c>
      <c r="H1727">
        <v>19017</v>
      </c>
      <c r="I1727">
        <v>20138</v>
      </c>
      <c r="J1727" t="s">
        <v>26</v>
      </c>
      <c r="K1727" t="s">
        <v>3366</v>
      </c>
      <c r="N1727" t="s">
        <v>3367</v>
      </c>
      <c r="Q1727" t="s">
        <v>3365</v>
      </c>
      <c r="R1727">
        <v>1122</v>
      </c>
      <c r="S1727">
        <v>373</v>
      </c>
    </row>
    <row r="1728" spans="1:19" x14ac:dyDescent="0.25">
      <c r="A1728" s="1" t="s">
        <v>20</v>
      </c>
      <c r="B1728" s="1" t="s">
        <v>34</v>
      </c>
      <c r="C1728" s="1" t="s">
        <v>22</v>
      </c>
      <c r="D1728" s="1" t="s">
        <v>23</v>
      </c>
      <c r="E1728" s="1" t="s">
        <v>24</v>
      </c>
      <c r="G1728" t="s">
        <v>2702</v>
      </c>
      <c r="H1728">
        <v>19130</v>
      </c>
      <c r="I1728">
        <v>19876</v>
      </c>
      <c r="J1728" t="s">
        <v>26</v>
      </c>
      <c r="Q1728" t="s">
        <v>2742</v>
      </c>
      <c r="R1728">
        <v>747</v>
      </c>
    </row>
    <row r="1729" spans="1:19" x14ac:dyDescent="0.25">
      <c r="A1729" s="1" t="s">
        <v>36</v>
      </c>
      <c r="B1729" s="1" t="s">
        <v>37</v>
      </c>
      <c r="C1729" s="1" t="s">
        <v>22</v>
      </c>
      <c r="D1729" s="1" t="s">
        <v>23</v>
      </c>
      <c r="E1729" s="1" t="s">
        <v>24</v>
      </c>
      <c r="G1729" t="s">
        <v>2702</v>
      </c>
      <c r="H1729">
        <v>19130</v>
      </c>
      <c r="I1729">
        <v>19876</v>
      </c>
      <c r="J1729" t="s">
        <v>26</v>
      </c>
      <c r="K1729" t="s">
        <v>2743</v>
      </c>
      <c r="N1729" t="s">
        <v>2359</v>
      </c>
      <c r="Q1729" t="s">
        <v>2742</v>
      </c>
      <c r="R1729">
        <v>747</v>
      </c>
      <c r="S1729">
        <v>248</v>
      </c>
    </row>
    <row r="1730" spans="1:19" x14ac:dyDescent="0.25">
      <c r="A1730" s="1" t="s">
        <v>20</v>
      </c>
      <c r="B1730" s="1" t="s">
        <v>34</v>
      </c>
      <c r="C1730" s="1" t="s">
        <v>22</v>
      </c>
      <c r="D1730" s="1" t="s">
        <v>23</v>
      </c>
      <c r="E1730" s="1" t="s">
        <v>24</v>
      </c>
      <c r="G1730" t="s">
        <v>5646</v>
      </c>
      <c r="H1730">
        <v>19146</v>
      </c>
      <c r="I1730">
        <v>20399</v>
      </c>
      <c r="J1730" t="s">
        <v>26</v>
      </c>
      <c r="Q1730" t="s">
        <v>5693</v>
      </c>
      <c r="R1730">
        <v>1254</v>
      </c>
    </row>
    <row r="1731" spans="1:19" x14ac:dyDescent="0.25">
      <c r="A1731" s="1" t="s">
        <v>36</v>
      </c>
      <c r="B1731" s="1" t="s">
        <v>37</v>
      </c>
      <c r="C1731" s="1" t="s">
        <v>22</v>
      </c>
      <c r="D1731" s="1" t="s">
        <v>23</v>
      </c>
      <c r="E1731" s="1" t="s">
        <v>24</v>
      </c>
      <c r="G1731" t="s">
        <v>5646</v>
      </c>
      <c r="H1731">
        <v>19146</v>
      </c>
      <c r="I1731">
        <v>20399</v>
      </c>
      <c r="J1731" t="s">
        <v>26</v>
      </c>
      <c r="K1731" t="s">
        <v>5694</v>
      </c>
      <c r="N1731" t="s">
        <v>5695</v>
      </c>
      <c r="Q1731" t="s">
        <v>5693</v>
      </c>
      <c r="R1731">
        <v>1254</v>
      </c>
      <c r="S1731">
        <v>417</v>
      </c>
    </row>
    <row r="1732" spans="1:19" x14ac:dyDescent="0.25">
      <c r="A1732" s="1" t="s">
        <v>20</v>
      </c>
      <c r="B1732" s="1" t="s">
        <v>34</v>
      </c>
      <c r="C1732" s="1" t="s">
        <v>22</v>
      </c>
      <c r="D1732" s="1" t="s">
        <v>23</v>
      </c>
      <c r="E1732" s="1" t="s">
        <v>24</v>
      </c>
      <c r="G1732" t="s">
        <v>3510</v>
      </c>
      <c r="H1732">
        <v>19174</v>
      </c>
      <c r="I1732">
        <v>19404</v>
      </c>
      <c r="J1732" t="s">
        <v>26</v>
      </c>
      <c r="Q1732" t="s">
        <v>3570</v>
      </c>
      <c r="R1732">
        <v>231</v>
      </c>
    </row>
    <row r="1733" spans="1:19" x14ac:dyDescent="0.25">
      <c r="A1733" s="1" t="s">
        <v>36</v>
      </c>
      <c r="B1733" s="1" t="s">
        <v>37</v>
      </c>
      <c r="C1733" s="1" t="s">
        <v>22</v>
      </c>
      <c r="D1733" s="1" t="s">
        <v>23</v>
      </c>
      <c r="E1733" s="1" t="s">
        <v>24</v>
      </c>
      <c r="G1733" t="s">
        <v>3510</v>
      </c>
      <c r="H1733">
        <v>19174</v>
      </c>
      <c r="I1733">
        <v>19404</v>
      </c>
      <c r="J1733" t="s">
        <v>26</v>
      </c>
      <c r="K1733" t="s">
        <v>3571</v>
      </c>
      <c r="N1733" t="s">
        <v>45</v>
      </c>
      <c r="Q1733" t="s">
        <v>3570</v>
      </c>
      <c r="R1733">
        <v>231</v>
      </c>
      <c r="S1733">
        <v>76</v>
      </c>
    </row>
    <row r="1734" spans="1:19" x14ac:dyDescent="0.25">
      <c r="A1734" s="1" t="s">
        <v>20</v>
      </c>
      <c r="B1734" s="1" t="s">
        <v>34</v>
      </c>
      <c r="C1734" s="1" t="s">
        <v>22</v>
      </c>
      <c r="D1734" s="1" t="s">
        <v>23</v>
      </c>
      <c r="E1734" s="1" t="s">
        <v>24</v>
      </c>
      <c r="G1734" t="s">
        <v>3824</v>
      </c>
      <c r="H1734">
        <v>19205</v>
      </c>
      <c r="I1734">
        <v>21073</v>
      </c>
      <c r="J1734" t="s">
        <v>26</v>
      </c>
      <c r="Q1734" t="s">
        <v>3864</v>
      </c>
      <c r="R1734">
        <v>1869</v>
      </c>
    </row>
    <row r="1735" spans="1:19" x14ac:dyDescent="0.25">
      <c r="A1735" s="1" t="s">
        <v>36</v>
      </c>
      <c r="B1735" s="1" t="s">
        <v>37</v>
      </c>
      <c r="C1735" s="1" t="s">
        <v>22</v>
      </c>
      <c r="D1735" s="1" t="s">
        <v>23</v>
      </c>
      <c r="E1735" s="1" t="s">
        <v>24</v>
      </c>
      <c r="G1735" t="s">
        <v>3824</v>
      </c>
      <c r="H1735">
        <v>19205</v>
      </c>
      <c r="I1735">
        <v>21073</v>
      </c>
      <c r="J1735" t="s">
        <v>26</v>
      </c>
      <c r="K1735" t="s">
        <v>3865</v>
      </c>
      <c r="N1735" t="s">
        <v>157</v>
      </c>
      <c r="Q1735" t="s">
        <v>3864</v>
      </c>
      <c r="R1735">
        <v>1869</v>
      </c>
      <c r="S1735">
        <v>622</v>
      </c>
    </row>
    <row r="1736" spans="1:19" x14ac:dyDescent="0.25">
      <c r="A1736" s="1" t="s">
        <v>20</v>
      </c>
      <c r="B1736" s="1" t="s">
        <v>34</v>
      </c>
      <c r="C1736" s="1" t="s">
        <v>22</v>
      </c>
      <c r="D1736" s="1" t="s">
        <v>23</v>
      </c>
      <c r="E1736" s="1" t="s">
        <v>24</v>
      </c>
      <c r="G1736" t="s">
        <v>2442</v>
      </c>
      <c r="H1736">
        <v>19206</v>
      </c>
      <c r="I1736">
        <v>20522</v>
      </c>
      <c r="J1736" t="s">
        <v>46</v>
      </c>
      <c r="Q1736" t="s">
        <v>2492</v>
      </c>
      <c r="R1736">
        <v>1317</v>
      </c>
    </row>
    <row r="1737" spans="1:19" x14ac:dyDescent="0.25">
      <c r="A1737" s="1" t="s">
        <v>36</v>
      </c>
      <c r="B1737" s="1" t="s">
        <v>37</v>
      </c>
      <c r="C1737" s="1" t="s">
        <v>22</v>
      </c>
      <c r="D1737" s="1" t="s">
        <v>23</v>
      </c>
      <c r="E1737" s="1" t="s">
        <v>24</v>
      </c>
      <c r="G1737" t="s">
        <v>2442</v>
      </c>
      <c r="H1737">
        <v>19206</v>
      </c>
      <c r="I1737">
        <v>20522</v>
      </c>
      <c r="J1737" t="s">
        <v>46</v>
      </c>
      <c r="K1737" t="s">
        <v>2493</v>
      </c>
      <c r="N1737" t="s">
        <v>607</v>
      </c>
      <c r="Q1737" t="s">
        <v>2492</v>
      </c>
      <c r="R1737">
        <v>1317</v>
      </c>
      <c r="S1737">
        <v>438</v>
      </c>
    </row>
    <row r="1738" spans="1:19" x14ac:dyDescent="0.25">
      <c r="A1738" s="1" t="s">
        <v>20</v>
      </c>
      <c r="B1738" s="1" t="s">
        <v>34</v>
      </c>
      <c r="C1738" s="1" t="s">
        <v>22</v>
      </c>
      <c r="D1738" s="1" t="s">
        <v>23</v>
      </c>
      <c r="E1738" s="1" t="s">
        <v>24</v>
      </c>
      <c r="G1738" t="s">
        <v>5895</v>
      </c>
      <c r="H1738">
        <v>19258</v>
      </c>
      <c r="I1738">
        <v>19440</v>
      </c>
      <c r="J1738" t="s">
        <v>26</v>
      </c>
      <c r="Q1738" t="s">
        <v>5940</v>
      </c>
      <c r="R1738">
        <v>183</v>
      </c>
    </row>
    <row r="1739" spans="1:19" x14ac:dyDescent="0.25">
      <c r="A1739" s="1" t="s">
        <v>36</v>
      </c>
      <c r="B1739" s="1" t="s">
        <v>37</v>
      </c>
      <c r="C1739" s="1" t="s">
        <v>22</v>
      </c>
      <c r="D1739" s="1" t="s">
        <v>23</v>
      </c>
      <c r="E1739" s="1" t="s">
        <v>24</v>
      </c>
      <c r="G1739" t="s">
        <v>5895</v>
      </c>
      <c r="H1739">
        <v>19258</v>
      </c>
      <c r="I1739">
        <v>19440</v>
      </c>
      <c r="J1739" t="s">
        <v>26</v>
      </c>
      <c r="K1739" t="s">
        <v>5941</v>
      </c>
      <c r="N1739" t="s">
        <v>45</v>
      </c>
      <c r="Q1739" t="s">
        <v>5940</v>
      </c>
      <c r="R1739">
        <v>183</v>
      </c>
      <c r="S1739">
        <v>60</v>
      </c>
    </row>
    <row r="1740" spans="1:19" x14ac:dyDescent="0.25">
      <c r="A1740" s="1" t="s">
        <v>20</v>
      </c>
      <c r="B1740" s="1" t="s">
        <v>34</v>
      </c>
      <c r="C1740" s="1" t="s">
        <v>22</v>
      </c>
      <c r="D1740" s="1" t="s">
        <v>23</v>
      </c>
      <c r="E1740" s="1" t="s">
        <v>24</v>
      </c>
      <c r="G1740" t="s">
        <v>4715</v>
      </c>
      <c r="H1740">
        <v>19280</v>
      </c>
      <c r="I1740">
        <v>19591</v>
      </c>
      <c r="J1740" t="s">
        <v>26</v>
      </c>
      <c r="Q1740" t="s">
        <v>4763</v>
      </c>
      <c r="R1740">
        <v>312</v>
      </c>
    </row>
    <row r="1741" spans="1:19" x14ac:dyDescent="0.25">
      <c r="A1741" s="1" t="s">
        <v>36</v>
      </c>
      <c r="B1741" s="1" t="s">
        <v>37</v>
      </c>
      <c r="C1741" s="1" t="s">
        <v>22</v>
      </c>
      <c r="D1741" s="1" t="s">
        <v>23</v>
      </c>
      <c r="E1741" s="1" t="s">
        <v>24</v>
      </c>
      <c r="G1741" t="s">
        <v>4715</v>
      </c>
      <c r="H1741">
        <v>19280</v>
      </c>
      <c r="I1741">
        <v>19591</v>
      </c>
      <c r="J1741" t="s">
        <v>26</v>
      </c>
      <c r="K1741" t="s">
        <v>4764</v>
      </c>
      <c r="N1741" t="s">
        <v>45</v>
      </c>
      <c r="Q1741" t="s">
        <v>4763</v>
      </c>
      <c r="R1741">
        <v>312</v>
      </c>
      <c r="S1741">
        <v>103</v>
      </c>
    </row>
    <row r="1742" spans="1:19" x14ac:dyDescent="0.25">
      <c r="A1742" s="1" t="s">
        <v>20</v>
      </c>
      <c r="B1742" s="1" t="s">
        <v>34</v>
      </c>
      <c r="C1742" s="1" t="s">
        <v>22</v>
      </c>
      <c r="D1742" s="1" t="s">
        <v>23</v>
      </c>
      <c r="E1742" s="1" t="s">
        <v>24</v>
      </c>
      <c r="G1742" t="s">
        <v>2087</v>
      </c>
      <c r="H1742">
        <v>19290</v>
      </c>
      <c r="I1742">
        <v>19544</v>
      </c>
      <c r="J1742" t="s">
        <v>46</v>
      </c>
      <c r="Q1742" t="s">
        <v>2139</v>
      </c>
      <c r="R1742">
        <v>255</v>
      </c>
    </row>
    <row r="1743" spans="1:19" x14ac:dyDescent="0.25">
      <c r="A1743" s="1" t="s">
        <v>36</v>
      </c>
      <c r="B1743" s="1" t="s">
        <v>37</v>
      </c>
      <c r="C1743" s="1" t="s">
        <v>22</v>
      </c>
      <c r="D1743" s="1" t="s">
        <v>23</v>
      </c>
      <c r="E1743" s="1" t="s">
        <v>24</v>
      </c>
      <c r="G1743" t="s">
        <v>2087</v>
      </c>
      <c r="H1743">
        <v>19290</v>
      </c>
      <c r="I1743">
        <v>19544</v>
      </c>
      <c r="J1743" t="s">
        <v>46</v>
      </c>
      <c r="K1743" t="s">
        <v>2140</v>
      </c>
      <c r="N1743" t="s">
        <v>2141</v>
      </c>
      <c r="Q1743" t="s">
        <v>2139</v>
      </c>
      <c r="R1743">
        <v>255</v>
      </c>
      <c r="S1743">
        <v>84</v>
      </c>
    </row>
    <row r="1744" spans="1:19" x14ac:dyDescent="0.25">
      <c r="A1744" s="1" t="s">
        <v>20</v>
      </c>
      <c r="B1744" s="1" t="s">
        <v>34</v>
      </c>
      <c r="C1744" s="1" t="s">
        <v>22</v>
      </c>
      <c r="D1744" s="1" t="s">
        <v>23</v>
      </c>
      <c r="E1744" s="1" t="s">
        <v>24</v>
      </c>
      <c r="G1744" t="s">
        <v>5538</v>
      </c>
      <c r="H1744">
        <v>19290</v>
      </c>
      <c r="I1744">
        <v>20378</v>
      </c>
      <c r="J1744" t="s">
        <v>46</v>
      </c>
      <c r="Q1744" t="s">
        <v>5587</v>
      </c>
      <c r="R1744">
        <v>1089</v>
      </c>
    </row>
    <row r="1745" spans="1:19" x14ac:dyDescent="0.25">
      <c r="A1745" s="1" t="s">
        <v>36</v>
      </c>
      <c r="B1745" s="1" t="s">
        <v>37</v>
      </c>
      <c r="C1745" s="1" t="s">
        <v>22</v>
      </c>
      <c r="D1745" s="1" t="s">
        <v>23</v>
      </c>
      <c r="E1745" s="1" t="s">
        <v>24</v>
      </c>
      <c r="G1745" t="s">
        <v>5538</v>
      </c>
      <c r="H1745">
        <v>19290</v>
      </c>
      <c r="I1745">
        <v>20378</v>
      </c>
      <c r="J1745" t="s">
        <v>46</v>
      </c>
      <c r="K1745" t="s">
        <v>5588</v>
      </c>
      <c r="N1745" t="s">
        <v>5589</v>
      </c>
      <c r="Q1745" t="s">
        <v>5587</v>
      </c>
      <c r="R1745">
        <v>1089</v>
      </c>
      <c r="S1745">
        <v>362</v>
      </c>
    </row>
    <row r="1746" spans="1:19" x14ac:dyDescent="0.25">
      <c r="A1746" s="1" t="s">
        <v>20</v>
      </c>
      <c r="B1746" s="1" t="s">
        <v>34</v>
      </c>
      <c r="C1746" s="1" t="s">
        <v>22</v>
      </c>
      <c r="D1746" s="1" t="s">
        <v>23</v>
      </c>
      <c r="E1746" s="1" t="s">
        <v>24</v>
      </c>
      <c r="G1746" t="s">
        <v>6262</v>
      </c>
      <c r="H1746">
        <v>19354</v>
      </c>
      <c r="I1746">
        <v>19662</v>
      </c>
      <c r="J1746" t="s">
        <v>26</v>
      </c>
      <c r="Q1746" t="s">
        <v>6371</v>
      </c>
      <c r="R1746">
        <v>309</v>
      </c>
    </row>
    <row r="1747" spans="1:19" x14ac:dyDescent="0.25">
      <c r="A1747" s="1" t="s">
        <v>36</v>
      </c>
      <c r="B1747" s="1" t="s">
        <v>37</v>
      </c>
      <c r="C1747" s="1" t="s">
        <v>22</v>
      </c>
      <c r="D1747" s="1" t="s">
        <v>23</v>
      </c>
      <c r="E1747" s="1" t="s">
        <v>24</v>
      </c>
      <c r="G1747" t="s">
        <v>6262</v>
      </c>
      <c r="H1747">
        <v>19354</v>
      </c>
      <c r="I1747">
        <v>19662</v>
      </c>
      <c r="J1747" t="s">
        <v>26</v>
      </c>
      <c r="K1747" t="s">
        <v>6372</v>
      </c>
      <c r="N1747" t="s">
        <v>6373</v>
      </c>
      <c r="Q1747" t="s">
        <v>6371</v>
      </c>
      <c r="R1747">
        <v>309</v>
      </c>
      <c r="S1747">
        <v>102</v>
      </c>
    </row>
    <row r="1748" spans="1:19" x14ac:dyDescent="0.25">
      <c r="A1748" s="1" t="s">
        <v>20</v>
      </c>
      <c r="B1748" s="1" t="s">
        <v>34</v>
      </c>
      <c r="C1748" s="1" t="s">
        <v>22</v>
      </c>
      <c r="D1748" s="1" t="s">
        <v>23</v>
      </c>
      <c r="E1748" s="1" t="s">
        <v>24</v>
      </c>
      <c r="G1748" t="s">
        <v>5733</v>
      </c>
      <c r="H1748">
        <v>19362</v>
      </c>
      <c r="I1748">
        <v>20429</v>
      </c>
      <c r="J1748" t="s">
        <v>26</v>
      </c>
      <c r="Q1748" t="s">
        <v>5783</v>
      </c>
      <c r="R1748">
        <v>1068</v>
      </c>
    </row>
    <row r="1749" spans="1:19" x14ac:dyDescent="0.25">
      <c r="A1749" s="1" t="s">
        <v>36</v>
      </c>
      <c r="B1749" s="1" t="s">
        <v>37</v>
      </c>
      <c r="C1749" s="1" t="s">
        <v>22</v>
      </c>
      <c r="D1749" s="1" t="s">
        <v>23</v>
      </c>
      <c r="E1749" s="1" t="s">
        <v>24</v>
      </c>
      <c r="G1749" t="s">
        <v>5733</v>
      </c>
      <c r="H1749">
        <v>19362</v>
      </c>
      <c r="I1749">
        <v>20429</v>
      </c>
      <c r="J1749" t="s">
        <v>26</v>
      </c>
      <c r="K1749" t="s">
        <v>5784</v>
      </c>
      <c r="N1749" t="s">
        <v>5785</v>
      </c>
      <c r="Q1749" t="s">
        <v>5783</v>
      </c>
      <c r="R1749">
        <v>1068</v>
      </c>
      <c r="S1749">
        <v>355</v>
      </c>
    </row>
    <row r="1750" spans="1:19" x14ac:dyDescent="0.25">
      <c r="A1750" s="1" t="s">
        <v>20</v>
      </c>
      <c r="B1750" s="1" t="s">
        <v>34</v>
      </c>
      <c r="C1750" s="1" t="s">
        <v>22</v>
      </c>
      <c r="D1750" s="1" t="s">
        <v>23</v>
      </c>
      <c r="E1750" s="1" t="s">
        <v>24</v>
      </c>
      <c r="G1750" t="s">
        <v>1267</v>
      </c>
      <c r="H1750">
        <v>19382</v>
      </c>
      <c r="I1750">
        <v>20551</v>
      </c>
      <c r="J1750" t="s">
        <v>26</v>
      </c>
      <c r="Q1750" t="s">
        <v>1318</v>
      </c>
      <c r="R1750">
        <v>1170</v>
      </c>
    </row>
    <row r="1751" spans="1:19" x14ac:dyDescent="0.25">
      <c r="A1751" s="1" t="s">
        <v>36</v>
      </c>
      <c r="B1751" s="1" t="s">
        <v>37</v>
      </c>
      <c r="C1751" s="1" t="s">
        <v>22</v>
      </c>
      <c r="D1751" s="1" t="s">
        <v>23</v>
      </c>
      <c r="E1751" s="1" t="s">
        <v>24</v>
      </c>
      <c r="G1751" t="s">
        <v>1267</v>
      </c>
      <c r="H1751">
        <v>19382</v>
      </c>
      <c r="I1751">
        <v>20551</v>
      </c>
      <c r="J1751" t="s">
        <v>26</v>
      </c>
      <c r="K1751" t="s">
        <v>1319</v>
      </c>
      <c r="N1751" t="s">
        <v>1320</v>
      </c>
      <c r="Q1751" t="s">
        <v>1318</v>
      </c>
      <c r="R1751">
        <v>1170</v>
      </c>
      <c r="S1751">
        <v>389</v>
      </c>
    </row>
    <row r="1752" spans="1:19" x14ac:dyDescent="0.25">
      <c r="A1752" s="1" t="s">
        <v>20</v>
      </c>
      <c r="B1752" s="1" t="s">
        <v>34</v>
      </c>
      <c r="C1752" s="1" t="s">
        <v>22</v>
      </c>
      <c r="D1752" s="1" t="s">
        <v>23</v>
      </c>
      <c r="E1752" s="1" t="s">
        <v>24</v>
      </c>
      <c r="G1752" t="s">
        <v>2935</v>
      </c>
      <c r="H1752">
        <v>19401</v>
      </c>
      <c r="I1752">
        <v>19898</v>
      </c>
      <c r="J1752" t="s">
        <v>26</v>
      </c>
      <c r="Q1752" t="s">
        <v>2989</v>
      </c>
      <c r="R1752">
        <v>498</v>
      </c>
    </row>
    <row r="1753" spans="1:19" x14ac:dyDescent="0.25">
      <c r="A1753" s="1" t="s">
        <v>36</v>
      </c>
      <c r="B1753" s="1" t="s">
        <v>37</v>
      </c>
      <c r="C1753" s="1" t="s">
        <v>22</v>
      </c>
      <c r="D1753" s="1" t="s">
        <v>23</v>
      </c>
      <c r="E1753" s="1" t="s">
        <v>24</v>
      </c>
      <c r="G1753" t="s">
        <v>2935</v>
      </c>
      <c r="H1753">
        <v>19401</v>
      </c>
      <c r="I1753">
        <v>19898</v>
      </c>
      <c r="J1753" t="s">
        <v>26</v>
      </c>
      <c r="K1753" t="s">
        <v>2990</v>
      </c>
      <c r="N1753" t="s">
        <v>163</v>
      </c>
      <c r="Q1753" t="s">
        <v>2989</v>
      </c>
      <c r="R1753">
        <v>498</v>
      </c>
      <c r="S1753">
        <v>165</v>
      </c>
    </row>
    <row r="1754" spans="1:19" x14ac:dyDescent="0.25">
      <c r="A1754" s="1" t="s">
        <v>20</v>
      </c>
      <c r="B1754" s="1" t="s">
        <v>34</v>
      </c>
      <c r="C1754" s="1" t="s">
        <v>22</v>
      </c>
      <c r="D1754" s="1" t="s">
        <v>23</v>
      </c>
      <c r="E1754" s="1" t="s">
        <v>24</v>
      </c>
      <c r="G1754" t="s">
        <v>6160</v>
      </c>
      <c r="H1754">
        <v>19408</v>
      </c>
      <c r="I1754">
        <v>19842</v>
      </c>
      <c r="J1754" t="s">
        <v>46</v>
      </c>
      <c r="Q1754" t="s">
        <v>6204</v>
      </c>
      <c r="R1754">
        <v>435</v>
      </c>
    </row>
    <row r="1755" spans="1:19" x14ac:dyDescent="0.25">
      <c r="A1755" s="1" t="s">
        <v>36</v>
      </c>
      <c r="B1755" s="1" t="s">
        <v>37</v>
      </c>
      <c r="C1755" s="1" t="s">
        <v>22</v>
      </c>
      <c r="D1755" s="1" t="s">
        <v>23</v>
      </c>
      <c r="E1755" s="1" t="s">
        <v>24</v>
      </c>
      <c r="G1755" t="s">
        <v>6160</v>
      </c>
      <c r="H1755">
        <v>19408</v>
      </c>
      <c r="I1755">
        <v>19842</v>
      </c>
      <c r="J1755" t="s">
        <v>46</v>
      </c>
      <c r="K1755" t="s">
        <v>6205</v>
      </c>
      <c r="N1755" t="s">
        <v>45</v>
      </c>
      <c r="Q1755" t="s">
        <v>6204</v>
      </c>
      <c r="R1755">
        <v>435</v>
      </c>
      <c r="S1755">
        <v>144</v>
      </c>
    </row>
    <row r="1756" spans="1:19" x14ac:dyDescent="0.25">
      <c r="A1756" s="1" t="s">
        <v>20</v>
      </c>
      <c r="B1756" s="1" t="s">
        <v>34</v>
      </c>
      <c r="C1756" s="1" t="s">
        <v>22</v>
      </c>
      <c r="D1756" s="1" t="s">
        <v>23</v>
      </c>
      <c r="E1756" s="1" t="s">
        <v>24</v>
      </c>
      <c r="G1756" t="s">
        <v>3510</v>
      </c>
      <c r="H1756">
        <v>19422</v>
      </c>
      <c r="I1756">
        <v>19832</v>
      </c>
      <c r="J1756" t="s">
        <v>26</v>
      </c>
      <c r="Q1756" t="s">
        <v>3572</v>
      </c>
      <c r="R1756">
        <v>411</v>
      </c>
    </row>
    <row r="1757" spans="1:19" x14ac:dyDescent="0.25">
      <c r="A1757" s="1" t="s">
        <v>36</v>
      </c>
      <c r="B1757" s="1" t="s">
        <v>37</v>
      </c>
      <c r="C1757" s="1" t="s">
        <v>22</v>
      </c>
      <c r="D1757" s="1" t="s">
        <v>23</v>
      </c>
      <c r="E1757" s="1" t="s">
        <v>24</v>
      </c>
      <c r="G1757" t="s">
        <v>3510</v>
      </c>
      <c r="H1757">
        <v>19422</v>
      </c>
      <c r="I1757">
        <v>19832</v>
      </c>
      <c r="J1757" t="s">
        <v>26</v>
      </c>
      <c r="K1757" t="s">
        <v>3573</v>
      </c>
      <c r="N1757" t="s">
        <v>1973</v>
      </c>
      <c r="Q1757" t="s">
        <v>3572</v>
      </c>
      <c r="R1757">
        <v>411</v>
      </c>
      <c r="S1757">
        <v>136</v>
      </c>
    </row>
    <row r="1758" spans="1:19" x14ac:dyDescent="0.25">
      <c r="A1758" s="1" t="s">
        <v>20</v>
      </c>
      <c r="B1758" s="1" t="s">
        <v>34</v>
      </c>
      <c r="C1758" s="1" t="s">
        <v>22</v>
      </c>
      <c r="D1758" s="1" t="s">
        <v>23</v>
      </c>
      <c r="E1758" s="1" t="s">
        <v>24</v>
      </c>
      <c r="G1758" t="s">
        <v>4327</v>
      </c>
      <c r="H1758">
        <v>19446</v>
      </c>
      <c r="I1758">
        <v>19718</v>
      </c>
      <c r="J1758" t="s">
        <v>26</v>
      </c>
      <c r="Q1758" t="s">
        <v>4371</v>
      </c>
      <c r="R1758">
        <v>273</v>
      </c>
    </row>
    <row r="1759" spans="1:19" x14ac:dyDescent="0.25">
      <c r="A1759" s="1" t="s">
        <v>36</v>
      </c>
      <c r="B1759" s="1" t="s">
        <v>37</v>
      </c>
      <c r="C1759" s="1" t="s">
        <v>22</v>
      </c>
      <c r="D1759" s="1" t="s">
        <v>23</v>
      </c>
      <c r="E1759" s="1" t="s">
        <v>24</v>
      </c>
      <c r="G1759" t="s">
        <v>4327</v>
      </c>
      <c r="H1759">
        <v>19446</v>
      </c>
      <c r="I1759">
        <v>19718</v>
      </c>
      <c r="J1759" t="s">
        <v>26</v>
      </c>
      <c r="K1759" t="s">
        <v>4372</v>
      </c>
      <c r="N1759" t="s">
        <v>45</v>
      </c>
      <c r="Q1759" t="s">
        <v>4371</v>
      </c>
      <c r="R1759">
        <v>273</v>
      </c>
      <c r="S1759">
        <v>90</v>
      </c>
    </row>
    <row r="1760" spans="1:19" x14ac:dyDescent="0.25">
      <c r="A1760" s="1" t="s">
        <v>20</v>
      </c>
      <c r="B1760" s="1" t="s">
        <v>34</v>
      </c>
      <c r="C1760" s="1" t="s">
        <v>22</v>
      </c>
      <c r="D1760" s="1" t="s">
        <v>23</v>
      </c>
      <c r="E1760" s="1" t="s">
        <v>24</v>
      </c>
      <c r="G1760" t="s">
        <v>5390</v>
      </c>
      <c r="H1760">
        <v>19449</v>
      </c>
      <c r="I1760">
        <v>20528</v>
      </c>
      <c r="J1760" t="s">
        <v>26</v>
      </c>
      <c r="Q1760" t="s">
        <v>5458</v>
      </c>
      <c r="R1760">
        <v>1080</v>
      </c>
    </row>
    <row r="1761" spans="1:19" x14ac:dyDescent="0.25">
      <c r="A1761" s="1" t="s">
        <v>36</v>
      </c>
      <c r="B1761" s="1" t="s">
        <v>37</v>
      </c>
      <c r="C1761" s="1" t="s">
        <v>22</v>
      </c>
      <c r="D1761" s="1" t="s">
        <v>23</v>
      </c>
      <c r="E1761" s="1" t="s">
        <v>24</v>
      </c>
      <c r="G1761" t="s">
        <v>5390</v>
      </c>
      <c r="H1761">
        <v>19449</v>
      </c>
      <c r="I1761">
        <v>20528</v>
      </c>
      <c r="J1761" t="s">
        <v>26</v>
      </c>
      <c r="K1761" t="s">
        <v>5459</v>
      </c>
      <c r="N1761" t="s">
        <v>45</v>
      </c>
      <c r="Q1761" t="s">
        <v>5458</v>
      </c>
      <c r="R1761">
        <v>1080</v>
      </c>
      <c r="S1761">
        <v>359</v>
      </c>
    </row>
    <row r="1762" spans="1:19" x14ac:dyDescent="0.25">
      <c r="A1762" s="1" t="s">
        <v>20</v>
      </c>
      <c r="B1762" s="1" t="s">
        <v>34</v>
      </c>
      <c r="C1762" s="1" t="s">
        <v>22</v>
      </c>
      <c r="D1762" s="1" t="s">
        <v>23</v>
      </c>
      <c r="E1762" s="1" t="s">
        <v>24</v>
      </c>
      <c r="G1762" t="s">
        <v>5812</v>
      </c>
      <c r="H1762">
        <v>19480</v>
      </c>
      <c r="I1762">
        <v>20487</v>
      </c>
      <c r="J1762" t="s">
        <v>26</v>
      </c>
      <c r="Q1762" t="s">
        <v>5870</v>
      </c>
      <c r="R1762">
        <v>1008</v>
      </c>
    </row>
    <row r="1763" spans="1:19" x14ac:dyDescent="0.25">
      <c r="A1763" s="1" t="s">
        <v>36</v>
      </c>
      <c r="B1763" s="1" t="s">
        <v>37</v>
      </c>
      <c r="C1763" s="1" t="s">
        <v>22</v>
      </c>
      <c r="D1763" s="1" t="s">
        <v>23</v>
      </c>
      <c r="E1763" s="1" t="s">
        <v>24</v>
      </c>
      <c r="G1763" t="s">
        <v>5812</v>
      </c>
      <c r="H1763">
        <v>19480</v>
      </c>
      <c r="I1763">
        <v>20487</v>
      </c>
      <c r="J1763" t="s">
        <v>26</v>
      </c>
      <c r="K1763" t="s">
        <v>5871</v>
      </c>
      <c r="N1763" t="s">
        <v>45</v>
      </c>
      <c r="Q1763" t="s">
        <v>5870</v>
      </c>
      <c r="R1763">
        <v>1008</v>
      </c>
      <c r="S1763">
        <v>335</v>
      </c>
    </row>
    <row r="1764" spans="1:19" x14ac:dyDescent="0.25">
      <c r="A1764" s="1" t="s">
        <v>20</v>
      </c>
      <c r="B1764" s="1" t="s">
        <v>34</v>
      </c>
      <c r="C1764" s="1" t="s">
        <v>22</v>
      </c>
      <c r="D1764" s="1" t="s">
        <v>23</v>
      </c>
      <c r="E1764" s="1" t="s">
        <v>24</v>
      </c>
      <c r="G1764" t="s">
        <v>5895</v>
      </c>
      <c r="H1764">
        <v>19527</v>
      </c>
      <c r="I1764">
        <v>20960</v>
      </c>
      <c r="J1764" t="s">
        <v>26</v>
      </c>
      <c r="Q1764" t="s">
        <v>5942</v>
      </c>
      <c r="R1764">
        <v>1434</v>
      </c>
    </row>
    <row r="1765" spans="1:19" x14ac:dyDescent="0.25">
      <c r="A1765" s="1" t="s">
        <v>36</v>
      </c>
      <c r="B1765" s="1" t="s">
        <v>37</v>
      </c>
      <c r="C1765" s="1" t="s">
        <v>22</v>
      </c>
      <c r="D1765" s="1" t="s">
        <v>23</v>
      </c>
      <c r="E1765" s="1" t="s">
        <v>24</v>
      </c>
      <c r="G1765" t="s">
        <v>5895</v>
      </c>
      <c r="H1765">
        <v>19527</v>
      </c>
      <c r="I1765">
        <v>20960</v>
      </c>
      <c r="J1765" t="s">
        <v>26</v>
      </c>
      <c r="K1765" t="s">
        <v>5943</v>
      </c>
      <c r="N1765" t="s">
        <v>471</v>
      </c>
      <c r="Q1765" t="s">
        <v>5942</v>
      </c>
      <c r="R1765">
        <v>1434</v>
      </c>
      <c r="S1765">
        <v>477</v>
      </c>
    </row>
    <row r="1766" spans="1:19" x14ac:dyDescent="0.25">
      <c r="A1766" s="1" t="s">
        <v>20</v>
      </c>
      <c r="B1766" s="1" t="s">
        <v>34</v>
      </c>
      <c r="C1766" s="1" t="s">
        <v>22</v>
      </c>
      <c r="D1766" s="1" t="s">
        <v>23</v>
      </c>
      <c r="E1766" s="1" t="s">
        <v>24</v>
      </c>
      <c r="G1766" t="s">
        <v>5959</v>
      </c>
      <c r="H1766">
        <v>19529</v>
      </c>
      <c r="I1766">
        <v>19738</v>
      </c>
      <c r="J1766" t="s">
        <v>26</v>
      </c>
      <c r="Q1766" t="s">
        <v>6015</v>
      </c>
      <c r="R1766">
        <v>210</v>
      </c>
    </row>
    <row r="1767" spans="1:19" x14ac:dyDescent="0.25">
      <c r="A1767" s="1" t="s">
        <v>36</v>
      </c>
      <c r="B1767" s="1" t="s">
        <v>37</v>
      </c>
      <c r="C1767" s="1" t="s">
        <v>22</v>
      </c>
      <c r="D1767" s="1" t="s">
        <v>23</v>
      </c>
      <c r="E1767" s="1" t="s">
        <v>24</v>
      </c>
      <c r="G1767" t="s">
        <v>5959</v>
      </c>
      <c r="H1767">
        <v>19529</v>
      </c>
      <c r="I1767">
        <v>19738</v>
      </c>
      <c r="J1767" t="s">
        <v>26</v>
      </c>
      <c r="K1767" t="s">
        <v>6016</v>
      </c>
      <c r="N1767" t="s">
        <v>45</v>
      </c>
      <c r="Q1767" t="s">
        <v>6015</v>
      </c>
      <c r="R1767">
        <v>210</v>
      </c>
      <c r="S1767">
        <v>69</v>
      </c>
    </row>
    <row r="1768" spans="1:19" x14ac:dyDescent="0.25">
      <c r="A1768" s="1" t="s">
        <v>20</v>
      </c>
      <c r="B1768" s="1" t="s">
        <v>34</v>
      </c>
      <c r="C1768" s="1" t="s">
        <v>22</v>
      </c>
      <c r="D1768" s="1" t="s">
        <v>23</v>
      </c>
      <c r="E1768" s="1" t="s">
        <v>24</v>
      </c>
      <c r="G1768" t="s">
        <v>2087</v>
      </c>
      <c r="H1768">
        <v>19617</v>
      </c>
      <c r="I1768">
        <v>20408</v>
      </c>
      <c r="J1768" t="s">
        <v>46</v>
      </c>
      <c r="Q1768" t="s">
        <v>2142</v>
      </c>
      <c r="R1768">
        <v>792</v>
      </c>
    </row>
    <row r="1769" spans="1:19" x14ac:dyDescent="0.25">
      <c r="A1769" s="1" t="s">
        <v>36</v>
      </c>
      <c r="B1769" s="1" t="s">
        <v>37</v>
      </c>
      <c r="C1769" s="1" t="s">
        <v>22</v>
      </c>
      <c r="D1769" s="1" t="s">
        <v>23</v>
      </c>
      <c r="E1769" s="1" t="s">
        <v>24</v>
      </c>
      <c r="G1769" t="s">
        <v>2087</v>
      </c>
      <c r="H1769">
        <v>19617</v>
      </c>
      <c r="I1769">
        <v>20408</v>
      </c>
      <c r="J1769" t="s">
        <v>46</v>
      </c>
      <c r="K1769" t="s">
        <v>2143</v>
      </c>
      <c r="N1769" t="s">
        <v>2144</v>
      </c>
      <c r="Q1769" t="s">
        <v>2142</v>
      </c>
      <c r="R1769">
        <v>792</v>
      </c>
      <c r="S1769">
        <v>263</v>
      </c>
    </row>
    <row r="1770" spans="1:19" x14ac:dyDescent="0.25">
      <c r="A1770" s="1" t="s">
        <v>20</v>
      </c>
      <c r="B1770" s="1" t="s">
        <v>34</v>
      </c>
      <c r="C1770" s="1" t="s">
        <v>22</v>
      </c>
      <c r="D1770" s="1" t="s">
        <v>23</v>
      </c>
      <c r="E1770" s="1" t="s">
        <v>24</v>
      </c>
      <c r="G1770" t="s">
        <v>6084</v>
      </c>
      <c r="H1770">
        <v>19619</v>
      </c>
      <c r="I1770">
        <v>21223</v>
      </c>
      <c r="J1770" t="s">
        <v>26</v>
      </c>
      <c r="Q1770" t="s">
        <v>6151</v>
      </c>
      <c r="R1770">
        <v>1605</v>
      </c>
    </row>
    <row r="1771" spans="1:19" x14ac:dyDescent="0.25">
      <c r="A1771" s="1" t="s">
        <v>36</v>
      </c>
      <c r="B1771" s="1" t="s">
        <v>37</v>
      </c>
      <c r="C1771" s="1" t="s">
        <v>22</v>
      </c>
      <c r="D1771" s="1" t="s">
        <v>23</v>
      </c>
      <c r="E1771" s="1" t="s">
        <v>24</v>
      </c>
      <c r="G1771" t="s">
        <v>6084</v>
      </c>
      <c r="H1771">
        <v>19619</v>
      </c>
      <c r="I1771">
        <v>21223</v>
      </c>
      <c r="J1771" t="s">
        <v>26</v>
      </c>
      <c r="K1771" t="s">
        <v>6152</v>
      </c>
      <c r="N1771" t="s">
        <v>3777</v>
      </c>
      <c r="Q1771" t="s">
        <v>6151</v>
      </c>
      <c r="R1771">
        <v>1605</v>
      </c>
      <c r="S1771">
        <v>534</v>
      </c>
    </row>
    <row r="1772" spans="1:19" x14ac:dyDescent="0.25">
      <c r="A1772" s="1" t="s">
        <v>20</v>
      </c>
      <c r="B1772" s="1" t="s">
        <v>34</v>
      </c>
      <c r="C1772" s="1" t="s">
        <v>22</v>
      </c>
      <c r="D1772" s="1" t="s">
        <v>23</v>
      </c>
      <c r="E1772" s="1" t="s">
        <v>24</v>
      </c>
      <c r="G1772" t="s">
        <v>5274</v>
      </c>
      <c r="H1772">
        <v>19625</v>
      </c>
      <c r="I1772">
        <v>19933</v>
      </c>
      <c r="J1772" t="s">
        <v>26</v>
      </c>
      <c r="Q1772" t="s">
        <v>5329</v>
      </c>
      <c r="R1772">
        <v>309</v>
      </c>
    </row>
    <row r="1773" spans="1:19" x14ac:dyDescent="0.25">
      <c r="A1773" s="1" t="s">
        <v>36</v>
      </c>
      <c r="B1773" s="1" t="s">
        <v>37</v>
      </c>
      <c r="C1773" s="1" t="s">
        <v>22</v>
      </c>
      <c r="D1773" s="1" t="s">
        <v>23</v>
      </c>
      <c r="E1773" s="1" t="s">
        <v>24</v>
      </c>
      <c r="G1773" t="s">
        <v>5274</v>
      </c>
      <c r="H1773">
        <v>19625</v>
      </c>
      <c r="I1773">
        <v>19933</v>
      </c>
      <c r="J1773" t="s">
        <v>26</v>
      </c>
      <c r="K1773" t="s">
        <v>5330</v>
      </c>
      <c r="N1773" t="s">
        <v>520</v>
      </c>
      <c r="Q1773" t="s">
        <v>5329</v>
      </c>
      <c r="R1773">
        <v>309</v>
      </c>
      <c r="S1773">
        <v>102</v>
      </c>
    </row>
    <row r="1774" spans="1:19" x14ac:dyDescent="0.25">
      <c r="A1774" s="1" t="s">
        <v>20</v>
      </c>
      <c r="B1774" s="1" t="s">
        <v>34</v>
      </c>
      <c r="C1774" s="1" t="s">
        <v>22</v>
      </c>
      <c r="D1774" s="1" t="s">
        <v>23</v>
      </c>
      <c r="E1774" s="1" t="s">
        <v>24</v>
      </c>
      <c r="G1774" t="s">
        <v>6028</v>
      </c>
      <c r="H1774">
        <v>19663</v>
      </c>
      <c r="I1774">
        <v>20769</v>
      </c>
      <c r="J1774" t="s">
        <v>26</v>
      </c>
      <c r="Q1774" t="s">
        <v>6072</v>
      </c>
      <c r="R1774">
        <v>1107</v>
      </c>
    </row>
    <row r="1775" spans="1:19" x14ac:dyDescent="0.25">
      <c r="A1775" s="1" t="s">
        <v>36</v>
      </c>
      <c r="B1775" s="1" t="s">
        <v>37</v>
      </c>
      <c r="C1775" s="1" t="s">
        <v>22</v>
      </c>
      <c r="D1775" s="1" t="s">
        <v>23</v>
      </c>
      <c r="E1775" s="1" t="s">
        <v>24</v>
      </c>
      <c r="G1775" t="s">
        <v>6028</v>
      </c>
      <c r="H1775">
        <v>19663</v>
      </c>
      <c r="I1775">
        <v>20769</v>
      </c>
      <c r="J1775" t="s">
        <v>26</v>
      </c>
      <c r="K1775" t="s">
        <v>6073</v>
      </c>
      <c r="N1775" t="s">
        <v>616</v>
      </c>
      <c r="Q1775" t="s">
        <v>6072</v>
      </c>
      <c r="R1775">
        <v>1107</v>
      </c>
      <c r="S1775">
        <v>368</v>
      </c>
    </row>
    <row r="1776" spans="1:19" x14ac:dyDescent="0.25">
      <c r="A1776" s="1" t="s">
        <v>20</v>
      </c>
      <c r="B1776" s="1" t="s">
        <v>34</v>
      </c>
      <c r="C1776" s="1" t="s">
        <v>22</v>
      </c>
      <c r="D1776" s="1" t="s">
        <v>23</v>
      </c>
      <c r="E1776" s="1" t="s">
        <v>24</v>
      </c>
      <c r="G1776" t="s">
        <v>4715</v>
      </c>
      <c r="H1776">
        <v>19668</v>
      </c>
      <c r="I1776">
        <v>20414</v>
      </c>
      <c r="J1776" t="s">
        <v>26</v>
      </c>
      <c r="Q1776" t="s">
        <v>4765</v>
      </c>
      <c r="R1776">
        <v>747</v>
      </c>
    </row>
    <row r="1777" spans="1:19" x14ac:dyDescent="0.25">
      <c r="A1777" s="1" t="s">
        <v>36</v>
      </c>
      <c r="B1777" s="1" t="s">
        <v>37</v>
      </c>
      <c r="C1777" s="1" t="s">
        <v>22</v>
      </c>
      <c r="D1777" s="1" t="s">
        <v>23</v>
      </c>
      <c r="E1777" s="1" t="s">
        <v>24</v>
      </c>
      <c r="G1777" t="s">
        <v>4715</v>
      </c>
      <c r="H1777">
        <v>19668</v>
      </c>
      <c r="I1777">
        <v>20414</v>
      </c>
      <c r="J1777" t="s">
        <v>26</v>
      </c>
      <c r="K1777" t="s">
        <v>4766</v>
      </c>
      <c r="N1777" t="s">
        <v>1145</v>
      </c>
      <c r="Q1777" t="s">
        <v>4765</v>
      </c>
      <c r="R1777">
        <v>747</v>
      </c>
      <c r="S1777">
        <v>248</v>
      </c>
    </row>
    <row r="1778" spans="1:19" x14ac:dyDescent="0.25">
      <c r="A1778" s="1" t="s">
        <v>20</v>
      </c>
      <c r="B1778" s="1" t="s">
        <v>34</v>
      </c>
      <c r="C1778" s="1" t="s">
        <v>22</v>
      </c>
      <c r="D1778" s="1" t="s">
        <v>23</v>
      </c>
      <c r="E1778" s="1" t="s">
        <v>24</v>
      </c>
      <c r="G1778" t="s">
        <v>25</v>
      </c>
      <c r="H1778">
        <v>19726</v>
      </c>
      <c r="I1778">
        <v>19998</v>
      </c>
      <c r="J1778" t="s">
        <v>26</v>
      </c>
      <c r="Q1778" t="s">
        <v>87</v>
      </c>
      <c r="R1778">
        <v>273</v>
      </c>
    </row>
    <row r="1779" spans="1:19" x14ac:dyDescent="0.25">
      <c r="A1779" s="1" t="s">
        <v>36</v>
      </c>
      <c r="B1779" s="1" t="s">
        <v>37</v>
      </c>
      <c r="C1779" s="1" t="s">
        <v>22</v>
      </c>
      <c r="D1779" s="1" t="s">
        <v>23</v>
      </c>
      <c r="E1779" s="1" t="s">
        <v>24</v>
      </c>
      <c r="G1779" t="s">
        <v>25</v>
      </c>
      <c r="H1779">
        <v>19726</v>
      </c>
      <c r="I1779">
        <v>19998</v>
      </c>
      <c r="J1779" t="s">
        <v>26</v>
      </c>
      <c r="K1779" t="s">
        <v>88</v>
      </c>
      <c r="N1779" t="s">
        <v>89</v>
      </c>
      <c r="Q1779" t="s">
        <v>87</v>
      </c>
      <c r="R1779">
        <v>273</v>
      </c>
      <c r="S1779">
        <v>90</v>
      </c>
    </row>
    <row r="1780" spans="1:19" x14ac:dyDescent="0.25">
      <c r="A1780" s="1" t="s">
        <v>20</v>
      </c>
      <c r="B1780" s="1" t="s">
        <v>34</v>
      </c>
      <c r="C1780" s="1" t="s">
        <v>22</v>
      </c>
      <c r="D1780" s="1" t="s">
        <v>23</v>
      </c>
      <c r="E1780" s="1" t="s">
        <v>24</v>
      </c>
      <c r="G1780" t="s">
        <v>4466</v>
      </c>
      <c r="H1780">
        <v>19736</v>
      </c>
      <c r="I1780">
        <v>20920</v>
      </c>
      <c r="J1780" t="s">
        <v>26</v>
      </c>
      <c r="Q1780" t="s">
        <v>4503</v>
      </c>
      <c r="R1780">
        <v>1185</v>
      </c>
    </row>
    <row r="1781" spans="1:19" x14ac:dyDescent="0.25">
      <c r="A1781" s="1" t="s">
        <v>36</v>
      </c>
      <c r="B1781" s="1" t="s">
        <v>37</v>
      </c>
      <c r="C1781" s="1" t="s">
        <v>22</v>
      </c>
      <c r="D1781" s="1" t="s">
        <v>23</v>
      </c>
      <c r="E1781" s="1" t="s">
        <v>24</v>
      </c>
      <c r="G1781" t="s">
        <v>4466</v>
      </c>
      <c r="H1781">
        <v>19736</v>
      </c>
      <c r="I1781">
        <v>20920</v>
      </c>
      <c r="J1781" t="s">
        <v>26</v>
      </c>
      <c r="K1781" t="s">
        <v>4504</v>
      </c>
      <c r="N1781" t="s">
        <v>4505</v>
      </c>
      <c r="Q1781" t="s">
        <v>4503</v>
      </c>
      <c r="R1781">
        <v>1185</v>
      </c>
      <c r="S1781">
        <v>394</v>
      </c>
    </row>
    <row r="1782" spans="1:19" x14ac:dyDescent="0.25">
      <c r="A1782" s="1" t="s">
        <v>20</v>
      </c>
      <c r="B1782" s="1" t="s">
        <v>34</v>
      </c>
      <c r="C1782" s="1" t="s">
        <v>22</v>
      </c>
      <c r="D1782" s="1" t="s">
        <v>23</v>
      </c>
      <c r="E1782" s="1" t="s">
        <v>24</v>
      </c>
      <c r="G1782" t="s">
        <v>5151</v>
      </c>
      <c r="H1782">
        <v>19744</v>
      </c>
      <c r="I1782">
        <v>19956</v>
      </c>
      <c r="J1782" t="s">
        <v>26</v>
      </c>
      <c r="Q1782" t="s">
        <v>5188</v>
      </c>
      <c r="R1782">
        <v>213</v>
      </c>
    </row>
    <row r="1783" spans="1:19" x14ac:dyDescent="0.25">
      <c r="A1783" s="1" t="s">
        <v>36</v>
      </c>
      <c r="B1783" s="1" t="s">
        <v>37</v>
      </c>
      <c r="C1783" s="1" t="s">
        <v>22</v>
      </c>
      <c r="D1783" s="1" t="s">
        <v>23</v>
      </c>
      <c r="E1783" s="1" t="s">
        <v>24</v>
      </c>
      <c r="G1783" t="s">
        <v>5151</v>
      </c>
      <c r="H1783">
        <v>19744</v>
      </c>
      <c r="I1783">
        <v>19956</v>
      </c>
      <c r="J1783" t="s">
        <v>26</v>
      </c>
      <c r="K1783" t="s">
        <v>5189</v>
      </c>
      <c r="N1783" t="s">
        <v>5190</v>
      </c>
      <c r="Q1783" t="s">
        <v>5188</v>
      </c>
      <c r="R1783">
        <v>213</v>
      </c>
      <c r="S1783">
        <v>70</v>
      </c>
    </row>
    <row r="1784" spans="1:19" x14ac:dyDescent="0.25">
      <c r="A1784" s="1" t="s">
        <v>20</v>
      </c>
      <c r="B1784" s="1" t="s">
        <v>34</v>
      </c>
      <c r="C1784" s="1" t="s">
        <v>22</v>
      </c>
      <c r="D1784" s="1" t="s">
        <v>23</v>
      </c>
      <c r="E1784" s="1" t="s">
        <v>24</v>
      </c>
      <c r="G1784" t="s">
        <v>4327</v>
      </c>
      <c r="H1784">
        <v>19791</v>
      </c>
      <c r="I1784">
        <v>20546</v>
      </c>
      <c r="J1784" t="s">
        <v>26</v>
      </c>
      <c r="Q1784" t="s">
        <v>4373</v>
      </c>
      <c r="R1784">
        <v>756</v>
      </c>
    </row>
    <row r="1785" spans="1:19" x14ac:dyDescent="0.25">
      <c r="A1785" s="1" t="s">
        <v>36</v>
      </c>
      <c r="B1785" s="1" t="s">
        <v>37</v>
      </c>
      <c r="C1785" s="1" t="s">
        <v>22</v>
      </c>
      <c r="D1785" s="1" t="s">
        <v>23</v>
      </c>
      <c r="E1785" s="1" t="s">
        <v>24</v>
      </c>
      <c r="G1785" t="s">
        <v>4327</v>
      </c>
      <c r="H1785">
        <v>19791</v>
      </c>
      <c r="I1785">
        <v>20546</v>
      </c>
      <c r="J1785" t="s">
        <v>26</v>
      </c>
      <c r="K1785" t="s">
        <v>4374</v>
      </c>
      <c r="N1785" t="s">
        <v>4375</v>
      </c>
      <c r="Q1785" t="s">
        <v>4373</v>
      </c>
      <c r="R1785">
        <v>756</v>
      </c>
      <c r="S1785">
        <v>251</v>
      </c>
    </row>
    <row r="1786" spans="1:19" x14ac:dyDescent="0.25">
      <c r="A1786" s="1" t="s">
        <v>20</v>
      </c>
      <c r="B1786" s="1" t="s">
        <v>34</v>
      </c>
      <c r="C1786" s="1" t="s">
        <v>22</v>
      </c>
      <c r="D1786" s="1" t="s">
        <v>23</v>
      </c>
      <c r="E1786" s="1" t="s">
        <v>24</v>
      </c>
      <c r="G1786" t="s">
        <v>5959</v>
      </c>
      <c r="H1786">
        <v>19797</v>
      </c>
      <c r="I1786">
        <v>21014</v>
      </c>
      <c r="J1786" t="s">
        <v>26</v>
      </c>
      <c r="Q1786" t="s">
        <v>6017</v>
      </c>
      <c r="R1786">
        <v>1218</v>
      </c>
    </row>
    <row r="1787" spans="1:19" x14ac:dyDescent="0.25">
      <c r="A1787" s="1" t="s">
        <v>36</v>
      </c>
      <c r="B1787" s="1" t="s">
        <v>37</v>
      </c>
      <c r="C1787" s="1" t="s">
        <v>22</v>
      </c>
      <c r="D1787" s="1" t="s">
        <v>23</v>
      </c>
      <c r="E1787" s="1" t="s">
        <v>24</v>
      </c>
      <c r="G1787" t="s">
        <v>5959</v>
      </c>
      <c r="H1787">
        <v>19797</v>
      </c>
      <c r="I1787">
        <v>21014</v>
      </c>
      <c r="J1787" t="s">
        <v>26</v>
      </c>
      <c r="K1787" t="s">
        <v>6018</v>
      </c>
      <c r="N1787" t="s">
        <v>6019</v>
      </c>
      <c r="Q1787" t="s">
        <v>6017</v>
      </c>
      <c r="R1787">
        <v>1218</v>
      </c>
      <c r="S1787">
        <v>405</v>
      </c>
    </row>
    <row r="1788" spans="1:19" x14ac:dyDescent="0.25">
      <c r="A1788" s="1" t="s">
        <v>20</v>
      </c>
      <c r="B1788" s="1" t="s">
        <v>34</v>
      </c>
      <c r="C1788" s="1" t="s">
        <v>22</v>
      </c>
      <c r="D1788" s="1" t="s">
        <v>23</v>
      </c>
      <c r="E1788" s="1" t="s">
        <v>24</v>
      </c>
      <c r="G1788" t="s">
        <v>6211</v>
      </c>
      <c r="H1788">
        <v>19868</v>
      </c>
      <c r="I1788">
        <v>20923</v>
      </c>
      <c r="J1788" t="s">
        <v>46</v>
      </c>
      <c r="Q1788" t="s">
        <v>6259</v>
      </c>
      <c r="R1788">
        <v>1056</v>
      </c>
    </row>
    <row r="1789" spans="1:19" x14ac:dyDescent="0.25">
      <c r="A1789" s="1" t="s">
        <v>36</v>
      </c>
      <c r="B1789" s="1" t="s">
        <v>37</v>
      </c>
      <c r="C1789" s="1" t="s">
        <v>22</v>
      </c>
      <c r="D1789" s="1" t="s">
        <v>23</v>
      </c>
      <c r="E1789" s="1" t="s">
        <v>24</v>
      </c>
      <c r="G1789" t="s">
        <v>6211</v>
      </c>
      <c r="H1789">
        <v>19868</v>
      </c>
      <c r="I1789">
        <v>20923</v>
      </c>
      <c r="J1789" t="s">
        <v>46</v>
      </c>
      <c r="K1789" t="s">
        <v>6260</v>
      </c>
      <c r="N1789" t="s">
        <v>45</v>
      </c>
      <c r="Q1789" t="s">
        <v>6259</v>
      </c>
      <c r="R1789">
        <v>1056</v>
      </c>
      <c r="S1789">
        <v>351</v>
      </c>
    </row>
    <row r="1790" spans="1:19" x14ac:dyDescent="0.25">
      <c r="A1790" s="1" t="s">
        <v>20</v>
      </c>
      <c r="B1790" s="1" t="s">
        <v>34</v>
      </c>
      <c r="C1790" s="1" t="s">
        <v>22</v>
      </c>
      <c r="D1790" s="1" t="s">
        <v>23</v>
      </c>
      <c r="E1790" s="1" t="s">
        <v>24</v>
      </c>
      <c r="G1790" t="s">
        <v>3120</v>
      </c>
      <c r="H1790">
        <v>19888</v>
      </c>
      <c r="I1790">
        <v>20391</v>
      </c>
      <c r="J1790" t="s">
        <v>26</v>
      </c>
      <c r="Q1790" t="s">
        <v>3182</v>
      </c>
      <c r="R1790">
        <v>504</v>
      </c>
    </row>
    <row r="1791" spans="1:19" x14ac:dyDescent="0.25">
      <c r="A1791" s="1" t="s">
        <v>36</v>
      </c>
      <c r="B1791" s="1" t="s">
        <v>37</v>
      </c>
      <c r="C1791" s="1" t="s">
        <v>22</v>
      </c>
      <c r="D1791" s="1" t="s">
        <v>23</v>
      </c>
      <c r="E1791" s="1" t="s">
        <v>24</v>
      </c>
      <c r="G1791" t="s">
        <v>3120</v>
      </c>
      <c r="H1791">
        <v>19888</v>
      </c>
      <c r="I1791">
        <v>20391</v>
      </c>
      <c r="J1791" t="s">
        <v>26</v>
      </c>
      <c r="K1791" t="s">
        <v>3183</v>
      </c>
      <c r="N1791" t="s">
        <v>45</v>
      </c>
      <c r="Q1791" t="s">
        <v>3182</v>
      </c>
      <c r="R1791">
        <v>504</v>
      </c>
      <c r="S1791">
        <v>167</v>
      </c>
    </row>
    <row r="1792" spans="1:19" x14ac:dyDescent="0.25">
      <c r="A1792" s="1" t="s">
        <v>20</v>
      </c>
      <c r="B1792" s="1" t="s">
        <v>34</v>
      </c>
      <c r="C1792" s="1" t="s">
        <v>22</v>
      </c>
      <c r="D1792" s="1" t="s">
        <v>23</v>
      </c>
      <c r="E1792" s="1" t="s">
        <v>24</v>
      </c>
      <c r="G1792" t="s">
        <v>6160</v>
      </c>
      <c r="H1792">
        <v>19889</v>
      </c>
      <c r="I1792">
        <v>20707</v>
      </c>
      <c r="J1792" t="s">
        <v>46</v>
      </c>
      <c r="Q1792" t="s">
        <v>6206</v>
      </c>
      <c r="R1792">
        <v>819</v>
      </c>
    </row>
    <row r="1793" spans="1:19" x14ac:dyDescent="0.25">
      <c r="A1793" s="1" t="s">
        <v>36</v>
      </c>
      <c r="B1793" s="1" t="s">
        <v>37</v>
      </c>
      <c r="C1793" s="1" t="s">
        <v>22</v>
      </c>
      <c r="D1793" s="1" t="s">
        <v>23</v>
      </c>
      <c r="E1793" s="1" t="s">
        <v>24</v>
      </c>
      <c r="G1793" t="s">
        <v>6160</v>
      </c>
      <c r="H1793">
        <v>19889</v>
      </c>
      <c r="I1793">
        <v>20707</v>
      </c>
      <c r="J1793" t="s">
        <v>46</v>
      </c>
      <c r="K1793" t="s">
        <v>6207</v>
      </c>
      <c r="N1793" t="s">
        <v>471</v>
      </c>
      <c r="Q1793" t="s">
        <v>6206</v>
      </c>
      <c r="R1793">
        <v>819</v>
      </c>
      <c r="S1793">
        <v>272</v>
      </c>
    </row>
    <row r="1794" spans="1:19" x14ac:dyDescent="0.25">
      <c r="A1794" s="1" t="s">
        <v>20</v>
      </c>
      <c r="B1794" s="1" t="s">
        <v>34</v>
      </c>
      <c r="C1794" s="1" t="s">
        <v>22</v>
      </c>
      <c r="D1794" s="1" t="s">
        <v>23</v>
      </c>
      <c r="E1794" s="1" t="s">
        <v>24</v>
      </c>
      <c r="G1794" t="s">
        <v>2702</v>
      </c>
      <c r="H1794">
        <v>19891</v>
      </c>
      <c r="I1794">
        <v>20919</v>
      </c>
      <c r="J1794" t="s">
        <v>26</v>
      </c>
      <c r="Q1794" t="s">
        <v>2744</v>
      </c>
      <c r="R1794">
        <v>1029</v>
      </c>
    </row>
    <row r="1795" spans="1:19" x14ac:dyDescent="0.25">
      <c r="A1795" s="1" t="s">
        <v>36</v>
      </c>
      <c r="B1795" s="1" t="s">
        <v>37</v>
      </c>
      <c r="C1795" s="1" t="s">
        <v>22</v>
      </c>
      <c r="D1795" s="1" t="s">
        <v>23</v>
      </c>
      <c r="E1795" s="1" t="s">
        <v>24</v>
      </c>
      <c r="G1795" t="s">
        <v>2702</v>
      </c>
      <c r="H1795">
        <v>19891</v>
      </c>
      <c r="I1795">
        <v>20919</v>
      </c>
      <c r="J1795" t="s">
        <v>26</v>
      </c>
      <c r="K1795" t="s">
        <v>2745</v>
      </c>
      <c r="N1795" t="s">
        <v>296</v>
      </c>
      <c r="Q1795" t="s">
        <v>2744</v>
      </c>
      <c r="R1795">
        <v>1029</v>
      </c>
      <c r="S1795">
        <v>342</v>
      </c>
    </row>
    <row r="1796" spans="1:19" x14ac:dyDescent="0.25">
      <c r="A1796" s="1" t="s">
        <v>20</v>
      </c>
      <c r="B1796" s="1" t="s">
        <v>34</v>
      </c>
      <c r="C1796" s="1" t="s">
        <v>22</v>
      </c>
      <c r="D1796" s="1" t="s">
        <v>23</v>
      </c>
      <c r="E1796" s="1" t="s">
        <v>24</v>
      </c>
      <c r="G1796" t="s">
        <v>3679</v>
      </c>
      <c r="H1796">
        <v>19896</v>
      </c>
      <c r="I1796">
        <v>21290</v>
      </c>
      <c r="J1796" t="s">
        <v>26</v>
      </c>
      <c r="Q1796" t="s">
        <v>3720</v>
      </c>
      <c r="R1796">
        <v>1395</v>
      </c>
    </row>
    <row r="1797" spans="1:19" x14ac:dyDescent="0.25">
      <c r="A1797" s="1" t="s">
        <v>36</v>
      </c>
      <c r="B1797" s="1" t="s">
        <v>37</v>
      </c>
      <c r="C1797" s="1" t="s">
        <v>22</v>
      </c>
      <c r="D1797" s="1" t="s">
        <v>23</v>
      </c>
      <c r="E1797" s="1" t="s">
        <v>24</v>
      </c>
      <c r="G1797" t="s">
        <v>3679</v>
      </c>
      <c r="H1797">
        <v>19896</v>
      </c>
      <c r="I1797">
        <v>21290</v>
      </c>
      <c r="J1797" t="s">
        <v>26</v>
      </c>
      <c r="K1797" t="s">
        <v>3721</v>
      </c>
      <c r="N1797" t="s">
        <v>1563</v>
      </c>
      <c r="Q1797" t="s">
        <v>3720</v>
      </c>
      <c r="R1797">
        <v>1395</v>
      </c>
      <c r="S1797">
        <v>464</v>
      </c>
    </row>
    <row r="1798" spans="1:19" x14ac:dyDescent="0.25">
      <c r="A1798" s="1" t="s">
        <v>20</v>
      </c>
      <c r="B1798" s="1" t="s">
        <v>34</v>
      </c>
      <c r="C1798" s="1" t="s">
        <v>22</v>
      </c>
      <c r="D1798" s="1" t="s">
        <v>23</v>
      </c>
      <c r="E1798" s="1" t="s">
        <v>24</v>
      </c>
      <c r="G1798" t="s">
        <v>5274</v>
      </c>
      <c r="H1798">
        <v>19923</v>
      </c>
      <c r="I1798">
        <v>20210</v>
      </c>
      <c r="J1798" t="s">
        <v>26</v>
      </c>
      <c r="Q1798" t="s">
        <v>5331</v>
      </c>
      <c r="R1798">
        <v>288</v>
      </c>
    </row>
    <row r="1799" spans="1:19" x14ac:dyDescent="0.25">
      <c r="A1799" s="1" t="s">
        <v>36</v>
      </c>
      <c r="B1799" s="1" t="s">
        <v>37</v>
      </c>
      <c r="C1799" s="1" t="s">
        <v>22</v>
      </c>
      <c r="D1799" s="1" t="s">
        <v>23</v>
      </c>
      <c r="E1799" s="1" t="s">
        <v>24</v>
      </c>
      <c r="G1799" t="s">
        <v>5274</v>
      </c>
      <c r="H1799">
        <v>19923</v>
      </c>
      <c r="I1799">
        <v>20210</v>
      </c>
      <c r="J1799" t="s">
        <v>26</v>
      </c>
      <c r="K1799" t="s">
        <v>5332</v>
      </c>
      <c r="N1799" t="s">
        <v>784</v>
      </c>
      <c r="Q1799" t="s">
        <v>5331</v>
      </c>
      <c r="R1799">
        <v>288</v>
      </c>
      <c r="S1799">
        <v>95</v>
      </c>
    </row>
    <row r="1800" spans="1:19" x14ac:dyDescent="0.25">
      <c r="A1800" s="1" t="s">
        <v>20</v>
      </c>
      <c r="B1800" s="1" t="s">
        <v>34</v>
      </c>
      <c r="C1800" s="1" t="s">
        <v>22</v>
      </c>
      <c r="D1800" s="1" t="s">
        <v>23</v>
      </c>
      <c r="E1800" s="1" t="s">
        <v>24</v>
      </c>
      <c r="G1800" t="s">
        <v>3510</v>
      </c>
      <c r="H1800">
        <v>19933</v>
      </c>
      <c r="I1800">
        <v>21186</v>
      </c>
      <c r="J1800" t="s">
        <v>26</v>
      </c>
      <c r="Q1800" t="s">
        <v>3574</v>
      </c>
      <c r="R1800">
        <v>1254</v>
      </c>
    </row>
    <row r="1801" spans="1:19" x14ac:dyDescent="0.25">
      <c r="A1801" s="1" t="s">
        <v>36</v>
      </c>
      <c r="B1801" s="1" t="s">
        <v>37</v>
      </c>
      <c r="C1801" s="1" t="s">
        <v>22</v>
      </c>
      <c r="D1801" s="1" t="s">
        <v>23</v>
      </c>
      <c r="E1801" s="1" t="s">
        <v>24</v>
      </c>
      <c r="G1801" t="s">
        <v>3510</v>
      </c>
      <c r="H1801">
        <v>19933</v>
      </c>
      <c r="I1801">
        <v>21186</v>
      </c>
      <c r="J1801" t="s">
        <v>26</v>
      </c>
      <c r="K1801" t="s">
        <v>3575</v>
      </c>
      <c r="N1801" t="s">
        <v>471</v>
      </c>
      <c r="Q1801" t="s">
        <v>3574</v>
      </c>
      <c r="R1801">
        <v>1254</v>
      </c>
      <c r="S1801">
        <v>417</v>
      </c>
    </row>
    <row r="1802" spans="1:19" x14ac:dyDescent="0.25">
      <c r="A1802" s="1" t="s">
        <v>20</v>
      </c>
      <c r="B1802" s="1" t="s">
        <v>34</v>
      </c>
      <c r="C1802" s="1" t="s">
        <v>22</v>
      </c>
      <c r="D1802" s="1" t="s">
        <v>23</v>
      </c>
      <c r="E1802" s="1" t="s">
        <v>24</v>
      </c>
      <c r="G1802" t="s">
        <v>4136</v>
      </c>
      <c r="H1802">
        <v>19937</v>
      </c>
      <c r="I1802">
        <v>20458</v>
      </c>
      <c r="J1802" t="s">
        <v>26</v>
      </c>
      <c r="Q1802" t="s">
        <v>4189</v>
      </c>
      <c r="R1802">
        <v>522</v>
      </c>
    </row>
    <row r="1803" spans="1:19" x14ac:dyDescent="0.25">
      <c r="A1803" s="1" t="s">
        <v>36</v>
      </c>
      <c r="B1803" s="1" t="s">
        <v>37</v>
      </c>
      <c r="C1803" s="1" t="s">
        <v>22</v>
      </c>
      <c r="D1803" s="1" t="s">
        <v>23</v>
      </c>
      <c r="E1803" s="1" t="s">
        <v>24</v>
      </c>
      <c r="G1803" t="s">
        <v>4136</v>
      </c>
      <c r="H1803">
        <v>19937</v>
      </c>
      <c r="I1803">
        <v>20458</v>
      </c>
      <c r="J1803" t="s">
        <v>26</v>
      </c>
      <c r="K1803" t="s">
        <v>4190</v>
      </c>
      <c r="N1803" t="s">
        <v>4191</v>
      </c>
      <c r="Q1803" t="s">
        <v>4189</v>
      </c>
      <c r="R1803">
        <v>522</v>
      </c>
      <c r="S1803">
        <v>173</v>
      </c>
    </row>
    <row r="1804" spans="1:19" x14ac:dyDescent="0.25">
      <c r="A1804" s="1" t="s">
        <v>20</v>
      </c>
      <c r="B1804" s="1" t="s">
        <v>34</v>
      </c>
      <c r="C1804" s="1" t="s">
        <v>22</v>
      </c>
      <c r="D1804" s="1" t="s">
        <v>23</v>
      </c>
      <c r="E1804" s="1" t="s">
        <v>24</v>
      </c>
      <c r="G1804" t="s">
        <v>683</v>
      </c>
      <c r="H1804">
        <v>19940</v>
      </c>
      <c r="I1804">
        <v>20542</v>
      </c>
      <c r="J1804" t="s">
        <v>26</v>
      </c>
      <c r="Q1804" t="s">
        <v>739</v>
      </c>
      <c r="R1804">
        <v>603</v>
      </c>
    </row>
    <row r="1805" spans="1:19" x14ac:dyDescent="0.25">
      <c r="A1805" s="1" t="s">
        <v>36</v>
      </c>
      <c r="B1805" s="1" t="s">
        <v>37</v>
      </c>
      <c r="C1805" s="1" t="s">
        <v>22</v>
      </c>
      <c r="D1805" s="1" t="s">
        <v>23</v>
      </c>
      <c r="E1805" s="1" t="s">
        <v>24</v>
      </c>
      <c r="G1805" t="s">
        <v>683</v>
      </c>
      <c r="H1805">
        <v>19940</v>
      </c>
      <c r="I1805">
        <v>20542</v>
      </c>
      <c r="J1805" t="s">
        <v>26</v>
      </c>
      <c r="K1805" t="s">
        <v>740</v>
      </c>
      <c r="N1805" t="s">
        <v>741</v>
      </c>
      <c r="Q1805" t="s">
        <v>739</v>
      </c>
      <c r="R1805">
        <v>603</v>
      </c>
      <c r="S1805">
        <v>200</v>
      </c>
    </row>
    <row r="1806" spans="1:19" x14ac:dyDescent="0.25">
      <c r="A1806" s="1" t="s">
        <v>20</v>
      </c>
      <c r="B1806" s="1" t="s">
        <v>34</v>
      </c>
      <c r="C1806" s="1" t="s">
        <v>22</v>
      </c>
      <c r="D1806" s="1" t="s">
        <v>23</v>
      </c>
      <c r="E1806" s="1" t="s">
        <v>24</v>
      </c>
      <c r="G1806" t="s">
        <v>4584</v>
      </c>
      <c r="H1806">
        <v>19960</v>
      </c>
      <c r="I1806">
        <v>20943</v>
      </c>
      <c r="J1806" t="s">
        <v>46</v>
      </c>
      <c r="Q1806" t="s">
        <v>4641</v>
      </c>
      <c r="R1806">
        <v>984</v>
      </c>
    </row>
    <row r="1807" spans="1:19" x14ac:dyDescent="0.25">
      <c r="A1807" s="1" t="s">
        <v>36</v>
      </c>
      <c r="B1807" s="1" t="s">
        <v>37</v>
      </c>
      <c r="C1807" s="1" t="s">
        <v>22</v>
      </c>
      <c r="D1807" s="1" t="s">
        <v>23</v>
      </c>
      <c r="E1807" s="1" t="s">
        <v>24</v>
      </c>
      <c r="G1807" t="s">
        <v>4584</v>
      </c>
      <c r="H1807">
        <v>19960</v>
      </c>
      <c r="I1807">
        <v>20943</v>
      </c>
      <c r="J1807" t="s">
        <v>46</v>
      </c>
      <c r="K1807" t="s">
        <v>4642</v>
      </c>
      <c r="N1807" t="s">
        <v>4643</v>
      </c>
      <c r="Q1807" t="s">
        <v>4641</v>
      </c>
      <c r="R1807">
        <v>984</v>
      </c>
      <c r="S1807">
        <v>327</v>
      </c>
    </row>
    <row r="1808" spans="1:19" x14ac:dyDescent="0.25">
      <c r="A1808" s="1" t="s">
        <v>20</v>
      </c>
      <c r="B1808" s="1" t="s">
        <v>34</v>
      </c>
      <c r="C1808" s="1" t="s">
        <v>22</v>
      </c>
      <c r="D1808" s="1" t="s">
        <v>23</v>
      </c>
      <c r="E1808" s="1" t="s">
        <v>24</v>
      </c>
      <c r="G1808" t="s">
        <v>5151</v>
      </c>
      <c r="H1808">
        <v>19971</v>
      </c>
      <c r="I1808">
        <v>20645</v>
      </c>
      <c r="J1808" t="s">
        <v>26</v>
      </c>
      <c r="Q1808" t="s">
        <v>5191</v>
      </c>
      <c r="R1808">
        <v>675</v>
      </c>
    </row>
    <row r="1809" spans="1:20" x14ac:dyDescent="0.25">
      <c r="A1809" s="1" t="s">
        <v>36</v>
      </c>
      <c r="B1809" s="1" t="s">
        <v>37</v>
      </c>
      <c r="C1809" s="1" t="s">
        <v>22</v>
      </c>
      <c r="D1809" s="1" t="s">
        <v>23</v>
      </c>
      <c r="E1809" s="1" t="s">
        <v>24</v>
      </c>
      <c r="G1809" t="s">
        <v>5151</v>
      </c>
      <c r="H1809">
        <v>19971</v>
      </c>
      <c r="I1809">
        <v>20645</v>
      </c>
      <c r="J1809" t="s">
        <v>26</v>
      </c>
      <c r="K1809" t="s">
        <v>5192</v>
      </c>
      <c r="N1809" t="s">
        <v>45</v>
      </c>
      <c r="Q1809" t="s">
        <v>5191</v>
      </c>
      <c r="R1809">
        <v>675</v>
      </c>
      <c r="S1809">
        <v>224</v>
      </c>
    </row>
    <row r="1810" spans="1:20" x14ac:dyDescent="0.25">
      <c r="A1810" s="1" t="s">
        <v>20</v>
      </c>
      <c r="B1810" s="1" t="s">
        <v>34</v>
      </c>
      <c r="C1810" s="1" t="s">
        <v>22</v>
      </c>
      <c r="D1810" s="1" t="s">
        <v>23</v>
      </c>
      <c r="E1810" s="1" t="s">
        <v>24</v>
      </c>
      <c r="G1810" t="s">
        <v>2935</v>
      </c>
      <c r="H1810">
        <v>20036</v>
      </c>
      <c r="I1810">
        <v>20422</v>
      </c>
      <c r="J1810" t="s">
        <v>26</v>
      </c>
      <c r="Q1810" t="s">
        <v>2991</v>
      </c>
      <c r="R1810">
        <v>387</v>
      </c>
    </row>
    <row r="1811" spans="1:20" x14ac:dyDescent="0.25">
      <c r="A1811" s="1" t="s">
        <v>36</v>
      </c>
      <c r="B1811" s="1" t="s">
        <v>37</v>
      </c>
      <c r="C1811" s="1" t="s">
        <v>22</v>
      </c>
      <c r="D1811" s="1" t="s">
        <v>23</v>
      </c>
      <c r="E1811" s="1" t="s">
        <v>24</v>
      </c>
      <c r="G1811" t="s">
        <v>2935</v>
      </c>
      <c r="H1811">
        <v>20036</v>
      </c>
      <c r="I1811">
        <v>20422</v>
      </c>
      <c r="J1811" t="s">
        <v>26</v>
      </c>
      <c r="K1811" t="s">
        <v>2992</v>
      </c>
      <c r="N1811" t="s">
        <v>2993</v>
      </c>
      <c r="Q1811" t="s">
        <v>2991</v>
      </c>
      <c r="R1811">
        <v>387</v>
      </c>
      <c r="S1811">
        <v>128</v>
      </c>
    </row>
    <row r="1812" spans="1:20" x14ac:dyDescent="0.25">
      <c r="A1812" s="1" t="s">
        <v>20</v>
      </c>
      <c r="B1812" s="1" t="s">
        <v>34</v>
      </c>
      <c r="C1812" s="1" t="s">
        <v>22</v>
      </c>
      <c r="D1812" s="1" t="s">
        <v>23</v>
      </c>
      <c r="E1812" s="1" t="s">
        <v>24</v>
      </c>
      <c r="G1812" t="s">
        <v>4843</v>
      </c>
      <c r="H1812">
        <v>20047</v>
      </c>
      <c r="I1812">
        <v>20250</v>
      </c>
      <c r="J1812" t="s">
        <v>26</v>
      </c>
      <c r="Q1812" t="s">
        <v>4901</v>
      </c>
      <c r="R1812">
        <v>204</v>
      </c>
    </row>
    <row r="1813" spans="1:20" x14ac:dyDescent="0.25">
      <c r="A1813" s="1" t="s">
        <v>36</v>
      </c>
      <c r="B1813" s="1" t="s">
        <v>37</v>
      </c>
      <c r="C1813" s="1" t="s">
        <v>22</v>
      </c>
      <c r="D1813" s="1" t="s">
        <v>23</v>
      </c>
      <c r="E1813" s="1" t="s">
        <v>24</v>
      </c>
      <c r="G1813" t="s">
        <v>4843</v>
      </c>
      <c r="H1813">
        <v>20047</v>
      </c>
      <c r="I1813">
        <v>20250</v>
      </c>
      <c r="J1813" t="s">
        <v>26</v>
      </c>
      <c r="K1813" t="s">
        <v>4902</v>
      </c>
      <c r="N1813" t="s">
        <v>4903</v>
      </c>
      <c r="Q1813" t="s">
        <v>4901</v>
      </c>
      <c r="R1813">
        <v>204</v>
      </c>
      <c r="S1813">
        <v>67</v>
      </c>
    </row>
    <row r="1814" spans="1:20" x14ac:dyDescent="0.25">
      <c r="A1814" s="1" t="s">
        <v>20</v>
      </c>
      <c r="B1814" s="1" t="s">
        <v>34</v>
      </c>
      <c r="C1814" s="1" t="s">
        <v>22</v>
      </c>
      <c r="D1814" s="1" t="s">
        <v>23</v>
      </c>
      <c r="E1814" s="1" t="s">
        <v>24</v>
      </c>
      <c r="G1814" t="s">
        <v>3334</v>
      </c>
      <c r="H1814">
        <v>20135</v>
      </c>
      <c r="I1814">
        <v>20686</v>
      </c>
      <c r="J1814" t="s">
        <v>26</v>
      </c>
      <c r="Q1814" t="s">
        <v>3368</v>
      </c>
      <c r="R1814">
        <v>552</v>
      </c>
    </row>
    <row r="1815" spans="1:20" x14ac:dyDescent="0.25">
      <c r="A1815" s="1" t="s">
        <v>36</v>
      </c>
      <c r="B1815" s="1" t="s">
        <v>37</v>
      </c>
      <c r="C1815" s="1" t="s">
        <v>22</v>
      </c>
      <c r="D1815" s="1" t="s">
        <v>23</v>
      </c>
      <c r="E1815" s="1" t="s">
        <v>24</v>
      </c>
      <c r="G1815" t="s">
        <v>3334</v>
      </c>
      <c r="H1815">
        <v>20135</v>
      </c>
      <c r="I1815">
        <v>20686</v>
      </c>
      <c r="J1815" t="s">
        <v>26</v>
      </c>
      <c r="K1815" t="s">
        <v>3369</v>
      </c>
      <c r="N1815" t="s">
        <v>3367</v>
      </c>
      <c r="Q1815" t="s">
        <v>3368</v>
      </c>
      <c r="R1815">
        <v>552</v>
      </c>
      <c r="S1815">
        <v>183</v>
      </c>
    </row>
    <row r="1816" spans="1:20" x14ac:dyDescent="0.25">
      <c r="A1816" s="1" t="s">
        <v>20</v>
      </c>
      <c r="B1816" s="1" t="s">
        <v>21</v>
      </c>
      <c r="C1816" s="1" t="s">
        <v>22</v>
      </c>
      <c r="D1816" s="1" t="s">
        <v>23</v>
      </c>
      <c r="E1816" s="1" t="s">
        <v>24</v>
      </c>
      <c r="G1816" t="s">
        <v>3978</v>
      </c>
      <c r="H1816">
        <v>20135</v>
      </c>
      <c r="I1816">
        <v>20210</v>
      </c>
      <c r="J1816" t="s">
        <v>26</v>
      </c>
      <c r="Q1816" t="s">
        <v>4003</v>
      </c>
      <c r="R1816">
        <v>76</v>
      </c>
    </row>
    <row r="1817" spans="1:20" x14ac:dyDescent="0.25">
      <c r="A1817" s="1" t="s">
        <v>21</v>
      </c>
      <c r="C1817" s="1" t="s">
        <v>22</v>
      </c>
      <c r="D1817" s="1" t="s">
        <v>23</v>
      </c>
      <c r="E1817" s="1" t="s">
        <v>24</v>
      </c>
      <c r="G1817" t="s">
        <v>3978</v>
      </c>
      <c r="H1817">
        <v>20135</v>
      </c>
      <c r="I1817">
        <v>20210</v>
      </c>
      <c r="J1817" t="s">
        <v>26</v>
      </c>
      <c r="N1817" t="s">
        <v>4004</v>
      </c>
      <c r="Q1817" t="s">
        <v>4003</v>
      </c>
      <c r="R1817">
        <v>76</v>
      </c>
      <c r="T1817" t="s">
        <v>4005</v>
      </c>
    </row>
    <row r="1818" spans="1:20" x14ac:dyDescent="0.25">
      <c r="A1818" s="1" t="s">
        <v>20</v>
      </c>
      <c r="B1818" s="1" t="s">
        <v>34</v>
      </c>
      <c r="C1818" s="1" t="s">
        <v>22</v>
      </c>
      <c r="D1818" s="1" t="s">
        <v>23</v>
      </c>
      <c r="E1818" s="1" t="s">
        <v>24</v>
      </c>
      <c r="G1818" t="s">
        <v>25</v>
      </c>
      <c r="H1818">
        <v>20159</v>
      </c>
      <c r="I1818">
        <v>20602</v>
      </c>
      <c r="J1818" t="s">
        <v>26</v>
      </c>
      <c r="Q1818" t="s">
        <v>90</v>
      </c>
      <c r="R1818">
        <v>444</v>
      </c>
    </row>
    <row r="1819" spans="1:20" x14ac:dyDescent="0.25">
      <c r="A1819" s="1" t="s">
        <v>36</v>
      </c>
      <c r="B1819" s="1" t="s">
        <v>37</v>
      </c>
      <c r="C1819" s="1" t="s">
        <v>22</v>
      </c>
      <c r="D1819" s="1" t="s">
        <v>23</v>
      </c>
      <c r="E1819" s="1" t="s">
        <v>24</v>
      </c>
      <c r="G1819" t="s">
        <v>25</v>
      </c>
      <c r="H1819">
        <v>20159</v>
      </c>
      <c r="I1819">
        <v>20602</v>
      </c>
      <c r="J1819" t="s">
        <v>26</v>
      </c>
      <c r="K1819" t="s">
        <v>91</v>
      </c>
      <c r="N1819" t="s">
        <v>92</v>
      </c>
      <c r="Q1819" t="s">
        <v>90</v>
      </c>
      <c r="R1819">
        <v>444</v>
      </c>
      <c r="S1819">
        <v>147</v>
      </c>
    </row>
    <row r="1820" spans="1:20" x14ac:dyDescent="0.25">
      <c r="A1820" s="1" t="s">
        <v>20</v>
      </c>
      <c r="B1820" s="1" t="s">
        <v>34</v>
      </c>
      <c r="C1820" s="1" t="s">
        <v>22</v>
      </c>
      <c r="D1820" s="1" t="s">
        <v>23</v>
      </c>
      <c r="E1820" s="1" t="s">
        <v>24</v>
      </c>
      <c r="G1820" t="s">
        <v>5006</v>
      </c>
      <c r="H1820">
        <v>20239</v>
      </c>
      <c r="I1820">
        <v>21402</v>
      </c>
      <c r="J1820" t="s">
        <v>46</v>
      </c>
      <c r="Q1820" t="s">
        <v>5058</v>
      </c>
      <c r="R1820">
        <v>1164</v>
      </c>
    </row>
    <row r="1821" spans="1:20" x14ac:dyDescent="0.25">
      <c r="A1821" s="1" t="s">
        <v>36</v>
      </c>
      <c r="B1821" s="1" t="s">
        <v>37</v>
      </c>
      <c r="C1821" s="1" t="s">
        <v>22</v>
      </c>
      <c r="D1821" s="1" t="s">
        <v>23</v>
      </c>
      <c r="E1821" s="1" t="s">
        <v>24</v>
      </c>
      <c r="G1821" t="s">
        <v>5006</v>
      </c>
      <c r="H1821">
        <v>20239</v>
      </c>
      <c r="I1821">
        <v>21402</v>
      </c>
      <c r="J1821" t="s">
        <v>46</v>
      </c>
      <c r="K1821" t="s">
        <v>5059</v>
      </c>
      <c r="N1821" t="s">
        <v>5060</v>
      </c>
      <c r="Q1821" t="s">
        <v>5058</v>
      </c>
      <c r="R1821">
        <v>1164</v>
      </c>
      <c r="S1821">
        <v>387</v>
      </c>
    </row>
    <row r="1822" spans="1:20" x14ac:dyDescent="0.25">
      <c r="A1822" s="1" t="s">
        <v>20</v>
      </c>
      <c r="B1822" s="1" t="s">
        <v>34</v>
      </c>
      <c r="C1822" s="1" t="s">
        <v>22</v>
      </c>
      <c r="D1822" s="1" t="s">
        <v>23</v>
      </c>
      <c r="E1822" s="1" t="s">
        <v>24</v>
      </c>
      <c r="G1822" t="s">
        <v>5274</v>
      </c>
      <c r="H1822">
        <v>20275</v>
      </c>
      <c r="I1822">
        <v>21813</v>
      </c>
      <c r="J1822" t="s">
        <v>26</v>
      </c>
      <c r="Q1822" t="s">
        <v>5333</v>
      </c>
      <c r="R1822">
        <v>1539</v>
      </c>
    </row>
    <row r="1823" spans="1:20" x14ac:dyDescent="0.25">
      <c r="A1823" s="1" t="s">
        <v>36</v>
      </c>
      <c r="B1823" s="1" t="s">
        <v>37</v>
      </c>
      <c r="C1823" s="1" t="s">
        <v>22</v>
      </c>
      <c r="D1823" s="1" t="s">
        <v>23</v>
      </c>
      <c r="E1823" s="1" t="s">
        <v>24</v>
      </c>
      <c r="G1823" t="s">
        <v>5274</v>
      </c>
      <c r="H1823">
        <v>20275</v>
      </c>
      <c r="I1823">
        <v>21813</v>
      </c>
      <c r="J1823" t="s">
        <v>26</v>
      </c>
      <c r="K1823" t="s">
        <v>5334</v>
      </c>
      <c r="N1823" t="s">
        <v>5335</v>
      </c>
      <c r="Q1823" t="s">
        <v>5333</v>
      </c>
      <c r="R1823">
        <v>1539</v>
      </c>
      <c r="S1823">
        <v>512</v>
      </c>
    </row>
    <row r="1824" spans="1:20" x14ac:dyDescent="0.25">
      <c r="A1824" s="1" t="s">
        <v>20</v>
      </c>
      <c r="B1824" s="1" t="s">
        <v>34</v>
      </c>
      <c r="C1824" s="1" t="s">
        <v>22</v>
      </c>
      <c r="D1824" s="1" t="s">
        <v>23</v>
      </c>
      <c r="E1824" s="1" t="s">
        <v>24</v>
      </c>
      <c r="G1824" t="s">
        <v>3978</v>
      </c>
      <c r="H1824">
        <v>20303</v>
      </c>
      <c r="I1824">
        <v>21589</v>
      </c>
      <c r="J1824" t="s">
        <v>26</v>
      </c>
      <c r="Q1824" t="s">
        <v>4006</v>
      </c>
      <c r="R1824">
        <v>1287</v>
      </c>
    </row>
    <row r="1825" spans="1:19" x14ac:dyDescent="0.25">
      <c r="A1825" s="1" t="s">
        <v>36</v>
      </c>
      <c r="B1825" s="1" t="s">
        <v>37</v>
      </c>
      <c r="C1825" s="1" t="s">
        <v>22</v>
      </c>
      <c r="D1825" s="1" t="s">
        <v>23</v>
      </c>
      <c r="E1825" s="1" t="s">
        <v>24</v>
      </c>
      <c r="G1825" t="s">
        <v>3978</v>
      </c>
      <c r="H1825">
        <v>20303</v>
      </c>
      <c r="I1825">
        <v>21589</v>
      </c>
      <c r="J1825" t="s">
        <v>26</v>
      </c>
      <c r="K1825" t="s">
        <v>4007</v>
      </c>
      <c r="N1825" t="s">
        <v>4008</v>
      </c>
      <c r="Q1825" t="s">
        <v>4006</v>
      </c>
      <c r="R1825">
        <v>1287</v>
      </c>
      <c r="S1825">
        <v>428</v>
      </c>
    </row>
    <row r="1826" spans="1:19" x14ac:dyDescent="0.25">
      <c r="A1826" s="1" t="s">
        <v>20</v>
      </c>
      <c r="B1826" s="1" t="s">
        <v>34</v>
      </c>
      <c r="C1826" s="1" t="s">
        <v>22</v>
      </c>
      <c r="D1826" s="1" t="s">
        <v>23</v>
      </c>
      <c r="E1826" s="1" t="s">
        <v>24</v>
      </c>
      <c r="G1826" t="s">
        <v>4843</v>
      </c>
      <c r="H1826">
        <v>20327</v>
      </c>
      <c r="I1826">
        <v>21082</v>
      </c>
      <c r="J1826" t="s">
        <v>26</v>
      </c>
      <c r="Q1826" t="s">
        <v>4904</v>
      </c>
      <c r="R1826">
        <v>756</v>
      </c>
    </row>
    <row r="1827" spans="1:19" x14ac:dyDescent="0.25">
      <c r="A1827" s="1" t="s">
        <v>36</v>
      </c>
      <c r="B1827" s="1" t="s">
        <v>37</v>
      </c>
      <c r="C1827" s="1" t="s">
        <v>22</v>
      </c>
      <c r="D1827" s="1" t="s">
        <v>23</v>
      </c>
      <c r="E1827" s="1" t="s">
        <v>24</v>
      </c>
      <c r="G1827" t="s">
        <v>4843</v>
      </c>
      <c r="H1827">
        <v>20327</v>
      </c>
      <c r="I1827">
        <v>21082</v>
      </c>
      <c r="J1827" t="s">
        <v>26</v>
      </c>
      <c r="K1827" t="s">
        <v>4905</v>
      </c>
      <c r="N1827" t="s">
        <v>4906</v>
      </c>
      <c r="Q1827" t="s">
        <v>4904</v>
      </c>
      <c r="R1827">
        <v>756</v>
      </c>
      <c r="S1827">
        <v>251</v>
      </c>
    </row>
    <row r="1828" spans="1:19" x14ac:dyDescent="0.25">
      <c r="A1828" s="1" t="s">
        <v>20</v>
      </c>
      <c r="B1828" s="1" t="s">
        <v>34</v>
      </c>
      <c r="C1828" s="1" t="s">
        <v>22</v>
      </c>
      <c r="D1828" s="1" t="s">
        <v>23</v>
      </c>
      <c r="E1828" s="1" t="s">
        <v>24</v>
      </c>
      <c r="G1828" t="s">
        <v>1766</v>
      </c>
      <c r="H1828">
        <v>20336</v>
      </c>
      <c r="I1828">
        <v>20872</v>
      </c>
      <c r="J1828" t="s">
        <v>26</v>
      </c>
      <c r="Q1828" t="s">
        <v>1814</v>
      </c>
      <c r="R1828">
        <v>537</v>
      </c>
    </row>
    <row r="1829" spans="1:19" x14ac:dyDescent="0.25">
      <c r="A1829" s="1" t="s">
        <v>36</v>
      </c>
      <c r="B1829" s="1" t="s">
        <v>37</v>
      </c>
      <c r="C1829" s="1" t="s">
        <v>22</v>
      </c>
      <c r="D1829" s="1" t="s">
        <v>23</v>
      </c>
      <c r="E1829" s="1" t="s">
        <v>24</v>
      </c>
      <c r="G1829" t="s">
        <v>1766</v>
      </c>
      <c r="H1829">
        <v>20336</v>
      </c>
      <c r="I1829">
        <v>20872</v>
      </c>
      <c r="J1829" t="s">
        <v>26</v>
      </c>
      <c r="K1829" t="s">
        <v>1815</v>
      </c>
      <c r="N1829" t="s">
        <v>1816</v>
      </c>
      <c r="Q1829" t="s">
        <v>1814</v>
      </c>
      <c r="R1829">
        <v>537</v>
      </c>
      <c r="S1829">
        <v>178</v>
      </c>
    </row>
    <row r="1830" spans="1:19" x14ac:dyDescent="0.25">
      <c r="A1830" s="1" t="s">
        <v>20</v>
      </c>
      <c r="B1830" s="1" t="s">
        <v>34</v>
      </c>
      <c r="C1830" s="1" t="s">
        <v>22</v>
      </c>
      <c r="D1830" s="1" t="s">
        <v>23</v>
      </c>
      <c r="E1830" s="1" t="s">
        <v>24</v>
      </c>
      <c r="G1830" t="s">
        <v>4715</v>
      </c>
      <c r="H1830">
        <v>20402</v>
      </c>
      <c r="I1830">
        <v>21154</v>
      </c>
      <c r="J1830" t="s">
        <v>26</v>
      </c>
      <c r="Q1830" t="s">
        <v>4767</v>
      </c>
      <c r="R1830">
        <v>753</v>
      </c>
    </row>
    <row r="1831" spans="1:19" x14ac:dyDescent="0.25">
      <c r="A1831" s="1" t="s">
        <v>36</v>
      </c>
      <c r="B1831" s="1" t="s">
        <v>37</v>
      </c>
      <c r="C1831" s="1" t="s">
        <v>22</v>
      </c>
      <c r="D1831" s="1" t="s">
        <v>23</v>
      </c>
      <c r="E1831" s="1" t="s">
        <v>24</v>
      </c>
      <c r="G1831" t="s">
        <v>4715</v>
      </c>
      <c r="H1831">
        <v>20402</v>
      </c>
      <c r="I1831">
        <v>21154</v>
      </c>
      <c r="J1831" t="s">
        <v>26</v>
      </c>
      <c r="K1831" t="s">
        <v>4768</v>
      </c>
      <c r="N1831" t="s">
        <v>4270</v>
      </c>
      <c r="Q1831" t="s">
        <v>4767</v>
      </c>
      <c r="R1831">
        <v>753</v>
      </c>
      <c r="S1831">
        <v>250</v>
      </c>
    </row>
    <row r="1832" spans="1:19" x14ac:dyDescent="0.25">
      <c r="A1832" s="1" t="s">
        <v>20</v>
      </c>
      <c r="B1832" s="1" t="s">
        <v>34</v>
      </c>
      <c r="C1832" s="1" t="s">
        <v>22</v>
      </c>
      <c r="D1832" s="1" t="s">
        <v>23</v>
      </c>
      <c r="E1832" s="1" t="s">
        <v>24</v>
      </c>
      <c r="G1832" t="s">
        <v>2087</v>
      </c>
      <c r="H1832">
        <v>20410</v>
      </c>
      <c r="I1832">
        <v>20859</v>
      </c>
      <c r="J1832" t="s">
        <v>46</v>
      </c>
      <c r="Q1832" t="s">
        <v>2145</v>
      </c>
      <c r="R1832">
        <v>450</v>
      </c>
    </row>
    <row r="1833" spans="1:19" x14ac:dyDescent="0.25">
      <c r="A1833" s="1" t="s">
        <v>36</v>
      </c>
      <c r="B1833" s="1" t="s">
        <v>37</v>
      </c>
      <c r="C1833" s="1" t="s">
        <v>22</v>
      </c>
      <c r="D1833" s="1" t="s">
        <v>23</v>
      </c>
      <c r="E1833" s="1" t="s">
        <v>24</v>
      </c>
      <c r="G1833" t="s">
        <v>2087</v>
      </c>
      <c r="H1833">
        <v>20410</v>
      </c>
      <c r="I1833">
        <v>20859</v>
      </c>
      <c r="J1833" t="s">
        <v>46</v>
      </c>
      <c r="K1833" t="s">
        <v>2146</v>
      </c>
      <c r="N1833" t="s">
        <v>2147</v>
      </c>
      <c r="Q1833" t="s">
        <v>2145</v>
      </c>
      <c r="R1833">
        <v>450</v>
      </c>
      <c r="S1833">
        <v>149</v>
      </c>
    </row>
    <row r="1834" spans="1:19" x14ac:dyDescent="0.25">
      <c r="A1834" s="1" t="s">
        <v>20</v>
      </c>
      <c r="B1834" s="1" t="s">
        <v>34</v>
      </c>
      <c r="C1834" s="1" t="s">
        <v>22</v>
      </c>
      <c r="D1834" s="1" t="s">
        <v>23</v>
      </c>
      <c r="E1834" s="1" t="s">
        <v>24</v>
      </c>
      <c r="G1834" t="s">
        <v>5646</v>
      </c>
      <c r="H1834">
        <v>20423</v>
      </c>
      <c r="I1834">
        <v>20809</v>
      </c>
      <c r="J1834" t="s">
        <v>26</v>
      </c>
      <c r="Q1834" t="s">
        <v>5696</v>
      </c>
      <c r="R1834">
        <v>387</v>
      </c>
    </row>
    <row r="1835" spans="1:19" x14ac:dyDescent="0.25">
      <c r="A1835" s="1" t="s">
        <v>36</v>
      </c>
      <c r="B1835" s="1" t="s">
        <v>37</v>
      </c>
      <c r="C1835" s="1" t="s">
        <v>22</v>
      </c>
      <c r="D1835" s="1" t="s">
        <v>23</v>
      </c>
      <c r="E1835" s="1" t="s">
        <v>24</v>
      </c>
      <c r="G1835" t="s">
        <v>5646</v>
      </c>
      <c r="H1835">
        <v>20423</v>
      </c>
      <c r="I1835">
        <v>20809</v>
      </c>
      <c r="J1835" t="s">
        <v>26</v>
      </c>
      <c r="K1835" t="s">
        <v>5697</v>
      </c>
      <c r="N1835" t="s">
        <v>45</v>
      </c>
      <c r="Q1835" t="s">
        <v>5696</v>
      </c>
      <c r="R1835">
        <v>387</v>
      </c>
      <c r="S1835">
        <v>128</v>
      </c>
    </row>
    <row r="1836" spans="1:19" x14ac:dyDescent="0.25">
      <c r="A1836" s="1" t="s">
        <v>20</v>
      </c>
      <c r="B1836" s="1" t="s">
        <v>34</v>
      </c>
      <c r="C1836" s="1" t="s">
        <v>22</v>
      </c>
      <c r="D1836" s="1" t="s">
        <v>23</v>
      </c>
      <c r="E1836" s="1" t="s">
        <v>24</v>
      </c>
      <c r="G1836" t="s">
        <v>5733</v>
      </c>
      <c r="H1836">
        <v>20430</v>
      </c>
      <c r="I1836">
        <v>20915</v>
      </c>
      <c r="J1836" t="s">
        <v>26</v>
      </c>
      <c r="Q1836" t="s">
        <v>5786</v>
      </c>
      <c r="R1836">
        <v>486</v>
      </c>
    </row>
    <row r="1837" spans="1:19" x14ac:dyDescent="0.25">
      <c r="A1837" s="1" t="s">
        <v>36</v>
      </c>
      <c r="B1837" s="1" t="s">
        <v>37</v>
      </c>
      <c r="C1837" s="1" t="s">
        <v>22</v>
      </c>
      <c r="D1837" s="1" t="s">
        <v>23</v>
      </c>
      <c r="E1837" s="1" t="s">
        <v>24</v>
      </c>
      <c r="G1837" t="s">
        <v>5733</v>
      </c>
      <c r="H1837">
        <v>20430</v>
      </c>
      <c r="I1837">
        <v>20915</v>
      </c>
      <c r="J1837" t="s">
        <v>26</v>
      </c>
      <c r="K1837" t="s">
        <v>5787</v>
      </c>
      <c r="N1837" t="s">
        <v>5788</v>
      </c>
      <c r="Q1837" t="s">
        <v>5786</v>
      </c>
      <c r="R1837">
        <v>486</v>
      </c>
      <c r="S1837">
        <v>161</v>
      </c>
    </row>
    <row r="1838" spans="1:19" x14ac:dyDescent="0.25">
      <c r="A1838" s="1" t="s">
        <v>20</v>
      </c>
      <c r="B1838" s="1" t="s">
        <v>34</v>
      </c>
      <c r="C1838" s="1" t="s">
        <v>22</v>
      </c>
      <c r="D1838" s="1" t="s">
        <v>23</v>
      </c>
      <c r="E1838" s="1" t="s">
        <v>24</v>
      </c>
      <c r="G1838" t="s">
        <v>4136</v>
      </c>
      <c r="H1838">
        <v>20455</v>
      </c>
      <c r="I1838">
        <v>21819</v>
      </c>
      <c r="J1838" t="s">
        <v>26</v>
      </c>
      <c r="Q1838" t="s">
        <v>4192</v>
      </c>
      <c r="R1838">
        <v>1365</v>
      </c>
    </row>
    <row r="1839" spans="1:19" x14ac:dyDescent="0.25">
      <c r="A1839" s="1" t="s">
        <v>36</v>
      </c>
      <c r="B1839" s="1" t="s">
        <v>37</v>
      </c>
      <c r="C1839" s="1" t="s">
        <v>22</v>
      </c>
      <c r="D1839" s="1" t="s">
        <v>23</v>
      </c>
      <c r="E1839" s="1" t="s">
        <v>24</v>
      </c>
      <c r="G1839" t="s">
        <v>4136</v>
      </c>
      <c r="H1839">
        <v>20455</v>
      </c>
      <c r="I1839">
        <v>21819</v>
      </c>
      <c r="J1839" t="s">
        <v>26</v>
      </c>
      <c r="K1839" t="s">
        <v>4193</v>
      </c>
      <c r="N1839" t="s">
        <v>4194</v>
      </c>
      <c r="Q1839" t="s">
        <v>4192</v>
      </c>
      <c r="R1839">
        <v>1365</v>
      </c>
      <c r="S1839">
        <v>454</v>
      </c>
    </row>
    <row r="1840" spans="1:19" x14ac:dyDescent="0.25">
      <c r="A1840" s="1" t="s">
        <v>20</v>
      </c>
      <c r="B1840" s="1" t="s">
        <v>34</v>
      </c>
      <c r="C1840" s="1" t="s">
        <v>22</v>
      </c>
      <c r="D1840" s="1" t="s">
        <v>23</v>
      </c>
      <c r="E1840" s="1" t="s">
        <v>24</v>
      </c>
      <c r="G1840" t="s">
        <v>683</v>
      </c>
      <c r="H1840">
        <v>20517</v>
      </c>
      <c r="I1840">
        <v>22868</v>
      </c>
      <c r="J1840" t="s">
        <v>26</v>
      </c>
      <c r="Q1840" t="s">
        <v>742</v>
      </c>
      <c r="R1840">
        <v>2352</v>
      </c>
    </row>
    <row r="1841" spans="1:19" x14ac:dyDescent="0.25">
      <c r="A1841" s="1" t="s">
        <v>36</v>
      </c>
      <c r="B1841" s="1" t="s">
        <v>37</v>
      </c>
      <c r="C1841" s="1" t="s">
        <v>22</v>
      </c>
      <c r="D1841" s="1" t="s">
        <v>23</v>
      </c>
      <c r="E1841" s="1" t="s">
        <v>24</v>
      </c>
      <c r="G1841" t="s">
        <v>683</v>
      </c>
      <c r="H1841">
        <v>20517</v>
      </c>
      <c r="I1841">
        <v>22868</v>
      </c>
      <c r="J1841" t="s">
        <v>26</v>
      </c>
      <c r="K1841" t="s">
        <v>743</v>
      </c>
      <c r="N1841" t="s">
        <v>744</v>
      </c>
      <c r="Q1841" t="s">
        <v>742</v>
      </c>
      <c r="R1841">
        <v>2352</v>
      </c>
      <c r="S1841">
        <v>783</v>
      </c>
    </row>
    <row r="1842" spans="1:19" x14ac:dyDescent="0.25">
      <c r="A1842" s="1" t="s">
        <v>20</v>
      </c>
      <c r="B1842" s="1" t="s">
        <v>34</v>
      </c>
      <c r="C1842" s="1" t="s">
        <v>22</v>
      </c>
      <c r="D1842" s="1" t="s">
        <v>23</v>
      </c>
      <c r="E1842" s="1" t="s">
        <v>24</v>
      </c>
      <c r="G1842" t="s">
        <v>5390</v>
      </c>
      <c r="H1842">
        <v>20533</v>
      </c>
      <c r="I1842">
        <v>21342</v>
      </c>
      <c r="J1842" t="s">
        <v>26</v>
      </c>
      <c r="Q1842" t="s">
        <v>5460</v>
      </c>
      <c r="R1842">
        <v>810</v>
      </c>
    </row>
    <row r="1843" spans="1:19" x14ac:dyDescent="0.25">
      <c r="A1843" s="1" t="s">
        <v>36</v>
      </c>
      <c r="B1843" s="1" t="s">
        <v>37</v>
      </c>
      <c r="C1843" s="1" t="s">
        <v>22</v>
      </c>
      <c r="D1843" s="1" t="s">
        <v>23</v>
      </c>
      <c r="E1843" s="1" t="s">
        <v>24</v>
      </c>
      <c r="G1843" t="s">
        <v>5390</v>
      </c>
      <c r="H1843">
        <v>20533</v>
      </c>
      <c r="I1843">
        <v>21342</v>
      </c>
      <c r="J1843" t="s">
        <v>26</v>
      </c>
      <c r="K1843" t="s">
        <v>5461</v>
      </c>
      <c r="N1843" t="s">
        <v>5462</v>
      </c>
      <c r="Q1843" t="s">
        <v>5460</v>
      </c>
      <c r="R1843">
        <v>810</v>
      </c>
      <c r="S1843">
        <v>269</v>
      </c>
    </row>
    <row r="1844" spans="1:19" x14ac:dyDescent="0.25">
      <c r="A1844" s="1" t="s">
        <v>20</v>
      </c>
      <c r="B1844" s="1" t="s">
        <v>34</v>
      </c>
      <c r="C1844" s="1" t="s">
        <v>22</v>
      </c>
      <c r="D1844" s="1" t="s">
        <v>23</v>
      </c>
      <c r="E1844" s="1" t="s">
        <v>24</v>
      </c>
      <c r="G1844" t="s">
        <v>2442</v>
      </c>
      <c r="H1844">
        <v>20535</v>
      </c>
      <c r="I1844">
        <v>21803</v>
      </c>
      <c r="J1844" t="s">
        <v>46</v>
      </c>
      <c r="Q1844" t="s">
        <v>2494</v>
      </c>
      <c r="R1844">
        <v>1269</v>
      </c>
    </row>
    <row r="1845" spans="1:19" x14ac:dyDescent="0.25">
      <c r="A1845" s="1" t="s">
        <v>36</v>
      </c>
      <c r="B1845" s="1" t="s">
        <v>37</v>
      </c>
      <c r="C1845" s="1" t="s">
        <v>22</v>
      </c>
      <c r="D1845" s="1" t="s">
        <v>23</v>
      </c>
      <c r="E1845" s="1" t="s">
        <v>24</v>
      </c>
      <c r="G1845" t="s">
        <v>2442</v>
      </c>
      <c r="H1845">
        <v>20535</v>
      </c>
      <c r="I1845">
        <v>21803</v>
      </c>
      <c r="J1845" t="s">
        <v>46</v>
      </c>
      <c r="K1845" t="s">
        <v>2495</v>
      </c>
      <c r="N1845" t="s">
        <v>2496</v>
      </c>
      <c r="Q1845" t="s">
        <v>2494</v>
      </c>
      <c r="R1845">
        <v>1269</v>
      </c>
      <c r="S1845">
        <v>422</v>
      </c>
    </row>
    <row r="1846" spans="1:19" x14ac:dyDescent="0.25">
      <c r="A1846" s="1" t="s">
        <v>20</v>
      </c>
      <c r="B1846" s="1" t="s">
        <v>34</v>
      </c>
      <c r="C1846" s="1" t="s">
        <v>22</v>
      </c>
      <c r="D1846" s="1" t="s">
        <v>23</v>
      </c>
      <c r="E1846" s="1" t="s">
        <v>24</v>
      </c>
      <c r="G1846" t="s">
        <v>3120</v>
      </c>
      <c r="H1846">
        <v>20546</v>
      </c>
      <c r="I1846">
        <v>21439</v>
      </c>
      <c r="J1846" t="s">
        <v>46</v>
      </c>
      <c r="Q1846" t="s">
        <v>3184</v>
      </c>
      <c r="R1846">
        <v>894</v>
      </c>
    </row>
    <row r="1847" spans="1:19" x14ac:dyDescent="0.25">
      <c r="A1847" s="1" t="s">
        <v>36</v>
      </c>
      <c r="B1847" s="1" t="s">
        <v>37</v>
      </c>
      <c r="C1847" s="1" t="s">
        <v>22</v>
      </c>
      <c r="D1847" s="1" t="s">
        <v>23</v>
      </c>
      <c r="E1847" s="1" t="s">
        <v>24</v>
      </c>
      <c r="G1847" t="s">
        <v>3120</v>
      </c>
      <c r="H1847">
        <v>20546</v>
      </c>
      <c r="I1847">
        <v>21439</v>
      </c>
      <c r="J1847" t="s">
        <v>46</v>
      </c>
      <c r="K1847" t="s">
        <v>3185</v>
      </c>
      <c r="N1847" t="s">
        <v>810</v>
      </c>
      <c r="Q1847" t="s">
        <v>3184</v>
      </c>
      <c r="R1847">
        <v>894</v>
      </c>
      <c r="S1847">
        <v>297</v>
      </c>
    </row>
    <row r="1848" spans="1:19" x14ac:dyDescent="0.25">
      <c r="A1848" s="1" t="s">
        <v>20</v>
      </c>
      <c r="B1848" s="1" t="s">
        <v>3146</v>
      </c>
      <c r="C1848" s="1" t="s">
        <v>22</v>
      </c>
      <c r="D1848" s="1" t="s">
        <v>23</v>
      </c>
      <c r="E1848" s="1" t="s">
        <v>24</v>
      </c>
      <c r="G1848" t="s">
        <v>4327</v>
      </c>
      <c r="H1848">
        <v>20566</v>
      </c>
      <c r="I1848">
        <v>20747</v>
      </c>
      <c r="J1848" t="s">
        <v>26</v>
      </c>
      <c r="O1848" t="s">
        <v>3147</v>
      </c>
      <c r="Q1848" t="s">
        <v>4376</v>
      </c>
      <c r="R1848">
        <v>182</v>
      </c>
    </row>
    <row r="1849" spans="1:19" x14ac:dyDescent="0.25">
      <c r="A1849" s="1" t="s">
        <v>3146</v>
      </c>
      <c r="B1849" s="1" t="s">
        <v>3149</v>
      </c>
      <c r="C1849" s="1" t="s">
        <v>22</v>
      </c>
      <c r="D1849" s="1" t="s">
        <v>23</v>
      </c>
      <c r="E1849" s="1" t="s">
        <v>24</v>
      </c>
      <c r="G1849" t="s">
        <v>4327</v>
      </c>
      <c r="H1849">
        <v>20566</v>
      </c>
      <c r="I1849">
        <v>20747</v>
      </c>
      <c r="J1849" t="s">
        <v>26</v>
      </c>
      <c r="N1849" t="s">
        <v>3150</v>
      </c>
      <c r="O1849" t="s">
        <v>3147</v>
      </c>
      <c r="Q1849" t="s">
        <v>4376</v>
      </c>
      <c r="R1849">
        <v>182</v>
      </c>
    </row>
    <row r="1850" spans="1:19" x14ac:dyDescent="0.25">
      <c r="A1850" s="1" t="s">
        <v>20</v>
      </c>
      <c r="B1850" s="1" t="s">
        <v>34</v>
      </c>
      <c r="C1850" s="1" t="s">
        <v>22</v>
      </c>
      <c r="D1850" s="1" t="s">
        <v>23</v>
      </c>
      <c r="E1850" s="1" t="s">
        <v>24</v>
      </c>
      <c r="G1850" t="s">
        <v>1267</v>
      </c>
      <c r="H1850">
        <v>20585</v>
      </c>
      <c r="I1850">
        <v>20986</v>
      </c>
      <c r="J1850" t="s">
        <v>26</v>
      </c>
      <c r="Q1850" t="s">
        <v>1321</v>
      </c>
      <c r="R1850">
        <v>402</v>
      </c>
    </row>
    <row r="1851" spans="1:19" x14ac:dyDescent="0.25">
      <c r="A1851" s="1" t="s">
        <v>36</v>
      </c>
      <c r="B1851" s="1" t="s">
        <v>37</v>
      </c>
      <c r="C1851" s="1" t="s">
        <v>22</v>
      </c>
      <c r="D1851" s="1" t="s">
        <v>23</v>
      </c>
      <c r="E1851" s="1" t="s">
        <v>24</v>
      </c>
      <c r="G1851" t="s">
        <v>1267</v>
      </c>
      <c r="H1851">
        <v>20585</v>
      </c>
      <c r="I1851">
        <v>20986</v>
      </c>
      <c r="J1851" t="s">
        <v>26</v>
      </c>
      <c r="K1851" t="s">
        <v>1322</v>
      </c>
      <c r="N1851" t="s">
        <v>1323</v>
      </c>
      <c r="Q1851" t="s">
        <v>1321</v>
      </c>
      <c r="R1851">
        <v>402</v>
      </c>
      <c r="S1851">
        <v>133</v>
      </c>
    </row>
    <row r="1852" spans="1:19" x14ac:dyDescent="0.25">
      <c r="A1852" s="1" t="s">
        <v>20</v>
      </c>
      <c r="B1852" s="1" t="s">
        <v>34</v>
      </c>
      <c r="C1852" s="1" t="s">
        <v>22</v>
      </c>
      <c r="D1852" s="1" t="s">
        <v>23</v>
      </c>
      <c r="E1852" s="1" t="s">
        <v>24</v>
      </c>
      <c r="G1852" t="s">
        <v>5538</v>
      </c>
      <c r="H1852">
        <v>20612</v>
      </c>
      <c r="I1852">
        <v>21454</v>
      </c>
      <c r="J1852" t="s">
        <v>46</v>
      </c>
      <c r="Q1852" t="s">
        <v>5590</v>
      </c>
      <c r="R1852">
        <v>843</v>
      </c>
    </row>
    <row r="1853" spans="1:19" x14ac:dyDescent="0.25">
      <c r="A1853" s="1" t="s">
        <v>36</v>
      </c>
      <c r="B1853" s="1" t="s">
        <v>37</v>
      </c>
      <c r="C1853" s="1" t="s">
        <v>22</v>
      </c>
      <c r="D1853" s="1" t="s">
        <v>23</v>
      </c>
      <c r="E1853" s="1" t="s">
        <v>24</v>
      </c>
      <c r="G1853" t="s">
        <v>5538</v>
      </c>
      <c r="H1853">
        <v>20612</v>
      </c>
      <c r="I1853">
        <v>21454</v>
      </c>
      <c r="J1853" t="s">
        <v>46</v>
      </c>
      <c r="K1853" t="s">
        <v>5591</v>
      </c>
      <c r="N1853" t="s">
        <v>5592</v>
      </c>
      <c r="Q1853" t="s">
        <v>5590</v>
      </c>
      <c r="R1853">
        <v>843</v>
      </c>
      <c r="S1853">
        <v>280</v>
      </c>
    </row>
    <row r="1854" spans="1:19" x14ac:dyDescent="0.25">
      <c r="A1854" s="1" t="s">
        <v>20</v>
      </c>
      <c r="B1854" s="1" t="s">
        <v>34</v>
      </c>
      <c r="C1854" s="1" t="s">
        <v>22</v>
      </c>
      <c r="D1854" s="1" t="s">
        <v>23</v>
      </c>
      <c r="E1854" s="1" t="s">
        <v>24</v>
      </c>
      <c r="G1854" t="s">
        <v>25</v>
      </c>
      <c r="H1854">
        <v>20615</v>
      </c>
      <c r="I1854">
        <v>20800</v>
      </c>
      <c r="J1854" t="s">
        <v>26</v>
      </c>
      <c r="Q1854" t="s">
        <v>93</v>
      </c>
      <c r="R1854">
        <v>186</v>
      </c>
    </row>
    <row r="1855" spans="1:19" x14ac:dyDescent="0.25">
      <c r="A1855" s="1" t="s">
        <v>36</v>
      </c>
      <c r="B1855" s="1" t="s">
        <v>37</v>
      </c>
      <c r="C1855" s="1" t="s">
        <v>22</v>
      </c>
      <c r="D1855" s="1" t="s">
        <v>23</v>
      </c>
      <c r="E1855" s="1" t="s">
        <v>24</v>
      </c>
      <c r="G1855" t="s">
        <v>25</v>
      </c>
      <c r="H1855">
        <v>20615</v>
      </c>
      <c r="I1855">
        <v>20800</v>
      </c>
      <c r="J1855" t="s">
        <v>26</v>
      </c>
      <c r="K1855" t="s">
        <v>94</v>
      </c>
      <c r="N1855" t="s">
        <v>95</v>
      </c>
      <c r="Q1855" t="s">
        <v>93</v>
      </c>
      <c r="R1855">
        <v>186</v>
      </c>
      <c r="S1855">
        <v>61</v>
      </c>
    </row>
    <row r="1856" spans="1:19" x14ac:dyDescent="0.25">
      <c r="A1856" s="1" t="s">
        <v>20</v>
      </c>
      <c r="B1856" s="1" t="s">
        <v>34</v>
      </c>
      <c r="C1856" s="1" t="s">
        <v>22</v>
      </c>
      <c r="D1856" s="1" t="s">
        <v>23</v>
      </c>
      <c r="E1856" s="1" t="s">
        <v>24</v>
      </c>
      <c r="G1856" t="s">
        <v>2935</v>
      </c>
      <c r="H1856">
        <v>20633</v>
      </c>
      <c r="I1856">
        <v>22183</v>
      </c>
      <c r="J1856" t="s">
        <v>26</v>
      </c>
      <c r="Q1856" t="s">
        <v>2994</v>
      </c>
      <c r="R1856">
        <v>1551</v>
      </c>
    </row>
    <row r="1857" spans="1:19" x14ac:dyDescent="0.25">
      <c r="A1857" s="1" t="s">
        <v>36</v>
      </c>
      <c r="B1857" s="1" t="s">
        <v>37</v>
      </c>
      <c r="C1857" s="1" t="s">
        <v>22</v>
      </c>
      <c r="D1857" s="1" t="s">
        <v>23</v>
      </c>
      <c r="E1857" s="1" t="s">
        <v>24</v>
      </c>
      <c r="G1857" t="s">
        <v>2935</v>
      </c>
      <c r="H1857">
        <v>20633</v>
      </c>
      <c r="I1857">
        <v>22183</v>
      </c>
      <c r="J1857" t="s">
        <v>26</v>
      </c>
      <c r="K1857" t="s">
        <v>2995</v>
      </c>
      <c r="N1857" t="s">
        <v>2996</v>
      </c>
      <c r="Q1857" t="s">
        <v>2994</v>
      </c>
      <c r="R1857">
        <v>1551</v>
      </c>
      <c r="S1857">
        <v>516</v>
      </c>
    </row>
    <row r="1858" spans="1:19" x14ac:dyDescent="0.25">
      <c r="A1858" s="1" t="s">
        <v>20</v>
      </c>
      <c r="B1858" s="1" t="s">
        <v>34</v>
      </c>
      <c r="C1858" s="1" t="s">
        <v>22</v>
      </c>
      <c r="D1858" s="1" t="s">
        <v>23</v>
      </c>
      <c r="E1858" s="1" t="s">
        <v>24</v>
      </c>
      <c r="G1858" t="s">
        <v>5812</v>
      </c>
      <c r="H1858">
        <v>20677</v>
      </c>
      <c r="I1858">
        <v>20958</v>
      </c>
      <c r="J1858" t="s">
        <v>26</v>
      </c>
      <c r="Q1858" t="s">
        <v>5872</v>
      </c>
      <c r="R1858">
        <v>282</v>
      </c>
    </row>
    <row r="1859" spans="1:19" x14ac:dyDescent="0.25">
      <c r="A1859" s="1" t="s">
        <v>36</v>
      </c>
      <c r="B1859" s="1" t="s">
        <v>37</v>
      </c>
      <c r="C1859" s="1" t="s">
        <v>22</v>
      </c>
      <c r="D1859" s="1" t="s">
        <v>23</v>
      </c>
      <c r="E1859" s="1" t="s">
        <v>24</v>
      </c>
      <c r="G1859" t="s">
        <v>5812</v>
      </c>
      <c r="H1859">
        <v>20677</v>
      </c>
      <c r="I1859">
        <v>20958</v>
      </c>
      <c r="J1859" t="s">
        <v>26</v>
      </c>
      <c r="K1859" t="s">
        <v>5873</v>
      </c>
      <c r="N1859" t="s">
        <v>45</v>
      </c>
      <c r="Q1859" t="s">
        <v>5872</v>
      </c>
      <c r="R1859">
        <v>282</v>
      </c>
      <c r="S1859">
        <v>93</v>
      </c>
    </row>
    <row r="1860" spans="1:19" x14ac:dyDescent="0.25">
      <c r="A1860" s="1" t="s">
        <v>20</v>
      </c>
      <c r="B1860" s="1" t="s">
        <v>34</v>
      </c>
      <c r="C1860" s="1" t="s">
        <v>22</v>
      </c>
      <c r="D1860" s="1" t="s">
        <v>23</v>
      </c>
      <c r="E1860" s="1" t="s">
        <v>24</v>
      </c>
      <c r="G1860" t="s">
        <v>3334</v>
      </c>
      <c r="H1860">
        <v>20702</v>
      </c>
      <c r="I1860">
        <v>22678</v>
      </c>
      <c r="J1860" t="s">
        <v>26</v>
      </c>
      <c r="Q1860" t="s">
        <v>3370</v>
      </c>
      <c r="R1860">
        <v>1977</v>
      </c>
    </row>
    <row r="1861" spans="1:19" x14ac:dyDescent="0.25">
      <c r="A1861" s="1" t="s">
        <v>36</v>
      </c>
      <c r="B1861" s="1" t="s">
        <v>37</v>
      </c>
      <c r="C1861" s="1" t="s">
        <v>22</v>
      </c>
      <c r="D1861" s="1" t="s">
        <v>23</v>
      </c>
      <c r="E1861" s="1" t="s">
        <v>24</v>
      </c>
      <c r="G1861" t="s">
        <v>3334</v>
      </c>
      <c r="H1861">
        <v>20702</v>
      </c>
      <c r="I1861">
        <v>22678</v>
      </c>
      <c r="J1861" t="s">
        <v>26</v>
      </c>
      <c r="K1861" t="s">
        <v>3371</v>
      </c>
      <c r="N1861" t="s">
        <v>1273</v>
      </c>
      <c r="Q1861" t="s">
        <v>3370</v>
      </c>
      <c r="R1861">
        <v>1977</v>
      </c>
      <c r="S1861">
        <v>658</v>
      </c>
    </row>
    <row r="1862" spans="1:19" x14ac:dyDescent="0.25">
      <c r="A1862" s="1" t="s">
        <v>20</v>
      </c>
      <c r="B1862" s="1" t="s">
        <v>34</v>
      </c>
      <c r="C1862" s="1" t="s">
        <v>22</v>
      </c>
      <c r="D1862" s="1" t="s">
        <v>23</v>
      </c>
      <c r="E1862" s="1" t="s">
        <v>24</v>
      </c>
      <c r="G1862" t="s">
        <v>5151</v>
      </c>
      <c r="H1862">
        <v>20715</v>
      </c>
      <c r="I1862">
        <v>21905</v>
      </c>
      <c r="J1862" t="s">
        <v>26</v>
      </c>
      <c r="Q1862" t="s">
        <v>5193</v>
      </c>
      <c r="R1862">
        <v>1191</v>
      </c>
    </row>
    <row r="1863" spans="1:19" x14ac:dyDescent="0.25">
      <c r="A1863" s="1" t="s">
        <v>36</v>
      </c>
      <c r="B1863" s="1" t="s">
        <v>37</v>
      </c>
      <c r="C1863" s="1" t="s">
        <v>22</v>
      </c>
      <c r="D1863" s="1" t="s">
        <v>23</v>
      </c>
      <c r="E1863" s="1" t="s">
        <v>24</v>
      </c>
      <c r="G1863" t="s">
        <v>5151</v>
      </c>
      <c r="H1863">
        <v>20715</v>
      </c>
      <c r="I1863">
        <v>21905</v>
      </c>
      <c r="J1863" t="s">
        <v>26</v>
      </c>
      <c r="K1863" t="s">
        <v>5194</v>
      </c>
      <c r="N1863" t="s">
        <v>45</v>
      </c>
      <c r="Q1863" t="s">
        <v>5193</v>
      </c>
      <c r="R1863">
        <v>1191</v>
      </c>
      <c r="S1863">
        <v>396</v>
      </c>
    </row>
    <row r="1864" spans="1:19" x14ac:dyDescent="0.25">
      <c r="A1864" s="1" t="s">
        <v>20</v>
      </c>
      <c r="B1864" s="1" t="s">
        <v>34</v>
      </c>
      <c r="C1864" s="1" t="s">
        <v>22</v>
      </c>
      <c r="D1864" s="1" t="s">
        <v>23</v>
      </c>
      <c r="E1864" s="1" t="s">
        <v>24</v>
      </c>
      <c r="G1864" t="s">
        <v>4327</v>
      </c>
      <c r="H1864">
        <v>20794</v>
      </c>
      <c r="I1864">
        <v>22575</v>
      </c>
      <c r="J1864" t="s">
        <v>26</v>
      </c>
      <c r="Q1864" t="s">
        <v>4377</v>
      </c>
      <c r="R1864">
        <v>1782</v>
      </c>
    </row>
    <row r="1865" spans="1:19" x14ac:dyDescent="0.25">
      <c r="A1865" s="1" t="s">
        <v>36</v>
      </c>
      <c r="B1865" s="1" t="s">
        <v>37</v>
      </c>
      <c r="C1865" s="1" t="s">
        <v>22</v>
      </c>
      <c r="D1865" s="1" t="s">
        <v>23</v>
      </c>
      <c r="E1865" s="1" t="s">
        <v>24</v>
      </c>
      <c r="G1865" t="s">
        <v>4327</v>
      </c>
      <c r="H1865">
        <v>20794</v>
      </c>
      <c r="I1865">
        <v>22575</v>
      </c>
      <c r="J1865" t="s">
        <v>26</v>
      </c>
      <c r="K1865" t="s">
        <v>4378</v>
      </c>
      <c r="N1865" t="s">
        <v>4379</v>
      </c>
      <c r="Q1865" t="s">
        <v>4377</v>
      </c>
      <c r="R1865">
        <v>1782</v>
      </c>
      <c r="S1865">
        <v>593</v>
      </c>
    </row>
    <row r="1866" spans="1:19" x14ac:dyDescent="0.25">
      <c r="A1866" s="1" t="s">
        <v>20</v>
      </c>
      <c r="B1866" s="1" t="s">
        <v>34</v>
      </c>
      <c r="C1866" s="1" t="s">
        <v>22</v>
      </c>
      <c r="D1866" s="1" t="s">
        <v>23</v>
      </c>
      <c r="E1866" s="1" t="s">
        <v>24</v>
      </c>
      <c r="G1866" t="s">
        <v>5646</v>
      </c>
      <c r="H1866">
        <v>20891</v>
      </c>
      <c r="I1866">
        <v>23122</v>
      </c>
      <c r="J1866" t="s">
        <v>26</v>
      </c>
      <c r="Q1866" t="s">
        <v>5698</v>
      </c>
      <c r="R1866">
        <v>2232</v>
      </c>
    </row>
    <row r="1867" spans="1:19" x14ac:dyDescent="0.25">
      <c r="A1867" s="1" t="s">
        <v>36</v>
      </c>
      <c r="B1867" s="1" t="s">
        <v>37</v>
      </c>
      <c r="C1867" s="1" t="s">
        <v>22</v>
      </c>
      <c r="D1867" s="1" t="s">
        <v>23</v>
      </c>
      <c r="E1867" s="1" t="s">
        <v>24</v>
      </c>
      <c r="G1867" t="s">
        <v>5646</v>
      </c>
      <c r="H1867">
        <v>20891</v>
      </c>
      <c r="I1867">
        <v>23122</v>
      </c>
      <c r="J1867" t="s">
        <v>26</v>
      </c>
      <c r="K1867" t="s">
        <v>5699</v>
      </c>
      <c r="N1867" t="s">
        <v>5700</v>
      </c>
      <c r="Q1867" t="s">
        <v>5698</v>
      </c>
      <c r="R1867">
        <v>2232</v>
      </c>
      <c r="S1867">
        <v>743</v>
      </c>
    </row>
    <row r="1868" spans="1:19" x14ac:dyDescent="0.25">
      <c r="A1868" s="1" t="s">
        <v>20</v>
      </c>
      <c r="B1868" s="1" t="s">
        <v>34</v>
      </c>
      <c r="C1868" s="1" t="s">
        <v>22</v>
      </c>
      <c r="D1868" s="1" t="s">
        <v>23</v>
      </c>
      <c r="E1868" s="1" t="s">
        <v>24</v>
      </c>
      <c r="G1868" t="s">
        <v>6160</v>
      </c>
      <c r="H1868">
        <v>20899</v>
      </c>
      <c r="I1868">
        <v>21954</v>
      </c>
      <c r="J1868" t="s">
        <v>46</v>
      </c>
      <c r="Q1868" t="s">
        <v>6208</v>
      </c>
      <c r="R1868">
        <v>1056</v>
      </c>
    </row>
    <row r="1869" spans="1:19" x14ac:dyDescent="0.25">
      <c r="A1869" s="1" t="s">
        <v>36</v>
      </c>
      <c r="B1869" s="1" t="s">
        <v>37</v>
      </c>
      <c r="C1869" s="1" t="s">
        <v>22</v>
      </c>
      <c r="D1869" s="1" t="s">
        <v>23</v>
      </c>
      <c r="E1869" s="1" t="s">
        <v>24</v>
      </c>
      <c r="G1869" t="s">
        <v>6160</v>
      </c>
      <c r="H1869">
        <v>20899</v>
      </c>
      <c r="I1869">
        <v>21954</v>
      </c>
      <c r="J1869" t="s">
        <v>46</v>
      </c>
      <c r="K1869" t="s">
        <v>6209</v>
      </c>
      <c r="N1869" t="s">
        <v>45</v>
      </c>
      <c r="Q1869" t="s">
        <v>6208</v>
      </c>
      <c r="R1869">
        <v>1056</v>
      </c>
      <c r="S1869">
        <v>351</v>
      </c>
    </row>
    <row r="1870" spans="1:19" x14ac:dyDescent="0.25">
      <c r="A1870" s="1" t="s">
        <v>20</v>
      </c>
      <c r="B1870" s="1" t="s">
        <v>34</v>
      </c>
      <c r="C1870" s="1" t="s">
        <v>22</v>
      </c>
      <c r="D1870" s="1" t="s">
        <v>23</v>
      </c>
      <c r="E1870" s="1" t="s">
        <v>24</v>
      </c>
      <c r="G1870" t="s">
        <v>1766</v>
      </c>
      <c r="H1870">
        <v>20901</v>
      </c>
      <c r="I1870">
        <v>23537</v>
      </c>
      <c r="J1870" t="s">
        <v>26</v>
      </c>
      <c r="Q1870" t="s">
        <v>1817</v>
      </c>
      <c r="R1870">
        <v>2637</v>
      </c>
    </row>
    <row r="1871" spans="1:19" x14ac:dyDescent="0.25">
      <c r="A1871" s="1" t="s">
        <v>36</v>
      </c>
      <c r="B1871" s="1" t="s">
        <v>37</v>
      </c>
      <c r="C1871" s="1" t="s">
        <v>22</v>
      </c>
      <c r="D1871" s="1" t="s">
        <v>23</v>
      </c>
      <c r="E1871" s="1" t="s">
        <v>24</v>
      </c>
      <c r="G1871" t="s">
        <v>1766</v>
      </c>
      <c r="H1871">
        <v>20901</v>
      </c>
      <c r="I1871">
        <v>23537</v>
      </c>
      <c r="J1871" t="s">
        <v>26</v>
      </c>
      <c r="K1871" t="s">
        <v>1818</v>
      </c>
      <c r="N1871" t="s">
        <v>1819</v>
      </c>
      <c r="Q1871" t="s">
        <v>1817</v>
      </c>
      <c r="R1871">
        <v>2637</v>
      </c>
      <c r="S1871">
        <v>878</v>
      </c>
    </row>
    <row r="1872" spans="1:19" x14ac:dyDescent="0.25">
      <c r="A1872" s="1" t="s">
        <v>20</v>
      </c>
      <c r="B1872" s="1" t="s">
        <v>34</v>
      </c>
      <c r="C1872" s="1" t="s">
        <v>22</v>
      </c>
      <c r="D1872" s="1" t="s">
        <v>23</v>
      </c>
      <c r="E1872" s="1" t="s">
        <v>24</v>
      </c>
      <c r="G1872" t="s">
        <v>25</v>
      </c>
      <c r="H1872">
        <v>20913</v>
      </c>
      <c r="I1872">
        <v>21257</v>
      </c>
      <c r="J1872" t="s">
        <v>26</v>
      </c>
      <c r="Q1872" t="s">
        <v>96</v>
      </c>
      <c r="R1872">
        <v>345</v>
      </c>
    </row>
    <row r="1873" spans="1:19" x14ac:dyDescent="0.25">
      <c r="A1873" s="1" t="s">
        <v>36</v>
      </c>
      <c r="B1873" s="1" t="s">
        <v>37</v>
      </c>
      <c r="C1873" s="1" t="s">
        <v>22</v>
      </c>
      <c r="D1873" s="1" t="s">
        <v>23</v>
      </c>
      <c r="E1873" s="1" t="s">
        <v>24</v>
      </c>
      <c r="G1873" t="s">
        <v>25</v>
      </c>
      <c r="H1873">
        <v>20913</v>
      </c>
      <c r="I1873">
        <v>21257</v>
      </c>
      <c r="J1873" t="s">
        <v>26</v>
      </c>
      <c r="K1873" t="s">
        <v>97</v>
      </c>
      <c r="N1873" t="s">
        <v>98</v>
      </c>
      <c r="Q1873" t="s">
        <v>96</v>
      </c>
      <c r="R1873">
        <v>345</v>
      </c>
      <c r="S1873">
        <v>114</v>
      </c>
    </row>
    <row r="1874" spans="1:19" x14ac:dyDescent="0.25">
      <c r="A1874" s="1" t="s">
        <v>20</v>
      </c>
      <c r="B1874" s="1" t="s">
        <v>34</v>
      </c>
      <c r="C1874" s="1" t="s">
        <v>22</v>
      </c>
      <c r="D1874" s="1" t="s">
        <v>23</v>
      </c>
      <c r="E1874" s="1" t="s">
        <v>24</v>
      </c>
      <c r="G1874" t="s">
        <v>5733</v>
      </c>
      <c r="H1874">
        <v>20916</v>
      </c>
      <c r="I1874">
        <v>22172</v>
      </c>
      <c r="J1874" t="s">
        <v>26</v>
      </c>
      <c r="Q1874" t="s">
        <v>5789</v>
      </c>
      <c r="R1874">
        <v>1257</v>
      </c>
    </row>
    <row r="1875" spans="1:19" x14ac:dyDescent="0.25">
      <c r="A1875" s="1" t="s">
        <v>36</v>
      </c>
      <c r="B1875" s="1" t="s">
        <v>37</v>
      </c>
      <c r="C1875" s="1" t="s">
        <v>22</v>
      </c>
      <c r="D1875" s="1" t="s">
        <v>23</v>
      </c>
      <c r="E1875" s="1" t="s">
        <v>24</v>
      </c>
      <c r="G1875" t="s">
        <v>5733</v>
      </c>
      <c r="H1875">
        <v>20916</v>
      </c>
      <c r="I1875">
        <v>22172</v>
      </c>
      <c r="J1875" t="s">
        <v>26</v>
      </c>
      <c r="K1875" t="s">
        <v>5790</v>
      </c>
      <c r="N1875" t="s">
        <v>5791</v>
      </c>
      <c r="Q1875" t="s">
        <v>5789</v>
      </c>
      <c r="R1875">
        <v>1257</v>
      </c>
      <c r="S1875">
        <v>418</v>
      </c>
    </row>
    <row r="1876" spans="1:19" x14ac:dyDescent="0.25">
      <c r="A1876" s="1" t="s">
        <v>20</v>
      </c>
      <c r="B1876" s="1" t="s">
        <v>34</v>
      </c>
      <c r="C1876" s="1" t="s">
        <v>22</v>
      </c>
      <c r="D1876" s="1" t="s">
        <v>23</v>
      </c>
      <c r="E1876" s="1" t="s">
        <v>24</v>
      </c>
      <c r="G1876" t="s">
        <v>2087</v>
      </c>
      <c r="H1876">
        <v>20944</v>
      </c>
      <c r="I1876">
        <v>21927</v>
      </c>
      <c r="J1876" t="s">
        <v>46</v>
      </c>
      <c r="Q1876" t="s">
        <v>2148</v>
      </c>
      <c r="R1876">
        <v>984</v>
      </c>
    </row>
    <row r="1877" spans="1:19" x14ac:dyDescent="0.25">
      <c r="A1877" s="1" t="s">
        <v>36</v>
      </c>
      <c r="B1877" s="1" t="s">
        <v>37</v>
      </c>
      <c r="C1877" s="1" t="s">
        <v>22</v>
      </c>
      <c r="D1877" s="1" t="s">
        <v>23</v>
      </c>
      <c r="E1877" s="1" t="s">
        <v>24</v>
      </c>
      <c r="G1877" t="s">
        <v>2087</v>
      </c>
      <c r="H1877">
        <v>20944</v>
      </c>
      <c r="I1877">
        <v>21927</v>
      </c>
      <c r="J1877" t="s">
        <v>46</v>
      </c>
      <c r="K1877" t="s">
        <v>2149</v>
      </c>
      <c r="N1877" t="s">
        <v>2150</v>
      </c>
      <c r="Q1877" t="s">
        <v>2148</v>
      </c>
      <c r="R1877">
        <v>984</v>
      </c>
      <c r="S1877">
        <v>327</v>
      </c>
    </row>
    <row r="1878" spans="1:19" x14ac:dyDescent="0.25">
      <c r="A1878" s="1" t="s">
        <v>20</v>
      </c>
      <c r="B1878" s="1" t="s">
        <v>34</v>
      </c>
      <c r="C1878" s="1" t="s">
        <v>22</v>
      </c>
      <c r="D1878" s="1" t="s">
        <v>23</v>
      </c>
      <c r="E1878" s="1" t="s">
        <v>24</v>
      </c>
      <c r="G1878" t="s">
        <v>6028</v>
      </c>
      <c r="H1878">
        <v>21000</v>
      </c>
      <c r="I1878">
        <v>21809</v>
      </c>
      <c r="J1878" t="s">
        <v>26</v>
      </c>
      <c r="Q1878" t="s">
        <v>6074</v>
      </c>
      <c r="R1878">
        <v>810</v>
      </c>
    </row>
    <row r="1879" spans="1:19" x14ac:dyDescent="0.25">
      <c r="A1879" s="1" t="s">
        <v>36</v>
      </c>
      <c r="B1879" s="1" t="s">
        <v>37</v>
      </c>
      <c r="C1879" s="1" t="s">
        <v>22</v>
      </c>
      <c r="D1879" s="1" t="s">
        <v>23</v>
      </c>
      <c r="E1879" s="1" t="s">
        <v>24</v>
      </c>
      <c r="G1879" t="s">
        <v>6028</v>
      </c>
      <c r="H1879">
        <v>21000</v>
      </c>
      <c r="I1879">
        <v>21809</v>
      </c>
      <c r="J1879" t="s">
        <v>26</v>
      </c>
      <c r="K1879" t="s">
        <v>6075</v>
      </c>
      <c r="N1879" t="s">
        <v>6076</v>
      </c>
      <c r="Q1879" t="s">
        <v>6074</v>
      </c>
      <c r="R1879">
        <v>810</v>
      </c>
      <c r="S1879">
        <v>269</v>
      </c>
    </row>
    <row r="1880" spans="1:19" x14ac:dyDescent="0.25">
      <c r="A1880" s="1" t="s">
        <v>20</v>
      </c>
      <c r="B1880" s="1" t="s">
        <v>34</v>
      </c>
      <c r="C1880" s="1" t="s">
        <v>22</v>
      </c>
      <c r="D1880" s="1" t="s">
        <v>23</v>
      </c>
      <c r="E1880" s="1" t="s">
        <v>24</v>
      </c>
      <c r="G1880" t="s">
        <v>4466</v>
      </c>
      <c r="H1880">
        <v>21001</v>
      </c>
      <c r="I1880">
        <v>22017</v>
      </c>
      <c r="J1880" t="s">
        <v>26</v>
      </c>
      <c r="Q1880" t="s">
        <v>4506</v>
      </c>
      <c r="R1880">
        <v>1017</v>
      </c>
    </row>
    <row r="1881" spans="1:19" x14ac:dyDescent="0.25">
      <c r="A1881" s="1" t="s">
        <v>36</v>
      </c>
      <c r="B1881" s="1" t="s">
        <v>37</v>
      </c>
      <c r="C1881" s="1" t="s">
        <v>22</v>
      </c>
      <c r="D1881" s="1" t="s">
        <v>23</v>
      </c>
      <c r="E1881" s="1" t="s">
        <v>24</v>
      </c>
      <c r="G1881" t="s">
        <v>4466</v>
      </c>
      <c r="H1881">
        <v>21001</v>
      </c>
      <c r="I1881">
        <v>22017</v>
      </c>
      <c r="J1881" t="s">
        <v>26</v>
      </c>
      <c r="K1881" t="s">
        <v>4507</v>
      </c>
      <c r="N1881" t="s">
        <v>682</v>
      </c>
      <c r="Q1881" t="s">
        <v>4506</v>
      </c>
      <c r="R1881">
        <v>1017</v>
      </c>
      <c r="S1881">
        <v>338</v>
      </c>
    </row>
    <row r="1882" spans="1:19" x14ac:dyDescent="0.25">
      <c r="A1882" s="1" t="s">
        <v>20</v>
      </c>
      <c r="B1882" s="1" t="s">
        <v>34</v>
      </c>
      <c r="C1882" s="1" t="s">
        <v>22</v>
      </c>
      <c r="D1882" s="1" t="s">
        <v>23</v>
      </c>
      <c r="E1882" s="1" t="s">
        <v>24</v>
      </c>
      <c r="G1882" t="s">
        <v>1267</v>
      </c>
      <c r="H1882">
        <v>21003</v>
      </c>
      <c r="I1882">
        <v>21725</v>
      </c>
      <c r="J1882" t="s">
        <v>26</v>
      </c>
      <c r="Q1882" t="s">
        <v>1324</v>
      </c>
      <c r="R1882">
        <v>723</v>
      </c>
    </row>
    <row r="1883" spans="1:19" x14ac:dyDescent="0.25">
      <c r="A1883" s="1" t="s">
        <v>36</v>
      </c>
      <c r="B1883" s="1" t="s">
        <v>37</v>
      </c>
      <c r="C1883" s="1" t="s">
        <v>22</v>
      </c>
      <c r="D1883" s="1" t="s">
        <v>23</v>
      </c>
      <c r="E1883" s="1" t="s">
        <v>24</v>
      </c>
      <c r="G1883" t="s">
        <v>1267</v>
      </c>
      <c r="H1883">
        <v>21003</v>
      </c>
      <c r="I1883">
        <v>21725</v>
      </c>
      <c r="J1883" t="s">
        <v>26</v>
      </c>
      <c r="K1883" t="s">
        <v>1325</v>
      </c>
      <c r="N1883" t="s">
        <v>1326</v>
      </c>
      <c r="Q1883" t="s">
        <v>1324</v>
      </c>
      <c r="R1883">
        <v>723</v>
      </c>
      <c r="S1883">
        <v>240</v>
      </c>
    </row>
    <row r="1884" spans="1:19" x14ac:dyDescent="0.25">
      <c r="A1884" s="1" t="s">
        <v>20</v>
      </c>
      <c r="B1884" s="1" t="s">
        <v>34</v>
      </c>
      <c r="C1884" s="1" t="s">
        <v>22</v>
      </c>
      <c r="D1884" s="1" t="s">
        <v>23</v>
      </c>
      <c r="E1884" s="1" t="s">
        <v>24</v>
      </c>
      <c r="G1884" t="s">
        <v>4584</v>
      </c>
      <c r="H1884">
        <v>21025</v>
      </c>
      <c r="I1884">
        <v>23163</v>
      </c>
      <c r="J1884" t="s">
        <v>46</v>
      </c>
      <c r="Q1884" t="s">
        <v>4644</v>
      </c>
      <c r="R1884">
        <v>2139</v>
      </c>
    </row>
    <row r="1885" spans="1:19" x14ac:dyDescent="0.25">
      <c r="A1885" s="1" t="s">
        <v>36</v>
      </c>
      <c r="B1885" s="1" t="s">
        <v>37</v>
      </c>
      <c r="C1885" s="1" t="s">
        <v>22</v>
      </c>
      <c r="D1885" s="1" t="s">
        <v>23</v>
      </c>
      <c r="E1885" s="1" t="s">
        <v>24</v>
      </c>
      <c r="G1885" t="s">
        <v>4584</v>
      </c>
      <c r="H1885">
        <v>21025</v>
      </c>
      <c r="I1885">
        <v>23163</v>
      </c>
      <c r="J1885" t="s">
        <v>46</v>
      </c>
      <c r="K1885" t="s">
        <v>4645</v>
      </c>
      <c r="N1885" t="s">
        <v>4646</v>
      </c>
      <c r="Q1885" t="s">
        <v>4644</v>
      </c>
      <c r="R1885">
        <v>2139</v>
      </c>
      <c r="S1885">
        <v>712</v>
      </c>
    </row>
    <row r="1886" spans="1:19" x14ac:dyDescent="0.25">
      <c r="A1886" s="1" t="s">
        <v>20</v>
      </c>
      <c r="B1886" s="1" t="s">
        <v>34</v>
      </c>
      <c r="C1886" s="1" t="s">
        <v>22</v>
      </c>
      <c r="D1886" s="1" t="s">
        <v>23</v>
      </c>
      <c r="E1886" s="1" t="s">
        <v>24</v>
      </c>
      <c r="G1886" t="s">
        <v>5812</v>
      </c>
      <c r="H1886">
        <v>21037</v>
      </c>
      <c r="I1886">
        <v>21804</v>
      </c>
      <c r="J1886" t="s">
        <v>26</v>
      </c>
      <c r="Q1886" t="s">
        <v>5874</v>
      </c>
      <c r="R1886">
        <v>768</v>
      </c>
    </row>
    <row r="1887" spans="1:19" x14ac:dyDescent="0.25">
      <c r="A1887" s="1" t="s">
        <v>36</v>
      </c>
      <c r="B1887" s="1" t="s">
        <v>37</v>
      </c>
      <c r="C1887" s="1" t="s">
        <v>22</v>
      </c>
      <c r="D1887" s="1" t="s">
        <v>23</v>
      </c>
      <c r="E1887" s="1" t="s">
        <v>24</v>
      </c>
      <c r="G1887" t="s">
        <v>5812</v>
      </c>
      <c r="H1887">
        <v>21037</v>
      </c>
      <c r="I1887">
        <v>21804</v>
      </c>
      <c r="J1887" t="s">
        <v>26</v>
      </c>
      <c r="K1887" t="s">
        <v>5875</v>
      </c>
      <c r="N1887" t="s">
        <v>5876</v>
      </c>
      <c r="Q1887" t="s">
        <v>5874</v>
      </c>
      <c r="R1887">
        <v>768</v>
      </c>
      <c r="S1887">
        <v>255</v>
      </c>
    </row>
    <row r="1888" spans="1:19" x14ac:dyDescent="0.25">
      <c r="A1888" s="1" t="s">
        <v>20</v>
      </c>
      <c r="B1888" s="1" t="s">
        <v>34</v>
      </c>
      <c r="C1888" s="1" t="s">
        <v>22</v>
      </c>
      <c r="D1888" s="1" t="s">
        <v>23</v>
      </c>
      <c r="E1888" s="1" t="s">
        <v>24</v>
      </c>
      <c r="G1888" t="s">
        <v>2702</v>
      </c>
      <c r="H1888">
        <v>21048</v>
      </c>
      <c r="I1888">
        <v>21299</v>
      </c>
      <c r="J1888" t="s">
        <v>26</v>
      </c>
      <c r="Q1888" t="s">
        <v>2746</v>
      </c>
      <c r="R1888">
        <v>252</v>
      </c>
    </row>
    <row r="1889" spans="1:20" x14ac:dyDescent="0.25">
      <c r="A1889" s="1" t="s">
        <v>36</v>
      </c>
      <c r="B1889" s="1" t="s">
        <v>37</v>
      </c>
      <c r="C1889" s="1" t="s">
        <v>22</v>
      </c>
      <c r="D1889" s="1" t="s">
        <v>23</v>
      </c>
      <c r="E1889" s="1" t="s">
        <v>24</v>
      </c>
      <c r="G1889" t="s">
        <v>2702</v>
      </c>
      <c r="H1889">
        <v>21048</v>
      </c>
      <c r="I1889">
        <v>21299</v>
      </c>
      <c r="J1889" t="s">
        <v>26</v>
      </c>
      <c r="K1889" t="s">
        <v>2747</v>
      </c>
      <c r="N1889" t="s">
        <v>2748</v>
      </c>
      <c r="Q1889" t="s">
        <v>2746</v>
      </c>
      <c r="R1889">
        <v>252</v>
      </c>
      <c r="S1889">
        <v>83</v>
      </c>
    </row>
    <row r="1890" spans="1:20" x14ac:dyDescent="0.25">
      <c r="A1890" s="1" t="s">
        <v>20</v>
      </c>
      <c r="B1890" s="1" t="s">
        <v>128</v>
      </c>
      <c r="C1890" s="1" t="s">
        <v>22</v>
      </c>
      <c r="D1890" s="1" t="s">
        <v>23</v>
      </c>
      <c r="E1890" s="1" t="s">
        <v>24</v>
      </c>
      <c r="G1890" t="s">
        <v>6211</v>
      </c>
      <c r="H1890">
        <v>21050</v>
      </c>
      <c r="I1890">
        <v>21838</v>
      </c>
      <c r="J1890" t="s">
        <v>46</v>
      </c>
      <c r="Q1890" t="s">
        <v>6261</v>
      </c>
      <c r="R1890">
        <v>789</v>
      </c>
      <c r="T1890" t="s">
        <v>130</v>
      </c>
    </row>
    <row r="1891" spans="1:20" x14ac:dyDescent="0.25">
      <c r="A1891" s="1" t="s">
        <v>36</v>
      </c>
      <c r="B1891" s="1" t="s">
        <v>131</v>
      </c>
      <c r="C1891" s="1" t="s">
        <v>22</v>
      </c>
      <c r="D1891" s="1" t="s">
        <v>23</v>
      </c>
      <c r="E1891" s="1" t="s">
        <v>24</v>
      </c>
      <c r="G1891" t="s">
        <v>6211</v>
      </c>
      <c r="H1891">
        <v>21050</v>
      </c>
      <c r="I1891">
        <v>21838</v>
      </c>
      <c r="J1891" t="s">
        <v>46</v>
      </c>
      <c r="N1891" t="s">
        <v>6248</v>
      </c>
      <c r="Q1891" t="s">
        <v>6261</v>
      </c>
      <c r="R1891">
        <v>789</v>
      </c>
      <c r="T1891" t="s">
        <v>130</v>
      </c>
    </row>
    <row r="1892" spans="1:20" x14ac:dyDescent="0.25">
      <c r="A1892" s="1" t="s">
        <v>20</v>
      </c>
      <c r="B1892" s="1" t="s">
        <v>34</v>
      </c>
      <c r="C1892" s="1" t="s">
        <v>22</v>
      </c>
      <c r="D1892" s="1" t="s">
        <v>23</v>
      </c>
      <c r="E1892" s="1" t="s">
        <v>24</v>
      </c>
      <c r="G1892" t="s">
        <v>5895</v>
      </c>
      <c r="H1892">
        <v>21069</v>
      </c>
      <c r="I1892">
        <v>22238</v>
      </c>
      <c r="J1892" t="s">
        <v>46</v>
      </c>
      <c r="Q1892" t="s">
        <v>5944</v>
      </c>
      <c r="R1892">
        <v>1170</v>
      </c>
    </row>
    <row r="1893" spans="1:20" x14ac:dyDescent="0.25">
      <c r="A1893" s="1" t="s">
        <v>36</v>
      </c>
      <c r="B1893" s="1" t="s">
        <v>37</v>
      </c>
      <c r="C1893" s="1" t="s">
        <v>22</v>
      </c>
      <c r="D1893" s="1" t="s">
        <v>23</v>
      </c>
      <c r="E1893" s="1" t="s">
        <v>24</v>
      </c>
      <c r="G1893" t="s">
        <v>5895</v>
      </c>
      <c r="H1893">
        <v>21069</v>
      </c>
      <c r="I1893">
        <v>22238</v>
      </c>
      <c r="J1893" t="s">
        <v>46</v>
      </c>
      <c r="K1893" t="s">
        <v>5945</v>
      </c>
      <c r="N1893" t="s">
        <v>5946</v>
      </c>
      <c r="Q1893" t="s">
        <v>5944</v>
      </c>
      <c r="R1893">
        <v>1170</v>
      </c>
      <c r="S1893">
        <v>389</v>
      </c>
    </row>
    <row r="1894" spans="1:20" x14ac:dyDescent="0.25">
      <c r="A1894" s="1" t="s">
        <v>20</v>
      </c>
      <c r="B1894" s="1" t="s">
        <v>34</v>
      </c>
      <c r="C1894" s="1" t="s">
        <v>22</v>
      </c>
      <c r="D1894" s="1" t="s">
        <v>23</v>
      </c>
      <c r="E1894" s="1" t="s">
        <v>24</v>
      </c>
      <c r="G1894" t="s">
        <v>4843</v>
      </c>
      <c r="H1894">
        <v>21139</v>
      </c>
      <c r="I1894">
        <v>21279</v>
      </c>
      <c r="J1894" t="s">
        <v>26</v>
      </c>
      <c r="Q1894" t="s">
        <v>4907</v>
      </c>
      <c r="R1894">
        <v>141</v>
      </c>
    </row>
    <row r="1895" spans="1:20" x14ac:dyDescent="0.25">
      <c r="A1895" s="1" t="s">
        <v>36</v>
      </c>
      <c r="B1895" s="1" t="s">
        <v>37</v>
      </c>
      <c r="C1895" s="1" t="s">
        <v>22</v>
      </c>
      <c r="D1895" s="1" t="s">
        <v>23</v>
      </c>
      <c r="E1895" s="1" t="s">
        <v>24</v>
      </c>
      <c r="G1895" t="s">
        <v>4843</v>
      </c>
      <c r="H1895">
        <v>21139</v>
      </c>
      <c r="I1895">
        <v>21279</v>
      </c>
      <c r="J1895" t="s">
        <v>26</v>
      </c>
      <c r="K1895" t="s">
        <v>4908</v>
      </c>
      <c r="N1895" t="s">
        <v>2608</v>
      </c>
      <c r="Q1895" t="s">
        <v>4907</v>
      </c>
      <c r="R1895">
        <v>141</v>
      </c>
      <c r="S1895">
        <v>46</v>
      </c>
    </row>
    <row r="1896" spans="1:20" x14ac:dyDescent="0.25">
      <c r="A1896" s="1" t="s">
        <v>20</v>
      </c>
      <c r="B1896" s="1" t="s">
        <v>34</v>
      </c>
      <c r="C1896" s="1" t="s">
        <v>22</v>
      </c>
      <c r="D1896" s="1" t="s">
        <v>23</v>
      </c>
      <c r="E1896" s="1" t="s">
        <v>24</v>
      </c>
      <c r="G1896" t="s">
        <v>4715</v>
      </c>
      <c r="H1896">
        <v>21187</v>
      </c>
      <c r="I1896">
        <v>22128</v>
      </c>
      <c r="J1896" t="s">
        <v>26</v>
      </c>
      <c r="Q1896" t="s">
        <v>4769</v>
      </c>
      <c r="R1896">
        <v>942</v>
      </c>
    </row>
    <row r="1897" spans="1:20" x14ac:dyDescent="0.25">
      <c r="A1897" s="1" t="s">
        <v>36</v>
      </c>
      <c r="B1897" s="1" t="s">
        <v>37</v>
      </c>
      <c r="C1897" s="1" t="s">
        <v>22</v>
      </c>
      <c r="D1897" s="1" t="s">
        <v>23</v>
      </c>
      <c r="E1897" s="1" t="s">
        <v>24</v>
      </c>
      <c r="G1897" t="s">
        <v>4715</v>
      </c>
      <c r="H1897">
        <v>21187</v>
      </c>
      <c r="I1897">
        <v>22128</v>
      </c>
      <c r="J1897" t="s">
        <v>26</v>
      </c>
      <c r="K1897" t="s">
        <v>4770</v>
      </c>
      <c r="N1897" t="s">
        <v>1686</v>
      </c>
      <c r="Q1897" t="s">
        <v>4769</v>
      </c>
      <c r="R1897">
        <v>942</v>
      </c>
      <c r="S1897">
        <v>313</v>
      </c>
    </row>
    <row r="1898" spans="1:20" x14ac:dyDescent="0.25">
      <c r="A1898" s="1" t="s">
        <v>20</v>
      </c>
      <c r="B1898" s="1" t="s">
        <v>34</v>
      </c>
      <c r="C1898" s="1" t="s">
        <v>22</v>
      </c>
      <c r="D1898" s="1" t="s">
        <v>23</v>
      </c>
      <c r="E1898" s="1" t="s">
        <v>24</v>
      </c>
      <c r="G1898" t="s">
        <v>3510</v>
      </c>
      <c r="H1898">
        <v>21212</v>
      </c>
      <c r="I1898">
        <v>23674</v>
      </c>
      <c r="J1898" t="s">
        <v>26</v>
      </c>
      <c r="Q1898" t="s">
        <v>3576</v>
      </c>
      <c r="R1898">
        <v>2463</v>
      </c>
    </row>
    <row r="1899" spans="1:20" x14ac:dyDescent="0.25">
      <c r="A1899" s="1" t="s">
        <v>36</v>
      </c>
      <c r="B1899" s="1" t="s">
        <v>37</v>
      </c>
      <c r="C1899" s="1" t="s">
        <v>22</v>
      </c>
      <c r="D1899" s="1" t="s">
        <v>23</v>
      </c>
      <c r="E1899" s="1" t="s">
        <v>24</v>
      </c>
      <c r="G1899" t="s">
        <v>3510</v>
      </c>
      <c r="H1899">
        <v>21212</v>
      </c>
      <c r="I1899">
        <v>23674</v>
      </c>
      <c r="J1899" t="s">
        <v>26</v>
      </c>
      <c r="K1899" t="s">
        <v>3577</v>
      </c>
      <c r="N1899" t="s">
        <v>3578</v>
      </c>
      <c r="Q1899" t="s">
        <v>3576</v>
      </c>
      <c r="R1899">
        <v>2463</v>
      </c>
      <c r="S1899">
        <v>820</v>
      </c>
    </row>
    <row r="1900" spans="1:20" x14ac:dyDescent="0.25">
      <c r="A1900" s="1" t="s">
        <v>20</v>
      </c>
      <c r="B1900" s="1" t="s">
        <v>34</v>
      </c>
      <c r="C1900" s="1" t="s">
        <v>22</v>
      </c>
      <c r="D1900" s="1" t="s">
        <v>23</v>
      </c>
      <c r="E1900" s="1" t="s">
        <v>24</v>
      </c>
      <c r="G1900" t="s">
        <v>3824</v>
      </c>
      <c r="H1900">
        <v>21229</v>
      </c>
      <c r="I1900">
        <v>21621</v>
      </c>
      <c r="J1900" t="s">
        <v>26</v>
      </c>
      <c r="Q1900" t="s">
        <v>3866</v>
      </c>
      <c r="R1900">
        <v>393</v>
      </c>
    </row>
    <row r="1901" spans="1:20" x14ac:dyDescent="0.25">
      <c r="A1901" s="1" t="s">
        <v>36</v>
      </c>
      <c r="B1901" s="1" t="s">
        <v>37</v>
      </c>
      <c r="C1901" s="1" t="s">
        <v>22</v>
      </c>
      <c r="D1901" s="1" t="s">
        <v>23</v>
      </c>
      <c r="E1901" s="1" t="s">
        <v>24</v>
      </c>
      <c r="G1901" t="s">
        <v>3824</v>
      </c>
      <c r="H1901">
        <v>21229</v>
      </c>
      <c r="I1901">
        <v>21621</v>
      </c>
      <c r="J1901" t="s">
        <v>26</v>
      </c>
      <c r="K1901" t="s">
        <v>3867</v>
      </c>
      <c r="N1901" t="s">
        <v>3868</v>
      </c>
      <c r="Q1901" t="s">
        <v>3866</v>
      </c>
      <c r="R1901">
        <v>393</v>
      </c>
      <c r="S1901">
        <v>130</v>
      </c>
    </row>
    <row r="1902" spans="1:20" x14ac:dyDescent="0.25">
      <c r="A1902" s="1" t="s">
        <v>20</v>
      </c>
      <c r="B1902" s="1" t="s">
        <v>34</v>
      </c>
      <c r="C1902" s="1" t="s">
        <v>22</v>
      </c>
      <c r="D1902" s="1" t="s">
        <v>23</v>
      </c>
      <c r="E1902" s="1" t="s">
        <v>24</v>
      </c>
      <c r="G1902" t="s">
        <v>5959</v>
      </c>
      <c r="H1902">
        <v>21242</v>
      </c>
      <c r="I1902">
        <v>23278</v>
      </c>
      <c r="J1902" t="s">
        <v>26</v>
      </c>
      <c r="Q1902" t="s">
        <v>6020</v>
      </c>
      <c r="R1902">
        <v>2037</v>
      </c>
    </row>
    <row r="1903" spans="1:20" x14ac:dyDescent="0.25">
      <c r="A1903" s="1" t="s">
        <v>36</v>
      </c>
      <c r="B1903" s="1" t="s">
        <v>37</v>
      </c>
      <c r="C1903" s="1" t="s">
        <v>22</v>
      </c>
      <c r="D1903" s="1" t="s">
        <v>23</v>
      </c>
      <c r="E1903" s="1" t="s">
        <v>24</v>
      </c>
      <c r="G1903" t="s">
        <v>5959</v>
      </c>
      <c r="H1903">
        <v>21242</v>
      </c>
      <c r="I1903">
        <v>23278</v>
      </c>
      <c r="J1903" t="s">
        <v>26</v>
      </c>
      <c r="K1903" t="s">
        <v>6021</v>
      </c>
      <c r="N1903" t="s">
        <v>6022</v>
      </c>
      <c r="Q1903" t="s">
        <v>6020</v>
      </c>
      <c r="R1903">
        <v>2037</v>
      </c>
      <c r="S1903">
        <v>678</v>
      </c>
    </row>
    <row r="1904" spans="1:20" x14ac:dyDescent="0.25">
      <c r="A1904" s="1" t="s">
        <v>20</v>
      </c>
      <c r="B1904" s="1" t="s">
        <v>34</v>
      </c>
      <c r="C1904" s="1" t="s">
        <v>22</v>
      </c>
      <c r="D1904" s="1" t="s">
        <v>23</v>
      </c>
      <c r="E1904" s="1" t="s">
        <v>24</v>
      </c>
      <c r="G1904" t="s">
        <v>25</v>
      </c>
      <c r="H1904">
        <v>21271</v>
      </c>
      <c r="I1904">
        <v>22629</v>
      </c>
      <c r="J1904" t="s">
        <v>26</v>
      </c>
      <c r="Q1904" t="s">
        <v>99</v>
      </c>
      <c r="R1904">
        <v>1359</v>
      </c>
    </row>
    <row r="1905" spans="1:19" x14ac:dyDescent="0.25">
      <c r="A1905" s="1" t="s">
        <v>36</v>
      </c>
      <c r="B1905" s="1" t="s">
        <v>37</v>
      </c>
      <c r="C1905" s="1" t="s">
        <v>22</v>
      </c>
      <c r="D1905" s="1" t="s">
        <v>23</v>
      </c>
      <c r="E1905" s="1" t="s">
        <v>24</v>
      </c>
      <c r="G1905" t="s">
        <v>25</v>
      </c>
      <c r="H1905">
        <v>21271</v>
      </c>
      <c r="I1905">
        <v>22629</v>
      </c>
      <c r="J1905" t="s">
        <v>26</v>
      </c>
      <c r="K1905" t="s">
        <v>100</v>
      </c>
      <c r="N1905" t="s">
        <v>101</v>
      </c>
      <c r="Q1905" t="s">
        <v>99</v>
      </c>
      <c r="R1905">
        <v>1359</v>
      </c>
      <c r="S1905">
        <v>452</v>
      </c>
    </row>
    <row r="1906" spans="1:19" x14ac:dyDescent="0.25">
      <c r="A1906" s="1" t="s">
        <v>20</v>
      </c>
      <c r="B1906" s="1" t="s">
        <v>34</v>
      </c>
      <c r="C1906" s="1" t="s">
        <v>22</v>
      </c>
      <c r="D1906" s="1" t="s">
        <v>23</v>
      </c>
      <c r="E1906" s="1" t="s">
        <v>24</v>
      </c>
      <c r="G1906" t="s">
        <v>3679</v>
      </c>
      <c r="H1906">
        <v>21274</v>
      </c>
      <c r="I1906">
        <v>21783</v>
      </c>
      <c r="J1906" t="s">
        <v>26</v>
      </c>
      <c r="Q1906" t="s">
        <v>3722</v>
      </c>
      <c r="R1906">
        <v>510</v>
      </c>
    </row>
    <row r="1907" spans="1:19" x14ac:dyDescent="0.25">
      <c r="A1907" s="1" t="s">
        <v>36</v>
      </c>
      <c r="B1907" s="1" t="s">
        <v>37</v>
      </c>
      <c r="C1907" s="1" t="s">
        <v>22</v>
      </c>
      <c r="D1907" s="1" t="s">
        <v>23</v>
      </c>
      <c r="E1907" s="1" t="s">
        <v>24</v>
      </c>
      <c r="G1907" t="s">
        <v>3679</v>
      </c>
      <c r="H1907">
        <v>21274</v>
      </c>
      <c r="I1907">
        <v>21783</v>
      </c>
      <c r="J1907" t="s">
        <v>26</v>
      </c>
      <c r="K1907" t="s">
        <v>3723</v>
      </c>
      <c r="N1907" t="s">
        <v>45</v>
      </c>
      <c r="Q1907" t="s">
        <v>3722</v>
      </c>
      <c r="R1907">
        <v>510</v>
      </c>
      <c r="S1907">
        <v>169</v>
      </c>
    </row>
    <row r="1908" spans="1:19" x14ac:dyDescent="0.25">
      <c r="A1908" s="1" t="s">
        <v>20</v>
      </c>
      <c r="B1908" s="1" t="s">
        <v>34</v>
      </c>
      <c r="C1908" s="1" t="s">
        <v>22</v>
      </c>
      <c r="D1908" s="1" t="s">
        <v>23</v>
      </c>
      <c r="E1908" s="1" t="s">
        <v>24</v>
      </c>
      <c r="G1908" t="s">
        <v>6084</v>
      </c>
      <c r="H1908">
        <v>21279</v>
      </c>
      <c r="I1908">
        <v>22490</v>
      </c>
      <c r="J1908" t="s">
        <v>26</v>
      </c>
      <c r="Q1908" t="s">
        <v>6153</v>
      </c>
      <c r="R1908">
        <v>1212</v>
      </c>
    </row>
    <row r="1909" spans="1:19" x14ac:dyDescent="0.25">
      <c r="A1909" s="1" t="s">
        <v>36</v>
      </c>
      <c r="B1909" s="1" t="s">
        <v>37</v>
      </c>
      <c r="C1909" s="1" t="s">
        <v>22</v>
      </c>
      <c r="D1909" s="1" t="s">
        <v>23</v>
      </c>
      <c r="E1909" s="1" t="s">
        <v>24</v>
      </c>
      <c r="G1909" t="s">
        <v>6084</v>
      </c>
      <c r="H1909">
        <v>21279</v>
      </c>
      <c r="I1909">
        <v>22490</v>
      </c>
      <c r="J1909" t="s">
        <v>26</v>
      </c>
      <c r="K1909" t="s">
        <v>6154</v>
      </c>
      <c r="N1909" t="s">
        <v>421</v>
      </c>
      <c r="Q1909" t="s">
        <v>6153</v>
      </c>
      <c r="R1909">
        <v>1212</v>
      </c>
      <c r="S1909">
        <v>403</v>
      </c>
    </row>
    <row r="1910" spans="1:19" x14ac:dyDescent="0.25">
      <c r="A1910" s="1" t="s">
        <v>20</v>
      </c>
      <c r="B1910" s="1" t="s">
        <v>34</v>
      </c>
      <c r="C1910" s="1" t="s">
        <v>22</v>
      </c>
      <c r="D1910" s="1" t="s">
        <v>23</v>
      </c>
      <c r="E1910" s="1" t="s">
        <v>24</v>
      </c>
      <c r="G1910" t="s">
        <v>4843</v>
      </c>
      <c r="H1910">
        <v>21288</v>
      </c>
      <c r="I1910">
        <v>22796</v>
      </c>
      <c r="J1910" t="s">
        <v>26</v>
      </c>
      <c r="Q1910" t="s">
        <v>4909</v>
      </c>
      <c r="R1910">
        <v>1509</v>
      </c>
    </row>
    <row r="1911" spans="1:19" x14ac:dyDescent="0.25">
      <c r="A1911" s="1" t="s">
        <v>36</v>
      </c>
      <c r="B1911" s="1" t="s">
        <v>37</v>
      </c>
      <c r="C1911" s="1" t="s">
        <v>22</v>
      </c>
      <c r="D1911" s="1" t="s">
        <v>23</v>
      </c>
      <c r="E1911" s="1" t="s">
        <v>24</v>
      </c>
      <c r="G1911" t="s">
        <v>4843</v>
      </c>
      <c r="H1911">
        <v>21288</v>
      </c>
      <c r="I1911">
        <v>22796</v>
      </c>
      <c r="J1911" t="s">
        <v>26</v>
      </c>
      <c r="K1911" t="s">
        <v>4910</v>
      </c>
      <c r="N1911" t="s">
        <v>4911</v>
      </c>
      <c r="Q1911" t="s">
        <v>4909</v>
      </c>
      <c r="R1911">
        <v>1509</v>
      </c>
      <c r="S1911">
        <v>502</v>
      </c>
    </row>
    <row r="1912" spans="1:19" x14ac:dyDescent="0.25">
      <c r="A1912" s="1" t="s">
        <v>20</v>
      </c>
      <c r="B1912" s="1" t="s">
        <v>34</v>
      </c>
      <c r="C1912" s="1" t="s">
        <v>22</v>
      </c>
      <c r="D1912" s="1" t="s">
        <v>23</v>
      </c>
      <c r="E1912" s="1" t="s">
        <v>24</v>
      </c>
      <c r="G1912" t="s">
        <v>5390</v>
      </c>
      <c r="H1912">
        <v>21347</v>
      </c>
      <c r="I1912">
        <v>22021</v>
      </c>
      <c r="J1912" t="s">
        <v>26</v>
      </c>
      <c r="Q1912" t="s">
        <v>5463</v>
      </c>
      <c r="R1912">
        <v>675</v>
      </c>
    </row>
    <row r="1913" spans="1:19" x14ac:dyDescent="0.25">
      <c r="A1913" s="1" t="s">
        <v>36</v>
      </c>
      <c r="B1913" s="1" t="s">
        <v>37</v>
      </c>
      <c r="C1913" s="1" t="s">
        <v>22</v>
      </c>
      <c r="D1913" s="1" t="s">
        <v>23</v>
      </c>
      <c r="E1913" s="1" t="s">
        <v>24</v>
      </c>
      <c r="G1913" t="s">
        <v>5390</v>
      </c>
      <c r="H1913">
        <v>21347</v>
      </c>
      <c r="I1913">
        <v>22021</v>
      </c>
      <c r="J1913" t="s">
        <v>26</v>
      </c>
      <c r="K1913" t="s">
        <v>5464</v>
      </c>
      <c r="N1913" t="s">
        <v>132</v>
      </c>
      <c r="Q1913" t="s">
        <v>5463</v>
      </c>
      <c r="R1913">
        <v>675</v>
      </c>
      <c r="S1913">
        <v>224</v>
      </c>
    </row>
    <row r="1914" spans="1:19" x14ac:dyDescent="0.25">
      <c r="A1914" s="1" t="s">
        <v>20</v>
      </c>
      <c r="B1914" s="1" t="s">
        <v>34</v>
      </c>
      <c r="C1914" s="1" t="s">
        <v>22</v>
      </c>
      <c r="D1914" s="1" t="s">
        <v>23</v>
      </c>
      <c r="E1914" s="1" t="s">
        <v>24</v>
      </c>
      <c r="G1914" t="s">
        <v>5006</v>
      </c>
      <c r="H1914">
        <v>21403</v>
      </c>
      <c r="I1914">
        <v>21867</v>
      </c>
      <c r="J1914" t="s">
        <v>26</v>
      </c>
      <c r="Q1914" t="s">
        <v>5061</v>
      </c>
      <c r="R1914">
        <v>465</v>
      </c>
    </row>
    <row r="1915" spans="1:19" x14ac:dyDescent="0.25">
      <c r="A1915" s="1" t="s">
        <v>36</v>
      </c>
      <c r="B1915" s="1" t="s">
        <v>37</v>
      </c>
      <c r="C1915" s="1" t="s">
        <v>22</v>
      </c>
      <c r="D1915" s="1" t="s">
        <v>23</v>
      </c>
      <c r="E1915" s="1" t="s">
        <v>24</v>
      </c>
      <c r="G1915" t="s">
        <v>5006</v>
      </c>
      <c r="H1915">
        <v>21403</v>
      </c>
      <c r="I1915">
        <v>21867</v>
      </c>
      <c r="J1915" t="s">
        <v>26</v>
      </c>
      <c r="K1915" t="s">
        <v>5062</v>
      </c>
      <c r="N1915" t="s">
        <v>175</v>
      </c>
      <c r="Q1915" t="s">
        <v>5061</v>
      </c>
      <c r="R1915">
        <v>465</v>
      </c>
      <c r="S1915">
        <v>154</v>
      </c>
    </row>
    <row r="1916" spans="1:19" x14ac:dyDescent="0.25">
      <c r="A1916" s="1" t="s">
        <v>20</v>
      </c>
      <c r="B1916" s="1" t="s">
        <v>34</v>
      </c>
      <c r="C1916" s="1" t="s">
        <v>22</v>
      </c>
      <c r="D1916" s="1" t="s">
        <v>23</v>
      </c>
      <c r="E1916" s="1" t="s">
        <v>24</v>
      </c>
      <c r="G1916" t="s">
        <v>3120</v>
      </c>
      <c r="H1916">
        <v>21422</v>
      </c>
      <c r="I1916">
        <v>22282</v>
      </c>
      <c r="J1916" t="s">
        <v>26</v>
      </c>
      <c r="Q1916" t="s">
        <v>3186</v>
      </c>
      <c r="R1916">
        <v>861</v>
      </c>
    </row>
    <row r="1917" spans="1:19" x14ac:dyDescent="0.25">
      <c r="A1917" s="1" t="s">
        <v>36</v>
      </c>
      <c r="B1917" s="1" t="s">
        <v>37</v>
      </c>
      <c r="C1917" s="1" t="s">
        <v>22</v>
      </c>
      <c r="D1917" s="1" t="s">
        <v>23</v>
      </c>
      <c r="E1917" s="1" t="s">
        <v>24</v>
      </c>
      <c r="G1917" t="s">
        <v>3120</v>
      </c>
      <c r="H1917">
        <v>21422</v>
      </c>
      <c r="I1917">
        <v>22282</v>
      </c>
      <c r="J1917" t="s">
        <v>26</v>
      </c>
      <c r="K1917" t="s">
        <v>3187</v>
      </c>
      <c r="N1917" t="s">
        <v>3188</v>
      </c>
      <c r="Q1917" t="s">
        <v>3186</v>
      </c>
      <c r="R1917">
        <v>861</v>
      </c>
      <c r="S1917">
        <v>286</v>
      </c>
    </row>
    <row r="1918" spans="1:19" x14ac:dyDescent="0.25">
      <c r="A1918" s="1" t="s">
        <v>20</v>
      </c>
      <c r="B1918" s="1" t="s">
        <v>34</v>
      </c>
      <c r="C1918" s="1" t="s">
        <v>22</v>
      </c>
      <c r="D1918" s="1" t="s">
        <v>23</v>
      </c>
      <c r="E1918" s="1" t="s">
        <v>24</v>
      </c>
      <c r="G1918" t="s">
        <v>2702</v>
      </c>
      <c r="H1918">
        <v>21426</v>
      </c>
      <c r="I1918">
        <v>22250</v>
      </c>
      <c r="J1918" t="s">
        <v>26</v>
      </c>
      <c r="Q1918" t="s">
        <v>2749</v>
      </c>
      <c r="R1918">
        <v>825</v>
      </c>
    </row>
    <row r="1919" spans="1:19" x14ac:dyDescent="0.25">
      <c r="A1919" s="1" t="s">
        <v>36</v>
      </c>
      <c r="B1919" s="1" t="s">
        <v>37</v>
      </c>
      <c r="C1919" s="1" t="s">
        <v>22</v>
      </c>
      <c r="D1919" s="1" t="s">
        <v>23</v>
      </c>
      <c r="E1919" s="1" t="s">
        <v>24</v>
      </c>
      <c r="G1919" t="s">
        <v>2702</v>
      </c>
      <c r="H1919">
        <v>21426</v>
      </c>
      <c r="I1919">
        <v>22250</v>
      </c>
      <c r="J1919" t="s">
        <v>26</v>
      </c>
      <c r="K1919" t="s">
        <v>2750</v>
      </c>
      <c r="N1919" t="s">
        <v>1199</v>
      </c>
      <c r="Q1919" t="s">
        <v>2749</v>
      </c>
      <c r="R1919">
        <v>825</v>
      </c>
      <c r="S1919">
        <v>274</v>
      </c>
    </row>
    <row r="1920" spans="1:19" x14ac:dyDescent="0.25">
      <c r="A1920" s="1" t="s">
        <v>20</v>
      </c>
      <c r="B1920" s="1" t="s">
        <v>34</v>
      </c>
      <c r="C1920" s="1" t="s">
        <v>22</v>
      </c>
      <c r="D1920" s="1" t="s">
        <v>23</v>
      </c>
      <c r="E1920" s="1" t="s">
        <v>24</v>
      </c>
      <c r="G1920" t="s">
        <v>5538</v>
      </c>
      <c r="H1920">
        <v>21469</v>
      </c>
      <c r="I1920">
        <v>22194</v>
      </c>
      <c r="J1920" t="s">
        <v>46</v>
      </c>
      <c r="Q1920" t="s">
        <v>5593</v>
      </c>
      <c r="R1920">
        <v>726</v>
      </c>
    </row>
    <row r="1921" spans="1:19" x14ac:dyDescent="0.25">
      <c r="A1921" s="1" t="s">
        <v>36</v>
      </c>
      <c r="B1921" s="1" t="s">
        <v>37</v>
      </c>
      <c r="C1921" s="1" t="s">
        <v>22</v>
      </c>
      <c r="D1921" s="1" t="s">
        <v>23</v>
      </c>
      <c r="E1921" s="1" t="s">
        <v>24</v>
      </c>
      <c r="G1921" t="s">
        <v>5538</v>
      </c>
      <c r="H1921">
        <v>21469</v>
      </c>
      <c r="I1921">
        <v>22194</v>
      </c>
      <c r="J1921" t="s">
        <v>46</v>
      </c>
      <c r="K1921" t="s">
        <v>5594</v>
      </c>
      <c r="N1921" t="s">
        <v>5595</v>
      </c>
      <c r="Q1921" t="s">
        <v>5593</v>
      </c>
      <c r="R1921">
        <v>726</v>
      </c>
      <c r="S1921">
        <v>241</v>
      </c>
    </row>
    <row r="1922" spans="1:19" x14ac:dyDescent="0.25">
      <c r="A1922" s="1" t="s">
        <v>20</v>
      </c>
      <c r="B1922" s="1" t="s">
        <v>34</v>
      </c>
      <c r="C1922" s="1" t="s">
        <v>22</v>
      </c>
      <c r="D1922" s="1" t="s">
        <v>23</v>
      </c>
      <c r="E1922" s="1" t="s">
        <v>24</v>
      </c>
      <c r="G1922" t="s">
        <v>3978</v>
      </c>
      <c r="H1922">
        <v>21606</v>
      </c>
      <c r="I1922">
        <v>22988</v>
      </c>
      <c r="J1922" t="s">
        <v>26</v>
      </c>
      <c r="Q1922" t="s">
        <v>4009</v>
      </c>
      <c r="R1922">
        <v>1383</v>
      </c>
    </row>
    <row r="1923" spans="1:19" x14ac:dyDescent="0.25">
      <c r="A1923" s="1" t="s">
        <v>36</v>
      </c>
      <c r="B1923" s="1" t="s">
        <v>37</v>
      </c>
      <c r="C1923" s="1" t="s">
        <v>22</v>
      </c>
      <c r="D1923" s="1" t="s">
        <v>23</v>
      </c>
      <c r="E1923" s="1" t="s">
        <v>24</v>
      </c>
      <c r="G1923" t="s">
        <v>3978</v>
      </c>
      <c r="H1923">
        <v>21606</v>
      </c>
      <c r="I1923">
        <v>22988</v>
      </c>
      <c r="J1923" t="s">
        <v>26</v>
      </c>
      <c r="K1923" t="s">
        <v>4010</v>
      </c>
      <c r="N1923" t="s">
        <v>625</v>
      </c>
      <c r="Q1923" t="s">
        <v>4009</v>
      </c>
      <c r="R1923">
        <v>1383</v>
      </c>
      <c r="S1923">
        <v>460</v>
      </c>
    </row>
    <row r="1924" spans="1:19" x14ac:dyDescent="0.25">
      <c r="A1924" s="1" t="s">
        <v>20</v>
      </c>
      <c r="B1924" s="1" t="s">
        <v>34</v>
      </c>
      <c r="C1924" s="1" t="s">
        <v>22</v>
      </c>
      <c r="D1924" s="1" t="s">
        <v>23</v>
      </c>
      <c r="E1924" s="1" t="s">
        <v>24</v>
      </c>
      <c r="G1924" t="s">
        <v>3824</v>
      </c>
      <c r="H1924">
        <v>21644</v>
      </c>
      <c r="I1924">
        <v>22282</v>
      </c>
      <c r="J1924" t="s">
        <v>26</v>
      </c>
      <c r="Q1924" t="s">
        <v>3869</v>
      </c>
      <c r="R1924">
        <v>639</v>
      </c>
    </row>
    <row r="1925" spans="1:19" x14ac:dyDescent="0.25">
      <c r="A1925" s="1" t="s">
        <v>36</v>
      </c>
      <c r="B1925" s="1" t="s">
        <v>37</v>
      </c>
      <c r="C1925" s="1" t="s">
        <v>22</v>
      </c>
      <c r="D1925" s="1" t="s">
        <v>23</v>
      </c>
      <c r="E1925" s="1" t="s">
        <v>24</v>
      </c>
      <c r="G1925" t="s">
        <v>3824</v>
      </c>
      <c r="H1925">
        <v>21644</v>
      </c>
      <c r="I1925">
        <v>22282</v>
      </c>
      <c r="J1925" t="s">
        <v>26</v>
      </c>
      <c r="K1925" t="s">
        <v>3870</v>
      </c>
      <c r="N1925" t="s">
        <v>3871</v>
      </c>
      <c r="Q1925" t="s">
        <v>3869</v>
      </c>
      <c r="R1925">
        <v>639</v>
      </c>
      <c r="S1925">
        <v>212</v>
      </c>
    </row>
    <row r="1926" spans="1:19" x14ac:dyDescent="0.25">
      <c r="A1926" s="1" t="s">
        <v>20</v>
      </c>
      <c r="B1926" s="1" t="s">
        <v>34</v>
      </c>
      <c r="C1926" s="1" t="s">
        <v>22</v>
      </c>
      <c r="D1926" s="1" t="s">
        <v>23</v>
      </c>
      <c r="E1926" s="1" t="s">
        <v>24</v>
      </c>
      <c r="G1926" t="s">
        <v>1267</v>
      </c>
      <c r="H1926">
        <v>21734</v>
      </c>
      <c r="I1926">
        <v>22657</v>
      </c>
      <c r="J1926" t="s">
        <v>26</v>
      </c>
      <c r="Q1926" t="s">
        <v>1327</v>
      </c>
      <c r="R1926">
        <v>924</v>
      </c>
    </row>
    <row r="1927" spans="1:19" x14ac:dyDescent="0.25">
      <c r="A1927" s="1" t="s">
        <v>36</v>
      </c>
      <c r="B1927" s="1" t="s">
        <v>37</v>
      </c>
      <c r="C1927" s="1" t="s">
        <v>22</v>
      </c>
      <c r="D1927" s="1" t="s">
        <v>23</v>
      </c>
      <c r="E1927" s="1" t="s">
        <v>24</v>
      </c>
      <c r="G1927" t="s">
        <v>1267</v>
      </c>
      <c r="H1927">
        <v>21734</v>
      </c>
      <c r="I1927">
        <v>22657</v>
      </c>
      <c r="J1927" t="s">
        <v>26</v>
      </c>
      <c r="K1927" t="s">
        <v>1328</v>
      </c>
      <c r="N1927" t="s">
        <v>1329</v>
      </c>
      <c r="Q1927" t="s">
        <v>1327</v>
      </c>
      <c r="R1927">
        <v>924</v>
      </c>
      <c r="S1927">
        <v>307</v>
      </c>
    </row>
    <row r="1928" spans="1:19" x14ac:dyDescent="0.25">
      <c r="A1928" s="1" t="s">
        <v>20</v>
      </c>
      <c r="B1928" s="1" t="s">
        <v>34</v>
      </c>
      <c r="C1928" s="1" t="s">
        <v>22</v>
      </c>
      <c r="D1928" s="1" t="s">
        <v>23</v>
      </c>
      <c r="E1928" s="1" t="s">
        <v>24</v>
      </c>
      <c r="G1928" t="s">
        <v>6028</v>
      </c>
      <c r="H1928">
        <v>21802</v>
      </c>
      <c r="I1928">
        <v>22644</v>
      </c>
      <c r="J1928" t="s">
        <v>26</v>
      </c>
      <c r="Q1928" t="s">
        <v>6077</v>
      </c>
      <c r="R1928">
        <v>843</v>
      </c>
    </row>
    <row r="1929" spans="1:19" x14ac:dyDescent="0.25">
      <c r="A1929" s="1" t="s">
        <v>36</v>
      </c>
      <c r="B1929" s="1" t="s">
        <v>37</v>
      </c>
      <c r="C1929" s="1" t="s">
        <v>22</v>
      </c>
      <c r="D1929" s="1" t="s">
        <v>23</v>
      </c>
      <c r="E1929" s="1" t="s">
        <v>24</v>
      </c>
      <c r="G1929" t="s">
        <v>6028</v>
      </c>
      <c r="H1929">
        <v>21802</v>
      </c>
      <c r="I1929">
        <v>22644</v>
      </c>
      <c r="J1929" t="s">
        <v>26</v>
      </c>
      <c r="K1929" t="s">
        <v>6078</v>
      </c>
      <c r="N1929" t="s">
        <v>6076</v>
      </c>
      <c r="Q1929" t="s">
        <v>6077</v>
      </c>
      <c r="R1929">
        <v>843</v>
      </c>
      <c r="S1929">
        <v>280</v>
      </c>
    </row>
    <row r="1930" spans="1:19" x14ac:dyDescent="0.25">
      <c r="A1930" s="1" t="s">
        <v>20</v>
      </c>
      <c r="B1930" s="1" t="s">
        <v>34</v>
      </c>
      <c r="C1930" s="1" t="s">
        <v>22</v>
      </c>
      <c r="D1930" s="1" t="s">
        <v>23</v>
      </c>
      <c r="E1930" s="1" t="s">
        <v>24</v>
      </c>
      <c r="G1930" t="s">
        <v>2442</v>
      </c>
      <c r="H1930">
        <v>21819</v>
      </c>
      <c r="I1930">
        <v>23054</v>
      </c>
      <c r="J1930" t="s">
        <v>26</v>
      </c>
      <c r="Q1930" t="s">
        <v>2497</v>
      </c>
      <c r="R1930">
        <v>1236</v>
      </c>
    </row>
    <row r="1931" spans="1:19" x14ac:dyDescent="0.25">
      <c r="A1931" s="1" t="s">
        <v>36</v>
      </c>
      <c r="B1931" s="1" t="s">
        <v>37</v>
      </c>
      <c r="C1931" s="1" t="s">
        <v>22</v>
      </c>
      <c r="D1931" s="1" t="s">
        <v>23</v>
      </c>
      <c r="E1931" s="1" t="s">
        <v>24</v>
      </c>
      <c r="G1931" t="s">
        <v>2442</v>
      </c>
      <c r="H1931">
        <v>21819</v>
      </c>
      <c r="I1931">
        <v>23054</v>
      </c>
      <c r="J1931" t="s">
        <v>26</v>
      </c>
      <c r="K1931" t="s">
        <v>2498</v>
      </c>
      <c r="N1931" t="s">
        <v>2499</v>
      </c>
      <c r="Q1931" t="s">
        <v>2497</v>
      </c>
      <c r="R1931">
        <v>1236</v>
      </c>
      <c r="S1931">
        <v>411</v>
      </c>
    </row>
    <row r="1932" spans="1:19" x14ac:dyDescent="0.25">
      <c r="A1932" s="1" t="s">
        <v>20</v>
      </c>
      <c r="B1932" s="1" t="s">
        <v>34</v>
      </c>
      <c r="C1932" s="1" t="s">
        <v>22</v>
      </c>
      <c r="D1932" s="1" t="s">
        <v>23</v>
      </c>
      <c r="E1932" s="1" t="s">
        <v>24</v>
      </c>
      <c r="G1932" t="s">
        <v>5274</v>
      </c>
      <c r="H1932">
        <v>21827</v>
      </c>
      <c r="I1932">
        <v>23281</v>
      </c>
      <c r="J1932" t="s">
        <v>26</v>
      </c>
      <c r="Q1932" t="s">
        <v>5336</v>
      </c>
      <c r="R1932">
        <v>1455</v>
      </c>
    </row>
    <row r="1933" spans="1:19" x14ac:dyDescent="0.25">
      <c r="A1933" s="1" t="s">
        <v>36</v>
      </c>
      <c r="B1933" s="1" t="s">
        <v>37</v>
      </c>
      <c r="C1933" s="1" t="s">
        <v>22</v>
      </c>
      <c r="D1933" s="1" t="s">
        <v>23</v>
      </c>
      <c r="E1933" s="1" t="s">
        <v>24</v>
      </c>
      <c r="G1933" t="s">
        <v>5274</v>
      </c>
      <c r="H1933">
        <v>21827</v>
      </c>
      <c r="I1933">
        <v>23281</v>
      </c>
      <c r="J1933" t="s">
        <v>26</v>
      </c>
      <c r="K1933" t="s">
        <v>5337</v>
      </c>
      <c r="N1933" t="s">
        <v>5338</v>
      </c>
      <c r="Q1933" t="s">
        <v>5336</v>
      </c>
      <c r="R1933">
        <v>1455</v>
      </c>
      <c r="S1933">
        <v>484</v>
      </c>
    </row>
    <row r="1934" spans="1:19" x14ac:dyDescent="0.25">
      <c r="A1934" s="1" t="s">
        <v>20</v>
      </c>
      <c r="B1934" s="1" t="s">
        <v>34</v>
      </c>
      <c r="C1934" s="1" t="s">
        <v>22</v>
      </c>
      <c r="D1934" s="1" t="s">
        <v>23</v>
      </c>
      <c r="E1934" s="1" t="s">
        <v>24</v>
      </c>
      <c r="G1934" t="s">
        <v>3679</v>
      </c>
      <c r="H1934">
        <v>21864</v>
      </c>
      <c r="I1934">
        <v>23189</v>
      </c>
      <c r="J1934" t="s">
        <v>26</v>
      </c>
      <c r="Q1934" t="s">
        <v>3724</v>
      </c>
      <c r="R1934">
        <v>1326</v>
      </c>
    </row>
    <row r="1935" spans="1:19" x14ac:dyDescent="0.25">
      <c r="A1935" s="1" t="s">
        <v>36</v>
      </c>
      <c r="B1935" s="1" t="s">
        <v>37</v>
      </c>
      <c r="C1935" s="1" t="s">
        <v>22</v>
      </c>
      <c r="D1935" s="1" t="s">
        <v>23</v>
      </c>
      <c r="E1935" s="1" t="s">
        <v>24</v>
      </c>
      <c r="G1935" t="s">
        <v>3679</v>
      </c>
      <c r="H1935">
        <v>21864</v>
      </c>
      <c r="I1935">
        <v>23189</v>
      </c>
      <c r="J1935" t="s">
        <v>26</v>
      </c>
      <c r="K1935" t="s">
        <v>3725</v>
      </c>
      <c r="N1935" t="s">
        <v>3726</v>
      </c>
      <c r="Q1935" t="s">
        <v>3724</v>
      </c>
      <c r="R1935">
        <v>1326</v>
      </c>
      <c r="S1935">
        <v>441</v>
      </c>
    </row>
    <row r="1936" spans="1:19" x14ac:dyDescent="0.25">
      <c r="A1936" s="1" t="s">
        <v>20</v>
      </c>
      <c r="B1936" s="1" t="s">
        <v>34</v>
      </c>
      <c r="C1936" s="1" t="s">
        <v>22</v>
      </c>
      <c r="D1936" s="1" t="s">
        <v>23</v>
      </c>
      <c r="E1936" s="1" t="s">
        <v>24</v>
      </c>
      <c r="G1936" t="s">
        <v>5006</v>
      </c>
      <c r="H1936">
        <v>21880</v>
      </c>
      <c r="I1936">
        <v>22359</v>
      </c>
      <c r="J1936" t="s">
        <v>26</v>
      </c>
      <c r="Q1936" t="s">
        <v>5063</v>
      </c>
      <c r="R1936">
        <v>480</v>
      </c>
    </row>
    <row r="1937" spans="1:19" x14ac:dyDescent="0.25">
      <c r="A1937" s="1" t="s">
        <v>36</v>
      </c>
      <c r="B1937" s="1" t="s">
        <v>37</v>
      </c>
      <c r="C1937" s="1" t="s">
        <v>22</v>
      </c>
      <c r="D1937" s="1" t="s">
        <v>23</v>
      </c>
      <c r="E1937" s="1" t="s">
        <v>24</v>
      </c>
      <c r="G1937" t="s">
        <v>5006</v>
      </c>
      <c r="H1937">
        <v>21880</v>
      </c>
      <c r="I1937">
        <v>22359</v>
      </c>
      <c r="J1937" t="s">
        <v>26</v>
      </c>
      <c r="K1937" t="s">
        <v>5064</v>
      </c>
      <c r="N1937" t="s">
        <v>5065</v>
      </c>
      <c r="Q1937" t="s">
        <v>5063</v>
      </c>
      <c r="R1937">
        <v>480</v>
      </c>
      <c r="S1937">
        <v>159</v>
      </c>
    </row>
    <row r="1938" spans="1:19" x14ac:dyDescent="0.25">
      <c r="A1938" s="1" t="s">
        <v>20</v>
      </c>
      <c r="B1938" s="1" t="s">
        <v>34</v>
      </c>
      <c r="C1938" s="1" t="s">
        <v>22</v>
      </c>
      <c r="D1938" s="1" t="s">
        <v>23</v>
      </c>
      <c r="E1938" s="1" t="s">
        <v>24</v>
      </c>
      <c r="G1938" t="s">
        <v>4136</v>
      </c>
      <c r="H1938">
        <v>21883</v>
      </c>
      <c r="I1938">
        <v>22020</v>
      </c>
      <c r="J1938" t="s">
        <v>26</v>
      </c>
      <c r="Q1938" t="s">
        <v>4195</v>
      </c>
      <c r="R1938">
        <v>138</v>
      </c>
    </row>
    <row r="1939" spans="1:19" x14ac:dyDescent="0.25">
      <c r="A1939" s="1" t="s">
        <v>36</v>
      </c>
      <c r="B1939" s="1" t="s">
        <v>37</v>
      </c>
      <c r="C1939" s="1" t="s">
        <v>22</v>
      </c>
      <c r="D1939" s="1" t="s">
        <v>23</v>
      </c>
      <c r="E1939" s="1" t="s">
        <v>24</v>
      </c>
      <c r="G1939" t="s">
        <v>4136</v>
      </c>
      <c r="H1939">
        <v>21883</v>
      </c>
      <c r="I1939">
        <v>22020</v>
      </c>
      <c r="J1939" t="s">
        <v>26</v>
      </c>
      <c r="K1939" t="s">
        <v>4196</v>
      </c>
      <c r="N1939" t="s">
        <v>4197</v>
      </c>
      <c r="Q1939" t="s">
        <v>4195</v>
      </c>
      <c r="R1939">
        <v>138</v>
      </c>
      <c r="S1939">
        <v>45</v>
      </c>
    </row>
    <row r="1940" spans="1:19" x14ac:dyDescent="0.25">
      <c r="A1940" s="1" t="s">
        <v>20</v>
      </c>
      <c r="B1940" s="1" t="s">
        <v>34</v>
      </c>
      <c r="C1940" s="1" t="s">
        <v>22</v>
      </c>
      <c r="D1940" s="1" t="s">
        <v>23</v>
      </c>
      <c r="E1940" s="1" t="s">
        <v>24</v>
      </c>
      <c r="G1940" t="s">
        <v>5151</v>
      </c>
      <c r="H1940">
        <v>21895</v>
      </c>
      <c r="I1940">
        <v>22728</v>
      </c>
      <c r="J1940" t="s">
        <v>26</v>
      </c>
      <c r="Q1940" t="s">
        <v>5195</v>
      </c>
      <c r="R1940">
        <v>834</v>
      </c>
    </row>
    <row r="1941" spans="1:19" x14ac:dyDescent="0.25">
      <c r="A1941" s="1" t="s">
        <v>36</v>
      </c>
      <c r="B1941" s="1" t="s">
        <v>37</v>
      </c>
      <c r="C1941" s="1" t="s">
        <v>22</v>
      </c>
      <c r="D1941" s="1" t="s">
        <v>23</v>
      </c>
      <c r="E1941" s="1" t="s">
        <v>24</v>
      </c>
      <c r="G1941" t="s">
        <v>5151</v>
      </c>
      <c r="H1941">
        <v>21895</v>
      </c>
      <c r="I1941">
        <v>22728</v>
      </c>
      <c r="J1941" t="s">
        <v>26</v>
      </c>
      <c r="K1941" t="s">
        <v>5196</v>
      </c>
      <c r="N1941" t="s">
        <v>5197</v>
      </c>
      <c r="Q1941" t="s">
        <v>5195</v>
      </c>
      <c r="R1941">
        <v>834</v>
      </c>
      <c r="S1941">
        <v>277</v>
      </c>
    </row>
    <row r="1942" spans="1:19" x14ac:dyDescent="0.25">
      <c r="A1942" s="1" t="s">
        <v>20</v>
      </c>
      <c r="B1942" s="1" t="s">
        <v>34</v>
      </c>
      <c r="C1942" s="1" t="s">
        <v>22</v>
      </c>
      <c r="D1942" s="1" t="s">
        <v>23</v>
      </c>
      <c r="E1942" s="1" t="s">
        <v>24</v>
      </c>
      <c r="G1942" t="s">
        <v>2087</v>
      </c>
      <c r="H1942">
        <v>21986</v>
      </c>
      <c r="I1942">
        <v>22609</v>
      </c>
      <c r="J1942" t="s">
        <v>46</v>
      </c>
      <c r="Q1942" t="s">
        <v>2151</v>
      </c>
      <c r="R1942">
        <v>624</v>
      </c>
    </row>
    <row r="1943" spans="1:19" x14ac:dyDescent="0.25">
      <c r="A1943" s="1" t="s">
        <v>36</v>
      </c>
      <c r="B1943" s="1" t="s">
        <v>37</v>
      </c>
      <c r="C1943" s="1" t="s">
        <v>22</v>
      </c>
      <c r="D1943" s="1" t="s">
        <v>23</v>
      </c>
      <c r="E1943" s="1" t="s">
        <v>24</v>
      </c>
      <c r="G1943" t="s">
        <v>2087</v>
      </c>
      <c r="H1943">
        <v>21986</v>
      </c>
      <c r="I1943">
        <v>22609</v>
      </c>
      <c r="J1943" t="s">
        <v>46</v>
      </c>
      <c r="K1943" t="s">
        <v>2152</v>
      </c>
      <c r="N1943" t="s">
        <v>2153</v>
      </c>
      <c r="Q1943" t="s">
        <v>2151</v>
      </c>
      <c r="R1943">
        <v>624</v>
      </c>
      <c r="S1943">
        <v>207</v>
      </c>
    </row>
    <row r="1944" spans="1:19" x14ac:dyDescent="0.25">
      <c r="A1944" s="1" t="s">
        <v>20</v>
      </c>
      <c r="B1944" s="1" t="s">
        <v>34</v>
      </c>
      <c r="C1944" s="1" t="s">
        <v>22</v>
      </c>
      <c r="D1944" s="1" t="s">
        <v>23</v>
      </c>
      <c r="E1944" s="1" t="s">
        <v>24</v>
      </c>
      <c r="G1944" t="s">
        <v>5812</v>
      </c>
      <c r="H1944">
        <v>21995</v>
      </c>
      <c r="I1944">
        <v>22333</v>
      </c>
      <c r="J1944" t="s">
        <v>26</v>
      </c>
      <c r="Q1944" t="s">
        <v>5877</v>
      </c>
      <c r="R1944">
        <v>339</v>
      </c>
    </row>
    <row r="1945" spans="1:19" x14ac:dyDescent="0.25">
      <c r="A1945" s="1" t="s">
        <v>36</v>
      </c>
      <c r="B1945" s="1" t="s">
        <v>37</v>
      </c>
      <c r="C1945" s="1" t="s">
        <v>22</v>
      </c>
      <c r="D1945" s="1" t="s">
        <v>23</v>
      </c>
      <c r="E1945" s="1" t="s">
        <v>24</v>
      </c>
      <c r="G1945" t="s">
        <v>5812</v>
      </c>
      <c r="H1945">
        <v>21995</v>
      </c>
      <c r="I1945">
        <v>22333</v>
      </c>
      <c r="J1945" t="s">
        <v>26</v>
      </c>
      <c r="K1945" t="s">
        <v>5878</v>
      </c>
      <c r="N1945" t="s">
        <v>45</v>
      </c>
      <c r="Q1945" t="s">
        <v>5877</v>
      </c>
      <c r="R1945">
        <v>339</v>
      </c>
      <c r="S1945">
        <v>112</v>
      </c>
    </row>
    <row r="1946" spans="1:19" x14ac:dyDescent="0.25">
      <c r="A1946" s="1" t="s">
        <v>20</v>
      </c>
      <c r="B1946" s="1" t="s">
        <v>34</v>
      </c>
      <c r="C1946" s="1" t="s">
        <v>22</v>
      </c>
      <c r="D1946" s="1" t="s">
        <v>23</v>
      </c>
      <c r="E1946" s="1" t="s">
        <v>24</v>
      </c>
      <c r="G1946" t="s">
        <v>5390</v>
      </c>
      <c r="H1946">
        <v>22021</v>
      </c>
      <c r="I1946">
        <v>22944</v>
      </c>
      <c r="J1946" t="s">
        <v>26</v>
      </c>
      <c r="Q1946" t="s">
        <v>5465</v>
      </c>
      <c r="R1946">
        <v>924</v>
      </c>
    </row>
    <row r="1947" spans="1:19" x14ac:dyDescent="0.25">
      <c r="A1947" s="1" t="s">
        <v>36</v>
      </c>
      <c r="B1947" s="1" t="s">
        <v>37</v>
      </c>
      <c r="C1947" s="1" t="s">
        <v>22</v>
      </c>
      <c r="D1947" s="1" t="s">
        <v>23</v>
      </c>
      <c r="E1947" s="1" t="s">
        <v>24</v>
      </c>
      <c r="G1947" t="s">
        <v>5390</v>
      </c>
      <c r="H1947">
        <v>22021</v>
      </c>
      <c r="I1947">
        <v>22944</v>
      </c>
      <c r="J1947" t="s">
        <v>26</v>
      </c>
      <c r="K1947" t="s">
        <v>5466</v>
      </c>
      <c r="N1947" t="s">
        <v>45</v>
      </c>
      <c r="Q1947" t="s">
        <v>5465</v>
      </c>
      <c r="R1947">
        <v>924</v>
      </c>
      <c r="S1947">
        <v>307</v>
      </c>
    </row>
    <row r="1948" spans="1:19" x14ac:dyDescent="0.25">
      <c r="A1948" s="1" t="s">
        <v>20</v>
      </c>
      <c r="B1948" s="1" t="s">
        <v>34</v>
      </c>
      <c r="C1948" s="1" t="s">
        <v>22</v>
      </c>
      <c r="D1948" s="1" t="s">
        <v>23</v>
      </c>
      <c r="E1948" s="1" t="s">
        <v>24</v>
      </c>
      <c r="G1948" t="s">
        <v>4136</v>
      </c>
      <c r="H1948">
        <v>22075</v>
      </c>
      <c r="I1948">
        <v>22491</v>
      </c>
      <c r="J1948" t="s">
        <v>26</v>
      </c>
      <c r="Q1948" t="s">
        <v>4198</v>
      </c>
      <c r="R1948">
        <v>417</v>
      </c>
    </row>
    <row r="1949" spans="1:19" x14ac:dyDescent="0.25">
      <c r="A1949" s="1" t="s">
        <v>36</v>
      </c>
      <c r="B1949" s="1" t="s">
        <v>37</v>
      </c>
      <c r="C1949" s="1" t="s">
        <v>22</v>
      </c>
      <c r="D1949" s="1" t="s">
        <v>23</v>
      </c>
      <c r="E1949" s="1" t="s">
        <v>24</v>
      </c>
      <c r="G1949" t="s">
        <v>4136</v>
      </c>
      <c r="H1949">
        <v>22075</v>
      </c>
      <c r="I1949">
        <v>22491</v>
      </c>
      <c r="J1949" t="s">
        <v>26</v>
      </c>
      <c r="K1949" t="s">
        <v>4199</v>
      </c>
      <c r="N1949" t="s">
        <v>45</v>
      </c>
      <c r="Q1949" t="s">
        <v>4198</v>
      </c>
      <c r="R1949">
        <v>417</v>
      </c>
      <c r="S1949">
        <v>138</v>
      </c>
    </row>
    <row r="1950" spans="1:19" x14ac:dyDescent="0.25">
      <c r="A1950" s="1" t="s">
        <v>20</v>
      </c>
      <c r="B1950" s="1" t="s">
        <v>34</v>
      </c>
      <c r="C1950" s="1" t="s">
        <v>22</v>
      </c>
      <c r="D1950" s="1" t="s">
        <v>23</v>
      </c>
      <c r="E1950" s="1" t="s">
        <v>24</v>
      </c>
      <c r="G1950" t="s">
        <v>5733</v>
      </c>
      <c r="H1950">
        <v>22163</v>
      </c>
      <c r="I1950">
        <v>23356</v>
      </c>
      <c r="J1950" t="s">
        <v>26</v>
      </c>
      <c r="Q1950" t="s">
        <v>5792</v>
      </c>
      <c r="R1950">
        <v>1194</v>
      </c>
    </row>
    <row r="1951" spans="1:19" x14ac:dyDescent="0.25">
      <c r="A1951" s="1" t="s">
        <v>36</v>
      </c>
      <c r="B1951" s="1" t="s">
        <v>37</v>
      </c>
      <c r="C1951" s="1" t="s">
        <v>22</v>
      </c>
      <c r="D1951" s="1" t="s">
        <v>23</v>
      </c>
      <c r="E1951" s="1" t="s">
        <v>24</v>
      </c>
      <c r="G1951" t="s">
        <v>5733</v>
      </c>
      <c r="H1951">
        <v>22163</v>
      </c>
      <c r="I1951">
        <v>23356</v>
      </c>
      <c r="J1951" t="s">
        <v>26</v>
      </c>
      <c r="K1951" t="s">
        <v>5793</v>
      </c>
      <c r="N1951" t="s">
        <v>5794</v>
      </c>
      <c r="Q1951" t="s">
        <v>5792</v>
      </c>
      <c r="R1951">
        <v>1194</v>
      </c>
      <c r="S1951">
        <v>397</v>
      </c>
    </row>
    <row r="1952" spans="1:19" x14ac:dyDescent="0.25">
      <c r="A1952" s="1" t="s">
        <v>20</v>
      </c>
      <c r="B1952" s="1" t="s">
        <v>34</v>
      </c>
      <c r="C1952" s="1" t="s">
        <v>22</v>
      </c>
      <c r="D1952" s="1" t="s">
        <v>23</v>
      </c>
      <c r="E1952" s="1" t="s">
        <v>24</v>
      </c>
      <c r="G1952" t="s">
        <v>4715</v>
      </c>
      <c r="H1952">
        <v>22192</v>
      </c>
      <c r="I1952">
        <v>22713</v>
      </c>
      <c r="J1952" t="s">
        <v>26</v>
      </c>
      <c r="Q1952" t="s">
        <v>4771</v>
      </c>
      <c r="R1952">
        <v>522</v>
      </c>
    </row>
    <row r="1953" spans="1:20" x14ac:dyDescent="0.25">
      <c r="A1953" s="1" t="s">
        <v>36</v>
      </c>
      <c r="B1953" s="1" t="s">
        <v>37</v>
      </c>
      <c r="C1953" s="1" t="s">
        <v>22</v>
      </c>
      <c r="D1953" s="1" t="s">
        <v>23</v>
      </c>
      <c r="E1953" s="1" t="s">
        <v>24</v>
      </c>
      <c r="G1953" t="s">
        <v>4715</v>
      </c>
      <c r="H1953">
        <v>22192</v>
      </c>
      <c r="I1953">
        <v>22713</v>
      </c>
      <c r="J1953" t="s">
        <v>26</v>
      </c>
      <c r="K1953" t="s">
        <v>4772</v>
      </c>
      <c r="N1953" t="s">
        <v>4773</v>
      </c>
      <c r="Q1953" t="s">
        <v>4771</v>
      </c>
      <c r="R1953">
        <v>522</v>
      </c>
      <c r="S1953">
        <v>173</v>
      </c>
    </row>
    <row r="1954" spans="1:20" x14ac:dyDescent="0.25">
      <c r="A1954" s="1" t="s">
        <v>20</v>
      </c>
      <c r="B1954" s="1" t="s">
        <v>34</v>
      </c>
      <c r="C1954" s="1" t="s">
        <v>22</v>
      </c>
      <c r="D1954" s="1" t="s">
        <v>23</v>
      </c>
      <c r="E1954" s="1" t="s">
        <v>24</v>
      </c>
      <c r="G1954" t="s">
        <v>5538</v>
      </c>
      <c r="H1954">
        <v>22260</v>
      </c>
      <c r="I1954">
        <v>23030</v>
      </c>
      <c r="J1954" t="s">
        <v>46</v>
      </c>
      <c r="Q1954" t="s">
        <v>5596</v>
      </c>
      <c r="R1954">
        <v>771</v>
      </c>
    </row>
    <row r="1955" spans="1:20" x14ac:dyDescent="0.25">
      <c r="A1955" s="1" t="s">
        <v>36</v>
      </c>
      <c r="B1955" s="1" t="s">
        <v>37</v>
      </c>
      <c r="C1955" s="1" t="s">
        <v>22</v>
      </c>
      <c r="D1955" s="1" t="s">
        <v>23</v>
      </c>
      <c r="E1955" s="1" t="s">
        <v>24</v>
      </c>
      <c r="G1955" t="s">
        <v>5538</v>
      </c>
      <c r="H1955">
        <v>22260</v>
      </c>
      <c r="I1955">
        <v>23030</v>
      </c>
      <c r="J1955" t="s">
        <v>46</v>
      </c>
      <c r="K1955" t="s">
        <v>5597</v>
      </c>
      <c r="N1955" t="s">
        <v>5598</v>
      </c>
      <c r="Q1955" t="s">
        <v>5596</v>
      </c>
      <c r="R1955">
        <v>771</v>
      </c>
      <c r="S1955">
        <v>256</v>
      </c>
    </row>
    <row r="1956" spans="1:20" x14ac:dyDescent="0.25">
      <c r="A1956" s="1" t="s">
        <v>20</v>
      </c>
      <c r="B1956" s="1" t="s">
        <v>34</v>
      </c>
      <c r="C1956" s="1" t="s">
        <v>22</v>
      </c>
      <c r="D1956" s="1" t="s">
        <v>23</v>
      </c>
      <c r="E1956" s="1" t="s">
        <v>24</v>
      </c>
      <c r="G1956" t="s">
        <v>5895</v>
      </c>
      <c r="H1956">
        <v>22286</v>
      </c>
      <c r="I1956">
        <v>23245</v>
      </c>
      <c r="J1956" t="s">
        <v>26</v>
      </c>
      <c r="Q1956" t="s">
        <v>5947</v>
      </c>
      <c r="R1956">
        <v>960</v>
      </c>
    </row>
    <row r="1957" spans="1:20" x14ac:dyDescent="0.25">
      <c r="A1957" s="1" t="s">
        <v>36</v>
      </c>
      <c r="B1957" s="1" t="s">
        <v>37</v>
      </c>
      <c r="C1957" s="1" t="s">
        <v>22</v>
      </c>
      <c r="D1957" s="1" t="s">
        <v>23</v>
      </c>
      <c r="E1957" s="1" t="s">
        <v>24</v>
      </c>
      <c r="G1957" t="s">
        <v>5895</v>
      </c>
      <c r="H1957">
        <v>22286</v>
      </c>
      <c r="I1957">
        <v>23245</v>
      </c>
      <c r="J1957" t="s">
        <v>26</v>
      </c>
      <c r="K1957" t="s">
        <v>5948</v>
      </c>
      <c r="N1957" t="s">
        <v>5949</v>
      </c>
      <c r="Q1957" t="s">
        <v>5947</v>
      </c>
      <c r="R1957">
        <v>960</v>
      </c>
      <c r="S1957">
        <v>319</v>
      </c>
    </row>
    <row r="1958" spans="1:20" x14ac:dyDescent="0.25">
      <c r="A1958" s="1" t="s">
        <v>20</v>
      </c>
      <c r="B1958" s="1" t="s">
        <v>34</v>
      </c>
      <c r="C1958" s="1" t="s">
        <v>22</v>
      </c>
      <c r="D1958" s="1" t="s">
        <v>23</v>
      </c>
      <c r="E1958" s="1" t="s">
        <v>24</v>
      </c>
      <c r="G1958" t="s">
        <v>3120</v>
      </c>
      <c r="H1958">
        <v>22305</v>
      </c>
      <c r="I1958">
        <v>22514</v>
      </c>
      <c r="J1958" t="s">
        <v>26</v>
      </c>
      <c r="Q1958" t="s">
        <v>3189</v>
      </c>
      <c r="R1958">
        <v>210</v>
      </c>
    </row>
    <row r="1959" spans="1:20" x14ac:dyDescent="0.25">
      <c r="A1959" s="1" t="s">
        <v>36</v>
      </c>
      <c r="B1959" s="1" t="s">
        <v>37</v>
      </c>
      <c r="C1959" s="1" t="s">
        <v>22</v>
      </c>
      <c r="D1959" s="1" t="s">
        <v>23</v>
      </c>
      <c r="E1959" s="1" t="s">
        <v>24</v>
      </c>
      <c r="G1959" t="s">
        <v>3120</v>
      </c>
      <c r="H1959">
        <v>22305</v>
      </c>
      <c r="I1959">
        <v>22514</v>
      </c>
      <c r="J1959" t="s">
        <v>26</v>
      </c>
      <c r="K1959" t="s">
        <v>3190</v>
      </c>
      <c r="N1959" t="s">
        <v>45</v>
      </c>
      <c r="Q1959" t="s">
        <v>3189</v>
      </c>
      <c r="R1959">
        <v>210</v>
      </c>
      <c r="S1959">
        <v>69</v>
      </c>
    </row>
    <row r="1960" spans="1:20" x14ac:dyDescent="0.25">
      <c r="A1960" s="1" t="s">
        <v>20</v>
      </c>
      <c r="B1960" s="1" t="s">
        <v>34</v>
      </c>
      <c r="C1960" s="1" t="s">
        <v>22</v>
      </c>
      <c r="D1960" s="1" t="s">
        <v>23</v>
      </c>
      <c r="E1960" s="1" t="s">
        <v>24</v>
      </c>
      <c r="G1960" t="s">
        <v>3824</v>
      </c>
      <c r="H1960">
        <v>22309</v>
      </c>
      <c r="I1960">
        <v>23310</v>
      </c>
      <c r="J1960" t="s">
        <v>26</v>
      </c>
      <c r="Q1960" t="s">
        <v>3872</v>
      </c>
      <c r="R1960">
        <v>1002</v>
      </c>
    </row>
    <row r="1961" spans="1:20" x14ac:dyDescent="0.25">
      <c r="A1961" s="1" t="s">
        <v>36</v>
      </c>
      <c r="B1961" s="1" t="s">
        <v>37</v>
      </c>
      <c r="C1961" s="1" t="s">
        <v>22</v>
      </c>
      <c r="D1961" s="1" t="s">
        <v>23</v>
      </c>
      <c r="E1961" s="1" t="s">
        <v>24</v>
      </c>
      <c r="G1961" t="s">
        <v>3824</v>
      </c>
      <c r="H1961">
        <v>22309</v>
      </c>
      <c r="I1961">
        <v>23310</v>
      </c>
      <c r="J1961" t="s">
        <v>26</v>
      </c>
      <c r="K1961" t="s">
        <v>3873</v>
      </c>
      <c r="N1961" t="s">
        <v>3874</v>
      </c>
      <c r="Q1961" t="s">
        <v>3872</v>
      </c>
      <c r="R1961">
        <v>1002</v>
      </c>
      <c r="S1961">
        <v>333</v>
      </c>
    </row>
    <row r="1962" spans="1:20" x14ac:dyDescent="0.25">
      <c r="A1962" s="1" t="s">
        <v>20</v>
      </c>
      <c r="B1962" s="1" t="s">
        <v>34</v>
      </c>
      <c r="C1962" s="1" t="s">
        <v>22</v>
      </c>
      <c r="D1962" s="1" t="s">
        <v>23</v>
      </c>
      <c r="E1962" s="1" t="s">
        <v>24</v>
      </c>
      <c r="G1962" t="s">
        <v>5006</v>
      </c>
      <c r="H1962">
        <v>22328</v>
      </c>
      <c r="I1962">
        <v>22912</v>
      </c>
      <c r="J1962" t="s">
        <v>26</v>
      </c>
      <c r="Q1962" t="s">
        <v>5066</v>
      </c>
      <c r="R1962">
        <v>585</v>
      </c>
    </row>
    <row r="1963" spans="1:20" x14ac:dyDescent="0.25">
      <c r="A1963" s="1" t="s">
        <v>36</v>
      </c>
      <c r="B1963" s="1" t="s">
        <v>37</v>
      </c>
      <c r="C1963" s="1" t="s">
        <v>22</v>
      </c>
      <c r="D1963" s="1" t="s">
        <v>23</v>
      </c>
      <c r="E1963" s="1" t="s">
        <v>24</v>
      </c>
      <c r="G1963" t="s">
        <v>5006</v>
      </c>
      <c r="H1963">
        <v>22328</v>
      </c>
      <c r="I1963">
        <v>22912</v>
      </c>
      <c r="J1963" t="s">
        <v>26</v>
      </c>
      <c r="K1963" t="s">
        <v>5067</v>
      </c>
      <c r="N1963" t="s">
        <v>5068</v>
      </c>
      <c r="Q1963" t="s">
        <v>5066</v>
      </c>
      <c r="R1963">
        <v>585</v>
      </c>
      <c r="S1963">
        <v>194</v>
      </c>
    </row>
    <row r="1964" spans="1:20" x14ac:dyDescent="0.25">
      <c r="A1964" s="1" t="s">
        <v>20</v>
      </c>
      <c r="B1964" s="1" t="s">
        <v>128</v>
      </c>
      <c r="C1964" s="1" t="s">
        <v>22</v>
      </c>
      <c r="D1964" s="1" t="s">
        <v>23</v>
      </c>
      <c r="E1964" s="1" t="s">
        <v>24</v>
      </c>
      <c r="G1964" t="s">
        <v>4466</v>
      </c>
      <c r="H1964">
        <v>22350</v>
      </c>
      <c r="I1964">
        <v>22645</v>
      </c>
      <c r="J1964" t="s">
        <v>26</v>
      </c>
      <c r="Q1964" t="s">
        <v>4508</v>
      </c>
      <c r="R1964">
        <v>296</v>
      </c>
      <c r="T1964" t="s">
        <v>130</v>
      </c>
    </row>
    <row r="1965" spans="1:20" x14ac:dyDescent="0.25">
      <c r="A1965" s="1" t="s">
        <v>36</v>
      </c>
      <c r="B1965" s="1" t="s">
        <v>131</v>
      </c>
      <c r="C1965" s="1" t="s">
        <v>22</v>
      </c>
      <c r="D1965" s="1" t="s">
        <v>23</v>
      </c>
      <c r="E1965" s="1" t="s">
        <v>24</v>
      </c>
      <c r="G1965" t="s">
        <v>4466</v>
      </c>
      <c r="H1965">
        <v>22350</v>
      </c>
      <c r="I1965">
        <v>22645</v>
      </c>
      <c r="J1965" t="s">
        <v>26</v>
      </c>
      <c r="N1965" t="s">
        <v>4509</v>
      </c>
      <c r="Q1965" t="s">
        <v>4508</v>
      </c>
      <c r="R1965">
        <v>296</v>
      </c>
      <c r="T1965" t="s">
        <v>130</v>
      </c>
    </row>
    <row r="1966" spans="1:20" x14ac:dyDescent="0.25">
      <c r="A1966" s="1" t="s">
        <v>20</v>
      </c>
      <c r="B1966" s="1" t="s">
        <v>34</v>
      </c>
      <c r="C1966" s="1" t="s">
        <v>22</v>
      </c>
      <c r="D1966" s="1" t="s">
        <v>23</v>
      </c>
      <c r="E1966" s="1" t="s">
        <v>24</v>
      </c>
      <c r="G1966" t="s">
        <v>2702</v>
      </c>
      <c r="H1966">
        <v>22352</v>
      </c>
      <c r="I1966">
        <v>23419</v>
      </c>
      <c r="J1966" t="s">
        <v>26</v>
      </c>
      <c r="Q1966" t="s">
        <v>2751</v>
      </c>
      <c r="R1966">
        <v>1068</v>
      </c>
    </row>
    <row r="1967" spans="1:20" x14ac:dyDescent="0.25">
      <c r="A1967" s="1" t="s">
        <v>36</v>
      </c>
      <c r="B1967" s="1" t="s">
        <v>37</v>
      </c>
      <c r="C1967" s="1" t="s">
        <v>22</v>
      </c>
      <c r="D1967" s="1" t="s">
        <v>23</v>
      </c>
      <c r="E1967" s="1" t="s">
        <v>24</v>
      </c>
      <c r="G1967" t="s">
        <v>2702</v>
      </c>
      <c r="H1967">
        <v>22352</v>
      </c>
      <c r="I1967">
        <v>23419</v>
      </c>
      <c r="J1967" t="s">
        <v>26</v>
      </c>
      <c r="K1967" t="s">
        <v>2752</v>
      </c>
      <c r="N1967" t="s">
        <v>2753</v>
      </c>
      <c r="Q1967" t="s">
        <v>2751</v>
      </c>
      <c r="R1967">
        <v>1068</v>
      </c>
      <c r="S1967">
        <v>355</v>
      </c>
    </row>
    <row r="1968" spans="1:20" x14ac:dyDescent="0.25">
      <c r="A1968" s="1" t="s">
        <v>20</v>
      </c>
      <c r="B1968" s="1" t="s">
        <v>34</v>
      </c>
      <c r="C1968" s="1" t="s">
        <v>22</v>
      </c>
      <c r="D1968" s="1" t="s">
        <v>23</v>
      </c>
      <c r="E1968" s="1" t="s">
        <v>24</v>
      </c>
      <c r="G1968" t="s">
        <v>2935</v>
      </c>
      <c r="H1968">
        <v>22371</v>
      </c>
      <c r="I1968">
        <v>22736</v>
      </c>
      <c r="J1968" t="s">
        <v>26</v>
      </c>
      <c r="Q1968" t="s">
        <v>2997</v>
      </c>
      <c r="R1968">
        <v>366</v>
      </c>
    </row>
    <row r="1969" spans="1:20" x14ac:dyDescent="0.25">
      <c r="A1969" s="1" t="s">
        <v>36</v>
      </c>
      <c r="B1969" s="1" t="s">
        <v>37</v>
      </c>
      <c r="C1969" s="1" t="s">
        <v>22</v>
      </c>
      <c r="D1969" s="1" t="s">
        <v>23</v>
      </c>
      <c r="E1969" s="1" t="s">
        <v>24</v>
      </c>
      <c r="G1969" t="s">
        <v>2935</v>
      </c>
      <c r="H1969">
        <v>22371</v>
      </c>
      <c r="I1969">
        <v>22736</v>
      </c>
      <c r="J1969" t="s">
        <v>26</v>
      </c>
      <c r="K1969" t="s">
        <v>2998</v>
      </c>
      <c r="N1969" t="s">
        <v>45</v>
      </c>
      <c r="Q1969" t="s">
        <v>2997</v>
      </c>
      <c r="R1969">
        <v>366</v>
      </c>
      <c r="S1969">
        <v>121</v>
      </c>
    </row>
    <row r="1970" spans="1:20" x14ac:dyDescent="0.25">
      <c r="A1970" s="1" t="s">
        <v>20</v>
      </c>
      <c r="B1970" s="1" t="s">
        <v>34</v>
      </c>
      <c r="C1970" s="1" t="s">
        <v>22</v>
      </c>
      <c r="D1970" s="1" t="s">
        <v>23</v>
      </c>
      <c r="E1970" s="1" t="s">
        <v>24</v>
      </c>
      <c r="G1970" t="s">
        <v>6084</v>
      </c>
      <c r="H1970">
        <v>22483</v>
      </c>
      <c r="I1970">
        <v>23124</v>
      </c>
      <c r="J1970" t="s">
        <v>26</v>
      </c>
      <c r="Q1970" t="s">
        <v>6155</v>
      </c>
      <c r="R1970">
        <v>642</v>
      </c>
    </row>
    <row r="1971" spans="1:20" x14ac:dyDescent="0.25">
      <c r="A1971" s="1" t="s">
        <v>36</v>
      </c>
      <c r="B1971" s="1" t="s">
        <v>37</v>
      </c>
      <c r="C1971" s="1" t="s">
        <v>22</v>
      </c>
      <c r="D1971" s="1" t="s">
        <v>23</v>
      </c>
      <c r="E1971" s="1" t="s">
        <v>24</v>
      </c>
      <c r="G1971" t="s">
        <v>6084</v>
      </c>
      <c r="H1971">
        <v>22483</v>
      </c>
      <c r="I1971">
        <v>23124</v>
      </c>
      <c r="J1971" t="s">
        <v>26</v>
      </c>
      <c r="K1971" t="s">
        <v>6156</v>
      </c>
      <c r="N1971" t="s">
        <v>6157</v>
      </c>
      <c r="Q1971" t="s">
        <v>6155</v>
      </c>
      <c r="R1971">
        <v>642</v>
      </c>
      <c r="S1971">
        <v>213</v>
      </c>
    </row>
    <row r="1972" spans="1:20" x14ac:dyDescent="0.25">
      <c r="A1972" s="1" t="s">
        <v>20</v>
      </c>
      <c r="B1972" s="1" t="s">
        <v>34</v>
      </c>
      <c r="C1972" s="1" t="s">
        <v>22</v>
      </c>
      <c r="D1972" s="1" t="s">
        <v>23</v>
      </c>
      <c r="E1972" s="1" t="s">
        <v>24</v>
      </c>
      <c r="G1972" t="s">
        <v>5812</v>
      </c>
      <c r="H1972">
        <v>22536</v>
      </c>
      <c r="I1972">
        <v>22958</v>
      </c>
      <c r="J1972" t="s">
        <v>26</v>
      </c>
      <c r="Q1972" t="s">
        <v>5879</v>
      </c>
      <c r="R1972">
        <v>423</v>
      </c>
    </row>
    <row r="1973" spans="1:20" x14ac:dyDescent="0.25">
      <c r="A1973" s="1" t="s">
        <v>36</v>
      </c>
      <c r="B1973" s="1" t="s">
        <v>37</v>
      </c>
      <c r="C1973" s="1" t="s">
        <v>22</v>
      </c>
      <c r="D1973" s="1" t="s">
        <v>23</v>
      </c>
      <c r="E1973" s="1" t="s">
        <v>24</v>
      </c>
      <c r="G1973" t="s">
        <v>5812</v>
      </c>
      <c r="H1973">
        <v>22536</v>
      </c>
      <c r="I1973">
        <v>22958</v>
      </c>
      <c r="J1973" t="s">
        <v>26</v>
      </c>
      <c r="K1973" t="s">
        <v>5880</v>
      </c>
      <c r="N1973" t="s">
        <v>45</v>
      </c>
      <c r="Q1973" t="s">
        <v>5879</v>
      </c>
      <c r="R1973">
        <v>423</v>
      </c>
      <c r="S1973">
        <v>140</v>
      </c>
    </row>
    <row r="1974" spans="1:20" x14ac:dyDescent="0.25">
      <c r="A1974" s="1" t="s">
        <v>20</v>
      </c>
      <c r="B1974" s="1" t="s">
        <v>34</v>
      </c>
      <c r="C1974" s="1" t="s">
        <v>22</v>
      </c>
      <c r="D1974" s="1" t="s">
        <v>23</v>
      </c>
      <c r="E1974" s="1" t="s">
        <v>24</v>
      </c>
      <c r="G1974" t="s">
        <v>4136</v>
      </c>
      <c r="H1974">
        <v>22575</v>
      </c>
      <c r="I1974">
        <v>22859</v>
      </c>
      <c r="J1974" t="s">
        <v>26</v>
      </c>
      <c r="Q1974" t="s">
        <v>4200</v>
      </c>
      <c r="R1974">
        <v>285</v>
      </c>
    </row>
    <row r="1975" spans="1:20" x14ac:dyDescent="0.25">
      <c r="A1975" s="1" t="s">
        <v>36</v>
      </c>
      <c r="B1975" s="1" t="s">
        <v>37</v>
      </c>
      <c r="C1975" s="1" t="s">
        <v>22</v>
      </c>
      <c r="D1975" s="1" t="s">
        <v>23</v>
      </c>
      <c r="E1975" s="1" t="s">
        <v>24</v>
      </c>
      <c r="G1975" t="s">
        <v>4136</v>
      </c>
      <c r="H1975">
        <v>22575</v>
      </c>
      <c r="I1975">
        <v>22859</v>
      </c>
      <c r="J1975" t="s">
        <v>26</v>
      </c>
      <c r="K1975" t="s">
        <v>4201</v>
      </c>
      <c r="N1975" t="s">
        <v>4202</v>
      </c>
      <c r="Q1975" t="s">
        <v>4200</v>
      </c>
      <c r="R1975">
        <v>285</v>
      </c>
      <c r="S1975">
        <v>94</v>
      </c>
    </row>
    <row r="1976" spans="1:20" x14ac:dyDescent="0.25">
      <c r="A1976" s="1" t="s">
        <v>20</v>
      </c>
      <c r="B1976" s="1" t="s">
        <v>34</v>
      </c>
      <c r="C1976" s="1" t="s">
        <v>22</v>
      </c>
      <c r="D1976" s="1" t="s">
        <v>23</v>
      </c>
      <c r="E1976" s="1" t="s">
        <v>24</v>
      </c>
      <c r="G1976" t="s">
        <v>4327</v>
      </c>
      <c r="H1976">
        <v>22592</v>
      </c>
      <c r="I1976">
        <v>23845</v>
      </c>
      <c r="J1976" t="s">
        <v>26</v>
      </c>
      <c r="Q1976" t="s">
        <v>4380</v>
      </c>
      <c r="R1976">
        <v>1254</v>
      </c>
    </row>
    <row r="1977" spans="1:20" x14ac:dyDescent="0.25">
      <c r="A1977" s="1" t="s">
        <v>36</v>
      </c>
      <c r="B1977" s="1" t="s">
        <v>37</v>
      </c>
      <c r="C1977" s="1" t="s">
        <v>22</v>
      </c>
      <c r="D1977" s="1" t="s">
        <v>23</v>
      </c>
      <c r="E1977" s="1" t="s">
        <v>24</v>
      </c>
      <c r="G1977" t="s">
        <v>4327</v>
      </c>
      <c r="H1977">
        <v>22592</v>
      </c>
      <c r="I1977">
        <v>23845</v>
      </c>
      <c r="J1977" t="s">
        <v>26</v>
      </c>
      <c r="K1977" t="s">
        <v>4381</v>
      </c>
      <c r="N1977" t="s">
        <v>4382</v>
      </c>
      <c r="Q1977" t="s">
        <v>4380</v>
      </c>
      <c r="R1977">
        <v>1254</v>
      </c>
      <c r="S1977">
        <v>417</v>
      </c>
    </row>
    <row r="1978" spans="1:20" x14ac:dyDescent="0.25">
      <c r="A1978" s="1" t="s">
        <v>20</v>
      </c>
      <c r="B1978" s="1" t="s">
        <v>128</v>
      </c>
      <c r="C1978" s="1" t="s">
        <v>22</v>
      </c>
      <c r="D1978" s="1" t="s">
        <v>23</v>
      </c>
      <c r="E1978" s="1" t="s">
        <v>24</v>
      </c>
      <c r="G1978" t="s">
        <v>6160</v>
      </c>
      <c r="H1978">
        <v>22598</v>
      </c>
      <c r="I1978">
        <v>22899</v>
      </c>
      <c r="J1978" t="s">
        <v>46</v>
      </c>
      <c r="Q1978" t="s">
        <v>6210</v>
      </c>
      <c r="R1978">
        <v>302</v>
      </c>
      <c r="T1978" t="s">
        <v>130</v>
      </c>
    </row>
    <row r="1979" spans="1:20" x14ac:dyDescent="0.25">
      <c r="A1979" s="1" t="s">
        <v>36</v>
      </c>
      <c r="B1979" s="1" t="s">
        <v>131</v>
      </c>
      <c r="C1979" s="1" t="s">
        <v>22</v>
      </c>
      <c r="D1979" s="1" t="s">
        <v>23</v>
      </c>
      <c r="E1979" s="1" t="s">
        <v>24</v>
      </c>
      <c r="G1979" t="s">
        <v>6160</v>
      </c>
      <c r="H1979">
        <v>22598</v>
      </c>
      <c r="I1979">
        <v>22899</v>
      </c>
      <c r="J1979" t="s">
        <v>46</v>
      </c>
      <c r="N1979" t="s">
        <v>45</v>
      </c>
      <c r="Q1979" t="s">
        <v>6210</v>
      </c>
      <c r="R1979">
        <v>302</v>
      </c>
      <c r="T1979" t="s">
        <v>130</v>
      </c>
    </row>
    <row r="1980" spans="1:20" x14ac:dyDescent="0.25">
      <c r="A1980" s="1" t="s">
        <v>20</v>
      </c>
      <c r="B1980" s="1" t="s">
        <v>34</v>
      </c>
      <c r="C1980" s="1" t="s">
        <v>22</v>
      </c>
      <c r="D1980" s="1" t="s">
        <v>23</v>
      </c>
      <c r="E1980" s="1" t="s">
        <v>24</v>
      </c>
      <c r="G1980" t="s">
        <v>2087</v>
      </c>
      <c r="H1980">
        <v>22637</v>
      </c>
      <c r="I1980">
        <v>23929</v>
      </c>
      <c r="J1980" t="s">
        <v>26</v>
      </c>
      <c r="Q1980" t="s">
        <v>2154</v>
      </c>
      <c r="R1980">
        <v>1293</v>
      </c>
    </row>
    <row r="1981" spans="1:20" x14ac:dyDescent="0.25">
      <c r="A1981" s="1" t="s">
        <v>36</v>
      </c>
      <c r="B1981" s="1" t="s">
        <v>37</v>
      </c>
      <c r="C1981" s="1" t="s">
        <v>22</v>
      </c>
      <c r="D1981" s="1" t="s">
        <v>23</v>
      </c>
      <c r="E1981" s="1" t="s">
        <v>24</v>
      </c>
      <c r="G1981" t="s">
        <v>2087</v>
      </c>
      <c r="H1981">
        <v>22637</v>
      </c>
      <c r="I1981">
        <v>23929</v>
      </c>
      <c r="J1981" t="s">
        <v>26</v>
      </c>
      <c r="K1981" t="s">
        <v>2155</v>
      </c>
      <c r="N1981" t="s">
        <v>45</v>
      </c>
      <c r="Q1981" t="s">
        <v>2154</v>
      </c>
      <c r="R1981">
        <v>1293</v>
      </c>
      <c r="S1981">
        <v>430</v>
      </c>
    </row>
    <row r="1982" spans="1:20" x14ac:dyDescent="0.25">
      <c r="A1982" s="1" t="s">
        <v>20</v>
      </c>
      <c r="B1982" s="1" t="s">
        <v>34</v>
      </c>
      <c r="C1982" s="1" t="s">
        <v>22</v>
      </c>
      <c r="D1982" s="1" t="s">
        <v>23</v>
      </c>
      <c r="E1982" s="1" t="s">
        <v>24</v>
      </c>
      <c r="G1982" t="s">
        <v>6028</v>
      </c>
      <c r="H1982">
        <v>22641</v>
      </c>
      <c r="I1982">
        <v>23408</v>
      </c>
      <c r="J1982" t="s">
        <v>26</v>
      </c>
      <c r="Q1982" t="s">
        <v>6079</v>
      </c>
      <c r="R1982">
        <v>768</v>
      </c>
    </row>
    <row r="1983" spans="1:20" x14ac:dyDescent="0.25">
      <c r="A1983" s="1" t="s">
        <v>36</v>
      </c>
      <c r="B1983" s="1" t="s">
        <v>37</v>
      </c>
      <c r="C1983" s="1" t="s">
        <v>22</v>
      </c>
      <c r="D1983" s="1" t="s">
        <v>23</v>
      </c>
      <c r="E1983" s="1" t="s">
        <v>24</v>
      </c>
      <c r="G1983" t="s">
        <v>6028</v>
      </c>
      <c r="H1983">
        <v>22641</v>
      </c>
      <c r="I1983">
        <v>23408</v>
      </c>
      <c r="J1983" t="s">
        <v>26</v>
      </c>
      <c r="K1983" t="s">
        <v>6080</v>
      </c>
      <c r="N1983" t="s">
        <v>6081</v>
      </c>
      <c r="Q1983" t="s">
        <v>6079</v>
      </c>
      <c r="R1983">
        <v>768</v>
      </c>
      <c r="S1983">
        <v>255</v>
      </c>
    </row>
    <row r="1984" spans="1:20" x14ac:dyDescent="0.25">
      <c r="A1984" s="1" t="s">
        <v>20</v>
      </c>
      <c r="B1984" s="1" t="s">
        <v>34</v>
      </c>
      <c r="C1984" s="1" t="s">
        <v>22</v>
      </c>
      <c r="D1984" s="1" t="s">
        <v>23</v>
      </c>
      <c r="E1984" s="1" t="s">
        <v>24</v>
      </c>
      <c r="G1984" t="s">
        <v>1267</v>
      </c>
      <c r="H1984">
        <v>22654</v>
      </c>
      <c r="I1984">
        <v>23709</v>
      </c>
      <c r="J1984" t="s">
        <v>26</v>
      </c>
      <c r="Q1984" t="s">
        <v>1330</v>
      </c>
      <c r="R1984">
        <v>1056</v>
      </c>
    </row>
    <row r="1985" spans="1:20" x14ac:dyDescent="0.25">
      <c r="A1985" s="1" t="s">
        <v>36</v>
      </c>
      <c r="B1985" s="1" t="s">
        <v>37</v>
      </c>
      <c r="C1985" s="1" t="s">
        <v>22</v>
      </c>
      <c r="D1985" s="1" t="s">
        <v>23</v>
      </c>
      <c r="E1985" s="1" t="s">
        <v>24</v>
      </c>
      <c r="G1985" t="s">
        <v>1267</v>
      </c>
      <c r="H1985">
        <v>22654</v>
      </c>
      <c r="I1985">
        <v>23709</v>
      </c>
      <c r="J1985" t="s">
        <v>26</v>
      </c>
      <c r="K1985" t="s">
        <v>1331</v>
      </c>
      <c r="N1985" t="s">
        <v>1145</v>
      </c>
      <c r="Q1985" t="s">
        <v>1330</v>
      </c>
      <c r="R1985">
        <v>1056</v>
      </c>
      <c r="S1985">
        <v>351</v>
      </c>
    </row>
    <row r="1986" spans="1:20" x14ac:dyDescent="0.25">
      <c r="A1986" s="1" t="s">
        <v>20</v>
      </c>
      <c r="B1986" s="1" t="s">
        <v>34</v>
      </c>
      <c r="C1986" s="1" t="s">
        <v>22</v>
      </c>
      <c r="D1986" s="1" t="s">
        <v>23</v>
      </c>
      <c r="E1986" s="1" t="s">
        <v>24</v>
      </c>
      <c r="G1986" t="s">
        <v>3334</v>
      </c>
      <c r="H1986">
        <v>22688</v>
      </c>
      <c r="I1986">
        <v>23983</v>
      </c>
      <c r="J1986" t="s">
        <v>26</v>
      </c>
      <c r="Q1986" t="s">
        <v>3372</v>
      </c>
      <c r="R1986">
        <v>1296</v>
      </c>
    </row>
    <row r="1987" spans="1:20" x14ac:dyDescent="0.25">
      <c r="A1987" s="1" t="s">
        <v>36</v>
      </c>
      <c r="B1987" s="1" t="s">
        <v>37</v>
      </c>
      <c r="C1987" s="1" t="s">
        <v>22</v>
      </c>
      <c r="D1987" s="1" t="s">
        <v>23</v>
      </c>
      <c r="E1987" s="1" t="s">
        <v>24</v>
      </c>
      <c r="G1987" t="s">
        <v>3334</v>
      </c>
      <c r="H1987">
        <v>22688</v>
      </c>
      <c r="I1987">
        <v>23983</v>
      </c>
      <c r="J1987" t="s">
        <v>26</v>
      </c>
      <c r="K1987" t="s">
        <v>3373</v>
      </c>
      <c r="N1987" t="s">
        <v>2009</v>
      </c>
      <c r="Q1987" t="s">
        <v>3372</v>
      </c>
      <c r="R1987">
        <v>1296</v>
      </c>
      <c r="S1987">
        <v>431</v>
      </c>
    </row>
    <row r="1988" spans="1:20" x14ac:dyDescent="0.25">
      <c r="A1988" s="1" t="s">
        <v>20</v>
      </c>
      <c r="B1988" s="1" t="s">
        <v>128</v>
      </c>
      <c r="C1988" s="1" t="s">
        <v>22</v>
      </c>
      <c r="D1988" s="1" t="s">
        <v>23</v>
      </c>
      <c r="E1988" s="1" t="s">
        <v>24</v>
      </c>
      <c r="G1988" t="s">
        <v>4715</v>
      </c>
      <c r="H1988">
        <v>22712</v>
      </c>
      <c r="I1988">
        <v>23629</v>
      </c>
      <c r="J1988" t="s">
        <v>26</v>
      </c>
      <c r="Q1988" t="s">
        <v>4774</v>
      </c>
      <c r="R1988">
        <v>918</v>
      </c>
      <c r="T1988" t="s">
        <v>130</v>
      </c>
    </row>
    <row r="1989" spans="1:20" x14ac:dyDescent="0.25">
      <c r="A1989" s="1" t="s">
        <v>36</v>
      </c>
      <c r="B1989" s="1" t="s">
        <v>131</v>
      </c>
      <c r="C1989" s="1" t="s">
        <v>22</v>
      </c>
      <c r="D1989" s="1" t="s">
        <v>23</v>
      </c>
      <c r="E1989" s="1" t="s">
        <v>24</v>
      </c>
      <c r="G1989" t="s">
        <v>4715</v>
      </c>
      <c r="H1989">
        <v>22712</v>
      </c>
      <c r="I1989">
        <v>23629</v>
      </c>
      <c r="J1989" t="s">
        <v>26</v>
      </c>
      <c r="N1989" t="s">
        <v>4775</v>
      </c>
      <c r="Q1989" t="s">
        <v>4774</v>
      </c>
      <c r="R1989">
        <v>918</v>
      </c>
      <c r="T1989" t="s">
        <v>130</v>
      </c>
    </row>
    <row r="1990" spans="1:20" x14ac:dyDescent="0.25">
      <c r="A1990" s="1" t="s">
        <v>20</v>
      </c>
      <c r="B1990" s="1" t="s">
        <v>34</v>
      </c>
      <c r="C1990" s="1" t="s">
        <v>22</v>
      </c>
      <c r="D1990" s="1" t="s">
        <v>23</v>
      </c>
      <c r="E1990" s="1" t="s">
        <v>24</v>
      </c>
      <c r="G1990" t="s">
        <v>2935</v>
      </c>
      <c r="H1990">
        <v>22738</v>
      </c>
      <c r="I1990">
        <v>24405</v>
      </c>
      <c r="J1990" t="s">
        <v>26</v>
      </c>
      <c r="Q1990" t="s">
        <v>2999</v>
      </c>
      <c r="R1990">
        <v>1668</v>
      </c>
    </row>
    <row r="1991" spans="1:20" x14ac:dyDescent="0.25">
      <c r="A1991" s="1" t="s">
        <v>36</v>
      </c>
      <c r="B1991" s="1" t="s">
        <v>37</v>
      </c>
      <c r="C1991" s="1" t="s">
        <v>22</v>
      </c>
      <c r="D1991" s="1" t="s">
        <v>23</v>
      </c>
      <c r="E1991" s="1" t="s">
        <v>24</v>
      </c>
      <c r="G1991" t="s">
        <v>2935</v>
      </c>
      <c r="H1991">
        <v>22738</v>
      </c>
      <c r="I1991">
        <v>24405</v>
      </c>
      <c r="J1991" t="s">
        <v>26</v>
      </c>
      <c r="K1991" t="s">
        <v>3000</v>
      </c>
      <c r="N1991" t="s">
        <v>3001</v>
      </c>
      <c r="Q1991" t="s">
        <v>2999</v>
      </c>
      <c r="R1991">
        <v>1668</v>
      </c>
      <c r="S1991">
        <v>555</v>
      </c>
    </row>
    <row r="1992" spans="1:20" x14ac:dyDescent="0.25">
      <c r="A1992" s="1" t="s">
        <v>20</v>
      </c>
      <c r="B1992" s="1" t="s">
        <v>34</v>
      </c>
      <c r="C1992" s="1" t="s">
        <v>22</v>
      </c>
      <c r="D1992" s="1" t="s">
        <v>23</v>
      </c>
      <c r="E1992" s="1" t="s">
        <v>24</v>
      </c>
      <c r="G1992" t="s">
        <v>25</v>
      </c>
      <c r="H1992">
        <v>22759</v>
      </c>
      <c r="I1992">
        <v>23496</v>
      </c>
      <c r="J1992" t="s">
        <v>26</v>
      </c>
      <c r="Q1992" t="s">
        <v>102</v>
      </c>
      <c r="R1992">
        <v>738</v>
      </c>
    </row>
    <row r="1993" spans="1:20" x14ac:dyDescent="0.25">
      <c r="A1993" s="1" t="s">
        <v>36</v>
      </c>
      <c r="B1993" s="1" t="s">
        <v>37</v>
      </c>
      <c r="C1993" s="1" t="s">
        <v>22</v>
      </c>
      <c r="D1993" s="1" t="s">
        <v>23</v>
      </c>
      <c r="E1993" s="1" t="s">
        <v>24</v>
      </c>
      <c r="G1993" t="s">
        <v>25</v>
      </c>
      <c r="H1993">
        <v>22759</v>
      </c>
      <c r="I1993">
        <v>23496</v>
      </c>
      <c r="J1993" t="s">
        <v>26</v>
      </c>
      <c r="K1993" t="s">
        <v>103</v>
      </c>
      <c r="N1993" t="s">
        <v>104</v>
      </c>
      <c r="Q1993" t="s">
        <v>102</v>
      </c>
      <c r="R1993">
        <v>738</v>
      </c>
      <c r="S1993">
        <v>245</v>
      </c>
    </row>
    <row r="1994" spans="1:20" x14ac:dyDescent="0.25">
      <c r="A1994" s="1" t="s">
        <v>20</v>
      </c>
      <c r="B1994" s="1" t="s">
        <v>34</v>
      </c>
      <c r="C1994" s="1" t="s">
        <v>22</v>
      </c>
      <c r="D1994" s="1" t="s">
        <v>23</v>
      </c>
      <c r="E1994" s="1" t="s">
        <v>24</v>
      </c>
      <c r="G1994" t="s">
        <v>4136</v>
      </c>
      <c r="H1994">
        <v>22861</v>
      </c>
      <c r="I1994">
        <v>23985</v>
      </c>
      <c r="J1994" t="s">
        <v>26</v>
      </c>
      <c r="Q1994" t="s">
        <v>4203</v>
      </c>
      <c r="R1994">
        <v>1125</v>
      </c>
    </row>
    <row r="1995" spans="1:20" x14ac:dyDescent="0.25">
      <c r="A1995" s="1" t="s">
        <v>36</v>
      </c>
      <c r="B1995" s="1" t="s">
        <v>37</v>
      </c>
      <c r="C1995" s="1" t="s">
        <v>22</v>
      </c>
      <c r="D1995" s="1" t="s">
        <v>23</v>
      </c>
      <c r="E1995" s="1" t="s">
        <v>24</v>
      </c>
      <c r="G1995" t="s">
        <v>4136</v>
      </c>
      <c r="H1995">
        <v>22861</v>
      </c>
      <c r="I1995">
        <v>23985</v>
      </c>
      <c r="J1995" t="s">
        <v>26</v>
      </c>
      <c r="K1995" t="s">
        <v>4204</v>
      </c>
      <c r="N1995" t="s">
        <v>4205</v>
      </c>
      <c r="Q1995" t="s">
        <v>4203</v>
      </c>
      <c r="R1995">
        <v>1125</v>
      </c>
      <c r="S1995">
        <v>374</v>
      </c>
    </row>
    <row r="1996" spans="1:20" x14ac:dyDescent="0.25">
      <c r="A1996" s="1" t="s">
        <v>20</v>
      </c>
      <c r="B1996" s="1" t="s">
        <v>34</v>
      </c>
      <c r="C1996" s="1" t="s">
        <v>22</v>
      </c>
      <c r="D1996" s="1" t="s">
        <v>23</v>
      </c>
      <c r="E1996" s="1" t="s">
        <v>24</v>
      </c>
      <c r="G1996" t="s">
        <v>4466</v>
      </c>
      <c r="H1996">
        <v>22862</v>
      </c>
      <c r="I1996">
        <v>23545</v>
      </c>
      <c r="J1996" t="s">
        <v>26</v>
      </c>
      <c r="Q1996" t="s">
        <v>4510</v>
      </c>
      <c r="R1996">
        <v>684</v>
      </c>
    </row>
    <row r="1997" spans="1:20" x14ac:dyDescent="0.25">
      <c r="A1997" s="1" t="s">
        <v>36</v>
      </c>
      <c r="B1997" s="1" t="s">
        <v>37</v>
      </c>
      <c r="C1997" s="1" t="s">
        <v>22</v>
      </c>
      <c r="D1997" s="1" t="s">
        <v>23</v>
      </c>
      <c r="E1997" s="1" t="s">
        <v>24</v>
      </c>
      <c r="G1997" t="s">
        <v>4466</v>
      </c>
      <c r="H1997">
        <v>22862</v>
      </c>
      <c r="I1997">
        <v>23545</v>
      </c>
      <c r="J1997" t="s">
        <v>26</v>
      </c>
      <c r="K1997" t="s">
        <v>4511</v>
      </c>
      <c r="N1997" t="s">
        <v>4512</v>
      </c>
      <c r="Q1997" t="s">
        <v>4510</v>
      </c>
      <c r="R1997">
        <v>684</v>
      </c>
      <c r="S1997">
        <v>227</v>
      </c>
    </row>
    <row r="1998" spans="1:20" x14ac:dyDescent="0.25">
      <c r="A1998" s="1" t="s">
        <v>20</v>
      </c>
      <c r="B1998" s="1" t="s">
        <v>34</v>
      </c>
      <c r="C1998" s="1" t="s">
        <v>22</v>
      </c>
      <c r="D1998" s="1" t="s">
        <v>23</v>
      </c>
      <c r="E1998" s="1" t="s">
        <v>24</v>
      </c>
      <c r="G1998" t="s">
        <v>5151</v>
      </c>
      <c r="H1998">
        <v>22862</v>
      </c>
      <c r="I1998">
        <v>23275</v>
      </c>
      <c r="J1998" t="s">
        <v>26</v>
      </c>
      <c r="Q1998" t="s">
        <v>5198</v>
      </c>
      <c r="R1998">
        <v>414</v>
      </c>
    </row>
    <row r="1999" spans="1:20" x14ac:dyDescent="0.25">
      <c r="A1999" s="1" t="s">
        <v>36</v>
      </c>
      <c r="B1999" s="1" t="s">
        <v>37</v>
      </c>
      <c r="C1999" s="1" t="s">
        <v>22</v>
      </c>
      <c r="D1999" s="1" t="s">
        <v>23</v>
      </c>
      <c r="E1999" s="1" t="s">
        <v>24</v>
      </c>
      <c r="G1999" t="s">
        <v>5151</v>
      </c>
      <c r="H1999">
        <v>22862</v>
      </c>
      <c r="I1999">
        <v>23275</v>
      </c>
      <c r="J1999" t="s">
        <v>26</v>
      </c>
      <c r="K1999" t="s">
        <v>5199</v>
      </c>
      <c r="N1999" t="s">
        <v>5200</v>
      </c>
      <c r="Q1999" t="s">
        <v>5198</v>
      </c>
      <c r="R1999">
        <v>414</v>
      </c>
      <c r="S1999">
        <v>137</v>
      </c>
    </row>
    <row r="2000" spans="1:20" x14ac:dyDescent="0.25">
      <c r="A2000" s="1" t="s">
        <v>20</v>
      </c>
      <c r="B2000" s="1" t="s">
        <v>34</v>
      </c>
      <c r="C2000" s="1" t="s">
        <v>22</v>
      </c>
      <c r="D2000" s="1" t="s">
        <v>23</v>
      </c>
      <c r="E2000" s="1" t="s">
        <v>24</v>
      </c>
      <c r="G2000" t="s">
        <v>3120</v>
      </c>
      <c r="H2000">
        <v>22909</v>
      </c>
      <c r="I2000">
        <v>24021</v>
      </c>
      <c r="J2000" t="s">
        <v>26</v>
      </c>
      <c r="Q2000" t="s">
        <v>3191</v>
      </c>
      <c r="R2000">
        <v>1113</v>
      </c>
    </row>
    <row r="2001" spans="1:19" x14ac:dyDescent="0.25">
      <c r="A2001" s="1" t="s">
        <v>36</v>
      </c>
      <c r="B2001" s="1" t="s">
        <v>37</v>
      </c>
      <c r="C2001" s="1" t="s">
        <v>22</v>
      </c>
      <c r="D2001" s="1" t="s">
        <v>23</v>
      </c>
      <c r="E2001" s="1" t="s">
        <v>24</v>
      </c>
      <c r="G2001" t="s">
        <v>3120</v>
      </c>
      <c r="H2001">
        <v>22909</v>
      </c>
      <c r="I2001">
        <v>24021</v>
      </c>
      <c r="J2001" t="s">
        <v>26</v>
      </c>
      <c r="K2001" t="s">
        <v>3192</v>
      </c>
      <c r="N2001" t="s">
        <v>3193</v>
      </c>
      <c r="Q2001" t="s">
        <v>3191</v>
      </c>
      <c r="R2001">
        <v>1113</v>
      </c>
      <c r="S2001">
        <v>370</v>
      </c>
    </row>
    <row r="2002" spans="1:19" x14ac:dyDescent="0.25">
      <c r="A2002" s="1" t="s">
        <v>20</v>
      </c>
      <c r="B2002" s="1" t="s">
        <v>34</v>
      </c>
      <c r="C2002" s="1" t="s">
        <v>22</v>
      </c>
      <c r="D2002" s="1" t="s">
        <v>23</v>
      </c>
      <c r="E2002" s="1" t="s">
        <v>24</v>
      </c>
      <c r="G2002" t="s">
        <v>4843</v>
      </c>
      <c r="H2002">
        <v>22910</v>
      </c>
      <c r="I2002">
        <v>23131</v>
      </c>
      <c r="J2002" t="s">
        <v>26</v>
      </c>
      <c r="Q2002" t="s">
        <v>4912</v>
      </c>
      <c r="R2002">
        <v>222</v>
      </c>
    </row>
    <row r="2003" spans="1:19" x14ac:dyDescent="0.25">
      <c r="A2003" s="1" t="s">
        <v>36</v>
      </c>
      <c r="B2003" s="1" t="s">
        <v>37</v>
      </c>
      <c r="C2003" s="1" t="s">
        <v>22</v>
      </c>
      <c r="D2003" s="1" t="s">
        <v>23</v>
      </c>
      <c r="E2003" s="1" t="s">
        <v>24</v>
      </c>
      <c r="G2003" t="s">
        <v>4843</v>
      </c>
      <c r="H2003">
        <v>22910</v>
      </c>
      <c r="I2003">
        <v>23131</v>
      </c>
      <c r="J2003" t="s">
        <v>26</v>
      </c>
      <c r="K2003" t="s">
        <v>4913</v>
      </c>
      <c r="N2003" t="s">
        <v>45</v>
      </c>
      <c r="Q2003" t="s">
        <v>4912</v>
      </c>
      <c r="R2003">
        <v>222</v>
      </c>
      <c r="S2003">
        <v>73</v>
      </c>
    </row>
    <row r="2004" spans="1:19" x14ac:dyDescent="0.25">
      <c r="A2004" s="1" t="s">
        <v>20</v>
      </c>
      <c r="B2004" s="1" t="s">
        <v>34</v>
      </c>
      <c r="C2004" s="1" t="s">
        <v>22</v>
      </c>
      <c r="D2004" s="1" t="s">
        <v>23</v>
      </c>
      <c r="E2004" s="1" t="s">
        <v>24</v>
      </c>
      <c r="G2004" t="s">
        <v>683</v>
      </c>
      <c r="H2004">
        <v>22936</v>
      </c>
      <c r="I2004">
        <v>23799</v>
      </c>
      <c r="J2004" t="s">
        <v>26</v>
      </c>
      <c r="Q2004" t="s">
        <v>745</v>
      </c>
      <c r="R2004">
        <v>864</v>
      </c>
    </row>
    <row r="2005" spans="1:19" x14ac:dyDescent="0.25">
      <c r="A2005" s="1" t="s">
        <v>36</v>
      </c>
      <c r="B2005" s="1" t="s">
        <v>37</v>
      </c>
      <c r="C2005" s="1" t="s">
        <v>22</v>
      </c>
      <c r="D2005" s="1" t="s">
        <v>23</v>
      </c>
      <c r="E2005" s="1" t="s">
        <v>24</v>
      </c>
      <c r="G2005" t="s">
        <v>683</v>
      </c>
      <c r="H2005">
        <v>22936</v>
      </c>
      <c r="I2005">
        <v>23799</v>
      </c>
      <c r="J2005" t="s">
        <v>26</v>
      </c>
      <c r="K2005" t="s">
        <v>746</v>
      </c>
      <c r="N2005" t="s">
        <v>45</v>
      </c>
      <c r="Q2005" t="s">
        <v>745</v>
      </c>
      <c r="R2005">
        <v>864</v>
      </c>
      <c r="S2005">
        <v>287</v>
      </c>
    </row>
    <row r="2006" spans="1:19" x14ac:dyDescent="0.25">
      <c r="A2006" s="1" t="s">
        <v>20</v>
      </c>
      <c r="B2006" s="1" t="s">
        <v>34</v>
      </c>
      <c r="C2006" s="1" t="s">
        <v>22</v>
      </c>
      <c r="D2006" s="1" t="s">
        <v>23</v>
      </c>
      <c r="E2006" s="1" t="s">
        <v>24</v>
      </c>
      <c r="G2006" t="s">
        <v>5390</v>
      </c>
      <c r="H2006">
        <v>22955</v>
      </c>
      <c r="I2006">
        <v>24076</v>
      </c>
      <c r="J2006" t="s">
        <v>26</v>
      </c>
      <c r="Q2006" t="s">
        <v>5467</v>
      </c>
      <c r="R2006">
        <v>1122</v>
      </c>
    </row>
    <row r="2007" spans="1:19" x14ac:dyDescent="0.25">
      <c r="A2007" s="1" t="s">
        <v>36</v>
      </c>
      <c r="B2007" s="1" t="s">
        <v>37</v>
      </c>
      <c r="C2007" s="1" t="s">
        <v>22</v>
      </c>
      <c r="D2007" s="1" t="s">
        <v>23</v>
      </c>
      <c r="E2007" s="1" t="s">
        <v>24</v>
      </c>
      <c r="G2007" t="s">
        <v>5390</v>
      </c>
      <c r="H2007">
        <v>22955</v>
      </c>
      <c r="I2007">
        <v>24076</v>
      </c>
      <c r="J2007" t="s">
        <v>26</v>
      </c>
      <c r="K2007" t="s">
        <v>5468</v>
      </c>
      <c r="N2007" t="s">
        <v>5469</v>
      </c>
      <c r="Q2007" t="s">
        <v>5467</v>
      </c>
      <c r="R2007">
        <v>1122</v>
      </c>
      <c r="S2007">
        <v>373</v>
      </c>
    </row>
    <row r="2008" spans="1:19" x14ac:dyDescent="0.25">
      <c r="A2008" s="1" t="s">
        <v>20</v>
      </c>
      <c r="B2008" s="1" t="s">
        <v>34</v>
      </c>
      <c r="C2008" s="1" t="s">
        <v>22</v>
      </c>
      <c r="D2008" s="1" t="s">
        <v>23</v>
      </c>
      <c r="E2008" s="1" t="s">
        <v>24</v>
      </c>
      <c r="G2008" t="s">
        <v>2442</v>
      </c>
      <c r="H2008">
        <v>23051</v>
      </c>
      <c r="I2008">
        <v>24466</v>
      </c>
      <c r="J2008" t="s">
        <v>26</v>
      </c>
      <c r="Q2008" t="s">
        <v>2500</v>
      </c>
      <c r="R2008">
        <v>1416</v>
      </c>
    </row>
    <row r="2009" spans="1:19" x14ac:dyDescent="0.25">
      <c r="A2009" s="1" t="s">
        <v>36</v>
      </c>
      <c r="B2009" s="1" t="s">
        <v>37</v>
      </c>
      <c r="C2009" s="1" t="s">
        <v>22</v>
      </c>
      <c r="D2009" s="1" t="s">
        <v>23</v>
      </c>
      <c r="E2009" s="1" t="s">
        <v>24</v>
      </c>
      <c r="G2009" t="s">
        <v>2442</v>
      </c>
      <c r="H2009">
        <v>23051</v>
      </c>
      <c r="I2009">
        <v>24466</v>
      </c>
      <c r="J2009" t="s">
        <v>26</v>
      </c>
      <c r="K2009" t="s">
        <v>2501</v>
      </c>
      <c r="N2009" t="s">
        <v>2502</v>
      </c>
      <c r="Q2009" t="s">
        <v>2500</v>
      </c>
      <c r="R2009">
        <v>1416</v>
      </c>
      <c r="S2009">
        <v>471</v>
      </c>
    </row>
    <row r="2010" spans="1:19" x14ac:dyDescent="0.25">
      <c r="A2010" s="1" t="s">
        <v>20</v>
      </c>
      <c r="B2010" s="1" t="s">
        <v>34</v>
      </c>
      <c r="C2010" s="1" t="s">
        <v>22</v>
      </c>
      <c r="D2010" s="1" t="s">
        <v>23</v>
      </c>
      <c r="E2010" s="1" t="s">
        <v>24</v>
      </c>
      <c r="G2010" t="s">
        <v>5538</v>
      </c>
      <c r="H2010">
        <v>23122</v>
      </c>
      <c r="I2010">
        <v>23373</v>
      </c>
      <c r="J2010" t="s">
        <v>46</v>
      </c>
      <c r="Q2010" t="s">
        <v>5599</v>
      </c>
      <c r="R2010">
        <v>252</v>
      </c>
    </row>
    <row r="2011" spans="1:19" x14ac:dyDescent="0.25">
      <c r="A2011" s="1" t="s">
        <v>36</v>
      </c>
      <c r="B2011" s="1" t="s">
        <v>37</v>
      </c>
      <c r="C2011" s="1" t="s">
        <v>22</v>
      </c>
      <c r="D2011" s="1" t="s">
        <v>23</v>
      </c>
      <c r="E2011" s="1" t="s">
        <v>24</v>
      </c>
      <c r="G2011" t="s">
        <v>5538</v>
      </c>
      <c r="H2011">
        <v>23122</v>
      </c>
      <c r="I2011">
        <v>23373</v>
      </c>
      <c r="J2011" t="s">
        <v>46</v>
      </c>
      <c r="K2011" t="s">
        <v>5600</v>
      </c>
      <c r="N2011" t="s">
        <v>4349</v>
      </c>
      <c r="Q2011" t="s">
        <v>5599</v>
      </c>
      <c r="R2011">
        <v>252</v>
      </c>
      <c r="S2011">
        <v>83</v>
      </c>
    </row>
    <row r="2012" spans="1:19" x14ac:dyDescent="0.25">
      <c r="A2012" s="1" t="s">
        <v>20</v>
      </c>
      <c r="B2012" s="1" t="s">
        <v>34</v>
      </c>
      <c r="C2012" s="1" t="s">
        <v>22</v>
      </c>
      <c r="D2012" s="1" t="s">
        <v>23</v>
      </c>
      <c r="E2012" s="1" t="s">
        <v>24</v>
      </c>
      <c r="G2012" t="s">
        <v>5006</v>
      </c>
      <c r="H2012">
        <v>23124</v>
      </c>
      <c r="I2012">
        <v>23351</v>
      </c>
      <c r="J2012" t="s">
        <v>26</v>
      </c>
      <c r="Q2012" t="s">
        <v>5069</v>
      </c>
      <c r="R2012">
        <v>228</v>
      </c>
    </row>
    <row r="2013" spans="1:19" x14ac:dyDescent="0.25">
      <c r="A2013" s="1" t="s">
        <v>36</v>
      </c>
      <c r="B2013" s="1" t="s">
        <v>37</v>
      </c>
      <c r="C2013" s="1" t="s">
        <v>22</v>
      </c>
      <c r="D2013" s="1" t="s">
        <v>23</v>
      </c>
      <c r="E2013" s="1" t="s">
        <v>24</v>
      </c>
      <c r="G2013" t="s">
        <v>5006</v>
      </c>
      <c r="H2013">
        <v>23124</v>
      </c>
      <c r="I2013">
        <v>23351</v>
      </c>
      <c r="J2013" t="s">
        <v>26</v>
      </c>
      <c r="K2013" t="s">
        <v>5070</v>
      </c>
      <c r="N2013" t="s">
        <v>2608</v>
      </c>
      <c r="Q2013" t="s">
        <v>5069</v>
      </c>
      <c r="R2013">
        <v>228</v>
      </c>
      <c r="S2013">
        <v>75</v>
      </c>
    </row>
    <row r="2014" spans="1:19" x14ac:dyDescent="0.25">
      <c r="A2014" s="1" t="s">
        <v>20</v>
      </c>
      <c r="B2014" s="1" t="s">
        <v>34</v>
      </c>
      <c r="C2014" s="1" t="s">
        <v>22</v>
      </c>
      <c r="D2014" s="1" t="s">
        <v>23</v>
      </c>
      <c r="E2014" s="1" t="s">
        <v>24</v>
      </c>
      <c r="G2014" t="s">
        <v>6084</v>
      </c>
      <c r="H2014">
        <v>23147</v>
      </c>
      <c r="I2014">
        <v>24172</v>
      </c>
      <c r="J2014" t="s">
        <v>26</v>
      </c>
      <c r="Q2014" t="s">
        <v>6158</v>
      </c>
      <c r="R2014">
        <v>1026</v>
      </c>
    </row>
    <row r="2015" spans="1:19" x14ac:dyDescent="0.25">
      <c r="A2015" s="1" t="s">
        <v>36</v>
      </c>
      <c r="B2015" s="1" t="s">
        <v>37</v>
      </c>
      <c r="C2015" s="1" t="s">
        <v>22</v>
      </c>
      <c r="D2015" s="1" t="s">
        <v>23</v>
      </c>
      <c r="E2015" s="1" t="s">
        <v>24</v>
      </c>
      <c r="G2015" t="s">
        <v>6084</v>
      </c>
      <c r="H2015">
        <v>23147</v>
      </c>
      <c r="I2015">
        <v>24172</v>
      </c>
      <c r="J2015" t="s">
        <v>26</v>
      </c>
      <c r="K2015" t="s">
        <v>6159</v>
      </c>
      <c r="N2015" t="s">
        <v>1686</v>
      </c>
      <c r="Q2015" t="s">
        <v>6158</v>
      </c>
      <c r="R2015">
        <v>1026</v>
      </c>
      <c r="S2015">
        <v>341</v>
      </c>
    </row>
    <row r="2016" spans="1:19" x14ac:dyDescent="0.25">
      <c r="A2016" s="1" t="s">
        <v>20</v>
      </c>
      <c r="B2016" s="1" t="s">
        <v>34</v>
      </c>
      <c r="C2016" s="1" t="s">
        <v>22</v>
      </c>
      <c r="D2016" s="1" t="s">
        <v>23</v>
      </c>
      <c r="E2016" s="1" t="s">
        <v>24</v>
      </c>
      <c r="G2016" t="s">
        <v>4584</v>
      </c>
      <c r="H2016">
        <v>23200</v>
      </c>
      <c r="I2016">
        <v>23943</v>
      </c>
      <c r="J2016" t="s">
        <v>46</v>
      </c>
      <c r="Q2016" t="s">
        <v>4647</v>
      </c>
      <c r="R2016">
        <v>744</v>
      </c>
    </row>
    <row r="2017" spans="1:19" x14ac:dyDescent="0.25">
      <c r="A2017" s="1" t="s">
        <v>36</v>
      </c>
      <c r="B2017" s="1" t="s">
        <v>37</v>
      </c>
      <c r="C2017" s="1" t="s">
        <v>22</v>
      </c>
      <c r="D2017" s="1" t="s">
        <v>23</v>
      </c>
      <c r="E2017" s="1" t="s">
        <v>24</v>
      </c>
      <c r="G2017" t="s">
        <v>4584</v>
      </c>
      <c r="H2017">
        <v>23200</v>
      </c>
      <c r="I2017">
        <v>23943</v>
      </c>
      <c r="J2017" t="s">
        <v>46</v>
      </c>
      <c r="K2017" t="s">
        <v>4648</v>
      </c>
      <c r="N2017" t="s">
        <v>45</v>
      </c>
      <c r="Q2017" t="s">
        <v>4647</v>
      </c>
      <c r="R2017">
        <v>744</v>
      </c>
      <c r="S2017">
        <v>247</v>
      </c>
    </row>
    <row r="2018" spans="1:19" x14ac:dyDescent="0.25">
      <c r="A2018" s="1" t="s">
        <v>20</v>
      </c>
      <c r="B2018" s="1" t="s">
        <v>34</v>
      </c>
      <c r="C2018" s="1" t="s">
        <v>22</v>
      </c>
      <c r="D2018" s="1" t="s">
        <v>23</v>
      </c>
      <c r="E2018" s="1" t="s">
        <v>24</v>
      </c>
      <c r="G2018" t="s">
        <v>3679</v>
      </c>
      <c r="H2018">
        <v>23249</v>
      </c>
      <c r="I2018">
        <v>23557</v>
      </c>
      <c r="J2018" t="s">
        <v>26</v>
      </c>
      <c r="Q2018" t="s">
        <v>3727</v>
      </c>
      <c r="R2018">
        <v>309</v>
      </c>
    </row>
    <row r="2019" spans="1:19" x14ac:dyDescent="0.25">
      <c r="A2019" s="1" t="s">
        <v>36</v>
      </c>
      <c r="B2019" s="1" t="s">
        <v>37</v>
      </c>
      <c r="C2019" s="1" t="s">
        <v>22</v>
      </c>
      <c r="D2019" s="1" t="s">
        <v>23</v>
      </c>
      <c r="E2019" s="1" t="s">
        <v>24</v>
      </c>
      <c r="G2019" t="s">
        <v>3679</v>
      </c>
      <c r="H2019">
        <v>23249</v>
      </c>
      <c r="I2019">
        <v>23557</v>
      </c>
      <c r="J2019" t="s">
        <v>26</v>
      </c>
      <c r="K2019" t="s">
        <v>3728</v>
      </c>
      <c r="N2019" t="s">
        <v>1577</v>
      </c>
      <c r="Q2019" t="s">
        <v>3727</v>
      </c>
      <c r="R2019">
        <v>309</v>
      </c>
      <c r="S2019">
        <v>102</v>
      </c>
    </row>
    <row r="2020" spans="1:19" x14ac:dyDescent="0.25">
      <c r="A2020" s="1" t="s">
        <v>20</v>
      </c>
      <c r="B2020" s="1" t="s">
        <v>34</v>
      </c>
      <c r="C2020" s="1" t="s">
        <v>22</v>
      </c>
      <c r="D2020" s="1" t="s">
        <v>23</v>
      </c>
      <c r="E2020" s="1" t="s">
        <v>24</v>
      </c>
      <c r="G2020" t="s">
        <v>5895</v>
      </c>
      <c r="H2020">
        <v>23255</v>
      </c>
      <c r="I2020">
        <v>23800</v>
      </c>
      <c r="J2020" t="s">
        <v>26</v>
      </c>
      <c r="Q2020" t="s">
        <v>5950</v>
      </c>
      <c r="R2020">
        <v>546</v>
      </c>
    </row>
    <row r="2021" spans="1:19" x14ac:dyDescent="0.25">
      <c r="A2021" s="1" t="s">
        <v>36</v>
      </c>
      <c r="B2021" s="1" t="s">
        <v>37</v>
      </c>
      <c r="C2021" s="1" t="s">
        <v>22</v>
      </c>
      <c r="D2021" s="1" t="s">
        <v>23</v>
      </c>
      <c r="E2021" s="1" t="s">
        <v>24</v>
      </c>
      <c r="G2021" t="s">
        <v>5895</v>
      </c>
      <c r="H2021">
        <v>23255</v>
      </c>
      <c r="I2021">
        <v>23800</v>
      </c>
      <c r="J2021" t="s">
        <v>26</v>
      </c>
      <c r="K2021" t="s">
        <v>5951</v>
      </c>
      <c r="N2021" t="s">
        <v>5952</v>
      </c>
      <c r="Q2021" t="s">
        <v>5950</v>
      </c>
      <c r="R2021">
        <v>546</v>
      </c>
      <c r="S2021">
        <v>181</v>
      </c>
    </row>
    <row r="2022" spans="1:19" x14ac:dyDescent="0.25">
      <c r="A2022" s="1" t="s">
        <v>20</v>
      </c>
      <c r="B2022" s="1" t="s">
        <v>34</v>
      </c>
      <c r="C2022" s="1" t="s">
        <v>22</v>
      </c>
      <c r="D2022" s="1" t="s">
        <v>23</v>
      </c>
      <c r="E2022" s="1" t="s">
        <v>24</v>
      </c>
      <c r="G2022" t="s">
        <v>4843</v>
      </c>
      <c r="H2022">
        <v>23294</v>
      </c>
      <c r="I2022">
        <v>24316</v>
      </c>
      <c r="J2022" t="s">
        <v>46</v>
      </c>
      <c r="Q2022" t="s">
        <v>4914</v>
      </c>
      <c r="R2022">
        <v>1023</v>
      </c>
    </row>
    <row r="2023" spans="1:19" x14ac:dyDescent="0.25">
      <c r="A2023" s="1" t="s">
        <v>36</v>
      </c>
      <c r="B2023" s="1" t="s">
        <v>37</v>
      </c>
      <c r="C2023" s="1" t="s">
        <v>22</v>
      </c>
      <c r="D2023" s="1" t="s">
        <v>23</v>
      </c>
      <c r="E2023" s="1" t="s">
        <v>24</v>
      </c>
      <c r="G2023" t="s">
        <v>4843</v>
      </c>
      <c r="H2023">
        <v>23294</v>
      </c>
      <c r="I2023">
        <v>24316</v>
      </c>
      <c r="J2023" t="s">
        <v>46</v>
      </c>
      <c r="K2023" t="s">
        <v>4915</v>
      </c>
      <c r="N2023" t="s">
        <v>4916</v>
      </c>
      <c r="Q2023" t="s">
        <v>4914</v>
      </c>
      <c r="R2023">
        <v>1023</v>
      </c>
      <c r="S2023">
        <v>340</v>
      </c>
    </row>
    <row r="2024" spans="1:19" x14ac:dyDescent="0.25">
      <c r="A2024" s="1" t="s">
        <v>20</v>
      </c>
      <c r="B2024" s="1" t="s">
        <v>34</v>
      </c>
      <c r="C2024" s="1" t="s">
        <v>22</v>
      </c>
      <c r="D2024" s="1" t="s">
        <v>23</v>
      </c>
      <c r="E2024" s="1" t="s">
        <v>24</v>
      </c>
      <c r="G2024" t="s">
        <v>5812</v>
      </c>
      <c r="H2024">
        <v>23308</v>
      </c>
      <c r="I2024">
        <v>25218</v>
      </c>
      <c r="J2024" t="s">
        <v>26</v>
      </c>
      <c r="Q2024" t="s">
        <v>5881</v>
      </c>
      <c r="R2024">
        <v>1911</v>
      </c>
    </row>
    <row r="2025" spans="1:19" x14ac:dyDescent="0.25">
      <c r="A2025" s="1" t="s">
        <v>36</v>
      </c>
      <c r="B2025" s="1" t="s">
        <v>37</v>
      </c>
      <c r="C2025" s="1" t="s">
        <v>22</v>
      </c>
      <c r="D2025" s="1" t="s">
        <v>23</v>
      </c>
      <c r="E2025" s="1" t="s">
        <v>24</v>
      </c>
      <c r="G2025" t="s">
        <v>5812</v>
      </c>
      <c r="H2025">
        <v>23308</v>
      </c>
      <c r="I2025">
        <v>25218</v>
      </c>
      <c r="J2025" t="s">
        <v>26</v>
      </c>
      <c r="K2025" t="s">
        <v>5882</v>
      </c>
      <c r="N2025" t="s">
        <v>5883</v>
      </c>
      <c r="Q2025" t="s">
        <v>5881</v>
      </c>
      <c r="R2025">
        <v>1911</v>
      </c>
      <c r="S2025">
        <v>636</v>
      </c>
    </row>
    <row r="2026" spans="1:19" x14ac:dyDescent="0.25">
      <c r="A2026" s="1" t="s">
        <v>20</v>
      </c>
      <c r="B2026" s="1" t="s">
        <v>34</v>
      </c>
      <c r="C2026" s="1" t="s">
        <v>22</v>
      </c>
      <c r="D2026" s="1" t="s">
        <v>23</v>
      </c>
      <c r="E2026" s="1" t="s">
        <v>24</v>
      </c>
      <c r="G2026" t="s">
        <v>3978</v>
      </c>
      <c r="H2026">
        <v>23316</v>
      </c>
      <c r="I2026">
        <v>24083</v>
      </c>
      <c r="J2026" t="s">
        <v>46</v>
      </c>
      <c r="Q2026" t="s">
        <v>4011</v>
      </c>
      <c r="R2026">
        <v>768</v>
      </c>
    </row>
    <row r="2027" spans="1:19" x14ac:dyDescent="0.25">
      <c r="A2027" s="1" t="s">
        <v>36</v>
      </c>
      <c r="B2027" s="1" t="s">
        <v>37</v>
      </c>
      <c r="C2027" s="1" t="s">
        <v>22</v>
      </c>
      <c r="D2027" s="1" t="s">
        <v>23</v>
      </c>
      <c r="E2027" s="1" t="s">
        <v>24</v>
      </c>
      <c r="G2027" t="s">
        <v>3978</v>
      </c>
      <c r="H2027">
        <v>23316</v>
      </c>
      <c r="I2027">
        <v>24083</v>
      </c>
      <c r="J2027" t="s">
        <v>46</v>
      </c>
      <c r="K2027" t="s">
        <v>4012</v>
      </c>
      <c r="N2027" t="s">
        <v>45</v>
      </c>
      <c r="Q2027" t="s">
        <v>4011</v>
      </c>
      <c r="R2027">
        <v>768</v>
      </c>
      <c r="S2027">
        <v>255</v>
      </c>
    </row>
    <row r="2028" spans="1:19" x14ac:dyDescent="0.25">
      <c r="A2028" s="1" t="s">
        <v>20</v>
      </c>
      <c r="B2028" s="1" t="s">
        <v>34</v>
      </c>
      <c r="C2028" s="1" t="s">
        <v>22</v>
      </c>
      <c r="D2028" s="1" t="s">
        <v>23</v>
      </c>
      <c r="E2028" s="1" t="s">
        <v>24</v>
      </c>
      <c r="G2028" t="s">
        <v>5151</v>
      </c>
      <c r="H2028">
        <v>23371</v>
      </c>
      <c r="I2028">
        <v>25506</v>
      </c>
      <c r="J2028" t="s">
        <v>26</v>
      </c>
      <c r="Q2028" t="s">
        <v>5201</v>
      </c>
      <c r="R2028">
        <v>2136</v>
      </c>
    </row>
    <row r="2029" spans="1:19" x14ac:dyDescent="0.25">
      <c r="A2029" s="1" t="s">
        <v>36</v>
      </c>
      <c r="B2029" s="1" t="s">
        <v>37</v>
      </c>
      <c r="C2029" s="1" t="s">
        <v>22</v>
      </c>
      <c r="D2029" s="1" t="s">
        <v>23</v>
      </c>
      <c r="E2029" s="1" t="s">
        <v>24</v>
      </c>
      <c r="G2029" t="s">
        <v>5151</v>
      </c>
      <c r="H2029">
        <v>23371</v>
      </c>
      <c r="I2029">
        <v>25506</v>
      </c>
      <c r="J2029" t="s">
        <v>26</v>
      </c>
      <c r="K2029" t="s">
        <v>5202</v>
      </c>
      <c r="N2029" t="s">
        <v>5203</v>
      </c>
      <c r="Q2029" t="s">
        <v>5201</v>
      </c>
      <c r="R2029">
        <v>2136</v>
      </c>
      <c r="S2029">
        <v>711</v>
      </c>
    </row>
    <row r="2030" spans="1:19" x14ac:dyDescent="0.25">
      <c r="A2030" s="1" t="s">
        <v>20</v>
      </c>
      <c r="B2030" s="1" t="s">
        <v>34</v>
      </c>
      <c r="C2030" s="1" t="s">
        <v>22</v>
      </c>
      <c r="D2030" s="1" t="s">
        <v>23</v>
      </c>
      <c r="E2030" s="1" t="s">
        <v>24</v>
      </c>
      <c r="G2030" t="s">
        <v>5733</v>
      </c>
      <c r="H2030">
        <v>23372</v>
      </c>
      <c r="I2030">
        <v>24367</v>
      </c>
      <c r="J2030" t="s">
        <v>26</v>
      </c>
      <c r="Q2030" t="s">
        <v>5795</v>
      </c>
      <c r="R2030">
        <v>996</v>
      </c>
    </row>
    <row r="2031" spans="1:19" x14ac:dyDescent="0.25">
      <c r="A2031" s="1" t="s">
        <v>36</v>
      </c>
      <c r="B2031" s="1" t="s">
        <v>37</v>
      </c>
      <c r="C2031" s="1" t="s">
        <v>22</v>
      </c>
      <c r="D2031" s="1" t="s">
        <v>23</v>
      </c>
      <c r="E2031" s="1" t="s">
        <v>24</v>
      </c>
      <c r="G2031" t="s">
        <v>5733</v>
      </c>
      <c r="H2031">
        <v>23372</v>
      </c>
      <c r="I2031">
        <v>24367</v>
      </c>
      <c r="J2031" t="s">
        <v>26</v>
      </c>
      <c r="K2031" t="s">
        <v>5796</v>
      </c>
      <c r="N2031" t="s">
        <v>5797</v>
      </c>
      <c r="Q2031" t="s">
        <v>5795</v>
      </c>
      <c r="R2031">
        <v>996</v>
      </c>
      <c r="S2031">
        <v>331</v>
      </c>
    </row>
    <row r="2032" spans="1:19" x14ac:dyDescent="0.25">
      <c r="A2032" s="1" t="s">
        <v>20</v>
      </c>
      <c r="B2032" s="1" t="s">
        <v>34</v>
      </c>
      <c r="C2032" s="1" t="s">
        <v>22</v>
      </c>
      <c r="D2032" s="1" t="s">
        <v>23</v>
      </c>
      <c r="E2032" s="1" t="s">
        <v>24</v>
      </c>
      <c r="G2032" t="s">
        <v>5959</v>
      </c>
      <c r="H2032">
        <v>23401</v>
      </c>
      <c r="I2032">
        <v>25128</v>
      </c>
      <c r="J2032" t="s">
        <v>26</v>
      </c>
      <c r="Q2032" t="s">
        <v>6023</v>
      </c>
      <c r="R2032">
        <v>1728</v>
      </c>
    </row>
    <row r="2033" spans="1:19" x14ac:dyDescent="0.25">
      <c r="A2033" s="1" t="s">
        <v>36</v>
      </c>
      <c r="B2033" s="1" t="s">
        <v>37</v>
      </c>
      <c r="C2033" s="1" t="s">
        <v>22</v>
      </c>
      <c r="D2033" s="1" t="s">
        <v>23</v>
      </c>
      <c r="E2033" s="1" t="s">
        <v>24</v>
      </c>
      <c r="G2033" t="s">
        <v>5959</v>
      </c>
      <c r="H2033">
        <v>23401</v>
      </c>
      <c r="I2033">
        <v>25128</v>
      </c>
      <c r="J2033" t="s">
        <v>26</v>
      </c>
      <c r="K2033" t="s">
        <v>6024</v>
      </c>
      <c r="N2033" t="s">
        <v>6025</v>
      </c>
      <c r="Q2033" t="s">
        <v>6023</v>
      </c>
      <c r="R2033">
        <v>1728</v>
      </c>
      <c r="S2033">
        <v>575</v>
      </c>
    </row>
    <row r="2034" spans="1:19" x14ac:dyDescent="0.25">
      <c r="A2034" s="1" t="s">
        <v>20</v>
      </c>
      <c r="B2034" s="1" t="s">
        <v>34</v>
      </c>
      <c r="C2034" s="1" t="s">
        <v>22</v>
      </c>
      <c r="D2034" s="1" t="s">
        <v>23</v>
      </c>
      <c r="E2034" s="1" t="s">
        <v>24</v>
      </c>
      <c r="G2034" t="s">
        <v>5538</v>
      </c>
      <c r="H2034">
        <v>23462</v>
      </c>
      <c r="I2034">
        <v>23929</v>
      </c>
      <c r="J2034" t="s">
        <v>46</v>
      </c>
      <c r="Q2034" t="s">
        <v>5601</v>
      </c>
      <c r="R2034">
        <v>468</v>
      </c>
    </row>
    <row r="2035" spans="1:19" x14ac:dyDescent="0.25">
      <c r="A2035" s="1" t="s">
        <v>36</v>
      </c>
      <c r="B2035" s="1" t="s">
        <v>37</v>
      </c>
      <c r="C2035" s="1" t="s">
        <v>22</v>
      </c>
      <c r="D2035" s="1" t="s">
        <v>23</v>
      </c>
      <c r="E2035" s="1" t="s">
        <v>24</v>
      </c>
      <c r="G2035" t="s">
        <v>5538</v>
      </c>
      <c r="H2035">
        <v>23462</v>
      </c>
      <c r="I2035">
        <v>23929</v>
      </c>
      <c r="J2035" t="s">
        <v>46</v>
      </c>
      <c r="K2035" t="s">
        <v>5602</v>
      </c>
      <c r="N2035" t="s">
        <v>5603</v>
      </c>
      <c r="Q2035" t="s">
        <v>5601</v>
      </c>
      <c r="R2035">
        <v>468</v>
      </c>
      <c r="S2035">
        <v>155</v>
      </c>
    </row>
    <row r="2036" spans="1:19" x14ac:dyDescent="0.25">
      <c r="A2036" s="1" t="s">
        <v>20</v>
      </c>
      <c r="B2036" s="1" t="s">
        <v>34</v>
      </c>
      <c r="C2036" s="1" t="s">
        <v>22</v>
      </c>
      <c r="D2036" s="1" t="s">
        <v>23</v>
      </c>
      <c r="E2036" s="1" t="s">
        <v>24</v>
      </c>
      <c r="G2036" t="s">
        <v>2702</v>
      </c>
      <c r="H2036">
        <v>23477</v>
      </c>
      <c r="I2036">
        <v>24940</v>
      </c>
      <c r="J2036" t="s">
        <v>26</v>
      </c>
      <c r="Q2036" t="s">
        <v>2754</v>
      </c>
      <c r="R2036">
        <v>1464</v>
      </c>
    </row>
    <row r="2037" spans="1:19" x14ac:dyDescent="0.25">
      <c r="A2037" s="1" t="s">
        <v>36</v>
      </c>
      <c r="B2037" s="1" t="s">
        <v>37</v>
      </c>
      <c r="C2037" s="1" t="s">
        <v>22</v>
      </c>
      <c r="D2037" s="1" t="s">
        <v>23</v>
      </c>
      <c r="E2037" s="1" t="s">
        <v>24</v>
      </c>
      <c r="G2037" t="s">
        <v>2702</v>
      </c>
      <c r="H2037">
        <v>23477</v>
      </c>
      <c r="I2037">
        <v>24940</v>
      </c>
      <c r="J2037" t="s">
        <v>26</v>
      </c>
      <c r="K2037" t="s">
        <v>2755</v>
      </c>
      <c r="N2037" t="s">
        <v>1867</v>
      </c>
      <c r="Q2037" t="s">
        <v>2754</v>
      </c>
      <c r="R2037">
        <v>1464</v>
      </c>
      <c r="S2037">
        <v>487</v>
      </c>
    </row>
    <row r="2038" spans="1:19" x14ac:dyDescent="0.25">
      <c r="A2038" s="1" t="s">
        <v>20</v>
      </c>
      <c r="B2038" s="1" t="s">
        <v>34</v>
      </c>
      <c r="C2038" s="1" t="s">
        <v>22</v>
      </c>
      <c r="D2038" s="1" t="s">
        <v>23</v>
      </c>
      <c r="E2038" s="1" t="s">
        <v>24</v>
      </c>
      <c r="G2038" t="s">
        <v>3824</v>
      </c>
      <c r="H2038">
        <v>23484</v>
      </c>
      <c r="I2038">
        <v>25115</v>
      </c>
      <c r="J2038" t="s">
        <v>26</v>
      </c>
      <c r="Q2038" t="s">
        <v>3875</v>
      </c>
      <c r="R2038">
        <v>1632</v>
      </c>
    </row>
    <row r="2039" spans="1:19" x14ac:dyDescent="0.25">
      <c r="A2039" s="1" t="s">
        <v>36</v>
      </c>
      <c r="B2039" s="1" t="s">
        <v>37</v>
      </c>
      <c r="C2039" s="1" t="s">
        <v>22</v>
      </c>
      <c r="D2039" s="1" t="s">
        <v>23</v>
      </c>
      <c r="E2039" s="1" t="s">
        <v>24</v>
      </c>
      <c r="G2039" t="s">
        <v>3824</v>
      </c>
      <c r="H2039">
        <v>23484</v>
      </c>
      <c r="I2039">
        <v>25115</v>
      </c>
      <c r="J2039" t="s">
        <v>26</v>
      </c>
      <c r="K2039" t="s">
        <v>3876</v>
      </c>
      <c r="N2039" t="s">
        <v>175</v>
      </c>
      <c r="Q2039" t="s">
        <v>3875</v>
      </c>
      <c r="R2039">
        <v>1632</v>
      </c>
      <c r="S2039">
        <v>543</v>
      </c>
    </row>
    <row r="2040" spans="1:19" x14ac:dyDescent="0.25">
      <c r="A2040" s="1" t="s">
        <v>20</v>
      </c>
      <c r="B2040" s="1" t="s">
        <v>34</v>
      </c>
      <c r="C2040" s="1" t="s">
        <v>22</v>
      </c>
      <c r="D2040" s="1" t="s">
        <v>23</v>
      </c>
      <c r="E2040" s="1" t="s">
        <v>24</v>
      </c>
      <c r="G2040" t="s">
        <v>25</v>
      </c>
      <c r="H2040">
        <v>23503</v>
      </c>
      <c r="I2040">
        <v>24429</v>
      </c>
      <c r="J2040" t="s">
        <v>26</v>
      </c>
      <c r="Q2040" t="s">
        <v>105</v>
      </c>
      <c r="R2040">
        <v>927</v>
      </c>
    </row>
    <row r="2041" spans="1:19" x14ac:dyDescent="0.25">
      <c r="A2041" s="1" t="s">
        <v>36</v>
      </c>
      <c r="B2041" s="1" t="s">
        <v>37</v>
      </c>
      <c r="C2041" s="1" t="s">
        <v>22</v>
      </c>
      <c r="D2041" s="1" t="s">
        <v>23</v>
      </c>
      <c r="E2041" s="1" t="s">
        <v>24</v>
      </c>
      <c r="G2041" t="s">
        <v>25</v>
      </c>
      <c r="H2041">
        <v>23503</v>
      </c>
      <c r="I2041">
        <v>24429</v>
      </c>
      <c r="J2041" t="s">
        <v>26</v>
      </c>
      <c r="K2041" t="s">
        <v>106</v>
      </c>
      <c r="N2041" t="s">
        <v>107</v>
      </c>
      <c r="Q2041" t="s">
        <v>105</v>
      </c>
      <c r="R2041">
        <v>927</v>
      </c>
      <c r="S2041">
        <v>308</v>
      </c>
    </row>
    <row r="2042" spans="1:19" x14ac:dyDescent="0.25">
      <c r="A2042" s="1" t="s">
        <v>20</v>
      </c>
      <c r="B2042" s="1" t="s">
        <v>34</v>
      </c>
      <c r="C2042" s="1" t="s">
        <v>22</v>
      </c>
      <c r="D2042" s="1" t="s">
        <v>23</v>
      </c>
      <c r="E2042" s="1" t="s">
        <v>24</v>
      </c>
      <c r="G2042" t="s">
        <v>5006</v>
      </c>
      <c r="H2042">
        <v>23521</v>
      </c>
      <c r="I2042">
        <v>23748</v>
      </c>
      <c r="J2042" t="s">
        <v>26</v>
      </c>
      <c r="Q2042" t="s">
        <v>5071</v>
      </c>
      <c r="R2042">
        <v>228</v>
      </c>
    </row>
    <row r="2043" spans="1:19" x14ac:dyDescent="0.25">
      <c r="A2043" s="1" t="s">
        <v>36</v>
      </c>
      <c r="B2043" s="1" t="s">
        <v>37</v>
      </c>
      <c r="C2043" s="1" t="s">
        <v>22</v>
      </c>
      <c r="D2043" s="1" t="s">
        <v>23</v>
      </c>
      <c r="E2043" s="1" t="s">
        <v>24</v>
      </c>
      <c r="G2043" t="s">
        <v>5006</v>
      </c>
      <c r="H2043">
        <v>23521</v>
      </c>
      <c r="I2043">
        <v>23748</v>
      </c>
      <c r="J2043" t="s">
        <v>26</v>
      </c>
      <c r="K2043" t="s">
        <v>5072</v>
      </c>
      <c r="N2043" t="s">
        <v>2608</v>
      </c>
      <c r="Q2043" t="s">
        <v>5071</v>
      </c>
      <c r="R2043">
        <v>228</v>
      </c>
      <c r="S2043">
        <v>75</v>
      </c>
    </row>
    <row r="2044" spans="1:19" x14ac:dyDescent="0.25">
      <c r="A2044" s="1" t="s">
        <v>20</v>
      </c>
      <c r="B2044" s="1" t="s">
        <v>34</v>
      </c>
      <c r="C2044" s="1" t="s">
        <v>22</v>
      </c>
      <c r="D2044" s="1" t="s">
        <v>23</v>
      </c>
      <c r="E2044" s="1" t="s">
        <v>24</v>
      </c>
      <c r="G2044" t="s">
        <v>4466</v>
      </c>
      <c r="H2044">
        <v>23542</v>
      </c>
      <c r="I2044">
        <v>25608</v>
      </c>
      <c r="J2044" t="s">
        <v>26</v>
      </c>
      <c r="Q2044" t="s">
        <v>4513</v>
      </c>
      <c r="R2044">
        <v>2067</v>
      </c>
    </row>
    <row r="2045" spans="1:19" x14ac:dyDescent="0.25">
      <c r="A2045" s="1" t="s">
        <v>36</v>
      </c>
      <c r="B2045" s="1" t="s">
        <v>37</v>
      </c>
      <c r="C2045" s="1" t="s">
        <v>22</v>
      </c>
      <c r="D2045" s="1" t="s">
        <v>23</v>
      </c>
      <c r="E2045" s="1" t="s">
        <v>24</v>
      </c>
      <c r="G2045" t="s">
        <v>4466</v>
      </c>
      <c r="H2045">
        <v>23542</v>
      </c>
      <c r="I2045">
        <v>25608</v>
      </c>
      <c r="J2045" t="s">
        <v>26</v>
      </c>
      <c r="K2045" t="s">
        <v>4514</v>
      </c>
      <c r="N2045" t="s">
        <v>4515</v>
      </c>
      <c r="Q2045" t="s">
        <v>4513</v>
      </c>
      <c r="R2045">
        <v>2067</v>
      </c>
      <c r="S2045">
        <v>688</v>
      </c>
    </row>
    <row r="2046" spans="1:19" x14ac:dyDescent="0.25">
      <c r="A2046" s="1" t="s">
        <v>20</v>
      </c>
      <c r="B2046" s="1" t="s">
        <v>34</v>
      </c>
      <c r="C2046" s="1" t="s">
        <v>22</v>
      </c>
      <c r="D2046" s="1" t="s">
        <v>23</v>
      </c>
      <c r="E2046" s="1" t="s">
        <v>24</v>
      </c>
      <c r="G2046" t="s">
        <v>6028</v>
      </c>
      <c r="H2046">
        <v>23548</v>
      </c>
      <c r="I2046">
        <v>24150</v>
      </c>
      <c r="J2046" t="s">
        <v>26</v>
      </c>
      <c r="Q2046" t="s">
        <v>6082</v>
      </c>
      <c r="R2046">
        <v>603</v>
      </c>
    </row>
    <row r="2047" spans="1:19" x14ac:dyDescent="0.25">
      <c r="A2047" s="1" t="s">
        <v>36</v>
      </c>
      <c r="B2047" s="1" t="s">
        <v>37</v>
      </c>
      <c r="C2047" s="1" t="s">
        <v>22</v>
      </c>
      <c r="D2047" s="1" t="s">
        <v>23</v>
      </c>
      <c r="E2047" s="1" t="s">
        <v>24</v>
      </c>
      <c r="G2047" t="s">
        <v>6028</v>
      </c>
      <c r="H2047">
        <v>23548</v>
      </c>
      <c r="I2047">
        <v>24150</v>
      </c>
      <c r="J2047" t="s">
        <v>26</v>
      </c>
      <c r="K2047" t="s">
        <v>6083</v>
      </c>
      <c r="N2047" t="s">
        <v>163</v>
      </c>
      <c r="Q2047" t="s">
        <v>6082</v>
      </c>
      <c r="R2047">
        <v>603</v>
      </c>
      <c r="S2047">
        <v>200</v>
      </c>
    </row>
    <row r="2048" spans="1:19" x14ac:dyDescent="0.25">
      <c r="A2048" s="1" t="s">
        <v>20</v>
      </c>
      <c r="B2048" s="1" t="s">
        <v>34</v>
      </c>
      <c r="C2048" s="1" t="s">
        <v>22</v>
      </c>
      <c r="D2048" s="1" t="s">
        <v>23</v>
      </c>
      <c r="E2048" s="1" t="s">
        <v>24</v>
      </c>
      <c r="G2048" t="s">
        <v>5274</v>
      </c>
      <c r="H2048">
        <v>23549</v>
      </c>
      <c r="I2048">
        <v>25174</v>
      </c>
      <c r="J2048" t="s">
        <v>26</v>
      </c>
      <c r="Q2048" t="s">
        <v>5339</v>
      </c>
      <c r="R2048">
        <v>1626</v>
      </c>
    </row>
    <row r="2049" spans="1:20" x14ac:dyDescent="0.25">
      <c r="A2049" s="1" t="s">
        <v>36</v>
      </c>
      <c r="B2049" s="1" t="s">
        <v>37</v>
      </c>
      <c r="C2049" s="1" t="s">
        <v>22</v>
      </c>
      <c r="D2049" s="1" t="s">
        <v>23</v>
      </c>
      <c r="E2049" s="1" t="s">
        <v>24</v>
      </c>
      <c r="G2049" t="s">
        <v>5274</v>
      </c>
      <c r="H2049">
        <v>23549</v>
      </c>
      <c r="I2049">
        <v>25174</v>
      </c>
      <c r="J2049" t="s">
        <v>26</v>
      </c>
      <c r="K2049" t="s">
        <v>5340</v>
      </c>
      <c r="N2049" t="s">
        <v>5341</v>
      </c>
      <c r="Q2049" t="s">
        <v>5339</v>
      </c>
      <c r="R2049">
        <v>1626</v>
      </c>
      <c r="S2049">
        <v>541</v>
      </c>
    </row>
    <row r="2050" spans="1:20" x14ac:dyDescent="0.25">
      <c r="A2050" s="1" t="s">
        <v>20</v>
      </c>
      <c r="B2050" s="1" t="s">
        <v>34</v>
      </c>
      <c r="C2050" s="1" t="s">
        <v>22</v>
      </c>
      <c r="D2050" s="1" t="s">
        <v>23</v>
      </c>
      <c r="E2050" s="1" t="s">
        <v>24</v>
      </c>
      <c r="G2050" t="s">
        <v>5646</v>
      </c>
      <c r="H2050">
        <v>23577</v>
      </c>
      <c r="I2050">
        <v>24329</v>
      </c>
      <c r="J2050" t="s">
        <v>46</v>
      </c>
      <c r="Q2050" t="s">
        <v>5701</v>
      </c>
      <c r="R2050">
        <v>753</v>
      </c>
    </row>
    <row r="2051" spans="1:20" x14ac:dyDescent="0.25">
      <c r="A2051" s="1" t="s">
        <v>36</v>
      </c>
      <c r="B2051" s="1" t="s">
        <v>37</v>
      </c>
      <c r="C2051" s="1" t="s">
        <v>22</v>
      </c>
      <c r="D2051" s="1" t="s">
        <v>23</v>
      </c>
      <c r="E2051" s="1" t="s">
        <v>24</v>
      </c>
      <c r="G2051" t="s">
        <v>5646</v>
      </c>
      <c r="H2051">
        <v>23577</v>
      </c>
      <c r="I2051">
        <v>24329</v>
      </c>
      <c r="J2051" t="s">
        <v>46</v>
      </c>
      <c r="K2051" t="s">
        <v>5702</v>
      </c>
      <c r="N2051" t="s">
        <v>245</v>
      </c>
      <c r="Q2051" t="s">
        <v>5701</v>
      </c>
      <c r="R2051">
        <v>753</v>
      </c>
      <c r="S2051">
        <v>250</v>
      </c>
    </row>
    <row r="2052" spans="1:20" x14ac:dyDescent="0.25">
      <c r="A2052" s="1" t="s">
        <v>20</v>
      </c>
      <c r="B2052" s="1" t="s">
        <v>34</v>
      </c>
      <c r="C2052" s="1" t="s">
        <v>22</v>
      </c>
      <c r="D2052" s="1" t="s">
        <v>23</v>
      </c>
      <c r="E2052" s="1" t="s">
        <v>24</v>
      </c>
      <c r="G2052" t="s">
        <v>3510</v>
      </c>
      <c r="H2052">
        <v>23686</v>
      </c>
      <c r="I2052">
        <v>24414</v>
      </c>
      <c r="J2052" t="s">
        <v>26</v>
      </c>
      <c r="Q2052" t="s">
        <v>3579</v>
      </c>
      <c r="R2052">
        <v>729</v>
      </c>
    </row>
    <row r="2053" spans="1:20" x14ac:dyDescent="0.25">
      <c r="A2053" s="1" t="s">
        <v>36</v>
      </c>
      <c r="B2053" s="1" t="s">
        <v>37</v>
      </c>
      <c r="C2053" s="1" t="s">
        <v>22</v>
      </c>
      <c r="D2053" s="1" t="s">
        <v>23</v>
      </c>
      <c r="E2053" s="1" t="s">
        <v>24</v>
      </c>
      <c r="G2053" t="s">
        <v>3510</v>
      </c>
      <c r="H2053">
        <v>23686</v>
      </c>
      <c r="I2053">
        <v>24414</v>
      </c>
      <c r="J2053" t="s">
        <v>26</v>
      </c>
      <c r="K2053" t="s">
        <v>3580</v>
      </c>
      <c r="N2053" t="s">
        <v>45</v>
      </c>
      <c r="Q2053" t="s">
        <v>3579</v>
      </c>
      <c r="R2053">
        <v>729</v>
      </c>
      <c r="S2053">
        <v>242</v>
      </c>
    </row>
    <row r="2054" spans="1:20" x14ac:dyDescent="0.25">
      <c r="A2054" s="1" t="s">
        <v>20</v>
      </c>
      <c r="B2054" s="1" t="s">
        <v>34</v>
      </c>
      <c r="C2054" s="1" t="s">
        <v>22</v>
      </c>
      <c r="D2054" s="1" t="s">
        <v>23</v>
      </c>
      <c r="E2054" s="1" t="s">
        <v>24</v>
      </c>
      <c r="G2054" t="s">
        <v>4715</v>
      </c>
      <c r="H2054">
        <v>23686</v>
      </c>
      <c r="I2054">
        <v>24864</v>
      </c>
      <c r="J2054" t="s">
        <v>26</v>
      </c>
      <c r="Q2054" t="s">
        <v>4776</v>
      </c>
      <c r="R2054">
        <v>1179</v>
      </c>
    </row>
    <row r="2055" spans="1:20" x14ac:dyDescent="0.25">
      <c r="A2055" s="1" t="s">
        <v>36</v>
      </c>
      <c r="B2055" s="1" t="s">
        <v>37</v>
      </c>
      <c r="C2055" s="1" t="s">
        <v>22</v>
      </c>
      <c r="D2055" s="1" t="s">
        <v>23</v>
      </c>
      <c r="E2055" s="1" t="s">
        <v>24</v>
      </c>
      <c r="G2055" t="s">
        <v>4715</v>
      </c>
      <c r="H2055">
        <v>23686</v>
      </c>
      <c r="I2055">
        <v>24864</v>
      </c>
      <c r="J2055" t="s">
        <v>26</v>
      </c>
      <c r="K2055" t="s">
        <v>4777</v>
      </c>
      <c r="N2055" t="s">
        <v>3578</v>
      </c>
      <c r="Q2055" t="s">
        <v>4776</v>
      </c>
      <c r="R2055">
        <v>1179</v>
      </c>
      <c r="S2055">
        <v>392</v>
      </c>
    </row>
    <row r="2056" spans="1:20" x14ac:dyDescent="0.25">
      <c r="A2056" s="1" t="s">
        <v>20</v>
      </c>
      <c r="B2056" s="1" t="s">
        <v>34</v>
      </c>
      <c r="C2056" s="1" t="s">
        <v>22</v>
      </c>
      <c r="D2056" s="1" t="s">
        <v>23</v>
      </c>
      <c r="E2056" s="1" t="s">
        <v>24</v>
      </c>
      <c r="G2056" t="s">
        <v>1267</v>
      </c>
      <c r="H2056">
        <v>23712</v>
      </c>
      <c r="I2056">
        <v>25238</v>
      </c>
      <c r="J2056" t="s">
        <v>26</v>
      </c>
      <c r="Q2056" t="s">
        <v>1332</v>
      </c>
      <c r="R2056">
        <v>1527</v>
      </c>
    </row>
    <row r="2057" spans="1:20" x14ac:dyDescent="0.25">
      <c r="A2057" s="1" t="s">
        <v>36</v>
      </c>
      <c r="B2057" s="1" t="s">
        <v>37</v>
      </c>
      <c r="C2057" s="1" t="s">
        <v>22</v>
      </c>
      <c r="D2057" s="1" t="s">
        <v>23</v>
      </c>
      <c r="E2057" s="1" t="s">
        <v>24</v>
      </c>
      <c r="G2057" t="s">
        <v>1267</v>
      </c>
      <c r="H2057">
        <v>23712</v>
      </c>
      <c r="I2057">
        <v>25238</v>
      </c>
      <c r="J2057" t="s">
        <v>26</v>
      </c>
      <c r="K2057" t="s">
        <v>1333</v>
      </c>
      <c r="N2057" t="s">
        <v>1334</v>
      </c>
      <c r="Q2057" t="s">
        <v>1332</v>
      </c>
      <c r="R2057">
        <v>1527</v>
      </c>
      <c r="S2057">
        <v>508</v>
      </c>
    </row>
    <row r="2058" spans="1:20" x14ac:dyDescent="0.25">
      <c r="A2058" s="1" t="s">
        <v>20</v>
      </c>
      <c r="B2058" s="1" t="s">
        <v>34</v>
      </c>
      <c r="C2058" s="1" t="s">
        <v>22</v>
      </c>
      <c r="D2058" s="1" t="s">
        <v>23</v>
      </c>
      <c r="E2058" s="1" t="s">
        <v>24</v>
      </c>
      <c r="G2058" t="s">
        <v>3679</v>
      </c>
      <c r="H2058">
        <v>23731</v>
      </c>
      <c r="I2058">
        <v>24261</v>
      </c>
      <c r="J2058" t="s">
        <v>26</v>
      </c>
      <c r="Q2058" t="s">
        <v>3729</v>
      </c>
      <c r="R2058">
        <v>531</v>
      </c>
    </row>
    <row r="2059" spans="1:20" x14ac:dyDescent="0.25">
      <c r="A2059" s="1" t="s">
        <v>36</v>
      </c>
      <c r="B2059" s="1" t="s">
        <v>37</v>
      </c>
      <c r="C2059" s="1" t="s">
        <v>22</v>
      </c>
      <c r="D2059" s="1" t="s">
        <v>23</v>
      </c>
      <c r="E2059" s="1" t="s">
        <v>24</v>
      </c>
      <c r="G2059" t="s">
        <v>3679</v>
      </c>
      <c r="H2059">
        <v>23731</v>
      </c>
      <c r="I2059">
        <v>24261</v>
      </c>
      <c r="J2059" t="s">
        <v>26</v>
      </c>
      <c r="K2059" t="s">
        <v>3730</v>
      </c>
      <c r="N2059" t="s">
        <v>3731</v>
      </c>
      <c r="Q2059" t="s">
        <v>3729</v>
      </c>
      <c r="R2059">
        <v>531</v>
      </c>
      <c r="S2059">
        <v>176</v>
      </c>
    </row>
    <row r="2060" spans="1:20" x14ac:dyDescent="0.25">
      <c r="A2060" s="1" t="s">
        <v>20</v>
      </c>
      <c r="B2060" s="1" t="s">
        <v>34</v>
      </c>
      <c r="C2060" s="1" t="s">
        <v>22</v>
      </c>
      <c r="D2060" s="1" t="s">
        <v>23</v>
      </c>
      <c r="E2060" s="1" t="s">
        <v>24</v>
      </c>
      <c r="G2060" t="s">
        <v>5006</v>
      </c>
      <c r="H2060">
        <v>23859</v>
      </c>
      <c r="I2060">
        <v>24701</v>
      </c>
      <c r="J2060" t="s">
        <v>26</v>
      </c>
      <c r="Q2060" t="s">
        <v>5073</v>
      </c>
      <c r="R2060">
        <v>843</v>
      </c>
    </row>
    <row r="2061" spans="1:20" x14ac:dyDescent="0.25">
      <c r="A2061" s="1" t="s">
        <v>36</v>
      </c>
      <c r="B2061" s="1" t="s">
        <v>37</v>
      </c>
      <c r="C2061" s="1" t="s">
        <v>22</v>
      </c>
      <c r="D2061" s="1" t="s">
        <v>23</v>
      </c>
      <c r="E2061" s="1" t="s">
        <v>24</v>
      </c>
      <c r="G2061" t="s">
        <v>5006</v>
      </c>
      <c r="H2061">
        <v>23859</v>
      </c>
      <c r="I2061">
        <v>24701</v>
      </c>
      <c r="J2061" t="s">
        <v>26</v>
      </c>
      <c r="K2061" t="s">
        <v>5074</v>
      </c>
      <c r="N2061" t="s">
        <v>5075</v>
      </c>
      <c r="Q2061" t="s">
        <v>5073</v>
      </c>
      <c r="R2061">
        <v>843</v>
      </c>
      <c r="S2061">
        <v>280</v>
      </c>
    </row>
    <row r="2062" spans="1:20" x14ac:dyDescent="0.25">
      <c r="A2062" s="1" t="s">
        <v>20</v>
      </c>
      <c r="B2062" s="1" t="s">
        <v>34</v>
      </c>
      <c r="C2062" s="1" t="s">
        <v>22</v>
      </c>
      <c r="D2062" s="1" t="s">
        <v>23</v>
      </c>
      <c r="E2062" s="1" t="s">
        <v>24</v>
      </c>
      <c r="G2062" t="s">
        <v>683</v>
      </c>
      <c r="H2062">
        <v>23868</v>
      </c>
      <c r="I2062">
        <v>25142</v>
      </c>
      <c r="J2062" t="s">
        <v>26</v>
      </c>
      <c r="Q2062" t="s">
        <v>747</v>
      </c>
      <c r="R2062">
        <v>1275</v>
      </c>
    </row>
    <row r="2063" spans="1:20" x14ac:dyDescent="0.25">
      <c r="A2063" s="1" t="s">
        <v>36</v>
      </c>
      <c r="B2063" s="1" t="s">
        <v>37</v>
      </c>
      <c r="C2063" s="1" t="s">
        <v>22</v>
      </c>
      <c r="D2063" s="1" t="s">
        <v>23</v>
      </c>
      <c r="E2063" s="1" t="s">
        <v>24</v>
      </c>
      <c r="G2063" t="s">
        <v>683</v>
      </c>
      <c r="H2063">
        <v>23868</v>
      </c>
      <c r="I2063">
        <v>25142</v>
      </c>
      <c r="J2063" t="s">
        <v>26</v>
      </c>
      <c r="K2063" t="s">
        <v>748</v>
      </c>
      <c r="N2063" t="s">
        <v>749</v>
      </c>
      <c r="Q2063" t="s">
        <v>747</v>
      </c>
      <c r="R2063">
        <v>1275</v>
      </c>
      <c r="S2063">
        <v>424</v>
      </c>
    </row>
    <row r="2064" spans="1:20" x14ac:dyDescent="0.25">
      <c r="A2064" s="1" t="s">
        <v>20</v>
      </c>
      <c r="B2064" s="1" t="s">
        <v>128</v>
      </c>
      <c r="C2064" s="1" t="s">
        <v>22</v>
      </c>
      <c r="D2064" s="1" t="s">
        <v>23</v>
      </c>
      <c r="E2064" s="1" t="s">
        <v>24</v>
      </c>
      <c r="G2064" t="s">
        <v>5895</v>
      </c>
      <c r="H2064">
        <v>23928</v>
      </c>
      <c r="I2064">
        <v>25661</v>
      </c>
      <c r="J2064" t="s">
        <v>46</v>
      </c>
      <c r="Q2064" t="s">
        <v>5953</v>
      </c>
      <c r="R2064">
        <v>1734</v>
      </c>
      <c r="T2064" t="s">
        <v>130</v>
      </c>
    </row>
    <row r="2065" spans="1:20" x14ac:dyDescent="0.25">
      <c r="A2065" s="1" t="s">
        <v>36</v>
      </c>
      <c r="B2065" s="1" t="s">
        <v>131</v>
      </c>
      <c r="C2065" s="1" t="s">
        <v>22</v>
      </c>
      <c r="D2065" s="1" t="s">
        <v>23</v>
      </c>
      <c r="E2065" s="1" t="s">
        <v>24</v>
      </c>
      <c r="G2065" t="s">
        <v>5895</v>
      </c>
      <c r="H2065">
        <v>23928</v>
      </c>
      <c r="I2065">
        <v>25661</v>
      </c>
      <c r="J2065" t="s">
        <v>46</v>
      </c>
      <c r="N2065" t="s">
        <v>1844</v>
      </c>
      <c r="Q2065" t="s">
        <v>5953</v>
      </c>
      <c r="R2065">
        <v>1734</v>
      </c>
      <c r="T2065" t="s">
        <v>130</v>
      </c>
    </row>
    <row r="2066" spans="1:20" x14ac:dyDescent="0.25">
      <c r="A2066" s="1" t="s">
        <v>20</v>
      </c>
      <c r="B2066" s="1" t="s">
        <v>34</v>
      </c>
      <c r="C2066" s="1" t="s">
        <v>22</v>
      </c>
      <c r="D2066" s="1" t="s">
        <v>23</v>
      </c>
      <c r="E2066" s="1" t="s">
        <v>24</v>
      </c>
      <c r="G2066" t="s">
        <v>1766</v>
      </c>
      <c r="H2066">
        <v>23931</v>
      </c>
      <c r="I2066">
        <v>24494</v>
      </c>
      <c r="J2066" t="s">
        <v>46</v>
      </c>
      <c r="Q2066" t="s">
        <v>1820</v>
      </c>
      <c r="R2066">
        <v>564</v>
      </c>
    </row>
    <row r="2067" spans="1:20" x14ac:dyDescent="0.25">
      <c r="A2067" s="1" t="s">
        <v>36</v>
      </c>
      <c r="B2067" s="1" t="s">
        <v>37</v>
      </c>
      <c r="C2067" s="1" t="s">
        <v>22</v>
      </c>
      <c r="D2067" s="1" t="s">
        <v>23</v>
      </c>
      <c r="E2067" s="1" t="s">
        <v>24</v>
      </c>
      <c r="G2067" t="s">
        <v>1766</v>
      </c>
      <c r="H2067">
        <v>23931</v>
      </c>
      <c r="I2067">
        <v>24494</v>
      </c>
      <c r="J2067" t="s">
        <v>46</v>
      </c>
      <c r="K2067" t="s">
        <v>1821</v>
      </c>
      <c r="N2067" t="s">
        <v>1822</v>
      </c>
      <c r="Q2067" t="s">
        <v>1820</v>
      </c>
      <c r="R2067">
        <v>564</v>
      </c>
      <c r="S2067">
        <v>187</v>
      </c>
    </row>
    <row r="2068" spans="1:20" x14ac:dyDescent="0.25">
      <c r="A2068" s="1" t="s">
        <v>20</v>
      </c>
      <c r="B2068" s="1" t="s">
        <v>34</v>
      </c>
      <c r="C2068" s="1" t="s">
        <v>22</v>
      </c>
      <c r="D2068" s="1" t="s">
        <v>23</v>
      </c>
      <c r="E2068" s="1" t="s">
        <v>24</v>
      </c>
      <c r="G2068" t="s">
        <v>2087</v>
      </c>
      <c r="H2068">
        <v>23937</v>
      </c>
      <c r="I2068">
        <v>24827</v>
      </c>
      <c r="J2068" t="s">
        <v>26</v>
      </c>
      <c r="Q2068" t="s">
        <v>2156</v>
      </c>
      <c r="R2068">
        <v>891</v>
      </c>
    </row>
    <row r="2069" spans="1:20" x14ac:dyDescent="0.25">
      <c r="A2069" s="1" t="s">
        <v>36</v>
      </c>
      <c r="B2069" s="1" t="s">
        <v>37</v>
      </c>
      <c r="C2069" s="1" t="s">
        <v>22</v>
      </c>
      <c r="D2069" s="1" t="s">
        <v>23</v>
      </c>
      <c r="E2069" s="1" t="s">
        <v>24</v>
      </c>
      <c r="G2069" t="s">
        <v>2087</v>
      </c>
      <c r="H2069">
        <v>23937</v>
      </c>
      <c r="I2069">
        <v>24827</v>
      </c>
      <c r="J2069" t="s">
        <v>26</v>
      </c>
      <c r="K2069" t="s">
        <v>2157</v>
      </c>
      <c r="N2069" t="s">
        <v>2158</v>
      </c>
      <c r="Q2069" t="s">
        <v>2156</v>
      </c>
      <c r="R2069">
        <v>891</v>
      </c>
      <c r="S2069">
        <v>296</v>
      </c>
    </row>
    <row r="2070" spans="1:20" x14ac:dyDescent="0.25">
      <c r="A2070" s="1" t="s">
        <v>20</v>
      </c>
      <c r="B2070" s="1" t="s">
        <v>34</v>
      </c>
      <c r="C2070" s="1" t="s">
        <v>22</v>
      </c>
      <c r="D2070" s="1" t="s">
        <v>23</v>
      </c>
      <c r="E2070" s="1" t="s">
        <v>24</v>
      </c>
      <c r="G2070" t="s">
        <v>5538</v>
      </c>
      <c r="H2070">
        <v>23972</v>
      </c>
      <c r="I2070">
        <v>24679</v>
      </c>
      <c r="J2070" t="s">
        <v>46</v>
      </c>
      <c r="Q2070" t="s">
        <v>5604</v>
      </c>
      <c r="R2070">
        <v>708</v>
      </c>
    </row>
    <row r="2071" spans="1:20" x14ac:dyDescent="0.25">
      <c r="A2071" s="1" t="s">
        <v>36</v>
      </c>
      <c r="B2071" s="1" t="s">
        <v>37</v>
      </c>
      <c r="C2071" s="1" t="s">
        <v>22</v>
      </c>
      <c r="D2071" s="1" t="s">
        <v>23</v>
      </c>
      <c r="E2071" s="1" t="s">
        <v>24</v>
      </c>
      <c r="G2071" t="s">
        <v>5538</v>
      </c>
      <c r="H2071">
        <v>23972</v>
      </c>
      <c r="I2071">
        <v>24679</v>
      </c>
      <c r="J2071" t="s">
        <v>46</v>
      </c>
      <c r="K2071" t="s">
        <v>5605</v>
      </c>
      <c r="N2071" t="s">
        <v>405</v>
      </c>
      <c r="Q2071" t="s">
        <v>5604</v>
      </c>
      <c r="R2071">
        <v>708</v>
      </c>
      <c r="S2071">
        <v>235</v>
      </c>
    </row>
    <row r="2072" spans="1:20" x14ac:dyDescent="0.25">
      <c r="A2072" s="1" t="s">
        <v>20</v>
      </c>
      <c r="B2072" s="1" t="s">
        <v>34</v>
      </c>
      <c r="C2072" s="1" t="s">
        <v>22</v>
      </c>
      <c r="D2072" s="1" t="s">
        <v>23</v>
      </c>
      <c r="E2072" s="1" t="s">
        <v>24</v>
      </c>
      <c r="G2072" t="s">
        <v>4584</v>
      </c>
      <c r="H2072">
        <v>23980</v>
      </c>
      <c r="I2072">
        <v>24657</v>
      </c>
      <c r="J2072" t="s">
        <v>46</v>
      </c>
      <c r="Q2072" t="s">
        <v>4649</v>
      </c>
      <c r="R2072">
        <v>678</v>
      </c>
    </row>
    <row r="2073" spans="1:20" x14ac:dyDescent="0.25">
      <c r="A2073" s="1" t="s">
        <v>36</v>
      </c>
      <c r="B2073" s="1" t="s">
        <v>37</v>
      </c>
      <c r="C2073" s="1" t="s">
        <v>22</v>
      </c>
      <c r="D2073" s="1" t="s">
        <v>23</v>
      </c>
      <c r="E2073" s="1" t="s">
        <v>24</v>
      </c>
      <c r="G2073" t="s">
        <v>4584</v>
      </c>
      <c r="H2073">
        <v>23980</v>
      </c>
      <c r="I2073">
        <v>24657</v>
      </c>
      <c r="J2073" t="s">
        <v>46</v>
      </c>
      <c r="K2073" t="s">
        <v>4650</v>
      </c>
      <c r="N2073" t="s">
        <v>4651</v>
      </c>
      <c r="Q2073" t="s">
        <v>4649</v>
      </c>
      <c r="R2073">
        <v>678</v>
      </c>
      <c r="S2073">
        <v>225</v>
      </c>
    </row>
    <row r="2074" spans="1:20" x14ac:dyDescent="0.25">
      <c r="A2074" s="1" t="s">
        <v>20</v>
      </c>
      <c r="B2074" s="1" t="s">
        <v>34</v>
      </c>
      <c r="C2074" s="1" t="s">
        <v>22</v>
      </c>
      <c r="D2074" s="1" t="s">
        <v>23</v>
      </c>
      <c r="E2074" s="1" t="s">
        <v>24</v>
      </c>
      <c r="G2074" t="s">
        <v>3334</v>
      </c>
      <c r="H2074">
        <v>23983</v>
      </c>
      <c r="I2074">
        <v>24378</v>
      </c>
      <c r="J2074" t="s">
        <v>26</v>
      </c>
      <c r="Q2074" t="s">
        <v>3374</v>
      </c>
      <c r="R2074">
        <v>396</v>
      </c>
    </row>
    <row r="2075" spans="1:20" x14ac:dyDescent="0.25">
      <c r="A2075" s="1" t="s">
        <v>36</v>
      </c>
      <c r="B2075" s="1" t="s">
        <v>37</v>
      </c>
      <c r="C2075" s="1" t="s">
        <v>22</v>
      </c>
      <c r="D2075" s="1" t="s">
        <v>23</v>
      </c>
      <c r="E2075" s="1" t="s">
        <v>24</v>
      </c>
      <c r="G2075" t="s">
        <v>3334</v>
      </c>
      <c r="H2075">
        <v>23983</v>
      </c>
      <c r="I2075">
        <v>24378</v>
      </c>
      <c r="J2075" t="s">
        <v>26</v>
      </c>
      <c r="K2075" t="s">
        <v>3375</v>
      </c>
      <c r="N2075" t="s">
        <v>45</v>
      </c>
      <c r="Q2075" t="s">
        <v>3374</v>
      </c>
      <c r="R2075">
        <v>396</v>
      </c>
      <c r="S2075">
        <v>131</v>
      </c>
    </row>
    <row r="2076" spans="1:20" x14ac:dyDescent="0.25">
      <c r="A2076" s="1" t="s">
        <v>20</v>
      </c>
      <c r="B2076" s="1" t="s">
        <v>34</v>
      </c>
      <c r="C2076" s="1" t="s">
        <v>22</v>
      </c>
      <c r="D2076" s="1" t="s">
        <v>23</v>
      </c>
      <c r="E2076" s="1" t="s">
        <v>24</v>
      </c>
      <c r="G2076" t="s">
        <v>4136</v>
      </c>
      <c r="H2076">
        <v>24001</v>
      </c>
      <c r="I2076">
        <v>25026</v>
      </c>
      <c r="J2076" t="s">
        <v>26</v>
      </c>
      <c r="Q2076" t="s">
        <v>4206</v>
      </c>
      <c r="R2076">
        <v>1026</v>
      </c>
    </row>
    <row r="2077" spans="1:20" x14ac:dyDescent="0.25">
      <c r="A2077" s="1" t="s">
        <v>36</v>
      </c>
      <c r="B2077" s="1" t="s">
        <v>37</v>
      </c>
      <c r="C2077" s="1" t="s">
        <v>22</v>
      </c>
      <c r="D2077" s="1" t="s">
        <v>23</v>
      </c>
      <c r="E2077" s="1" t="s">
        <v>24</v>
      </c>
      <c r="G2077" t="s">
        <v>4136</v>
      </c>
      <c r="H2077">
        <v>24001</v>
      </c>
      <c r="I2077">
        <v>25026</v>
      </c>
      <c r="J2077" t="s">
        <v>26</v>
      </c>
      <c r="K2077" t="s">
        <v>4207</v>
      </c>
      <c r="N2077" t="s">
        <v>4208</v>
      </c>
      <c r="Q2077" t="s">
        <v>4206</v>
      </c>
      <c r="R2077">
        <v>1026</v>
      </c>
      <c r="S2077">
        <v>341</v>
      </c>
    </row>
    <row r="2078" spans="1:20" x14ac:dyDescent="0.25">
      <c r="A2078" s="1" t="s">
        <v>20</v>
      </c>
      <c r="B2078" s="1" t="s">
        <v>34</v>
      </c>
      <c r="C2078" s="1" t="s">
        <v>22</v>
      </c>
      <c r="D2078" s="1" t="s">
        <v>23</v>
      </c>
      <c r="E2078" s="1" t="s">
        <v>24</v>
      </c>
      <c r="G2078" t="s">
        <v>3978</v>
      </c>
      <c r="H2078">
        <v>24080</v>
      </c>
      <c r="I2078">
        <v>24496</v>
      </c>
      <c r="J2078" t="s">
        <v>46</v>
      </c>
      <c r="Q2078" t="s">
        <v>4013</v>
      </c>
      <c r="R2078">
        <v>417</v>
      </c>
    </row>
    <row r="2079" spans="1:20" x14ac:dyDescent="0.25">
      <c r="A2079" s="1" t="s">
        <v>36</v>
      </c>
      <c r="B2079" s="1" t="s">
        <v>37</v>
      </c>
      <c r="C2079" s="1" t="s">
        <v>22</v>
      </c>
      <c r="D2079" s="1" t="s">
        <v>23</v>
      </c>
      <c r="E2079" s="1" t="s">
        <v>24</v>
      </c>
      <c r="G2079" t="s">
        <v>3978</v>
      </c>
      <c r="H2079">
        <v>24080</v>
      </c>
      <c r="I2079">
        <v>24496</v>
      </c>
      <c r="J2079" t="s">
        <v>46</v>
      </c>
      <c r="K2079" t="s">
        <v>4014</v>
      </c>
      <c r="N2079" t="s">
        <v>45</v>
      </c>
      <c r="Q2079" t="s">
        <v>4013</v>
      </c>
      <c r="R2079">
        <v>417</v>
      </c>
      <c r="S2079">
        <v>138</v>
      </c>
    </row>
    <row r="2080" spans="1:20" x14ac:dyDescent="0.25">
      <c r="A2080" s="1" t="s">
        <v>20</v>
      </c>
      <c r="B2080" s="1" t="s">
        <v>34</v>
      </c>
      <c r="C2080" s="1" t="s">
        <v>22</v>
      </c>
      <c r="D2080" s="1" t="s">
        <v>23</v>
      </c>
      <c r="E2080" s="1" t="s">
        <v>24</v>
      </c>
      <c r="G2080" t="s">
        <v>3120</v>
      </c>
      <c r="H2080">
        <v>24088</v>
      </c>
      <c r="I2080">
        <v>27354</v>
      </c>
      <c r="J2080" t="s">
        <v>26</v>
      </c>
      <c r="Q2080" t="s">
        <v>3194</v>
      </c>
      <c r="R2080">
        <v>3267</v>
      </c>
    </row>
    <row r="2081" spans="1:19" x14ac:dyDescent="0.25">
      <c r="A2081" s="1" t="s">
        <v>36</v>
      </c>
      <c r="B2081" s="1" t="s">
        <v>37</v>
      </c>
      <c r="C2081" s="1" t="s">
        <v>22</v>
      </c>
      <c r="D2081" s="1" t="s">
        <v>23</v>
      </c>
      <c r="E2081" s="1" t="s">
        <v>24</v>
      </c>
      <c r="G2081" t="s">
        <v>3120</v>
      </c>
      <c r="H2081">
        <v>24088</v>
      </c>
      <c r="I2081">
        <v>27354</v>
      </c>
      <c r="J2081" t="s">
        <v>26</v>
      </c>
      <c r="K2081" t="s">
        <v>3195</v>
      </c>
      <c r="N2081" t="s">
        <v>3196</v>
      </c>
      <c r="Q2081" t="s">
        <v>3194</v>
      </c>
      <c r="R2081">
        <v>3267</v>
      </c>
      <c r="S2081">
        <v>1088</v>
      </c>
    </row>
    <row r="2082" spans="1:19" x14ac:dyDescent="0.25">
      <c r="A2082" s="1" t="s">
        <v>20</v>
      </c>
      <c r="B2082" s="1" t="s">
        <v>34</v>
      </c>
      <c r="C2082" s="1" t="s">
        <v>22</v>
      </c>
      <c r="D2082" s="1" t="s">
        <v>23</v>
      </c>
      <c r="E2082" s="1" t="s">
        <v>24</v>
      </c>
      <c r="G2082" t="s">
        <v>5390</v>
      </c>
      <c r="H2082">
        <v>24171</v>
      </c>
      <c r="I2082">
        <v>24953</v>
      </c>
      <c r="J2082" t="s">
        <v>26</v>
      </c>
      <c r="Q2082" t="s">
        <v>5470</v>
      </c>
      <c r="R2082">
        <v>783</v>
      </c>
    </row>
    <row r="2083" spans="1:19" x14ac:dyDescent="0.25">
      <c r="A2083" s="1" t="s">
        <v>36</v>
      </c>
      <c r="B2083" s="1" t="s">
        <v>37</v>
      </c>
      <c r="C2083" s="1" t="s">
        <v>22</v>
      </c>
      <c r="D2083" s="1" t="s">
        <v>23</v>
      </c>
      <c r="E2083" s="1" t="s">
        <v>24</v>
      </c>
      <c r="G2083" t="s">
        <v>5390</v>
      </c>
      <c r="H2083">
        <v>24171</v>
      </c>
      <c r="I2083">
        <v>24953</v>
      </c>
      <c r="J2083" t="s">
        <v>26</v>
      </c>
      <c r="K2083" t="s">
        <v>5471</v>
      </c>
      <c r="N2083" t="s">
        <v>5472</v>
      </c>
      <c r="Q2083" t="s">
        <v>5470</v>
      </c>
      <c r="R2083">
        <v>783</v>
      </c>
      <c r="S2083">
        <v>260</v>
      </c>
    </row>
    <row r="2084" spans="1:19" x14ac:dyDescent="0.25">
      <c r="A2084" s="1" t="s">
        <v>20</v>
      </c>
      <c r="B2084" s="1" t="s">
        <v>34</v>
      </c>
      <c r="C2084" s="1" t="s">
        <v>22</v>
      </c>
      <c r="D2084" s="1" t="s">
        <v>23</v>
      </c>
      <c r="E2084" s="1" t="s">
        <v>24</v>
      </c>
      <c r="G2084" t="s">
        <v>4327</v>
      </c>
      <c r="H2084">
        <v>24226</v>
      </c>
      <c r="I2084">
        <v>25146</v>
      </c>
      <c r="J2084" t="s">
        <v>26</v>
      </c>
      <c r="Q2084" t="s">
        <v>4383</v>
      </c>
      <c r="R2084">
        <v>921</v>
      </c>
    </row>
    <row r="2085" spans="1:19" x14ac:dyDescent="0.25">
      <c r="A2085" s="1" t="s">
        <v>36</v>
      </c>
      <c r="B2085" s="1" t="s">
        <v>37</v>
      </c>
      <c r="C2085" s="1" t="s">
        <v>22</v>
      </c>
      <c r="D2085" s="1" t="s">
        <v>23</v>
      </c>
      <c r="E2085" s="1" t="s">
        <v>24</v>
      </c>
      <c r="G2085" t="s">
        <v>4327</v>
      </c>
      <c r="H2085">
        <v>24226</v>
      </c>
      <c r="I2085">
        <v>25146</v>
      </c>
      <c r="J2085" t="s">
        <v>26</v>
      </c>
      <c r="K2085" t="s">
        <v>4384</v>
      </c>
      <c r="N2085" t="s">
        <v>3188</v>
      </c>
      <c r="Q2085" t="s">
        <v>4383</v>
      </c>
      <c r="R2085">
        <v>921</v>
      </c>
      <c r="S2085">
        <v>306</v>
      </c>
    </row>
    <row r="2086" spans="1:19" x14ac:dyDescent="0.25">
      <c r="A2086" s="1" t="s">
        <v>20</v>
      </c>
      <c r="B2086" s="1" t="s">
        <v>34</v>
      </c>
      <c r="C2086" s="1" t="s">
        <v>22</v>
      </c>
      <c r="D2086" s="1" t="s">
        <v>23</v>
      </c>
      <c r="E2086" s="1" t="s">
        <v>24</v>
      </c>
      <c r="G2086" t="s">
        <v>3679</v>
      </c>
      <c r="H2086">
        <v>24290</v>
      </c>
      <c r="I2086">
        <v>24622</v>
      </c>
      <c r="J2086" t="s">
        <v>26</v>
      </c>
      <c r="Q2086" t="s">
        <v>3732</v>
      </c>
      <c r="R2086">
        <v>333</v>
      </c>
    </row>
    <row r="2087" spans="1:19" x14ac:dyDescent="0.25">
      <c r="A2087" s="1" t="s">
        <v>36</v>
      </c>
      <c r="B2087" s="1" t="s">
        <v>37</v>
      </c>
      <c r="C2087" s="1" t="s">
        <v>22</v>
      </c>
      <c r="D2087" s="1" t="s">
        <v>23</v>
      </c>
      <c r="E2087" s="1" t="s">
        <v>24</v>
      </c>
      <c r="G2087" t="s">
        <v>3679</v>
      </c>
      <c r="H2087">
        <v>24290</v>
      </c>
      <c r="I2087">
        <v>24622</v>
      </c>
      <c r="J2087" t="s">
        <v>26</v>
      </c>
      <c r="K2087" t="s">
        <v>3733</v>
      </c>
      <c r="N2087" t="s">
        <v>3734</v>
      </c>
      <c r="Q2087" t="s">
        <v>3732</v>
      </c>
      <c r="R2087">
        <v>333</v>
      </c>
      <c r="S2087">
        <v>110</v>
      </c>
    </row>
    <row r="2088" spans="1:19" x14ac:dyDescent="0.25">
      <c r="A2088" s="1" t="s">
        <v>20</v>
      </c>
      <c r="B2088" s="1" t="s">
        <v>34</v>
      </c>
      <c r="C2088" s="1" t="s">
        <v>22</v>
      </c>
      <c r="D2088" s="1" t="s">
        <v>23</v>
      </c>
      <c r="E2088" s="1" t="s">
        <v>24</v>
      </c>
      <c r="G2088" t="s">
        <v>4843</v>
      </c>
      <c r="H2088">
        <v>24313</v>
      </c>
      <c r="I2088">
        <v>25110</v>
      </c>
      <c r="J2088" t="s">
        <v>26</v>
      </c>
      <c r="Q2088" t="s">
        <v>4917</v>
      </c>
      <c r="R2088">
        <v>798</v>
      </c>
    </row>
    <row r="2089" spans="1:19" x14ac:dyDescent="0.25">
      <c r="A2089" s="1" t="s">
        <v>36</v>
      </c>
      <c r="B2089" s="1" t="s">
        <v>37</v>
      </c>
      <c r="C2089" s="1" t="s">
        <v>22</v>
      </c>
      <c r="D2089" s="1" t="s">
        <v>23</v>
      </c>
      <c r="E2089" s="1" t="s">
        <v>24</v>
      </c>
      <c r="G2089" t="s">
        <v>4843</v>
      </c>
      <c r="H2089">
        <v>24313</v>
      </c>
      <c r="I2089">
        <v>25110</v>
      </c>
      <c r="J2089" t="s">
        <v>26</v>
      </c>
      <c r="K2089" t="s">
        <v>4918</v>
      </c>
      <c r="N2089" t="s">
        <v>4919</v>
      </c>
      <c r="Q2089" t="s">
        <v>4917</v>
      </c>
      <c r="R2089">
        <v>798</v>
      </c>
      <c r="S2089">
        <v>265</v>
      </c>
    </row>
    <row r="2090" spans="1:19" x14ac:dyDescent="0.25">
      <c r="A2090" s="1" t="s">
        <v>20</v>
      </c>
      <c r="B2090" s="1" t="s">
        <v>34</v>
      </c>
      <c r="C2090" s="1" t="s">
        <v>22</v>
      </c>
      <c r="D2090" s="1" t="s">
        <v>23</v>
      </c>
      <c r="E2090" s="1" t="s">
        <v>24</v>
      </c>
      <c r="G2090" t="s">
        <v>5646</v>
      </c>
      <c r="H2090">
        <v>24361</v>
      </c>
      <c r="I2090">
        <v>24765</v>
      </c>
      <c r="J2090" t="s">
        <v>26</v>
      </c>
      <c r="Q2090" t="s">
        <v>5703</v>
      </c>
      <c r="R2090">
        <v>405</v>
      </c>
    </row>
    <row r="2091" spans="1:19" x14ac:dyDescent="0.25">
      <c r="A2091" s="1" t="s">
        <v>36</v>
      </c>
      <c r="B2091" s="1" t="s">
        <v>37</v>
      </c>
      <c r="C2091" s="1" t="s">
        <v>22</v>
      </c>
      <c r="D2091" s="1" t="s">
        <v>23</v>
      </c>
      <c r="E2091" s="1" t="s">
        <v>24</v>
      </c>
      <c r="G2091" t="s">
        <v>5646</v>
      </c>
      <c r="H2091">
        <v>24361</v>
      </c>
      <c r="I2091">
        <v>24765</v>
      </c>
      <c r="J2091" t="s">
        <v>26</v>
      </c>
      <c r="K2091" t="s">
        <v>5704</v>
      </c>
      <c r="N2091" t="s">
        <v>5705</v>
      </c>
      <c r="Q2091" t="s">
        <v>5703</v>
      </c>
      <c r="R2091">
        <v>405</v>
      </c>
      <c r="S2091">
        <v>134</v>
      </c>
    </row>
    <row r="2092" spans="1:19" x14ac:dyDescent="0.25">
      <c r="A2092" s="1" t="s">
        <v>20</v>
      </c>
      <c r="B2092" s="1" t="s">
        <v>34</v>
      </c>
      <c r="C2092" s="1" t="s">
        <v>22</v>
      </c>
      <c r="D2092" s="1" t="s">
        <v>23</v>
      </c>
      <c r="E2092" s="1" t="s">
        <v>24</v>
      </c>
      <c r="G2092" t="s">
        <v>5733</v>
      </c>
      <c r="H2092">
        <v>24369</v>
      </c>
      <c r="I2092">
        <v>24872</v>
      </c>
      <c r="J2092" t="s">
        <v>26</v>
      </c>
      <c r="Q2092" t="s">
        <v>5798</v>
      </c>
      <c r="R2092">
        <v>504</v>
      </c>
    </row>
    <row r="2093" spans="1:19" x14ac:dyDescent="0.25">
      <c r="A2093" s="1" t="s">
        <v>36</v>
      </c>
      <c r="B2093" s="1" t="s">
        <v>37</v>
      </c>
      <c r="C2093" s="1" t="s">
        <v>22</v>
      </c>
      <c r="D2093" s="1" t="s">
        <v>23</v>
      </c>
      <c r="E2093" s="1" t="s">
        <v>24</v>
      </c>
      <c r="G2093" t="s">
        <v>5733</v>
      </c>
      <c r="H2093">
        <v>24369</v>
      </c>
      <c r="I2093">
        <v>24872</v>
      </c>
      <c r="J2093" t="s">
        <v>26</v>
      </c>
      <c r="K2093" t="s">
        <v>5799</v>
      </c>
      <c r="N2093" t="s">
        <v>5800</v>
      </c>
      <c r="Q2093" t="s">
        <v>5798</v>
      </c>
      <c r="R2093">
        <v>504</v>
      </c>
      <c r="S2093">
        <v>167</v>
      </c>
    </row>
    <row r="2094" spans="1:19" x14ac:dyDescent="0.25">
      <c r="A2094" s="1" t="s">
        <v>20</v>
      </c>
      <c r="B2094" s="1" t="s">
        <v>34</v>
      </c>
      <c r="C2094" s="1" t="s">
        <v>22</v>
      </c>
      <c r="D2094" s="1" t="s">
        <v>23</v>
      </c>
      <c r="E2094" s="1" t="s">
        <v>24</v>
      </c>
      <c r="G2094" t="s">
        <v>2935</v>
      </c>
      <c r="H2094">
        <v>24423</v>
      </c>
      <c r="I2094">
        <v>25808</v>
      </c>
      <c r="J2094" t="s">
        <v>26</v>
      </c>
      <c r="Q2094" t="s">
        <v>3002</v>
      </c>
      <c r="R2094">
        <v>1386</v>
      </c>
    </row>
    <row r="2095" spans="1:19" x14ac:dyDescent="0.25">
      <c r="A2095" s="1" t="s">
        <v>36</v>
      </c>
      <c r="B2095" s="1" t="s">
        <v>37</v>
      </c>
      <c r="C2095" s="1" t="s">
        <v>22</v>
      </c>
      <c r="D2095" s="1" t="s">
        <v>23</v>
      </c>
      <c r="E2095" s="1" t="s">
        <v>24</v>
      </c>
      <c r="G2095" t="s">
        <v>2935</v>
      </c>
      <c r="H2095">
        <v>24423</v>
      </c>
      <c r="I2095">
        <v>25808</v>
      </c>
      <c r="J2095" t="s">
        <v>26</v>
      </c>
      <c r="K2095" t="s">
        <v>3003</v>
      </c>
      <c r="N2095" t="s">
        <v>245</v>
      </c>
      <c r="Q2095" t="s">
        <v>3002</v>
      </c>
      <c r="R2095">
        <v>1386</v>
      </c>
      <c r="S2095">
        <v>461</v>
      </c>
    </row>
    <row r="2096" spans="1:19" x14ac:dyDescent="0.25">
      <c r="A2096" s="1" t="s">
        <v>20</v>
      </c>
      <c r="B2096" s="1" t="s">
        <v>34</v>
      </c>
      <c r="C2096" s="1" t="s">
        <v>22</v>
      </c>
      <c r="D2096" s="1" t="s">
        <v>23</v>
      </c>
      <c r="E2096" s="1" t="s">
        <v>24</v>
      </c>
      <c r="G2096" t="s">
        <v>25</v>
      </c>
      <c r="H2096">
        <v>24445</v>
      </c>
      <c r="I2096">
        <v>25587</v>
      </c>
      <c r="J2096" t="s">
        <v>26</v>
      </c>
      <c r="Q2096" t="s">
        <v>108</v>
      </c>
      <c r="R2096">
        <v>1143</v>
      </c>
    </row>
    <row r="2097" spans="1:19" x14ac:dyDescent="0.25">
      <c r="A2097" s="1" t="s">
        <v>36</v>
      </c>
      <c r="B2097" s="1" t="s">
        <v>37</v>
      </c>
      <c r="C2097" s="1" t="s">
        <v>22</v>
      </c>
      <c r="D2097" s="1" t="s">
        <v>23</v>
      </c>
      <c r="E2097" s="1" t="s">
        <v>24</v>
      </c>
      <c r="G2097" t="s">
        <v>25</v>
      </c>
      <c r="H2097">
        <v>24445</v>
      </c>
      <c r="I2097">
        <v>25587</v>
      </c>
      <c r="J2097" t="s">
        <v>26</v>
      </c>
      <c r="K2097" t="s">
        <v>109</v>
      </c>
      <c r="N2097" t="s">
        <v>110</v>
      </c>
      <c r="Q2097" t="s">
        <v>108</v>
      </c>
      <c r="R2097">
        <v>1143</v>
      </c>
      <c r="S2097">
        <v>380</v>
      </c>
    </row>
    <row r="2098" spans="1:19" x14ac:dyDescent="0.25">
      <c r="A2098" s="1" t="s">
        <v>20</v>
      </c>
      <c r="B2098" s="1" t="s">
        <v>34</v>
      </c>
      <c r="C2098" s="1" t="s">
        <v>22</v>
      </c>
      <c r="D2098" s="1" t="s">
        <v>23</v>
      </c>
      <c r="E2098" s="1" t="s">
        <v>24</v>
      </c>
      <c r="G2098" t="s">
        <v>3978</v>
      </c>
      <c r="H2098">
        <v>24483</v>
      </c>
      <c r="I2098">
        <v>25727</v>
      </c>
      <c r="J2098" t="s">
        <v>26</v>
      </c>
      <c r="Q2098" t="s">
        <v>4015</v>
      </c>
      <c r="R2098">
        <v>1245</v>
      </c>
    </row>
    <row r="2099" spans="1:19" x14ac:dyDescent="0.25">
      <c r="A2099" s="1" t="s">
        <v>36</v>
      </c>
      <c r="B2099" s="1" t="s">
        <v>37</v>
      </c>
      <c r="C2099" s="1" t="s">
        <v>22</v>
      </c>
      <c r="D2099" s="1" t="s">
        <v>23</v>
      </c>
      <c r="E2099" s="1" t="s">
        <v>24</v>
      </c>
      <c r="G2099" t="s">
        <v>3978</v>
      </c>
      <c r="H2099">
        <v>24483</v>
      </c>
      <c r="I2099">
        <v>25727</v>
      </c>
      <c r="J2099" t="s">
        <v>26</v>
      </c>
      <c r="K2099" t="s">
        <v>4016</v>
      </c>
      <c r="N2099" t="s">
        <v>1313</v>
      </c>
      <c r="Q2099" t="s">
        <v>4015</v>
      </c>
      <c r="R2099">
        <v>1245</v>
      </c>
      <c r="S2099">
        <v>414</v>
      </c>
    </row>
    <row r="2100" spans="1:19" x14ac:dyDescent="0.25">
      <c r="A2100" s="1" t="s">
        <v>20</v>
      </c>
      <c r="B2100" s="1" t="s">
        <v>34</v>
      </c>
      <c r="C2100" s="1" t="s">
        <v>22</v>
      </c>
      <c r="D2100" s="1" t="s">
        <v>23</v>
      </c>
      <c r="E2100" s="1" t="s">
        <v>24</v>
      </c>
      <c r="G2100" t="s">
        <v>1766</v>
      </c>
      <c r="H2100">
        <v>24529</v>
      </c>
      <c r="I2100">
        <v>24960</v>
      </c>
      <c r="J2100" t="s">
        <v>26</v>
      </c>
      <c r="Q2100" t="s">
        <v>1823</v>
      </c>
      <c r="R2100">
        <v>432</v>
      </c>
    </row>
    <row r="2101" spans="1:19" x14ac:dyDescent="0.25">
      <c r="A2101" s="1" t="s">
        <v>36</v>
      </c>
      <c r="B2101" s="1" t="s">
        <v>37</v>
      </c>
      <c r="C2101" s="1" t="s">
        <v>22</v>
      </c>
      <c r="D2101" s="1" t="s">
        <v>23</v>
      </c>
      <c r="E2101" s="1" t="s">
        <v>24</v>
      </c>
      <c r="G2101" t="s">
        <v>1766</v>
      </c>
      <c r="H2101">
        <v>24529</v>
      </c>
      <c r="I2101">
        <v>24960</v>
      </c>
      <c r="J2101" t="s">
        <v>26</v>
      </c>
      <c r="K2101" t="s">
        <v>1824</v>
      </c>
      <c r="N2101" t="s">
        <v>45</v>
      </c>
      <c r="Q2101" t="s">
        <v>1823</v>
      </c>
      <c r="R2101">
        <v>432</v>
      </c>
      <c r="S2101">
        <v>143</v>
      </c>
    </row>
    <row r="2102" spans="1:19" x14ac:dyDescent="0.25">
      <c r="A2102" s="1" t="s">
        <v>20</v>
      </c>
      <c r="B2102" s="1" t="s">
        <v>34</v>
      </c>
      <c r="C2102" s="1" t="s">
        <v>22</v>
      </c>
      <c r="D2102" s="1" t="s">
        <v>23</v>
      </c>
      <c r="E2102" s="1" t="s">
        <v>24</v>
      </c>
      <c r="G2102" t="s">
        <v>3334</v>
      </c>
      <c r="H2102">
        <v>24563</v>
      </c>
      <c r="I2102">
        <v>24976</v>
      </c>
      <c r="J2102" t="s">
        <v>26</v>
      </c>
      <c r="Q2102" t="s">
        <v>3376</v>
      </c>
      <c r="R2102">
        <v>414</v>
      </c>
    </row>
    <row r="2103" spans="1:19" x14ac:dyDescent="0.25">
      <c r="A2103" s="1" t="s">
        <v>36</v>
      </c>
      <c r="B2103" s="1" t="s">
        <v>37</v>
      </c>
      <c r="C2103" s="1" t="s">
        <v>22</v>
      </c>
      <c r="D2103" s="1" t="s">
        <v>23</v>
      </c>
      <c r="E2103" s="1" t="s">
        <v>24</v>
      </c>
      <c r="G2103" t="s">
        <v>3334</v>
      </c>
      <c r="H2103">
        <v>24563</v>
      </c>
      <c r="I2103">
        <v>24976</v>
      </c>
      <c r="J2103" t="s">
        <v>26</v>
      </c>
      <c r="K2103" t="s">
        <v>3377</v>
      </c>
      <c r="N2103" t="s">
        <v>3378</v>
      </c>
      <c r="Q2103" t="s">
        <v>3376</v>
      </c>
      <c r="R2103">
        <v>414</v>
      </c>
      <c r="S2103">
        <v>137</v>
      </c>
    </row>
    <row r="2104" spans="1:19" x14ac:dyDescent="0.25">
      <c r="A2104" s="1" t="s">
        <v>20</v>
      </c>
      <c r="B2104" s="1" t="s">
        <v>34</v>
      </c>
      <c r="C2104" s="1" t="s">
        <v>22</v>
      </c>
      <c r="D2104" s="1" t="s">
        <v>23</v>
      </c>
      <c r="E2104" s="1" t="s">
        <v>24</v>
      </c>
      <c r="G2104" t="s">
        <v>2442</v>
      </c>
      <c r="H2104">
        <v>24670</v>
      </c>
      <c r="I2104">
        <v>25050</v>
      </c>
      <c r="J2104" t="s">
        <v>46</v>
      </c>
      <c r="Q2104" t="s">
        <v>2503</v>
      </c>
      <c r="R2104">
        <v>381</v>
      </c>
    </row>
    <row r="2105" spans="1:19" x14ac:dyDescent="0.25">
      <c r="A2105" s="1" t="s">
        <v>36</v>
      </c>
      <c r="B2105" s="1" t="s">
        <v>37</v>
      </c>
      <c r="C2105" s="1" t="s">
        <v>22</v>
      </c>
      <c r="D2105" s="1" t="s">
        <v>23</v>
      </c>
      <c r="E2105" s="1" t="s">
        <v>24</v>
      </c>
      <c r="G2105" t="s">
        <v>2442</v>
      </c>
      <c r="H2105">
        <v>24670</v>
      </c>
      <c r="I2105">
        <v>25050</v>
      </c>
      <c r="J2105" t="s">
        <v>46</v>
      </c>
      <c r="K2105" t="s">
        <v>2504</v>
      </c>
      <c r="N2105" t="s">
        <v>2505</v>
      </c>
      <c r="Q2105" t="s">
        <v>2503</v>
      </c>
      <c r="R2105">
        <v>381</v>
      </c>
      <c r="S2105">
        <v>126</v>
      </c>
    </row>
    <row r="2106" spans="1:19" x14ac:dyDescent="0.25">
      <c r="A2106" s="1" t="s">
        <v>20</v>
      </c>
      <c r="B2106" s="1" t="s">
        <v>34</v>
      </c>
      <c r="C2106" s="1" t="s">
        <v>22</v>
      </c>
      <c r="D2106" s="1" t="s">
        <v>23</v>
      </c>
      <c r="E2106" s="1" t="s">
        <v>24</v>
      </c>
      <c r="G2106" t="s">
        <v>5538</v>
      </c>
      <c r="H2106">
        <v>24672</v>
      </c>
      <c r="I2106">
        <v>26033</v>
      </c>
      <c r="J2106" t="s">
        <v>46</v>
      </c>
      <c r="Q2106" t="s">
        <v>5606</v>
      </c>
      <c r="R2106">
        <v>1362</v>
      </c>
    </row>
    <row r="2107" spans="1:19" x14ac:dyDescent="0.25">
      <c r="A2107" s="1" t="s">
        <v>36</v>
      </c>
      <c r="B2107" s="1" t="s">
        <v>37</v>
      </c>
      <c r="C2107" s="1" t="s">
        <v>22</v>
      </c>
      <c r="D2107" s="1" t="s">
        <v>23</v>
      </c>
      <c r="E2107" s="1" t="s">
        <v>24</v>
      </c>
      <c r="G2107" t="s">
        <v>5538</v>
      </c>
      <c r="H2107">
        <v>24672</v>
      </c>
      <c r="I2107">
        <v>26033</v>
      </c>
      <c r="J2107" t="s">
        <v>46</v>
      </c>
      <c r="K2107" t="s">
        <v>5607</v>
      </c>
      <c r="N2107" t="s">
        <v>3475</v>
      </c>
      <c r="Q2107" t="s">
        <v>5606</v>
      </c>
      <c r="R2107">
        <v>1362</v>
      </c>
      <c r="S2107">
        <v>453</v>
      </c>
    </row>
    <row r="2108" spans="1:19" x14ac:dyDescent="0.25">
      <c r="A2108" s="1" t="s">
        <v>20</v>
      </c>
      <c r="B2108" s="1" t="s">
        <v>34</v>
      </c>
      <c r="C2108" s="1" t="s">
        <v>22</v>
      </c>
      <c r="D2108" s="1" t="s">
        <v>23</v>
      </c>
      <c r="E2108" s="1" t="s">
        <v>24</v>
      </c>
      <c r="G2108" t="s">
        <v>5006</v>
      </c>
      <c r="H2108">
        <v>24721</v>
      </c>
      <c r="I2108">
        <v>26769</v>
      </c>
      <c r="J2108" t="s">
        <v>26</v>
      </c>
      <c r="Q2108" t="s">
        <v>5076</v>
      </c>
      <c r="R2108">
        <v>2049</v>
      </c>
    </row>
    <row r="2109" spans="1:19" x14ac:dyDescent="0.25">
      <c r="A2109" s="1" t="s">
        <v>36</v>
      </c>
      <c r="B2109" s="1" t="s">
        <v>37</v>
      </c>
      <c r="C2109" s="1" t="s">
        <v>22</v>
      </c>
      <c r="D2109" s="1" t="s">
        <v>23</v>
      </c>
      <c r="E2109" s="1" t="s">
        <v>24</v>
      </c>
      <c r="G2109" t="s">
        <v>5006</v>
      </c>
      <c r="H2109">
        <v>24721</v>
      </c>
      <c r="I2109">
        <v>26769</v>
      </c>
      <c r="J2109" t="s">
        <v>26</v>
      </c>
      <c r="K2109" t="s">
        <v>5077</v>
      </c>
      <c r="N2109" t="s">
        <v>5078</v>
      </c>
      <c r="Q2109" t="s">
        <v>5076</v>
      </c>
      <c r="R2109">
        <v>2049</v>
      </c>
      <c r="S2109">
        <v>682</v>
      </c>
    </row>
    <row r="2110" spans="1:19" x14ac:dyDescent="0.25">
      <c r="A2110" s="1" t="s">
        <v>20</v>
      </c>
      <c r="B2110" s="1" t="s">
        <v>34</v>
      </c>
      <c r="C2110" s="1" t="s">
        <v>22</v>
      </c>
      <c r="D2110" s="1" t="s">
        <v>23</v>
      </c>
      <c r="E2110" s="1" t="s">
        <v>24</v>
      </c>
      <c r="G2110" t="s">
        <v>4584</v>
      </c>
      <c r="H2110">
        <v>24751</v>
      </c>
      <c r="I2110">
        <v>25908</v>
      </c>
      <c r="J2110" t="s">
        <v>46</v>
      </c>
      <c r="Q2110" t="s">
        <v>4652</v>
      </c>
      <c r="R2110">
        <v>1158</v>
      </c>
    </row>
    <row r="2111" spans="1:19" x14ac:dyDescent="0.25">
      <c r="A2111" s="1" t="s">
        <v>36</v>
      </c>
      <c r="B2111" s="1" t="s">
        <v>37</v>
      </c>
      <c r="C2111" s="1" t="s">
        <v>22</v>
      </c>
      <c r="D2111" s="1" t="s">
        <v>23</v>
      </c>
      <c r="E2111" s="1" t="s">
        <v>24</v>
      </c>
      <c r="G2111" t="s">
        <v>4584</v>
      </c>
      <c r="H2111">
        <v>24751</v>
      </c>
      <c r="I2111">
        <v>25908</v>
      </c>
      <c r="J2111" t="s">
        <v>46</v>
      </c>
      <c r="K2111" t="s">
        <v>4653</v>
      </c>
      <c r="N2111" t="s">
        <v>4654</v>
      </c>
      <c r="Q2111" t="s">
        <v>4652</v>
      </c>
      <c r="R2111">
        <v>1158</v>
      </c>
      <c r="S2111">
        <v>385</v>
      </c>
    </row>
    <row r="2112" spans="1:19" x14ac:dyDescent="0.25">
      <c r="A2112" s="1" t="s">
        <v>20</v>
      </c>
      <c r="B2112" s="1" t="s">
        <v>34</v>
      </c>
      <c r="C2112" s="1" t="s">
        <v>22</v>
      </c>
      <c r="D2112" s="1" t="s">
        <v>23</v>
      </c>
      <c r="E2112" s="1" t="s">
        <v>24</v>
      </c>
      <c r="G2112" t="s">
        <v>3510</v>
      </c>
      <c r="H2112">
        <v>24832</v>
      </c>
      <c r="I2112">
        <v>25839</v>
      </c>
      <c r="J2112" t="s">
        <v>46</v>
      </c>
      <c r="Q2112" t="s">
        <v>3581</v>
      </c>
      <c r="R2112">
        <v>1008</v>
      </c>
    </row>
    <row r="2113" spans="1:19" x14ac:dyDescent="0.25">
      <c r="A2113" s="1" t="s">
        <v>36</v>
      </c>
      <c r="B2113" s="1" t="s">
        <v>37</v>
      </c>
      <c r="C2113" s="1" t="s">
        <v>22</v>
      </c>
      <c r="D2113" s="1" t="s">
        <v>23</v>
      </c>
      <c r="E2113" s="1" t="s">
        <v>24</v>
      </c>
      <c r="G2113" t="s">
        <v>3510</v>
      </c>
      <c r="H2113">
        <v>24832</v>
      </c>
      <c r="I2113">
        <v>25839</v>
      </c>
      <c r="J2113" t="s">
        <v>46</v>
      </c>
      <c r="K2113" t="s">
        <v>3582</v>
      </c>
      <c r="N2113" t="s">
        <v>3583</v>
      </c>
      <c r="Q2113" t="s">
        <v>3581</v>
      </c>
      <c r="R2113">
        <v>1008</v>
      </c>
      <c r="S2113">
        <v>335</v>
      </c>
    </row>
    <row r="2114" spans="1:19" x14ac:dyDescent="0.25">
      <c r="A2114" s="1" t="s">
        <v>20</v>
      </c>
      <c r="B2114" s="1" t="s">
        <v>34</v>
      </c>
      <c r="C2114" s="1" t="s">
        <v>22</v>
      </c>
      <c r="D2114" s="1" t="s">
        <v>23</v>
      </c>
      <c r="E2114" s="1" t="s">
        <v>24</v>
      </c>
      <c r="G2114" t="s">
        <v>2087</v>
      </c>
      <c r="H2114">
        <v>24907</v>
      </c>
      <c r="I2114">
        <v>26208</v>
      </c>
      <c r="J2114" t="s">
        <v>26</v>
      </c>
      <c r="Q2114" t="s">
        <v>2159</v>
      </c>
      <c r="R2114">
        <v>1302</v>
      </c>
    </row>
    <row r="2115" spans="1:19" x14ac:dyDescent="0.25">
      <c r="A2115" s="1" t="s">
        <v>36</v>
      </c>
      <c r="B2115" s="1" t="s">
        <v>37</v>
      </c>
      <c r="C2115" s="1" t="s">
        <v>22</v>
      </c>
      <c r="D2115" s="1" t="s">
        <v>23</v>
      </c>
      <c r="E2115" s="1" t="s">
        <v>24</v>
      </c>
      <c r="G2115" t="s">
        <v>2087</v>
      </c>
      <c r="H2115">
        <v>24907</v>
      </c>
      <c r="I2115">
        <v>26208</v>
      </c>
      <c r="J2115" t="s">
        <v>26</v>
      </c>
      <c r="K2115" t="s">
        <v>2160</v>
      </c>
      <c r="N2115" t="s">
        <v>2161</v>
      </c>
      <c r="Q2115" t="s">
        <v>2159</v>
      </c>
      <c r="R2115">
        <v>1302</v>
      </c>
      <c r="S2115">
        <v>433</v>
      </c>
    </row>
    <row r="2116" spans="1:19" x14ac:dyDescent="0.25">
      <c r="A2116" s="1" t="s">
        <v>20</v>
      </c>
      <c r="B2116" s="1" t="s">
        <v>34</v>
      </c>
      <c r="C2116" s="1" t="s">
        <v>22</v>
      </c>
      <c r="D2116" s="1" t="s">
        <v>23</v>
      </c>
      <c r="E2116" s="1" t="s">
        <v>24</v>
      </c>
      <c r="G2116" t="s">
        <v>5646</v>
      </c>
      <c r="H2116">
        <v>24921</v>
      </c>
      <c r="I2116">
        <v>25724</v>
      </c>
      <c r="J2116" t="s">
        <v>46</v>
      </c>
      <c r="Q2116" t="s">
        <v>5706</v>
      </c>
      <c r="R2116">
        <v>804</v>
      </c>
    </row>
    <row r="2117" spans="1:19" x14ac:dyDescent="0.25">
      <c r="A2117" s="1" t="s">
        <v>36</v>
      </c>
      <c r="B2117" s="1" t="s">
        <v>37</v>
      </c>
      <c r="C2117" s="1" t="s">
        <v>22</v>
      </c>
      <c r="D2117" s="1" t="s">
        <v>23</v>
      </c>
      <c r="E2117" s="1" t="s">
        <v>24</v>
      </c>
      <c r="G2117" t="s">
        <v>5646</v>
      </c>
      <c r="H2117">
        <v>24921</v>
      </c>
      <c r="I2117">
        <v>25724</v>
      </c>
      <c r="J2117" t="s">
        <v>46</v>
      </c>
      <c r="K2117" t="s">
        <v>5707</v>
      </c>
      <c r="N2117" t="s">
        <v>5708</v>
      </c>
      <c r="Q2117" t="s">
        <v>5706</v>
      </c>
      <c r="R2117">
        <v>804</v>
      </c>
      <c r="S2117">
        <v>267</v>
      </c>
    </row>
    <row r="2118" spans="1:19" x14ac:dyDescent="0.25">
      <c r="A2118" s="1" t="s">
        <v>20</v>
      </c>
      <c r="B2118" s="1" t="s">
        <v>34</v>
      </c>
      <c r="C2118" s="1" t="s">
        <v>22</v>
      </c>
      <c r="D2118" s="1" t="s">
        <v>23</v>
      </c>
      <c r="E2118" s="1" t="s">
        <v>24</v>
      </c>
      <c r="G2118" t="s">
        <v>3679</v>
      </c>
      <c r="H2118">
        <v>24923</v>
      </c>
      <c r="I2118">
        <v>27622</v>
      </c>
      <c r="J2118" t="s">
        <v>46</v>
      </c>
      <c r="Q2118" t="s">
        <v>3735</v>
      </c>
      <c r="R2118">
        <v>2700</v>
      </c>
    </row>
    <row r="2119" spans="1:19" x14ac:dyDescent="0.25">
      <c r="A2119" s="1" t="s">
        <v>36</v>
      </c>
      <c r="B2119" s="1" t="s">
        <v>37</v>
      </c>
      <c r="C2119" s="1" t="s">
        <v>22</v>
      </c>
      <c r="D2119" s="1" t="s">
        <v>23</v>
      </c>
      <c r="E2119" s="1" t="s">
        <v>24</v>
      </c>
      <c r="G2119" t="s">
        <v>3679</v>
      </c>
      <c r="H2119">
        <v>24923</v>
      </c>
      <c r="I2119">
        <v>27622</v>
      </c>
      <c r="J2119" t="s">
        <v>46</v>
      </c>
      <c r="K2119" t="s">
        <v>3736</v>
      </c>
      <c r="N2119" t="s">
        <v>471</v>
      </c>
      <c r="Q2119" t="s">
        <v>3735</v>
      </c>
      <c r="R2119">
        <v>2700</v>
      </c>
      <c r="S2119">
        <v>899</v>
      </c>
    </row>
    <row r="2120" spans="1:19" x14ac:dyDescent="0.25">
      <c r="A2120" s="1" t="s">
        <v>20</v>
      </c>
      <c r="B2120" s="1" t="s">
        <v>34</v>
      </c>
      <c r="C2120" s="1" t="s">
        <v>22</v>
      </c>
      <c r="D2120" s="1" t="s">
        <v>23</v>
      </c>
      <c r="E2120" s="1" t="s">
        <v>24</v>
      </c>
      <c r="G2120" t="s">
        <v>2702</v>
      </c>
      <c r="H2120">
        <v>24956</v>
      </c>
      <c r="I2120">
        <v>27448</v>
      </c>
      <c r="J2120" t="s">
        <v>26</v>
      </c>
      <c r="Q2120" t="s">
        <v>2756</v>
      </c>
      <c r="R2120">
        <v>2493</v>
      </c>
    </row>
    <row r="2121" spans="1:19" x14ac:dyDescent="0.25">
      <c r="A2121" s="1" t="s">
        <v>36</v>
      </c>
      <c r="B2121" s="1" t="s">
        <v>37</v>
      </c>
      <c r="C2121" s="1" t="s">
        <v>22</v>
      </c>
      <c r="D2121" s="1" t="s">
        <v>23</v>
      </c>
      <c r="E2121" s="1" t="s">
        <v>24</v>
      </c>
      <c r="G2121" t="s">
        <v>2702</v>
      </c>
      <c r="H2121">
        <v>24956</v>
      </c>
      <c r="I2121">
        <v>27448</v>
      </c>
      <c r="J2121" t="s">
        <v>26</v>
      </c>
      <c r="K2121" t="s">
        <v>2757</v>
      </c>
      <c r="N2121" t="s">
        <v>1867</v>
      </c>
      <c r="Q2121" t="s">
        <v>2756</v>
      </c>
      <c r="R2121">
        <v>2493</v>
      </c>
      <c r="S2121">
        <v>830</v>
      </c>
    </row>
    <row r="2122" spans="1:19" x14ac:dyDescent="0.25">
      <c r="A2122" s="1" t="s">
        <v>20</v>
      </c>
      <c r="B2122" s="1" t="s">
        <v>34</v>
      </c>
      <c r="C2122" s="1" t="s">
        <v>22</v>
      </c>
      <c r="D2122" s="1" t="s">
        <v>23</v>
      </c>
      <c r="E2122" s="1" t="s">
        <v>24</v>
      </c>
      <c r="G2122" t="s">
        <v>1766</v>
      </c>
      <c r="H2122">
        <v>24969</v>
      </c>
      <c r="I2122">
        <v>25700</v>
      </c>
      <c r="J2122" t="s">
        <v>26</v>
      </c>
      <c r="Q2122" t="s">
        <v>1825</v>
      </c>
      <c r="R2122">
        <v>732</v>
      </c>
    </row>
    <row r="2123" spans="1:19" x14ac:dyDescent="0.25">
      <c r="A2123" s="1" t="s">
        <v>36</v>
      </c>
      <c r="B2123" s="1" t="s">
        <v>37</v>
      </c>
      <c r="C2123" s="1" t="s">
        <v>22</v>
      </c>
      <c r="D2123" s="1" t="s">
        <v>23</v>
      </c>
      <c r="E2123" s="1" t="s">
        <v>24</v>
      </c>
      <c r="G2123" t="s">
        <v>1766</v>
      </c>
      <c r="H2123">
        <v>24969</v>
      </c>
      <c r="I2123">
        <v>25700</v>
      </c>
      <c r="J2123" t="s">
        <v>26</v>
      </c>
      <c r="K2123" t="s">
        <v>1826</v>
      </c>
      <c r="N2123" t="s">
        <v>1827</v>
      </c>
      <c r="Q2123" t="s">
        <v>1825</v>
      </c>
      <c r="R2123">
        <v>732</v>
      </c>
      <c r="S2123">
        <v>243</v>
      </c>
    </row>
    <row r="2124" spans="1:19" x14ac:dyDescent="0.25">
      <c r="A2124" s="1" t="s">
        <v>20</v>
      </c>
      <c r="B2124" s="1" t="s">
        <v>34</v>
      </c>
      <c r="C2124" s="1" t="s">
        <v>22</v>
      </c>
      <c r="D2124" s="1" t="s">
        <v>23</v>
      </c>
      <c r="E2124" s="1" t="s">
        <v>24</v>
      </c>
      <c r="G2124" t="s">
        <v>3334</v>
      </c>
      <c r="H2124">
        <v>24973</v>
      </c>
      <c r="I2124">
        <v>26199</v>
      </c>
      <c r="J2124" t="s">
        <v>26</v>
      </c>
      <c r="Q2124" t="s">
        <v>3379</v>
      </c>
      <c r="R2124">
        <v>1227</v>
      </c>
    </row>
    <row r="2125" spans="1:19" x14ac:dyDescent="0.25">
      <c r="A2125" s="1" t="s">
        <v>36</v>
      </c>
      <c r="B2125" s="1" t="s">
        <v>37</v>
      </c>
      <c r="C2125" s="1" t="s">
        <v>22</v>
      </c>
      <c r="D2125" s="1" t="s">
        <v>23</v>
      </c>
      <c r="E2125" s="1" t="s">
        <v>24</v>
      </c>
      <c r="G2125" t="s">
        <v>3334</v>
      </c>
      <c r="H2125">
        <v>24973</v>
      </c>
      <c r="I2125">
        <v>26199</v>
      </c>
      <c r="J2125" t="s">
        <v>26</v>
      </c>
      <c r="K2125" t="s">
        <v>3380</v>
      </c>
      <c r="N2125" t="s">
        <v>3381</v>
      </c>
      <c r="Q2125" t="s">
        <v>3379</v>
      </c>
      <c r="R2125">
        <v>1227</v>
      </c>
      <c r="S2125">
        <v>408</v>
      </c>
    </row>
    <row r="2126" spans="1:19" x14ac:dyDescent="0.25">
      <c r="A2126" s="1" t="s">
        <v>20</v>
      </c>
      <c r="B2126" s="1" t="s">
        <v>34</v>
      </c>
      <c r="C2126" s="1" t="s">
        <v>22</v>
      </c>
      <c r="D2126" s="1" t="s">
        <v>23</v>
      </c>
      <c r="E2126" s="1" t="s">
        <v>24</v>
      </c>
      <c r="G2126" t="s">
        <v>4715</v>
      </c>
      <c r="H2126">
        <v>25000</v>
      </c>
      <c r="I2126">
        <v>26352</v>
      </c>
      <c r="J2126" t="s">
        <v>46</v>
      </c>
      <c r="Q2126" t="s">
        <v>4778</v>
      </c>
      <c r="R2126">
        <v>1353</v>
      </c>
    </row>
    <row r="2127" spans="1:19" x14ac:dyDescent="0.25">
      <c r="A2127" s="1" t="s">
        <v>36</v>
      </c>
      <c r="B2127" s="1" t="s">
        <v>37</v>
      </c>
      <c r="C2127" s="1" t="s">
        <v>22</v>
      </c>
      <c r="D2127" s="1" t="s">
        <v>23</v>
      </c>
      <c r="E2127" s="1" t="s">
        <v>24</v>
      </c>
      <c r="G2127" t="s">
        <v>4715</v>
      </c>
      <c r="H2127">
        <v>25000</v>
      </c>
      <c r="I2127">
        <v>26352</v>
      </c>
      <c r="J2127" t="s">
        <v>46</v>
      </c>
      <c r="K2127" t="s">
        <v>4779</v>
      </c>
      <c r="N2127" t="s">
        <v>45</v>
      </c>
      <c r="Q2127" t="s">
        <v>4778</v>
      </c>
      <c r="R2127">
        <v>1353</v>
      </c>
      <c r="S2127">
        <v>450</v>
      </c>
    </row>
    <row r="2128" spans="1:19" x14ac:dyDescent="0.25">
      <c r="A2128" s="1" t="s">
        <v>20</v>
      </c>
      <c r="B2128" s="1" t="s">
        <v>34</v>
      </c>
      <c r="C2128" s="1" t="s">
        <v>22</v>
      </c>
      <c r="D2128" s="1" t="s">
        <v>23</v>
      </c>
      <c r="E2128" s="1" t="s">
        <v>24</v>
      </c>
      <c r="G2128" t="s">
        <v>4136</v>
      </c>
      <c r="H2128">
        <v>25056</v>
      </c>
      <c r="I2128">
        <v>26636</v>
      </c>
      <c r="J2128" t="s">
        <v>26</v>
      </c>
      <c r="Q2128" t="s">
        <v>4209</v>
      </c>
      <c r="R2128">
        <v>1581</v>
      </c>
    </row>
    <row r="2129" spans="1:19" x14ac:dyDescent="0.25">
      <c r="A2129" s="1" t="s">
        <v>36</v>
      </c>
      <c r="B2129" s="1" t="s">
        <v>37</v>
      </c>
      <c r="C2129" s="1" t="s">
        <v>22</v>
      </c>
      <c r="D2129" s="1" t="s">
        <v>23</v>
      </c>
      <c r="E2129" s="1" t="s">
        <v>24</v>
      </c>
      <c r="G2129" t="s">
        <v>4136</v>
      </c>
      <c r="H2129">
        <v>25056</v>
      </c>
      <c r="I2129">
        <v>26636</v>
      </c>
      <c r="J2129" t="s">
        <v>26</v>
      </c>
      <c r="K2129" t="s">
        <v>4210</v>
      </c>
      <c r="N2129" t="s">
        <v>4211</v>
      </c>
      <c r="Q2129" t="s">
        <v>4209</v>
      </c>
      <c r="R2129">
        <v>1581</v>
      </c>
      <c r="S2129">
        <v>526</v>
      </c>
    </row>
    <row r="2130" spans="1:19" x14ac:dyDescent="0.25">
      <c r="A2130" s="1" t="s">
        <v>20</v>
      </c>
      <c r="B2130" s="1" t="s">
        <v>34</v>
      </c>
      <c r="C2130" s="1" t="s">
        <v>22</v>
      </c>
      <c r="D2130" s="1" t="s">
        <v>23</v>
      </c>
      <c r="E2130" s="1" t="s">
        <v>24</v>
      </c>
      <c r="G2130" t="s">
        <v>5390</v>
      </c>
      <c r="H2130">
        <v>25073</v>
      </c>
      <c r="I2130">
        <v>26383</v>
      </c>
      <c r="J2130" t="s">
        <v>26</v>
      </c>
      <c r="Q2130" t="s">
        <v>5473</v>
      </c>
      <c r="R2130">
        <v>1311</v>
      </c>
    </row>
    <row r="2131" spans="1:19" x14ac:dyDescent="0.25">
      <c r="A2131" s="1" t="s">
        <v>36</v>
      </c>
      <c r="B2131" s="1" t="s">
        <v>37</v>
      </c>
      <c r="C2131" s="1" t="s">
        <v>22</v>
      </c>
      <c r="D2131" s="1" t="s">
        <v>23</v>
      </c>
      <c r="E2131" s="1" t="s">
        <v>24</v>
      </c>
      <c r="G2131" t="s">
        <v>5390</v>
      </c>
      <c r="H2131">
        <v>25073</v>
      </c>
      <c r="I2131">
        <v>26383</v>
      </c>
      <c r="J2131" t="s">
        <v>26</v>
      </c>
      <c r="K2131" t="s">
        <v>5474</v>
      </c>
      <c r="N2131" t="s">
        <v>5475</v>
      </c>
      <c r="Q2131" t="s">
        <v>5473</v>
      </c>
      <c r="R2131">
        <v>1311</v>
      </c>
      <c r="S2131">
        <v>436</v>
      </c>
    </row>
    <row r="2132" spans="1:19" x14ac:dyDescent="0.25">
      <c r="A2132" s="1" t="s">
        <v>20</v>
      </c>
      <c r="B2132" s="1" t="s">
        <v>34</v>
      </c>
      <c r="C2132" s="1" t="s">
        <v>22</v>
      </c>
      <c r="D2132" s="1" t="s">
        <v>23</v>
      </c>
      <c r="E2132" s="1" t="s">
        <v>24</v>
      </c>
      <c r="G2132" t="s">
        <v>4843</v>
      </c>
      <c r="H2132">
        <v>25123</v>
      </c>
      <c r="I2132">
        <v>25692</v>
      </c>
      <c r="J2132" t="s">
        <v>26</v>
      </c>
      <c r="Q2132" t="s">
        <v>4920</v>
      </c>
      <c r="R2132">
        <v>570</v>
      </c>
    </row>
    <row r="2133" spans="1:19" x14ac:dyDescent="0.25">
      <c r="A2133" s="1" t="s">
        <v>36</v>
      </c>
      <c r="B2133" s="1" t="s">
        <v>37</v>
      </c>
      <c r="C2133" s="1" t="s">
        <v>22</v>
      </c>
      <c r="D2133" s="1" t="s">
        <v>23</v>
      </c>
      <c r="E2133" s="1" t="s">
        <v>24</v>
      </c>
      <c r="G2133" t="s">
        <v>4843</v>
      </c>
      <c r="H2133">
        <v>25123</v>
      </c>
      <c r="I2133">
        <v>25692</v>
      </c>
      <c r="J2133" t="s">
        <v>26</v>
      </c>
      <c r="K2133" t="s">
        <v>4921</v>
      </c>
      <c r="N2133" t="s">
        <v>4922</v>
      </c>
      <c r="Q2133" t="s">
        <v>4920</v>
      </c>
      <c r="R2133">
        <v>570</v>
      </c>
      <c r="S2133">
        <v>189</v>
      </c>
    </row>
    <row r="2134" spans="1:19" x14ac:dyDescent="0.25">
      <c r="A2134" s="1" t="s">
        <v>20</v>
      </c>
      <c r="B2134" s="1" t="s">
        <v>34</v>
      </c>
      <c r="C2134" s="1" t="s">
        <v>22</v>
      </c>
      <c r="D2134" s="1" t="s">
        <v>23</v>
      </c>
      <c r="E2134" s="1" t="s">
        <v>24</v>
      </c>
      <c r="G2134" t="s">
        <v>2442</v>
      </c>
      <c r="H2134">
        <v>25140</v>
      </c>
      <c r="I2134">
        <v>26429</v>
      </c>
      <c r="J2134" t="s">
        <v>26</v>
      </c>
      <c r="Q2134" t="s">
        <v>2506</v>
      </c>
      <c r="R2134">
        <v>1290</v>
      </c>
    </row>
    <row r="2135" spans="1:19" x14ac:dyDescent="0.25">
      <c r="A2135" s="1" t="s">
        <v>36</v>
      </c>
      <c r="B2135" s="1" t="s">
        <v>37</v>
      </c>
      <c r="C2135" s="1" t="s">
        <v>22</v>
      </c>
      <c r="D2135" s="1" t="s">
        <v>23</v>
      </c>
      <c r="E2135" s="1" t="s">
        <v>24</v>
      </c>
      <c r="G2135" t="s">
        <v>2442</v>
      </c>
      <c r="H2135">
        <v>25140</v>
      </c>
      <c r="I2135">
        <v>26429</v>
      </c>
      <c r="J2135" t="s">
        <v>26</v>
      </c>
      <c r="K2135" t="s">
        <v>2507</v>
      </c>
      <c r="N2135" t="s">
        <v>2508</v>
      </c>
      <c r="Q2135" t="s">
        <v>2506</v>
      </c>
      <c r="R2135">
        <v>1290</v>
      </c>
      <c r="S2135">
        <v>429</v>
      </c>
    </row>
    <row r="2136" spans="1:19" x14ac:dyDescent="0.25">
      <c r="A2136" s="1" t="s">
        <v>20</v>
      </c>
      <c r="B2136" s="1" t="s">
        <v>34</v>
      </c>
      <c r="C2136" s="1" t="s">
        <v>22</v>
      </c>
      <c r="D2136" s="1" t="s">
        <v>23</v>
      </c>
      <c r="E2136" s="1" t="s">
        <v>24</v>
      </c>
      <c r="G2136" t="s">
        <v>683</v>
      </c>
      <c r="H2136">
        <v>25163</v>
      </c>
      <c r="I2136">
        <v>25747</v>
      </c>
      <c r="J2136" t="s">
        <v>26</v>
      </c>
      <c r="Q2136" t="s">
        <v>750</v>
      </c>
      <c r="R2136">
        <v>585</v>
      </c>
    </row>
    <row r="2137" spans="1:19" x14ac:dyDescent="0.25">
      <c r="A2137" s="1" t="s">
        <v>36</v>
      </c>
      <c r="B2137" s="1" t="s">
        <v>37</v>
      </c>
      <c r="C2137" s="1" t="s">
        <v>22</v>
      </c>
      <c r="D2137" s="1" t="s">
        <v>23</v>
      </c>
      <c r="E2137" s="1" t="s">
        <v>24</v>
      </c>
      <c r="G2137" t="s">
        <v>683</v>
      </c>
      <c r="H2137">
        <v>25163</v>
      </c>
      <c r="I2137">
        <v>25747</v>
      </c>
      <c r="J2137" t="s">
        <v>26</v>
      </c>
      <c r="K2137" t="s">
        <v>751</v>
      </c>
      <c r="N2137" t="s">
        <v>752</v>
      </c>
      <c r="Q2137" t="s">
        <v>750</v>
      </c>
      <c r="R2137">
        <v>585</v>
      </c>
      <c r="S2137">
        <v>194</v>
      </c>
    </row>
    <row r="2138" spans="1:19" x14ac:dyDescent="0.25">
      <c r="A2138" s="1" t="s">
        <v>20</v>
      </c>
      <c r="B2138" s="1" t="s">
        <v>34</v>
      </c>
      <c r="C2138" s="1" t="s">
        <v>22</v>
      </c>
      <c r="D2138" s="1" t="s">
        <v>23</v>
      </c>
      <c r="E2138" s="1" t="s">
        <v>24</v>
      </c>
      <c r="G2138" t="s">
        <v>4327</v>
      </c>
      <c r="H2138">
        <v>25187</v>
      </c>
      <c r="I2138">
        <v>25621</v>
      </c>
      <c r="J2138" t="s">
        <v>26</v>
      </c>
      <c r="Q2138" t="s">
        <v>4385</v>
      </c>
      <c r="R2138">
        <v>435</v>
      </c>
    </row>
    <row r="2139" spans="1:19" x14ac:dyDescent="0.25">
      <c r="A2139" s="1" t="s">
        <v>36</v>
      </c>
      <c r="B2139" s="1" t="s">
        <v>37</v>
      </c>
      <c r="C2139" s="1" t="s">
        <v>22</v>
      </c>
      <c r="D2139" s="1" t="s">
        <v>23</v>
      </c>
      <c r="E2139" s="1" t="s">
        <v>24</v>
      </c>
      <c r="G2139" t="s">
        <v>4327</v>
      </c>
      <c r="H2139">
        <v>25187</v>
      </c>
      <c r="I2139">
        <v>25621</v>
      </c>
      <c r="J2139" t="s">
        <v>26</v>
      </c>
      <c r="K2139" t="s">
        <v>4386</v>
      </c>
      <c r="N2139" t="s">
        <v>4387</v>
      </c>
      <c r="Q2139" t="s">
        <v>4385</v>
      </c>
      <c r="R2139">
        <v>435</v>
      </c>
      <c r="S2139">
        <v>144</v>
      </c>
    </row>
    <row r="2140" spans="1:19" x14ac:dyDescent="0.25">
      <c r="A2140" s="1" t="s">
        <v>20</v>
      </c>
      <c r="B2140" s="1" t="s">
        <v>34</v>
      </c>
      <c r="C2140" s="1" t="s">
        <v>22</v>
      </c>
      <c r="D2140" s="1" t="s">
        <v>23</v>
      </c>
      <c r="E2140" s="1" t="s">
        <v>24</v>
      </c>
      <c r="G2140" t="s">
        <v>5274</v>
      </c>
      <c r="H2140">
        <v>25188</v>
      </c>
      <c r="I2140">
        <v>25472</v>
      </c>
      <c r="J2140" t="s">
        <v>26</v>
      </c>
      <c r="Q2140" t="s">
        <v>5342</v>
      </c>
      <c r="R2140">
        <v>285</v>
      </c>
    </row>
    <row r="2141" spans="1:19" x14ac:dyDescent="0.25">
      <c r="A2141" s="1" t="s">
        <v>36</v>
      </c>
      <c r="B2141" s="1" t="s">
        <v>37</v>
      </c>
      <c r="C2141" s="1" t="s">
        <v>22</v>
      </c>
      <c r="D2141" s="1" t="s">
        <v>23</v>
      </c>
      <c r="E2141" s="1" t="s">
        <v>24</v>
      </c>
      <c r="G2141" t="s">
        <v>5274</v>
      </c>
      <c r="H2141">
        <v>25188</v>
      </c>
      <c r="I2141">
        <v>25472</v>
      </c>
      <c r="J2141" t="s">
        <v>26</v>
      </c>
      <c r="K2141" t="s">
        <v>5343</v>
      </c>
      <c r="N2141" t="s">
        <v>5344</v>
      </c>
      <c r="Q2141" t="s">
        <v>5342</v>
      </c>
      <c r="R2141">
        <v>285</v>
      </c>
      <c r="S2141">
        <v>94</v>
      </c>
    </row>
    <row r="2142" spans="1:19" x14ac:dyDescent="0.25">
      <c r="A2142" s="1" t="s">
        <v>20</v>
      </c>
      <c r="B2142" s="1" t="s">
        <v>34</v>
      </c>
      <c r="C2142" s="1" t="s">
        <v>22</v>
      </c>
      <c r="D2142" s="1" t="s">
        <v>23</v>
      </c>
      <c r="E2142" s="1" t="s">
        <v>24</v>
      </c>
      <c r="G2142" t="s">
        <v>3824</v>
      </c>
      <c r="H2142">
        <v>25215</v>
      </c>
      <c r="I2142">
        <v>25580</v>
      </c>
      <c r="J2142" t="s">
        <v>26</v>
      </c>
      <c r="Q2142" t="s">
        <v>3877</v>
      </c>
      <c r="R2142">
        <v>366</v>
      </c>
    </row>
    <row r="2143" spans="1:19" x14ac:dyDescent="0.25">
      <c r="A2143" s="1" t="s">
        <v>36</v>
      </c>
      <c r="B2143" s="1" t="s">
        <v>37</v>
      </c>
      <c r="C2143" s="1" t="s">
        <v>22</v>
      </c>
      <c r="D2143" s="1" t="s">
        <v>23</v>
      </c>
      <c r="E2143" s="1" t="s">
        <v>24</v>
      </c>
      <c r="G2143" t="s">
        <v>3824</v>
      </c>
      <c r="H2143">
        <v>25215</v>
      </c>
      <c r="I2143">
        <v>25580</v>
      </c>
      <c r="J2143" t="s">
        <v>26</v>
      </c>
      <c r="K2143" t="s">
        <v>3878</v>
      </c>
      <c r="N2143" t="s">
        <v>3879</v>
      </c>
      <c r="Q2143" t="s">
        <v>3877</v>
      </c>
      <c r="R2143">
        <v>366</v>
      </c>
      <c r="S2143">
        <v>121</v>
      </c>
    </row>
    <row r="2144" spans="1:19" x14ac:dyDescent="0.25">
      <c r="A2144" s="1" t="s">
        <v>20</v>
      </c>
      <c r="B2144" s="1" t="s">
        <v>34</v>
      </c>
      <c r="C2144" s="1" t="s">
        <v>22</v>
      </c>
      <c r="D2144" s="1" t="s">
        <v>23</v>
      </c>
      <c r="E2144" s="1" t="s">
        <v>24</v>
      </c>
      <c r="G2144" t="s">
        <v>1267</v>
      </c>
      <c r="H2144">
        <v>25290</v>
      </c>
      <c r="I2144">
        <v>26345</v>
      </c>
      <c r="J2144" t="s">
        <v>26</v>
      </c>
      <c r="Q2144" t="s">
        <v>1335</v>
      </c>
      <c r="R2144">
        <v>1056</v>
      </c>
    </row>
    <row r="2145" spans="1:19" x14ac:dyDescent="0.25">
      <c r="A2145" s="1" t="s">
        <v>36</v>
      </c>
      <c r="B2145" s="1" t="s">
        <v>37</v>
      </c>
      <c r="C2145" s="1" t="s">
        <v>22</v>
      </c>
      <c r="D2145" s="1" t="s">
        <v>23</v>
      </c>
      <c r="E2145" s="1" t="s">
        <v>24</v>
      </c>
      <c r="G2145" t="s">
        <v>1267</v>
      </c>
      <c r="H2145">
        <v>25290</v>
      </c>
      <c r="I2145">
        <v>26345</v>
      </c>
      <c r="J2145" t="s">
        <v>26</v>
      </c>
      <c r="K2145" t="s">
        <v>1336</v>
      </c>
      <c r="N2145" t="s">
        <v>1337</v>
      </c>
      <c r="Q2145" t="s">
        <v>1335</v>
      </c>
      <c r="R2145">
        <v>1056</v>
      </c>
      <c r="S2145">
        <v>351</v>
      </c>
    </row>
    <row r="2146" spans="1:19" x14ac:dyDescent="0.25">
      <c r="A2146" s="1" t="s">
        <v>20</v>
      </c>
      <c r="B2146" s="1" t="s">
        <v>34</v>
      </c>
      <c r="C2146" s="1" t="s">
        <v>22</v>
      </c>
      <c r="D2146" s="1" t="s">
        <v>23</v>
      </c>
      <c r="E2146" s="1" t="s">
        <v>24</v>
      </c>
      <c r="G2146" t="s">
        <v>5733</v>
      </c>
      <c r="H2146">
        <v>25354</v>
      </c>
      <c r="I2146">
        <v>25788</v>
      </c>
      <c r="J2146" t="s">
        <v>46</v>
      </c>
      <c r="Q2146" t="s">
        <v>5801</v>
      </c>
      <c r="R2146">
        <v>435</v>
      </c>
    </row>
    <row r="2147" spans="1:19" x14ac:dyDescent="0.25">
      <c r="A2147" s="1" t="s">
        <v>36</v>
      </c>
      <c r="B2147" s="1" t="s">
        <v>37</v>
      </c>
      <c r="C2147" s="1" t="s">
        <v>22</v>
      </c>
      <c r="D2147" s="1" t="s">
        <v>23</v>
      </c>
      <c r="E2147" s="1" t="s">
        <v>24</v>
      </c>
      <c r="G2147" t="s">
        <v>5733</v>
      </c>
      <c r="H2147">
        <v>25354</v>
      </c>
      <c r="I2147">
        <v>25788</v>
      </c>
      <c r="J2147" t="s">
        <v>46</v>
      </c>
      <c r="K2147" t="s">
        <v>5802</v>
      </c>
      <c r="N2147" t="s">
        <v>5803</v>
      </c>
      <c r="Q2147" t="s">
        <v>5801</v>
      </c>
      <c r="R2147">
        <v>435</v>
      </c>
      <c r="S2147">
        <v>144</v>
      </c>
    </row>
    <row r="2148" spans="1:19" x14ac:dyDescent="0.25">
      <c r="A2148" s="1" t="s">
        <v>20</v>
      </c>
      <c r="B2148" s="1" t="s">
        <v>34</v>
      </c>
      <c r="C2148" s="1" t="s">
        <v>22</v>
      </c>
      <c r="D2148" s="1" t="s">
        <v>23</v>
      </c>
      <c r="E2148" s="1" t="s">
        <v>24</v>
      </c>
      <c r="G2148" t="s">
        <v>5151</v>
      </c>
      <c r="H2148">
        <v>25472</v>
      </c>
      <c r="I2148">
        <v>26629</v>
      </c>
      <c r="J2148" t="s">
        <v>26</v>
      </c>
      <c r="Q2148" t="s">
        <v>5204</v>
      </c>
      <c r="R2148">
        <v>1158</v>
      </c>
    </row>
    <row r="2149" spans="1:19" x14ac:dyDescent="0.25">
      <c r="A2149" s="1" t="s">
        <v>36</v>
      </c>
      <c r="B2149" s="1" t="s">
        <v>37</v>
      </c>
      <c r="C2149" s="1" t="s">
        <v>22</v>
      </c>
      <c r="D2149" s="1" t="s">
        <v>23</v>
      </c>
      <c r="E2149" s="1" t="s">
        <v>24</v>
      </c>
      <c r="G2149" t="s">
        <v>5151</v>
      </c>
      <c r="H2149">
        <v>25472</v>
      </c>
      <c r="I2149">
        <v>26629</v>
      </c>
      <c r="J2149" t="s">
        <v>26</v>
      </c>
      <c r="K2149" t="s">
        <v>5205</v>
      </c>
      <c r="N2149" t="s">
        <v>45</v>
      </c>
      <c r="Q2149" t="s">
        <v>5204</v>
      </c>
      <c r="R2149">
        <v>1158</v>
      </c>
      <c r="S2149">
        <v>385</v>
      </c>
    </row>
    <row r="2150" spans="1:19" x14ac:dyDescent="0.25">
      <c r="A2150" s="1" t="s">
        <v>20</v>
      </c>
      <c r="B2150" s="1" t="s">
        <v>34</v>
      </c>
      <c r="C2150" s="1" t="s">
        <v>22</v>
      </c>
      <c r="D2150" s="1" t="s">
        <v>23</v>
      </c>
      <c r="E2150" s="1" t="s">
        <v>24</v>
      </c>
      <c r="G2150" t="s">
        <v>5812</v>
      </c>
      <c r="H2150">
        <v>25566</v>
      </c>
      <c r="I2150">
        <v>26969</v>
      </c>
      <c r="J2150" t="s">
        <v>26</v>
      </c>
      <c r="Q2150" t="s">
        <v>5884</v>
      </c>
      <c r="R2150">
        <v>1404</v>
      </c>
    </row>
    <row r="2151" spans="1:19" x14ac:dyDescent="0.25">
      <c r="A2151" s="1" t="s">
        <v>36</v>
      </c>
      <c r="B2151" s="1" t="s">
        <v>37</v>
      </c>
      <c r="C2151" s="1" t="s">
        <v>22</v>
      </c>
      <c r="D2151" s="1" t="s">
        <v>23</v>
      </c>
      <c r="E2151" s="1" t="s">
        <v>24</v>
      </c>
      <c r="G2151" t="s">
        <v>5812</v>
      </c>
      <c r="H2151">
        <v>25566</v>
      </c>
      <c r="I2151">
        <v>26969</v>
      </c>
      <c r="J2151" t="s">
        <v>26</v>
      </c>
      <c r="K2151" t="s">
        <v>5885</v>
      </c>
      <c r="N2151" t="s">
        <v>5886</v>
      </c>
      <c r="Q2151" t="s">
        <v>5884</v>
      </c>
      <c r="R2151">
        <v>1404</v>
      </c>
      <c r="S2151">
        <v>467</v>
      </c>
    </row>
    <row r="2152" spans="1:19" x14ac:dyDescent="0.25">
      <c r="A2152" s="1" t="s">
        <v>20</v>
      </c>
      <c r="B2152" s="1" t="s">
        <v>34</v>
      </c>
      <c r="C2152" s="1" t="s">
        <v>22</v>
      </c>
      <c r="D2152" s="1" t="s">
        <v>23</v>
      </c>
      <c r="E2152" s="1" t="s">
        <v>24</v>
      </c>
      <c r="G2152" t="s">
        <v>3824</v>
      </c>
      <c r="H2152">
        <v>25582</v>
      </c>
      <c r="I2152">
        <v>26850</v>
      </c>
      <c r="J2152" t="s">
        <v>26</v>
      </c>
      <c r="Q2152" t="s">
        <v>3880</v>
      </c>
      <c r="R2152">
        <v>1269</v>
      </c>
    </row>
    <row r="2153" spans="1:19" x14ac:dyDescent="0.25">
      <c r="A2153" s="1" t="s">
        <v>36</v>
      </c>
      <c r="B2153" s="1" t="s">
        <v>37</v>
      </c>
      <c r="C2153" s="1" t="s">
        <v>22</v>
      </c>
      <c r="D2153" s="1" t="s">
        <v>23</v>
      </c>
      <c r="E2153" s="1" t="s">
        <v>24</v>
      </c>
      <c r="G2153" t="s">
        <v>3824</v>
      </c>
      <c r="H2153">
        <v>25582</v>
      </c>
      <c r="I2153">
        <v>26850</v>
      </c>
      <c r="J2153" t="s">
        <v>26</v>
      </c>
      <c r="K2153" t="s">
        <v>3881</v>
      </c>
      <c r="N2153" t="s">
        <v>1844</v>
      </c>
      <c r="Q2153" t="s">
        <v>3880</v>
      </c>
      <c r="R2153">
        <v>1269</v>
      </c>
      <c r="S2153">
        <v>422</v>
      </c>
    </row>
    <row r="2154" spans="1:19" x14ac:dyDescent="0.25">
      <c r="A2154" s="1" t="s">
        <v>20</v>
      </c>
      <c r="B2154" s="1" t="s">
        <v>34</v>
      </c>
      <c r="C2154" s="1" t="s">
        <v>22</v>
      </c>
      <c r="D2154" s="1" t="s">
        <v>23</v>
      </c>
      <c r="E2154" s="1" t="s">
        <v>24</v>
      </c>
      <c r="G2154" t="s">
        <v>25</v>
      </c>
      <c r="H2154">
        <v>25640</v>
      </c>
      <c r="I2154">
        <v>27481</v>
      </c>
      <c r="J2154" t="s">
        <v>26</v>
      </c>
      <c r="Q2154" t="s">
        <v>111</v>
      </c>
      <c r="R2154">
        <v>1842</v>
      </c>
    </row>
    <row r="2155" spans="1:19" x14ac:dyDescent="0.25">
      <c r="A2155" s="1" t="s">
        <v>36</v>
      </c>
      <c r="B2155" s="1" t="s">
        <v>37</v>
      </c>
      <c r="C2155" s="1" t="s">
        <v>22</v>
      </c>
      <c r="D2155" s="1" t="s">
        <v>23</v>
      </c>
      <c r="E2155" s="1" t="s">
        <v>24</v>
      </c>
      <c r="G2155" t="s">
        <v>25</v>
      </c>
      <c r="H2155">
        <v>25640</v>
      </c>
      <c r="I2155">
        <v>27481</v>
      </c>
      <c r="J2155" t="s">
        <v>26</v>
      </c>
      <c r="K2155" t="s">
        <v>112</v>
      </c>
      <c r="N2155" t="s">
        <v>113</v>
      </c>
      <c r="Q2155" t="s">
        <v>111</v>
      </c>
      <c r="R2155">
        <v>1842</v>
      </c>
      <c r="S2155">
        <v>613</v>
      </c>
    </row>
    <row r="2156" spans="1:19" x14ac:dyDescent="0.25">
      <c r="A2156" s="1" t="s">
        <v>20</v>
      </c>
      <c r="B2156" s="1" t="s">
        <v>34</v>
      </c>
      <c r="C2156" s="1" t="s">
        <v>22</v>
      </c>
      <c r="D2156" s="1" t="s">
        <v>23</v>
      </c>
      <c r="E2156" s="1" t="s">
        <v>24</v>
      </c>
      <c r="G2156" t="s">
        <v>5959</v>
      </c>
      <c r="H2156">
        <v>25662</v>
      </c>
      <c r="I2156">
        <v>27326</v>
      </c>
      <c r="J2156" t="s">
        <v>26</v>
      </c>
      <c r="Q2156" t="s">
        <v>6026</v>
      </c>
      <c r="R2156">
        <v>1665</v>
      </c>
    </row>
    <row r="2157" spans="1:19" x14ac:dyDescent="0.25">
      <c r="A2157" s="1" t="s">
        <v>36</v>
      </c>
      <c r="B2157" s="1" t="s">
        <v>37</v>
      </c>
      <c r="C2157" s="1" t="s">
        <v>22</v>
      </c>
      <c r="D2157" s="1" t="s">
        <v>23</v>
      </c>
      <c r="E2157" s="1" t="s">
        <v>24</v>
      </c>
      <c r="G2157" t="s">
        <v>5959</v>
      </c>
      <c r="H2157">
        <v>25662</v>
      </c>
      <c r="I2157">
        <v>27326</v>
      </c>
      <c r="J2157" t="s">
        <v>26</v>
      </c>
      <c r="K2157" t="s">
        <v>6027</v>
      </c>
      <c r="N2157" t="s">
        <v>3300</v>
      </c>
      <c r="Q2157" t="s">
        <v>6026</v>
      </c>
      <c r="R2157">
        <v>1665</v>
      </c>
      <c r="S2157">
        <v>554</v>
      </c>
    </row>
    <row r="2158" spans="1:19" x14ac:dyDescent="0.25">
      <c r="A2158" s="1" t="s">
        <v>20</v>
      </c>
      <c r="B2158" s="1" t="s">
        <v>34</v>
      </c>
      <c r="C2158" s="1" t="s">
        <v>22</v>
      </c>
      <c r="D2158" s="1" t="s">
        <v>23</v>
      </c>
      <c r="E2158" s="1" t="s">
        <v>24</v>
      </c>
      <c r="G2158" t="s">
        <v>5274</v>
      </c>
      <c r="H2158">
        <v>25671</v>
      </c>
      <c r="I2158">
        <v>26708</v>
      </c>
      <c r="J2158" t="s">
        <v>26</v>
      </c>
      <c r="Q2158" t="s">
        <v>5345</v>
      </c>
      <c r="R2158">
        <v>1038</v>
      </c>
    </row>
    <row r="2159" spans="1:19" x14ac:dyDescent="0.25">
      <c r="A2159" s="1" t="s">
        <v>36</v>
      </c>
      <c r="B2159" s="1" t="s">
        <v>37</v>
      </c>
      <c r="C2159" s="1" t="s">
        <v>22</v>
      </c>
      <c r="D2159" s="1" t="s">
        <v>23</v>
      </c>
      <c r="E2159" s="1" t="s">
        <v>24</v>
      </c>
      <c r="G2159" t="s">
        <v>5274</v>
      </c>
      <c r="H2159">
        <v>25671</v>
      </c>
      <c r="I2159">
        <v>26708</v>
      </c>
      <c r="J2159" t="s">
        <v>26</v>
      </c>
      <c r="K2159" t="s">
        <v>5346</v>
      </c>
      <c r="N2159" t="s">
        <v>45</v>
      </c>
      <c r="Q2159" t="s">
        <v>5345</v>
      </c>
      <c r="R2159">
        <v>1038</v>
      </c>
      <c r="S2159">
        <v>345</v>
      </c>
    </row>
    <row r="2160" spans="1:19" x14ac:dyDescent="0.25">
      <c r="A2160" s="1" t="s">
        <v>20</v>
      </c>
      <c r="B2160" s="1" t="s">
        <v>34</v>
      </c>
      <c r="C2160" s="1" t="s">
        <v>22</v>
      </c>
      <c r="D2160" s="1" t="s">
        <v>23</v>
      </c>
      <c r="E2160" s="1" t="s">
        <v>24</v>
      </c>
      <c r="G2160" t="s">
        <v>4327</v>
      </c>
      <c r="H2160">
        <v>25703</v>
      </c>
      <c r="I2160">
        <v>26605</v>
      </c>
      <c r="J2160" t="s">
        <v>26</v>
      </c>
      <c r="Q2160" t="s">
        <v>4388</v>
      </c>
      <c r="R2160">
        <v>903</v>
      </c>
    </row>
    <row r="2161" spans="1:19" x14ac:dyDescent="0.25">
      <c r="A2161" s="1" t="s">
        <v>36</v>
      </c>
      <c r="B2161" s="1" t="s">
        <v>37</v>
      </c>
      <c r="C2161" s="1" t="s">
        <v>22</v>
      </c>
      <c r="D2161" s="1" t="s">
        <v>23</v>
      </c>
      <c r="E2161" s="1" t="s">
        <v>24</v>
      </c>
      <c r="G2161" t="s">
        <v>4327</v>
      </c>
      <c r="H2161">
        <v>25703</v>
      </c>
      <c r="I2161">
        <v>26605</v>
      </c>
      <c r="J2161" t="s">
        <v>26</v>
      </c>
      <c r="K2161" t="s">
        <v>4389</v>
      </c>
      <c r="N2161" t="s">
        <v>45</v>
      </c>
      <c r="Q2161" t="s">
        <v>4388</v>
      </c>
      <c r="R2161">
        <v>903</v>
      </c>
      <c r="S2161">
        <v>300</v>
      </c>
    </row>
    <row r="2162" spans="1:19" x14ac:dyDescent="0.25">
      <c r="A2162" s="1" t="s">
        <v>20</v>
      </c>
      <c r="B2162" s="1" t="s">
        <v>34</v>
      </c>
      <c r="C2162" s="1" t="s">
        <v>22</v>
      </c>
      <c r="D2162" s="1" t="s">
        <v>23</v>
      </c>
      <c r="E2162" s="1" t="s">
        <v>24</v>
      </c>
      <c r="G2162" t="s">
        <v>1766</v>
      </c>
      <c r="H2162">
        <v>25705</v>
      </c>
      <c r="I2162">
        <v>26457</v>
      </c>
      <c r="J2162" t="s">
        <v>26</v>
      </c>
      <c r="Q2162" t="s">
        <v>1828</v>
      </c>
      <c r="R2162">
        <v>753</v>
      </c>
    </row>
    <row r="2163" spans="1:19" x14ac:dyDescent="0.25">
      <c r="A2163" s="1" t="s">
        <v>36</v>
      </c>
      <c r="B2163" s="1" t="s">
        <v>37</v>
      </c>
      <c r="C2163" s="1" t="s">
        <v>22</v>
      </c>
      <c r="D2163" s="1" t="s">
        <v>23</v>
      </c>
      <c r="E2163" s="1" t="s">
        <v>24</v>
      </c>
      <c r="G2163" t="s">
        <v>1766</v>
      </c>
      <c r="H2163">
        <v>25705</v>
      </c>
      <c r="I2163">
        <v>26457</v>
      </c>
      <c r="J2163" t="s">
        <v>26</v>
      </c>
      <c r="K2163" t="s">
        <v>1829</v>
      </c>
      <c r="N2163" t="s">
        <v>1830</v>
      </c>
      <c r="Q2163" t="s">
        <v>1828</v>
      </c>
      <c r="R2163">
        <v>753</v>
      </c>
      <c r="S2163">
        <v>250</v>
      </c>
    </row>
    <row r="2164" spans="1:19" x14ac:dyDescent="0.25">
      <c r="A2164" s="1" t="s">
        <v>20</v>
      </c>
      <c r="B2164" s="1" t="s">
        <v>34</v>
      </c>
      <c r="C2164" s="1" t="s">
        <v>22</v>
      </c>
      <c r="D2164" s="1" t="s">
        <v>23</v>
      </c>
      <c r="E2164" s="1" t="s">
        <v>24</v>
      </c>
      <c r="G2164" t="s">
        <v>5895</v>
      </c>
      <c r="H2164">
        <v>25729</v>
      </c>
      <c r="I2164">
        <v>26964</v>
      </c>
      <c r="J2164" t="s">
        <v>26</v>
      </c>
      <c r="Q2164" t="s">
        <v>5954</v>
      </c>
      <c r="R2164">
        <v>1236</v>
      </c>
    </row>
    <row r="2165" spans="1:19" x14ac:dyDescent="0.25">
      <c r="A2165" s="1" t="s">
        <v>36</v>
      </c>
      <c r="B2165" s="1" t="s">
        <v>37</v>
      </c>
      <c r="C2165" s="1" t="s">
        <v>22</v>
      </c>
      <c r="D2165" s="1" t="s">
        <v>23</v>
      </c>
      <c r="E2165" s="1" t="s">
        <v>24</v>
      </c>
      <c r="G2165" t="s">
        <v>5895</v>
      </c>
      <c r="H2165">
        <v>25729</v>
      </c>
      <c r="I2165">
        <v>26964</v>
      </c>
      <c r="J2165" t="s">
        <v>26</v>
      </c>
      <c r="K2165" t="s">
        <v>5955</v>
      </c>
      <c r="N2165" t="s">
        <v>45</v>
      </c>
      <c r="Q2165" t="s">
        <v>5954</v>
      </c>
      <c r="R2165">
        <v>1236</v>
      </c>
      <c r="S2165">
        <v>411</v>
      </c>
    </row>
    <row r="2166" spans="1:19" x14ac:dyDescent="0.25">
      <c r="A2166" s="1" t="s">
        <v>20</v>
      </c>
      <c r="B2166" s="1" t="s">
        <v>34</v>
      </c>
      <c r="C2166" s="1" t="s">
        <v>22</v>
      </c>
      <c r="D2166" s="1" t="s">
        <v>23</v>
      </c>
      <c r="E2166" s="1" t="s">
        <v>24</v>
      </c>
      <c r="G2166" t="s">
        <v>683</v>
      </c>
      <c r="H2166">
        <v>25752</v>
      </c>
      <c r="I2166">
        <v>27050</v>
      </c>
      <c r="J2166" t="s">
        <v>26</v>
      </c>
      <c r="Q2166" t="s">
        <v>753</v>
      </c>
      <c r="R2166">
        <v>1299</v>
      </c>
    </row>
    <row r="2167" spans="1:19" x14ac:dyDescent="0.25">
      <c r="A2167" s="1" t="s">
        <v>36</v>
      </c>
      <c r="B2167" s="1" t="s">
        <v>37</v>
      </c>
      <c r="C2167" s="1" t="s">
        <v>22</v>
      </c>
      <c r="D2167" s="1" t="s">
        <v>23</v>
      </c>
      <c r="E2167" s="1" t="s">
        <v>24</v>
      </c>
      <c r="G2167" t="s">
        <v>683</v>
      </c>
      <c r="H2167">
        <v>25752</v>
      </c>
      <c r="I2167">
        <v>27050</v>
      </c>
      <c r="J2167" t="s">
        <v>26</v>
      </c>
      <c r="K2167" t="s">
        <v>754</v>
      </c>
      <c r="N2167" t="s">
        <v>755</v>
      </c>
      <c r="Q2167" t="s">
        <v>753</v>
      </c>
      <c r="R2167">
        <v>1299</v>
      </c>
      <c r="S2167">
        <v>432</v>
      </c>
    </row>
    <row r="2168" spans="1:19" x14ac:dyDescent="0.25">
      <c r="A2168" s="1" t="s">
        <v>20</v>
      </c>
      <c r="B2168" s="1" t="s">
        <v>34</v>
      </c>
      <c r="C2168" s="1" t="s">
        <v>22</v>
      </c>
      <c r="D2168" s="1" t="s">
        <v>23</v>
      </c>
      <c r="E2168" s="1" t="s">
        <v>24</v>
      </c>
      <c r="G2168" t="s">
        <v>5646</v>
      </c>
      <c r="H2168">
        <v>25774</v>
      </c>
      <c r="I2168">
        <v>27030</v>
      </c>
      <c r="J2168" t="s">
        <v>26</v>
      </c>
      <c r="Q2168" t="s">
        <v>5709</v>
      </c>
      <c r="R2168">
        <v>1257</v>
      </c>
    </row>
    <row r="2169" spans="1:19" x14ac:dyDescent="0.25">
      <c r="A2169" s="1" t="s">
        <v>36</v>
      </c>
      <c r="B2169" s="1" t="s">
        <v>37</v>
      </c>
      <c r="C2169" s="1" t="s">
        <v>22</v>
      </c>
      <c r="D2169" s="1" t="s">
        <v>23</v>
      </c>
      <c r="E2169" s="1" t="s">
        <v>24</v>
      </c>
      <c r="G2169" t="s">
        <v>5646</v>
      </c>
      <c r="H2169">
        <v>25774</v>
      </c>
      <c r="I2169">
        <v>27030</v>
      </c>
      <c r="J2169" t="s">
        <v>26</v>
      </c>
      <c r="K2169" t="s">
        <v>5710</v>
      </c>
      <c r="N2169" t="s">
        <v>1697</v>
      </c>
      <c r="Q2169" t="s">
        <v>5709</v>
      </c>
      <c r="R2169">
        <v>1257</v>
      </c>
      <c r="S2169">
        <v>418</v>
      </c>
    </row>
    <row r="2170" spans="1:19" x14ac:dyDescent="0.25">
      <c r="A2170" s="1" t="s">
        <v>20</v>
      </c>
      <c r="B2170" s="1" t="s">
        <v>34</v>
      </c>
      <c r="C2170" s="1" t="s">
        <v>22</v>
      </c>
      <c r="D2170" s="1" t="s">
        <v>23</v>
      </c>
      <c r="E2170" s="1" t="s">
        <v>24</v>
      </c>
      <c r="G2170" t="s">
        <v>4843</v>
      </c>
      <c r="H2170">
        <v>25777</v>
      </c>
      <c r="I2170">
        <v>26244</v>
      </c>
      <c r="J2170" t="s">
        <v>26</v>
      </c>
      <c r="Q2170" t="s">
        <v>4923</v>
      </c>
      <c r="R2170">
        <v>468</v>
      </c>
    </row>
    <row r="2171" spans="1:19" x14ac:dyDescent="0.25">
      <c r="A2171" s="1" t="s">
        <v>36</v>
      </c>
      <c r="B2171" s="1" t="s">
        <v>37</v>
      </c>
      <c r="C2171" s="1" t="s">
        <v>22</v>
      </c>
      <c r="D2171" s="1" t="s">
        <v>23</v>
      </c>
      <c r="E2171" s="1" t="s">
        <v>24</v>
      </c>
      <c r="G2171" t="s">
        <v>4843</v>
      </c>
      <c r="H2171">
        <v>25777</v>
      </c>
      <c r="I2171">
        <v>26244</v>
      </c>
      <c r="J2171" t="s">
        <v>26</v>
      </c>
      <c r="K2171" t="s">
        <v>4924</v>
      </c>
      <c r="N2171" t="s">
        <v>3300</v>
      </c>
      <c r="Q2171" t="s">
        <v>4923</v>
      </c>
      <c r="R2171">
        <v>468</v>
      </c>
      <c r="S2171">
        <v>155</v>
      </c>
    </row>
    <row r="2172" spans="1:19" x14ac:dyDescent="0.25">
      <c r="A2172" s="1" t="s">
        <v>20</v>
      </c>
      <c r="B2172" s="1" t="s">
        <v>34</v>
      </c>
      <c r="C2172" s="1" t="s">
        <v>22</v>
      </c>
      <c r="D2172" s="1" t="s">
        <v>23</v>
      </c>
      <c r="E2172" s="1" t="s">
        <v>24</v>
      </c>
      <c r="G2172" t="s">
        <v>3978</v>
      </c>
      <c r="H2172">
        <v>25790</v>
      </c>
      <c r="I2172">
        <v>25960</v>
      </c>
      <c r="J2172" t="s">
        <v>26</v>
      </c>
      <c r="Q2172" t="s">
        <v>4017</v>
      </c>
      <c r="R2172">
        <v>171</v>
      </c>
    </row>
    <row r="2173" spans="1:19" x14ac:dyDescent="0.25">
      <c r="A2173" s="1" t="s">
        <v>36</v>
      </c>
      <c r="B2173" s="1" t="s">
        <v>37</v>
      </c>
      <c r="C2173" s="1" t="s">
        <v>22</v>
      </c>
      <c r="D2173" s="1" t="s">
        <v>23</v>
      </c>
      <c r="E2173" s="1" t="s">
        <v>24</v>
      </c>
      <c r="G2173" t="s">
        <v>3978</v>
      </c>
      <c r="H2173">
        <v>25790</v>
      </c>
      <c r="I2173">
        <v>25960</v>
      </c>
      <c r="J2173" t="s">
        <v>26</v>
      </c>
      <c r="K2173" t="s">
        <v>4018</v>
      </c>
      <c r="N2173" t="s">
        <v>4019</v>
      </c>
      <c r="Q2173" t="s">
        <v>4017</v>
      </c>
      <c r="R2173">
        <v>171</v>
      </c>
      <c r="S2173">
        <v>56</v>
      </c>
    </row>
    <row r="2174" spans="1:19" x14ac:dyDescent="0.25">
      <c r="A2174" s="1" t="s">
        <v>20</v>
      </c>
      <c r="B2174" s="1" t="s">
        <v>34</v>
      </c>
      <c r="C2174" s="1" t="s">
        <v>22</v>
      </c>
      <c r="D2174" s="1" t="s">
        <v>23</v>
      </c>
      <c r="E2174" s="1" t="s">
        <v>24</v>
      </c>
      <c r="G2174" t="s">
        <v>5733</v>
      </c>
      <c r="H2174">
        <v>25815</v>
      </c>
      <c r="I2174">
        <v>26216</v>
      </c>
      <c r="J2174" t="s">
        <v>26</v>
      </c>
      <c r="Q2174" t="s">
        <v>5804</v>
      </c>
      <c r="R2174">
        <v>402</v>
      </c>
    </row>
    <row r="2175" spans="1:19" x14ac:dyDescent="0.25">
      <c r="A2175" s="1" t="s">
        <v>36</v>
      </c>
      <c r="B2175" s="1" t="s">
        <v>37</v>
      </c>
      <c r="C2175" s="1" t="s">
        <v>22</v>
      </c>
      <c r="D2175" s="1" t="s">
        <v>23</v>
      </c>
      <c r="E2175" s="1" t="s">
        <v>24</v>
      </c>
      <c r="G2175" t="s">
        <v>5733</v>
      </c>
      <c r="H2175">
        <v>25815</v>
      </c>
      <c r="I2175">
        <v>26216</v>
      </c>
      <c r="J2175" t="s">
        <v>26</v>
      </c>
      <c r="K2175" t="s">
        <v>5805</v>
      </c>
      <c r="N2175" t="s">
        <v>1360</v>
      </c>
      <c r="Q2175" t="s">
        <v>5804</v>
      </c>
      <c r="R2175">
        <v>402</v>
      </c>
      <c r="S2175">
        <v>133</v>
      </c>
    </row>
    <row r="2176" spans="1:19" x14ac:dyDescent="0.25">
      <c r="A2176" s="1" t="s">
        <v>20</v>
      </c>
      <c r="B2176" s="1" t="s">
        <v>34</v>
      </c>
      <c r="C2176" s="1" t="s">
        <v>22</v>
      </c>
      <c r="D2176" s="1" t="s">
        <v>23</v>
      </c>
      <c r="E2176" s="1" t="s">
        <v>24</v>
      </c>
      <c r="G2176" t="s">
        <v>4584</v>
      </c>
      <c r="H2176">
        <v>25947</v>
      </c>
      <c r="I2176">
        <v>26888</v>
      </c>
      <c r="J2176" t="s">
        <v>46</v>
      </c>
      <c r="Q2176" t="s">
        <v>4655</v>
      </c>
      <c r="R2176">
        <v>942</v>
      </c>
    </row>
    <row r="2177" spans="1:19" x14ac:dyDescent="0.25">
      <c r="A2177" s="1" t="s">
        <v>36</v>
      </c>
      <c r="B2177" s="1" t="s">
        <v>37</v>
      </c>
      <c r="C2177" s="1" t="s">
        <v>22</v>
      </c>
      <c r="D2177" s="1" t="s">
        <v>23</v>
      </c>
      <c r="E2177" s="1" t="s">
        <v>24</v>
      </c>
      <c r="G2177" t="s">
        <v>4584</v>
      </c>
      <c r="H2177">
        <v>25947</v>
      </c>
      <c r="I2177">
        <v>26888</v>
      </c>
      <c r="J2177" t="s">
        <v>46</v>
      </c>
      <c r="K2177" t="s">
        <v>4656</v>
      </c>
      <c r="N2177" t="s">
        <v>4657</v>
      </c>
      <c r="Q2177" t="s">
        <v>4655</v>
      </c>
      <c r="R2177">
        <v>942</v>
      </c>
      <c r="S2177">
        <v>313</v>
      </c>
    </row>
    <row r="2178" spans="1:19" x14ac:dyDescent="0.25">
      <c r="A2178" s="1" t="s">
        <v>20</v>
      </c>
      <c r="B2178" s="1" t="s">
        <v>34</v>
      </c>
      <c r="C2178" s="1" t="s">
        <v>22</v>
      </c>
      <c r="D2178" s="1" t="s">
        <v>23</v>
      </c>
      <c r="E2178" s="1" t="s">
        <v>24</v>
      </c>
      <c r="G2178" t="s">
        <v>3978</v>
      </c>
      <c r="H2178">
        <v>26047</v>
      </c>
      <c r="I2178">
        <v>27414</v>
      </c>
      <c r="J2178" t="s">
        <v>26</v>
      </c>
      <c r="Q2178" t="s">
        <v>4020</v>
      </c>
      <c r="R2178">
        <v>1368</v>
      </c>
    </row>
    <row r="2179" spans="1:19" x14ac:dyDescent="0.25">
      <c r="A2179" s="1" t="s">
        <v>36</v>
      </c>
      <c r="B2179" s="1" t="s">
        <v>37</v>
      </c>
      <c r="C2179" s="1" t="s">
        <v>22</v>
      </c>
      <c r="D2179" s="1" t="s">
        <v>23</v>
      </c>
      <c r="E2179" s="1" t="s">
        <v>24</v>
      </c>
      <c r="G2179" t="s">
        <v>3978</v>
      </c>
      <c r="H2179">
        <v>26047</v>
      </c>
      <c r="I2179">
        <v>27414</v>
      </c>
      <c r="J2179" t="s">
        <v>26</v>
      </c>
      <c r="K2179" t="s">
        <v>4021</v>
      </c>
      <c r="N2179" t="s">
        <v>551</v>
      </c>
      <c r="Q2179" t="s">
        <v>4020</v>
      </c>
      <c r="R2179">
        <v>1368</v>
      </c>
      <c r="S2179">
        <v>455</v>
      </c>
    </row>
    <row r="2180" spans="1:19" x14ac:dyDescent="0.25">
      <c r="A2180" s="1" t="s">
        <v>20</v>
      </c>
      <c r="B2180" s="1" t="s">
        <v>34</v>
      </c>
      <c r="C2180" s="1" t="s">
        <v>22</v>
      </c>
      <c r="D2180" s="1" t="s">
        <v>23</v>
      </c>
      <c r="E2180" s="1" t="s">
        <v>24</v>
      </c>
      <c r="G2180" t="s">
        <v>4466</v>
      </c>
      <c r="H2180">
        <v>26117</v>
      </c>
      <c r="I2180">
        <v>28252</v>
      </c>
      <c r="J2180" t="s">
        <v>26</v>
      </c>
      <c r="O2180" t="s">
        <v>4516</v>
      </c>
      <c r="Q2180" t="s">
        <v>4517</v>
      </c>
      <c r="R2180">
        <v>2136</v>
      </c>
    </row>
    <row r="2181" spans="1:19" x14ac:dyDescent="0.25">
      <c r="A2181" s="1" t="s">
        <v>36</v>
      </c>
      <c r="B2181" s="1" t="s">
        <v>37</v>
      </c>
      <c r="C2181" s="1" t="s">
        <v>22</v>
      </c>
      <c r="D2181" s="1" t="s">
        <v>23</v>
      </c>
      <c r="E2181" s="1" t="s">
        <v>24</v>
      </c>
      <c r="G2181" t="s">
        <v>4466</v>
      </c>
      <c r="H2181">
        <v>26117</v>
      </c>
      <c r="I2181">
        <v>28252</v>
      </c>
      <c r="J2181" t="s">
        <v>26</v>
      </c>
      <c r="K2181" t="s">
        <v>4518</v>
      </c>
      <c r="N2181" t="s">
        <v>4519</v>
      </c>
      <c r="O2181" t="s">
        <v>4516</v>
      </c>
      <c r="Q2181" t="s">
        <v>4517</v>
      </c>
      <c r="R2181">
        <v>2136</v>
      </c>
      <c r="S2181">
        <v>711</v>
      </c>
    </row>
    <row r="2182" spans="1:19" x14ac:dyDescent="0.25">
      <c r="A2182" s="1" t="s">
        <v>20</v>
      </c>
      <c r="B2182" s="1" t="s">
        <v>34</v>
      </c>
      <c r="C2182" s="1" t="s">
        <v>22</v>
      </c>
      <c r="D2182" s="1" t="s">
        <v>23</v>
      </c>
      <c r="E2182" s="1" t="s">
        <v>24</v>
      </c>
      <c r="G2182" t="s">
        <v>5538</v>
      </c>
      <c r="H2182">
        <v>26128</v>
      </c>
      <c r="I2182">
        <v>27027</v>
      </c>
      <c r="J2182" t="s">
        <v>46</v>
      </c>
      <c r="Q2182" t="s">
        <v>5608</v>
      </c>
      <c r="R2182">
        <v>900</v>
      </c>
    </row>
    <row r="2183" spans="1:19" x14ac:dyDescent="0.25">
      <c r="A2183" s="1" t="s">
        <v>36</v>
      </c>
      <c r="B2183" s="1" t="s">
        <v>37</v>
      </c>
      <c r="C2183" s="1" t="s">
        <v>22</v>
      </c>
      <c r="D2183" s="1" t="s">
        <v>23</v>
      </c>
      <c r="E2183" s="1" t="s">
        <v>24</v>
      </c>
      <c r="G2183" t="s">
        <v>5538</v>
      </c>
      <c r="H2183">
        <v>26128</v>
      </c>
      <c r="I2183">
        <v>27027</v>
      </c>
      <c r="J2183" t="s">
        <v>46</v>
      </c>
      <c r="K2183" t="s">
        <v>5609</v>
      </c>
      <c r="N2183" t="s">
        <v>5610</v>
      </c>
      <c r="Q2183" t="s">
        <v>5608</v>
      </c>
      <c r="R2183">
        <v>900</v>
      </c>
      <c r="S2183">
        <v>299</v>
      </c>
    </row>
    <row r="2184" spans="1:19" x14ac:dyDescent="0.25">
      <c r="A2184" s="1" t="s">
        <v>20</v>
      </c>
      <c r="B2184" s="1" t="s">
        <v>34</v>
      </c>
      <c r="C2184" s="1" t="s">
        <v>22</v>
      </c>
      <c r="D2184" s="1" t="s">
        <v>23</v>
      </c>
      <c r="E2184" s="1" t="s">
        <v>24</v>
      </c>
      <c r="G2184" t="s">
        <v>3510</v>
      </c>
      <c r="H2184">
        <v>26159</v>
      </c>
      <c r="I2184">
        <v>26461</v>
      </c>
      <c r="J2184" t="s">
        <v>26</v>
      </c>
      <c r="Q2184" t="s">
        <v>3584</v>
      </c>
      <c r="R2184">
        <v>303</v>
      </c>
    </row>
    <row r="2185" spans="1:19" x14ac:dyDescent="0.25">
      <c r="A2185" s="1" t="s">
        <v>36</v>
      </c>
      <c r="B2185" s="1" t="s">
        <v>37</v>
      </c>
      <c r="C2185" s="1" t="s">
        <v>22</v>
      </c>
      <c r="D2185" s="1" t="s">
        <v>23</v>
      </c>
      <c r="E2185" s="1" t="s">
        <v>24</v>
      </c>
      <c r="G2185" t="s">
        <v>3510</v>
      </c>
      <c r="H2185">
        <v>26159</v>
      </c>
      <c r="I2185">
        <v>26461</v>
      </c>
      <c r="J2185" t="s">
        <v>26</v>
      </c>
      <c r="K2185" t="s">
        <v>3585</v>
      </c>
      <c r="N2185" t="s">
        <v>520</v>
      </c>
      <c r="Q2185" t="s">
        <v>3584</v>
      </c>
      <c r="R2185">
        <v>303</v>
      </c>
      <c r="S2185">
        <v>100</v>
      </c>
    </row>
    <row r="2186" spans="1:19" x14ac:dyDescent="0.25">
      <c r="A2186" s="1" t="s">
        <v>20</v>
      </c>
      <c r="B2186" s="1" t="s">
        <v>34</v>
      </c>
      <c r="C2186" s="1" t="s">
        <v>22</v>
      </c>
      <c r="D2186" s="1" t="s">
        <v>23</v>
      </c>
      <c r="E2186" s="1" t="s">
        <v>24</v>
      </c>
      <c r="G2186" t="s">
        <v>2935</v>
      </c>
      <c r="H2186">
        <v>26166</v>
      </c>
      <c r="I2186">
        <v>28082</v>
      </c>
      <c r="J2186" t="s">
        <v>26</v>
      </c>
      <c r="Q2186" t="s">
        <v>3004</v>
      </c>
      <c r="R2186">
        <v>1917</v>
      </c>
    </row>
    <row r="2187" spans="1:19" x14ac:dyDescent="0.25">
      <c r="A2187" s="1" t="s">
        <v>36</v>
      </c>
      <c r="B2187" s="1" t="s">
        <v>37</v>
      </c>
      <c r="C2187" s="1" t="s">
        <v>22</v>
      </c>
      <c r="D2187" s="1" t="s">
        <v>23</v>
      </c>
      <c r="E2187" s="1" t="s">
        <v>24</v>
      </c>
      <c r="G2187" t="s">
        <v>2935</v>
      </c>
      <c r="H2187">
        <v>26166</v>
      </c>
      <c r="I2187">
        <v>28082</v>
      </c>
      <c r="J2187" t="s">
        <v>26</v>
      </c>
      <c r="K2187" t="s">
        <v>3005</v>
      </c>
      <c r="N2187" t="s">
        <v>45</v>
      </c>
      <c r="Q2187" t="s">
        <v>3004</v>
      </c>
      <c r="R2187">
        <v>1917</v>
      </c>
      <c r="S2187">
        <v>638</v>
      </c>
    </row>
    <row r="2188" spans="1:19" x14ac:dyDescent="0.25">
      <c r="A2188" s="1" t="s">
        <v>20</v>
      </c>
      <c r="B2188" s="1" t="s">
        <v>34</v>
      </c>
      <c r="C2188" s="1" t="s">
        <v>22</v>
      </c>
      <c r="D2188" s="1" t="s">
        <v>23</v>
      </c>
      <c r="E2188" s="1" t="s">
        <v>24</v>
      </c>
      <c r="G2188" t="s">
        <v>3334</v>
      </c>
      <c r="H2188">
        <v>26199</v>
      </c>
      <c r="I2188">
        <v>27251</v>
      </c>
      <c r="J2188" t="s">
        <v>26</v>
      </c>
      <c r="Q2188" t="s">
        <v>3382</v>
      </c>
      <c r="R2188">
        <v>1053</v>
      </c>
    </row>
    <row r="2189" spans="1:19" x14ac:dyDescent="0.25">
      <c r="A2189" s="1" t="s">
        <v>36</v>
      </c>
      <c r="B2189" s="1" t="s">
        <v>37</v>
      </c>
      <c r="C2189" s="1" t="s">
        <v>22</v>
      </c>
      <c r="D2189" s="1" t="s">
        <v>23</v>
      </c>
      <c r="E2189" s="1" t="s">
        <v>24</v>
      </c>
      <c r="G2189" t="s">
        <v>3334</v>
      </c>
      <c r="H2189">
        <v>26199</v>
      </c>
      <c r="I2189">
        <v>27251</v>
      </c>
      <c r="J2189" t="s">
        <v>26</v>
      </c>
      <c r="K2189" t="s">
        <v>3383</v>
      </c>
      <c r="N2189" t="s">
        <v>3384</v>
      </c>
      <c r="Q2189" t="s">
        <v>3382</v>
      </c>
      <c r="R2189">
        <v>1053</v>
      </c>
      <c r="S2189">
        <v>350</v>
      </c>
    </row>
    <row r="2190" spans="1:19" x14ac:dyDescent="0.25">
      <c r="A2190" s="1" t="s">
        <v>20</v>
      </c>
      <c r="B2190" s="1" t="s">
        <v>34</v>
      </c>
      <c r="C2190" s="1" t="s">
        <v>22</v>
      </c>
      <c r="D2190" s="1" t="s">
        <v>23</v>
      </c>
      <c r="E2190" s="1" t="s">
        <v>24</v>
      </c>
      <c r="G2190" t="s">
        <v>2087</v>
      </c>
      <c r="H2190">
        <v>26247</v>
      </c>
      <c r="I2190">
        <v>27671</v>
      </c>
      <c r="J2190" t="s">
        <v>26</v>
      </c>
      <c r="Q2190" t="s">
        <v>2162</v>
      </c>
      <c r="R2190">
        <v>1425</v>
      </c>
    </row>
    <row r="2191" spans="1:19" x14ac:dyDescent="0.25">
      <c r="A2191" s="1" t="s">
        <v>36</v>
      </c>
      <c r="B2191" s="1" t="s">
        <v>37</v>
      </c>
      <c r="C2191" s="1" t="s">
        <v>22</v>
      </c>
      <c r="D2191" s="1" t="s">
        <v>23</v>
      </c>
      <c r="E2191" s="1" t="s">
        <v>24</v>
      </c>
      <c r="G2191" t="s">
        <v>2087</v>
      </c>
      <c r="H2191">
        <v>26247</v>
      </c>
      <c r="I2191">
        <v>27671</v>
      </c>
      <c r="J2191" t="s">
        <v>26</v>
      </c>
      <c r="K2191" t="s">
        <v>2163</v>
      </c>
      <c r="N2191" t="s">
        <v>2164</v>
      </c>
      <c r="Q2191" t="s">
        <v>2162</v>
      </c>
      <c r="R2191">
        <v>1425</v>
      </c>
      <c r="S2191">
        <v>474</v>
      </c>
    </row>
    <row r="2192" spans="1:19" x14ac:dyDescent="0.25">
      <c r="A2192" s="1" t="s">
        <v>20</v>
      </c>
      <c r="B2192" s="1" t="s">
        <v>34</v>
      </c>
      <c r="C2192" s="1" t="s">
        <v>22</v>
      </c>
      <c r="D2192" s="1" t="s">
        <v>23</v>
      </c>
      <c r="E2192" s="1" t="s">
        <v>24</v>
      </c>
      <c r="G2192" t="s">
        <v>4843</v>
      </c>
      <c r="H2192">
        <v>26303</v>
      </c>
      <c r="I2192">
        <v>27079</v>
      </c>
      <c r="J2192" t="s">
        <v>26</v>
      </c>
      <c r="Q2192" t="s">
        <v>4925</v>
      </c>
      <c r="R2192">
        <v>777</v>
      </c>
    </row>
    <row r="2193" spans="1:19" x14ac:dyDescent="0.25">
      <c r="A2193" s="1" t="s">
        <v>36</v>
      </c>
      <c r="B2193" s="1" t="s">
        <v>37</v>
      </c>
      <c r="C2193" s="1" t="s">
        <v>22</v>
      </c>
      <c r="D2193" s="1" t="s">
        <v>23</v>
      </c>
      <c r="E2193" s="1" t="s">
        <v>24</v>
      </c>
      <c r="G2193" t="s">
        <v>4843</v>
      </c>
      <c r="H2193">
        <v>26303</v>
      </c>
      <c r="I2193">
        <v>27079</v>
      </c>
      <c r="J2193" t="s">
        <v>26</v>
      </c>
      <c r="K2193" t="s">
        <v>4926</v>
      </c>
      <c r="N2193" t="s">
        <v>1201</v>
      </c>
      <c r="Q2193" t="s">
        <v>4925</v>
      </c>
      <c r="R2193">
        <v>777</v>
      </c>
      <c r="S2193">
        <v>258</v>
      </c>
    </row>
    <row r="2194" spans="1:19" x14ac:dyDescent="0.25">
      <c r="A2194" s="1" t="s">
        <v>20</v>
      </c>
      <c r="B2194" s="1" t="s">
        <v>34</v>
      </c>
      <c r="C2194" s="1" t="s">
        <v>22</v>
      </c>
      <c r="D2194" s="1" t="s">
        <v>23</v>
      </c>
      <c r="E2194" s="1" t="s">
        <v>24</v>
      </c>
      <c r="G2194" t="s">
        <v>5733</v>
      </c>
      <c r="H2194">
        <v>26371</v>
      </c>
      <c r="I2194">
        <v>28788</v>
      </c>
      <c r="J2194" t="s">
        <v>26</v>
      </c>
      <c r="Q2194" t="s">
        <v>5806</v>
      </c>
      <c r="R2194">
        <v>2418</v>
      </c>
    </row>
    <row r="2195" spans="1:19" x14ac:dyDescent="0.25">
      <c r="A2195" s="1" t="s">
        <v>36</v>
      </c>
      <c r="B2195" s="1" t="s">
        <v>37</v>
      </c>
      <c r="C2195" s="1" t="s">
        <v>22</v>
      </c>
      <c r="D2195" s="1" t="s">
        <v>23</v>
      </c>
      <c r="E2195" s="1" t="s">
        <v>24</v>
      </c>
      <c r="G2195" t="s">
        <v>5733</v>
      </c>
      <c r="H2195">
        <v>26371</v>
      </c>
      <c r="I2195">
        <v>28788</v>
      </c>
      <c r="J2195" t="s">
        <v>26</v>
      </c>
      <c r="K2195" t="s">
        <v>5807</v>
      </c>
      <c r="N2195" t="s">
        <v>5808</v>
      </c>
      <c r="Q2195" t="s">
        <v>5806</v>
      </c>
      <c r="R2195">
        <v>2418</v>
      </c>
      <c r="S2195">
        <v>805</v>
      </c>
    </row>
    <row r="2196" spans="1:19" x14ac:dyDescent="0.25">
      <c r="A2196" s="1" t="s">
        <v>20</v>
      </c>
      <c r="B2196" s="1" t="s">
        <v>34</v>
      </c>
      <c r="C2196" s="1" t="s">
        <v>22</v>
      </c>
      <c r="D2196" s="1" t="s">
        <v>23</v>
      </c>
      <c r="E2196" s="1" t="s">
        <v>24</v>
      </c>
      <c r="G2196" t="s">
        <v>4715</v>
      </c>
      <c r="H2196">
        <v>26378</v>
      </c>
      <c r="I2196">
        <v>26578</v>
      </c>
      <c r="J2196" t="s">
        <v>26</v>
      </c>
      <c r="Q2196" t="s">
        <v>4780</v>
      </c>
      <c r="R2196">
        <v>201</v>
      </c>
    </row>
    <row r="2197" spans="1:19" x14ac:dyDescent="0.25">
      <c r="A2197" s="1" t="s">
        <v>36</v>
      </c>
      <c r="B2197" s="1" t="s">
        <v>37</v>
      </c>
      <c r="C2197" s="1" t="s">
        <v>22</v>
      </c>
      <c r="D2197" s="1" t="s">
        <v>23</v>
      </c>
      <c r="E2197" s="1" t="s">
        <v>24</v>
      </c>
      <c r="G2197" t="s">
        <v>4715</v>
      </c>
      <c r="H2197">
        <v>26378</v>
      </c>
      <c r="I2197">
        <v>26578</v>
      </c>
      <c r="J2197" t="s">
        <v>26</v>
      </c>
      <c r="K2197" t="s">
        <v>4781</v>
      </c>
      <c r="N2197" t="s">
        <v>4782</v>
      </c>
      <c r="Q2197" t="s">
        <v>4780</v>
      </c>
      <c r="R2197">
        <v>201</v>
      </c>
      <c r="S2197">
        <v>66</v>
      </c>
    </row>
    <row r="2198" spans="1:19" x14ac:dyDescent="0.25">
      <c r="A2198" s="1" t="s">
        <v>20</v>
      </c>
      <c r="B2198" s="1" t="s">
        <v>34</v>
      </c>
      <c r="C2198" s="1" t="s">
        <v>22</v>
      </c>
      <c r="D2198" s="1" t="s">
        <v>23</v>
      </c>
      <c r="E2198" s="1" t="s">
        <v>24</v>
      </c>
      <c r="G2198" t="s">
        <v>1766</v>
      </c>
      <c r="H2198">
        <v>26447</v>
      </c>
      <c r="I2198">
        <v>27274</v>
      </c>
      <c r="J2198" t="s">
        <v>26</v>
      </c>
      <c r="Q2198" t="s">
        <v>1831</v>
      </c>
      <c r="R2198">
        <v>828</v>
      </c>
    </row>
    <row r="2199" spans="1:19" x14ac:dyDescent="0.25">
      <c r="A2199" s="1" t="s">
        <v>36</v>
      </c>
      <c r="B2199" s="1" t="s">
        <v>37</v>
      </c>
      <c r="C2199" s="1" t="s">
        <v>22</v>
      </c>
      <c r="D2199" s="1" t="s">
        <v>23</v>
      </c>
      <c r="E2199" s="1" t="s">
        <v>24</v>
      </c>
      <c r="G2199" t="s">
        <v>1766</v>
      </c>
      <c r="H2199">
        <v>26447</v>
      </c>
      <c r="I2199">
        <v>27274</v>
      </c>
      <c r="J2199" t="s">
        <v>26</v>
      </c>
      <c r="K2199" t="s">
        <v>1832</v>
      </c>
      <c r="N2199" t="s">
        <v>1833</v>
      </c>
      <c r="Q2199" t="s">
        <v>1831</v>
      </c>
      <c r="R2199">
        <v>828</v>
      </c>
      <c r="S2199">
        <v>275</v>
      </c>
    </row>
    <row r="2200" spans="1:19" x14ac:dyDescent="0.25">
      <c r="A2200" s="1" t="s">
        <v>20</v>
      </c>
      <c r="B2200" s="1" t="s">
        <v>34</v>
      </c>
      <c r="C2200" s="1" t="s">
        <v>22</v>
      </c>
      <c r="D2200" s="1" t="s">
        <v>23</v>
      </c>
      <c r="E2200" s="1" t="s">
        <v>24</v>
      </c>
      <c r="G2200" t="s">
        <v>3510</v>
      </c>
      <c r="H2200">
        <v>26451</v>
      </c>
      <c r="I2200">
        <v>26738</v>
      </c>
      <c r="J2200" t="s">
        <v>26</v>
      </c>
      <c r="Q2200" t="s">
        <v>3586</v>
      </c>
      <c r="R2200">
        <v>288</v>
      </c>
    </row>
    <row r="2201" spans="1:19" x14ac:dyDescent="0.25">
      <c r="A2201" s="1" t="s">
        <v>36</v>
      </c>
      <c r="B2201" s="1" t="s">
        <v>37</v>
      </c>
      <c r="C2201" s="1" t="s">
        <v>22</v>
      </c>
      <c r="D2201" s="1" t="s">
        <v>23</v>
      </c>
      <c r="E2201" s="1" t="s">
        <v>24</v>
      </c>
      <c r="G2201" t="s">
        <v>3510</v>
      </c>
      <c r="H2201">
        <v>26451</v>
      </c>
      <c r="I2201">
        <v>26738</v>
      </c>
      <c r="J2201" t="s">
        <v>26</v>
      </c>
      <c r="K2201" t="s">
        <v>3587</v>
      </c>
      <c r="N2201" t="s">
        <v>784</v>
      </c>
      <c r="Q2201" t="s">
        <v>3586</v>
      </c>
      <c r="R2201">
        <v>288</v>
      </c>
      <c r="S2201">
        <v>95</v>
      </c>
    </row>
    <row r="2202" spans="1:19" x14ac:dyDescent="0.25">
      <c r="A2202" s="1" t="s">
        <v>20</v>
      </c>
      <c r="B2202" s="1" t="s">
        <v>34</v>
      </c>
      <c r="C2202" s="1" t="s">
        <v>22</v>
      </c>
      <c r="D2202" s="1" t="s">
        <v>23</v>
      </c>
      <c r="E2202" s="1" t="s">
        <v>24</v>
      </c>
      <c r="G2202" t="s">
        <v>5390</v>
      </c>
      <c r="H2202">
        <v>26530</v>
      </c>
      <c r="I2202">
        <v>28242</v>
      </c>
      <c r="J2202" t="s">
        <v>26</v>
      </c>
      <c r="Q2202" t="s">
        <v>5476</v>
      </c>
      <c r="R2202">
        <v>1713</v>
      </c>
    </row>
    <row r="2203" spans="1:19" x14ac:dyDescent="0.25">
      <c r="A2203" s="1" t="s">
        <v>36</v>
      </c>
      <c r="B2203" s="1" t="s">
        <v>37</v>
      </c>
      <c r="C2203" s="1" t="s">
        <v>22</v>
      </c>
      <c r="D2203" s="1" t="s">
        <v>23</v>
      </c>
      <c r="E2203" s="1" t="s">
        <v>24</v>
      </c>
      <c r="G2203" t="s">
        <v>5390</v>
      </c>
      <c r="H2203">
        <v>26530</v>
      </c>
      <c r="I2203">
        <v>28242</v>
      </c>
      <c r="J2203" t="s">
        <v>26</v>
      </c>
      <c r="K2203" t="s">
        <v>5477</v>
      </c>
      <c r="N2203" t="s">
        <v>5478</v>
      </c>
      <c r="Q2203" t="s">
        <v>5476</v>
      </c>
      <c r="R2203">
        <v>1713</v>
      </c>
      <c r="S2203">
        <v>570</v>
      </c>
    </row>
    <row r="2204" spans="1:19" x14ac:dyDescent="0.25">
      <c r="A2204" s="1" t="s">
        <v>20</v>
      </c>
      <c r="B2204" s="1" t="s">
        <v>34</v>
      </c>
      <c r="C2204" s="1" t="s">
        <v>22</v>
      </c>
      <c r="D2204" s="1" t="s">
        <v>23</v>
      </c>
      <c r="E2204" s="1" t="s">
        <v>24</v>
      </c>
      <c r="G2204" t="s">
        <v>2442</v>
      </c>
      <c r="H2204">
        <v>26551</v>
      </c>
      <c r="I2204">
        <v>27021</v>
      </c>
      <c r="J2204" t="s">
        <v>46</v>
      </c>
      <c r="Q2204" t="s">
        <v>2509</v>
      </c>
      <c r="R2204">
        <v>471</v>
      </c>
    </row>
    <row r="2205" spans="1:19" x14ac:dyDescent="0.25">
      <c r="A2205" s="1" t="s">
        <v>36</v>
      </c>
      <c r="B2205" s="1" t="s">
        <v>37</v>
      </c>
      <c r="C2205" s="1" t="s">
        <v>22</v>
      </c>
      <c r="D2205" s="1" t="s">
        <v>23</v>
      </c>
      <c r="E2205" s="1" t="s">
        <v>24</v>
      </c>
      <c r="G2205" t="s">
        <v>2442</v>
      </c>
      <c r="H2205">
        <v>26551</v>
      </c>
      <c r="I2205">
        <v>27021</v>
      </c>
      <c r="J2205" t="s">
        <v>46</v>
      </c>
      <c r="K2205" t="s">
        <v>2510</v>
      </c>
      <c r="N2205" t="s">
        <v>2511</v>
      </c>
      <c r="Q2205" t="s">
        <v>2509</v>
      </c>
      <c r="R2205">
        <v>471</v>
      </c>
      <c r="S2205">
        <v>156</v>
      </c>
    </row>
    <row r="2206" spans="1:19" x14ac:dyDescent="0.25">
      <c r="A2206" s="1" t="s">
        <v>20</v>
      </c>
      <c r="B2206" s="1" t="s">
        <v>34</v>
      </c>
      <c r="C2206" s="1" t="s">
        <v>22</v>
      </c>
      <c r="D2206" s="1" t="s">
        <v>23</v>
      </c>
      <c r="E2206" s="1" t="s">
        <v>24</v>
      </c>
      <c r="G2206" t="s">
        <v>1267</v>
      </c>
      <c r="H2206">
        <v>26553</v>
      </c>
      <c r="I2206">
        <v>27188</v>
      </c>
      <c r="J2206" t="s">
        <v>26</v>
      </c>
      <c r="Q2206" t="s">
        <v>1338</v>
      </c>
      <c r="R2206">
        <v>636</v>
      </c>
    </row>
    <row r="2207" spans="1:19" x14ac:dyDescent="0.25">
      <c r="A2207" s="1" t="s">
        <v>36</v>
      </c>
      <c r="B2207" s="1" t="s">
        <v>37</v>
      </c>
      <c r="C2207" s="1" t="s">
        <v>22</v>
      </c>
      <c r="D2207" s="1" t="s">
        <v>23</v>
      </c>
      <c r="E2207" s="1" t="s">
        <v>24</v>
      </c>
      <c r="G2207" t="s">
        <v>1267</v>
      </c>
      <c r="H2207">
        <v>26553</v>
      </c>
      <c r="I2207">
        <v>27188</v>
      </c>
      <c r="J2207" t="s">
        <v>26</v>
      </c>
      <c r="K2207" t="s">
        <v>1339</v>
      </c>
      <c r="N2207" t="s">
        <v>1340</v>
      </c>
      <c r="Q2207" t="s">
        <v>1338</v>
      </c>
      <c r="R2207">
        <v>636</v>
      </c>
      <c r="S2207">
        <v>211</v>
      </c>
    </row>
    <row r="2208" spans="1:19" x14ac:dyDescent="0.25">
      <c r="A2208" s="1" t="s">
        <v>20</v>
      </c>
      <c r="B2208" s="1" t="s">
        <v>34</v>
      </c>
      <c r="C2208" s="1" t="s">
        <v>22</v>
      </c>
      <c r="D2208" s="1" t="s">
        <v>23</v>
      </c>
      <c r="E2208" s="1" t="s">
        <v>24</v>
      </c>
      <c r="G2208" t="s">
        <v>5151</v>
      </c>
      <c r="H2208">
        <v>26622</v>
      </c>
      <c r="I2208">
        <v>27560</v>
      </c>
      <c r="J2208" t="s">
        <v>26</v>
      </c>
      <c r="Q2208" t="s">
        <v>5206</v>
      </c>
      <c r="R2208">
        <v>939</v>
      </c>
    </row>
    <row r="2209" spans="1:19" x14ac:dyDescent="0.25">
      <c r="A2209" s="1" t="s">
        <v>36</v>
      </c>
      <c r="B2209" s="1" t="s">
        <v>37</v>
      </c>
      <c r="C2209" s="1" t="s">
        <v>22</v>
      </c>
      <c r="D2209" s="1" t="s">
        <v>23</v>
      </c>
      <c r="E2209" s="1" t="s">
        <v>24</v>
      </c>
      <c r="G2209" t="s">
        <v>5151</v>
      </c>
      <c r="H2209">
        <v>26622</v>
      </c>
      <c r="I2209">
        <v>27560</v>
      </c>
      <c r="J2209" t="s">
        <v>26</v>
      </c>
      <c r="K2209" t="s">
        <v>5207</v>
      </c>
      <c r="N2209" t="s">
        <v>1536</v>
      </c>
      <c r="Q2209" t="s">
        <v>5206</v>
      </c>
      <c r="R2209">
        <v>939</v>
      </c>
      <c r="S2209">
        <v>312</v>
      </c>
    </row>
    <row r="2210" spans="1:19" x14ac:dyDescent="0.25">
      <c r="A2210" s="1" t="s">
        <v>20</v>
      </c>
      <c r="B2210" s="1" t="s">
        <v>34</v>
      </c>
      <c r="C2210" s="1" t="s">
        <v>22</v>
      </c>
      <c r="D2210" s="1" t="s">
        <v>23</v>
      </c>
      <c r="E2210" s="1" t="s">
        <v>24</v>
      </c>
      <c r="G2210" t="s">
        <v>4136</v>
      </c>
      <c r="H2210">
        <v>26658</v>
      </c>
      <c r="I2210">
        <v>26870</v>
      </c>
      <c r="J2210" t="s">
        <v>26</v>
      </c>
      <c r="Q2210" t="s">
        <v>4212</v>
      </c>
      <c r="R2210">
        <v>213</v>
      </c>
    </row>
    <row r="2211" spans="1:19" x14ac:dyDescent="0.25">
      <c r="A2211" s="1" t="s">
        <v>36</v>
      </c>
      <c r="B2211" s="1" t="s">
        <v>37</v>
      </c>
      <c r="C2211" s="1" t="s">
        <v>22</v>
      </c>
      <c r="D2211" s="1" t="s">
        <v>23</v>
      </c>
      <c r="E2211" s="1" t="s">
        <v>24</v>
      </c>
      <c r="G2211" t="s">
        <v>4136</v>
      </c>
      <c r="H2211">
        <v>26658</v>
      </c>
      <c r="I2211">
        <v>26870</v>
      </c>
      <c r="J2211" t="s">
        <v>26</v>
      </c>
      <c r="K2211" t="s">
        <v>4213</v>
      </c>
      <c r="N2211" t="s">
        <v>45</v>
      </c>
      <c r="Q2211" t="s">
        <v>4212</v>
      </c>
      <c r="R2211">
        <v>213</v>
      </c>
      <c r="S2211">
        <v>70</v>
      </c>
    </row>
    <row r="2212" spans="1:19" x14ac:dyDescent="0.25">
      <c r="A2212" s="1" t="s">
        <v>20</v>
      </c>
      <c r="B2212" s="1" t="s">
        <v>34</v>
      </c>
      <c r="C2212" s="1" t="s">
        <v>22</v>
      </c>
      <c r="D2212" s="1" t="s">
        <v>23</v>
      </c>
      <c r="E2212" s="1" t="s">
        <v>24</v>
      </c>
      <c r="G2212" t="s">
        <v>4715</v>
      </c>
      <c r="H2212">
        <v>26663</v>
      </c>
      <c r="I2212">
        <v>26935</v>
      </c>
      <c r="J2212" t="s">
        <v>26</v>
      </c>
      <c r="Q2212" t="s">
        <v>4783</v>
      </c>
      <c r="R2212">
        <v>273</v>
      </c>
    </row>
    <row r="2213" spans="1:19" x14ac:dyDescent="0.25">
      <c r="A2213" s="1" t="s">
        <v>36</v>
      </c>
      <c r="B2213" s="1" t="s">
        <v>37</v>
      </c>
      <c r="C2213" s="1" t="s">
        <v>22</v>
      </c>
      <c r="D2213" s="1" t="s">
        <v>23</v>
      </c>
      <c r="E2213" s="1" t="s">
        <v>24</v>
      </c>
      <c r="G2213" t="s">
        <v>4715</v>
      </c>
      <c r="H2213">
        <v>26663</v>
      </c>
      <c r="I2213">
        <v>26935</v>
      </c>
      <c r="J2213" t="s">
        <v>26</v>
      </c>
      <c r="K2213" t="s">
        <v>4784</v>
      </c>
      <c r="N2213" t="s">
        <v>4785</v>
      </c>
      <c r="Q2213" t="s">
        <v>4783</v>
      </c>
      <c r="R2213">
        <v>273</v>
      </c>
      <c r="S2213">
        <v>90</v>
      </c>
    </row>
    <row r="2214" spans="1:19" x14ac:dyDescent="0.25">
      <c r="A2214" s="1" t="s">
        <v>20</v>
      </c>
      <c r="B2214" s="1" t="s">
        <v>34</v>
      </c>
      <c r="C2214" s="1" t="s">
        <v>22</v>
      </c>
      <c r="D2214" s="1" t="s">
        <v>23</v>
      </c>
      <c r="E2214" s="1" t="s">
        <v>24</v>
      </c>
      <c r="G2214" t="s">
        <v>4327</v>
      </c>
      <c r="H2214">
        <v>26724</v>
      </c>
      <c r="I2214">
        <v>28715</v>
      </c>
      <c r="J2214" t="s">
        <v>26</v>
      </c>
      <c r="Q2214" t="s">
        <v>4390</v>
      </c>
      <c r="R2214">
        <v>1992</v>
      </c>
    </row>
    <row r="2215" spans="1:19" x14ac:dyDescent="0.25">
      <c r="A2215" s="1" t="s">
        <v>36</v>
      </c>
      <c r="B2215" s="1" t="s">
        <v>37</v>
      </c>
      <c r="C2215" s="1" t="s">
        <v>22</v>
      </c>
      <c r="D2215" s="1" t="s">
        <v>23</v>
      </c>
      <c r="E2215" s="1" t="s">
        <v>24</v>
      </c>
      <c r="G2215" t="s">
        <v>4327</v>
      </c>
      <c r="H2215">
        <v>26724</v>
      </c>
      <c r="I2215">
        <v>28715</v>
      </c>
      <c r="J2215" t="s">
        <v>26</v>
      </c>
      <c r="K2215" t="s">
        <v>4391</v>
      </c>
      <c r="N2215" t="s">
        <v>3644</v>
      </c>
      <c r="Q2215" t="s">
        <v>4390</v>
      </c>
      <c r="R2215">
        <v>1992</v>
      </c>
      <c r="S2215">
        <v>663</v>
      </c>
    </row>
    <row r="2216" spans="1:19" x14ac:dyDescent="0.25">
      <c r="A2216" s="1" t="s">
        <v>20</v>
      </c>
      <c r="B2216" s="1" t="s">
        <v>34</v>
      </c>
      <c r="C2216" s="1" t="s">
        <v>22</v>
      </c>
      <c r="D2216" s="1" t="s">
        <v>23</v>
      </c>
      <c r="E2216" s="1" t="s">
        <v>24</v>
      </c>
      <c r="G2216" t="s">
        <v>5006</v>
      </c>
      <c r="H2216">
        <v>26778</v>
      </c>
      <c r="I2216">
        <v>28388</v>
      </c>
      <c r="J2216" t="s">
        <v>26</v>
      </c>
      <c r="Q2216" t="s">
        <v>5079</v>
      </c>
      <c r="R2216">
        <v>1611</v>
      </c>
    </row>
    <row r="2217" spans="1:19" x14ac:dyDescent="0.25">
      <c r="A2217" s="1" t="s">
        <v>36</v>
      </c>
      <c r="B2217" s="1" t="s">
        <v>37</v>
      </c>
      <c r="C2217" s="1" t="s">
        <v>22</v>
      </c>
      <c r="D2217" s="1" t="s">
        <v>23</v>
      </c>
      <c r="E2217" s="1" t="s">
        <v>24</v>
      </c>
      <c r="G2217" t="s">
        <v>5006</v>
      </c>
      <c r="H2217">
        <v>26778</v>
      </c>
      <c r="I2217">
        <v>28388</v>
      </c>
      <c r="J2217" t="s">
        <v>26</v>
      </c>
      <c r="K2217" t="s">
        <v>5080</v>
      </c>
      <c r="N2217" t="s">
        <v>5081</v>
      </c>
      <c r="Q2217" t="s">
        <v>5079</v>
      </c>
      <c r="R2217">
        <v>1611</v>
      </c>
      <c r="S2217">
        <v>536</v>
      </c>
    </row>
    <row r="2218" spans="1:19" x14ac:dyDescent="0.25">
      <c r="A2218" s="1" t="s">
        <v>20</v>
      </c>
      <c r="B2218" s="1" t="s">
        <v>34</v>
      </c>
      <c r="C2218" s="1" t="s">
        <v>22</v>
      </c>
      <c r="D2218" s="1" t="s">
        <v>23</v>
      </c>
      <c r="E2218" s="1" t="s">
        <v>24</v>
      </c>
      <c r="G2218" t="s">
        <v>3824</v>
      </c>
      <c r="H2218">
        <v>26854</v>
      </c>
      <c r="I2218">
        <v>28335</v>
      </c>
      <c r="J2218" t="s">
        <v>26</v>
      </c>
      <c r="Q2218" t="s">
        <v>3882</v>
      </c>
      <c r="R2218">
        <v>1482</v>
      </c>
    </row>
    <row r="2219" spans="1:19" x14ac:dyDescent="0.25">
      <c r="A2219" s="1" t="s">
        <v>36</v>
      </c>
      <c r="B2219" s="1" t="s">
        <v>37</v>
      </c>
      <c r="C2219" s="1" t="s">
        <v>22</v>
      </c>
      <c r="D2219" s="1" t="s">
        <v>23</v>
      </c>
      <c r="E2219" s="1" t="s">
        <v>24</v>
      </c>
      <c r="G2219" t="s">
        <v>3824</v>
      </c>
      <c r="H2219">
        <v>26854</v>
      </c>
      <c r="I2219">
        <v>28335</v>
      </c>
      <c r="J2219" t="s">
        <v>26</v>
      </c>
      <c r="K2219" t="s">
        <v>3883</v>
      </c>
      <c r="N2219" t="s">
        <v>3884</v>
      </c>
      <c r="Q2219" t="s">
        <v>3882</v>
      </c>
      <c r="R2219">
        <v>1482</v>
      </c>
      <c r="S2219">
        <v>493</v>
      </c>
    </row>
    <row r="2220" spans="1:19" x14ac:dyDescent="0.25">
      <c r="A2220" s="1" t="s">
        <v>20</v>
      </c>
      <c r="B2220" s="1" t="s">
        <v>34</v>
      </c>
      <c r="C2220" s="1" t="s">
        <v>22</v>
      </c>
      <c r="D2220" s="1" t="s">
        <v>23</v>
      </c>
      <c r="E2220" s="1" t="s">
        <v>24</v>
      </c>
      <c r="G2220" t="s">
        <v>4136</v>
      </c>
      <c r="H2220">
        <v>26880</v>
      </c>
      <c r="I2220">
        <v>27875</v>
      </c>
      <c r="J2220" t="s">
        <v>26</v>
      </c>
      <c r="Q2220" t="s">
        <v>4214</v>
      </c>
      <c r="R2220">
        <v>996</v>
      </c>
    </row>
    <row r="2221" spans="1:19" x14ac:dyDescent="0.25">
      <c r="A2221" s="1" t="s">
        <v>36</v>
      </c>
      <c r="B2221" s="1" t="s">
        <v>37</v>
      </c>
      <c r="C2221" s="1" t="s">
        <v>22</v>
      </c>
      <c r="D2221" s="1" t="s">
        <v>23</v>
      </c>
      <c r="E2221" s="1" t="s">
        <v>24</v>
      </c>
      <c r="G2221" t="s">
        <v>4136</v>
      </c>
      <c r="H2221">
        <v>26880</v>
      </c>
      <c r="I2221">
        <v>27875</v>
      </c>
      <c r="J2221" t="s">
        <v>26</v>
      </c>
      <c r="K2221" t="s">
        <v>4215</v>
      </c>
      <c r="N2221" t="s">
        <v>4216</v>
      </c>
      <c r="Q2221" t="s">
        <v>4214</v>
      </c>
      <c r="R2221">
        <v>996</v>
      </c>
      <c r="S2221">
        <v>331</v>
      </c>
    </row>
    <row r="2222" spans="1:19" x14ac:dyDescent="0.25">
      <c r="A2222" s="1" t="s">
        <v>20</v>
      </c>
      <c r="B2222" s="1" t="s">
        <v>34</v>
      </c>
      <c r="C2222" s="1" t="s">
        <v>22</v>
      </c>
      <c r="D2222" s="1" t="s">
        <v>23</v>
      </c>
      <c r="E2222" s="1" t="s">
        <v>24</v>
      </c>
      <c r="G2222" t="s">
        <v>5274</v>
      </c>
      <c r="H2222">
        <v>26968</v>
      </c>
      <c r="I2222">
        <v>27150</v>
      </c>
      <c r="J2222" t="s">
        <v>26</v>
      </c>
      <c r="Q2222" t="s">
        <v>5347</v>
      </c>
      <c r="R2222">
        <v>183</v>
      </c>
    </row>
    <row r="2223" spans="1:19" x14ac:dyDescent="0.25">
      <c r="A2223" s="1" t="s">
        <v>36</v>
      </c>
      <c r="B2223" s="1" t="s">
        <v>37</v>
      </c>
      <c r="C2223" s="1" t="s">
        <v>22</v>
      </c>
      <c r="D2223" s="1" t="s">
        <v>23</v>
      </c>
      <c r="E2223" s="1" t="s">
        <v>24</v>
      </c>
      <c r="G2223" t="s">
        <v>5274</v>
      </c>
      <c r="H2223">
        <v>26968</v>
      </c>
      <c r="I2223">
        <v>27150</v>
      </c>
      <c r="J2223" t="s">
        <v>26</v>
      </c>
      <c r="K2223" t="s">
        <v>5348</v>
      </c>
      <c r="N2223" t="s">
        <v>45</v>
      </c>
      <c r="Q2223" t="s">
        <v>5347</v>
      </c>
      <c r="R2223">
        <v>183</v>
      </c>
      <c r="S2223">
        <v>60</v>
      </c>
    </row>
    <row r="2224" spans="1:19" x14ac:dyDescent="0.25">
      <c r="A2224" s="1" t="s">
        <v>20</v>
      </c>
      <c r="B2224" s="1" t="s">
        <v>34</v>
      </c>
      <c r="C2224" s="1" t="s">
        <v>22</v>
      </c>
      <c r="D2224" s="1" t="s">
        <v>23</v>
      </c>
      <c r="E2224" s="1" t="s">
        <v>24</v>
      </c>
      <c r="G2224" t="s">
        <v>3510</v>
      </c>
      <c r="H2224">
        <v>26985</v>
      </c>
      <c r="I2224">
        <v>27455</v>
      </c>
      <c r="J2224" t="s">
        <v>26</v>
      </c>
      <c r="Q2224" t="s">
        <v>3588</v>
      </c>
      <c r="R2224">
        <v>471</v>
      </c>
    </row>
    <row r="2225" spans="1:19" x14ac:dyDescent="0.25">
      <c r="A2225" s="1" t="s">
        <v>36</v>
      </c>
      <c r="B2225" s="1" t="s">
        <v>37</v>
      </c>
      <c r="C2225" s="1" t="s">
        <v>22</v>
      </c>
      <c r="D2225" s="1" t="s">
        <v>23</v>
      </c>
      <c r="E2225" s="1" t="s">
        <v>24</v>
      </c>
      <c r="G2225" t="s">
        <v>3510</v>
      </c>
      <c r="H2225">
        <v>26985</v>
      </c>
      <c r="I2225">
        <v>27455</v>
      </c>
      <c r="J2225" t="s">
        <v>26</v>
      </c>
      <c r="K2225" t="s">
        <v>3589</v>
      </c>
      <c r="N2225" t="s">
        <v>3590</v>
      </c>
      <c r="Q2225" t="s">
        <v>3588</v>
      </c>
      <c r="R2225">
        <v>471</v>
      </c>
      <c r="S2225">
        <v>156</v>
      </c>
    </row>
    <row r="2226" spans="1:19" x14ac:dyDescent="0.25">
      <c r="A2226" s="1" t="s">
        <v>20</v>
      </c>
      <c r="B2226" s="1" t="s">
        <v>34</v>
      </c>
      <c r="C2226" s="1" t="s">
        <v>22</v>
      </c>
      <c r="D2226" s="1" t="s">
        <v>23</v>
      </c>
      <c r="E2226" s="1" t="s">
        <v>24</v>
      </c>
      <c r="G2226" t="s">
        <v>4584</v>
      </c>
      <c r="H2226">
        <v>27002</v>
      </c>
      <c r="I2226">
        <v>27955</v>
      </c>
      <c r="J2226" t="s">
        <v>46</v>
      </c>
      <c r="Q2226" t="s">
        <v>4658</v>
      </c>
      <c r="R2226">
        <v>954</v>
      </c>
    </row>
    <row r="2227" spans="1:19" x14ac:dyDescent="0.25">
      <c r="A2227" s="1" t="s">
        <v>36</v>
      </c>
      <c r="B2227" s="1" t="s">
        <v>37</v>
      </c>
      <c r="C2227" s="1" t="s">
        <v>22</v>
      </c>
      <c r="D2227" s="1" t="s">
        <v>23</v>
      </c>
      <c r="E2227" s="1" t="s">
        <v>24</v>
      </c>
      <c r="G2227" t="s">
        <v>4584</v>
      </c>
      <c r="H2227">
        <v>27002</v>
      </c>
      <c r="I2227">
        <v>27955</v>
      </c>
      <c r="J2227" t="s">
        <v>46</v>
      </c>
      <c r="K2227" t="s">
        <v>4659</v>
      </c>
      <c r="N2227" t="s">
        <v>4660</v>
      </c>
      <c r="Q2227" t="s">
        <v>4658</v>
      </c>
      <c r="R2227">
        <v>954</v>
      </c>
      <c r="S2227">
        <v>317</v>
      </c>
    </row>
    <row r="2228" spans="1:19" x14ac:dyDescent="0.25">
      <c r="A2228" s="1" t="s">
        <v>20</v>
      </c>
      <c r="B2228" s="1" t="s">
        <v>34</v>
      </c>
      <c r="C2228" s="1" t="s">
        <v>22</v>
      </c>
      <c r="D2228" s="1" t="s">
        <v>23</v>
      </c>
      <c r="E2228" s="1" t="s">
        <v>24</v>
      </c>
      <c r="G2228" t="s">
        <v>5812</v>
      </c>
      <c r="H2228">
        <v>27041</v>
      </c>
      <c r="I2228">
        <v>27562</v>
      </c>
      <c r="J2228" t="s">
        <v>26</v>
      </c>
      <c r="Q2228" t="s">
        <v>5887</v>
      </c>
      <c r="R2228">
        <v>522</v>
      </c>
    </row>
    <row r="2229" spans="1:19" x14ac:dyDescent="0.25">
      <c r="A2229" s="1" t="s">
        <v>36</v>
      </c>
      <c r="B2229" s="1" t="s">
        <v>37</v>
      </c>
      <c r="C2229" s="1" t="s">
        <v>22</v>
      </c>
      <c r="D2229" s="1" t="s">
        <v>23</v>
      </c>
      <c r="E2229" s="1" t="s">
        <v>24</v>
      </c>
      <c r="G2229" t="s">
        <v>5812</v>
      </c>
      <c r="H2229">
        <v>27041</v>
      </c>
      <c r="I2229">
        <v>27562</v>
      </c>
      <c r="J2229" t="s">
        <v>26</v>
      </c>
      <c r="K2229" t="s">
        <v>5888</v>
      </c>
      <c r="N2229" t="s">
        <v>5889</v>
      </c>
      <c r="Q2229" t="s">
        <v>5887</v>
      </c>
      <c r="R2229">
        <v>522</v>
      </c>
      <c r="S2229">
        <v>173</v>
      </c>
    </row>
    <row r="2230" spans="1:19" x14ac:dyDescent="0.25">
      <c r="A2230" s="1" t="s">
        <v>20</v>
      </c>
      <c r="B2230" s="1" t="s">
        <v>34</v>
      </c>
      <c r="C2230" s="1" t="s">
        <v>22</v>
      </c>
      <c r="D2230" s="1" t="s">
        <v>23</v>
      </c>
      <c r="E2230" s="1" t="s">
        <v>24</v>
      </c>
      <c r="G2230" t="s">
        <v>4715</v>
      </c>
      <c r="H2230">
        <v>27078</v>
      </c>
      <c r="I2230">
        <v>27884</v>
      </c>
      <c r="J2230" t="s">
        <v>46</v>
      </c>
      <c r="Q2230" t="s">
        <v>4786</v>
      </c>
      <c r="R2230">
        <v>807</v>
      </c>
    </row>
    <row r="2231" spans="1:19" x14ac:dyDescent="0.25">
      <c r="A2231" s="1" t="s">
        <v>36</v>
      </c>
      <c r="B2231" s="1" t="s">
        <v>37</v>
      </c>
      <c r="C2231" s="1" t="s">
        <v>22</v>
      </c>
      <c r="D2231" s="1" t="s">
        <v>23</v>
      </c>
      <c r="E2231" s="1" t="s">
        <v>24</v>
      </c>
      <c r="G2231" t="s">
        <v>4715</v>
      </c>
      <c r="H2231">
        <v>27078</v>
      </c>
      <c r="I2231">
        <v>27884</v>
      </c>
      <c r="J2231" t="s">
        <v>46</v>
      </c>
      <c r="K2231" t="s">
        <v>4787</v>
      </c>
      <c r="N2231" t="s">
        <v>4788</v>
      </c>
      <c r="Q2231" t="s">
        <v>4786</v>
      </c>
      <c r="R2231">
        <v>807</v>
      </c>
      <c r="S2231">
        <v>268</v>
      </c>
    </row>
    <row r="2232" spans="1:19" x14ac:dyDescent="0.25">
      <c r="A2232" s="1" t="s">
        <v>20</v>
      </c>
      <c r="B2232" s="1" t="s">
        <v>34</v>
      </c>
      <c r="C2232" s="1" t="s">
        <v>22</v>
      </c>
      <c r="D2232" s="1" t="s">
        <v>23</v>
      </c>
      <c r="E2232" s="1" t="s">
        <v>24</v>
      </c>
      <c r="G2232" t="s">
        <v>5895</v>
      </c>
      <c r="H2232">
        <v>27106</v>
      </c>
      <c r="I2232">
        <v>28344</v>
      </c>
      <c r="J2232" t="s">
        <v>26</v>
      </c>
      <c r="Q2232" t="s">
        <v>5956</v>
      </c>
      <c r="R2232">
        <v>1239</v>
      </c>
    </row>
    <row r="2233" spans="1:19" x14ac:dyDescent="0.25">
      <c r="A2233" s="1" t="s">
        <v>36</v>
      </c>
      <c r="B2233" s="1" t="s">
        <v>37</v>
      </c>
      <c r="C2233" s="1" t="s">
        <v>22</v>
      </c>
      <c r="D2233" s="1" t="s">
        <v>23</v>
      </c>
      <c r="E2233" s="1" t="s">
        <v>24</v>
      </c>
      <c r="G2233" t="s">
        <v>5895</v>
      </c>
      <c r="H2233">
        <v>27106</v>
      </c>
      <c r="I2233">
        <v>28344</v>
      </c>
      <c r="J2233" t="s">
        <v>26</v>
      </c>
      <c r="K2233" t="s">
        <v>5957</v>
      </c>
      <c r="N2233" t="s">
        <v>5958</v>
      </c>
      <c r="Q2233" t="s">
        <v>5956</v>
      </c>
      <c r="R2233">
        <v>1239</v>
      </c>
      <c r="S2233">
        <v>412</v>
      </c>
    </row>
    <row r="2234" spans="1:19" x14ac:dyDescent="0.25">
      <c r="A2234" s="1" t="s">
        <v>20</v>
      </c>
      <c r="B2234" s="1" t="s">
        <v>34</v>
      </c>
      <c r="C2234" s="1" t="s">
        <v>22</v>
      </c>
      <c r="D2234" s="1" t="s">
        <v>23</v>
      </c>
      <c r="E2234" s="1" t="s">
        <v>24</v>
      </c>
      <c r="G2234" t="s">
        <v>2442</v>
      </c>
      <c r="H2234">
        <v>27123</v>
      </c>
      <c r="I2234">
        <v>27752</v>
      </c>
      <c r="J2234" t="s">
        <v>46</v>
      </c>
      <c r="Q2234" t="s">
        <v>2512</v>
      </c>
      <c r="R2234">
        <v>630</v>
      </c>
    </row>
    <row r="2235" spans="1:19" x14ac:dyDescent="0.25">
      <c r="A2235" s="1" t="s">
        <v>36</v>
      </c>
      <c r="B2235" s="1" t="s">
        <v>37</v>
      </c>
      <c r="C2235" s="1" t="s">
        <v>22</v>
      </c>
      <c r="D2235" s="1" t="s">
        <v>23</v>
      </c>
      <c r="E2235" s="1" t="s">
        <v>24</v>
      </c>
      <c r="G2235" t="s">
        <v>2442</v>
      </c>
      <c r="H2235">
        <v>27123</v>
      </c>
      <c r="I2235">
        <v>27752</v>
      </c>
      <c r="J2235" t="s">
        <v>46</v>
      </c>
      <c r="K2235" t="s">
        <v>2513</v>
      </c>
      <c r="N2235" t="s">
        <v>45</v>
      </c>
      <c r="Q2235" t="s">
        <v>2512</v>
      </c>
      <c r="R2235">
        <v>630</v>
      </c>
      <c r="S2235">
        <v>209</v>
      </c>
    </row>
    <row r="2236" spans="1:19" x14ac:dyDescent="0.25">
      <c r="A2236" s="1" t="s">
        <v>20</v>
      </c>
      <c r="B2236" s="1" t="s">
        <v>34</v>
      </c>
      <c r="C2236" s="1" t="s">
        <v>22</v>
      </c>
      <c r="D2236" s="1" t="s">
        <v>23</v>
      </c>
      <c r="E2236" s="1" t="s">
        <v>24</v>
      </c>
      <c r="G2236" t="s">
        <v>683</v>
      </c>
      <c r="H2236">
        <v>27194</v>
      </c>
      <c r="I2236">
        <v>28105</v>
      </c>
      <c r="J2236" t="s">
        <v>26</v>
      </c>
      <c r="Q2236" t="s">
        <v>756</v>
      </c>
      <c r="R2236">
        <v>912</v>
      </c>
    </row>
    <row r="2237" spans="1:19" x14ac:dyDescent="0.25">
      <c r="A2237" s="1" t="s">
        <v>36</v>
      </c>
      <c r="B2237" s="1" t="s">
        <v>37</v>
      </c>
      <c r="C2237" s="1" t="s">
        <v>22</v>
      </c>
      <c r="D2237" s="1" t="s">
        <v>23</v>
      </c>
      <c r="E2237" s="1" t="s">
        <v>24</v>
      </c>
      <c r="G2237" t="s">
        <v>683</v>
      </c>
      <c r="H2237">
        <v>27194</v>
      </c>
      <c r="I2237">
        <v>28105</v>
      </c>
      <c r="J2237" t="s">
        <v>26</v>
      </c>
      <c r="K2237" t="s">
        <v>757</v>
      </c>
      <c r="N2237" t="s">
        <v>758</v>
      </c>
      <c r="Q2237" t="s">
        <v>756</v>
      </c>
      <c r="R2237">
        <v>912</v>
      </c>
      <c r="S2237">
        <v>303</v>
      </c>
    </row>
    <row r="2238" spans="1:19" x14ac:dyDescent="0.25">
      <c r="A2238" s="1" t="s">
        <v>20</v>
      </c>
      <c r="B2238" s="1" t="s">
        <v>34</v>
      </c>
      <c r="C2238" s="1" t="s">
        <v>22</v>
      </c>
      <c r="D2238" s="1" t="s">
        <v>23</v>
      </c>
      <c r="E2238" s="1" t="s">
        <v>24</v>
      </c>
      <c r="G2238" t="s">
        <v>4843</v>
      </c>
      <c r="H2238">
        <v>27195</v>
      </c>
      <c r="I2238">
        <v>28265</v>
      </c>
      <c r="J2238" t="s">
        <v>26</v>
      </c>
      <c r="Q2238" t="s">
        <v>4927</v>
      </c>
      <c r="R2238">
        <v>1071</v>
      </c>
    </row>
    <row r="2239" spans="1:19" x14ac:dyDescent="0.25">
      <c r="A2239" s="1" t="s">
        <v>36</v>
      </c>
      <c r="B2239" s="1" t="s">
        <v>37</v>
      </c>
      <c r="C2239" s="1" t="s">
        <v>22</v>
      </c>
      <c r="D2239" s="1" t="s">
        <v>23</v>
      </c>
      <c r="E2239" s="1" t="s">
        <v>24</v>
      </c>
      <c r="G2239" t="s">
        <v>4843</v>
      </c>
      <c r="H2239">
        <v>27195</v>
      </c>
      <c r="I2239">
        <v>28265</v>
      </c>
      <c r="J2239" t="s">
        <v>26</v>
      </c>
      <c r="K2239" t="s">
        <v>4928</v>
      </c>
      <c r="N2239" t="s">
        <v>338</v>
      </c>
      <c r="Q2239" t="s">
        <v>4927</v>
      </c>
      <c r="R2239">
        <v>1071</v>
      </c>
      <c r="S2239">
        <v>356</v>
      </c>
    </row>
    <row r="2240" spans="1:19" x14ac:dyDescent="0.25">
      <c r="A2240" s="1" t="s">
        <v>20</v>
      </c>
      <c r="B2240" s="1" t="s">
        <v>34</v>
      </c>
      <c r="C2240" s="1" t="s">
        <v>22</v>
      </c>
      <c r="D2240" s="1" t="s">
        <v>23</v>
      </c>
      <c r="E2240" s="1" t="s">
        <v>24</v>
      </c>
      <c r="G2240" t="s">
        <v>5538</v>
      </c>
      <c r="H2240">
        <v>27205</v>
      </c>
      <c r="I2240">
        <v>28110</v>
      </c>
      <c r="J2240" t="s">
        <v>46</v>
      </c>
      <c r="Q2240" t="s">
        <v>5611</v>
      </c>
      <c r="R2240">
        <v>906</v>
      </c>
    </row>
    <row r="2241" spans="1:20" x14ac:dyDescent="0.25">
      <c r="A2241" s="1" t="s">
        <v>36</v>
      </c>
      <c r="B2241" s="1" t="s">
        <v>37</v>
      </c>
      <c r="C2241" s="1" t="s">
        <v>22</v>
      </c>
      <c r="D2241" s="1" t="s">
        <v>23</v>
      </c>
      <c r="E2241" s="1" t="s">
        <v>24</v>
      </c>
      <c r="G2241" t="s">
        <v>5538</v>
      </c>
      <c r="H2241">
        <v>27205</v>
      </c>
      <c r="I2241">
        <v>28110</v>
      </c>
      <c r="J2241" t="s">
        <v>46</v>
      </c>
      <c r="K2241" t="s">
        <v>5612</v>
      </c>
      <c r="N2241" t="s">
        <v>5613</v>
      </c>
      <c r="Q2241" t="s">
        <v>5611</v>
      </c>
      <c r="R2241">
        <v>906</v>
      </c>
      <c r="S2241">
        <v>301</v>
      </c>
    </row>
    <row r="2242" spans="1:20" x14ac:dyDescent="0.25">
      <c r="A2242" s="1" t="s">
        <v>20</v>
      </c>
      <c r="B2242" s="1" t="s">
        <v>34</v>
      </c>
      <c r="C2242" s="1" t="s">
        <v>22</v>
      </c>
      <c r="D2242" s="1" t="s">
        <v>23</v>
      </c>
      <c r="E2242" s="1" t="s">
        <v>24</v>
      </c>
      <c r="G2242" t="s">
        <v>1267</v>
      </c>
      <c r="H2242">
        <v>27250</v>
      </c>
      <c r="I2242">
        <v>28146</v>
      </c>
      <c r="J2242" t="s">
        <v>26</v>
      </c>
      <c r="Q2242" t="s">
        <v>1341</v>
      </c>
      <c r="R2242">
        <v>897</v>
      </c>
    </row>
    <row r="2243" spans="1:20" x14ac:dyDescent="0.25">
      <c r="A2243" s="1" t="s">
        <v>36</v>
      </c>
      <c r="B2243" s="1" t="s">
        <v>37</v>
      </c>
      <c r="C2243" s="1" t="s">
        <v>22</v>
      </c>
      <c r="D2243" s="1" t="s">
        <v>23</v>
      </c>
      <c r="E2243" s="1" t="s">
        <v>24</v>
      </c>
      <c r="G2243" t="s">
        <v>1267</v>
      </c>
      <c r="H2243">
        <v>27250</v>
      </c>
      <c r="I2243">
        <v>28146</v>
      </c>
      <c r="J2243" t="s">
        <v>26</v>
      </c>
      <c r="K2243" t="s">
        <v>1342</v>
      </c>
      <c r="N2243" t="s">
        <v>1343</v>
      </c>
      <c r="Q2243" t="s">
        <v>1341</v>
      </c>
      <c r="R2243">
        <v>897</v>
      </c>
      <c r="S2243">
        <v>298</v>
      </c>
    </row>
    <row r="2244" spans="1:20" x14ac:dyDescent="0.25">
      <c r="A2244" s="1" t="s">
        <v>20</v>
      </c>
      <c r="B2244" s="1" t="s">
        <v>128</v>
      </c>
      <c r="C2244" s="1" t="s">
        <v>22</v>
      </c>
      <c r="D2244" s="1" t="s">
        <v>23</v>
      </c>
      <c r="E2244" s="1" t="s">
        <v>24</v>
      </c>
      <c r="G2244" t="s">
        <v>5646</v>
      </c>
      <c r="H2244">
        <v>27258</v>
      </c>
      <c r="I2244">
        <v>27742</v>
      </c>
      <c r="J2244" t="s">
        <v>26</v>
      </c>
      <c r="Q2244" t="s">
        <v>5711</v>
      </c>
      <c r="R2244">
        <v>485</v>
      </c>
      <c r="T2244" t="s">
        <v>130</v>
      </c>
    </row>
    <row r="2245" spans="1:20" x14ac:dyDescent="0.25">
      <c r="A2245" s="1" t="s">
        <v>36</v>
      </c>
      <c r="B2245" s="1" t="s">
        <v>131</v>
      </c>
      <c r="C2245" s="1" t="s">
        <v>22</v>
      </c>
      <c r="D2245" s="1" t="s">
        <v>23</v>
      </c>
      <c r="E2245" s="1" t="s">
        <v>24</v>
      </c>
      <c r="G2245" t="s">
        <v>5646</v>
      </c>
      <c r="H2245">
        <v>27258</v>
      </c>
      <c r="I2245">
        <v>27742</v>
      </c>
      <c r="J2245" t="s">
        <v>26</v>
      </c>
      <c r="N2245" t="s">
        <v>598</v>
      </c>
      <c r="Q2245" t="s">
        <v>5711</v>
      </c>
      <c r="R2245">
        <v>485</v>
      </c>
      <c r="T2245" t="s">
        <v>130</v>
      </c>
    </row>
    <row r="2246" spans="1:20" x14ac:dyDescent="0.25">
      <c r="A2246" s="1" t="s">
        <v>20</v>
      </c>
      <c r="B2246" s="1" t="s">
        <v>34</v>
      </c>
      <c r="C2246" s="1" t="s">
        <v>22</v>
      </c>
      <c r="D2246" s="1" t="s">
        <v>23</v>
      </c>
      <c r="E2246" s="1" t="s">
        <v>24</v>
      </c>
      <c r="G2246" t="s">
        <v>5274</v>
      </c>
      <c r="H2246">
        <v>27269</v>
      </c>
      <c r="I2246">
        <v>27454</v>
      </c>
      <c r="J2246" t="s">
        <v>26</v>
      </c>
      <c r="Q2246" t="s">
        <v>5349</v>
      </c>
      <c r="R2246">
        <v>186</v>
      </c>
    </row>
    <row r="2247" spans="1:20" x14ac:dyDescent="0.25">
      <c r="A2247" s="1" t="s">
        <v>36</v>
      </c>
      <c r="B2247" s="1" t="s">
        <v>37</v>
      </c>
      <c r="C2247" s="1" t="s">
        <v>22</v>
      </c>
      <c r="D2247" s="1" t="s">
        <v>23</v>
      </c>
      <c r="E2247" s="1" t="s">
        <v>24</v>
      </c>
      <c r="G2247" t="s">
        <v>5274</v>
      </c>
      <c r="H2247">
        <v>27269</v>
      </c>
      <c r="I2247">
        <v>27454</v>
      </c>
      <c r="J2247" t="s">
        <v>26</v>
      </c>
      <c r="K2247" t="s">
        <v>5350</v>
      </c>
      <c r="N2247" t="s">
        <v>45</v>
      </c>
      <c r="Q2247" t="s">
        <v>5349</v>
      </c>
      <c r="R2247">
        <v>186</v>
      </c>
      <c r="S2247">
        <v>61</v>
      </c>
    </row>
    <row r="2248" spans="1:20" x14ac:dyDescent="0.25">
      <c r="A2248" s="1" t="s">
        <v>20</v>
      </c>
      <c r="B2248" s="1" t="s">
        <v>34</v>
      </c>
      <c r="C2248" s="1" t="s">
        <v>22</v>
      </c>
      <c r="D2248" s="1" t="s">
        <v>23</v>
      </c>
      <c r="E2248" s="1" t="s">
        <v>24</v>
      </c>
      <c r="G2248" t="s">
        <v>3120</v>
      </c>
      <c r="H2248">
        <v>27320</v>
      </c>
      <c r="I2248">
        <v>30481</v>
      </c>
      <c r="J2248" t="s">
        <v>26</v>
      </c>
      <c r="Q2248" t="s">
        <v>3197</v>
      </c>
      <c r="R2248">
        <v>3162</v>
      </c>
    </row>
    <row r="2249" spans="1:20" x14ac:dyDescent="0.25">
      <c r="A2249" s="1" t="s">
        <v>36</v>
      </c>
      <c r="B2249" s="1" t="s">
        <v>37</v>
      </c>
      <c r="C2249" s="1" t="s">
        <v>22</v>
      </c>
      <c r="D2249" s="1" t="s">
        <v>23</v>
      </c>
      <c r="E2249" s="1" t="s">
        <v>24</v>
      </c>
      <c r="G2249" t="s">
        <v>3120</v>
      </c>
      <c r="H2249">
        <v>27320</v>
      </c>
      <c r="I2249">
        <v>30481</v>
      </c>
      <c r="J2249" t="s">
        <v>26</v>
      </c>
      <c r="K2249" t="s">
        <v>3198</v>
      </c>
      <c r="N2249" t="s">
        <v>3199</v>
      </c>
      <c r="Q2249" t="s">
        <v>3197</v>
      </c>
      <c r="R2249">
        <v>3162</v>
      </c>
      <c r="S2249">
        <v>1053</v>
      </c>
    </row>
    <row r="2250" spans="1:20" x14ac:dyDescent="0.25">
      <c r="A2250" s="1" t="s">
        <v>20</v>
      </c>
      <c r="B2250" s="1" t="s">
        <v>34</v>
      </c>
      <c r="C2250" s="1" t="s">
        <v>22</v>
      </c>
      <c r="D2250" s="1" t="s">
        <v>23</v>
      </c>
      <c r="E2250" s="1" t="s">
        <v>24</v>
      </c>
      <c r="G2250" t="s">
        <v>1766</v>
      </c>
      <c r="H2250">
        <v>27343</v>
      </c>
      <c r="I2250">
        <v>27858</v>
      </c>
      <c r="J2250" t="s">
        <v>26</v>
      </c>
      <c r="Q2250" t="s">
        <v>1834</v>
      </c>
      <c r="R2250">
        <v>516</v>
      </c>
    </row>
    <row r="2251" spans="1:20" x14ac:dyDescent="0.25">
      <c r="A2251" s="1" t="s">
        <v>36</v>
      </c>
      <c r="B2251" s="1" t="s">
        <v>37</v>
      </c>
      <c r="C2251" s="1" t="s">
        <v>22</v>
      </c>
      <c r="D2251" s="1" t="s">
        <v>23</v>
      </c>
      <c r="E2251" s="1" t="s">
        <v>24</v>
      </c>
      <c r="G2251" t="s">
        <v>1766</v>
      </c>
      <c r="H2251">
        <v>27343</v>
      </c>
      <c r="I2251">
        <v>27858</v>
      </c>
      <c r="J2251" t="s">
        <v>26</v>
      </c>
      <c r="K2251" t="s">
        <v>1835</v>
      </c>
      <c r="N2251" t="s">
        <v>1836</v>
      </c>
      <c r="Q2251" t="s">
        <v>1834</v>
      </c>
      <c r="R2251">
        <v>516</v>
      </c>
      <c r="S2251">
        <v>171</v>
      </c>
    </row>
    <row r="2252" spans="1:20" x14ac:dyDescent="0.25">
      <c r="A2252" s="1" t="s">
        <v>20</v>
      </c>
      <c r="B2252" s="1" t="s">
        <v>34</v>
      </c>
      <c r="C2252" s="1" t="s">
        <v>22</v>
      </c>
      <c r="D2252" s="1" t="s">
        <v>23</v>
      </c>
      <c r="E2252" s="1" t="s">
        <v>24</v>
      </c>
      <c r="G2252" t="s">
        <v>3334</v>
      </c>
      <c r="H2252">
        <v>27379</v>
      </c>
      <c r="I2252">
        <v>28782</v>
      </c>
      <c r="J2252" t="s">
        <v>26</v>
      </c>
      <c r="Q2252" t="s">
        <v>3385</v>
      </c>
      <c r="R2252">
        <v>1404</v>
      </c>
    </row>
    <row r="2253" spans="1:20" x14ac:dyDescent="0.25">
      <c r="A2253" s="1" t="s">
        <v>36</v>
      </c>
      <c r="B2253" s="1" t="s">
        <v>37</v>
      </c>
      <c r="C2253" s="1" t="s">
        <v>22</v>
      </c>
      <c r="D2253" s="1" t="s">
        <v>23</v>
      </c>
      <c r="E2253" s="1" t="s">
        <v>24</v>
      </c>
      <c r="G2253" t="s">
        <v>3334</v>
      </c>
      <c r="H2253">
        <v>27379</v>
      </c>
      <c r="I2253">
        <v>28782</v>
      </c>
      <c r="J2253" t="s">
        <v>26</v>
      </c>
      <c r="K2253" t="s">
        <v>3386</v>
      </c>
      <c r="N2253" t="s">
        <v>3387</v>
      </c>
      <c r="Q2253" t="s">
        <v>3385</v>
      </c>
      <c r="R2253">
        <v>1404</v>
      </c>
      <c r="S2253">
        <v>467</v>
      </c>
    </row>
    <row r="2254" spans="1:20" x14ac:dyDescent="0.25">
      <c r="A2254" s="1" t="s">
        <v>20</v>
      </c>
      <c r="B2254" s="1" t="s">
        <v>34</v>
      </c>
      <c r="C2254" s="1" t="s">
        <v>22</v>
      </c>
      <c r="D2254" s="1" t="s">
        <v>23</v>
      </c>
      <c r="E2254" s="1" t="s">
        <v>24</v>
      </c>
      <c r="G2254" t="s">
        <v>3978</v>
      </c>
      <c r="H2254">
        <v>27414</v>
      </c>
      <c r="I2254">
        <v>28088</v>
      </c>
      <c r="J2254" t="s">
        <v>26</v>
      </c>
      <c r="Q2254" t="s">
        <v>4022</v>
      </c>
      <c r="R2254">
        <v>675</v>
      </c>
    </row>
    <row r="2255" spans="1:20" x14ac:dyDescent="0.25">
      <c r="A2255" s="1" t="s">
        <v>36</v>
      </c>
      <c r="B2255" s="1" t="s">
        <v>37</v>
      </c>
      <c r="C2255" s="1" t="s">
        <v>22</v>
      </c>
      <c r="D2255" s="1" t="s">
        <v>23</v>
      </c>
      <c r="E2255" s="1" t="s">
        <v>24</v>
      </c>
      <c r="G2255" t="s">
        <v>3978</v>
      </c>
      <c r="H2255">
        <v>27414</v>
      </c>
      <c r="I2255">
        <v>28088</v>
      </c>
      <c r="J2255" t="s">
        <v>26</v>
      </c>
      <c r="K2255" t="s">
        <v>4023</v>
      </c>
      <c r="N2255" t="s">
        <v>405</v>
      </c>
      <c r="Q2255" t="s">
        <v>4022</v>
      </c>
      <c r="R2255">
        <v>675</v>
      </c>
      <c r="S2255">
        <v>224</v>
      </c>
    </row>
    <row r="2256" spans="1:20" x14ac:dyDescent="0.25">
      <c r="A2256" s="1" t="s">
        <v>20</v>
      </c>
      <c r="B2256" s="1" t="s">
        <v>34</v>
      </c>
      <c r="C2256" s="1" t="s">
        <v>22</v>
      </c>
      <c r="D2256" s="1" t="s">
        <v>23</v>
      </c>
      <c r="E2256" s="1" t="s">
        <v>24</v>
      </c>
      <c r="G2256" t="s">
        <v>2702</v>
      </c>
      <c r="H2256">
        <v>27462</v>
      </c>
      <c r="I2256">
        <v>32723</v>
      </c>
      <c r="J2256" t="s">
        <v>26</v>
      </c>
      <c r="Q2256" t="s">
        <v>2758</v>
      </c>
      <c r="R2256">
        <v>5262</v>
      </c>
    </row>
    <row r="2257" spans="1:19" x14ac:dyDescent="0.25">
      <c r="A2257" s="1" t="s">
        <v>36</v>
      </c>
      <c r="B2257" s="1" t="s">
        <v>37</v>
      </c>
      <c r="C2257" s="1" t="s">
        <v>22</v>
      </c>
      <c r="D2257" s="1" t="s">
        <v>23</v>
      </c>
      <c r="E2257" s="1" t="s">
        <v>24</v>
      </c>
      <c r="G2257" t="s">
        <v>2702</v>
      </c>
      <c r="H2257">
        <v>27462</v>
      </c>
      <c r="I2257">
        <v>32723</v>
      </c>
      <c r="J2257" t="s">
        <v>26</v>
      </c>
      <c r="K2257" t="s">
        <v>2759</v>
      </c>
      <c r="N2257" t="s">
        <v>45</v>
      </c>
      <c r="Q2257" t="s">
        <v>2758</v>
      </c>
      <c r="R2257">
        <v>5262</v>
      </c>
      <c r="S2257">
        <v>1753</v>
      </c>
    </row>
    <row r="2258" spans="1:19" x14ac:dyDescent="0.25">
      <c r="A2258" s="1" t="s">
        <v>20</v>
      </c>
      <c r="B2258" s="1" t="s">
        <v>34</v>
      </c>
      <c r="C2258" s="1" t="s">
        <v>22</v>
      </c>
      <c r="D2258" s="1" t="s">
        <v>23</v>
      </c>
      <c r="E2258" s="1" t="s">
        <v>24</v>
      </c>
      <c r="G2258" t="s">
        <v>3510</v>
      </c>
      <c r="H2258">
        <v>27471</v>
      </c>
      <c r="I2258">
        <v>27977</v>
      </c>
      <c r="J2258" t="s">
        <v>26</v>
      </c>
      <c r="Q2258" t="s">
        <v>3591</v>
      </c>
      <c r="R2258">
        <v>507</v>
      </c>
    </row>
    <row r="2259" spans="1:19" x14ac:dyDescent="0.25">
      <c r="A2259" s="1" t="s">
        <v>36</v>
      </c>
      <c r="B2259" s="1" t="s">
        <v>37</v>
      </c>
      <c r="C2259" s="1" t="s">
        <v>22</v>
      </c>
      <c r="D2259" s="1" t="s">
        <v>23</v>
      </c>
      <c r="E2259" s="1" t="s">
        <v>24</v>
      </c>
      <c r="G2259" t="s">
        <v>3510</v>
      </c>
      <c r="H2259">
        <v>27471</v>
      </c>
      <c r="I2259">
        <v>27977</v>
      </c>
      <c r="J2259" t="s">
        <v>26</v>
      </c>
      <c r="K2259" t="s">
        <v>3592</v>
      </c>
      <c r="N2259" t="s">
        <v>45</v>
      </c>
      <c r="Q2259" t="s">
        <v>3591</v>
      </c>
      <c r="R2259">
        <v>507</v>
      </c>
      <c r="S2259">
        <v>168</v>
      </c>
    </row>
    <row r="2260" spans="1:19" x14ac:dyDescent="0.25">
      <c r="A2260" s="1" t="s">
        <v>20</v>
      </c>
      <c r="B2260" s="1" t="s">
        <v>34</v>
      </c>
      <c r="C2260" s="1" t="s">
        <v>22</v>
      </c>
      <c r="D2260" s="1" t="s">
        <v>23</v>
      </c>
      <c r="E2260" s="1" t="s">
        <v>24</v>
      </c>
      <c r="G2260" t="s">
        <v>25</v>
      </c>
      <c r="H2260">
        <v>27506</v>
      </c>
      <c r="I2260">
        <v>28168</v>
      </c>
      <c r="J2260" t="s">
        <v>26</v>
      </c>
      <c r="Q2260" t="s">
        <v>114</v>
      </c>
      <c r="R2260">
        <v>663</v>
      </c>
    </row>
    <row r="2261" spans="1:19" x14ac:dyDescent="0.25">
      <c r="A2261" s="1" t="s">
        <v>36</v>
      </c>
      <c r="B2261" s="1" t="s">
        <v>37</v>
      </c>
      <c r="C2261" s="1" t="s">
        <v>22</v>
      </c>
      <c r="D2261" s="1" t="s">
        <v>23</v>
      </c>
      <c r="E2261" s="1" t="s">
        <v>24</v>
      </c>
      <c r="G2261" t="s">
        <v>25</v>
      </c>
      <c r="H2261">
        <v>27506</v>
      </c>
      <c r="I2261">
        <v>28168</v>
      </c>
      <c r="J2261" t="s">
        <v>26</v>
      </c>
      <c r="K2261" t="s">
        <v>115</v>
      </c>
      <c r="N2261" t="s">
        <v>116</v>
      </c>
      <c r="Q2261" t="s">
        <v>114</v>
      </c>
      <c r="R2261">
        <v>663</v>
      </c>
      <c r="S2261">
        <v>220</v>
      </c>
    </row>
    <row r="2262" spans="1:19" x14ac:dyDescent="0.25">
      <c r="A2262" s="1" t="s">
        <v>20</v>
      </c>
      <c r="B2262" s="1" t="s">
        <v>34</v>
      </c>
      <c r="C2262" s="1" t="s">
        <v>22</v>
      </c>
      <c r="D2262" s="1" t="s">
        <v>23</v>
      </c>
      <c r="E2262" s="1" t="s">
        <v>24</v>
      </c>
      <c r="G2262" t="s">
        <v>5812</v>
      </c>
      <c r="H2262">
        <v>27569</v>
      </c>
      <c r="I2262">
        <v>28153</v>
      </c>
      <c r="J2262" t="s">
        <v>26</v>
      </c>
      <c r="Q2262" t="s">
        <v>5890</v>
      </c>
      <c r="R2262">
        <v>585</v>
      </c>
    </row>
    <row r="2263" spans="1:19" x14ac:dyDescent="0.25">
      <c r="A2263" s="1" t="s">
        <v>36</v>
      </c>
      <c r="B2263" s="1" t="s">
        <v>37</v>
      </c>
      <c r="C2263" s="1" t="s">
        <v>22</v>
      </c>
      <c r="D2263" s="1" t="s">
        <v>23</v>
      </c>
      <c r="E2263" s="1" t="s">
        <v>24</v>
      </c>
      <c r="G2263" t="s">
        <v>5812</v>
      </c>
      <c r="H2263">
        <v>27569</v>
      </c>
      <c r="I2263">
        <v>28153</v>
      </c>
      <c r="J2263" t="s">
        <v>26</v>
      </c>
      <c r="K2263" t="s">
        <v>5891</v>
      </c>
      <c r="N2263" t="s">
        <v>5892</v>
      </c>
      <c r="Q2263" t="s">
        <v>5890</v>
      </c>
      <c r="R2263">
        <v>585</v>
      </c>
      <c r="S2263">
        <v>194</v>
      </c>
    </row>
    <row r="2264" spans="1:19" x14ac:dyDescent="0.25">
      <c r="A2264" s="1" t="s">
        <v>20</v>
      </c>
      <c r="B2264" s="1" t="s">
        <v>34</v>
      </c>
      <c r="C2264" s="1" t="s">
        <v>22</v>
      </c>
      <c r="D2264" s="1" t="s">
        <v>23</v>
      </c>
      <c r="E2264" s="1" t="s">
        <v>24</v>
      </c>
      <c r="G2264" t="s">
        <v>5274</v>
      </c>
      <c r="H2264">
        <v>27605</v>
      </c>
      <c r="I2264">
        <v>27790</v>
      </c>
      <c r="J2264" t="s">
        <v>26</v>
      </c>
      <c r="Q2264" t="s">
        <v>5351</v>
      </c>
      <c r="R2264">
        <v>186</v>
      </c>
    </row>
    <row r="2265" spans="1:19" x14ac:dyDescent="0.25">
      <c r="A2265" s="1" t="s">
        <v>36</v>
      </c>
      <c r="B2265" s="1" t="s">
        <v>37</v>
      </c>
      <c r="C2265" s="1" t="s">
        <v>22</v>
      </c>
      <c r="D2265" s="1" t="s">
        <v>23</v>
      </c>
      <c r="E2265" s="1" t="s">
        <v>24</v>
      </c>
      <c r="G2265" t="s">
        <v>5274</v>
      </c>
      <c r="H2265">
        <v>27605</v>
      </c>
      <c r="I2265">
        <v>27790</v>
      </c>
      <c r="J2265" t="s">
        <v>26</v>
      </c>
      <c r="K2265" t="s">
        <v>5352</v>
      </c>
      <c r="N2265" t="s">
        <v>45</v>
      </c>
      <c r="Q2265" t="s">
        <v>5351</v>
      </c>
      <c r="R2265">
        <v>186</v>
      </c>
      <c r="S2265">
        <v>61</v>
      </c>
    </row>
    <row r="2266" spans="1:19" x14ac:dyDescent="0.25">
      <c r="A2266" s="1" t="s">
        <v>20</v>
      </c>
      <c r="B2266" s="1" t="s">
        <v>34</v>
      </c>
      <c r="C2266" s="1" t="s">
        <v>22</v>
      </c>
      <c r="D2266" s="1" t="s">
        <v>23</v>
      </c>
      <c r="E2266" s="1" t="s">
        <v>24</v>
      </c>
      <c r="G2266" t="s">
        <v>3679</v>
      </c>
      <c r="H2266">
        <v>27673</v>
      </c>
      <c r="I2266">
        <v>30138</v>
      </c>
      <c r="J2266" t="s">
        <v>26</v>
      </c>
      <c r="Q2266" t="s">
        <v>3737</v>
      </c>
      <c r="R2266">
        <v>2466</v>
      </c>
    </row>
    <row r="2267" spans="1:19" x14ac:dyDescent="0.25">
      <c r="A2267" s="1" t="s">
        <v>36</v>
      </c>
      <c r="B2267" s="1" t="s">
        <v>37</v>
      </c>
      <c r="C2267" s="1" t="s">
        <v>22</v>
      </c>
      <c r="D2267" s="1" t="s">
        <v>23</v>
      </c>
      <c r="E2267" s="1" t="s">
        <v>24</v>
      </c>
      <c r="G2267" t="s">
        <v>3679</v>
      </c>
      <c r="H2267">
        <v>27673</v>
      </c>
      <c r="I2267">
        <v>30138</v>
      </c>
      <c r="J2267" t="s">
        <v>26</v>
      </c>
      <c r="K2267" t="s">
        <v>3738</v>
      </c>
      <c r="N2267" t="s">
        <v>338</v>
      </c>
      <c r="Q2267" t="s">
        <v>3737</v>
      </c>
      <c r="R2267">
        <v>2466</v>
      </c>
      <c r="S2267">
        <v>821</v>
      </c>
    </row>
    <row r="2268" spans="1:19" x14ac:dyDescent="0.25">
      <c r="A2268" s="1" t="s">
        <v>20</v>
      </c>
      <c r="B2268" s="1" t="s">
        <v>34</v>
      </c>
      <c r="C2268" s="1" t="s">
        <v>22</v>
      </c>
      <c r="D2268" s="1" t="s">
        <v>23</v>
      </c>
      <c r="E2268" s="1" t="s">
        <v>24</v>
      </c>
      <c r="G2268" t="s">
        <v>5151</v>
      </c>
      <c r="H2268">
        <v>27676</v>
      </c>
      <c r="I2268">
        <v>28350</v>
      </c>
      <c r="J2268" t="s">
        <v>26</v>
      </c>
      <c r="Q2268" t="s">
        <v>5208</v>
      </c>
      <c r="R2268">
        <v>675</v>
      </c>
    </row>
    <row r="2269" spans="1:19" x14ac:dyDescent="0.25">
      <c r="A2269" s="1" t="s">
        <v>36</v>
      </c>
      <c r="B2269" s="1" t="s">
        <v>37</v>
      </c>
      <c r="C2269" s="1" t="s">
        <v>22</v>
      </c>
      <c r="D2269" s="1" t="s">
        <v>23</v>
      </c>
      <c r="E2269" s="1" t="s">
        <v>24</v>
      </c>
      <c r="G2269" t="s">
        <v>5151</v>
      </c>
      <c r="H2269">
        <v>27676</v>
      </c>
      <c r="I2269">
        <v>28350</v>
      </c>
      <c r="J2269" t="s">
        <v>26</v>
      </c>
      <c r="K2269" t="s">
        <v>5209</v>
      </c>
      <c r="N2269" t="s">
        <v>5210</v>
      </c>
      <c r="Q2269" t="s">
        <v>5208</v>
      </c>
      <c r="R2269">
        <v>675</v>
      </c>
      <c r="S2269">
        <v>224</v>
      </c>
    </row>
    <row r="2270" spans="1:19" x14ac:dyDescent="0.25">
      <c r="A2270" s="1" t="s">
        <v>20</v>
      </c>
      <c r="B2270" s="1" t="s">
        <v>34</v>
      </c>
      <c r="C2270" s="1" t="s">
        <v>22</v>
      </c>
      <c r="D2270" s="1" t="s">
        <v>23</v>
      </c>
      <c r="E2270" s="1" t="s">
        <v>24</v>
      </c>
      <c r="G2270" t="s">
        <v>2087</v>
      </c>
      <c r="H2270">
        <v>27687</v>
      </c>
      <c r="I2270">
        <v>28874</v>
      </c>
      <c r="J2270" t="s">
        <v>26</v>
      </c>
      <c r="Q2270" t="s">
        <v>2165</v>
      </c>
      <c r="R2270">
        <v>1188</v>
      </c>
    </row>
    <row r="2271" spans="1:19" x14ac:dyDescent="0.25">
      <c r="A2271" s="1" t="s">
        <v>36</v>
      </c>
      <c r="B2271" s="1" t="s">
        <v>37</v>
      </c>
      <c r="C2271" s="1" t="s">
        <v>22</v>
      </c>
      <c r="D2271" s="1" t="s">
        <v>23</v>
      </c>
      <c r="E2271" s="1" t="s">
        <v>24</v>
      </c>
      <c r="G2271" t="s">
        <v>2087</v>
      </c>
      <c r="H2271">
        <v>27687</v>
      </c>
      <c r="I2271">
        <v>28874</v>
      </c>
      <c r="J2271" t="s">
        <v>26</v>
      </c>
      <c r="K2271" t="s">
        <v>2166</v>
      </c>
      <c r="N2271" t="s">
        <v>2167</v>
      </c>
      <c r="Q2271" t="s">
        <v>2165</v>
      </c>
      <c r="R2271">
        <v>1188</v>
      </c>
      <c r="S2271">
        <v>395</v>
      </c>
    </row>
    <row r="2272" spans="1:19" x14ac:dyDescent="0.25">
      <c r="A2272" s="1" t="s">
        <v>20</v>
      </c>
      <c r="B2272" s="1" t="s">
        <v>34</v>
      </c>
      <c r="C2272" s="1" t="s">
        <v>22</v>
      </c>
      <c r="D2272" s="1" t="s">
        <v>23</v>
      </c>
      <c r="E2272" s="1" t="s">
        <v>24</v>
      </c>
      <c r="G2272" t="s">
        <v>5274</v>
      </c>
      <c r="H2272">
        <v>27753</v>
      </c>
      <c r="I2272">
        <v>28994</v>
      </c>
      <c r="J2272" t="s">
        <v>46</v>
      </c>
      <c r="Q2272" t="s">
        <v>5353</v>
      </c>
      <c r="R2272">
        <v>1242</v>
      </c>
    </row>
    <row r="2273" spans="1:19" x14ac:dyDescent="0.25">
      <c r="A2273" s="1" t="s">
        <v>36</v>
      </c>
      <c r="B2273" s="1" t="s">
        <v>37</v>
      </c>
      <c r="C2273" s="1" t="s">
        <v>22</v>
      </c>
      <c r="D2273" s="1" t="s">
        <v>23</v>
      </c>
      <c r="E2273" s="1" t="s">
        <v>24</v>
      </c>
      <c r="G2273" t="s">
        <v>5274</v>
      </c>
      <c r="H2273">
        <v>27753</v>
      </c>
      <c r="I2273">
        <v>28994</v>
      </c>
      <c r="J2273" t="s">
        <v>46</v>
      </c>
      <c r="K2273" t="s">
        <v>5354</v>
      </c>
      <c r="N2273" t="s">
        <v>5355</v>
      </c>
      <c r="Q2273" t="s">
        <v>5353</v>
      </c>
      <c r="R2273">
        <v>1242</v>
      </c>
      <c r="S2273">
        <v>413</v>
      </c>
    </row>
    <row r="2274" spans="1:19" x14ac:dyDescent="0.25">
      <c r="A2274" s="1" t="s">
        <v>20</v>
      </c>
      <c r="B2274" s="1" t="s">
        <v>34</v>
      </c>
      <c r="C2274" s="1" t="s">
        <v>22</v>
      </c>
      <c r="D2274" s="1" t="s">
        <v>23</v>
      </c>
      <c r="E2274" s="1" t="s">
        <v>24</v>
      </c>
      <c r="G2274" t="s">
        <v>4136</v>
      </c>
      <c r="H2274">
        <v>27885</v>
      </c>
      <c r="I2274">
        <v>28451</v>
      </c>
      <c r="J2274" t="s">
        <v>26</v>
      </c>
      <c r="Q2274" t="s">
        <v>4217</v>
      </c>
      <c r="R2274">
        <v>567</v>
      </c>
    </row>
    <row r="2275" spans="1:19" x14ac:dyDescent="0.25">
      <c r="A2275" s="1" t="s">
        <v>36</v>
      </c>
      <c r="B2275" s="1" t="s">
        <v>37</v>
      </c>
      <c r="C2275" s="1" t="s">
        <v>22</v>
      </c>
      <c r="D2275" s="1" t="s">
        <v>23</v>
      </c>
      <c r="E2275" s="1" t="s">
        <v>24</v>
      </c>
      <c r="G2275" t="s">
        <v>4136</v>
      </c>
      <c r="H2275">
        <v>27885</v>
      </c>
      <c r="I2275">
        <v>28451</v>
      </c>
      <c r="J2275" t="s">
        <v>26</v>
      </c>
      <c r="K2275" t="s">
        <v>4218</v>
      </c>
      <c r="N2275" t="s">
        <v>4219</v>
      </c>
      <c r="Q2275" t="s">
        <v>4217</v>
      </c>
      <c r="R2275">
        <v>567</v>
      </c>
      <c r="S2275">
        <v>188</v>
      </c>
    </row>
    <row r="2276" spans="1:19" x14ac:dyDescent="0.25">
      <c r="A2276" s="1" t="s">
        <v>20</v>
      </c>
      <c r="B2276" s="1" t="s">
        <v>34</v>
      </c>
      <c r="C2276" s="1" t="s">
        <v>22</v>
      </c>
      <c r="D2276" s="1" t="s">
        <v>23</v>
      </c>
      <c r="E2276" s="1" t="s">
        <v>24</v>
      </c>
      <c r="G2276" t="s">
        <v>2442</v>
      </c>
      <c r="H2276">
        <v>27915</v>
      </c>
      <c r="I2276">
        <v>30380</v>
      </c>
      <c r="J2276" t="s">
        <v>46</v>
      </c>
      <c r="Q2276" t="s">
        <v>2514</v>
      </c>
      <c r="R2276">
        <v>2466</v>
      </c>
    </row>
    <row r="2277" spans="1:19" x14ac:dyDescent="0.25">
      <c r="A2277" s="1" t="s">
        <v>36</v>
      </c>
      <c r="B2277" s="1" t="s">
        <v>37</v>
      </c>
      <c r="C2277" s="1" t="s">
        <v>22</v>
      </c>
      <c r="D2277" s="1" t="s">
        <v>23</v>
      </c>
      <c r="E2277" s="1" t="s">
        <v>24</v>
      </c>
      <c r="G2277" t="s">
        <v>2442</v>
      </c>
      <c r="H2277">
        <v>27915</v>
      </c>
      <c r="I2277">
        <v>30380</v>
      </c>
      <c r="J2277" t="s">
        <v>46</v>
      </c>
      <c r="K2277" t="s">
        <v>2515</v>
      </c>
      <c r="N2277" t="s">
        <v>1844</v>
      </c>
      <c r="Q2277" t="s">
        <v>2514</v>
      </c>
      <c r="R2277">
        <v>2466</v>
      </c>
      <c r="S2277">
        <v>821</v>
      </c>
    </row>
    <row r="2278" spans="1:19" x14ac:dyDescent="0.25">
      <c r="A2278" s="1" t="s">
        <v>20</v>
      </c>
      <c r="B2278" s="1" t="s">
        <v>34</v>
      </c>
      <c r="C2278" s="1" t="s">
        <v>22</v>
      </c>
      <c r="D2278" s="1" t="s">
        <v>23</v>
      </c>
      <c r="E2278" s="1" t="s">
        <v>24</v>
      </c>
      <c r="G2278" t="s">
        <v>4715</v>
      </c>
      <c r="H2278">
        <v>27935</v>
      </c>
      <c r="I2278">
        <v>28456</v>
      </c>
      <c r="J2278" t="s">
        <v>26</v>
      </c>
      <c r="Q2278" t="s">
        <v>4789</v>
      </c>
      <c r="R2278">
        <v>522</v>
      </c>
    </row>
    <row r="2279" spans="1:19" x14ac:dyDescent="0.25">
      <c r="A2279" s="1" t="s">
        <v>36</v>
      </c>
      <c r="B2279" s="1" t="s">
        <v>37</v>
      </c>
      <c r="C2279" s="1" t="s">
        <v>22</v>
      </c>
      <c r="D2279" s="1" t="s">
        <v>23</v>
      </c>
      <c r="E2279" s="1" t="s">
        <v>24</v>
      </c>
      <c r="G2279" t="s">
        <v>4715</v>
      </c>
      <c r="H2279">
        <v>27935</v>
      </c>
      <c r="I2279">
        <v>28456</v>
      </c>
      <c r="J2279" t="s">
        <v>26</v>
      </c>
      <c r="K2279" t="s">
        <v>4790</v>
      </c>
      <c r="N2279" t="s">
        <v>4791</v>
      </c>
      <c r="Q2279" t="s">
        <v>4789</v>
      </c>
      <c r="R2279">
        <v>522</v>
      </c>
      <c r="S2279">
        <v>173</v>
      </c>
    </row>
    <row r="2280" spans="1:19" x14ac:dyDescent="0.25">
      <c r="A2280" s="1" t="s">
        <v>20</v>
      </c>
      <c r="B2280" s="1" t="s">
        <v>34</v>
      </c>
      <c r="C2280" s="1" t="s">
        <v>22</v>
      </c>
      <c r="D2280" s="1" t="s">
        <v>23</v>
      </c>
      <c r="E2280" s="1" t="s">
        <v>24</v>
      </c>
      <c r="G2280" t="s">
        <v>1766</v>
      </c>
      <c r="H2280">
        <v>27942</v>
      </c>
      <c r="I2280">
        <v>28412</v>
      </c>
      <c r="J2280" t="s">
        <v>26</v>
      </c>
      <c r="Q2280" t="s">
        <v>1837</v>
      </c>
      <c r="R2280">
        <v>471</v>
      </c>
    </row>
    <row r="2281" spans="1:19" x14ac:dyDescent="0.25">
      <c r="A2281" s="1" t="s">
        <v>36</v>
      </c>
      <c r="B2281" s="1" t="s">
        <v>37</v>
      </c>
      <c r="C2281" s="1" t="s">
        <v>22</v>
      </c>
      <c r="D2281" s="1" t="s">
        <v>23</v>
      </c>
      <c r="E2281" s="1" t="s">
        <v>24</v>
      </c>
      <c r="G2281" t="s">
        <v>1766</v>
      </c>
      <c r="H2281">
        <v>27942</v>
      </c>
      <c r="I2281">
        <v>28412</v>
      </c>
      <c r="J2281" t="s">
        <v>26</v>
      </c>
      <c r="K2281" t="s">
        <v>1838</v>
      </c>
      <c r="N2281" t="s">
        <v>45</v>
      </c>
      <c r="Q2281" t="s">
        <v>1837</v>
      </c>
      <c r="R2281">
        <v>471</v>
      </c>
      <c r="S2281">
        <v>156</v>
      </c>
    </row>
    <row r="2282" spans="1:19" x14ac:dyDescent="0.25">
      <c r="A2282" s="1" t="s">
        <v>20</v>
      </c>
      <c r="B2282" s="1" t="s">
        <v>34</v>
      </c>
      <c r="C2282" s="1" t="s">
        <v>22</v>
      </c>
      <c r="D2282" s="1" t="s">
        <v>23</v>
      </c>
      <c r="E2282" s="1" t="s">
        <v>24</v>
      </c>
      <c r="G2282" t="s">
        <v>3510</v>
      </c>
      <c r="H2282">
        <v>28074</v>
      </c>
      <c r="I2282">
        <v>29441</v>
      </c>
      <c r="J2282" t="s">
        <v>26</v>
      </c>
      <c r="Q2282" t="s">
        <v>3593</v>
      </c>
      <c r="R2282">
        <v>1368</v>
      </c>
    </row>
    <row r="2283" spans="1:19" x14ac:dyDescent="0.25">
      <c r="A2283" s="1" t="s">
        <v>36</v>
      </c>
      <c r="B2283" s="1" t="s">
        <v>37</v>
      </c>
      <c r="C2283" s="1" t="s">
        <v>22</v>
      </c>
      <c r="D2283" s="1" t="s">
        <v>23</v>
      </c>
      <c r="E2283" s="1" t="s">
        <v>24</v>
      </c>
      <c r="G2283" t="s">
        <v>3510</v>
      </c>
      <c r="H2283">
        <v>28074</v>
      </c>
      <c r="I2283">
        <v>29441</v>
      </c>
      <c r="J2283" t="s">
        <v>26</v>
      </c>
      <c r="K2283" t="s">
        <v>3594</v>
      </c>
      <c r="N2283" t="s">
        <v>1667</v>
      </c>
      <c r="Q2283" t="s">
        <v>3593</v>
      </c>
      <c r="R2283">
        <v>1368</v>
      </c>
      <c r="S2283">
        <v>455</v>
      </c>
    </row>
    <row r="2284" spans="1:19" x14ac:dyDescent="0.25">
      <c r="A2284" s="1" t="s">
        <v>20</v>
      </c>
      <c r="B2284" s="1" t="s">
        <v>34</v>
      </c>
      <c r="C2284" s="1" t="s">
        <v>22</v>
      </c>
      <c r="D2284" s="1" t="s">
        <v>23</v>
      </c>
      <c r="E2284" s="1" t="s">
        <v>24</v>
      </c>
      <c r="G2284" t="s">
        <v>5538</v>
      </c>
      <c r="H2284">
        <v>28107</v>
      </c>
      <c r="I2284">
        <v>28994</v>
      </c>
      <c r="J2284" t="s">
        <v>46</v>
      </c>
      <c r="Q2284" t="s">
        <v>5614</v>
      </c>
      <c r="R2284">
        <v>888</v>
      </c>
    </row>
    <row r="2285" spans="1:19" x14ac:dyDescent="0.25">
      <c r="A2285" s="1" t="s">
        <v>36</v>
      </c>
      <c r="B2285" s="1" t="s">
        <v>37</v>
      </c>
      <c r="C2285" s="1" t="s">
        <v>22</v>
      </c>
      <c r="D2285" s="1" t="s">
        <v>23</v>
      </c>
      <c r="E2285" s="1" t="s">
        <v>24</v>
      </c>
      <c r="G2285" t="s">
        <v>5538</v>
      </c>
      <c r="H2285">
        <v>28107</v>
      </c>
      <c r="I2285">
        <v>28994</v>
      </c>
      <c r="J2285" t="s">
        <v>46</v>
      </c>
      <c r="K2285" t="s">
        <v>5615</v>
      </c>
      <c r="N2285" t="s">
        <v>5616</v>
      </c>
      <c r="Q2285" t="s">
        <v>5614</v>
      </c>
      <c r="R2285">
        <v>888</v>
      </c>
      <c r="S2285">
        <v>295</v>
      </c>
    </row>
    <row r="2286" spans="1:19" x14ac:dyDescent="0.25">
      <c r="A2286" s="1" t="s">
        <v>20</v>
      </c>
      <c r="B2286" s="1" t="s">
        <v>34</v>
      </c>
      <c r="C2286" s="1" t="s">
        <v>22</v>
      </c>
      <c r="D2286" s="1" t="s">
        <v>23</v>
      </c>
      <c r="E2286" s="1" t="s">
        <v>24</v>
      </c>
      <c r="G2286" t="s">
        <v>683</v>
      </c>
      <c r="H2286">
        <v>28135</v>
      </c>
      <c r="I2286">
        <v>28968</v>
      </c>
      <c r="J2286" t="s">
        <v>26</v>
      </c>
      <c r="Q2286" t="s">
        <v>759</v>
      </c>
      <c r="R2286">
        <v>834</v>
      </c>
    </row>
    <row r="2287" spans="1:19" x14ac:dyDescent="0.25">
      <c r="A2287" s="1" t="s">
        <v>36</v>
      </c>
      <c r="B2287" s="1" t="s">
        <v>37</v>
      </c>
      <c r="C2287" s="1" t="s">
        <v>22</v>
      </c>
      <c r="D2287" s="1" t="s">
        <v>23</v>
      </c>
      <c r="E2287" s="1" t="s">
        <v>24</v>
      </c>
      <c r="G2287" t="s">
        <v>683</v>
      </c>
      <c r="H2287">
        <v>28135</v>
      </c>
      <c r="I2287">
        <v>28968</v>
      </c>
      <c r="J2287" t="s">
        <v>26</v>
      </c>
      <c r="K2287" t="s">
        <v>760</v>
      </c>
      <c r="N2287" t="s">
        <v>761</v>
      </c>
      <c r="Q2287" t="s">
        <v>759</v>
      </c>
      <c r="R2287">
        <v>834</v>
      </c>
      <c r="S2287">
        <v>277</v>
      </c>
    </row>
    <row r="2288" spans="1:19" x14ac:dyDescent="0.25">
      <c r="A2288" s="1" t="s">
        <v>20</v>
      </c>
      <c r="B2288" s="1" t="s">
        <v>34</v>
      </c>
      <c r="C2288" s="1" t="s">
        <v>22</v>
      </c>
      <c r="D2288" s="1" t="s">
        <v>23</v>
      </c>
      <c r="E2288" s="1" t="s">
        <v>24</v>
      </c>
      <c r="G2288" t="s">
        <v>25</v>
      </c>
      <c r="H2288">
        <v>28174</v>
      </c>
      <c r="I2288">
        <v>29208</v>
      </c>
      <c r="J2288" t="s">
        <v>26</v>
      </c>
      <c r="Q2288" t="s">
        <v>117</v>
      </c>
      <c r="R2288">
        <v>1035</v>
      </c>
    </row>
    <row r="2289" spans="1:19" x14ac:dyDescent="0.25">
      <c r="A2289" s="1" t="s">
        <v>36</v>
      </c>
      <c r="B2289" s="1" t="s">
        <v>37</v>
      </c>
      <c r="C2289" s="1" t="s">
        <v>22</v>
      </c>
      <c r="D2289" s="1" t="s">
        <v>23</v>
      </c>
      <c r="E2289" s="1" t="s">
        <v>24</v>
      </c>
      <c r="G2289" t="s">
        <v>25</v>
      </c>
      <c r="H2289">
        <v>28174</v>
      </c>
      <c r="I2289">
        <v>29208</v>
      </c>
      <c r="J2289" t="s">
        <v>26</v>
      </c>
      <c r="K2289" t="s">
        <v>118</v>
      </c>
      <c r="N2289" t="s">
        <v>119</v>
      </c>
      <c r="Q2289" t="s">
        <v>117</v>
      </c>
      <c r="R2289">
        <v>1035</v>
      </c>
      <c r="S2289">
        <v>344</v>
      </c>
    </row>
    <row r="2290" spans="1:19" x14ac:dyDescent="0.25">
      <c r="A2290" s="1" t="s">
        <v>20</v>
      </c>
      <c r="B2290" s="1" t="s">
        <v>34</v>
      </c>
      <c r="C2290" s="1" t="s">
        <v>22</v>
      </c>
      <c r="D2290" s="1" t="s">
        <v>23</v>
      </c>
      <c r="E2290" s="1" t="s">
        <v>24</v>
      </c>
      <c r="G2290" t="s">
        <v>2935</v>
      </c>
      <c r="H2290">
        <v>28203</v>
      </c>
      <c r="I2290">
        <v>28958</v>
      </c>
      <c r="J2290" t="s">
        <v>46</v>
      </c>
      <c r="Q2290" t="s">
        <v>3006</v>
      </c>
      <c r="R2290">
        <v>756</v>
      </c>
    </row>
    <row r="2291" spans="1:19" x14ac:dyDescent="0.25">
      <c r="A2291" s="1" t="s">
        <v>36</v>
      </c>
      <c r="B2291" s="1" t="s">
        <v>37</v>
      </c>
      <c r="C2291" s="1" t="s">
        <v>22</v>
      </c>
      <c r="D2291" s="1" t="s">
        <v>23</v>
      </c>
      <c r="E2291" s="1" t="s">
        <v>24</v>
      </c>
      <c r="G2291" t="s">
        <v>2935</v>
      </c>
      <c r="H2291">
        <v>28203</v>
      </c>
      <c r="I2291">
        <v>28958</v>
      </c>
      <c r="J2291" t="s">
        <v>46</v>
      </c>
      <c r="K2291" t="s">
        <v>3007</v>
      </c>
      <c r="N2291" t="s">
        <v>320</v>
      </c>
      <c r="Q2291" t="s">
        <v>3006</v>
      </c>
      <c r="R2291">
        <v>756</v>
      </c>
      <c r="S2291">
        <v>251</v>
      </c>
    </row>
    <row r="2292" spans="1:19" x14ac:dyDescent="0.25">
      <c r="A2292" s="1" t="s">
        <v>20</v>
      </c>
      <c r="B2292" s="1" t="s">
        <v>34</v>
      </c>
      <c r="C2292" s="1" t="s">
        <v>22</v>
      </c>
      <c r="D2292" s="1" t="s">
        <v>23</v>
      </c>
      <c r="E2292" s="1" t="s">
        <v>24</v>
      </c>
      <c r="G2292" t="s">
        <v>4584</v>
      </c>
      <c r="H2292">
        <v>28206</v>
      </c>
      <c r="I2292">
        <v>28790</v>
      </c>
      <c r="J2292" t="s">
        <v>46</v>
      </c>
      <c r="Q2292" t="s">
        <v>4661</v>
      </c>
      <c r="R2292">
        <v>585</v>
      </c>
    </row>
    <row r="2293" spans="1:19" x14ac:dyDescent="0.25">
      <c r="A2293" s="1" t="s">
        <v>36</v>
      </c>
      <c r="B2293" s="1" t="s">
        <v>37</v>
      </c>
      <c r="C2293" s="1" t="s">
        <v>22</v>
      </c>
      <c r="D2293" s="1" t="s">
        <v>23</v>
      </c>
      <c r="E2293" s="1" t="s">
        <v>24</v>
      </c>
      <c r="G2293" t="s">
        <v>4584</v>
      </c>
      <c r="H2293">
        <v>28206</v>
      </c>
      <c r="I2293">
        <v>28790</v>
      </c>
      <c r="J2293" t="s">
        <v>46</v>
      </c>
      <c r="K2293" t="s">
        <v>4662</v>
      </c>
      <c r="N2293" t="s">
        <v>163</v>
      </c>
      <c r="Q2293" t="s">
        <v>4661</v>
      </c>
      <c r="R2293">
        <v>585</v>
      </c>
      <c r="S2293">
        <v>194</v>
      </c>
    </row>
    <row r="2294" spans="1:19" x14ac:dyDescent="0.25">
      <c r="A2294" s="1" t="s">
        <v>20</v>
      </c>
      <c r="B2294" s="1" t="s">
        <v>34</v>
      </c>
      <c r="C2294" s="1" t="s">
        <v>22</v>
      </c>
      <c r="D2294" s="1" t="s">
        <v>23</v>
      </c>
      <c r="E2294" s="1" t="s">
        <v>24</v>
      </c>
      <c r="G2294" t="s">
        <v>1267</v>
      </c>
      <c r="H2294">
        <v>28213</v>
      </c>
      <c r="I2294">
        <v>30081</v>
      </c>
      <c r="J2294" t="s">
        <v>26</v>
      </c>
      <c r="Q2294" t="s">
        <v>1344</v>
      </c>
      <c r="R2294">
        <v>1869</v>
      </c>
    </row>
    <row r="2295" spans="1:19" x14ac:dyDescent="0.25">
      <c r="A2295" s="1" t="s">
        <v>36</v>
      </c>
      <c r="B2295" s="1" t="s">
        <v>37</v>
      </c>
      <c r="C2295" s="1" t="s">
        <v>22</v>
      </c>
      <c r="D2295" s="1" t="s">
        <v>23</v>
      </c>
      <c r="E2295" s="1" t="s">
        <v>24</v>
      </c>
      <c r="G2295" t="s">
        <v>1267</v>
      </c>
      <c r="H2295">
        <v>28213</v>
      </c>
      <c r="I2295">
        <v>30081</v>
      </c>
      <c r="J2295" t="s">
        <v>26</v>
      </c>
      <c r="K2295" t="s">
        <v>1345</v>
      </c>
      <c r="N2295" t="s">
        <v>1346</v>
      </c>
      <c r="Q2295" t="s">
        <v>1344</v>
      </c>
      <c r="R2295">
        <v>1869</v>
      </c>
      <c r="S2295">
        <v>622</v>
      </c>
    </row>
    <row r="2296" spans="1:19" x14ac:dyDescent="0.25">
      <c r="A2296" s="1" t="s">
        <v>20</v>
      </c>
      <c r="B2296" s="1" t="s">
        <v>34</v>
      </c>
      <c r="C2296" s="1" t="s">
        <v>22</v>
      </c>
      <c r="D2296" s="1" t="s">
        <v>23</v>
      </c>
      <c r="E2296" s="1" t="s">
        <v>24</v>
      </c>
      <c r="G2296" t="s">
        <v>5646</v>
      </c>
      <c r="H2296">
        <v>28215</v>
      </c>
      <c r="I2296">
        <v>28829</v>
      </c>
      <c r="J2296" t="s">
        <v>26</v>
      </c>
      <c r="Q2296" t="s">
        <v>5712</v>
      </c>
      <c r="R2296">
        <v>615</v>
      </c>
    </row>
    <row r="2297" spans="1:19" x14ac:dyDescent="0.25">
      <c r="A2297" s="1" t="s">
        <v>36</v>
      </c>
      <c r="B2297" s="1" t="s">
        <v>37</v>
      </c>
      <c r="C2297" s="1" t="s">
        <v>22</v>
      </c>
      <c r="D2297" s="1" t="s">
        <v>23</v>
      </c>
      <c r="E2297" s="1" t="s">
        <v>24</v>
      </c>
      <c r="G2297" t="s">
        <v>5646</v>
      </c>
      <c r="H2297">
        <v>28215</v>
      </c>
      <c r="I2297">
        <v>28829</v>
      </c>
      <c r="J2297" t="s">
        <v>26</v>
      </c>
      <c r="K2297" t="s">
        <v>5713</v>
      </c>
      <c r="N2297" t="s">
        <v>4120</v>
      </c>
      <c r="Q2297" t="s">
        <v>5712</v>
      </c>
      <c r="R2297">
        <v>615</v>
      </c>
      <c r="S2297">
        <v>204</v>
      </c>
    </row>
    <row r="2298" spans="1:19" x14ac:dyDescent="0.25">
      <c r="A2298" s="1" t="s">
        <v>20</v>
      </c>
      <c r="B2298" s="1" t="s">
        <v>34</v>
      </c>
      <c r="C2298" s="1" t="s">
        <v>22</v>
      </c>
      <c r="D2298" s="1" t="s">
        <v>23</v>
      </c>
      <c r="E2298" s="1" t="s">
        <v>24</v>
      </c>
      <c r="G2298" t="s">
        <v>3978</v>
      </c>
      <c r="H2298">
        <v>28221</v>
      </c>
      <c r="I2298">
        <v>29456</v>
      </c>
      <c r="J2298" t="s">
        <v>26</v>
      </c>
      <c r="Q2298" t="s">
        <v>4024</v>
      </c>
      <c r="R2298">
        <v>1236</v>
      </c>
    </row>
    <row r="2299" spans="1:19" x14ac:dyDescent="0.25">
      <c r="A2299" s="1" t="s">
        <v>36</v>
      </c>
      <c r="B2299" s="1" t="s">
        <v>37</v>
      </c>
      <c r="C2299" s="1" t="s">
        <v>22</v>
      </c>
      <c r="D2299" s="1" t="s">
        <v>23</v>
      </c>
      <c r="E2299" s="1" t="s">
        <v>24</v>
      </c>
      <c r="G2299" t="s">
        <v>3978</v>
      </c>
      <c r="H2299">
        <v>28221</v>
      </c>
      <c r="I2299">
        <v>29456</v>
      </c>
      <c r="J2299" t="s">
        <v>26</v>
      </c>
      <c r="K2299" t="s">
        <v>4025</v>
      </c>
      <c r="N2299" t="s">
        <v>4026</v>
      </c>
      <c r="Q2299" t="s">
        <v>4024</v>
      </c>
      <c r="R2299">
        <v>1236</v>
      </c>
      <c r="S2299">
        <v>411</v>
      </c>
    </row>
    <row r="2300" spans="1:19" x14ac:dyDescent="0.25">
      <c r="A2300" s="1" t="s">
        <v>20</v>
      </c>
      <c r="B2300" s="1" t="s">
        <v>34</v>
      </c>
      <c r="C2300" s="1" t="s">
        <v>22</v>
      </c>
      <c r="D2300" s="1" t="s">
        <v>23</v>
      </c>
      <c r="E2300" s="1" t="s">
        <v>24</v>
      </c>
      <c r="G2300" t="s">
        <v>5390</v>
      </c>
      <c r="H2300">
        <v>28265</v>
      </c>
      <c r="I2300">
        <v>28717</v>
      </c>
      <c r="J2300" t="s">
        <v>26</v>
      </c>
      <c r="Q2300" t="s">
        <v>5479</v>
      </c>
      <c r="R2300">
        <v>453</v>
      </c>
    </row>
    <row r="2301" spans="1:19" x14ac:dyDescent="0.25">
      <c r="A2301" s="1" t="s">
        <v>36</v>
      </c>
      <c r="B2301" s="1" t="s">
        <v>37</v>
      </c>
      <c r="C2301" s="1" t="s">
        <v>22</v>
      </c>
      <c r="D2301" s="1" t="s">
        <v>23</v>
      </c>
      <c r="E2301" s="1" t="s">
        <v>24</v>
      </c>
      <c r="G2301" t="s">
        <v>5390</v>
      </c>
      <c r="H2301">
        <v>28265</v>
      </c>
      <c r="I2301">
        <v>28717</v>
      </c>
      <c r="J2301" t="s">
        <v>26</v>
      </c>
      <c r="K2301" t="s">
        <v>5480</v>
      </c>
      <c r="N2301" t="s">
        <v>5481</v>
      </c>
      <c r="Q2301" t="s">
        <v>5479</v>
      </c>
      <c r="R2301">
        <v>453</v>
      </c>
      <c r="S2301">
        <v>150</v>
      </c>
    </row>
    <row r="2302" spans="1:19" x14ac:dyDescent="0.25">
      <c r="A2302" s="1" t="s">
        <v>20</v>
      </c>
      <c r="B2302" s="1" t="s">
        <v>34</v>
      </c>
      <c r="C2302" s="1" t="s">
        <v>22</v>
      </c>
      <c r="D2302" s="1" t="s">
        <v>23</v>
      </c>
      <c r="E2302" s="1" t="s">
        <v>24</v>
      </c>
      <c r="G2302" t="s">
        <v>5812</v>
      </c>
      <c r="H2302">
        <v>28294</v>
      </c>
      <c r="I2302">
        <v>28542</v>
      </c>
      <c r="J2302" t="s">
        <v>46</v>
      </c>
      <c r="Q2302" t="s">
        <v>5893</v>
      </c>
      <c r="R2302">
        <v>249</v>
      </c>
    </row>
    <row r="2303" spans="1:19" x14ac:dyDescent="0.25">
      <c r="A2303" s="1" t="s">
        <v>36</v>
      </c>
      <c r="B2303" s="1" t="s">
        <v>37</v>
      </c>
      <c r="C2303" s="1" t="s">
        <v>22</v>
      </c>
      <c r="D2303" s="1" t="s">
        <v>23</v>
      </c>
      <c r="E2303" s="1" t="s">
        <v>24</v>
      </c>
      <c r="G2303" t="s">
        <v>5812</v>
      </c>
      <c r="H2303">
        <v>28294</v>
      </c>
      <c r="I2303">
        <v>28542</v>
      </c>
      <c r="J2303" t="s">
        <v>46</v>
      </c>
      <c r="K2303" t="s">
        <v>5894</v>
      </c>
      <c r="N2303" t="s">
        <v>1011</v>
      </c>
      <c r="Q2303" t="s">
        <v>5893</v>
      </c>
      <c r="R2303">
        <v>249</v>
      </c>
      <c r="S2303">
        <v>82</v>
      </c>
    </row>
    <row r="2304" spans="1:19" x14ac:dyDescent="0.25">
      <c r="A2304" s="1" t="s">
        <v>20</v>
      </c>
      <c r="B2304" s="1" t="s">
        <v>34</v>
      </c>
      <c r="C2304" s="1" t="s">
        <v>22</v>
      </c>
      <c r="D2304" s="1" t="s">
        <v>23</v>
      </c>
      <c r="E2304" s="1" t="s">
        <v>24</v>
      </c>
      <c r="G2304" t="s">
        <v>4843</v>
      </c>
      <c r="H2304">
        <v>28345</v>
      </c>
      <c r="I2304">
        <v>29298</v>
      </c>
      <c r="J2304" t="s">
        <v>26</v>
      </c>
      <c r="Q2304" t="s">
        <v>4929</v>
      </c>
      <c r="R2304">
        <v>954</v>
      </c>
    </row>
    <row r="2305" spans="1:19" x14ac:dyDescent="0.25">
      <c r="A2305" s="1" t="s">
        <v>36</v>
      </c>
      <c r="B2305" s="1" t="s">
        <v>37</v>
      </c>
      <c r="C2305" s="1" t="s">
        <v>22</v>
      </c>
      <c r="D2305" s="1" t="s">
        <v>23</v>
      </c>
      <c r="E2305" s="1" t="s">
        <v>24</v>
      </c>
      <c r="G2305" t="s">
        <v>4843</v>
      </c>
      <c r="H2305">
        <v>28345</v>
      </c>
      <c r="I2305">
        <v>29298</v>
      </c>
      <c r="J2305" t="s">
        <v>26</v>
      </c>
      <c r="K2305" t="s">
        <v>4930</v>
      </c>
      <c r="N2305" t="s">
        <v>4931</v>
      </c>
      <c r="Q2305" t="s">
        <v>4929</v>
      </c>
      <c r="R2305">
        <v>954</v>
      </c>
      <c r="S2305">
        <v>317</v>
      </c>
    </row>
    <row r="2306" spans="1:19" x14ac:dyDescent="0.25">
      <c r="A2306" s="1" t="s">
        <v>20</v>
      </c>
      <c r="B2306" s="1" t="s">
        <v>34</v>
      </c>
      <c r="C2306" s="1" t="s">
        <v>22</v>
      </c>
      <c r="D2306" s="1" t="s">
        <v>23</v>
      </c>
      <c r="E2306" s="1" t="s">
        <v>24</v>
      </c>
      <c r="G2306" t="s">
        <v>5006</v>
      </c>
      <c r="H2306">
        <v>28399</v>
      </c>
      <c r="I2306">
        <v>28749</v>
      </c>
      <c r="J2306" t="s">
        <v>26</v>
      </c>
      <c r="Q2306" t="s">
        <v>5082</v>
      </c>
      <c r="R2306">
        <v>351</v>
      </c>
    </row>
    <row r="2307" spans="1:19" x14ac:dyDescent="0.25">
      <c r="A2307" s="1" t="s">
        <v>36</v>
      </c>
      <c r="B2307" s="1" t="s">
        <v>37</v>
      </c>
      <c r="C2307" s="1" t="s">
        <v>22</v>
      </c>
      <c r="D2307" s="1" t="s">
        <v>23</v>
      </c>
      <c r="E2307" s="1" t="s">
        <v>24</v>
      </c>
      <c r="G2307" t="s">
        <v>5006</v>
      </c>
      <c r="H2307">
        <v>28399</v>
      </c>
      <c r="I2307">
        <v>28749</v>
      </c>
      <c r="J2307" t="s">
        <v>26</v>
      </c>
      <c r="K2307" t="s">
        <v>5083</v>
      </c>
      <c r="N2307" t="s">
        <v>5084</v>
      </c>
      <c r="Q2307" t="s">
        <v>5082</v>
      </c>
      <c r="R2307">
        <v>351</v>
      </c>
      <c r="S2307">
        <v>116</v>
      </c>
    </row>
    <row r="2308" spans="1:19" x14ac:dyDescent="0.25">
      <c r="A2308" s="1" t="s">
        <v>20</v>
      </c>
      <c r="B2308" s="1" t="s">
        <v>34</v>
      </c>
      <c r="C2308" s="1" t="s">
        <v>22</v>
      </c>
      <c r="D2308" s="1" t="s">
        <v>23</v>
      </c>
      <c r="E2308" s="1" t="s">
        <v>24</v>
      </c>
      <c r="G2308" t="s">
        <v>4466</v>
      </c>
      <c r="H2308">
        <v>28431</v>
      </c>
      <c r="I2308">
        <v>29090</v>
      </c>
      <c r="J2308" t="s">
        <v>26</v>
      </c>
      <c r="Q2308" t="s">
        <v>4520</v>
      </c>
      <c r="R2308">
        <v>660</v>
      </c>
    </row>
    <row r="2309" spans="1:19" x14ac:dyDescent="0.25">
      <c r="A2309" s="1" t="s">
        <v>36</v>
      </c>
      <c r="B2309" s="1" t="s">
        <v>37</v>
      </c>
      <c r="C2309" s="1" t="s">
        <v>22</v>
      </c>
      <c r="D2309" s="1" t="s">
        <v>23</v>
      </c>
      <c r="E2309" s="1" t="s">
        <v>24</v>
      </c>
      <c r="G2309" t="s">
        <v>4466</v>
      </c>
      <c r="H2309">
        <v>28431</v>
      </c>
      <c r="I2309">
        <v>29090</v>
      </c>
      <c r="J2309" t="s">
        <v>26</v>
      </c>
      <c r="K2309" t="s">
        <v>4521</v>
      </c>
      <c r="N2309" t="s">
        <v>4522</v>
      </c>
      <c r="Q2309" t="s">
        <v>4520</v>
      </c>
      <c r="R2309">
        <v>660</v>
      </c>
      <c r="S2309">
        <v>219</v>
      </c>
    </row>
    <row r="2310" spans="1:19" x14ac:dyDescent="0.25">
      <c r="A2310" s="1" t="s">
        <v>20</v>
      </c>
      <c r="B2310" s="1" t="s">
        <v>34</v>
      </c>
      <c r="C2310" s="1" t="s">
        <v>22</v>
      </c>
      <c r="D2310" s="1" t="s">
        <v>23</v>
      </c>
      <c r="E2310" s="1" t="s">
        <v>24</v>
      </c>
      <c r="G2310" t="s">
        <v>4136</v>
      </c>
      <c r="H2310">
        <v>28448</v>
      </c>
      <c r="I2310">
        <v>28945</v>
      </c>
      <c r="J2310" t="s">
        <v>26</v>
      </c>
      <c r="Q2310" t="s">
        <v>4220</v>
      </c>
      <c r="R2310">
        <v>498</v>
      </c>
    </row>
    <row r="2311" spans="1:19" x14ac:dyDescent="0.25">
      <c r="A2311" s="1" t="s">
        <v>36</v>
      </c>
      <c r="B2311" s="1" t="s">
        <v>37</v>
      </c>
      <c r="C2311" s="1" t="s">
        <v>22</v>
      </c>
      <c r="D2311" s="1" t="s">
        <v>23</v>
      </c>
      <c r="E2311" s="1" t="s">
        <v>24</v>
      </c>
      <c r="G2311" t="s">
        <v>4136</v>
      </c>
      <c r="H2311">
        <v>28448</v>
      </c>
      <c r="I2311">
        <v>28945</v>
      </c>
      <c r="J2311" t="s">
        <v>26</v>
      </c>
      <c r="K2311" t="s">
        <v>4221</v>
      </c>
      <c r="N2311" t="s">
        <v>4222</v>
      </c>
      <c r="Q2311" t="s">
        <v>4220</v>
      </c>
      <c r="R2311">
        <v>498</v>
      </c>
      <c r="S2311">
        <v>165</v>
      </c>
    </row>
    <row r="2312" spans="1:19" x14ac:dyDescent="0.25">
      <c r="A2312" s="1" t="s">
        <v>20</v>
      </c>
      <c r="B2312" s="1" t="s">
        <v>34</v>
      </c>
      <c r="C2312" s="1" t="s">
        <v>22</v>
      </c>
      <c r="D2312" s="1" t="s">
        <v>23</v>
      </c>
      <c r="E2312" s="1" t="s">
        <v>24</v>
      </c>
      <c r="G2312" t="s">
        <v>5151</v>
      </c>
      <c r="H2312">
        <v>28495</v>
      </c>
      <c r="I2312">
        <v>29406</v>
      </c>
      <c r="J2312" t="s">
        <v>46</v>
      </c>
      <c r="Q2312" t="s">
        <v>5211</v>
      </c>
      <c r="R2312">
        <v>912</v>
      </c>
    </row>
    <row r="2313" spans="1:19" x14ac:dyDescent="0.25">
      <c r="A2313" s="1" t="s">
        <v>36</v>
      </c>
      <c r="B2313" s="1" t="s">
        <v>37</v>
      </c>
      <c r="C2313" s="1" t="s">
        <v>22</v>
      </c>
      <c r="D2313" s="1" t="s">
        <v>23</v>
      </c>
      <c r="E2313" s="1" t="s">
        <v>24</v>
      </c>
      <c r="G2313" t="s">
        <v>5151</v>
      </c>
      <c r="H2313">
        <v>28495</v>
      </c>
      <c r="I2313">
        <v>29406</v>
      </c>
      <c r="J2313" t="s">
        <v>46</v>
      </c>
      <c r="K2313" t="s">
        <v>5212</v>
      </c>
      <c r="N2313" t="s">
        <v>1697</v>
      </c>
      <c r="Q2313" t="s">
        <v>5211</v>
      </c>
      <c r="R2313">
        <v>912</v>
      </c>
      <c r="S2313">
        <v>303</v>
      </c>
    </row>
    <row r="2314" spans="1:19" x14ac:dyDescent="0.25">
      <c r="A2314" s="1" t="s">
        <v>20</v>
      </c>
      <c r="B2314" s="1" t="s">
        <v>34</v>
      </c>
      <c r="C2314" s="1" t="s">
        <v>22</v>
      </c>
      <c r="D2314" s="1" t="s">
        <v>23</v>
      </c>
      <c r="E2314" s="1" t="s">
        <v>24</v>
      </c>
      <c r="G2314" t="s">
        <v>4715</v>
      </c>
      <c r="H2314">
        <v>28524</v>
      </c>
      <c r="I2314">
        <v>29174</v>
      </c>
      <c r="J2314" t="s">
        <v>26</v>
      </c>
      <c r="Q2314" t="s">
        <v>4792</v>
      </c>
      <c r="R2314">
        <v>651</v>
      </c>
    </row>
    <row r="2315" spans="1:19" x14ac:dyDescent="0.25">
      <c r="A2315" s="1" t="s">
        <v>36</v>
      </c>
      <c r="B2315" s="1" t="s">
        <v>37</v>
      </c>
      <c r="C2315" s="1" t="s">
        <v>22</v>
      </c>
      <c r="D2315" s="1" t="s">
        <v>23</v>
      </c>
      <c r="E2315" s="1" t="s">
        <v>24</v>
      </c>
      <c r="G2315" t="s">
        <v>4715</v>
      </c>
      <c r="H2315">
        <v>28524</v>
      </c>
      <c r="I2315">
        <v>29174</v>
      </c>
      <c r="J2315" t="s">
        <v>26</v>
      </c>
      <c r="K2315" t="s">
        <v>4793</v>
      </c>
      <c r="N2315" t="s">
        <v>1686</v>
      </c>
      <c r="Q2315" t="s">
        <v>4792</v>
      </c>
      <c r="R2315">
        <v>651</v>
      </c>
      <c r="S2315">
        <v>216</v>
      </c>
    </row>
    <row r="2316" spans="1:19" x14ac:dyDescent="0.25">
      <c r="A2316" s="1" t="s">
        <v>20</v>
      </c>
      <c r="B2316" s="1" t="s">
        <v>34</v>
      </c>
      <c r="C2316" s="1" t="s">
        <v>22</v>
      </c>
      <c r="D2316" s="1" t="s">
        <v>23</v>
      </c>
      <c r="E2316" s="1" t="s">
        <v>24</v>
      </c>
      <c r="G2316" t="s">
        <v>3824</v>
      </c>
      <c r="H2316">
        <v>28528</v>
      </c>
      <c r="I2316">
        <v>30018</v>
      </c>
      <c r="J2316" t="s">
        <v>26</v>
      </c>
      <c r="Q2316" t="s">
        <v>3885</v>
      </c>
      <c r="R2316">
        <v>1491</v>
      </c>
    </row>
    <row r="2317" spans="1:19" x14ac:dyDescent="0.25">
      <c r="A2317" s="1" t="s">
        <v>36</v>
      </c>
      <c r="B2317" s="1" t="s">
        <v>37</v>
      </c>
      <c r="C2317" s="1" t="s">
        <v>22</v>
      </c>
      <c r="D2317" s="1" t="s">
        <v>23</v>
      </c>
      <c r="E2317" s="1" t="s">
        <v>24</v>
      </c>
      <c r="G2317" t="s">
        <v>3824</v>
      </c>
      <c r="H2317">
        <v>28528</v>
      </c>
      <c r="I2317">
        <v>30018</v>
      </c>
      <c r="J2317" t="s">
        <v>26</v>
      </c>
      <c r="K2317" t="s">
        <v>3886</v>
      </c>
      <c r="N2317" t="s">
        <v>3887</v>
      </c>
      <c r="Q2317" t="s">
        <v>3885</v>
      </c>
      <c r="R2317">
        <v>1491</v>
      </c>
      <c r="S2317">
        <v>496</v>
      </c>
    </row>
    <row r="2318" spans="1:19" x14ac:dyDescent="0.25">
      <c r="A2318" s="1" t="s">
        <v>20</v>
      </c>
      <c r="B2318" s="1" t="s">
        <v>34</v>
      </c>
      <c r="C2318" s="1" t="s">
        <v>22</v>
      </c>
      <c r="D2318" s="1" t="s">
        <v>23</v>
      </c>
      <c r="E2318" s="1" t="s">
        <v>24</v>
      </c>
      <c r="G2318" t="s">
        <v>1766</v>
      </c>
      <c r="H2318">
        <v>28596</v>
      </c>
      <c r="I2318">
        <v>29459</v>
      </c>
      <c r="J2318" t="s">
        <v>46</v>
      </c>
      <c r="Q2318" t="s">
        <v>1839</v>
      </c>
      <c r="R2318">
        <v>864</v>
      </c>
    </row>
    <row r="2319" spans="1:19" x14ac:dyDescent="0.25">
      <c r="A2319" s="1" t="s">
        <v>36</v>
      </c>
      <c r="B2319" s="1" t="s">
        <v>37</v>
      </c>
      <c r="C2319" s="1" t="s">
        <v>22</v>
      </c>
      <c r="D2319" s="1" t="s">
        <v>23</v>
      </c>
      <c r="E2319" s="1" t="s">
        <v>24</v>
      </c>
      <c r="G2319" t="s">
        <v>1766</v>
      </c>
      <c r="H2319">
        <v>28596</v>
      </c>
      <c r="I2319">
        <v>29459</v>
      </c>
      <c r="J2319" t="s">
        <v>46</v>
      </c>
      <c r="K2319" t="s">
        <v>1840</v>
      </c>
      <c r="N2319" t="s">
        <v>1841</v>
      </c>
      <c r="Q2319" t="s">
        <v>1839</v>
      </c>
      <c r="R2319">
        <v>864</v>
      </c>
      <c r="S2319">
        <v>287</v>
      </c>
    </row>
    <row r="2320" spans="1:19" x14ac:dyDescent="0.25">
      <c r="A2320" s="1" t="s">
        <v>20</v>
      </c>
      <c r="B2320" s="1" t="s">
        <v>34</v>
      </c>
      <c r="C2320" s="1" t="s">
        <v>22</v>
      </c>
      <c r="D2320" s="1" t="s">
        <v>23</v>
      </c>
      <c r="E2320" s="1" t="s">
        <v>24</v>
      </c>
      <c r="G2320" t="s">
        <v>5390</v>
      </c>
      <c r="H2320">
        <v>28732</v>
      </c>
      <c r="I2320">
        <v>29595</v>
      </c>
      <c r="J2320" t="s">
        <v>26</v>
      </c>
      <c r="Q2320" t="s">
        <v>5482</v>
      </c>
      <c r="R2320">
        <v>864</v>
      </c>
    </row>
    <row r="2321" spans="1:20" x14ac:dyDescent="0.25">
      <c r="A2321" s="1" t="s">
        <v>36</v>
      </c>
      <c r="B2321" s="1" t="s">
        <v>37</v>
      </c>
      <c r="C2321" s="1" t="s">
        <v>22</v>
      </c>
      <c r="D2321" s="1" t="s">
        <v>23</v>
      </c>
      <c r="E2321" s="1" t="s">
        <v>24</v>
      </c>
      <c r="G2321" t="s">
        <v>5390</v>
      </c>
      <c r="H2321">
        <v>28732</v>
      </c>
      <c r="I2321">
        <v>29595</v>
      </c>
      <c r="J2321" t="s">
        <v>26</v>
      </c>
      <c r="K2321" t="s">
        <v>5483</v>
      </c>
      <c r="N2321" t="s">
        <v>5484</v>
      </c>
      <c r="Q2321" t="s">
        <v>5482</v>
      </c>
      <c r="R2321">
        <v>864</v>
      </c>
      <c r="S2321">
        <v>287</v>
      </c>
    </row>
    <row r="2322" spans="1:20" x14ac:dyDescent="0.25">
      <c r="A2322" s="1" t="s">
        <v>20</v>
      </c>
      <c r="B2322" s="1" t="s">
        <v>34</v>
      </c>
      <c r="C2322" s="1" t="s">
        <v>22</v>
      </c>
      <c r="D2322" s="1" t="s">
        <v>23</v>
      </c>
      <c r="E2322" s="1" t="s">
        <v>24</v>
      </c>
      <c r="G2322" t="s">
        <v>3334</v>
      </c>
      <c r="H2322">
        <v>28796</v>
      </c>
      <c r="I2322">
        <v>29548</v>
      </c>
      <c r="J2322" t="s">
        <v>26</v>
      </c>
      <c r="Q2322" t="s">
        <v>3388</v>
      </c>
      <c r="R2322">
        <v>753</v>
      </c>
    </row>
    <row r="2323" spans="1:20" x14ac:dyDescent="0.25">
      <c r="A2323" s="1" t="s">
        <v>36</v>
      </c>
      <c r="B2323" s="1" t="s">
        <v>37</v>
      </c>
      <c r="C2323" s="1" t="s">
        <v>22</v>
      </c>
      <c r="D2323" s="1" t="s">
        <v>23</v>
      </c>
      <c r="E2323" s="1" t="s">
        <v>24</v>
      </c>
      <c r="G2323" t="s">
        <v>3334</v>
      </c>
      <c r="H2323">
        <v>28796</v>
      </c>
      <c r="I2323">
        <v>29548</v>
      </c>
      <c r="J2323" t="s">
        <v>26</v>
      </c>
      <c r="K2323" t="s">
        <v>3389</v>
      </c>
      <c r="N2323" t="s">
        <v>3390</v>
      </c>
      <c r="Q2323" t="s">
        <v>3388</v>
      </c>
      <c r="R2323">
        <v>753</v>
      </c>
      <c r="S2323">
        <v>250</v>
      </c>
    </row>
    <row r="2324" spans="1:20" x14ac:dyDescent="0.25">
      <c r="A2324" s="1" t="s">
        <v>20</v>
      </c>
      <c r="B2324" s="1" t="s">
        <v>34</v>
      </c>
      <c r="C2324" s="1" t="s">
        <v>22</v>
      </c>
      <c r="D2324" s="1" t="s">
        <v>23</v>
      </c>
      <c r="E2324" s="1" t="s">
        <v>24</v>
      </c>
      <c r="G2324" t="s">
        <v>5733</v>
      </c>
      <c r="H2324">
        <v>28832</v>
      </c>
      <c r="I2324">
        <v>30733</v>
      </c>
      <c r="J2324" t="s">
        <v>26</v>
      </c>
      <c r="Q2324" t="s">
        <v>5809</v>
      </c>
      <c r="R2324">
        <v>1902</v>
      </c>
    </row>
    <row r="2325" spans="1:20" x14ac:dyDescent="0.25">
      <c r="A2325" s="1" t="s">
        <v>36</v>
      </c>
      <c r="B2325" s="1" t="s">
        <v>37</v>
      </c>
      <c r="C2325" s="1" t="s">
        <v>22</v>
      </c>
      <c r="D2325" s="1" t="s">
        <v>23</v>
      </c>
      <c r="E2325" s="1" t="s">
        <v>24</v>
      </c>
      <c r="G2325" t="s">
        <v>5733</v>
      </c>
      <c r="H2325">
        <v>28832</v>
      </c>
      <c r="I2325">
        <v>30733</v>
      </c>
      <c r="J2325" t="s">
        <v>26</v>
      </c>
      <c r="K2325" t="s">
        <v>5810</v>
      </c>
      <c r="N2325" t="s">
        <v>5811</v>
      </c>
      <c r="Q2325" t="s">
        <v>5809</v>
      </c>
      <c r="R2325">
        <v>1902</v>
      </c>
      <c r="S2325">
        <v>633</v>
      </c>
    </row>
    <row r="2326" spans="1:20" x14ac:dyDescent="0.25">
      <c r="A2326" s="1" t="s">
        <v>20</v>
      </c>
      <c r="B2326" s="1" t="s">
        <v>34</v>
      </c>
      <c r="C2326" s="1" t="s">
        <v>22</v>
      </c>
      <c r="D2326" s="1" t="s">
        <v>23</v>
      </c>
      <c r="E2326" s="1" t="s">
        <v>24</v>
      </c>
      <c r="G2326" t="s">
        <v>5646</v>
      </c>
      <c r="H2326">
        <v>28856</v>
      </c>
      <c r="I2326">
        <v>29698</v>
      </c>
      <c r="J2326" t="s">
        <v>26</v>
      </c>
      <c r="Q2326" t="s">
        <v>5714</v>
      </c>
      <c r="R2326">
        <v>843</v>
      </c>
    </row>
    <row r="2327" spans="1:20" x14ac:dyDescent="0.25">
      <c r="A2327" s="1" t="s">
        <v>36</v>
      </c>
      <c r="B2327" s="1" t="s">
        <v>37</v>
      </c>
      <c r="C2327" s="1" t="s">
        <v>22</v>
      </c>
      <c r="D2327" s="1" t="s">
        <v>23</v>
      </c>
      <c r="E2327" s="1" t="s">
        <v>24</v>
      </c>
      <c r="G2327" t="s">
        <v>5646</v>
      </c>
      <c r="H2327">
        <v>28856</v>
      </c>
      <c r="I2327">
        <v>29698</v>
      </c>
      <c r="J2327" t="s">
        <v>26</v>
      </c>
      <c r="K2327" t="s">
        <v>5715</v>
      </c>
      <c r="N2327" t="s">
        <v>157</v>
      </c>
      <c r="Q2327" t="s">
        <v>5714</v>
      </c>
      <c r="R2327">
        <v>843</v>
      </c>
      <c r="S2327">
        <v>280</v>
      </c>
    </row>
    <row r="2328" spans="1:20" x14ac:dyDescent="0.25">
      <c r="A2328" s="1" t="s">
        <v>20</v>
      </c>
      <c r="B2328" s="1" t="s">
        <v>34</v>
      </c>
      <c r="C2328" s="1" t="s">
        <v>22</v>
      </c>
      <c r="D2328" s="1" t="s">
        <v>23</v>
      </c>
      <c r="E2328" s="1" t="s">
        <v>24</v>
      </c>
      <c r="G2328" t="s">
        <v>4584</v>
      </c>
      <c r="H2328">
        <v>28915</v>
      </c>
      <c r="I2328">
        <v>29373</v>
      </c>
      <c r="J2328" t="s">
        <v>46</v>
      </c>
      <c r="Q2328" t="s">
        <v>4663</v>
      </c>
      <c r="R2328">
        <v>459</v>
      </c>
    </row>
    <row r="2329" spans="1:20" x14ac:dyDescent="0.25">
      <c r="A2329" s="1" t="s">
        <v>36</v>
      </c>
      <c r="B2329" s="1" t="s">
        <v>37</v>
      </c>
      <c r="C2329" s="1" t="s">
        <v>22</v>
      </c>
      <c r="D2329" s="1" t="s">
        <v>23</v>
      </c>
      <c r="E2329" s="1" t="s">
        <v>24</v>
      </c>
      <c r="G2329" t="s">
        <v>4584</v>
      </c>
      <c r="H2329">
        <v>28915</v>
      </c>
      <c r="I2329">
        <v>29373</v>
      </c>
      <c r="J2329" t="s">
        <v>46</v>
      </c>
      <c r="K2329" t="s">
        <v>4664</v>
      </c>
      <c r="N2329" t="s">
        <v>4665</v>
      </c>
      <c r="Q2329" t="s">
        <v>4663</v>
      </c>
      <c r="R2329">
        <v>459</v>
      </c>
      <c r="S2329">
        <v>152</v>
      </c>
    </row>
    <row r="2330" spans="1:20" x14ac:dyDescent="0.25">
      <c r="A2330" s="1" t="s">
        <v>20</v>
      </c>
      <c r="B2330" s="1" t="s">
        <v>21</v>
      </c>
      <c r="C2330" s="1" t="s">
        <v>22</v>
      </c>
      <c r="D2330" s="1" t="s">
        <v>23</v>
      </c>
      <c r="E2330" s="1" t="s">
        <v>24</v>
      </c>
      <c r="G2330" t="s">
        <v>4327</v>
      </c>
      <c r="H2330">
        <v>28926</v>
      </c>
      <c r="I2330">
        <v>29001</v>
      </c>
      <c r="J2330" t="s">
        <v>46</v>
      </c>
      <c r="Q2330" t="s">
        <v>4392</v>
      </c>
      <c r="R2330">
        <v>76</v>
      </c>
    </row>
    <row r="2331" spans="1:20" x14ac:dyDescent="0.25">
      <c r="A2331" s="1" t="s">
        <v>21</v>
      </c>
      <c r="C2331" s="1" t="s">
        <v>22</v>
      </c>
      <c r="D2331" s="1" t="s">
        <v>23</v>
      </c>
      <c r="E2331" s="1" t="s">
        <v>24</v>
      </c>
      <c r="G2331" t="s">
        <v>4327</v>
      </c>
      <c r="H2331">
        <v>28926</v>
      </c>
      <c r="I2331">
        <v>29001</v>
      </c>
      <c r="J2331" t="s">
        <v>46</v>
      </c>
      <c r="N2331" t="s">
        <v>4393</v>
      </c>
      <c r="Q2331" t="s">
        <v>4392</v>
      </c>
      <c r="R2331">
        <v>76</v>
      </c>
      <c r="T2331" t="s">
        <v>4394</v>
      </c>
    </row>
    <row r="2332" spans="1:20" x14ac:dyDescent="0.25">
      <c r="A2332" s="1" t="s">
        <v>20</v>
      </c>
      <c r="B2332" s="1" t="s">
        <v>34</v>
      </c>
      <c r="C2332" s="1" t="s">
        <v>22</v>
      </c>
      <c r="D2332" s="1" t="s">
        <v>23</v>
      </c>
      <c r="E2332" s="1" t="s">
        <v>24</v>
      </c>
      <c r="G2332" t="s">
        <v>2087</v>
      </c>
      <c r="H2332">
        <v>28928</v>
      </c>
      <c r="I2332">
        <v>29746</v>
      </c>
      <c r="J2332" t="s">
        <v>26</v>
      </c>
      <c r="Q2332" t="s">
        <v>2168</v>
      </c>
      <c r="R2332">
        <v>819</v>
      </c>
    </row>
    <row r="2333" spans="1:20" x14ac:dyDescent="0.25">
      <c r="A2333" s="1" t="s">
        <v>36</v>
      </c>
      <c r="B2333" s="1" t="s">
        <v>37</v>
      </c>
      <c r="C2333" s="1" t="s">
        <v>22</v>
      </c>
      <c r="D2333" s="1" t="s">
        <v>23</v>
      </c>
      <c r="E2333" s="1" t="s">
        <v>24</v>
      </c>
      <c r="G2333" t="s">
        <v>2087</v>
      </c>
      <c r="H2333">
        <v>28928</v>
      </c>
      <c r="I2333">
        <v>29746</v>
      </c>
      <c r="J2333" t="s">
        <v>26</v>
      </c>
      <c r="K2333" t="s">
        <v>2169</v>
      </c>
      <c r="N2333" t="s">
        <v>2170</v>
      </c>
      <c r="Q2333" t="s">
        <v>2168</v>
      </c>
      <c r="R2333">
        <v>819</v>
      </c>
      <c r="S2333">
        <v>272</v>
      </c>
    </row>
    <row r="2334" spans="1:20" x14ac:dyDescent="0.25">
      <c r="A2334" s="1" t="s">
        <v>20</v>
      </c>
      <c r="B2334" s="1" t="s">
        <v>34</v>
      </c>
      <c r="C2334" s="1" t="s">
        <v>22</v>
      </c>
      <c r="D2334" s="1" t="s">
        <v>23</v>
      </c>
      <c r="E2334" s="1" t="s">
        <v>24</v>
      </c>
      <c r="G2334" t="s">
        <v>5006</v>
      </c>
      <c r="H2334">
        <v>28999</v>
      </c>
      <c r="I2334">
        <v>29187</v>
      </c>
      <c r="J2334" t="s">
        <v>46</v>
      </c>
      <c r="Q2334" t="s">
        <v>5085</v>
      </c>
      <c r="R2334">
        <v>189</v>
      </c>
    </row>
    <row r="2335" spans="1:20" x14ac:dyDescent="0.25">
      <c r="A2335" s="1" t="s">
        <v>36</v>
      </c>
      <c r="B2335" s="1" t="s">
        <v>37</v>
      </c>
      <c r="C2335" s="1" t="s">
        <v>22</v>
      </c>
      <c r="D2335" s="1" t="s">
        <v>23</v>
      </c>
      <c r="E2335" s="1" t="s">
        <v>24</v>
      </c>
      <c r="G2335" t="s">
        <v>5006</v>
      </c>
      <c r="H2335">
        <v>28999</v>
      </c>
      <c r="I2335">
        <v>29187</v>
      </c>
      <c r="J2335" t="s">
        <v>46</v>
      </c>
      <c r="K2335" t="s">
        <v>5086</v>
      </c>
      <c r="N2335" t="s">
        <v>5087</v>
      </c>
      <c r="Q2335" t="s">
        <v>5085</v>
      </c>
      <c r="R2335">
        <v>189</v>
      </c>
      <c r="S2335">
        <v>62</v>
      </c>
    </row>
    <row r="2336" spans="1:20" x14ac:dyDescent="0.25">
      <c r="A2336" s="1" t="s">
        <v>20</v>
      </c>
      <c r="B2336" s="1" t="s">
        <v>34</v>
      </c>
      <c r="C2336" s="1" t="s">
        <v>22</v>
      </c>
      <c r="D2336" s="1" t="s">
        <v>23</v>
      </c>
      <c r="E2336" s="1" t="s">
        <v>24</v>
      </c>
      <c r="G2336" t="s">
        <v>5274</v>
      </c>
      <c r="H2336">
        <v>29016</v>
      </c>
      <c r="I2336">
        <v>29546</v>
      </c>
      <c r="J2336" t="s">
        <v>26</v>
      </c>
      <c r="Q2336" t="s">
        <v>5356</v>
      </c>
      <c r="R2336">
        <v>531</v>
      </c>
    </row>
    <row r="2337" spans="1:19" x14ac:dyDescent="0.25">
      <c r="A2337" s="1" t="s">
        <v>36</v>
      </c>
      <c r="B2337" s="1" t="s">
        <v>37</v>
      </c>
      <c r="C2337" s="1" t="s">
        <v>22</v>
      </c>
      <c r="D2337" s="1" t="s">
        <v>23</v>
      </c>
      <c r="E2337" s="1" t="s">
        <v>24</v>
      </c>
      <c r="G2337" t="s">
        <v>5274</v>
      </c>
      <c r="H2337">
        <v>29016</v>
      </c>
      <c r="I2337">
        <v>29546</v>
      </c>
      <c r="J2337" t="s">
        <v>26</v>
      </c>
      <c r="K2337" t="s">
        <v>5357</v>
      </c>
      <c r="N2337" t="s">
        <v>45</v>
      </c>
      <c r="Q2337" t="s">
        <v>5356</v>
      </c>
      <c r="R2337">
        <v>531</v>
      </c>
      <c r="S2337">
        <v>176</v>
      </c>
    </row>
    <row r="2338" spans="1:19" x14ac:dyDescent="0.25">
      <c r="A2338" s="1" t="s">
        <v>20</v>
      </c>
      <c r="B2338" s="1" t="s">
        <v>34</v>
      </c>
      <c r="C2338" s="1" t="s">
        <v>22</v>
      </c>
      <c r="D2338" s="1" t="s">
        <v>23</v>
      </c>
      <c r="E2338" s="1" t="s">
        <v>24</v>
      </c>
      <c r="G2338" t="s">
        <v>4136</v>
      </c>
      <c r="H2338">
        <v>29024</v>
      </c>
      <c r="I2338">
        <v>29701</v>
      </c>
      <c r="J2338" t="s">
        <v>26</v>
      </c>
      <c r="Q2338" t="s">
        <v>4223</v>
      </c>
      <c r="R2338">
        <v>678</v>
      </c>
    </row>
    <row r="2339" spans="1:19" x14ac:dyDescent="0.25">
      <c r="A2339" s="1" t="s">
        <v>36</v>
      </c>
      <c r="B2339" s="1" t="s">
        <v>37</v>
      </c>
      <c r="C2339" s="1" t="s">
        <v>22</v>
      </c>
      <c r="D2339" s="1" t="s">
        <v>23</v>
      </c>
      <c r="E2339" s="1" t="s">
        <v>24</v>
      </c>
      <c r="G2339" t="s">
        <v>4136</v>
      </c>
      <c r="H2339">
        <v>29024</v>
      </c>
      <c r="I2339">
        <v>29701</v>
      </c>
      <c r="J2339" t="s">
        <v>26</v>
      </c>
      <c r="K2339" t="s">
        <v>4224</v>
      </c>
      <c r="N2339" t="s">
        <v>45</v>
      </c>
      <c r="Q2339" t="s">
        <v>4223</v>
      </c>
      <c r="R2339">
        <v>678</v>
      </c>
      <c r="S2339">
        <v>225</v>
      </c>
    </row>
    <row r="2340" spans="1:19" x14ac:dyDescent="0.25">
      <c r="A2340" s="1" t="s">
        <v>20</v>
      </c>
      <c r="B2340" s="1" t="s">
        <v>34</v>
      </c>
      <c r="C2340" s="1" t="s">
        <v>22</v>
      </c>
      <c r="D2340" s="1" t="s">
        <v>23</v>
      </c>
      <c r="E2340" s="1" t="s">
        <v>24</v>
      </c>
      <c r="G2340" t="s">
        <v>5538</v>
      </c>
      <c r="H2340">
        <v>29034</v>
      </c>
      <c r="I2340">
        <v>29783</v>
      </c>
      <c r="J2340" t="s">
        <v>46</v>
      </c>
      <c r="Q2340" t="s">
        <v>5617</v>
      </c>
      <c r="R2340">
        <v>750</v>
      </c>
    </row>
    <row r="2341" spans="1:19" x14ac:dyDescent="0.25">
      <c r="A2341" s="1" t="s">
        <v>36</v>
      </c>
      <c r="B2341" s="1" t="s">
        <v>37</v>
      </c>
      <c r="C2341" s="1" t="s">
        <v>22</v>
      </c>
      <c r="D2341" s="1" t="s">
        <v>23</v>
      </c>
      <c r="E2341" s="1" t="s">
        <v>24</v>
      </c>
      <c r="G2341" t="s">
        <v>5538</v>
      </c>
      <c r="H2341">
        <v>29034</v>
      </c>
      <c r="I2341">
        <v>29783</v>
      </c>
      <c r="J2341" t="s">
        <v>46</v>
      </c>
      <c r="K2341" t="s">
        <v>5618</v>
      </c>
      <c r="N2341" t="s">
        <v>5619</v>
      </c>
      <c r="Q2341" t="s">
        <v>5617</v>
      </c>
      <c r="R2341">
        <v>750</v>
      </c>
      <c r="S2341">
        <v>249</v>
      </c>
    </row>
    <row r="2342" spans="1:19" x14ac:dyDescent="0.25">
      <c r="A2342" s="1" t="s">
        <v>20</v>
      </c>
      <c r="B2342" s="1" t="s">
        <v>34</v>
      </c>
      <c r="C2342" s="1" t="s">
        <v>22</v>
      </c>
      <c r="D2342" s="1" t="s">
        <v>23</v>
      </c>
      <c r="E2342" s="1" t="s">
        <v>24</v>
      </c>
      <c r="G2342" t="s">
        <v>2935</v>
      </c>
      <c r="H2342">
        <v>29113</v>
      </c>
      <c r="I2342">
        <v>30948</v>
      </c>
      <c r="J2342" t="s">
        <v>26</v>
      </c>
      <c r="Q2342" t="s">
        <v>3008</v>
      </c>
      <c r="R2342">
        <v>1836</v>
      </c>
    </row>
    <row r="2343" spans="1:19" x14ac:dyDescent="0.25">
      <c r="A2343" s="1" t="s">
        <v>36</v>
      </c>
      <c r="B2343" s="1" t="s">
        <v>37</v>
      </c>
      <c r="C2343" s="1" t="s">
        <v>22</v>
      </c>
      <c r="D2343" s="1" t="s">
        <v>23</v>
      </c>
      <c r="E2343" s="1" t="s">
        <v>24</v>
      </c>
      <c r="G2343" t="s">
        <v>2935</v>
      </c>
      <c r="H2343">
        <v>29113</v>
      </c>
      <c r="I2343">
        <v>30948</v>
      </c>
      <c r="J2343" t="s">
        <v>26</v>
      </c>
      <c r="K2343" t="s">
        <v>3009</v>
      </c>
      <c r="N2343" t="s">
        <v>3010</v>
      </c>
      <c r="Q2343" t="s">
        <v>3008</v>
      </c>
      <c r="R2343">
        <v>1836</v>
      </c>
      <c r="S2343">
        <v>611</v>
      </c>
    </row>
    <row r="2344" spans="1:19" x14ac:dyDescent="0.25">
      <c r="A2344" s="1" t="s">
        <v>20</v>
      </c>
      <c r="B2344" s="1" t="s">
        <v>34</v>
      </c>
      <c r="C2344" s="1" t="s">
        <v>22</v>
      </c>
      <c r="D2344" s="1" t="s">
        <v>23</v>
      </c>
      <c r="E2344" s="1" t="s">
        <v>24</v>
      </c>
      <c r="G2344" t="s">
        <v>683</v>
      </c>
      <c r="H2344">
        <v>29152</v>
      </c>
      <c r="I2344">
        <v>29547</v>
      </c>
      <c r="J2344" t="s">
        <v>46</v>
      </c>
      <c r="Q2344" t="s">
        <v>762</v>
      </c>
      <c r="R2344">
        <v>396</v>
      </c>
    </row>
    <row r="2345" spans="1:19" x14ac:dyDescent="0.25">
      <c r="A2345" s="1" t="s">
        <v>36</v>
      </c>
      <c r="B2345" s="1" t="s">
        <v>37</v>
      </c>
      <c r="C2345" s="1" t="s">
        <v>22</v>
      </c>
      <c r="D2345" s="1" t="s">
        <v>23</v>
      </c>
      <c r="E2345" s="1" t="s">
        <v>24</v>
      </c>
      <c r="G2345" t="s">
        <v>683</v>
      </c>
      <c r="H2345">
        <v>29152</v>
      </c>
      <c r="I2345">
        <v>29547</v>
      </c>
      <c r="J2345" t="s">
        <v>46</v>
      </c>
      <c r="K2345" t="s">
        <v>763</v>
      </c>
      <c r="N2345" t="s">
        <v>764</v>
      </c>
      <c r="Q2345" t="s">
        <v>762</v>
      </c>
      <c r="R2345">
        <v>396</v>
      </c>
      <c r="S2345">
        <v>131</v>
      </c>
    </row>
    <row r="2346" spans="1:19" x14ac:dyDescent="0.25">
      <c r="A2346" s="1" t="s">
        <v>20</v>
      </c>
      <c r="B2346" s="1" t="s">
        <v>34</v>
      </c>
      <c r="C2346" s="1" t="s">
        <v>22</v>
      </c>
      <c r="D2346" s="1" t="s">
        <v>23</v>
      </c>
      <c r="E2346" s="1" t="s">
        <v>24</v>
      </c>
      <c r="G2346" t="s">
        <v>4466</v>
      </c>
      <c r="H2346">
        <v>29161</v>
      </c>
      <c r="I2346">
        <v>29808</v>
      </c>
      <c r="J2346" t="s">
        <v>26</v>
      </c>
      <c r="Q2346" t="s">
        <v>4523</v>
      </c>
      <c r="R2346">
        <v>648</v>
      </c>
    </row>
    <row r="2347" spans="1:19" x14ac:dyDescent="0.25">
      <c r="A2347" s="1" t="s">
        <v>36</v>
      </c>
      <c r="B2347" s="1" t="s">
        <v>37</v>
      </c>
      <c r="C2347" s="1" t="s">
        <v>22</v>
      </c>
      <c r="D2347" s="1" t="s">
        <v>23</v>
      </c>
      <c r="E2347" s="1" t="s">
        <v>24</v>
      </c>
      <c r="G2347" t="s">
        <v>4466</v>
      </c>
      <c r="H2347">
        <v>29161</v>
      </c>
      <c r="I2347">
        <v>29808</v>
      </c>
      <c r="J2347" t="s">
        <v>26</v>
      </c>
      <c r="K2347" t="s">
        <v>4524</v>
      </c>
      <c r="N2347" t="s">
        <v>4522</v>
      </c>
      <c r="Q2347" t="s">
        <v>4523</v>
      </c>
      <c r="R2347">
        <v>648</v>
      </c>
      <c r="S2347">
        <v>215</v>
      </c>
    </row>
    <row r="2348" spans="1:19" x14ac:dyDescent="0.25">
      <c r="A2348" s="1" t="s">
        <v>20</v>
      </c>
      <c r="B2348" s="1" t="s">
        <v>34</v>
      </c>
      <c r="C2348" s="1" t="s">
        <v>22</v>
      </c>
      <c r="D2348" s="1" t="s">
        <v>23</v>
      </c>
      <c r="E2348" s="1" t="s">
        <v>24</v>
      </c>
      <c r="G2348" t="s">
        <v>4715</v>
      </c>
      <c r="H2348">
        <v>29205</v>
      </c>
      <c r="I2348">
        <v>29939</v>
      </c>
      <c r="J2348" t="s">
        <v>26</v>
      </c>
      <c r="Q2348" t="s">
        <v>4794</v>
      </c>
      <c r="R2348">
        <v>735</v>
      </c>
    </row>
    <row r="2349" spans="1:19" x14ac:dyDescent="0.25">
      <c r="A2349" s="1" t="s">
        <v>36</v>
      </c>
      <c r="B2349" s="1" t="s">
        <v>37</v>
      </c>
      <c r="C2349" s="1" t="s">
        <v>22</v>
      </c>
      <c r="D2349" s="1" t="s">
        <v>23</v>
      </c>
      <c r="E2349" s="1" t="s">
        <v>24</v>
      </c>
      <c r="G2349" t="s">
        <v>4715</v>
      </c>
      <c r="H2349">
        <v>29205</v>
      </c>
      <c r="I2349">
        <v>29939</v>
      </c>
      <c r="J2349" t="s">
        <v>26</v>
      </c>
      <c r="K2349" t="s">
        <v>4795</v>
      </c>
      <c r="N2349" t="s">
        <v>45</v>
      </c>
      <c r="Q2349" t="s">
        <v>4794</v>
      </c>
      <c r="R2349">
        <v>735</v>
      </c>
      <c r="S2349">
        <v>244</v>
      </c>
    </row>
    <row r="2350" spans="1:19" x14ac:dyDescent="0.25">
      <c r="A2350" s="1" t="s">
        <v>20</v>
      </c>
      <c r="B2350" s="1" t="s">
        <v>34</v>
      </c>
      <c r="C2350" s="1" t="s">
        <v>22</v>
      </c>
      <c r="D2350" s="1" t="s">
        <v>23</v>
      </c>
      <c r="E2350" s="1" t="s">
        <v>24</v>
      </c>
      <c r="G2350" t="s">
        <v>25</v>
      </c>
      <c r="H2350">
        <v>29302</v>
      </c>
      <c r="I2350">
        <v>30432</v>
      </c>
      <c r="J2350" t="s">
        <v>26</v>
      </c>
      <c r="Q2350" t="s">
        <v>120</v>
      </c>
      <c r="R2350">
        <v>1131</v>
      </c>
    </row>
    <row r="2351" spans="1:19" x14ac:dyDescent="0.25">
      <c r="A2351" s="1" t="s">
        <v>36</v>
      </c>
      <c r="B2351" s="1" t="s">
        <v>37</v>
      </c>
      <c r="C2351" s="1" t="s">
        <v>22</v>
      </c>
      <c r="D2351" s="1" t="s">
        <v>23</v>
      </c>
      <c r="E2351" s="1" t="s">
        <v>24</v>
      </c>
      <c r="G2351" t="s">
        <v>25</v>
      </c>
      <c r="H2351">
        <v>29302</v>
      </c>
      <c r="I2351">
        <v>30432</v>
      </c>
      <c r="J2351" t="s">
        <v>26</v>
      </c>
      <c r="K2351" t="s">
        <v>121</v>
      </c>
      <c r="N2351" t="s">
        <v>122</v>
      </c>
      <c r="Q2351" t="s">
        <v>120</v>
      </c>
      <c r="R2351">
        <v>1131</v>
      </c>
      <c r="S2351">
        <v>376</v>
      </c>
    </row>
    <row r="2352" spans="1:19" x14ac:dyDescent="0.25">
      <c r="A2352" s="1" t="s">
        <v>20</v>
      </c>
      <c r="B2352" s="1" t="s">
        <v>34</v>
      </c>
      <c r="C2352" s="1" t="s">
        <v>22</v>
      </c>
      <c r="D2352" s="1" t="s">
        <v>23</v>
      </c>
      <c r="E2352" s="1" t="s">
        <v>24</v>
      </c>
      <c r="G2352" t="s">
        <v>4843</v>
      </c>
      <c r="H2352">
        <v>29311</v>
      </c>
      <c r="I2352">
        <v>29520</v>
      </c>
      <c r="J2352" t="s">
        <v>26</v>
      </c>
      <c r="Q2352" t="s">
        <v>4932</v>
      </c>
      <c r="R2352">
        <v>210</v>
      </c>
    </row>
    <row r="2353" spans="1:19" x14ac:dyDescent="0.25">
      <c r="A2353" s="1" t="s">
        <v>36</v>
      </c>
      <c r="B2353" s="1" t="s">
        <v>37</v>
      </c>
      <c r="C2353" s="1" t="s">
        <v>22</v>
      </c>
      <c r="D2353" s="1" t="s">
        <v>23</v>
      </c>
      <c r="E2353" s="1" t="s">
        <v>24</v>
      </c>
      <c r="G2353" t="s">
        <v>4843</v>
      </c>
      <c r="H2353">
        <v>29311</v>
      </c>
      <c r="I2353">
        <v>29520</v>
      </c>
      <c r="J2353" t="s">
        <v>26</v>
      </c>
      <c r="K2353" t="s">
        <v>4933</v>
      </c>
      <c r="N2353" t="s">
        <v>45</v>
      </c>
      <c r="Q2353" t="s">
        <v>4932</v>
      </c>
      <c r="R2353">
        <v>210</v>
      </c>
      <c r="S2353">
        <v>69</v>
      </c>
    </row>
    <row r="2354" spans="1:19" x14ac:dyDescent="0.25">
      <c r="A2354" s="1" t="s">
        <v>20</v>
      </c>
      <c r="B2354" s="1" t="s">
        <v>34</v>
      </c>
      <c r="C2354" s="1" t="s">
        <v>22</v>
      </c>
      <c r="D2354" s="1" t="s">
        <v>23</v>
      </c>
      <c r="E2354" s="1" t="s">
        <v>24</v>
      </c>
      <c r="G2354" t="s">
        <v>5006</v>
      </c>
      <c r="H2354">
        <v>29350</v>
      </c>
      <c r="I2354">
        <v>29535</v>
      </c>
      <c r="J2354" t="s">
        <v>26</v>
      </c>
      <c r="Q2354" t="s">
        <v>5088</v>
      </c>
      <c r="R2354">
        <v>186</v>
      </c>
    </row>
    <row r="2355" spans="1:19" x14ac:dyDescent="0.25">
      <c r="A2355" s="1" t="s">
        <v>36</v>
      </c>
      <c r="B2355" s="1" t="s">
        <v>37</v>
      </c>
      <c r="C2355" s="1" t="s">
        <v>22</v>
      </c>
      <c r="D2355" s="1" t="s">
        <v>23</v>
      </c>
      <c r="E2355" s="1" t="s">
        <v>24</v>
      </c>
      <c r="G2355" t="s">
        <v>5006</v>
      </c>
      <c r="H2355">
        <v>29350</v>
      </c>
      <c r="I2355">
        <v>29535</v>
      </c>
      <c r="J2355" t="s">
        <v>26</v>
      </c>
      <c r="K2355" t="s">
        <v>5089</v>
      </c>
      <c r="N2355" t="s">
        <v>45</v>
      </c>
      <c r="Q2355" t="s">
        <v>5088</v>
      </c>
      <c r="R2355">
        <v>186</v>
      </c>
      <c r="S2355">
        <v>61</v>
      </c>
    </row>
    <row r="2356" spans="1:19" x14ac:dyDescent="0.25">
      <c r="A2356" s="1" t="s">
        <v>20</v>
      </c>
      <c r="B2356" s="1" t="s">
        <v>34</v>
      </c>
      <c r="C2356" s="1" t="s">
        <v>22</v>
      </c>
      <c r="D2356" s="1" t="s">
        <v>23</v>
      </c>
      <c r="E2356" s="1" t="s">
        <v>24</v>
      </c>
      <c r="G2356" t="s">
        <v>4584</v>
      </c>
      <c r="H2356">
        <v>29373</v>
      </c>
      <c r="I2356">
        <v>30056</v>
      </c>
      <c r="J2356" t="s">
        <v>46</v>
      </c>
      <c r="Q2356" t="s">
        <v>4666</v>
      </c>
      <c r="R2356">
        <v>684</v>
      </c>
    </row>
    <row r="2357" spans="1:19" x14ac:dyDescent="0.25">
      <c r="A2357" s="1" t="s">
        <v>36</v>
      </c>
      <c r="B2357" s="1" t="s">
        <v>37</v>
      </c>
      <c r="C2357" s="1" t="s">
        <v>22</v>
      </c>
      <c r="D2357" s="1" t="s">
        <v>23</v>
      </c>
      <c r="E2357" s="1" t="s">
        <v>24</v>
      </c>
      <c r="G2357" t="s">
        <v>4584</v>
      </c>
      <c r="H2357">
        <v>29373</v>
      </c>
      <c r="I2357">
        <v>30056</v>
      </c>
      <c r="J2357" t="s">
        <v>46</v>
      </c>
      <c r="K2357" t="s">
        <v>4667</v>
      </c>
      <c r="N2357" t="s">
        <v>4668</v>
      </c>
      <c r="Q2357" t="s">
        <v>4666</v>
      </c>
      <c r="R2357">
        <v>684</v>
      </c>
      <c r="S2357">
        <v>227</v>
      </c>
    </row>
    <row r="2358" spans="1:19" x14ac:dyDescent="0.25">
      <c r="A2358" s="1" t="s">
        <v>20</v>
      </c>
      <c r="B2358" s="1" t="s">
        <v>34</v>
      </c>
      <c r="C2358" s="1" t="s">
        <v>22</v>
      </c>
      <c r="D2358" s="1" t="s">
        <v>23</v>
      </c>
      <c r="E2358" s="1" t="s">
        <v>24</v>
      </c>
      <c r="G2358" t="s">
        <v>5151</v>
      </c>
      <c r="H2358">
        <v>29421</v>
      </c>
      <c r="I2358">
        <v>30332</v>
      </c>
      <c r="J2358" t="s">
        <v>26</v>
      </c>
      <c r="Q2358" t="s">
        <v>5213</v>
      </c>
      <c r="R2358">
        <v>912</v>
      </c>
    </row>
    <row r="2359" spans="1:19" x14ac:dyDescent="0.25">
      <c r="A2359" s="1" t="s">
        <v>36</v>
      </c>
      <c r="B2359" s="1" t="s">
        <v>37</v>
      </c>
      <c r="C2359" s="1" t="s">
        <v>22</v>
      </c>
      <c r="D2359" s="1" t="s">
        <v>23</v>
      </c>
      <c r="E2359" s="1" t="s">
        <v>24</v>
      </c>
      <c r="G2359" t="s">
        <v>5151</v>
      </c>
      <c r="H2359">
        <v>29421</v>
      </c>
      <c r="I2359">
        <v>30332</v>
      </c>
      <c r="J2359" t="s">
        <v>26</v>
      </c>
      <c r="K2359" t="s">
        <v>5214</v>
      </c>
      <c r="N2359" t="s">
        <v>3036</v>
      </c>
      <c r="Q2359" t="s">
        <v>5213</v>
      </c>
      <c r="R2359">
        <v>912</v>
      </c>
      <c r="S2359">
        <v>303</v>
      </c>
    </row>
    <row r="2360" spans="1:19" x14ac:dyDescent="0.25">
      <c r="A2360" s="1" t="s">
        <v>20</v>
      </c>
      <c r="B2360" s="1" t="s">
        <v>34</v>
      </c>
      <c r="C2360" s="1" t="s">
        <v>22</v>
      </c>
      <c r="D2360" s="1" t="s">
        <v>23</v>
      </c>
      <c r="E2360" s="1" t="s">
        <v>24</v>
      </c>
      <c r="G2360" t="s">
        <v>3510</v>
      </c>
      <c r="H2360">
        <v>29453</v>
      </c>
      <c r="I2360">
        <v>30592</v>
      </c>
      <c r="J2360" t="s">
        <v>26</v>
      </c>
      <c r="Q2360" t="s">
        <v>3595</v>
      </c>
      <c r="R2360">
        <v>1140</v>
      </c>
    </row>
    <row r="2361" spans="1:19" x14ac:dyDescent="0.25">
      <c r="A2361" s="1" t="s">
        <v>36</v>
      </c>
      <c r="B2361" s="1" t="s">
        <v>37</v>
      </c>
      <c r="C2361" s="1" t="s">
        <v>22</v>
      </c>
      <c r="D2361" s="1" t="s">
        <v>23</v>
      </c>
      <c r="E2361" s="1" t="s">
        <v>24</v>
      </c>
      <c r="G2361" t="s">
        <v>3510</v>
      </c>
      <c r="H2361">
        <v>29453</v>
      </c>
      <c r="I2361">
        <v>30592</v>
      </c>
      <c r="J2361" t="s">
        <v>26</v>
      </c>
      <c r="K2361" t="s">
        <v>3596</v>
      </c>
      <c r="N2361" t="s">
        <v>3597</v>
      </c>
      <c r="Q2361" t="s">
        <v>3595</v>
      </c>
      <c r="R2361">
        <v>1140</v>
      </c>
      <c r="S2361">
        <v>379</v>
      </c>
    </row>
    <row r="2362" spans="1:19" x14ac:dyDescent="0.25">
      <c r="A2362" s="1" t="s">
        <v>20</v>
      </c>
      <c r="B2362" s="1" t="s">
        <v>34</v>
      </c>
      <c r="C2362" s="1" t="s">
        <v>22</v>
      </c>
      <c r="D2362" s="1" t="s">
        <v>23</v>
      </c>
      <c r="E2362" s="1" t="s">
        <v>24</v>
      </c>
      <c r="G2362" t="s">
        <v>3978</v>
      </c>
      <c r="H2362">
        <v>29463</v>
      </c>
      <c r="I2362">
        <v>30713</v>
      </c>
      <c r="J2362" t="s">
        <v>26</v>
      </c>
      <c r="Q2362" t="s">
        <v>4027</v>
      </c>
      <c r="R2362">
        <v>1251</v>
      </c>
    </row>
    <row r="2363" spans="1:19" x14ac:dyDescent="0.25">
      <c r="A2363" s="1" t="s">
        <v>36</v>
      </c>
      <c r="B2363" s="1" t="s">
        <v>37</v>
      </c>
      <c r="C2363" s="1" t="s">
        <v>22</v>
      </c>
      <c r="D2363" s="1" t="s">
        <v>23</v>
      </c>
      <c r="E2363" s="1" t="s">
        <v>24</v>
      </c>
      <c r="G2363" t="s">
        <v>3978</v>
      </c>
      <c r="H2363">
        <v>29463</v>
      </c>
      <c r="I2363">
        <v>30713</v>
      </c>
      <c r="J2363" t="s">
        <v>26</v>
      </c>
      <c r="K2363" t="s">
        <v>4028</v>
      </c>
      <c r="N2363" t="s">
        <v>4029</v>
      </c>
      <c r="Q2363" t="s">
        <v>4027</v>
      </c>
      <c r="R2363">
        <v>1251</v>
      </c>
      <c r="S2363">
        <v>416</v>
      </c>
    </row>
    <row r="2364" spans="1:19" x14ac:dyDescent="0.25">
      <c r="A2364" s="1" t="s">
        <v>20</v>
      </c>
      <c r="B2364" s="1" t="s">
        <v>34</v>
      </c>
      <c r="C2364" s="1" t="s">
        <v>22</v>
      </c>
      <c r="D2364" s="1" t="s">
        <v>23</v>
      </c>
      <c r="E2364" s="1" t="s">
        <v>24</v>
      </c>
      <c r="G2364" t="s">
        <v>1766</v>
      </c>
      <c r="H2364">
        <v>29478</v>
      </c>
      <c r="I2364">
        <v>30668</v>
      </c>
      <c r="J2364" t="s">
        <v>26</v>
      </c>
      <c r="Q2364" t="s">
        <v>1842</v>
      </c>
      <c r="R2364">
        <v>1191</v>
      </c>
    </row>
    <row r="2365" spans="1:19" x14ac:dyDescent="0.25">
      <c r="A2365" s="1" t="s">
        <v>36</v>
      </c>
      <c r="B2365" s="1" t="s">
        <v>37</v>
      </c>
      <c r="C2365" s="1" t="s">
        <v>22</v>
      </c>
      <c r="D2365" s="1" t="s">
        <v>23</v>
      </c>
      <c r="E2365" s="1" t="s">
        <v>24</v>
      </c>
      <c r="G2365" t="s">
        <v>1766</v>
      </c>
      <c r="H2365">
        <v>29478</v>
      </c>
      <c r="I2365">
        <v>30668</v>
      </c>
      <c r="J2365" t="s">
        <v>26</v>
      </c>
      <c r="K2365" t="s">
        <v>1843</v>
      </c>
      <c r="N2365" t="s">
        <v>1844</v>
      </c>
      <c r="Q2365" t="s">
        <v>1842</v>
      </c>
      <c r="R2365">
        <v>1191</v>
      </c>
      <c r="S2365">
        <v>396</v>
      </c>
    </row>
    <row r="2366" spans="1:19" x14ac:dyDescent="0.25">
      <c r="A2366" s="1" t="s">
        <v>20</v>
      </c>
      <c r="B2366" s="1" t="s">
        <v>34</v>
      </c>
      <c r="C2366" s="1" t="s">
        <v>22</v>
      </c>
      <c r="D2366" s="1" t="s">
        <v>23</v>
      </c>
      <c r="E2366" s="1" t="s">
        <v>24</v>
      </c>
      <c r="G2366" t="s">
        <v>4327</v>
      </c>
      <c r="H2366">
        <v>29480</v>
      </c>
      <c r="I2366">
        <v>29896</v>
      </c>
      <c r="J2366" t="s">
        <v>46</v>
      </c>
      <c r="Q2366" t="s">
        <v>4395</v>
      </c>
      <c r="R2366">
        <v>417</v>
      </c>
    </row>
    <row r="2367" spans="1:19" x14ac:dyDescent="0.25">
      <c r="A2367" s="1" t="s">
        <v>36</v>
      </c>
      <c r="B2367" s="1" t="s">
        <v>37</v>
      </c>
      <c r="C2367" s="1" t="s">
        <v>22</v>
      </c>
      <c r="D2367" s="1" t="s">
        <v>23</v>
      </c>
      <c r="E2367" s="1" t="s">
        <v>24</v>
      </c>
      <c r="G2367" t="s">
        <v>4327</v>
      </c>
      <c r="H2367">
        <v>29480</v>
      </c>
      <c r="I2367">
        <v>29896</v>
      </c>
      <c r="J2367" t="s">
        <v>46</v>
      </c>
      <c r="K2367" t="s">
        <v>4396</v>
      </c>
      <c r="N2367" t="s">
        <v>45</v>
      </c>
      <c r="Q2367" t="s">
        <v>4395</v>
      </c>
      <c r="R2367">
        <v>417</v>
      </c>
      <c r="S2367">
        <v>138</v>
      </c>
    </row>
    <row r="2368" spans="1:19" x14ac:dyDescent="0.25">
      <c r="A2368" s="1" t="s">
        <v>20</v>
      </c>
      <c r="B2368" s="1" t="s">
        <v>34</v>
      </c>
      <c r="C2368" s="1" t="s">
        <v>22</v>
      </c>
      <c r="D2368" s="1" t="s">
        <v>23</v>
      </c>
      <c r="E2368" s="1" t="s">
        <v>24</v>
      </c>
      <c r="G2368" t="s">
        <v>5006</v>
      </c>
      <c r="H2368">
        <v>29588</v>
      </c>
      <c r="I2368">
        <v>30223</v>
      </c>
      <c r="J2368" t="s">
        <v>26</v>
      </c>
      <c r="Q2368" t="s">
        <v>5090</v>
      </c>
      <c r="R2368">
        <v>636</v>
      </c>
    </row>
    <row r="2369" spans="1:20" x14ac:dyDescent="0.25">
      <c r="A2369" s="1" t="s">
        <v>36</v>
      </c>
      <c r="B2369" s="1" t="s">
        <v>37</v>
      </c>
      <c r="C2369" s="1" t="s">
        <v>22</v>
      </c>
      <c r="D2369" s="1" t="s">
        <v>23</v>
      </c>
      <c r="E2369" s="1" t="s">
        <v>24</v>
      </c>
      <c r="G2369" t="s">
        <v>5006</v>
      </c>
      <c r="H2369">
        <v>29588</v>
      </c>
      <c r="I2369">
        <v>30223</v>
      </c>
      <c r="J2369" t="s">
        <v>26</v>
      </c>
      <c r="K2369" t="s">
        <v>5091</v>
      </c>
      <c r="N2369" t="s">
        <v>5092</v>
      </c>
      <c r="Q2369" t="s">
        <v>5090</v>
      </c>
      <c r="R2369">
        <v>636</v>
      </c>
      <c r="S2369">
        <v>211</v>
      </c>
    </row>
    <row r="2370" spans="1:20" x14ac:dyDescent="0.25">
      <c r="A2370" s="1" t="s">
        <v>20</v>
      </c>
      <c r="B2370" s="1" t="s">
        <v>34</v>
      </c>
      <c r="C2370" s="1" t="s">
        <v>22</v>
      </c>
      <c r="D2370" s="1" t="s">
        <v>23</v>
      </c>
      <c r="E2370" s="1" t="s">
        <v>24</v>
      </c>
      <c r="G2370" t="s">
        <v>683</v>
      </c>
      <c r="H2370">
        <v>29620</v>
      </c>
      <c r="I2370">
        <v>30636</v>
      </c>
      <c r="J2370" t="s">
        <v>26</v>
      </c>
      <c r="Q2370" t="s">
        <v>765</v>
      </c>
      <c r="R2370">
        <v>1017</v>
      </c>
    </row>
    <row r="2371" spans="1:20" x14ac:dyDescent="0.25">
      <c r="A2371" s="1" t="s">
        <v>36</v>
      </c>
      <c r="B2371" s="1" t="s">
        <v>37</v>
      </c>
      <c r="C2371" s="1" t="s">
        <v>22</v>
      </c>
      <c r="D2371" s="1" t="s">
        <v>23</v>
      </c>
      <c r="E2371" s="1" t="s">
        <v>24</v>
      </c>
      <c r="G2371" t="s">
        <v>683</v>
      </c>
      <c r="H2371">
        <v>29620</v>
      </c>
      <c r="I2371">
        <v>30636</v>
      </c>
      <c r="J2371" t="s">
        <v>26</v>
      </c>
      <c r="K2371" t="s">
        <v>766</v>
      </c>
      <c r="N2371" t="s">
        <v>45</v>
      </c>
      <c r="Q2371" t="s">
        <v>765</v>
      </c>
      <c r="R2371">
        <v>1017</v>
      </c>
      <c r="S2371">
        <v>338</v>
      </c>
    </row>
    <row r="2372" spans="1:20" x14ac:dyDescent="0.25">
      <c r="A2372" s="1" t="s">
        <v>20</v>
      </c>
      <c r="B2372" s="1" t="s">
        <v>34</v>
      </c>
      <c r="C2372" s="1" t="s">
        <v>22</v>
      </c>
      <c r="D2372" s="1" t="s">
        <v>23</v>
      </c>
      <c r="E2372" s="1" t="s">
        <v>24</v>
      </c>
      <c r="G2372" t="s">
        <v>5274</v>
      </c>
      <c r="H2372">
        <v>29620</v>
      </c>
      <c r="I2372">
        <v>30411</v>
      </c>
      <c r="J2372" t="s">
        <v>26</v>
      </c>
      <c r="Q2372" t="s">
        <v>5358</v>
      </c>
      <c r="R2372">
        <v>792</v>
      </c>
    </row>
    <row r="2373" spans="1:20" x14ac:dyDescent="0.25">
      <c r="A2373" s="1" t="s">
        <v>36</v>
      </c>
      <c r="B2373" s="1" t="s">
        <v>37</v>
      </c>
      <c r="C2373" s="1" t="s">
        <v>22</v>
      </c>
      <c r="D2373" s="1" t="s">
        <v>23</v>
      </c>
      <c r="E2373" s="1" t="s">
        <v>24</v>
      </c>
      <c r="G2373" t="s">
        <v>5274</v>
      </c>
      <c r="H2373">
        <v>29620</v>
      </c>
      <c r="I2373">
        <v>30411</v>
      </c>
      <c r="J2373" t="s">
        <v>26</v>
      </c>
      <c r="K2373" t="s">
        <v>5359</v>
      </c>
      <c r="N2373" t="s">
        <v>1510</v>
      </c>
      <c r="Q2373" t="s">
        <v>5358</v>
      </c>
      <c r="R2373">
        <v>792</v>
      </c>
      <c r="S2373">
        <v>263</v>
      </c>
    </row>
    <row r="2374" spans="1:20" x14ac:dyDescent="0.25">
      <c r="A2374" s="1" t="s">
        <v>20</v>
      </c>
      <c r="B2374" s="1" t="s">
        <v>34</v>
      </c>
      <c r="C2374" s="1" t="s">
        <v>22</v>
      </c>
      <c r="D2374" s="1" t="s">
        <v>23</v>
      </c>
      <c r="E2374" s="1" t="s">
        <v>24</v>
      </c>
      <c r="G2374" t="s">
        <v>5390</v>
      </c>
      <c r="H2374">
        <v>29660</v>
      </c>
      <c r="I2374">
        <v>30469</v>
      </c>
      <c r="J2374" t="s">
        <v>26</v>
      </c>
      <c r="Q2374" t="s">
        <v>5485</v>
      </c>
      <c r="R2374">
        <v>810</v>
      </c>
    </row>
    <row r="2375" spans="1:20" x14ac:dyDescent="0.25">
      <c r="A2375" s="1" t="s">
        <v>36</v>
      </c>
      <c r="B2375" s="1" t="s">
        <v>37</v>
      </c>
      <c r="C2375" s="1" t="s">
        <v>22</v>
      </c>
      <c r="D2375" s="1" t="s">
        <v>23</v>
      </c>
      <c r="E2375" s="1" t="s">
        <v>24</v>
      </c>
      <c r="G2375" t="s">
        <v>5390</v>
      </c>
      <c r="H2375">
        <v>29660</v>
      </c>
      <c r="I2375">
        <v>30469</v>
      </c>
      <c r="J2375" t="s">
        <v>26</v>
      </c>
      <c r="K2375" t="s">
        <v>5486</v>
      </c>
      <c r="N2375" t="s">
        <v>5487</v>
      </c>
      <c r="Q2375" t="s">
        <v>5485</v>
      </c>
      <c r="R2375">
        <v>810</v>
      </c>
      <c r="S2375">
        <v>269</v>
      </c>
    </row>
    <row r="2376" spans="1:20" x14ac:dyDescent="0.25">
      <c r="A2376" s="1" t="s">
        <v>20</v>
      </c>
      <c r="B2376" s="1" t="s">
        <v>21</v>
      </c>
      <c r="C2376" s="1" t="s">
        <v>22</v>
      </c>
      <c r="D2376" s="1" t="s">
        <v>23</v>
      </c>
      <c r="E2376" s="1" t="s">
        <v>24</v>
      </c>
      <c r="G2376" t="s">
        <v>4843</v>
      </c>
      <c r="H2376">
        <v>29663</v>
      </c>
      <c r="I2376">
        <v>29735</v>
      </c>
      <c r="J2376" t="s">
        <v>26</v>
      </c>
      <c r="Q2376" t="s">
        <v>4934</v>
      </c>
      <c r="R2376">
        <v>73</v>
      </c>
    </row>
    <row r="2377" spans="1:20" x14ac:dyDescent="0.25">
      <c r="A2377" s="1" t="s">
        <v>21</v>
      </c>
      <c r="C2377" s="1" t="s">
        <v>22</v>
      </c>
      <c r="D2377" s="1" t="s">
        <v>23</v>
      </c>
      <c r="E2377" s="1" t="s">
        <v>24</v>
      </c>
      <c r="G2377" t="s">
        <v>4843</v>
      </c>
      <c r="H2377">
        <v>29663</v>
      </c>
      <c r="I2377">
        <v>29735</v>
      </c>
      <c r="J2377" t="s">
        <v>26</v>
      </c>
      <c r="N2377" t="s">
        <v>28</v>
      </c>
      <c r="Q2377" t="s">
        <v>4934</v>
      </c>
      <c r="R2377">
        <v>73</v>
      </c>
      <c r="T2377" t="s">
        <v>4935</v>
      </c>
    </row>
    <row r="2378" spans="1:20" x14ac:dyDescent="0.25">
      <c r="A2378" s="1" t="s">
        <v>20</v>
      </c>
      <c r="B2378" s="1" t="s">
        <v>34</v>
      </c>
      <c r="C2378" s="1" t="s">
        <v>22</v>
      </c>
      <c r="D2378" s="1" t="s">
        <v>23</v>
      </c>
      <c r="E2378" s="1" t="s">
        <v>24</v>
      </c>
      <c r="G2378" t="s">
        <v>4136</v>
      </c>
      <c r="H2378">
        <v>29722</v>
      </c>
      <c r="I2378">
        <v>30168</v>
      </c>
      <c r="J2378" t="s">
        <v>46</v>
      </c>
      <c r="Q2378" t="s">
        <v>4225</v>
      </c>
      <c r="R2378">
        <v>447</v>
      </c>
    </row>
    <row r="2379" spans="1:20" x14ac:dyDescent="0.25">
      <c r="A2379" s="1" t="s">
        <v>36</v>
      </c>
      <c r="B2379" s="1" t="s">
        <v>37</v>
      </c>
      <c r="C2379" s="1" t="s">
        <v>22</v>
      </c>
      <c r="D2379" s="1" t="s">
        <v>23</v>
      </c>
      <c r="E2379" s="1" t="s">
        <v>24</v>
      </c>
      <c r="G2379" t="s">
        <v>4136</v>
      </c>
      <c r="H2379">
        <v>29722</v>
      </c>
      <c r="I2379">
        <v>30168</v>
      </c>
      <c r="J2379" t="s">
        <v>46</v>
      </c>
      <c r="K2379" t="s">
        <v>4226</v>
      </c>
      <c r="N2379" t="s">
        <v>2312</v>
      </c>
      <c r="Q2379" t="s">
        <v>4225</v>
      </c>
      <c r="R2379">
        <v>447</v>
      </c>
      <c r="S2379">
        <v>148</v>
      </c>
    </row>
    <row r="2380" spans="1:20" x14ac:dyDescent="0.25">
      <c r="A2380" s="1" t="s">
        <v>20</v>
      </c>
      <c r="B2380" s="1" t="s">
        <v>34</v>
      </c>
      <c r="C2380" s="1" t="s">
        <v>22</v>
      </c>
      <c r="D2380" s="1" t="s">
        <v>23</v>
      </c>
      <c r="E2380" s="1" t="s">
        <v>24</v>
      </c>
      <c r="G2380" t="s">
        <v>3334</v>
      </c>
      <c r="H2380">
        <v>29730</v>
      </c>
      <c r="I2380">
        <v>30014</v>
      </c>
      <c r="J2380" t="s">
        <v>26</v>
      </c>
      <c r="Q2380" t="s">
        <v>3391</v>
      </c>
      <c r="R2380">
        <v>285</v>
      </c>
    </row>
    <row r="2381" spans="1:20" x14ac:dyDescent="0.25">
      <c r="A2381" s="1" t="s">
        <v>36</v>
      </c>
      <c r="B2381" s="1" t="s">
        <v>37</v>
      </c>
      <c r="C2381" s="1" t="s">
        <v>22</v>
      </c>
      <c r="D2381" s="1" t="s">
        <v>23</v>
      </c>
      <c r="E2381" s="1" t="s">
        <v>24</v>
      </c>
      <c r="G2381" t="s">
        <v>3334</v>
      </c>
      <c r="H2381">
        <v>29730</v>
      </c>
      <c r="I2381">
        <v>30014</v>
      </c>
      <c r="J2381" t="s">
        <v>26</v>
      </c>
      <c r="K2381" t="s">
        <v>3392</v>
      </c>
      <c r="N2381" t="s">
        <v>3393</v>
      </c>
      <c r="Q2381" t="s">
        <v>3391</v>
      </c>
      <c r="R2381">
        <v>285</v>
      </c>
      <c r="S2381">
        <v>94</v>
      </c>
    </row>
    <row r="2382" spans="1:20" x14ac:dyDescent="0.25">
      <c r="A2382" s="1" t="s">
        <v>20</v>
      </c>
      <c r="B2382" s="1" t="s">
        <v>34</v>
      </c>
      <c r="C2382" s="1" t="s">
        <v>22</v>
      </c>
      <c r="D2382" s="1" t="s">
        <v>23</v>
      </c>
      <c r="E2382" s="1" t="s">
        <v>24</v>
      </c>
      <c r="G2382" t="s">
        <v>5646</v>
      </c>
      <c r="H2382">
        <v>29790</v>
      </c>
      <c r="I2382">
        <v>30254</v>
      </c>
      <c r="J2382" t="s">
        <v>26</v>
      </c>
      <c r="Q2382" t="s">
        <v>5716</v>
      </c>
      <c r="R2382">
        <v>465</v>
      </c>
    </row>
    <row r="2383" spans="1:20" x14ac:dyDescent="0.25">
      <c r="A2383" s="1" t="s">
        <v>36</v>
      </c>
      <c r="B2383" s="1" t="s">
        <v>37</v>
      </c>
      <c r="C2383" s="1" t="s">
        <v>22</v>
      </c>
      <c r="D2383" s="1" t="s">
        <v>23</v>
      </c>
      <c r="E2383" s="1" t="s">
        <v>24</v>
      </c>
      <c r="G2383" t="s">
        <v>5646</v>
      </c>
      <c r="H2383">
        <v>29790</v>
      </c>
      <c r="I2383">
        <v>30254</v>
      </c>
      <c r="J2383" t="s">
        <v>26</v>
      </c>
      <c r="K2383" t="s">
        <v>5717</v>
      </c>
      <c r="N2383" t="s">
        <v>2496</v>
      </c>
      <c r="Q2383" t="s">
        <v>5716</v>
      </c>
      <c r="R2383">
        <v>465</v>
      </c>
      <c r="S2383">
        <v>154</v>
      </c>
    </row>
    <row r="2384" spans="1:20" x14ac:dyDescent="0.25">
      <c r="A2384" s="1" t="s">
        <v>20</v>
      </c>
      <c r="B2384" s="1" t="s">
        <v>34</v>
      </c>
      <c r="C2384" s="1" t="s">
        <v>22</v>
      </c>
      <c r="D2384" s="1" t="s">
        <v>23</v>
      </c>
      <c r="E2384" s="1" t="s">
        <v>24</v>
      </c>
      <c r="G2384" t="s">
        <v>5538</v>
      </c>
      <c r="H2384">
        <v>29796</v>
      </c>
      <c r="I2384">
        <v>30452</v>
      </c>
      <c r="J2384" t="s">
        <v>46</v>
      </c>
      <c r="Q2384" t="s">
        <v>5620</v>
      </c>
      <c r="R2384">
        <v>657</v>
      </c>
    </row>
    <row r="2385" spans="1:20" x14ac:dyDescent="0.25">
      <c r="A2385" s="1" t="s">
        <v>36</v>
      </c>
      <c r="B2385" s="1" t="s">
        <v>37</v>
      </c>
      <c r="C2385" s="1" t="s">
        <v>22</v>
      </c>
      <c r="D2385" s="1" t="s">
        <v>23</v>
      </c>
      <c r="E2385" s="1" t="s">
        <v>24</v>
      </c>
      <c r="G2385" t="s">
        <v>5538</v>
      </c>
      <c r="H2385">
        <v>29796</v>
      </c>
      <c r="I2385">
        <v>30452</v>
      </c>
      <c r="J2385" t="s">
        <v>46</v>
      </c>
      <c r="K2385" t="s">
        <v>5621</v>
      </c>
      <c r="N2385" t="s">
        <v>5622</v>
      </c>
      <c r="Q2385" t="s">
        <v>5620</v>
      </c>
      <c r="R2385">
        <v>657</v>
      </c>
      <c r="S2385">
        <v>218</v>
      </c>
    </row>
    <row r="2386" spans="1:20" x14ac:dyDescent="0.25">
      <c r="A2386" s="1" t="s">
        <v>20</v>
      </c>
      <c r="B2386" s="1" t="s">
        <v>34</v>
      </c>
      <c r="C2386" s="1" t="s">
        <v>22</v>
      </c>
      <c r="D2386" s="1" t="s">
        <v>23</v>
      </c>
      <c r="E2386" s="1" t="s">
        <v>24</v>
      </c>
      <c r="G2386" t="s">
        <v>2087</v>
      </c>
      <c r="H2386">
        <v>29797</v>
      </c>
      <c r="I2386">
        <v>30057</v>
      </c>
      <c r="J2386" t="s">
        <v>26</v>
      </c>
      <c r="Q2386" t="s">
        <v>2171</v>
      </c>
      <c r="R2386">
        <v>261</v>
      </c>
    </row>
    <row r="2387" spans="1:20" x14ac:dyDescent="0.25">
      <c r="A2387" s="1" t="s">
        <v>36</v>
      </c>
      <c r="B2387" s="1" t="s">
        <v>37</v>
      </c>
      <c r="C2387" s="1" t="s">
        <v>22</v>
      </c>
      <c r="D2387" s="1" t="s">
        <v>23</v>
      </c>
      <c r="E2387" s="1" t="s">
        <v>24</v>
      </c>
      <c r="G2387" t="s">
        <v>2087</v>
      </c>
      <c r="H2387">
        <v>29797</v>
      </c>
      <c r="I2387">
        <v>30057</v>
      </c>
      <c r="J2387" t="s">
        <v>26</v>
      </c>
      <c r="K2387" t="s">
        <v>2172</v>
      </c>
      <c r="N2387" t="s">
        <v>2173</v>
      </c>
      <c r="Q2387" t="s">
        <v>2171</v>
      </c>
      <c r="R2387">
        <v>261</v>
      </c>
      <c r="S2387">
        <v>86</v>
      </c>
    </row>
    <row r="2388" spans="1:20" x14ac:dyDescent="0.25">
      <c r="A2388" s="1" t="s">
        <v>20</v>
      </c>
      <c r="B2388" s="1" t="s">
        <v>128</v>
      </c>
      <c r="C2388" s="1" t="s">
        <v>22</v>
      </c>
      <c r="D2388" s="1" t="s">
        <v>23</v>
      </c>
      <c r="E2388" s="1" t="s">
        <v>24</v>
      </c>
      <c r="G2388" t="s">
        <v>4466</v>
      </c>
      <c r="H2388">
        <v>29818</v>
      </c>
      <c r="I2388">
        <v>32591</v>
      </c>
      <c r="J2388" t="s">
        <v>26</v>
      </c>
      <c r="Q2388" t="s">
        <v>4525</v>
      </c>
      <c r="R2388">
        <v>2774</v>
      </c>
      <c r="T2388" t="s">
        <v>130</v>
      </c>
    </row>
    <row r="2389" spans="1:20" x14ac:dyDescent="0.25">
      <c r="A2389" s="1" t="s">
        <v>36</v>
      </c>
      <c r="B2389" s="1" t="s">
        <v>131</v>
      </c>
      <c r="C2389" s="1" t="s">
        <v>22</v>
      </c>
      <c r="D2389" s="1" t="s">
        <v>23</v>
      </c>
      <c r="E2389" s="1" t="s">
        <v>24</v>
      </c>
      <c r="G2389" t="s">
        <v>4466</v>
      </c>
      <c r="H2389">
        <v>29818</v>
      </c>
      <c r="I2389">
        <v>32591</v>
      </c>
      <c r="J2389" t="s">
        <v>26</v>
      </c>
      <c r="N2389" t="s">
        <v>175</v>
      </c>
      <c r="Q2389" t="s">
        <v>4525</v>
      </c>
      <c r="R2389">
        <v>2774</v>
      </c>
      <c r="T2389" t="s">
        <v>130</v>
      </c>
    </row>
    <row r="2390" spans="1:20" x14ac:dyDescent="0.25">
      <c r="A2390" s="1" t="s">
        <v>20</v>
      </c>
      <c r="B2390" s="1" t="s">
        <v>34</v>
      </c>
      <c r="C2390" s="1" t="s">
        <v>22</v>
      </c>
      <c r="D2390" s="1" t="s">
        <v>23</v>
      </c>
      <c r="E2390" s="1" t="s">
        <v>24</v>
      </c>
      <c r="G2390" t="s">
        <v>4843</v>
      </c>
      <c r="H2390">
        <v>29872</v>
      </c>
      <c r="I2390">
        <v>30498</v>
      </c>
      <c r="J2390" t="s">
        <v>46</v>
      </c>
      <c r="Q2390" t="s">
        <v>4936</v>
      </c>
      <c r="R2390">
        <v>627</v>
      </c>
    </row>
    <row r="2391" spans="1:20" x14ac:dyDescent="0.25">
      <c r="A2391" s="1" t="s">
        <v>36</v>
      </c>
      <c r="B2391" s="1" t="s">
        <v>37</v>
      </c>
      <c r="C2391" s="1" t="s">
        <v>22</v>
      </c>
      <c r="D2391" s="1" t="s">
        <v>23</v>
      </c>
      <c r="E2391" s="1" t="s">
        <v>24</v>
      </c>
      <c r="G2391" t="s">
        <v>4843</v>
      </c>
      <c r="H2391">
        <v>29872</v>
      </c>
      <c r="I2391">
        <v>30498</v>
      </c>
      <c r="J2391" t="s">
        <v>46</v>
      </c>
      <c r="K2391" t="s">
        <v>4937</v>
      </c>
      <c r="N2391" t="s">
        <v>4938</v>
      </c>
      <c r="Q2391" t="s">
        <v>4936</v>
      </c>
      <c r="R2391">
        <v>627</v>
      </c>
      <c r="S2391">
        <v>208</v>
      </c>
    </row>
    <row r="2392" spans="1:20" x14ac:dyDescent="0.25">
      <c r="A2392" s="1" t="s">
        <v>20</v>
      </c>
      <c r="B2392" s="1" t="s">
        <v>34</v>
      </c>
      <c r="C2392" s="1" t="s">
        <v>22</v>
      </c>
      <c r="D2392" s="1" t="s">
        <v>23</v>
      </c>
      <c r="E2392" s="1" t="s">
        <v>24</v>
      </c>
      <c r="G2392" t="s">
        <v>4715</v>
      </c>
      <c r="H2392">
        <v>29953</v>
      </c>
      <c r="I2392">
        <v>31632</v>
      </c>
      <c r="J2392" t="s">
        <v>26</v>
      </c>
      <c r="Q2392" t="s">
        <v>4796</v>
      </c>
      <c r="R2392">
        <v>1680</v>
      </c>
    </row>
    <row r="2393" spans="1:20" x14ac:dyDescent="0.25">
      <c r="A2393" s="1" t="s">
        <v>36</v>
      </c>
      <c r="B2393" s="1" t="s">
        <v>37</v>
      </c>
      <c r="C2393" s="1" t="s">
        <v>22</v>
      </c>
      <c r="D2393" s="1" t="s">
        <v>23</v>
      </c>
      <c r="E2393" s="1" t="s">
        <v>24</v>
      </c>
      <c r="G2393" t="s">
        <v>4715</v>
      </c>
      <c r="H2393">
        <v>29953</v>
      </c>
      <c r="I2393">
        <v>31632</v>
      </c>
      <c r="J2393" t="s">
        <v>26</v>
      </c>
      <c r="K2393" t="s">
        <v>4797</v>
      </c>
      <c r="N2393" t="s">
        <v>263</v>
      </c>
      <c r="Q2393" t="s">
        <v>4796</v>
      </c>
      <c r="R2393">
        <v>1680</v>
      </c>
      <c r="S2393">
        <v>559</v>
      </c>
    </row>
    <row r="2394" spans="1:20" x14ac:dyDescent="0.25">
      <c r="A2394" s="1" t="s">
        <v>20</v>
      </c>
      <c r="B2394" s="1" t="s">
        <v>34</v>
      </c>
      <c r="C2394" s="1" t="s">
        <v>22</v>
      </c>
      <c r="D2394" s="1" t="s">
        <v>23</v>
      </c>
      <c r="E2394" s="1" t="s">
        <v>24</v>
      </c>
      <c r="G2394" t="s">
        <v>3334</v>
      </c>
      <c r="H2394">
        <v>30053</v>
      </c>
      <c r="I2394">
        <v>30631</v>
      </c>
      <c r="J2394" t="s">
        <v>26</v>
      </c>
      <c r="Q2394" t="s">
        <v>3394</v>
      </c>
      <c r="R2394">
        <v>579</v>
      </c>
    </row>
    <row r="2395" spans="1:20" x14ac:dyDescent="0.25">
      <c r="A2395" s="1" t="s">
        <v>36</v>
      </c>
      <c r="B2395" s="1" t="s">
        <v>37</v>
      </c>
      <c r="C2395" s="1" t="s">
        <v>22</v>
      </c>
      <c r="D2395" s="1" t="s">
        <v>23</v>
      </c>
      <c r="E2395" s="1" t="s">
        <v>24</v>
      </c>
      <c r="G2395" t="s">
        <v>3334</v>
      </c>
      <c r="H2395">
        <v>30053</v>
      </c>
      <c r="I2395">
        <v>30631</v>
      </c>
      <c r="J2395" t="s">
        <v>26</v>
      </c>
      <c r="K2395" t="s">
        <v>3395</v>
      </c>
      <c r="N2395" t="s">
        <v>3396</v>
      </c>
      <c r="Q2395" t="s">
        <v>3394</v>
      </c>
      <c r="R2395">
        <v>579</v>
      </c>
      <c r="S2395">
        <v>192</v>
      </c>
    </row>
    <row r="2396" spans="1:20" x14ac:dyDescent="0.25">
      <c r="A2396" s="1" t="s">
        <v>20</v>
      </c>
      <c r="B2396" s="1" t="s">
        <v>34</v>
      </c>
      <c r="C2396" s="1" t="s">
        <v>22</v>
      </c>
      <c r="D2396" s="1" t="s">
        <v>23</v>
      </c>
      <c r="E2396" s="1" t="s">
        <v>24</v>
      </c>
      <c r="G2396" t="s">
        <v>3824</v>
      </c>
      <c r="H2396">
        <v>30065</v>
      </c>
      <c r="I2396">
        <v>30799</v>
      </c>
      <c r="J2396" t="s">
        <v>26</v>
      </c>
      <c r="Q2396" t="s">
        <v>3888</v>
      </c>
      <c r="R2396">
        <v>735</v>
      </c>
    </row>
    <row r="2397" spans="1:20" x14ac:dyDescent="0.25">
      <c r="A2397" s="1" t="s">
        <v>36</v>
      </c>
      <c r="B2397" s="1" t="s">
        <v>37</v>
      </c>
      <c r="C2397" s="1" t="s">
        <v>22</v>
      </c>
      <c r="D2397" s="1" t="s">
        <v>23</v>
      </c>
      <c r="E2397" s="1" t="s">
        <v>24</v>
      </c>
      <c r="G2397" t="s">
        <v>3824</v>
      </c>
      <c r="H2397">
        <v>30065</v>
      </c>
      <c r="I2397">
        <v>30799</v>
      </c>
      <c r="J2397" t="s">
        <v>26</v>
      </c>
      <c r="K2397" t="s">
        <v>3889</v>
      </c>
      <c r="N2397" t="s">
        <v>3890</v>
      </c>
      <c r="Q2397" t="s">
        <v>3888</v>
      </c>
      <c r="R2397">
        <v>735</v>
      </c>
      <c r="S2397">
        <v>244</v>
      </c>
    </row>
    <row r="2398" spans="1:20" x14ac:dyDescent="0.25">
      <c r="A2398" s="1" t="s">
        <v>20</v>
      </c>
      <c r="B2398" s="1" t="s">
        <v>34</v>
      </c>
      <c r="C2398" s="1" t="s">
        <v>22</v>
      </c>
      <c r="D2398" s="1" t="s">
        <v>23</v>
      </c>
      <c r="E2398" s="1" t="s">
        <v>24</v>
      </c>
      <c r="G2398" t="s">
        <v>4584</v>
      </c>
      <c r="H2398">
        <v>30076</v>
      </c>
      <c r="I2398">
        <v>30522</v>
      </c>
      <c r="J2398" t="s">
        <v>46</v>
      </c>
      <c r="Q2398" t="s">
        <v>4669</v>
      </c>
      <c r="R2398">
        <v>447</v>
      </c>
    </row>
    <row r="2399" spans="1:20" x14ac:dyDescent="0.25">
      <c r="A2399" s="1" t="s">
        <v>36</v>
      </c>
      <c r="B2399" s="1" t="s">
        <v>37</v>
      </c>
      <c r="C2399" s="1" t="s">
        <v>22</v>
      </c>
      <c r="D2399" s="1" t="s">
        <v>23</v>
      </c>
      <c r="E2399" s="1" t="s">
        <v>24</v>
      </c>
      <c r="G2399" t="s">
        <v>4584</v>
      </c>
      <c r="H2399">
        <v>30076</v>
      </c>
      <c r="I2399">
        <v>30522</v>
      </c>
      <c r="J2399" t="s">
        <v>46</v>
      </c>
      <c r="K2399" t="s">
        <v>4670</v>
      </c>
      <c r="N2399" t="s">
        <v>4671</v>
      </c>
      <c r="Q2399" t="s">
        <v>4669</v>
      </c>
      <c r="R2399">
        <v>447</v>
      </c>
      <c r="S2399">
        <v>148</v>
      </c>
    </row>
    <row r="2400" spans="1:20" x14ac:dyDescent="0.25">
      <c r="A2400" s="1" t="s">
        <v>20</v>
      </c>
      <c r="B2400" s="1" t="s">
        <v>34</v>
      </c>
      <c r="C2400" s="1" t="s">
        <v>22</v>
      </c>
      <c r="D2400" s="1" t="s">
        <v>23</v>
      </c>
      <c r="E2400" s="1" t="s">
        <v>24</v>
      </c>
      <c r="G2400" t="s">
        <v>2087</v>
      </c>
      <c r="H2400">
        <v>30135</v>
      </c>
      <c r="I2400">
        <v>30914</v>
      </c>
      <c r="J2400" t="s">
        <v>26</v>
      </c>
      <c r="Q2400" t="s">
        <v>2174</v>
      </c>
      <c r="R2400">
        <v>780</v>
      </c>
    </row>
    <row r="2401" spans="1:19" x14ac:dyDescent="0.25">
      <c r="A2401" s="1" t="s">
        <v>36</v>
      </c>
      <c r="B2401" s="1" t="s">
        <v>37</v>
      </c>
      <c r="C2401" s="1" t="s">
        <v>22</v>
      </c>
      <c r="D2401" s="1" t="s">
        <v>23</v>
      </c>
      <c r="E2401" s="1" t="s">
        <v>24</v>
      </c>
      <c r="G2401" t="s">
        <v>2087</v>
      </c>
      <c r="H2401">
        <v>30135</v>
      </c>
      <c r="I2401">
        <v>30914</v>
      </c>
      <c r="J2401" t="s">
        <v>26</v>
      </c>
      <c r="K2401" t="s">
        <v>2175</v>
      </c>
      <c r="N2401" t="s">
        <v>2176</v>
      </c>
      <c r="Q2401" t="s">
        <v>2174</v>
      </c>
      <c r="R2401">
        <v>780</v>
      </c>
      <c r="S2401">
        <v>259</v>
      </c>
    </row>
    <row r="2402" spans="1:19" x14ac:dyDescent="0.25">
      <c r="A2402" s="1" t="s">
        <v>20</v>
      </c>
      <c r="B2402" s="1" t="s">
        <v>34</v>
      </c>
      <c r="C2402" s="1" t="s">
        <v>22</v>
      </c>
      <c r="D2402" s="1" t="s">
        <v>23</v>
      </c>
      <c r="E2402" s="1" t="s">
        <v>24</v>
      </c>
      <c r="G2402" t="s">
        <v>4136</v>
      </c>
      <c r="H2402">
        <v>30178</v>
      </c>
      <c r="I2402">
        <v>30912</v>
      </c>
      <c r="J2402" t="s">
        <v>26</v>
      </c>
      <c r="Q2402" t="s">
        <v>4227</v>
      </c>
      <c r="R2402">
        <v>735</v>
      </c>
    </row>
    <row r="2403" spans="1:19" x14ac:dyDescent="0.25">
      <c r="A2403" s="1" t="s">
        <v>36</v>
      </c>
      <c r="B2403" s="1" t="s">
        <v>37</v>
      </c>
      <c r="C2403" s="1" t="s">
        <v>22</v>
      </c>
      <c r="D2403" s="1" t="s">
        <v>23</v>
      </c>
      <c r="E2403" s="1" t="s">
        <v>24</v>
      </c>
      <c r="G2403" t="s">
        <v>4136</v>
      </c>
      <c r="H2403">
        <v>30178</v>
      </c>
      <c r="I2403">
        <v>30912</v>
      </c>
      <c r="J2403" t="s">
        <v>26</v>
      </c>
      <c r="K2403" t="s">
        <v>4228</v>
      </c>
      <c r="N2403" t="s">
        <v>471</v>
      </c>
      <c r="Q2403" t="s">
        <v>4227</v>
      </c>
      <c r="R2403">
        <v>735</v>
      </c>
      <c r="S2403">
        <v>244</v>
      </c>
    </row>
    <row r="2404" spans="1:19" x14ac:dyDescent="0.25">
      <c r="A2404" s="1" t="s">
        <v>20</v>
      </c>
      <c r="B2404" s="1" t="s">
        <v>34</v>
      </c>
      <c r="C2404" s="1" t="s">
        <v>22</v>
      </c>
      <c r="D2404" s="1" t="s">
        <v>23</v>
      </c>
      <c r="E2404" s="1" t="s">
        <v>24</v>
      </c>
      <c r="G2404" t="s">
        <v>3679</v>
      </c>
      <c r="H2404">
        <v>30217</v>
      </c>
      <c r="I2404">
        <v>31260</v>
      </c>
      <c r="J2404" t="s">
        <v>26</v>
      </c>
      <c r="Q2404" t="s">
        <v>3739</v>
      </c>
      <c r="R2404">
        <v>1044</v>
      </c>
    </row>
    <row r="2405" spans="1:19" x14ac:dyDescent="0.25">
      <c r="A2405" s="1" t="s">
        <v>36</v>
      </c>
      <c r="B2405" s="1" t="s">
        <v>37</v>
      </c>
      <c r="C2405" s="1" t="s">
        <v>22</v>
      </c>
      <c r="D2405" s="1" t="s">
        <v>23</v>
      </c>
      <c r="E2405" s="1" t="s">
        <v>24</v>
      </c>
      <c r="G2405" t="s">
        <v>3679</v>
      </c>
      <c r="H2405">
        <v>30217</v>
      </c>
      <c r="I2405">
        <v>31260</v>
      </c>
      <c r="J2405" t="s">
        <v>26</v>
      </c>
      <c r="K2405" t="s">
        <v>3740</v>
      </c>
      <c r="N2405" t="s">
        <v>781</v>
      </c>
      <c r="Q2405" t="s">
        <v>3739</v>
      </c>
      <c r="R2405">
        <v>1044</v>
      </c>
      <c r="S2405">
        <v>347</v>
      </c>
    </row>
    <row r="2406" spans="1:19" x14ac:dyDescent="0.25">
      <c r="A2406" s="1" t="s">
        <v>20</v>
      </c>
      <c r="B2406" s="1" t="s">
        <v>34</v>
      </c>
      <c r="C2406" s="1" t="s">
        <v>22</v>
      </c>
      <c r="D2406" s="1" t="s">
        <v>23</v>
      </c>
      <c r="E2406" s="1" t="s">
        <v>24</v>
      </c>
      <c r="G2406" t="s">
        <v>5006</v>
      </c>
      <c r="H2406">
        <v>30220</v>
      </c>
      <c r="I2406">
        <v>30873</v>
      </c>
      <c r="J2406" t="s">
        <v>26</v>
      </c>
      <c r="Q2406" t="s">
        <v>5093</v>
      </c>
      <c r="R2406">
        <v>654</v>
      </c>
    </row>
    <row r="2407" spans="1:19" x14ac:dyDescent="0.25">
      <c r="A2407" s="1" t="s">
        <v>36</v>
      </c>
      <c r="B2407" s="1" t="s">
        <v>37</v>
      </c>
      <c r="C2407" s="1" t="s">
        <v>22</v>
      </c>
      <c r="D2407" s="1" t="s">
        <v>23</v>
      </c>
      <c r="E2407" s="1" t="s">
        <v>24</v>
      </c>
      <c r="G2407" t="s">
        <v>5006</v>
      </c>
      <c r="H2407">
        <v>30220</v>
      </c>
      <c r="I2407">
        <v>30873</v>
      </c>
      <c r="J2407" t="s">
        <v>26</v>
      </c>
      <c r="K2407" t="s">
        <v>5094</v>
      </c>
      <c r="N2407" t="s">
        <v>5095</v>
      </c>
      <c r="Q2407" t="s">
        <v>5093</v>
      </c>
      <c r="R2407">
        <v>654</v>
      </c>
      <c r="S2407">
        <v>217</v>
      </c>
    </row>
    <row r="2408" spans="1:19" x14ac:dyDescent="0.25">
      <c r="A2408" s="1" t="s">
        <v>20</v>
      </c>
      <c r="B2408" s="1" t="s">
        <v>34</v>
      </c>
      <c r="C2408" s="1" t="s">
        <v>22</v>
      </c>
      <c r="D2408" s="1" t="s">
        <v>23</v>
      </c>
      <c r="E2408" s="1" t="s">
        <v>24</v>
      </c>
      <c r="G2408" t="s">
        <v>2442</v>
      </c>
      <c r="H2408">
        <v>30387</v>
      </c>
      <c r="I2408">
        <v>30701</v>
      </c>
      <c r="J2408" t="s">
        <v>46</v>
      </c>
      <c r="Q2408" t="s">
        <v>2516</v>
      </c>
      <c r="R2408">
        <v>315</v>
      </c>
    </row>
    <row r="2409" spans="1:19" x14ac:dyDescent="0.25">
      <c r="A2409" s="1" t="s">
        <v>36</v>
      </c>
      <c r="B2409" s="1" t="s">
        <v>37</v>
      </c>
      <c r="C2409" s="1" t="s">
        <v>22</v>
      </c>
      <c r="D2409" s="1" t="s">
        <v>23</v>
      </c>
      <c r="E2409" s="1" t="s">
        <v>24</v>
      </c>
      <c r="G2409" t="s">
        <v>2442</v>
      </c>
      <c r="H2409">
        <v>30387</v>
      </c>
      <c r="I2409">
        <v>30701</v>
      </c>
      <c r="J2409" t="s">
        <v>46</v>
      </c>
      <c r="K2409" t="s">
        <v>2517</v>
      </c>
      <c r="N2409" t="s">
        <v>471</v>
      </c>
      <c r="Q2409" t="s">
        <v>2516</v>
      </c>
      <c r="R2409">
        <v>315</v>
      </c>
      <c r="S2409">
        <v>104</v>
      </c>
    </row>
    <row r="2410" spans="1:19" x14ac:dyDescent="0.25">
      <c r="A2410" s="1" t="s">
        <v>20</v>
      </c>
      <c r="B2410" s="1" t="s">
        <v>34</v>
      </c>
      <c r="C2410" s="1" t="s">
        <v>22</v>
      </c>
      <c r="D2410" s="1" t="s">
        <v>23</v>
      </c>
      <c r="E2410" s="1" t="s">
        <v>24</v>
      </c>
      <c r="G2410" t="s">
        <v>5151</v>
      </c>
      <c r="H2410">
        <v>30411</v>
      </c>
      <c r="I2410">
        <v>30686</v>
      </c>
      <c r="J2410" t="s">
        <v>26</v>
      </c>
      <c r="Q2410" t="s">
        <v>5215</v>
      </c>
      <c r="R2410">
        <v>276</v>
      </c>
    </row>
    <row r="2411" spans="1:19" x14ac:dyDescent="0.25">
      <c r="A2411" s="1" t="s">
        <v>36</v>
      </c>
      <c r="B2411" s="1" t="s">
        <v>37</v>
      </c>
      <c r="C2411" s="1" t="s">
        <v>22</v>
      </c>
      <c r="D2411" s="1" t="s">
        <v>23</v>
      </c>
      <c r="E2411" s="1" t="s">
        <v>24</v>
      </c>
      <c r="G2411" t="s">
        <v>5151</v>
      </c>
      <c r="H2411">
        <v>30411</v>
      </c>
      <c r="I2411">
        <v>30686</v>
      </c>
      <c r="J2411" t="s">
        <v>26</v>
      </c>
      <c r="K2411" t="s">
        <v>5216</v>
      </c>
      <c r="N2411" t="s">
        <v>5217</v>
      </c>
      <c r="Q2411" t="s">
        <v>5215</v>
      </c>
      <c r="R2411">
        <v>276</v>
      </c>
      <c r="S2411">
        <v>91</v>
      </c>
    </row>
    <row r="2412" spans="1:19" x14ac:dyDescent="0.25">
      <c r="A2412" s="1" t="s">
        <v>20</v>
      </c>
      <c r="B2412" s="1" t="s">
        <v>34</v>
      </c>
      <c r="C2412" s="1" t="s">
        <v>22</v>
      </c>
      <c r="D2412" s="1" t="s">
        <v>23</v>
      </c>
      <c r="E2412" s="1" t="s">
        <v>24</v>
      </c>
      <c r="G2412" t="s">
        <v>25</v>
      </c>
      <c r="H2412">
        <v>30425</v>
      </c>
      <c r="I2412">
        <v>32242</v>
      </c>
      <c r="J2412" t="s">
        <v>26</v>
      </c>
      <c r="Q2412" t="s">
        <v>123</v>
      </c>
      <c r="R2412">
        <v>1818</v>
      </c>
    </row>
    <row r="2413" spans="1:19" x14ac:dyDescent="0.25">
      <c r="A2413" s="1" t="s">
        <v>36</v>
      </c>
      <c r="B2413" s="1" t="s">
        <v>37</v>
      </c>
      <c r="C2413" s="1" t="s">
        <v>22</v>
      </c>
      <c r="D2413" s="1" t="s">
        <v>23</v>
      </c>
      <c r="E2413" s="1" t="s">
        <v>24</v>
      </c>
      <c r="G2413" t="s">
        <v>25</v>
      </c>
      <c r="H2413">
        <v>30425</v>
      </c>
      <c r="I2413">
        <v>32242</v>
      </c>
      <c r="J2413" t="s">
        <v>26</v>
      </c>
      <c r="K2413" t="s">
        <v>124</v>
      </c>
      <c r="N2413" t="s">
        <v>125</v>
      </c>
      <c r="Q2413" t="s">
        <v>123</v>
      </c>
      <c r="R2413">
        <v>1818</v>
      </c>
      <c r="S2413">
        <v>605</v>
      </c>
    </row>
    <row r="2414" spans="1:19" x14ac:dyDescent="0.25">
      <c r="A2414" s="1" t="s">
        <v>20</v>
      </c>
      <c r="B2414" s="1" t="s">
        <v>34</v>
      </c>
      <c r="C2414" s="1" t="s">
        <v>22</v>
      </c>
      <c r="D2414" s="1" t="s">
        <v>23</v>
      </c>
      <c r="E2414" s="1" t="s">
        <v>24</v>
      </c>
      <c r="G2414" t="s">
        <v>5274</v>
      </c>
      <c r="H2414">
        <v>30427</v>
      </c>
      <c r="I2414">
        <v>31287</v>
      </c>
      <c r="J2414" t="s">
        <v>26</v>
      </c>
      <c r="Q2414" t="s">
        <v>5360</v>
      </c>
      <c r="R2414">
        <v>861</v>
      </c>
    </row>
    <row r="2415" spans="1:19" x14ac:dyDescent="0.25">
      <c r="A2415" s="1" t="s">
        <v>36</v>
      </c>
      <c r="B2415" s="1" t="s">
        <v>37</v>
      </c>
      <c r="C2415" s="1" t="s">
        <v>22</v>
      </c>
      <c r="D2415" s="1" t="s">
        <v>23</v>
      </c>
      <c r="E2415" s="1" t="s">
        <v>24</v>
      </c>
      <c r="G2415" t="s">
        <v>5274</v>
      </c>
      <c r="H2415">
        <v>30427</v>
      </c>
      <c r="I2415">
        <v>31287</v>
      </c>
      <c r="J2415" t="s">
        <v>26</v>
      </c>
      <c r="K2415" t="s">
        <v>5361</v>
      </c>
      <c r="N2415" t="s">
        <v>1145</v>
      </c>
      <c r="Q2415" t="s">
        <v>5360</v>
      </c>
      <c r="R2415">
        <v>861</v>
      </c>
      <c r="S2415">
        <v>286</v>
      </c>
    </row>
    <row r="2416" spans="1:19" x14ac:dyDescent="0.25">
      <c r="A2416" s="1" t="s">
        <v>20</v>
      </c>
      <c r="B2416" s="1" t="s">
        <v>34</v>
      </c>
      <c r="C2416" s="1" t="s">
        <v>22</v>
      </c>
      <c r="D2416" s="1" t="s">
        <v>23</v>
      </c>
      <c r="E2416" s="1" t="s">
        <v>24</v>
      </c>
      <c r="G2416" t="s">
        <v>4327</v>
      </c>
      <c r="H2416">
        <v>30451</v>
      </c>
      <c r="I2416">
        <v>30639</v>
      </c>
      <c r="J2416" t="s">
        <v>26</v>
      </c>
      <c r="Q2416" t="s">
        <v>4397</v>
      </c>
      <c r="R2416">
        <v>189</v>
      </c>
    </row>
    <row r="2417" spans="1:20" x14ac:dyDescent="0.25">
      <c r="A2417" s="1" t="s">
        <v>36</v>
      </c>
      <c r="B2417" s="1" t="s">
        <v>37</v>
      </c>
      <c r="C2417" s="1" t="s">
        <v>22</v>
      </c>
      <c r="D2417" s="1" t="s">
        <v>23</v>
      </c>
      <c r="E2417" s="1" t="s">
        <v>24</v>
      </c>
      <c r="G2417" t="s">
        <v>4327</v>
      </c>
      <c r="H2417">
        <v>30451</v>
      </c>
      <c r="I2417">
        <v>30639</v>
      </c>
      <c r="J2417" t="s">
        <v>26</v>
      </c>
      <c r="K2417" t="s">
        <v>4398</v>
      </c>
      <c r="N2417" t="s">
        <v>45</v>
      </c>
      <c r="Q2417" t="s">
        <v>4397</v>
      </c>
      <c r="R2417">
        <v>189</v>
      </c>
      <c r="S2417">
        <v>62</v>
      </c>
    </row>
    <row r="2418" spans="1:20" x14ac:dyDescent="0.25">
      <c r="A2418" s="1" t="s">
        <v>20</v>
      </c>
      <c r="B2418" s="1" t="s">
        <v>34</v>
      </c>
      <c r="C2418" s="1" t="s">
        <v>22</v>
      </c>
      <c r="D2418" s="1" t="s">
        <v>23</v>
      </c>
      <c r="E2418" s="1" t="s">
        <v>24</v>
      </c>
      <c r="G2418" t="s">
        <v>5390</v>
      </c>
      <c r="H2418">
        <v>30466</v>
      </c>
      <c r="I2418">
        <v>32322</v>
      </c>
      <c r="J2418" t="s">
        <v>26</v>
      </c>
      <c r="Q2418" t="s">
        <v>5488</v>
      </c>
      <c r="R2418">
        <v>1857</v>
      </c>
    </row>
    <row r="2419" spans="1:20" x14ac:dyDescent="0.25">
      <c r="A2419" s="1" t="s">
        <v>36</v>
      </c>
      <c r="B2419" s="1" t="s">
        <v>37</v>
      </c>
      <c r="C2419" s="1" t="s">
        <v>22</v>
      </c>
      <c r="D2419" s="1" t="s">
        <v>23</v>
      </c>
      <c r="E2419" s="1" t="s">
        <v>24</v>
      </c>
      <c r="G2419" t="s">
        <v>5390</v>
      </c>
      <c r="H2419">
        <v>30466</v>
      </c>
      <c r="I2419">
        <v>32322</v>
      </c>
      <c r="J2419" t="s">
        <v>26</v>
      </c>
      <c r="K2419" t="s">
        <v>5489</v>
      </c>
      <c r="N2419" t="s">
        <v>5490</v>
      </c>
      <c r="Q2419" t="s">
        <v>5488</v>
      </c>
      <c r="R2419">
        <v>1857</v>
      </c>
      <c r="S2419">
        <v>618</v>
      </c>
    </row>
    <row r="2420" spans="1:20" x14ac:dyDescent="0.25">
      <c r="A2420" s="1" t="s">
        <v>20</v>
      </c>
      <c r="B2420" s="1" t="s">
        <v>34</v>
      </c>
      <c r="C2420" s="1" t="s">
        <v>22</v>
      </c>
      <c r="D2420" s="1" t="s">
        <v>23</v>
      </c>
      <c r="E2420" s="1" t="s">
        <v>24</v>
      </c>
      <c r="G2420" t="s">
        <v>4584</v>
      </c>
      <c r="H2420">
        <v>30534</v>
      </c>
      <c r="I2420">
        <v>31547</v>
      </c>
      <c r="J2420" t="s">
        <v>46</v>
      </c>
      <c r="Q2420" t="s">
        <v>4672</v>
      </c>
      <c r="R2420">
        <v>1014</v>
      </c>
    </row>
    <row r="2421" spans="1:20" x14ac:dyDescent="0.25">
      <c r="A2421" s="1" t="s">
        <v>36</v>
      </c>
      <c r="B2421" s="1" t="s">
        <v>37</v>
      </c>
      <c r="C2421" s="1" t="s">
        <v>22</v>
      </c>
      <c r="D2421" s="1" t="s">
        <v>23</v>
      </c>
      <c r="E2421" s="1" t="s">
        <v>24</v>
      </c>
      <c r="G2421" t="s">
        <v>4584</v>
      </c>
      <c r="H2421">
        <v>30534</v>
      </c>
      <c r="I2421">
        <v>31547</v>
      </c>
      <c r="J2421" t="s">
        <v>46</v>
      </c>
      <c r="K2421" t="s">
        <v>4673</v>
      </c>
      <c r="N2421" t="s">
        <v>4674</v>
      </c>
      <c r="Q2421" t="s">
        <v>4672</v>
      </c>
      <c r="R2421">
        <v>1014</v>
      </c>
      <c r="S2421">
        <v>337</v>
      </c>
    </row>
    <row r="2422" spans="1:20" x14ac:dyDescent="0.25">
      <c r="A2422" s="1" t="s">
        <v>20</v>
      </c>
      <c r="B2422" s="1" t="s">
        <v>34</v>
      </c>
      <c r="C2422" s="1" t="s">
        <v>22</v>
      </c>
      <c r="D2422" s="1" t="s">
        <v>23</v>
      </c>
      <c r="E2422" s="1" t="s">
        <v>24</v>
      </c>
      <c r="G2422" t="s">
        <v>5538</v>
      </c>
      <c r="H2422">
        <v>30547</v>
      </c>
      <c r="I2422">
        <v>31260</v>
      </c>
      <c r="J2422" t="s">
        <v>46</v>
      </c>
      <c r="Q2422" t="s">
        <v>5623</v>
      </c>
      <c r="R2422">
        <v>714</v>
      </c>
    </row>
    <row r="2423" spans="1:20" x14ac:dyDescent="0.25">
      <c r="A2423" s="1" t="s">
        <v>36</v>
      </c>
      <c r="B2423" s="1" t="s">
        <v>37</v>
      </c>
      <c r="C2423" s="1" t="s">
        <v>22</v>
      </c>
      <c r="D2423" s="1" t="s">
        <v>23</v>
      </c>
      <c r="E2423" s="1" t="s">
        <v>24</v>
      </c>
      <c r="G2423" t="s">
        <v>5538</v>
      </c>
      <c r="H2423">
        <v>30547</v>
      </c>
      <c r="I2423">
        <v>31260</v>
      </c>
      <c r="J2423" t="s">
        <v>46</v>
      </c>
      <c r="K2423" t="s">
        <v>5624</v>
      </c>
      <c r="N2423" t="s">
        <v>45</v>
      </c>
      <c r="Q2423" t="s">
        <v>5623</v>
      </c>
      <c r="R2423">
        <v>714</v>
      </c>
      <c r="S2423">
        <v>237</v>
      </c>
    </row>
    <row r="2424" spans="1:20" x14ac:dyDescent="0.25">
      <c r="A2424" s="1" t="s">
        <v>20</v>
      </c>
      <c r="B2424" s="1" t="s">
        <v>34</v>
      </c>
      <c r="C2424" s="1" t="s">
        <v>22</v>
      </c>
      <c r="D2424" s="1" t="s">
        <v>23</v>
      </c>
      <c r="E2424" s="1" t="s">
        <v>24</v>
      </c>
      <c r="G2424" t="s">
        <v>3120</v>
      </c>
      <c r="H2424">
        <v>30583</v>
      </c>
      <c r="I2424">
        <v>32142</v>
      </c>
      <c r="J2424" t="s">
        <v>26</v>
      </c>
      <c r="Q2424" t="s">
        <v>3200</v>
      </c>
      <c r="R2424">
        <v>1560</v>
      </c>
    </row>
    <row r="2425" spans="1:20" x14ac:dyDescent="0.25">
      <c r="A2425" s="1" t="s">
        <v>36</v>
      </c>
      <c r="B2425" s="1" t="s">
        <v>37</v>
      </c>
      <c r="C2425" s="1" t="s">
        <v>22</v>
      </c>
      <c r="D2425" s="1" t="s">
        <v>23</v>
      </c>
      <c r="E2425" s="1" t="s">
        <v>24</v>
      </c>
      <c r="G2425" t="s">
        <v>3120</v>
      </c>
      <c r="H2425">
        <v>30583</v>
      </c>
      <c r="I2425">
        <v>32142</v>
      </c>
      <c r="J2425" t="s">
        <v>26</v>
      </c>
      <c r="K2425" t="s">
        <v>3201</v>
      </c>
      <c r="N2425" t="s">
        <v>3202</v>
      </c>
      <c r="Q2425" t="s">
        <v>3200</v>
      </c>
      <c r="R2425">
        <v>1560</v>
      </c>
      <c r="S2425">
        <v>519</v>
      </c>
    </row>
    <row r="2426" spans="1:20" x14ac:dyDescent="0.25">
      <c r="A2426" s="1" t="s">
        <v>20</v>
      </c>
      <c r="B2426" s="1" t="s">
        <v>21</v>
      </c>
      <c r="C2426" s="1" t="s">
        <v>22</v>
      </c>
      <c r="D2426" s="1" t="s">
        <v>23</v>
      </c>
      <c r="E2426" s="1" t="s">
        <v>24</v>
      </c>
      <c r="G2426" t="s">
        <v>4843</v>
      </c>
      <c r="H2426">
        <v>30589</v>
      </c>
      <c r="I2426">
        <v>30665</v>
      </c>
      <c r="J2426" t="s">
        <v>26</v>
      </c>
      <c r="Q2426" t="s">
        <v>4939</v>
      </c>
      <c r="R2426">
        <v>77</v>
      </c>
    </row>
    <row r="2427" spans="1:20" x14ac:dyDescent="0.25">
      <c r="A2427" s="1" t="s">
        <v>21</v>
      </c>
      <c r="C2427" s="1" t="s">
        <v>22</v>
      </c>
      <c r="D2427" s="1" t="s">
        <v>23</v>
      </c>
      <c r="E2427" s="1" t="s">
        <v>24</v>
      </c>
      <c r="G2427" t="s">
        <v>4843</v>
      </c>
      <c r="H2427">
        <v>30589</v>
      </c>
      <c r="I2427">
        <v>30665</v>
      </c>
      <c r="J2427" t="s">
        <v>26</v>
      </c>
      <c r="N2427" t="s">
        <v>4868</v>
      </c>
      <c r="Q2427" t="s">
        <v>4939</v>
      </c>
      <c r="R2427">
        <v>77</v>
      </c>
      <c r="T2427" t="s">
        <v>4940</v>
      </c>
    </row>
    <row r="2428" spans="1:20" x14ac:dyDescent="0.25">
      <c r="A2428" s="1" t="s">
        <v>20</v>
      </c>
      <c r="B2428" s="1" t="s">
        <v>128</v>
      </c>
      <c r="C2428" s="1" t="s">
        <v>22</v>
      </c>
      <c r="D2428" s="1" t="s">
        <v>23</v>
      </c>
      <c r="E2428" s="1" t="s">
        <v>24</v>
      </c>
      <c r="G2428" t="s">
        <v>5646</v>
      </c>
      <c r="H2428">
        <v>30616</v>
      </c>
      <c r="I2428">
        <v>31043</v>
      </c>
      <c r="J2428" t="s">
        <v>26</v>
      </c>
      <c r="Q2428" t="s">
        <v>5718</v>
      </c>
      <c r="R2428">
        <v>428</v>
      </c>
      <c r="T2428" t="s">
        <v>130</v>
      </c>
    </row>
    <row r="2429" spans="1:20" x14ac:dyDescent="0.25">
      <c r="A2429" s="1" t="s">
        <v>36</v>
      </c>
      <c r="B2429" s="1" t="s">
        <v>131</v>
      </c>
      <c r="C2429" s="1" t="s">
        <v>22</v>
      </c>
      <c r="D2429" s="1" t="s">
        <v>23</v>
      </c>
      <c r="E2429" s="1" t="s">
        <v>24</v>
      </c>
      <c r="G2429" t="s">
        <v>5646</v>
      </c>
      <c r="H2429">
        <v>30616</v>
      </c>
      <c r="I2429">
        <v>31043</v>
      </c>
      <c r="J2429" t="s">
        <v>26</v>
      </c>
      <c r="N2429" t="s">
        <v>4091</v>
      </c>
      <c r="Q2429" t="s">
        <v>5718</v>
      </c>
      <c r="R2429">
        <v>428</v>
      </c>
      <c r="T2429" t="s">
        <v>130</v>
      </c>
    </row>
    <row r="2430" spans="1:20" x14ac:dyDescent="0.25">
      <c r="A2430" s="1" t="s">
        <v>20</v>
      </c>
      <c r="B2430" s="1" t="s">
        <v>34</v>
      </c>
      <c r="C2430" s="1" t="s">
        <v>22</v>
      </c>
      <c r="D2430" s="1" t="s">
        <v>23</v>
      </c>
      <c r="E2430" s="1" t="s">
        <v>24</v>
      </c>
      <c r="G2430" t="s">
        <v>683</v>
      </c>
      <c r="H2430">
        <v>30662</v>
      </c>
      <c r="I2430">
        <v>30913</v>
      </c>
      <c r="J2430" t="s">
        <v>26</v>
      </c>
      <c r="Q2430" t="s">
        <v>767</v>
      </c>
      <c r="R2430">
        <v>252</v>
      </c>
    </row>
    <row r="2431" spans="1:20" x14ac:dyDescent="0.25">
      <c r="A2431" s="1" t="s">
        <v>36</v>
      </c>
      <c r="B2431" s="1" t="s">
        <v>37</v>
      </c>
      <c r="C2431" s="1" t="s">
        <v>22</v>
      </c>
      <c r="D2431" s="1" t="s">
        <v>23</v>
      </c>
      <c r="E2431" s="1" t="s">
        <v>24</v>
      </c>
      <c r="G2431" t="s">
        <v>683</v>
      </c>
      <c r="H2431">
        <v>30662</v>
      </c>
      <c r="I2431">
        <v>30913</v>
      </c>
      <c r="J2431" t="s">
        <v>26</v>
      </c>
      <c r="K2431" t="s">
        <v>768</v>
      </c>
      <c r="N2431" t="s">
        <v>206</v>
      </c>
      <c r="Q2431" t="s">
        <v>767</v>
      </c>
      <c r="R2431">
        <v>252</v>
      </c>
      <c r="S2431">
        <v>83</v>
      </c>
    </row>
    <row r="2432" spans="1:20" x14ac:dyDescent="0.25">
      <c r="A2432" s="1" t="s">
        <v>20</v>
      </c>
      <c r="B2432" s="1" t="s">
        <v>34</v>
      </c>
      <c r="C2432" s="1" t="s">
        <v>22</v>
      </c>
      <c r="D2432" s="1" t="s">
        <v>23</v>
      </c>
      <c r="E2432" s="1" t="s">
        <v>24</v>
      </c>
      <c r="G2432" t="s">
        <v>1267</v>
      </c>
      <c r="H2432">
        <v>30680</v>
      </c>
      <c r="I2432">
        <v>34207</v>
      </c>
      <c r="J2432" t="s">
        <v>46</v>
      </c>
      <c r="Q2432" t="s">
        <v>1347</v>
      </c>
      <c r="R2432">
        <v>3528</v>
      </c>
    </row>
    <row r="2433" spans="1:20" x14ac:dyDescent="0.25">
      <c r="A2433" s="1" t="s">
        <v>36</v>
      </c>
      <c r="B2433" s="1" t="s">
        <v>37</v>
      </c>
      <c r="C2433" s="1" t="s">
        <v>22</v>
      </c>
      <c r="D2433" s="1" t="s">
        <v>23</v>
      </c>
      <c r="E2433" s="1" t="s">
        <v>24</v>
      </c>
      <c r="G2433" t="s">
        <v>1267</v>
      </c>
      <c r="H2433">
        <v>30680</v>
      </c>
      <c r="I2433">
        <v>34207</v>
      </c>
      <c r="J2433" t="s">
        <v>46</v>
      </c>
      <c r="K2433" t="s">
        <v>1348</v>
      </c>
      <c r="N2433" t="s">
        <v>1349</v>
      </c>
      <c r="Q2433" t="s">
        <v>1347</v>
      </c>
      <c r="R2433">
        <v>3528</v>
      </c>
      <c r="S2433">
        <v>1175</v>
      </c>
    </row>
    <row r="2434" spans="1:20" x14ac:dyDescent="0.25">
      <c r="A2434" s="1" t="s">
        <v>20</v>
      </c>
      <c r="B2434" s="1" t="s">
        <v>34</v>
      </c>
      <c r="C2434" s="1" t="s">
        <v>22</v>
      </c>
      <c r="D2434" s="1" t="s">
        <v>23</v>
      </c>
      <c r="E2434" s="1" t="s">
        <v>24</v>
      </c>
      <c r="G2434" t="s">
        <v>5151</v>
      </c>
      <c r="H2434">
        <v>30699</v>
      </c>
      <c r="I2434">
        <v>30902</v>
      </c>
      <c r="J2434" t="s">
        <v>26</v>
      </c>
      <c r="Q2434" t="s">
        <v>5218</v>
      </c>
      <c r="R2434">
        <v>204</v>
      </c>
    </row>
    <row r="2435" spans="1:20" x14ac:dyDescent="0.25">
      <c r="A2435" s="1" t="s">
        <v>36</v>
      </c>
      <c r="B2435" s="1" t="s">
        <v>37</v>
      </c>
      <c r="C2435" s="1" t="s">
        <v>22</v>
      </c>
      <c r="D2435" s="1" t="s">
        <v>23</v>
      </c>
      <c r="E2435" s="1" t="s">
        <v>24</v>
      </c>
      <c r="G2435" t="s">
        <v>5151</v>
      </c>
      <c r="H2435">
        <v>30699</v>
      </c>
      <c r="I2435">
        <v>30902</v>
      </c>
      <c r="J2435" t="s">
        <v>26</v>
      </c>
      <c r="K2435" t="s">
        <v>5219</v>
      </c>
      <c r="N2435" t="s">
        <v>45</v>
      </c>
      <c r="Q2435" t="s">
        <v>5218</v>
      </c>
      <c r="R2435">
        <v>204</v>
      </c>
      <c r="S2435">
        <v>67</v>
      </c>
    </row>
    <row r="2436" spans="1:20" x14ac:dyDescent="0.25">
      <c r="A2436" s="1" t="s">
        <v>20</v>
      </c>
      <c r="B2436" s="1" t="s">
        <v>21</v>
      </c>
      <c r="C2436" s="1" t="s">
        <v>22</v>
      </c>
      <c r="D2436" s="1" t="s">
        <v>23</v>
      </c>
      <c r="E2436" s="1" t="s">
        <v>24</v>
      </c>
      <c r="G2436" t="s">
        <v>4843</v>
      </c>
      <c r="H2436">
        <v>30704</v>
      </c>
      <c r="I2436">
        <v>30780</v>
      </c>
      <c r="J2436" t="s">
        <v>26</v>
      </c>
      <c r="Q2436" t="s">
        <v>4941</v>
      </c>
      <c r="R2436">
        <v>77</v>
      </c>
    </row>
    <row r="2437" spans="1:20" x14ac:dyDescent="0.25">
      <c r="A2437" s="1" t="s">
        <v>21</v>
      </c>
      <c r="C2437" s="1" t="s">
        <v>22</v>
      </c>
      <c r="D2437" s="1" t="s">
        <v>23</v>
      </c>
      <c r="E2437" s="1" t="s">
        <v>24</v>
      </c>
      <c r="G2437" t="s">
        <v>4843</v>
      </c>
      <c r="H2437">
        <v>30704</v>
      </c>
      <c r="I2437">
        <v>30780</v>
      </c>
      <c r="J2437" t="s">
        <v>26</v>
      </c>
      <c r="N2437" t="s">
        <v>4868</v>
      </c>
      <c r="Q2437" t="s">
        <v>4941</v>
      </c>
      <c r="R2437">
        <v>77</v>
      </c>
      <c r="T2437" t="s">
        <v>4942</v>
      </c>
    </row>
    <row r="2438" spans="1:20" x14ac:dyDescent="0.25">
      <c r="A2438" s="1" t="s">
        <v>20</v>
      </c>
      <c r="B2438" s="1" t="s">
        <v>34</v>
      </c>
      <c r="C2438" s="1" t="s">
        <v>22</v>
      </c>
      <c r="D2438" s="1" t="s">
        <v>23</v>
      </c>
      <c r="E2438" s="1" t="s">
        <v>24</v>
      </c>
      <c r="G2438" t="s">
        <v>2442</v>
      </c>
      <c r="H2438">
        <v>30747</v>
      </c>
      <c r="I2438">
        <v>32081</v>
      </c>
      <c r="J2438" t="s">
        <v>26</v>
      </c>
      <c r="Q2438" t="s">
        <v>2518</v>
      </c>
      <c r="R2438">
        <v>1335</v>
      </c>
    </row>
    <row r="2439" spans="1:20" x14ac:dyDescent="0.25">
      <c r="A2439" s="1" t="s">
        <v>36</v>
      </c>
      <c r="B2439" s="1" t="s">
        <v>37</v>
      </c>
      <c r="C2439" s="1" t="s">
        <v>22</v>
      </c>
      <c r="D2439" s="1" t="s">
        <v>23</v>
      </c>
      <c r="E2439" s="1" t="s">
        <v>24</v>
      </c>
      <c r="G2439" t="s">
        <v>2442</v>
      </c>
      <c r="H2439">
        <v>30747</v>
      </c>
      <c r="I2439">
        <v>32081</v>
      </c>
      <c r="J2439" t="s">
        <v>26</v>
      </c>
      <c r="K2439" t="s">
        <v>2519</v>
      </c>
      <c r="N2439" t="s">
        <v>2520</v>
      </c>
      <c r="Q2439" t="s">
        <v>2518</v>
      </c>
      <c r="R2439">
        <v>1335</v>
      </c>
      <c r="S2439">
        <v>444</v>
      </c>
    </row>
    <row r="2440" spans="1:20" x14ac:dyDescent="0.25">
      <c r="A2440" s="1" t="s">
        <v>20</v>
      </c>
      <c r="B2440" s="1" t="s">
        <v>34</v>
      </c>
      <c r="C2440" s="1" t="s">
        <v>22</v>
      </c>
      <c r="D2440" s="1" t="s">
        <v>23</v>
      </c>
      <c r="E2440" s="1" t="s">
        <v>24</v>
      </c>
      <c r="G2440" t="s">
        <v>1766</v>
      </c>
      <c r="H2440">
        <v>30750</v>
      </c>
      <c r="I2440">
        <v>31937</v>
      </c>
      <c r="J2440" t="s">
        <v>26</v>
      </c>
      <c r="Q2440" t="s">
        <v>1845</v>
      </c>
      <c r="R2440">
        <v>1188</v>
      </c>
    </row>
    <row r="2441" spans="1:20" x14ac:dyDescent="0.25">
      <c r="A2441" s="1" t="s">
        <v>36</v>
      </c>
      <c r="B2441" s="1" t="s">
        <v>37</v>
      </c>
      <c r="C2441" s="1" t="s">
        <v>22</v>
      </c>
      <c r="D2441" s="1" t="s">
        <v>23</v>
      </c>
      <c r="E2441" s="1" t="s">
        <v>24</v>
      </c>
      <c r="G2441" t="s">
        <v>1766</v>
      </c>
      <c r="H2441">
        <v>30750</v>
      </c>
      <c r="I2441">
        <v>31937</v>
      </c>
      <c r="J2441" t="s">
        <v>26</v>
      </c>
      <c r="K2441" t="s">
        <v>1846</v>
      </c>
      <c r="N2441" t="s">
        <v>157</v>
      </c>
      <c r="Q2441" t="s">
        <v>1845</v>
      </c>
      <c r="R2441">
        <v>1188</v>
      </c>
      <c r="S2441">
        <v>395</v>
      </c>
    </row>
    <row r="2442" spans="1:20" x14ac:dyDescent="0.25">
      <c r="A2442" s="1" t="s">
        <v>20</v>
      </c>
      <c r="B2442" s="1" t="s">
        <v>34</v>
      </c>
      <c r="C2442" s="1" t="s">
        <v>22</v>
      </c>
      <c r="D2442" s="1" t="s">
        <v>23</v>
      </c>
      <c r="E2442" s="1" t="s">
        <v>24</v>
      </c>
      <c r="G2442" t="s">
        <v>3510</v>
      </c>
      <c r="H2442">
        <v>30782</v>
      </c>
      <c r="I2442">
        <v>31147</v>
      </c>
      <c r="J2442" t="s">
        <v>46</v>
      </c>
      <c r="Q2442" t="s">
        <v>3598</v>
      </c>
      <c r="R2442">
        <v>366</v>
      </c>
    </row>
    <row r="2443" spans="1:20" x14ac:dyDescent="0.25">
      <c r="A2443" s="1" t="s">
        <v>36</v>
      </c>
      <c r="B2443" s="1" t="s">
        <v>37</v>
      </c>
      <c r="C2443" s="1" t="s">
        <v>22</v>
      </c>
      <c r="D2443" s="1" t="s">
        <v>23</v>
      </c>
      <c r="E2443" s="1" t="s">
        <v>24</v>
      </c>
      <c r="G2443" t="s">
        <v>3510</v>
      </c>
      <c r="H2443">
        <v>30782</v>
      </c>
      <c r="I2443">
        <v>31147</v>
      </c>
      <c r="J2443" t="s">
        <v>46</v>
      </c>
      <c r="K2443" t="s">
        <v>3599</v>
      </c>
      <c r="N2443" t="s">
        <v>471</v>
      </c>
      <c r="Q2443" t="s">
        <v>3598</v>
      </c>
      <c r="R2443">
        <v>366</v>
      </c>
      <c r="S2443">
        <v>121</v>
      </c>
    </row>
    <row r="2444" spans="1:20" x14ac:dyDescent="0.25">
      <c r="A2444" s="1" t="s">
        <v>20</v>
      </c>
      <c r="B2444" s="1" t="s">
        <v>34</v>
      </c>
      <c r="C2444" s="1" t="s">
        <v>22</v>
      </c>
      <c r="D2444" s="1" t="s">
        <v>23</v>
      </c>
      <c r="E2444" s="1" t="s">
        <v>24</v>
      </c>
      <c r="G2444" t="s">
        <v>4843</v>
      </c>
      <c r="H2444">
        <v>30836</v>
      </c>
      <c r="I2444">
        <v>31792</v>
      </c>
      <c r="J2444" t="s">
        <v>26</v>
      </c>
      <c r="Q2444" t="s">
        <v>4943</v>
      </c>
      <c r="R2444">
        <v>957</v>
      </c>
    </row>
    <row r="2445" spans="1:20" x14ac:dyDescent="0.25">
      <c r="A2445" s="1" t="s">
        <v>36</v>
      </c>
      <c r="B2445" s="1" t="s">
        <v>37</v>
      </c>
      <c r="C2445" s="1" t="s">
        <v>22</v>
      </c>
      <c r="D2445" s="1" t="s">
        <v>23</v>
      </c>
      <c r="E2445" s="1" t="s">
        <v>24</v>
      </c>
      <c r="G2445" t="s">
        <v>4843</v>
      </c>
      <c r="H2445">
        <v>30836</v>
      </c>
      <c r="I2445">
        <v>31792</v>
      </c>
      <c r="J2445" t="s">
        <v>26</v>
      </c>
      <c r="K2445" t="s">
        <v>4944</v>
      </c>
      <c r="N2445" t="s">
        <v>4945</v>
      </c>
      <c r="Q2445" t="s">
        <v>4943</v>
      </c>
      <c r="R2445">
        <v>957</v>
      </c>
      <c r="S2445">
        <v>318</v>
      </c>
    </row>
    <row r="2446" spans="1:20" x14ac:dyDescent="0.25">
      <c r="A2446" s="1" t="s">
        <v>20</v>
      </c>
      <c r="B2446" s="1" t="s">
        <v>34</v>
      </c>
      <c r="C2446" s="1" t="s">
        <v>22</v>
      </c>
      <c r="D2446" s="1" t="s">
        <v>23</v>
      </c>
      <c r="E2446" s="1" t="s">
        <v>24</v>
      </c>
      <c r="G2446" t="s">
        <v>3334</v>
      </c>
      <c r="H2446">
        <v>30849</v>
      </c>
      <c r="I2446">
        <v>31040</v>
      </c>
      <c r="J2446" t="s">
        <v>46</v>
      </c>
      <c r="Q2446" t="s">
        <v>3397</v>
      </c>
      <c r="R2446">
        <v>192</v>
      </c>
    </row>
    <row r="2447" spans="1:20" x14ac:dyDescent="0.25">
      <c r="A2447" s="1" t="s">
        <v>36</v>
      </c>
      <c r="B2447" s="1" t="s">
        <v>37</v>
      </c>
      <c r="C2447" s="1" t="s">
        <v>22</v>
      </c>
      <c r="D2447" s="1" t="s">
        <v>23</v>
      </c>
      <c r="E2447" s="1" t="s">
        <v>24</v>
      </c>
      <c r="G2447" t="s">
        <v>3334</v>
      </c>
      <c r="H2447">
        <v>30849</v>
      </c>
      <c r="I2447">
        <v>31040</v>
      </c>
      <c r="J2447" t="s">
        <v>46</v>
      </c>
      <c r="K2447" t="s">
        <v>3398</v>
      </c>
      <c r="N2447" t="s">
        <v>1797</v>
      </c>
      <c r="Q2447" t="s">
        <v>3397</v>
      </c>
      <c r="R2447">
        <v>192</v>
      </c>
      <c r="S2447">
        <v>63</v>
      </c>
    </row>
    <row r="2448" spans="1:20" x14ac:dyDescent="0.25">
      <c r="A2448" s="1" t="s">
        <v>20</v>
      </c>
      <c r="B2448" s="1" t="s">
        <v>34</v>
      </c>
      <c r="C2448" s="1" t="s">
        <v>22</v>
      </c>
      <c r="D2448" s="1" t="s">
        <v>23</v>
      </c>
      <c r="E2448" s="1" t="s">
        <v>24</v>
      </c>
      <c r="G2448" t="s">
        <v>3824</v>
      </c>
      <c r="H2448">
        <v>30876</v>
      </c>
      <c r="I2448">
        <v>31445</v>
      </c>
      <c r="J2448" t="s">
        <v>26</v>
      </c>
      <c r="Q2448" t="s">
        <v>3891</v>
      </c>
      <c r="R2448">
        <v>570</v>
      </c>
    </row>
    <row r="2449" spans="1:19" x14ac:dyDescent="0.25">
      <c r="A2449" s="1" t="s">
        <v>36</v>
      </c>
      <c r="B2449" s="1" t="s">
        <v>37</v>
      </c>
      <c r="C2449" s="1" t="s">
        <v>22</v>
      </c>
      <c r="D2449" s="1" t="s">
        <v>23</v>
      </c>
      <c r="E2449" s="1" t="s">
        <v>24</v>
      </c>
      <c r="G2449" t="s">
        <v>3824</v>
      </c>
      <c r="H2449">
        <v>30876</v>
      </c>
      <c r="I2449">
        <v>31445</v>
      </c>
      <c r="J2449" t="s">
        <v>26</v>
      </c>
      <c r="K2449" t="s">
        <v>3892</v>
      </c>
      <c r="N2449" t="s">
        <v>3893</v>
      </c>
      <c r="Q2449" t="s">
        <v>3891</v>
      </c>
      <c r="R2449">
        <v>570</v>
      </c>
      <c r="S2449">
        <v>189</v>
      </c>
    </row>
    <row r="2450" spans="1:19" x14ac:dyDescent="0.25">
      <c r="A2450" s="1" t="s">
        <v>20</v>
      </c>
      <c r="B2450" s="1" t="s">
        <v>34</v>
      </c>
      <c r="C2450" s="1" t="s">
        <v>22</v>
      </c>
      <c r="D2450" s="1" t="s">
        <v>23</v>
      </c>
      <c r="E2450" s="1" t="s">
        <v>24</v>
      </c>
      <c r="G2450" t="s">
        <v>5006</v>
      </c>
      <c r="H2450">
        <v>30876</v>
      </c>
      <c r="I2450">
        <v>31751</v>
      </c>
      <c r="J2450" t="s">
        <v>26</v>
      </c>
      <c r="Q2450" t="s">
        <v>5096</v>
      </c>
      <c r="R2450">
        <v>876</v>
      </c>
    </row>
    <row r="2451" spans="1:19" x14ac:dyDescent="0.25">
      <c r="A2451" s="1" t="s">
        <v>36</v>
      </c>
      <c r="B2451" s="1" t="s">
        <v>37</v>
      </c>
      <c r="C2451" s="1" t="s">
        <v>22</v>
      </c>
      <c r="D2451" s="1" t="s">
        <v>23</v>
      </c>
      <c r="E2451" s="1" t="s">
        <v>24</v>
      </c>
      <c r="G2451" t="s">
        <v>5006</v>
      </c>
      <c r="H2451">
        <v>30876</v>
      </c>
      <c r="I2451">
        <v>31751</v>
      </c>
      <c r="J2451" t="s">
        <v>26</v>
      </c>
      <c r="K2451" t="s">
        <v>5097</v>
      </c>
      <c r="N2451" t="s">
        <v>5098</v>
      </c>
      <c r="Q2451" t="s">
        <v>5096</v>
      </c>
      <c r="R2451">
        <v>876</v>
      </c>
      <c r="S2451">
        <v>291</v>
      </c>
    </row>
    <row r="2452" spans="1:19" x14ac:dyDescent="0.25">
      <c r="A2452" s="1" t="s">
        <v>20</v>
      </c>
      <c r="B2452" s="1" t="s">
        <v>34</v>
      </c>
      <c r="C2452" s="1" t="s">
        <v>22</v>
      </c>
      <c r="D2452" s="1" t="s">
        <v>23</v>
      </c>
      <c r="E2452" s="1" t="s">
        <v>24</v>
      </c>
      <c r="G2452" t="s">
        <v>683</v>
      </c>
      <c r="H2452">
        <v>30935</v>
      </c>
      <c r="I2452">
        <v>31321</v>
      </c>
      <c r="J2452" t="s">
        <v>26</v>
      </c>
      <c r="Q2452" t="s">
        <v>769</v>
      </c>
      <c r="R2452">
        <v>387</v>
      </c>
    </row>
    <row r="2453" spans="1:19" x14ac:dyDescent="0.25">
      <c r="A2453" s="1" t="s">
        <v>36</v>
      </c>
      <c r="B2453" s="1" t="s">
        <v>37</v>
      </c>
      <c r="C2453" s="1" t="s">
        <v>22</v>
      </c>
      <c r="D2453" s="1" t="s">
        <v>23</v>
      </c>
      <c r="E2453" s="1" t="s">
        <v>24</v>
      </c>
      <c r="G2453" t="s">
        <v>683</v>
      </c>
      <c r="H2453">
        <v>30935</v>
      </c>
      <c r="I2453">
        <v>31321</v>
      </c>
      <c r="J2453" t="s">
        <v>26</v>
      </c>
      <c r="K2453" t="s">
        <v>770</v>
      </c>
      <c r="N2453" t="s">
        <v>471</v>
      </c>
      <c r="Q2453" t="s">
        <v>769</v>
      </c>
      <c r="R2453">
        <v>387</v>
      </c>
      <c r="S2453">
        <v>128</v>
      </c>
    </row>
    <row r="2454" spans="1:19" x14ac:dyDescent="0.25">
      <c r="A2454" s="1" t="s">
        <v>20</v>
      </c>
      <c r="B2454" s="1" t="s">
        <v>34</v>
      </c>
      <c r="C2454" s="1" t="s">
        <v>22</v>
      </c>
      <c r="D2454" s="1" t="s">
        <v>23</v>
      </c>
      <c r="E2454" s="1" t="s">
        <v>24</v>
      </c>
      <c r="G2454" t="s">
        <v>5151</v>
      </c>
      <c r="H2454">
        <v>30970</v>
      </c>
      <c r="I2454">
        <v>31284</v>
      </c>
      <c r="J2454" t="s">
        <v>26</v>
      </c>
      <c r="Q2454" t="s">
        <v>5220</v>
      </c>
      <c r="R2454">
        <v>315</v>
      </c>
    </row>
    <row r="2455" spans="1:19" x14ac:dyDescent="0.25">
      <c r="A2455" s="1" t="s">
        <v>36</v>
      </c>
      <c r="B2455" s="1" t="s">
        <v>37</v>
      </c>
      <c r="C2455" s="1" t="s">
        <v>22</v>
      </c>
      <c r="D2455" s="1" t="s">
        <v>23</v>
      </c>
      <c r="E2455" s="1" t="s">
        <v>24</v>
      </c>
      <c r="G2455" t="s">
        <v>5151</v>
      </c>
      <c r="H2455">
        <v>30970</v>
      </c>
      <c r="I2455">
        <v>31284</v>
      </c>
      <c r="J2455" t="s">
        <v>26</v>
      </c>
      <c r="K2455" t="s">
        <v>5221</v>
      </c>
      <c r="N2455" t="s">
        <v>5222</v>
      </c>
      <c r="Q2455" t="s">
        <v>5220</v>
      </c>
      <c r="R2455">
        <v>315</v>
      </c>
      <c r="S2455">
        <v>104</v>
      </c>
    </row>
    <row r="2456" spans="1:19" x14ac:dyDescent="0.25">
      <c r="A2456" s="1" t="s">
        <v>20</v>
      </c>
      <c r="B2456" s="1" t="s">
        <v>34</v>
      </c>
      <c r="C2456" s="1" t="s">
        <v>22</v>
      </c>
      <c r="D2456" s="1" t="s">
        <v>23</v>
      </c>
      <c r="E2456" s="1" t="s">
        <v>24</v>
      </c>
      <c r="G2456" t="s">
        <v>2935</v>
      </c>
      <c r="H2456">
        <v>31018</v>
      </c>
      <c r="I2456">
        <v>31563</v>
      </c>
      <c r="J2456" t="s">
        <v>26</v>
      </c>
      <c r="Q2456" t="s">
        <v>3011</v>
      </c>
      <c r="R2456">
        <v>546</v>
      </c>
    </row>
    <row r="2457" spans="1:19" x14ac:dyDescent="0.25">
      <c r="A2457" s="1" t="s">
        <v>36</v>
      </c>
      <c r="B2457" s="1" t="s">
        <v>37</v>
      </c>
      <c r="C2457" s="1" t="s">
        <v>22</v>
      </c>
      <c r="D2457" s="1" t="s">
        <v>23</v>
      </c>
      <c r="E2457" s="1" t="s">
        <v>24</v>
      </c>
      <c r="G2457" t="s">
        <v>2935</v>
      </c>
      <c r="H2457">
        <v>31018</v>
      </c>
      <c r="I2457">
        <v>31563</v>
      </c>
      <c r="J2457" t="s">
        <v>26</v>
      </c>
      <c r="K2457" t="s">
        <v>3012</v>
      </c>
      <c r="N2457" t="s">
        <v>3013</v>
      </c>
      <c r="Q2457" t="s">
        <v>3011</v>
      </c>
      <c r="R2457">
        <v>546</v>
      </c>
      <c r="S2457">
        <v>181</v>
      </c>
    </row>
    <row r="2458" spans="1:19" x14ac:dyDescent="0.25">
      <c r="A2458" s="1" t="s">
        <v>20</v>
      </c>
      <c r="B2458" s="1" t="s">
        <v>34</v>
      </c>
      <c r="C2458" s="1" t="s">
        <v>22</v>
      </c>
      <c r="D2458" s="1" t="s">
        <v>23</v>
      </c>
      <c r="E2458" s="1" t="s">
        <v>24</v>
      </c>
      <c r="G2458" t="s">
        <v>2087</v>
      </c>
      <c r="H2458">
        <v>31020</v>
      </c>
      <c r="I2458">
        <v>32570</v>
      </c>
      <c r="J2458" t="s">
        <v>26</v>
      </c>
      <c r="Q2458" t="s">
        <v>2177</v>
      </c>
      <c r="R2458">
        <v>1551</v>
      </c>
    </row>
    <row r="2459" spans="1:19" x14ac:dyDescent="0.25">
      <c r="A2459" s="1" t="s">
        <v>36</v>
      </c>
      <c r="B2459" s="1" t="s">
        <v>37</v>
      </c>
      <c r="C2459" s="1" t="s">
        <v>22</v>
      </c>
      <c r="D2459" s="1" t="s">
        <v>23</v>
      </c>
      <c r="E2459" s="1" t="s">
        <v>24</v>
      </c>
      <c r="G2459" t="s">
        <v>2087</v>
      </c>
      <c r="H2459">
        <v>31020</v>
      </c>
      <c r="I2459">
        <v>32570</v>
      </c>
      <c r="J2459" t="s">
        <v>26</v>
      </c>
      <c r="K2459" t="s">
        <v>2178</v>
      </c>
      <c r="N2459" t="s">
        <v>2179</v>
      </c>
      <c r="Q2459" t="s">
        <v>2177</v>
      </c>
      <c r="R2459">
        <v>1551</v>
      </c>
      <c r="S2459">
        <v>516</v>
      </c>
    </row>
    <row r="2460" spans="1:19" x14ac:dyDescent="0.25">
      <c r="A2460" s="1" t="s">
        <v>20</v>
      </c>
      <c r="B2460" s="1" t="s">
        <v>34</v>
      </c>
      <c r="C2460" s="1" t="s">
        <v>22</v>
      </c>
      <c r="D2460" s="1" t="s">
        <v>23</v>
      </c>
      <c r="E2460" s="1" t="s">
        <v>24</v>
      </c>
      <c r="G2460" t="s">
        <v>3334</v>
      </c>
      <c r="H2460">
        <v>31085</v>
      </c>
      <c r="I2460">
        <v>31384</v>
      </c>
      <c r="J2460" t="s">
        <v>26</v>
      </c>
      <c r="Q2460" t="s">
        <v>3399</v>
      </c>
      <c r="R2460">
        <v>300</v>
      </c>
    </row>
    <row r="2461" spans="1:19" x14ac:dyDescent="0.25">
      <c r="A2461" s="1" t="s">
        <v>36</v>
      </c>
      <c r="B2461" s="1" t="s">
        <v>37</v>
      </c>
      <c r="C2461" s="1" t="s">
        <v>22</v>
      </c>
      <c r="D2461" s="1" t="s">
        <v>23</v>
      </c>
      <c r="E2461" s="1" t="s">
        <v>24</v>
      </c>
      <c r="G2461" t="s">
        <v>3334</v>
      </c>
      <c r="H2461">
        <v>31085</v>
      </c>
      <c r="I2461">
        <v>31384</v>
      </c>
      <c r="J2461" t="s">
        <v>26</v>
      </c>
      <c r="K2461" t="s">
        <v>3400</v>
      </c>
      <c r="N2461" t="s">
        <v>45</v>
      </c>
      <c r="Q2461" t="s">
        <v>3399</v>
      </c>
      <c r="R2461">
        <v>300</v>
      </c>
      <c r="S2461">
        <v>99</v>
      </c>
    </row>
    <row r="2462" spans="1:19" x14ac:dyDescent="0.25">
      <c r="A2462" s="1" t="s">
        <v>20</v>
      </c>
      <c r="B2462" s="1" t="s">
        <v>34</v>
      </c>
      <c r="C2462" s="1" t="s">
        <v>22</v>
      </c>
      <c r="D2462" s="1" t="s">
        <v>23</v>
      </c>
      <c r="E2462" s="1" t="s">
        <v>24</v>
      </c>
      <c r="G2462" t="s">
        <v>3978</v>
      </c>
      <c r="H2462">
        <v>31091</v>
      </c>
      <c r="I2462">
        <v>31768</v>
      </c>
      <c r="J2462" t="s">
        <v>26</v>
      </c>
      <c r="Q2462" t="s">
        <v>4030</v>
      </c>
      <c r="R2462">
        <v>678</v>
      </c>
    </row>
    <row r="2463" spans="1:19" x14ac:dyDescent="0.25">
      <c r="A2463" s="1" t="s">
        <v>36</v>
      </c>
      <c r="B2463" s="1" t="s">
        <v>37</v>
      </c>
      <c r="C2463" s="1" t="s">
        <v>22</v>
      </c>
      <c r="D2463" s="1" t="s">
        <v>23</v>
      </c>
      <c r="E2463" s="1" t="s">
        <v>24</v>
      </c>
      <c r="G2463" t="s">
        <v>3978</v>
      </c>
      <c r="H2463">
        <v>31091</v>
      </c>
      <c r="I2463">
        <v>31768</v>
      </c>
      <c r="J2463" t="s">
        <v>26</v>
      </c>
      <c r="K2463" t="s">
        <v>4031</v>
      </c>
      <c r="N2463" t="s">
        <v>4032</v>
      </c>
      <c r="Q2463" t="s">
        <v>4030</v>
      </c>
      <c r="R2463">
        <v>678</v>
      </c>
      <c r="S2463">
        <v>225</v>
      </c>
    </row>
    <row r="2464" spans="1:19" x14ac:dyDescent="0.25">
      <c r="A2464" s="1" t="s">
        <v>20</v>
      </c>
      <c r="B2464" s="1" t="s">
        <v>34</v>
      </c>
      <c r="C2464" s="1" t="s">
        <v>22</v>
      </c>
      <c r="D2464" s="1" t="s">
        <v>23</v>
      </c>
      <c r="E2464" s="1" t="s">
        <v>24</v>
      </c>
      <c r="G2464" t="s">
        <v>4136</v>
      </c>
      <c r="H2464">
        <v>31106</v>
      </c>
      <c r="I2464">
        <v>31465</v>
      </c>
      <c r="J2464" t="s">
        <v>46</v>
      </c>
      <c r="Q2464" t="s">
        <v>4229</v>
      </c>
      <c r="R2464">
        <v>360</v>
      </c>
    </row>
    <row r="2465" spans="1:19" x14ac:dyDescent="0.25">
      <c r="A2465" s="1" t="s">
        <v>36</v>
      </c>
      <c r="B2465" s="1" t="s">
        <v>37</v>
      </c>
      <c r="C2465" s="1" t="s">
        <v>22</v>
      </c>
      <c r="D2465" s="1" t="s">
        <v>23</v>
      </c>
      <c r="E2465" s="1" t="s">
        <v>24</v>
      </c>
      <c r="G2465" t="s">
        <v>4136</v>
      </c>
      <c r="H2465">
        <v>31106</v>
      </c>
      <c r="I2465">
        <v>31465</v>
      </c>
      <c r="J2465" t="s">
        <v>46</v>
      </c>
      <c r="K2465" t="s">
        <v>4230</v>
      </c>
      <c r="N2465" t="s">
        <v>4231</v>
      </c>
      <c r="Q2465" t="s">
        <v>4229</v>
      </c>
      <c r="R2465">
        <v>360</v>
      </c>
      <c r="S2465">
        <v>119</v>
      </c>
    </row>
    <row r="2466" spans="1:19" x14ac:dyDescent="0.25">
      <c r="A2466" s="1" t="s">
        <v>20</v>
      </c>
      <c r="B2466" s="1" t="s">
        <v>34</v>
      </c>
      <c r="C2466" s="1" t="s">
        <v>22</v>
      </c>
      <c r="D2466" s="1" t="s">
        <v>23</v>
      </c>
      <c r="E2466" s="1" t="s">
        <v>24</v>
      </c>
      <c r="G2466" t="s">
        <v>3510</v>
      </c>
      <c r="H2466">
        <v>31203</v>
      </c>
      <c r="I2466">
        <v>33296</v>
      </c>
      <c r="J2466" t="s">
        <v>46</v>
      </c>
      <c r="Q2466" t="s">
        <v>3600</v>
      </c>
      <c r="R2466">
        <v>2094</v>
      </c>
    </row>
    <row r="2467" spans="1:19" x14ac:dyDescent="0.25">
      <c r="A2467" s="1" t="s">
        <v>36</v>
      </c>
      <c r="B2467" s="1" t="s">
        <v>37</v>
      </c>
      <c r="C2467" s="1" t="s">
        <v>22</v>
      </c>
      <c r="D2467" s="1" t="s">
        <v>23</v>
      </c>
      <c r="E2467" s="1" t="s">
        <v>24</v>
      </c>
      <c r="G2467" t="s">
        <v>3510</v>
      </c>
      <c r="H2467">
        <v>31203</v>
      </c>
      <c r="I2467">
        <v>33296</v>
      </c>
      <c r="J2467" t="s">
        <v>46</v>
      </c>
      <c r="K2467" t="s">
        <v>3601</v>
      </c>
      <c r="N2467" t="s">
        <v>3602</v>
      </c>
      <c r="Q2467" t="s">
        <v>3600</v>
      </c>
      <c r="R2467">
        <v>2094</v>
      </c>
      <c r="S2467">
        <v>697</v>
      </c>
    </row>
    <row r="2468" spans="1:19" x14ac:dyDescent="0.25">
      <c r="A2468" s="1" t="s">
        <v>20</v>
      </c>
      <c r="B2468" s="1" t="s">
        <v>34</v>
      </c>
      <c r="C2468" s="1" t="s">
        <v>22</v>
      </c>
      <c r="D2468" s="1" t="s">
        <v>23</v>
      </c>
      <c r="E2468" s="1" t="s">
        <v>24</v>
      </c>
      <c r="G2468" t="s">
        <v>5538</v>
      </c>
      <c r="H2468">
        <v>31244</v>
      </c>
      <c r="I2468">
        <v>32371</v>
      </c>
      <c r="J2468" t="s">
        <v>46</v>
      </c>
      <c r="Q2468" t="s">
        <v>5625</v>
      </c>
      <c r="R2468">
        <v>1128</v>
      </c>
    </row>
    <row r="2469" spans="1:19" x14ac:dyDescent="0.25">
      <c r="A2469" s="1" t="s">
        <v>36</v>
      </c>
      <c r="B2469" s="1" t="s">
        <v>37</v>
      </c>
      <c r="C2469" s="1" t="s">
        <v>22</v>
      </c>
      <c r="D2469" s="1" t="s">
        <v>23</v>
      </c>
      <c r="E2469" s="1" t="s">
        <v>24</v>
      </c>
      <c r="G2469" t="s">
        <v>5538</v>
      </c>
      <c r="H2469">
        <v>31244</v>
      </c>
      <c r="I2469">
        <v>32371</v>
      </c>
      <c r="J2469" t="s">
        <v>46</v>
      </c>
      <c r="K2469" t="s">
        <v>5626</v>
      </c>
      <c r="N2469" t="s">
        <v>140</v>
      </c>
      <c r="Q2469" t="s">
        <v>5625</v>
      </c>
      <c r="R2469">
        <v>1128</v>
      </c>
      <c r="S2469">
        <v>375</v>
      </c>
    </row>
    <row r="2470" spans="1:19" x14ac:dyDescent="0.25">
      <c r="A2470" s="1" t="s">
        <v>20</v>
      </c>
      <c r="B2470" s="1" t="s">
        <v>34</v>
      </c>
      <c r="C2470" s="1" t="s">
        <v>22</v>
      </c>
      <c r="D2470" s="1" t="s">
        <v>23</v>
      </c>
      <c r="E2470" s="1" t="s">
        <v>24</v>
      </c>
      <c r="G2470" t="s">
        <v>5151</v>
      </c>
      <c r="H2470">
        <v>31297</v>
      </c>
      <c r="I2470">
        <v>32814</v>
      </c>
      <c r="J2470" t="s">
        <v>26</v>
      </c>
      <c r="Q2470" t="s">
        <v>5223</v>
      </c>
      <c r="R2470">
        <v>1518</v>
      </c>
    </row>
    <row r="2471" spans="1:19" x14ac:dyDescent="0.25">
      <c r="A2471" s="1" t="s">
        <v>36</v>
      </c>
      <c r="B2471" s="1" t="s">
        <v>37</v>
      </c>
      <c r="C2471" s="1" t="s">
        <v>22</v>
      </c>
      <c r="D2471" s="1" t="s">
        <v>23</v>
      </c>
      <c r="E2471" s="1" t="s">
        <v>24</v>
      </c>
      <c r="G2471" t="s">
        <v>5151</v>
      </c>
      <c r="H2471">
        <v>31297</v>
      </c>
      <c r="I2471">
        <v>32814</v>
      </c>
      <c r="J2471" t="s">
        <v>26</v>
      </c>
      <c r="K2471" t="s">
        <v>5224</v>
      </c>
      <c r="N2471" t="s">
        <v>5225</v>
      </c>
      <c r="Q2471" t="s">
        <v>5223</v>
      </c>
      <c r="R2471">
        <v>1518</v>
      </c>
      <c r="S2471">
        <v>505</v>
      </c>
    </row>
    <row r="2472" spans="1:19" x14ac:dyDescent="0.25">
      <c r="A2472" s="1" t="s">
        <v>20</v>
      </c>
      <c r="B2472" s="1" t="s">
        <v>34</v>
      </c>
      <c r="C2472" s="1" t="s">
        <v>22</v>
      </c>
      <c r="D2472" s="1" t="s">
        <v>23</v>
      </c>
      <c r="E2472" s="1" t="s">
        <v>24</v>
      </c>
      <c r="G2472" t="s">
        <v>5274</v>
      </c>
      <c r="H2472">
        <v>31312</v>
      </c>
      <c r="I2472">
        <v>32301</v>
      </c>
      <c r="J2472" t="s">
        <v>26</v>
      </c>
      <c r="Q2472" t="s">
        <v>5362</v>
      </c>
      <c r="R2472">
        <v>990</v>
      </c>
    </row>
    <row r="2473" spans="1:19" x14ac:dyDescent="0.25">
      <c r="A2473" s="1" t="s">
        <v>36</v>
      </c>
      <c r="B2473" s="1" t="s">
        <v>37</v>
      </c>
      <c r="C2473" s="1" t="s">
        <v>22</v>
      </c>
      <c r="D2473" s="1" t="s">
        <v>23</v>
      </c>
      <c r="E2473" s="1" t="s">
        <v>24</v>
      </c>
      <c r="G2473" t="s">
        <v>5274</v>
      </c>
      <c r="H2473">
        <v>31312</v>
      </c>
      <c r="I2473">
        <v>32301</v>
      </c>
      <c r="J2473" t="s">
        <v>26</v>
      </c>
      <c r="K2473" t="s">
        <v>5363</v>
      </c>
      <c r="N2473" t="s">
        <v>636</v>
      </c>
      <c r="Q2473" t="s">
        <v>5362</v>
      </c>
      <c r="R2473">
        <v>990</v>
      </c>
      <c r="S2473">
        <v>329</v>
      </c>
    </row>
    <row r="2474" spans="1:19" x14ac:dyDescent="0.25">
      <c r="A2474" s="1" t="s">
        <v>20</v>
      </c>
      <c r="B2474" s="1" t="s">
        <v>34</v>
      </c>
      <c r="C2474" s="1" t="s">
        <v>22</v>
      </c>
      <c r="D2474" s="1" t="s">
        <v>23</v>
      </c>
      <c r="E2474" s="1" t="s">
        <v>24</v>
      </c>
      <c r="G2474" t="s">
        <v>3679</v>
      </c>
      <c r="H2474">
        <v>31336</v>
      </c>
      <c r="I2474">
        <v>32256</v>
      </c>
      <c r="J2474" t="s">
        <v>26</v>
      </c>
      <c r="Q2474" t="s">
        <v>3741</v>
      </c>
      <c r="R2474">
        <v>921</v>
      </c>
    </row>
    <row r="2475" spans="1:19" x14ac:dyDescent="0.25">
      <c r="A2475" s="1" t="s">
        <v>36</v>
      </c>
      <c r="B2475" s="1" t="s">
        <v>37</v>
      </c>
      <c r="C2475" s="1" t="s">
        <v>22</v>
      </c>
      <c r="D2475" s="1" t="s">
        <v>23</v>
      </c>
      <c r="E2475" s="1" t="s">
        <v>24</v>
      </c>
      <c r="G2475" t="s">
        <v>3679</v>
      </c>
      <c r="H2475">
        <v>31336</v>
      </c>
      <c r="I2475">
        <v>32256</v>
      </c>
      <c r="J2475" t="s">
        <v>26</v>
      </c>
      <c r="K2475" t="s">
        <v>3742</v>
      </c>
      <c r="N2475" t="s">
        <v>3743</v>
      </c>
      <c r="Q2475" t="s">
        <v>3741</v>
      </c>
      <c r="R2475">
        <v>921</v>
      </c>
      <c r="S2475">
        <v>306</v>
      </c>
    </row>
    <row r="2476" spans="1:19" x14ac:dyDescent="0.25">
      <c r="A2476" s="1" t="s">
        <v>20</v>
      </c>
      <c r="B2476" s="1" t="s">
        <v>34</v>
      </c>
      <c r="C2476" s="1" t="s">
        <v>22</v>
      </c>
      <c r="D2476" s="1" t="s">
        <v>23</v>
      </c>
      <c r="E2476" s="1" t="s">
        <v>24</v>
      </c>
      <c r="G2476" t="s">
        <v>5646</v>
      </c>
      <c r="H2476">
        <v>31364</v>
      </c>
      <c r="I2476">
        <v>31735</v>
      </c>
      <c r="J2476" t="s">
        <v>26</v>
      </c>
      <c r="Q2476" t="s">
        <v>5719</v>
      </c>
      <c r="R2476">
        <v>372</v>
      </c>
    </row>
    <row r="2477" spans="1:19" x14ac:dyDescent="0.25">
      <c r="A2477" s="1" t="s">
        <v>36</v>
      </c>
      <c r="B2477" s="1" t="s">
        <v>37</v>
      </c>
      <c r="C2477" s="1" t="s">
        <v>22</v>
      </c>
      <c r="D2477" s="1" t="s">
        <v>23</v>
      </c>
      <c r="E2477" s="1" t="s">
        <v>24</v>
      </c>
      <c r="G2477" t="s">
        <v>5646</v>
      </c>
      <c r="H2477">
        <v>31364</v>
      </c>
      <c r="I2477">
        <v>31735</v>
      </c>
      <c r="J2477" t="s">
        <v>26</v>
      </c>
      <c r="K2477" t="s">
        <v>5720</v>
      </c>
      <c r="N2477" t="s">
        <v>45</v>
      </c>
      <c r="Q2477" t="s">
        <v>5719</v>
      </c>
      <c r="R2477">
        <v>372</v>
      </c>
      <c r="S2477">
        <v>123</v>
      </c>
    </row>
    <row r="2478" spans="1:19" x14ac:dyDescent="0.25">
      <c r="A2478" s="1" t="s">
        <v>20</v>
      </c>
      <c r="B2478" s="1" t="s">
        <v>34</v>
      </c>
      <c r="C2478" s="1" t="s">
        <v>22</v>
      </c>
      <c r="D2478" s="1" t="s">
        <v>23</v>
      </c>
      <c r="E2478" s="1" t="s">
        <v>24</v>
      </c>
      <c r="G2478" t="s">
        <v>3334</v>
      </c>
      <c r="H2478">
        <v>31428</v>
      </c>
      <c r="I2478">
        <v>32405</v>
      </c>
      <c r="J2478" t="s">
        <v>26</v>
      </c>
      <c r="Q2478" t="s">
        <v>3401</v>
      </c>
      <c r="R2478">
        <v>978</v>
      </c>
    </row>
    <row r="2479" spans="1:19" x14ac:dyDescent="0.25">
      <c r="A2479" s="1" t="s">
        <v>36</v>
      </c>
      <c r="B2479" s="1" t="s">
        <v>37</v>
      </c>
      <c r="C2479" s="1" t="s">
        <v>22</v>
      </c>
      <c r="D2479" s="1" t="s">
        <v>23</v>
      </c>
      <c r="E2479" s="1" t="s">
        <v>24</v>
      </c>
      <c r="G2479" t="s">
        <v>3334</v>
      </c>
      <c r="H2479">
        <v>31428</v>
      </c>
      <c r="I2479">
        <v>32405</v>
      </c>
      <c r="J2479" t="s">
        <v>26</v>
      </c>
      <c r="K2479" t="s">
        <v>3402</v>
      </c>
      <c r="N2479" t="s">
        <v>3403</v>
      </c>
      <c r="Q2479" t="s">
        <v>3401</v>
      </c>
      <c r="R2479">
        <v>978</v>
      </c>
      <c r="S2479">
        <v>325</v>
      </c>
    </row>
    <row r="2480" spans="1:19" x14ac:dyDescent="0.25">
      <c r="A2480" s="1" t="s">
        <v>20</v>
      </c>
      <c r="B2480" s="1" t="s">
        <v>34</v>
      </c>
      <c r="C2480" s="1" t="s">
        <v>22</v>
      </c>
      <c r="D2480" s="1" t="s">
        <v>23</v>
      </c>
      <c r="E2480" s="1" t="s">
        <v>24</v>
      </c>
      <c r="G2480" t="s">
        <v>4327</v>
      </c>
      <c r="H2480">
        <v>31443</v>
      </c>
      <c r="I2480">
        <v>32003</v>
      </c>
      <c r="J2480" t="s">
        <v>26</v>
      </c>
      <c r="Q2480" t="s">
        <v>4399</v>
      </c>
      <c r="R2480">
        <v>561</v>
      </c>
    </row>
    <row r="2481" spans="1:20" x14ac:dyDescent="0.25">
      <c r="A2481" s="1" t="s">
        <v>36</v>
      </c>
      <c r="B2481" s="1" t="s">
        <v>37</v>
      </c>
      <c r="C2481" s="1" t="s">
        <v>22</v>
      </c>
      <c r="D2481" s="1" t="s">
        <v>23</v>
      </c>
      <c r="E2481" s="1" t="s">
        <v>24</v>
      </c>
      <c r="G2481" t="s">
        <v>4327</v>
      </c>
      <c r="H2481">
        <v>31443</v>
      </c>
      <c r="I2481">
        <v>32003</v>
      </c>
      <c r="J2481" t="s">
        <v>26</v>
      </c>
      <c r="K2481" t="s">
        <v>4400</v>
      </c>
      <c r="N2481" t="s">
        <v>4401</v>
      </c>
      <c r="Q2481" t="s">
        <v>4399</v>
      </c>
      <c r="R2481">
        <v>561</v>
      </c>
      <c r="S2481">
        <v>186</v>
      </c>
    </row>
    <row r="2482" spans="1:20" x14ac:dyDescent="0.25">
      <c r="A2482" s="1" t="s">
        <v>20</v>
      </c>
      <c r="B2482" s="1" t="s">
        <v>34</v>
      </c>
      <c r="C2482" s="1" t="s">
        <v>22</v>
      </c>
      <c r="D2482" s="1" t="s">
        <v>23</v>
      </c>
      <c r="E2482" s="1" t="s">
        <v>24</v>
      </c>
      <c r="G2482" t="s">
        <v>4136</v>
      </c>
      <c r="H2482">
        <v>31488</v>
      </c>
      <c r="I2482">
        <v>31901</v>
      </c>
      <c r="J2482" t="s">
        <v>46</v>
      </c>
      <c r="Q2482" t="s">
        <v>4232</v>
      </c>
      <c r="R2482">
        <v>414</v>
      </c>
    </row>
    <row r="2483" spans="1:20" x14ac:dyDescent="0.25">
      <c r="A2483" s="1" t="s">
        <v>36</v>
      </c>
      <c r="B2483" s="1" t="s">
        <v>37</v>
      </c>
      <c r="C2483" s="1" t="s">
        <v>22</v>
      </c>
      <c r="D2483" s="1" t="s">
        <v>23</v>
      </c>
      <c r="E2483" s="1" t="s">
        <v>24</v>
      </c>
      <c r="G2483" t="s">
        <v>4136</v>
      </c>
      <c r="H2483">
        <v>31488</v>
      </c>
      <c r="I2483">
        <v>31901</v>
      </c>
      <c r="J2483" t="s">
        <v>46</v>
      </c>
      <c r="K2483" t="s">
        <v>4233</v>
      </c>
      <c r="N2483" t="s">
        <v>4231</v>
      </c>
      <c r="Q2483" t="s">
        <v>4232</v>
      </c>
      <c r="R2483">
        <v>414</v>
      </c>
      <c r="S2483">
        <v>137</v>
      </c>
    </row>
    <row r="2484" spans="1:20" x14ac:dyDescent="0.25">
      <c r="A2484" s="1" t="s">
        <v>20</v>
      </c>
      <c r="B2484" s="1" t="s">
        <v>34</v>
      </c>
      <c r="C2484" s="1" t="s">
        <v>22</v>
      </c>
      <c r="D2484" s="1" t="s">
        <v>23</v>
      </c>
      <c r="E2484" s="1" t="s">
        <v>24</v>
      </c>
      <c r="G2484" t="s">
        <v>683</v>
      </c>
      <c r="H2484">
        <v>31576</v>
      </c>
      <c r="I2484">
        <v>32061</v>
      </c>
      <c r="J2484" t="s">
        <v>26</v>
      </c>
      <c r="Q2484" t="s">
        <v>771</v>
      </c>
      <c r="R2484">
        <v>486</v>
      </c>
    </row>
    <row r="2485" spans="1:20" x14ac:dyDescent="0.25">
      <c r="A2485" s="1" t="s">
        <v>36</v>
      </c>
      <c r="B2485" s="1" t="s">
        <v>37</v>
      </c>
      <c r="C2485" s="1" t="s">
        <v>22</v>
      </c>
      <c r="D2485" s="1" t="s">
        <v>23</v>
      </c>
      <c r="E2485" s="1" t="s">
        <v>24</v>
      </c>
      <c r="G2485" t="s">
        <v>683</v>
      </c>
      <c r="H2485">
        <v>31576</v>
      </c>
      <c r="I2485">
        <v>32061</v>
      </c>
      <c r="J2485" t="s">
        <v>26</v>
      </c>
      <c r="K2485" t="s">
        <v>772</v>
      </c>
      <c r="N2485" t="s">
        <v>773</v>
      </c>
      <c r="Q2485" t="s">
        <v>771</v>
      </c>
      <c r="R2485">
        <v>486</v>
      </c>
      <c r="S2485">
        <v>161</v>
      </c>
    </row>
    <row r="2486" spans="1:20" x14ac:dyDescent="0.25">
      <c r="A2486" s="1" t="s">
        <v>20</v>
      </c>
      <c r="B2486" s="1" t="s">
        <v>34</v>
      </c>
      <c r="C2486" s="1" t="s">
        <v>22</v>
      </c>
      <c r="D2486" s="1" t="s">
        <v>23</v>
      </c>
      <c r="E2486" s="1" t="s">
        <v>24</v>
      </c>
      <c r="G2486" t="s">
        <v>2935</v>
      </c>
      <c r="H2486">
        <v>31576</v>
      </c>
      <c r="I2486">
        <v>32955</v>
      </c>
      <c r="J2486" t="s">
        <v>26</v>
      </c>
      <c r="Q2486" t="s">
        <v>3014</v>
      </c>
      <c r="R2486">
        <v>1380</v>
      </c>
    </row>
    <row r="2487" spans="1:20" x14ac:dyDescent="0.25">
      <c r="A2487" s="1" t="s">
        <v>36</v>
      </c>
      <c r="B2487" s="1" t="s">
        <v>37</v>
      </c>
      <c r="C2487" s="1" t="s">
        <v>22</v>
      </c>
      <c r="D2487" s="1" t="s">
        <v>23</v>
      </c>
      <c r="E2487" s="1" t="s">
        <v>24</v>
      </c>
      <c r="G2487" t="s">
        <v>2935</v>
      </c>
      <c r="H2487">
        <v>31576</v>
      </c>
      <c r="I2487">
        <v>32955</v>
      </c>
      <c r="J2487" t="s">
        <v>26</v>
      </c>
      <c r="K2487" t="s">
        <v>3015</v>
      </c>
      <c r="N2487" t="s">
        <v>3016</v>
      </c>
      <c r="Q2487" t="s">
        <v>3014</v>
      </c>
      <c r="R2487">
        <v>1380</v>
      </c>
      <c r="S2487">
        <v>459</v>
      </c>
    </row>
    <row r="2488" spans="1:20" x14ac:dyDescent="0.25">
      <c r="A2488" s="1" t="s">
        <v>20</v>
      </c>
      <c r="B2488" s="1" t="s">
        <v>34</v>
      </c>
      <c r="C2488" s="1" t="s">
        <v>22</v>
      </c>
      <c r="D2488" s="1" t="s">
        <v>23</v>
      </c>
      <c r="E2488" s="1" t="s">
        <v>24</v>
      </c>
      <c r="G2488" t="s">
        <v>4584</v>
      </c>
      <c r="H2488">
        <v>31702</v>
      </c>
      <c r="I2488">
        <v>32652</v>
      </c>
      <c r="J2488" t="s">
        <v>46</v>
      </c>
      <c r="Q2488" t="s">
        <v>4675</v>
      </c>
      <c r="R2488">
        <v>951</v>
      </c>
    </row>
    <row r="2489" spans="1:20" x14ac:dyDescent="0.25">
      <c r="A2489" s="1" t="s">
        <v>36</v>
      </c>
      <c r="B2489" s="1" t="s">
        <v>37</v>
      </c>
      <c r="C2489" s="1" t="s">
        <v>22</v>
      </c>
      <c r="D2489" s="1" t="s">
        <v>23</v>
      </c>
      <c r="E2489" s="1" t="s">
        <v>24</v>
      </c>
      <c r="G2489" t="s">
        <v>4584</v>
      </c>
      <c r="H2489">
        <v>31702</v>
      </c>
      <c r="I2489">
        <v>32652</v>
      </c>
      <c r="J2489" t="s">
        <v>46</v>
      </c>
      <c r="K2489" t="s">
        <v>4676</v>
      </c>
      <c r="N2489" t="s">
        <v>2914</v>
      </c>
      <c r="Q2489" t="s">
        <v>4675</v>
      </c>
      <c r="R2489">
        <v>951</v>
      </c>
      <c r="S2489">
        <v>316</v>
      </c>
    </row>
    <row r="2490" spans="1:20" x14ac:dyDescent="0.25">
      <c r="A2490" s="1" t="s">
        <v>20</v>
      </c>
      <c r="B2490" s="1" t="s">
        <v>128</v>
      </c>
      <c r="C2490" s="1" t="s">
        <v>22</v>
      </c>
      <c r="D2490" s="1" t="s">
        <v>23</v>
      </c>
      <c r="E2490" s="1" t="s">
        <v>24</v>
      </c>
      <c r="G2490" t="s">
        <v>3824</v>
      </c>
      <c r="H2490">
        <v>31704</v>
      </c>
      <c r="I2490">
        <v>32073</v>
      </c>
      <c r="J2490" t="s">
        <v>46</v>
      </c>
      <c r="Q2490" t="s">
        <v>3894</v>
      </c>
      <c r="R2490">
        <v>370</v>
      </c>
      <c r="T2490" t="s">
        <v>130</v>
      </c>
    </row>
    <row r="2491" spans="1:20" x14ac:dyDescent="0.25">
      <c r="A2491" s="1" t="s">
        <v>36</v>
      </c>
      <c r="B2491" s="1" t="s">
        <v>131</v>
      </c>
      <c r="C2491" s="1" t="s">
        <v>22</v>
      </c>
      <c r="D2491" s="1" t="s">
        <v>23</v>
      </c>
      <c r="E2491" s="1" t="s">
        <v>24</v>
      </c>
      <c r="G2491" t="s">
        <v>3824</v>
      </c>
      <c r="H2491">
        <v>31704</v>
      </c>
      <c r="I2491">
        <v>32073</v>
      </c>
      <c r="J2491" t="s">
        <v>46</v>
      </c>
      <c r="N2491" t="s">
        <v>471</v>
      </c>
      <c r="Q2491" t="s">
        <v>3894</v>
      </c>
      <c r="R2491">
        <v>370</v>
      </c>
      <c r="T2491" t="s">
        <v>130</v>
      </c>
    </row>
    <row r="2492" spans="1:20" x14ac:dyDescent="0.25">
      <c r="A2492" s="1" t="s">
        <v>20</v>
      </c>
      <c r="B2492" s="1" t="s">
        <v>34</v>
      </c>
      <c r="C2492" s="1" t="s">
        <v>22</v>
      </c>
      <c r="D2492" s="1" t="s">
        <v>23</v>
      </c>
      <c r="E2492" s="1" t="s">
        <v>24</v>
      </c>
      <c r="G2492" t="s">
        <v>5006</v>
      </c>
      <c r="H2492">
        <v>31752</v>
      </c>
      <c r="I2492">
        <v>33659</v>
      </c>
      <c r="J2492" t="s">
        <v>26</v>
      </c>
      <c r="Q2492" t="s">
        <v>5099</v>
      </c>
      <c r="R2492">
        <v>1908</v>
      </c>
    </row>
    <row r="2493" spans="1:20" x14ac:dyDescent="0.25">
      <c r="A2493" s="1" t="s">
        <v>36</v>
      </c>
      <c r="B2493" s="1" t="s">
        <v>37</v>
      </c>
      <c r="C2493" s="1" t="s">
        <v>22</v>
      </c>
      <c r="D2493" s="1" t="s">
        <v>23</v>
      </c>
      <c r="E2493" s="1" t="s">
        <v>24</v>
      </c>
      <c r="G2493" t="s">
        <v>5006</v>
      </c>
      <c r="H2493">
        <v>31752</v>
      </c>
      <c r="I2493">
        <v>33659</v>
      </c>
      <c r="J2493" t="s">
        <v>26</v>
      </c>
      <c r="K2493" t="s">
        <v>5100</v>
      </c>
      <c r="N2493" t="s">
        <v>3019</v>
      </c>
      <c r="Q2493" t="s">
        <v>5099</v>
      </c>
      <c r="R2493">
        <v>1908</v>
      </c>
      <c r="S2493">
        <v>635</v>
      </c>
    </row>
    <row r="2494" spans="1:20" x14ac:dyDescent="0.25">
      <c r="A2494" s="1" t="s">
        <v>20</v>
      </c>
      <c r="B2494" s="1" t="s">
        <v>34</v>
      </c>
      <c r="C2494" s="1" t="s">
        <v>22</v>
      </c>
      <c r="D2494" s="1" t="s">
        <v>23</v>
      </c>
      <c r="E2494" s="1" t="s">
        <v>24</v>
      </c>
      <c r="G2494" t="s">
        <v>4715</v>
      </c>
      <c r="H2494">
        <v>31768</v>
      </c>
      <c r="I2494">
        <v>32994</v>
      </c>
      <c r="J2494" t="s">
        <v>46</v>
      </c>
      <c r="Q2494" t="s">
        <v>4798</v>
      </c>
      <c r="R2494">
        <v>1227</v>
      </c>
    </row>
    <row r="2495" spans="1:20" x14ac:dyDescent="0.25">
      <c r="A2495" s="1" t="s">
        <v>36</v>
      </c>
      <c r="B2495" s="1" t="s">
        <v>37</v>
      </c>
      <c r="C2495" s="1" t="s">
        <v>22</v>
      </c>
      <c r="D2495" s="1" t="s">
        <v>23</v>
      </c>
      <c r="E2495" s="1" t="s">
        <v>24</v>
      </c>
      <c r="G2495" t="s">
        <v>4715</v>
      </c>
      <c r="H2495">
        <v>31768</v>
      </c>
      <c r="I2495">
        <v>32994</v>
      </c>
      <c r="J2495" t="s">
        <v>46</v>
      </c>
      <c r="K2495" t="s">
        <v>4799</v>
      </c>
      <c r="N2495" t="s">
        <v>4800</v>
      </c>
      <c r="Q2495" t="s">
        <v>4798</v>
      </c>
      <c r="R2495">
        <v>1227</v>
      </c>
      <c r="S2495">
        <v>408</v>
      </c>
    </row>
    <row r="2496" spans="1:20" x14ac:dyDescent="0.25">
      <c r="A2496" s="1" t="s">
        <v>20</v>
      </c>
      <c r="B2496" s="1" t="s">
        <v>34</v>
      </c>
      <c r="C2496" s="1" t="s">
        <v>22</v>
      </c>
      <c r="D2496" s="1" t="s">
        <v>23</v>
      </c>
      <c r="E2496" s="1" t="s">
        <v>24</v>
      </c>
      <c r="G2496" t="s">
        <v>5646</v>
      </c>
      <c r="H2496">
        <v>31772</v>
      </c>
      <c r="I2496">
        <v>32101</v>
      </c>
      <c r="J2496" t="s">
        <v>26</v>
      </c>
      <c r="Q2496" t="s">
        <v>5721</v>
      </c>
      <c r="R2496">
        <v>330</v>
      </c>
    </row>
    <row r="2497" spans="1:20" x14ac:dyDescent="0.25">
      <c r="A2497" s="1" t="s">
        <v>36</v>
      </c>
      <c r="B2497" s="1" t="s">
        <v>37</v>
      </c>
      <c r="C2497" s="1" t="s">
        <v>22</v>
      </c>
      <c r="D2497" s="1" t="s">
        <v>23</v>
      </c>
      <c r="E2497" s="1" t="s">
        <v>24</v>
      </c>
      <c r="G2497" t="s">
        <v>5646</v>
      </c>
      <c r="H2497">
        <v>31772</v>
      </c>
      <c r="I2497">
        <v>32101</v>
      </c>
      <c r="J2497" t="s">
        <v>26</v>
      </c>
      <c r="K2497" t="s">
        <v>5722</v>
      </c>
      <c r="N2497" t="s">
        <v>45</v>
      </c>
      <c r="Q2497" t="s">
        <v>5721</v>
      </c>
      <c r="R2497">
        <v>330</v>
      </c>
      <c r="S2497">
        <v>109</v>
      </c>
    </row>
    <row r="2498" spans="1:20" x14ac:dyDescent="0.25">
      <c r="A2498" s="1" t="s">
        <v>20</v>
      </c>
      <c r="B2498" s="1" t="s">
        <v>34</v>
      </c>
      <c r="C2498" s="1" t="s">
        <v>22</v>
      </c>
      <c r="D2498" s="1" t="s">
        <v>23</v>
      </c>
      <c r="E2498" s="1" t="s">
        <v>24</v>
      </c>
      <c r="G2498" t="s">
        <v>3978</v>
      </c>
      <c r="H2498">
        <v>31784</v>
      </c>
      <c r="I2498">
        <v>33112</v>
      </c>
      <c r="J2498" t="s">
        <v>26</v>
      </c>
      <c r="Q2498" t="s">
        <v>4033</v>
      </c>
      <c r="R2498">
        <v>1329</v>
      </c>
    </row>
    <row r="2499" spans="1:20" x14ac:dyDescent="0.25">
      <c r="A2499" s="1" t="s">
        <v>36</v>
      </c>
      <c r="B2499" s="1" t="s">
        <v>37</v>
      </c>
      <c r="C2499" s="1" t="s">
        <v>22</v>
      </c>
      <c r="D2499" s="1" t="s">
        <v>23</v>
      </c>
      <c r="E2499" s="1" t="s">
        <v>24</v>
      </c>
      <c r="G2499" t="s">
        <v>3978</v>
      </c>
      <c r="H2499">
        <v>31784</v>
      </c>
      <c r="I2499">
        <v>33112</v>
      </c>
      <c r="J2499" t="s">
        <v>26</v>
      </c>
      <c r="K2499" t="s">
        <v>4034</v>
      </c>
      <c r="N2499" t="s">
        <v>4035</v>
      </c>
      <c r="Q2499" t="s">
        <v>4033</v>
      </c>
      <c r="R2499">
        <v>1329</v>
      </c>
      <c r="S2499">
        <v>442</v>
      </c>
    </row>
    <row r="2500" spans="1:20" x14ac:dyDescent="0.25">
      <c r="A2500" s="1" t="s">
        <v>20</v>
      </c>
      <c r="B2500" s="1" t="s">
        <v>34</v>
      </c>
      <c r="C2500" s="1" t="s">
        <v>22</v>
      </c>
      <c r="D2500" s="1" t="s">
        <v>23</v>
      </c>
      <c r="E2500" s="1" t="s">
        <v>24</v>
      </c>
      <c r="G2500" t="s">
        <v>4843</v>
      </c>
      <c r="H2500">
        <v>31811</v>
      </c>
      <c r="I2500">
        <v>32512</v>
      </c>
      <c r="J2500" t="s">
        <v>26</v>
      </c>
      <c r="Q2500" t="s">
        <v>4946</v>
      </c>
      <c r="R2500">
        <v>702</v>
      </c>
    </row>
    <row r="2501" spans="1:20" x14ac:dyDescent="0.25">
      <c r="A2501" s="1" t="s">
        <v>36</v>
      </c>
      <c r="B2501" s="1" t="s">
        <v>37</v>
      </c>
      <c r="C2501" s="1" t="s">
        <v>22</v>
      </c>
      <c r="D2501" s="1" t="s">
        <v>23</v>
      </c>
      <c r="E2501" s="1" t="s">
        <v>24</v>
      </c>
      <c r="G2501" t="s">
        <v>4843</v>
      </c>
      <c r="H2501">
        <v>31811</v>
      </c>
      <c r="I2501">
        <v>32512</v>
      </c>
      <c r="J2501" t="s">
        <v>26</v>
      </c>
      <c r="K2501" t="s">
        <v>4947</v>
      </c>
      <c r="N2501" t="s">
        <v>4948</v>
      </c>
      <c r="Q2501" t="s">
        <v>4946</v>
      </c>
      <c r="R2501">
        <v>702</v>
      </c>
      <c r="S2501">
        <v>233</v>
      </c>
    </row>
    <row r="2502" spans="1:20" x14ac:dyDescent="0.25">
      <c r="A2502" s="1" t="s">
        <v>20</v>
      </c>
      <c r="B2502" s="1" t="s">
        <v>34</v>
      </c>
      <c r="C2502" s="1" t="s">
        <v>22</v>
      </c>
      <c r="D2502" s="1" t="s">
        <v>23</v>
      </c>
      <c r="E2502" s="1" t="s">
        <v>24</v>
      </c>
      <c r="G2502" t="s">
        <v>4136</v>
      </c>
      <c r="H2502">
        <v>31975</v>
      </c>
      <c r="I2502">
        <v>32364</v>
      </c>
      <c r="J2502" t="s">
        <v>26</v>
      </c>
      <c r="Q2502" t="s">
        <v>4234</v>
      </c>
      <c r="R2502">
        <v>390</v>
      </c>
    </row>
    <row r="2503" spans="1:20" x14ac:dyDescent="0.25">
      <c r="A2503" s="1" t="s">
        <v>36</v>
      </c>
      <c r="B2503" s="1" t="s">
        <v>37</v>
      </c>
      <c r="C2503" s="1" t="s">
        <v>22</v>
      </c>
      <c r="D2503" s="1" t="s">
        <v>23</v>
      </c>
      <c r="E2503" s="1" t="s">
        <v>24</v>
      </c>
      <c r="G2503" t="s">
        <v>4136</v>
      </c>
      <c r="H2503">
        <v>31975</v>
      </c>
      <c r="I2503">
        <v>32364</v>
      </c>
      <c r="J2503" t="s">
        <v>26</v>
      </c>
      <c r="K2503" t="s">
        <v>4235</v>
      </c>
      <c r="N2503" t="s">
        <v>4236</v>
      </c>
      <c r="Q2503" t="s">
        <v>4234</v>
      </c>
      <c r="R2503">
        <v>390</v>
      </c>
      <c r="S2503">
        <v>129</v>
      </c>
    </row>
    <row r="2504" spans="1:20" x14ac:dyDescent="0.25">
      <c r="A2504" s="1" t="s">
        <v>20</v>
      </c>
      <c r="B2504" s="1" t="s">
        <v>34</v>
      </c>
      <c r="C2504" s="1" t="s">
        <v>22</v>
      </c>
      <c r="D2504" s="1" t="s">
        <v>23</v>
      </c>
      <c r="E2504" s="1" t="s">
        <v>24</v>
      </c>
      <c r="G2504" t="s">
        <v>2442</v>
      </c>
      <c r="H2504">
        <v>32062</v>
      </c>
      <c r="I2504">
        <v>33300</v>
      </c>
      <c r="J2504" t="s">
        <v>26</v>
      </c>
      <c r="Q2504" t="s">
        <v>2521</v>
      </c>
      <c r="R2504">
        <v>1239</v>
      </c>
    </row>
    <row r="2505" spans="1:20" x14ac:dyDescent="0.25">
      <c r="A2505" s="1" t="s">
        <v>36</v>
      </c>
      <c r="B2505" s="1" t="s">
        <v>37</v>
      </c>
      <c r="C2505" s="1" t="s">
        <v>22</v>
      </c>
      <c r="D2505" s="1" t="s">
        <v>23</v>
      </c>
      <c r="E2505" s="1" t="s">
        <v>24</v>
      </c>
      <c r="G2505" t="s">
        <v>2442</v>
      </c>
      <c r="H2505">
        <v>32062</v>
      </c>
      <c r="I2505">
        <v>33300</v>
      </c>
      <c r="J2505" t="s">
        <v>26</v>
      </c>
      <c r="K2505" t="s">
        <v>2522</v>
      </c>
      <c r="N2505" t="s">
        <v>2523</v>
      </c>
      <c r="Q2505" t="s">
        <v>2521</v>
      </c>
      <c r="R2505">
        <v>1239</v>
      </c>
      <c r="S2505">
        <v>412</v>
      </c>
    </row>
    <row r="2506" spans="1:20" x14ac:dyDescent="0.25">
      <c r="A2506" s="1" t="s">
        <v>20</v>
      </c>
      <c r="B2506" s="1" t="s">
        <v>34</v>
      </c>
      <c r="C2506" s="1" t="s">
        <v>22</v>
      </c>
      <c r="D2506" s="1" t="s">
        <v>23</v>
      </c>
      <c r="E2506" s="1" t="s">
        <v>24</v>
      </c>
      <c r="G2506" t="s">
        <v>3824</v>
      </c>
      <c r="H2506">
        <v>32096</v>
      </c>
      <c r="I2506">
        <v>32506</v>
      </c>
      <c r="J2506" t="s">
        <v>46</v>
      </c>
      <c r="Q2506" t="s">
        <v>3895</v>
      </c>
      <c r="R2506">
        <v>411</v>
      </c>
    </row>
    <row r="2507" spans="1:20" x14ac:dyDescent="0.25">
      <c r="A2507" s="1" t="s">
        <v>36</v>
      </c>
      <c r="B2507" s="1" t="s">
        <v>37</v>
      </c>
      <c r="C2507" s="1" t="s">
        <v>22</v>
      </c>
      <c r="D2507" s="1" t="s">
        <v>23</v>
      </c>
      <c r="E2507" s="1" t="s">
        <v>24</v>
      </c>
      <c r="G2507" t="s">
        <v>3824</v>
      </c>
      <c r="H2507">
        <v>32096</v>
      </c>
      <c r="I2507">
        <v>32506</v>
      </c>
      <c r="J2507" t="s">
        <v>46</v>
      </c>
      <c r="K2507" t="s">
        <v>3896</v>
      </c>
      <c r="N2507" t="s">
        <v>3897</v>
      </c>
      <c r="Q2507" t="s">
        <v>3895</v>
      </c>
      <c r="R2507">
        <v>411</v>
      </c>
      <c r="S2507">
        <v>136</v>
      </c>
    </row>
    <row r="2508" spans="1:20" x14ac:dyDescent="0.25">
      <c r="A2508" s="1" t="s">
        <v>20</v>
      </c>
      <c r="B2508" s="1" t="s">
        <v>34</v>
      </c>
      <c r="C2508" s="1" t="s">
        <v>22</v>
      </c>
      <c r="D2508" s="1" t="s">
        <v>23</v>
      </c>
      <c r="E2508" s="1" t="s">
        <v>24</v>
      </c>
      <c r="G2508" t="s">
        <v>1766</v>
      </c>
      <c r="H2508">
        <v>32185</v>
      </c>
      <c r="I2508">
        <v>32661</v>
      </c>
      <c r="J2508" t="s">
        <v>26</v>
      </c>
      <c r="Q2508" t="s">
        <v>1847</v>
      </c>
      <c r="R2508">
        <v>477</v>
      </c>
    </row>
    <row r="2509" spans="1:20" x14ac:dyDescent="0.25">
      <c r="A2509" s="1" t="s">
        <v>36</v>
      </c>
      <c r="B2509" s="1" t="s">
        <v>37</v>
      </c>
      <c r="C2509" s="1" t="s">
        <v>22</v>
      </c>
      <c r="D2509" s="1" t="s">
        <v>23</v>
      </c>
      <c r="E2509" s="1" t="s">
        <v>24</v>
      </c>
      <c r="G2509" t="s">
        <v>1766</v>
      </c>
      <c r="H2509">
        <v>32185</v>
      </c>
      <c r="I2509">
        <v>32661</v>
      </c>
      <c r="J2509" t="s">
        <v>26</v>
      </c>
      <c r="K2509" t="s">
        <v>1848</v>
      </c>
      <c r="N2509" t="s">
        <v>45</v>
      </c>
      <c r="Q2509" t="s">
        <v>1847</v>
      </c>
      <c r="R2509">
        <v>477</v>
      </c>
      <c r="S2509">
        <v>158</v>
      </c>
    </row>
    <row r="2510" spans="1:20" x14ac:dyDescent="0.25">
      <c r="A2510" s="1" t="s">
        <v>20</v>
      </c>
      <c r="B2510" s="1" t="s">
        <v>34</v>
      </c>
      <c r="C2510" s="1" t="s">
        <v>22</v>
      </c>
      <c r="D2510" s="1" t="s">
        <v>23</v>
      </c>
      <c r="E2510" s="1" t="s">
        <v>24</v>
      </c>
      <c r="G2510" t="s">
        <v>4327</v>
      </c>
      <c r="H2510">
        <v>32242</v>
      </c>
      <c r="I2510">
        <v>34170</v>
      </c>
      <c r="J2510" t="s">
        <v>46</v>
      </c>
      <c r="Q2510" t="s">
        <v>4402</v>
      </c>
      <c r="R2510">
        <v>1929</v>
      </c>
    </row>
    <row r="2511" spans="1:20" x14ac:dyDescent="0.25">
      <c r="A2511" s="1" t="s">
        <v>36</v>
      </c>
      <c r="B2511" s="1" t="s">
        <v>37</v>
      </c>
      <c r="C2511" s="1" t="s">
        <v>22</v>
      </c>
      <c r="D2511" s="1" t="s">
        <v>23</v>
      </c>
      <c r="E2511" s="1" t="s">
        <v>24</v>
      </c>
      <c r="G2511" t="s">
        <v>4327</v>
      </c>
      <c r="H2511">
        <v>32242</v>
      </c>
      <c r="I2511">
        <v>34170</v>
      </c>
      <c r="J2511" t="s">
        <v>46</v>
      </c>
      <c r="K2511" t="s">
        <v>4403</v>
      </c>
      <c r="N2511" t="s">
        <v>45</v>
      </c>
      <c r="Q2511" t="s">
        <v>4402</v>
      </c>
      <c r="R2511">
        <v>1929</v>
      </c>
      <c r="S2511">
        <v>642</v>
      </c>
    </row>
    <row r="2512" spans="1:20" x14ac:dyDescent="0.25">
      <c r="A2512" s="1" t="s">
        <v>20</v>
      </c>
      <c r="B2512" s="1" t="s">
        <v>128</v>
      </c>
      <c r="C2512" s="1" t="s">
        <v>22</v>
      </c>
      <c r="D2512" s="1" t="s">
        <v>23</v>
      </c>
      <c r="E2512" s="1" t="s">
        <v>24</v>
      </c>
      <c r="G2512" t="s">
        <v>683</v>
      </c>
      <c r="H2512">
        <v>32248</v>
      </c>
      <c r="I2512">
        <v>32963</v>
      </c>
      <c r="J2512" t="s">
        <v>26</v>
      </c>
      <c r="Q2512" t="s">
        <v>774</v>
      </c>
      <c r="R2512">
        <v>716</v>
      </c>
      <c r="T2512" t="s">
        <v>130</v>
      </c>
    </row>
    <row r="2513" spans="1:20" x14ac:dyDescent="0.25">
      <c r="A2513" s="1" t="s">
        <v>36</v>
      </c>
      <c r="B2513" s="1" t="s">
        <v>131</v>
      </c>
      <c r="C2513" s="1" t="s">
        <v>22</v>
      </c>
      <c r="D2513" s="1" t="s">
        <v>23</v>
      </c>
      <c r="E2513" s="1" t="s">
        <v>24</v>
      </c>
      <c r="G2513" t="s">
        <v>683</v>
      </c>
      <c r="H2513">
        <v>32248</v>
      </c>
      <c r="I2513">
        <v>32963</v>
      </c>
      <c r="J2513" t="s">
        <v>26</v>
      </c>
      <c r="N2513" t="s">
        <v>775</v>
      </c>
      <c r="Q2513" t="s">
        <v>774</v>
      </c>
      <c r="R2513">
        <v>716</v>
      </c>
      <c r="T2513" t="s">
        <v>130</v>
      </c>
    </row>
    <row r="2514" spans="1:20" x14ac:dyDescent="0.25">
      <c r="A2514" s="1" t="s">
        <v>20</v>
      </c>
      <c r="B2514" s="1" t="s">
        <v>34</v>
      </c>
      <c r="C2514" s="1" t="s">
        <v>22</v>
      </c>
      <c r="D2514" s="1" t="s">
        <v>23</v>
      </c>
      <c r="E2514" s="1" t="s">
        <v>24</v>
      </c>
      <c r="G2514" t="s">
        <v>3679</v>
      </c>
      <c r="H2514">
        <v>32279</v>
      </c>
      <c r="I2514">
        <v>33013</v>
      </c>
      <c r="J2514" t="s">
        <v>26</v>
      </c>
      <c r="Q2514" t="s">
        <v>3744</v>
      </c>
      <c r="R2514">
        <v>735</v>
      </c>
    </row>
    <row r="2515" spans="1:20" x14ac:dyDescent="0.25">
      <c r="A2515" s="1" t="s">
        <v>36</v>
      </c>
      <c r="B2515" s="1" t="s">
        <v>37</v>
      </c>
      <c r="C2515" s="1" t="s">
        <v>22</v>
      </c>
      <c r="D2515" s="1" t="s">
        <v>23</v>
      </c>
      <c r="E2515" s="1" t="s">
        <v>24</v>
      </c>
      <c r="G2515" t="s">
        <v>3679</v>
      </c>
      <c r="H2515">
        <v>32279</v>
      </c>
      <c r="I2515">
        <v>33013</v>
      </c>
      <c r="J2515" t="s">
        <v>26</v>
      </c>
      <c r="K2515" t="s">
        <v>3745</v>
      </c>
      <c r="N2515" t="s">
        <v>3743</v>
      </c>
      <c r="Q2515" t="s">
        <v>3744</v>
      </c>
      <c r="R2515">
        <v>735</v>
      </c>
      <c r="S2515">
        <v>244</v>
      </c>
    </row>
    <row r="2516" spans="1:20" x14ac:dyDescent="0.25">
      <c r="A2516" s="1" t="s">
        <v>20</v>
      </c>
      <c r="B2516" s="1" t="s">
        <v>34</v>
      </c>
      <c r="C2516" s="1" t="s">
        <v>22</v>
      </c>
      <c r="D2516" s="1" t="s">
        <v>23</v>
      </c>
      <c r="E2516" s="1" t="s">
        <v>24</v>
      </c>
      <c r="G2516" t="s">
        <v>25</v>
      </c>
      <c r="H2516">
        <v>32285</v>
      </c>
      <c r="I2516">
        <v>32545</v>
      </c>
      <c r="J2516" t="s">
        <v>26</v>
      </c>
      <c r="Q2516" t="s">
        <v>126</v>
      </c>
      <c r="R2516">
        <v>261</v>
      </c>
    </row>
    <row r="2517" spans="1:20" x14ac:dyDescent="0.25">
      <c r="A2517" s="1" t="s">
        <v>36</v>
      </c>
      <c r="B2517" s="1" t="s">
        <v>37</v>
      </c>
      <c r="C2517" s="1" t="s">
        <v>22</v>
      </c>
      <c r="D2517" s="1" t="s">
        <v>23</v>
      </c>
      <c r="E2517" s="1" t="s">
        <v>24</v>
      </c>
      <c r="G2517" t="s">
        <v>25</v>
      </c>
      <c r="H2517">
        <v>32285</v>
      </c>
      <c r="I2517">
        <v>32545</v>
      </c>
      <c r="J2517" t="s">
        <v>26</v>
      </c>
      <c r="K2517" t="s">
        <v>127</v>
      </c>
      <c r="N2517" t="s">
        <v>45</v>
      </c>
      <c r="Q2517" t="s">
        <v>126</v>
      </c>
      <c r="R2517">
        <v>261</v>
      </c>
      <c r="S2517">
        <v>86</v>
      </c>
    </row>
    <row r="2518" spans="1:20" x14ac:dyDescent="0.25">
      <c r="A2518" s="1" t="s">
        <v>20</v>
      </c>
      <c r="B2518" s="1" t="s">
        <v>34</v>
      </c>
      <c r="C2518" s="1" t="s">
        <v>22</v>
      </c>
      <c r="D2518" s="1" t="s">
        <v>23</v>
      </c>
      <c r="E2518" s="1" t="s">
        <v>24</v>
      </c>
      <c r="G2518" t="s">
        <v>3120</v>
      </c>
      <c r="H2518">
        <v>32325</v>
      </c>
      <c r="I2518">
        <v>33134</v>
      </c>
      <c r="J2518" t="s">
        <v>26</v>
      </c>
      <c r="Q2518" t="s">
        <v>3203</v>
      </c>
      <c r="R2518">
        <v>810</v>
      </c>
    </row>
    <row r="2519" spans="1:20" x14ac:dyDescent="0.25">
      <c r="A2519" s="1" t="s">
        <v>36</v>
      </c>
      <c r="B2519" s="1" t="s">
        <v>37</v>
      </c>
      <c r="C2519" s="1" t="s">
        <v>22</v>
      </c>
      <c r="D2519" s="1" t="s">
        <v>23</v>
      </c>
      <c r="E2519" s="1" t="s">
        <v>24</v>
      </c>
      <c r="G2519" t="s">
        <v>3120</v>
      </c>
      <c r="H2519">
        <v>32325</v>
      </c>
      <c r="I2519">
        <v>33134</v>
      </c>
      <c r="J2519" t="s">
        <v>26</v>
      </c>
      <c r="K2519" t="s">
        <v>3204</v>
      </c>
      <c r="N2519" t="s">
        <v>1510</v>
      </c>
      <c r="Q2519" t="s">
        <v>3203</v>
      </c>
      <c r="R2519">
        <v>810</v>
      </c>
      <c r="S2519">
        <v>269</v>
      </c>
    </row>
    <row r="2520" spans="1:20" x14ac:dyDescent="0.25">
      <c r="A2520" s="1" t="s">
        <v>20</v>
      </c>
      <c r="B2520" s="1" t="s">
        <v>34</v>
      </c>
      <c r="C2520" s="1" t="s">
        <v>22</v>
      </c>
      <c r="D2520" s="1" t="s">
        <v>23</v>
      </c>
      <c r="E2520" s="1" t="s">
        <v>24</v>
      </c>
      <c r="G2520" t="s">
        <v>5390</v>
      </c>
      <c r="H2520">
        <v>32339</v>
      </c>
      <c r="I2520">
        <v>32917</v>
      </c>
      <c r="J2520" t="s">
        <v>26</v>
      </c>
      <c r="Q2520" t="s">
        <v>5491</v>
      </c>
      <c r="R2520">
        <v>579</v>
      </c>
    </row>
    <row r="2521" spans="1:20" x14ac:dyDescent="0.25">
      <c r="A2521" s="1" t="s">
        <v>36</v>
      </c>
      <c r="B2521" s="1" t="s">
        <v>37</v>
      </c>
      <c r="C2521" s="1" t="s">
        <v>22</v>
      </c>
      <c r="D2521" s="1" t="s">
        <v>23</v>
      </c>
      <c r="E2521" s="1" t="s">
        <v>24</v>
      </c>
      <c r="G2521" t="s">
        <v>5390</v>
      </c>
      <c r="H2521">
        <v>32339</v>
      </c>
      <c r="I2521">
        <v>32917</v>
      </c>
      <c r="J2521" t="s">
        <v>26</v>
      </c>
      <c r="K2521" t="s">
        <v>5492</v>
      </c>
      <c r="N2521" t="s">
        <v>45</v>
      </c>
      <c r="Q2521" t="s">
        <v>5491</v>
      </c>
      <c r="R2521">
        <v>579</v>
      </c>
      <c r="S2521">
        <v>192</v>
      </c>
    </row>
    <row r="2522" spans="1:20" x14ac:dyDescent="0.25">
      <c r="A2522" s="1" t="s">
        <v>20</v>
      </c>
      <c r="B2522" s="1" t="s">
        <v>34</v>
      </c>
      <c r="C2522" s="1" t="s">
        <v>22</v>
      </c>
      <c r="D2522" s="1" t="s">
        <v>23</v>
      </c>
      <c r="E2522" s="1" t="s">
        <v>24</v>
      </c>
      <c r="G2522" t="s">
        <v>4136</v>
      </c>
      <c r="H2522">
        <v>32381</v>
      </c>
      <c r="I2522">
        <v>32626</v>
      </c>
      <c r="J2522" t="s">
        <v>26</v>
      </c>
      <c r="Q2522" t="s">
        <v>4237</v>
      </c>
      <c r="R2522">
        <v>246</v>
      </c>
    </row>
    <row r="2523" spans="1:20" x14ac:dyDescent="0.25">
      <c r="A2523" s="1" t="s">
        <v>36</v>
      </c>
      <c r="B2523" s="1" t="s">
        <v>37</v>
      </c>
      <c r="C2523" s="1" t="s">
        <v>22</v>
      </c>
      <c r="D2523" s="1" t="s">
        <v>23</v>
      </c>
      <c r="E2523" s="1" t="s">
        <v>24</v>
      </c>
      <c r="G2523" t="s">
        <v>4136</v>
      </c>
      <c r="H2523">
        <v>32381</v>
      </c>
      <c r="I2523">
        <v>32626</v>
      </c>
      <c r="J2523" t="s">
        <v>26</v>
      </c>
      <c r="K2523" t="s">
        <v>4238</v>
      </c>
      <c r="N2523" t="s">
        <v>45</v>
      </c>
      <c r="Q2523" t="s">
        <v>4237</v>
      </c>
      <c r="R2523">
        <v>246</v>
      </c>
      <c r="S2523">
        <v>81</v>
      </c>
    </row>
    <row r="2524" spans="1:20" x14ac:dyDescent="0.25">
      <c r="A2524" s="1" t="s">
        <v>20</v>
      </c>
      <c r="B2524" s="1" t="s">
        <v>34</v>
      </c>
      <c r="C2524" s="1" t="s">
        <v>22</v>
      </c>
      <c r="D2524" s="1" t="s">
        <v>23</v>
      </c>
      <c r="E2524" s="1" t="s">
        <v>24</v>
      </c>
      <c r="G2524" t="s">
        <v>5538</v>
      </c>
      <c r="H2524">
        <v>32428</v>
      </c>
      <c r="I2524">
        <v>32868</v>
      </c>
      <c r="J2524" t="s">
        <v>46</v>
      </c>
      <c r="Q2524" t="s">
        <v>5627</v>
      </c>
      <c r="R2524">
        <v>441</v>
      </c>
    </row>
    <row r="2525" spans="1:20" x14ac:dyDescent="0.25">
      <c r="A2525" s="1" t="s">
        <v>36</v>
      </c>
      <c r="B2525" s="1" t="s">
        <v>37</v>
      </c>
      <c r="C2525" s="1" t="s">
        <v>22</v>
      </c>
      <c r="D2525" s="1" t="s">
        <v>23</v>
      </c>
      <c r="E2525" s="1" t="s">
        <v>24</v>
      </c>
      <c r="G2525" t="s">
        <v>5538</v>
      </c>
      <c r="H2525">
        <v>32428</v>
      </c>
      <c r="I2525">
        <v>32868</v>
      </c>
      <c r="J2525" t="s">
        <v>46</v>
      </c>
      <c r="K2525" t="s">
        <v>5628</v>
      </c>
      <c r="N2525" t="s">
        <v>45</v>
      </c>
      <c r="Q2525" t="s">
        <v>5627</v>
      </c>
      <c r="R2525">
        <v>441</v>
      </c>
      <c r="S2525">
        <v>146</v>
      </c>
    </row>
    <row r="2526" spans="1:20" x14ac:dyDescent="0.25">
      <c r="A2526" s="1" t="s">
        <v>20</v>
      </c>
      <c r="B2526" s="1" t="s">
        <v>34</v>
      </c>
      <c r="C2526" s="1" t="s">
        <v>22</v>
      </c>
      <c r="D2526" s="1" t="s">
        <v>23</v>
      </c>
      <c r="E2526" s="1" t="s">
        <v>24</v>
      </c>
      <c r="G2526" t="s">
        <v>3334</v>
      </c>
      <c r="H2526">
        <v>32466</v>
      </c>
      <c r="I2526">
        <v>32987</v>
      </c>
      <c r="J2526" t="s">
        <v>26</v>
      </c>
      <c r="Q2526" t="s">
        <v>3404</v>
      </c>
      <c r="R2526">
        <v>522</v>
      </c>
    </row>
    <row r="2527" spans="1:20" x14ac:dyDescent="0.25">
      <c r="A2527" s="1" t="s">
        <v>36</v>
      </c>
      <c r="B2527" s="1" t="s">
        <v>37</v>
      </c>
      <c r="C2527" s="1" t="s">
        <v>22</v>
      </c>
      <c r="D2527" s="1" t="s">
        <v>23</v>
      </c>
      <c r="E2527" s="1" t="s">
        <v>24</v>
      </c>
      <c r="G2527" t="s">
        <v>3334</v>
      </c>
      <c r="H2527">
        <v>32466</v>
      </c>
      <c r="I2527">
        <v>32987</v>
      </c>
      <c r="J2527" t="s">
        <v>26</v>
      </c>
      <c r="K2527" t="s">
        <v>3405</v>
      </c>
      <c r="N2527" t="s">
        <v>45</v>
      </c>
      <c r="Q2527" t="s">
        <v>3404</v>
      </c>
      <c r="R2527">
        <v>522</v>
      </c>
      <c r="S2527">
        <v>173</v>
      </c>
    </row>
    <row r="2528" spans="1:20" x14ac:dyDescent="0.25">
      <c r="A2528" s="1" t="s">
        <v>20</v>
      </c>
      <c r="B2528" s="1" t="s">
        <v>34</v>
      </c>
      <c r="C2528" s="1" t="s">
        <v>22</v>
      </c>
      <c r="D2528" s="1" t="s">
        <v>23</v>
      </c>
      <c r="E2528" s="1" t="s">
        <v>24</v>
      </c>
      <c r="G2528" t="s">
        <v>5646</v>
      </c>
      <c r="H2528">
        <v>32483</v>
      </c>
      <c r="I2528">
        <v>33343</v>
      </c>
      <c r="J2528" t="s">
        <v>26</v>
      </c>
      <c r="Q2528" t="s">
        <v>5723</v>
      </c>
      <c r="R2528">
        <v>861</v>
      </c>
    </row>
    <row r="2529" spans="1:20" x14ac:dyDescent="0.25">
      <c r="A2529" s="1" t="s">
        <v>36</v>
      </c>
      <c r="B2529" s="1" t="s">
        <v>37</v>
      </c>
      <c r="C2529" s="1" t="s">
        <v>22</v>
      </c>
      <c r="D2529" s="1" t="s">
        <v>23</v>
      </c>
      <c r="E2529" s="1" t="s">
        <v>24</v>
      </c>
      <c r="G2529" t="s">
        <v>5646</v>
      </c>
      <c r="H2529">
        <v>32483</v>
      </c>
      <c r="I2529">
        <v>33343</v>
      </c>
      <c r="J2529" t="s">
        <v>26</v>
      </c>
      <c r="K2529" t="s">
        <v>5724</v>
      </c>
      <c r="N2529" t="s">
        <v>5725</v>
      </c>
      <c r="Q2529" t="s">
        <v>5723</v>
      </c>
      <c r="R2529">
        <v>861</v>
      </c>
      <c r="S2529">
        <v>286</v>
      </c>
    </row>
    <row r="2530" spans="1:20" x14ac:dyDescent="0.25">
      <c r="A2530" s="1" t="s">
        <v>20</v>
      </c>
      <c r="B2530" s="1" t="s">
        <v>128</v>
      </c>
      <c r="C2530" s="1" t="s">
        <v>22</v>
      </c>
      <c r="D2530" s="1" t="s">
        <v>23</v>
      </c>
      <c r="E2530" s="1" t="s">
        <v>24</v>
      </c>
      <c r="G2530" t="s">
        <v>25</v>
      </c>
      <c r="H2530">
        <v>32551</v>
      </c>
      <c r="I2530">
        <v>33675</v>
      </c>
      <c r="J2530" t="s">
        <v>26</v>
      </c>
      <c r="Q2530" t="s">
        <v>129</v>
      </c>
      <c r="R2530">
        <v>1125</v>
      </c>
      <c r="T2530" t="s">
        <v>130</v>
      </c>
    </row>
    <row r="2531" spans="1:20" x14ac:dyDescent="0.25">
      <c r="A2531" s="1" t="s">
        <v>36</v>
      </c>
      <c r="B2531" s="1" t="s">
        <v>131</v>
      </c>
      <c r="C2531" s="1" t="s">
        <v>22</v>
      </c>
      <c r="D2531" s="1" t="s">
        <v>23</v>
      </c>
      <c r="E2531" s="1" t="s">
        <v>24</v>
      </c>
      <c r="G2531" t="s">
        <v>25</v>
      </c>
      <c r="H2531">
        <v>32551</v>
      </c>
      <c r="I2531">
        <v>33675</v>
      </c>
      <c r="J2531" t="s">
        <v>26</v>
      </c>
      <c r="N2531" t="s">
        <v>132</v>
      </c>
      <c r="Q2531" t="s">
        <v>129</v>
      </c>
      <c r="R2531">
        <v>1125</v>
      </c>
      <c r="T2531" t="s">
        <v>130</v>
      </c>
    </row>
    <row r="2532" spans="1:20" x14ac:dyDescent="0.25">
      <c r="A2532" s="1" t="s">
        <v>20</v>
      </c>
      <c r="B2532" s="1" t="s">
        <v>34</v>
      </c>
      <c r="C2532" s="1" t="s">
        <v>22</v>
      </c>
      <c r="D2532" s="1" t="s">
        <v>23</v>
      </c>
      <c r="E2532" s="1" t="s">
        <v>24</v>
      </c>
      <c r="G2532" t="s">
        <v>3824</v>
      </c>
      <c r="H2532">
        <v>32556</v>
      </c>
      <c r="I2532">
        <v>33191</v>
      </c>
      <c r="J2532" t="s">
        <v>26</v>
      </c>
      <c r="Q2532" t="s">
        <v>3898</v>
      </c>
      <c r="R2532">
        <v>636</v>
      </c>
    </row>
    <row r="2533" spans="1:20" x14ac:dyDescent="0.25">
      <c r="A2533" s="1" t="s">
        <v>36</v>
      </c>
      <c r="B2533" s="1" t="s">
        <v>37</v>
      </c>
      <c r="C2533" s="1" t="s">
        <v>22</v>
      </c>
      <c r="D2533" s="1" t="s">
        <v>23</v>
      </c>
      <c r="E2533" s="1" t="s">
        <v>24</v>
      </c>
      <c r="G2533" t="s">
        <v>3824</v>
      </c>
      <c r="H2533">
        <v>32556</v>
      </c>
      <c r="I2533">
        <v>33191</v>
      </c>
      <c r="J2533" t="s">
        <v>26</v>
      </c>
      <c r="K2533" t="s">
        <v>3899</v>
      </c>
      <c r="N2533" t="s">
        <v>45</v>
      </c>
      <c r="Q2533" t="s">
        <v>3898</v>
      </c>
      <c r="R2533">
        <v>636</v>
      </c>
      <c r="S2533">
        <v>211</v>
      </c>
    </row>
    <row r="2534" spans="1:20" x14ac:dyDescent="0.25">
      <c r="A2534" s="1" t="s">
        <v>20</v>
      </c>
      <c r="B2534" s="1" t="s">
        <v>34</v>
      </c>
      <c r="C2534" s="1" t="s">
        <v>22</v>
      </c>
      <c r="D2534" s="1" t="s">
        <v>23</v>
      </c>
      <c r="E2534" s="1" t="s">
        <v>24</v>
      </c>
      <c r="G2534" t="s">
        <v>4843</v>
      </c>
      <c r="H2534">
        <v>32576</v>
      </c>
      <c r="I2534">
        <v>33694</v>
      </c>
      <c r="J2534" t="s">
        <v>26</v>
      </c>
      <c r="Q2534" t="s">
        <v>4949</v>
      </c>
      <c r="R2534">
        <v>1119</v>
      </c>
    </row>
    <row r="2535" spans="1:20" x14ac:dyDescent="0.25">
      <c r="A2535" s="1" t="s">
        <v>36</v>
      </c>
      <c r="B2535" s="1" t="s">
        <v>37</v>
      </c>
      <c r="C2535" s="1" t="s">
        <v>22</v>
      </c>
      <c r="D2535" s="1" t="s">
        <v>23</v>
      </c>
      <c r="E2535" s="1" t="s">
        <v>24</v>
      </c>
      <c r="G2535" t="s">
        <v>4843</v>
      </c>
      <c r="H2535">
        <v>32576</v>
      </c>
      <c r="I2535">
        <v>33694</v>
      </c>
      <c r="J2535" t="s">
        <v>26</v>
      </c>
      <c r="K2535" t="s">
        <v>4950</v>
      </c>
      <c r="N2535" t="s">
        <v>4951</v>
      </c>
      <c r="Q2535" t="s">
        <v>4949</v>
      </c>
      <c r="R2535">
        <v>1119</v>
      </c>
      <c r="S2535">
        <v>372</v>
      </c>
    </row>
    <row r="2536" spans="1:20" x14ac:dyDescent="0.25">
      <c r="A2536" s="1" t="s">
        <v>20</v>
      </c>
      <c r="B2536" s="1" t="s">
        <v>34</v>
      </c>
      <c r="C2536" s="1" t="s">
        <v>22</v>
      </c>
      <c r="D2536" s="1" t="s">
        <v>23</v>
      </c>
      <c r="E2536" s="1" t="s">
        <v>24</v>
      </c>
      <c r="G2536" t="s">
        <v>2087</v>
      </c>
      <c r="H2536">
        <v>32660</v>
      </c>
      <c r="I2536">
        <v>35221</v>
      </c>
      <c r="J2536" t="s">
        <v>26</v>
      </c>
      <c r="Q2536" t="s">
        <v>2180</v>
      </c>
      <c r="R2536">
        <v>2562</v>
      </c>
    </row>
    <row r="2537" spans="1:20" x14ac:dyDescent="0.25">
      <c r="A2537" s="1" t="s">
        <v>36</v>
      </c>
      <c r="B2537" s="1" t="s">
        <v>37</v>
      </c>
      <c r="C2537" s="1" t="s">
        <v>22</v>
      </c>
      <c r="D2537" s="1" t="s">
        <v>23</v>
      </c>
      <c r="E2537" s="1" t="s">
        <v>24</v>
      </c>
      <c r="G2537" t="s">
        <v>2087</v>
      </c>
      <c r="H2537">
        <v>32660</v>
      </c>
      <c r="I2537">
        <v>35221</v>
      </c>
      <c r="J2537" t="s">
        <v>26</v>
      </c>
      <c r="K2537" t="s">
        <v>2181</v>
      </c>
      <c r="N2537" t="s">
        <v>2182</v>
      </c>
      <c r="Q2537" t="s">
        <v>2180</v>
      </c>
      <c r="R2537">
        <v>2562</v>
      </c>
      <c r="S2537">
        <v>853</v>
      </c>
    </row>
    <row r="2538" spans="1:20" x14ac:dyDescent="0.25">
      <c r="A2538" s="1" t="s">
        <v>20</v>
      </c>
      <c r="B2538" s="1" t="s">
        <v>34</v>
      </c>
      <c r="C2538" s="1" t="s">
        <v>22</v>
      </c>
      <c r="D2538" s="1" t="s">
        <v>23</v>
      </c>
      <c r="E2538" s="1" t="s">
        <v>24</v>
      </c>
      <c r="G2538" t="s">
        <v>4584</v>
      </c>
      <c r="H2538">
        <v>32662</v>
      </c>
      <c r="I2538">
        <v>34554</v>
      </c>
      <c r="J2538" t="s">
        <v>26</v>
      </c>
      <c r="Q2538" t="s">
        <v>4677</v>
      </c>
      <c r="R2538">
        <v>1893</v>
      </c>
    </row>
    <row r="2539" spans="1:20" x14ac:dyDescent="0.25">
      <c r="A2539" s="1" t="s">
        <v>36</v>
      </c>
      <c r="B2539" s="1" t="s">
        <v>37</v>
      </c>
      <c r="C2539" s="1" t="s">
        <v>22</v>
      </c>
      <c r="D2539" s="1" t="s">
        <v>23</v>
      </c>
      <c r="E2539" s="1" t="s">
        <v>24</v>
      </c>
      <c r="G2539" t="s">
        <v>4584</v>
      </c>
      <c r="H2539">
        <v>32662</v>
      </c>
      <c r="I2539">
        <v>34554</v>
      </c>
      <c r="J2539" t="s">
        <v>26</v>
      </c>
      <c r="K2539" t="s">
        <v>4678</v>
      </c>
      <c r="N2539" t="s">
        <v>4679</v>
      </c>
      <c r="Q2539" t="s">
        <v>4677</v>
      </c>
      <c r="R2539">
        <v>1893</v>
      </c>
      <c r="S2539">
        <v>630</v>
      </c>
    </row>
    <row r="2540" spans="1:20" x14ac:dyDescent="0.25">
      <c r="A2540" s="1" t="s">
        <v>20</v>
      </c>
      <c r="B2540" s="1" t="s">
        <v>34</v>
      </c>
      <c r="C2540" s="1" t="s">
        <v>22</v>
      </c>
      <c r="D2540" s="1" t="s">
        <v>23</v>
      </c>
      <c r="E2540" s="1" t="s">
        <v>24</v>
      </c>
      <c r="G2540" t="s">
        <v>4136</v>
      </c>
      <c r="H2540">
        <v>32699</v>
      </c>
      <c r="I2540">
        <v>33346</v>
      </c>
      <c r="J2540" t="s">
        <v>26</v>
      </c>
      <c r="Q2540" t="s">
        <v>4239</v>
      </c>
      <c r="R2540">
        <v>648</v>
      </c>
    </row>
    <row r="2541" spans="1:20" x14ac:dyDescent="0.25">
      <c r="A2541" s="1" t="s">
        <v>36</v>
      </c>
      <c r="B2541" s="1" t="s">
        <v>37</v>
      </c>
      <c r="C2541" s="1" t="s">
        <v>22</v>
      </c>
      <c r="D2541" s="1" t="s">
        <v>23</v>
      </c>
      <c r="E2541" s="1" t="s">
        <v>24</v>
      </c>
      <c r="G2541" t="s">
        <v>4136</v>
      </c>
      <c r="H2541">
        <v>32699</v>
      </c>
      <c r="I2541">
        <v>33346</v>
      </c>
      <c r="J2541" t="s">
        <v>26</v>
      </c>
      <c r="K2541" t="s">
        <v>4240</v>
      </c>
      <c r="N2541" t="s">
        <v>4241</v>
      </c>
      <c r="Q2541" t="s">
        <v>4239</v>
      </c>
      <c r="R2541">
        <v>648</v>
      </c>
      <c r="S2541">
        <v>215</v>
      </c>
    </row>
    <row r="2542" spans="1:20" x14ac:dyDescent="0.25">
      <c r="A2542" s="1" t="s">
        <v>20</v>
      </c>
      <c r="B2542" s="1" t="s">
        <v>34</v>
      </c>
      <c r="C2542" s="1" t="s">
        <v>22</v>
      </c>
      <c r="D2542" s="1" t="s">
        <v>23</v>
      </c>
      <c r="E2542" s="1" t="s">
        <v>24</v>
      </c>
      <c r="G2542" t="s">
        <v>1766</v>
      </c>
      <c r="H2542">
        <v>32744</v>
      </c>
      <c r="I2542">
        <v>33553</v>
      </c>
      <c r="J2542" t="s">
        <v>26</v>
      </c>
      <c r="Q2542" t="s">
        <v>1849</v>
      </c>
      <c r="R2542">
        <v>810</v>
      </c>
    </row>
    <row r="2543" spans="1:20" x14ac:dyDescent="0.25">
      <c r="A2543" s="1" t="s">
        <v>36</v>
      </c>
      <c r="B2543" s="1" t="s">
        <v>37</v>
      </c>
      <c r="C2543" s="1" t="s">
        <v>22</v>
      </c>
      <c r="D2543" s="1" t="s">
        <v>23</v>
      </c>
      <c r="E2543" s="1" t="s">
        <v>24</v>
      </c>
      <c r="G2543" t="s">
        <v>1766</v>
      </c>
      <c r="H2543">
        <v>32744</v>
      </c>
      <c r="I2543">
        <v>33553</v>
      </c>
      <c r="J2543" t="s">
        <v>26</v>
      </c>
      <c r="K2543" t="s">
        <v>1850</v>
      </c>
      <c r="N2543" t="s">
        <v>45</v>
      </c>
      <c r="Q2543" t="s">
        <v>1849</v>
      </c>
      <c r="R2543">
        <v>810</v>
      </c>
      <c r="S2543">
        <v>269</v>
      </c>
    </row>
    <row r="2544" spans="1:20" x14ac:dyDescent="0.25">
      <c r="A2544" s="1" t="s">
        <v>20</v>
      </c>
      <c r="B2544" s="1" t="s">
        <v>34</v>
      </c>
      <c r="C2544" s="1" t="s">
        <v>22</v>
      </c>
      <c r="D2544" s="1" t="s">
        <v>23</v>
      </c>
      <c r="E2544" s="1" t="s">
        <v>24</v>
      </c>
      <c r="G2544" t="s">
        <v>5274</v>
      </c>
      <c r="H2544">
        <v>32796</v>
      </c>
      <c r="I2544">
        <v>34238</v>
      </c>
      <c r="J2544" t="s">
        <v>26</v>
      </c>
      <c r="Q2544" t="s">
        <v>5364</v>
      </c>
      <c r="R2544">
        <v>1443</v>
      </c>
    </row>
    <row r="2545" spans="1:20" x14ac:dyDescent="0.25">
      <c r="A2545" s="1" t="s">
        <v>36</v>
      </c>
      <c r="B2545" s="1" t="s">
        <v>37</v>
      </c>
      <c r="C2545" s="1" t="s">
        <v>22</v>
      </c>
      <c r="D2545" s="1" t="s">
        <v>23</v>
      </c>
      <c r="E2545" s="1" t="s">
        <v>24</v>
      </c>
      <c r="G2545" t="s">
        <v>5274</v>
      </c>
      <c r="H2545">
        <v>32796</v>
      </c>
      <c r="I2545">
        <v>34238</v>
      </c>
      <c r="J2545" t="s">
        <v>26</v>
      </c>
      <c r="K2545" t="s">
        <v>5365</v>
      </c>
      <c r="N2545" t="s">
        <v>45</v>
      </c>
      <c r="Q2545" t="s">
        <v>5364</v>
      </c>
      <c r="R2545">
        <v>1443</v>
      </c>
      <c r="S2545">
        <v>480</v>
      </c>
    </row>
    <row r="2546" spans="1:20" x14ac:dyDescent="0.25">
      <c r="A2546" s="1" t="s">
        <v>20</v>
      </c>
      <c r="B2546" s="1" t="s">
        <v>34</v>
      </c>
      <c r="C2546" s="1" t="s">
        <v>22</v>
      </c>
      <c r="D2546" s="1" t="s">
        <v>23</v>
      </c>
      <c r="E2546" s="1" t="s">
        <v>24</v>
      </c>
      <c r="G2546" t="s">
        <v>5538</v>
      </c>
      <c r="H2546">
        <v>32877</v>
      </c>
      <c r="I2546">
        <v>33341</v>
      </c>
      <c r="J2546" t="s">
        <v>46</v>
      </c>
      <c r="Q2546" t="s">
        <v>5629</v>
      </c>
      <c r="R2546">
        <v>465</v>
      </c>
    </row>
    <row r="2547" spans="1:20" x14ac:dyDescent="0.25">
      <c r="A2547" s="1" t="s">
        <v>36</v>
      </c>
      <c r="B2547" s="1" t="s">
        <v>37</v>
      </c>
      <c r="C2547" s="1" t="s">
        <v>22</v>
      </c>
      <c r="D2547" s="1" t="s">
        <v>23</v>
      </c>
      <c r="E2547" s="1" t="s">
        <v>24</v>
      </c>
      <c r="G2547" t="s">
        <v>5538</v>
      </c>
      <c r="H2547">
        <v>32877</v>
      </c>
      <c r="I2547">
        <v>33341</v>
      </c>
      <c r="J2547" t="s">
        <v>46</v>
      </c>
      <c r="K2547" t="s">
        <v>5630</v>
      </c>
      <c r="N2547" t="s">
        <v>45</v>
      </c>
      <c r="Q2547" t="s">
        <v>5629</v>
      </c>
      <c r="R2547">
        <v>465</v>
      </c>
      <c r="S2547">
        <v>154</v>
      </c>
    </row>
    <row r="2548" spans="1:20" x14ac:dyDescent="0.25">
      <c r="A2548" s="1" t="s">
        <v>20</v>
      </c>
      <c r="B2548" s="1" t="s">
        <v>21</v>
      </c>
      <c r="C2548" s="1" t="s">
        <v>22</v>
      </c>
      <c r="D2548" s="1" t="s">
        <v>23</v>
      </c>
      <c r="E2548" s="1" t="s">
        <v>24</v>
      </c>
      <c r="G2548" t="s">
        <v>5151</v>
      </c>
      <c r="H2548">
        <v>32936</v>
      </c>
      <c r="I2548">
        <v>33011</v>
      </c>
      <c r="J2548" t="s">
        <v>26</v>
      </c>
      <c r="Q2548" t="s">
        <v>5226</v>
      </c>
      <c r="R2548">
        <v>76</v>
      </c>
    </row>
    <row r="2549" spans="1:20" x14ac:dyDescent="0.25">
      <c r="A2549" s="1" t="s">
        <v>21</v>
      </c>
      <c r="C2549" s="1" t="s">
        <v>22</v>
      </c>
      <c r="D2549" s="1" t="s">
        <v>23</v>
      </c>
      <c r="E2549" s="1" t="s">
        <v>24</v>
      </c>
      <c r="G2549" t="s">
        <v>5151</v>
      </c>
      <c r="H2549">
        <v>32936</v>
      </c>
      <c r="I2549">
        <v>33011</v>
      </c>
      <c r="J2549" t="s">
        <v>26</v>
      </c>
      <c r="N2549" t="s">
        <v>3262</v>
      </c>
      <c r="Q2549" t="s">
        <v>5226</v>
      </c>
      <c r="R2549">
        <v>76</v>
      </c>
      <c r="T2549" t="s">
        <v>3270</v>
      </c>
    </row>
    <row r="2550" spans="1:20" x14ac:dyDescent="0.25">
      <c r="A2550" s="1" t="s">
        <v>20</v>
      </c>
      <c r="B2550" s="1" t="s">
        <v>34</v>
      </c>
      <c r="C2550" s="1" t="s">
        <v>22</v>
      </c>
      <c r="D2550" s="1" t="s">
        <v>23</v>
      </c>
      <c r="E2550" s="1" t="s">
        <v>24</v>
      </c>
      <c r="G2550" t="s">
        <v>4466</v>
      </c>
      <c r="H2550">
        <v>32949</v>
      </c>
      <c r="I2550">
        <v>33647</v>
      </c>
      <c r="J2550" t="s">
        <v>26</v>
      </c>
      <c r="Q2550" t="s">
        <v>4526</v>
      </c>
      <c r="R2550">
        <v>699</v>
      </c>
    </row>
    <row r="2551" spans="1:20" x14ac:dyDescent="0.25">
      <c r="A2551" s="1" t="s">
        <v>36</v>
      </c>
      <c r="B2551" s="1" t="s">
        <v>37</v>
      </c>
      <c r="C2551" s="1" t="s">
        <v>22</v>
      </c>
      <c r="D2551" s="1" t="s">
        <v>23</v>
      </c>
      <c r="E2551" s="1" t="s">
        <v>24</v>
      </c>
      <c r="G2551" t="s">
        <v>4466</v>
      </c>
      <c r="H2551">
        <v>32949</v>
      </c>
      <c r="I2551">
        <v>33647</v>
      </c>
      <c r="J2551" t="s">
        <v>26</v>
      </c>
      <c r="K2551" t="s">
        <v>4527</v>
      </c>
      <c r="N2551" t="s">
        <v>4528</v>
      </c>
      <c r="Q2551" t="s">
        <v>4526</v>
      </c>
      <c r="R2551">
        <v>699</v>
      </c>
      <c r="S2551">
        <v>232</v>
      </c>
    </row>
    <row r="2552" spans="1:20" x14ac:dyDescent="0.25">
      <c r="A2552" s="1" t="s">
        <v>20</v>
      </c>
      <c r="B2552" s="1" t="s">
        <v>34</v>
      </c>
      <c r="C2552" s="1" t="s">
        <v>22</v>
      </c>
      <c r="D2552" s="1" t="s">
        <v>23</v>
      </c>
      <c r="E2552" s="1" t="s">
        <v>24</v>
      </c>
      <c r="G2552" t="s">
        <v>2935</v>
      </c>
      <c r="H2552">
        <v>32965</v>
      </c>
      <c r="I2552">
        <v>33804</v>
      </c>
      <c r="J2552" t="s">
        <v>26</v>
      </c>
      <c r="Q2552" t="s">
        <v>3017</v>
      </c>
      <c r="R2552">
        <v>840</v>
      </c>
    </row>
    <row r="2553" spans="1:20" x14ac:dyDescent="0.25">
      <c r="A2553" s="1" t="s">
        <v>36</v>
      </c>
      <c r="B2553" s="1" t="s">
        <v>37</v>
      </c>
      <c r="C2553" s="1" t="s">
        <v>22</v>
      </c>
      <c r="D2553" s="1" t="s">
        <v>23</v>
      </c>
      <c r="E2553" s="1" t="s">
        <v>24</v>
      </c>
      <c r="G2553" t="s">
        <v>2935</v>
      </c>
      <c r="H2553">
        <v>32965</v>
      </c>
      <c r="I2553">
        <v>33804</v>
      </c>
      <c r="J2553" t="s">
        <v>26</v>
      </c>
      <c r="K2553" t="s">
        <v>3018</v>
      </c>
      <c r="N2553" t="s">
        <v>3019</v>
      </c>
      <c r="Q2553" t="s">
        <v>3017</v>
      </c>
      <c r="R2553">
        <v>840</v>
      </c>
      <c r="S2553">
        <v>279</v>
      </c>
    </row>
    <row r="2554" spans="1:20" x14ac:dyDescent="0.25">
      <c r="A2554" s="1" t="s">
        <v>20</v>
      </c>
      <c r="B2554" s="1" t="s">
        <v>21</v>
      </c>
      <c r="C2554" s="1" t="s">
        <v>22</v>
      </c>
      <c r="D2554" s="1" t="s">
        <v>23</v>
      </c>
      <c r="E2554" s="1" t="s">
        <v>24</v>
      </c>
      <c r="G2554" t="s">
        <v>5151</v>
      </c>
      <c r="H2554">
        <v>33017</v>
      </c>
      <c r="I2554">
        <v>33102</v>
      </c>
      <c r="J2554" t="s">
        <v>26</v>
      </c>
      <c r="Q2554" t="s">
        <v>5227</v>
      </c>
      <c r="R2554">
        <v>86</v>
      </c>
    </row>
    <row r="2555" spans="1:20" x14ac:dyDescent="0.25">
      <c r="A2555" s="1" t="s">
        <v>21</v>
      </c>
      <c r="C2555" s="1" t="s">
        <v>22</v>
      </c>
      <c r="D2555" s="1" t="s">
        <v>23</v>
      </c>
      <c r="E2555" s="1" t="s">
        <v>24</v>
      </c>
      <c r="G2555" t="s">
        <v>5151</v>
      </c>
      <c r="H2555">
        <v>33017</v>
      </c>
      <c r="I2555">
        <v>33102</v>
      </c>
      <c r="J2555" t="s">
        <v>26</v>
      </c>
      <c r="N2555" t="s">
        <v>5228</v>
      </c>
      <c r="Q2555" t="s">
        <v>5227</v>
      </c>
      <c r="R2555">
        <v>86</v>
      </c>
      <c r="T2555" t="s">
        <v>5229</v>
      </c>
    </row>
    <row r="2556" spans="1:20" x14ac:dyDescent="0.25">
      <c r="A2556" s="1" t="s">
        <v>20</v>
      </c>
      <c r="B2556" s="1" t="s">
        <v>34</v>
      </c>
      <c r="C2556" s="1" t="s">
        <v>22</v>
      </c>
      <c r="D2556" s="1" t="s">
        <v>23</v>
      </c>
      <c r="E2556" s="1" t="s">
        <v>24</v>
      </c>
      <c r="G2556" t="s">
        <v>3679</v>
      </c>
      <c r="H2556">
        <v>33024</v>
      </c>
      <c r="I2556">
        <v>34109</v>
      </c>
      <c r="J2556" t="s">
        <v>26</v>
      </c>
      <c r="Q2556" t="s">
        <v>3746</v>
      </c>
      <c r="R2556">
        <v>1086</v>
      </c>
    </row>
    <row r="2557" spans="1:20" x14ac:dyDescent="0.25">
      <c r="A2557" s="1" t="s">
        <v>36</v>
      </c>
      <c r="B2557" s="1" t="s">
        <v>37</v>
      </c>
      <c r="C2557" s="1" t="s">
        <v>22</v>
      </c>
      <c r="D2557" s="1" t="s">
        <v>23</v>
      </c>
      <c r="E2557" s="1" t="s">
        <v>24</v>
      </c>
      <c r="G2557" t="s">
        <v>3679</v>
      </c>
      <c r="H2557">
        <v>33024</v>
      </c>
      <c r="I2557">
        <v>34109</v>
      </c>
      <c r="J2557" t="s">
        <v>26</v>
      </c>
      <c r="K2557" t="s">
        <v>3747</v>
      </c>
      <c r="N2557" t="s">
        <v>781</v>
      </c>
      <c r="Q2557" t="s">
        <v>3746</v>
      </c>
      <c r="R2557">
        <v>1086</v>
      </c>
      <c r="S2557">
        <v>361</v>
      </c>
    </row>
    <row r="2558" spans="1:20" x14ac:dyDescent="0.25">
      <c r="A2558" s="1" t="s">
        <v>20</v>
      </c>
      <c r="B2558" s="1" t="s">
        <v>34</v>
      </c>
      <c r="C2558" s="1" t="s">
        <v>22</v>
      </c>
      <c r="D2558" s="1" t="s">
        <v>23</v>
      </c>
      <c r="E2558" s="1" t="s">
        <v>24</v>
      </c>
      <c r="G2558" t="s">
        <v>4715</v>
      </c>
      <c r="H2558">
        <v>33051</v>
      </c>
      <c r="I2558">
        <v>33941</v>
      </c>
      <c r="J2558" t="s">
        <v>26</v>
      </c>
      <c r="Q2558" t="s">
        <v>4801</v>
      </c>
      <c r="R2558">
        <v>891</v>
      </c>
    </row>
    <row r="2559" spans="1:20" x14ac:dyDescent="0.25">
      <c r="A2559" s="1" t="s">
        <v>36</v>
      </c>
      <c r="B2559" s="1" t="s">
        <v>37</v>
      </c>
      <c r="C2559" s="1" t="s">
        <v>22</v>
      </c>
      <c r="D2559" s="1" t="s">
        <v>23</v>
      </c>
      <c r="E2559" s="1" t="s">
        <v>24</v>
      </c>
      <c r="G2559" t="s">
        <v>4715</v>
      </c>
      <c r="H2559">
        <v>33051</v>
      </c>
      <c r="I2559">
        <v>33941</v>
      </c>
      <c r="J2559" t="s">
        <v>26</v>
      </c>
      <c r="K2559" t="s">
        <v>4802</v>
      </c>
      <c r="N2559" t="s">
        <v>45</v>
      </c>
      <c r="Q2559" t="s">
        <v>4801</v>
      </c>
      <c r="R2559">
        <v>891</v>
      </c>
      <c r="S2559">
        <v>296</v>
      </c>
    </row>
    <row r="2560" spans="1:20" x14ac:dyDescent="0.25">
      <c r="A2560" s="1" t="s">
        <v>20</v>
      </c>
      <c r="B2560" s="1" t="s">
        <v>34</v>
      </c>
      <c r="C2560" s="1" t="s">
        <v>22</v>
      </c>
      <c r="D2560" s="1" t="s">
        <v>23</v>
      </c>
      <c r="E2560" s="1" t="s">
        <v>24</v>
      </c>
      <c r="G2560" t="s">
        <v>683</v>
      </c>
      <c r="H2560">
        <v>33052</v>
      </c>
      <c r="I2560">
        <v>34170</v>
      </c>
      <c r="J2560" t="s">
        <v>26</v>
      </c>
      <c r="Q2560" t="s">
        <v>776</v>
      </c>
      <c r="R2560">
        <v>1119</v>
      </c>
    </row>
    <row r="2561" spans="1:19" x14ac:dyDescent="0.25">
      <c r="A2561" s="1" t="s">
        <v>36</v>
      </c>
      <c r="B2561" s="1" t="s">
        <v>37</v>
      </c>
      <c r="C2561" s="1" t="s">
        <v>22</v>
      </c>
      <c r="D2561" s="1" t="s">
        <v>23</v>
      </c>
      <c r="E2561" s="1" t="s">
        <v>24</v>
      </c>
      <c r="G2561" t="s">
        <v>683</v>
      </c>
      <c r="H2561">
        <v>33052</v>
      </c>
      <c r="I2561">
        <v>34170</v>
      </c>
      <c r="J2561" t="s">
        <v>26</v>
      </c>
      <c r="K2561" t="s">
        <v>777</v>
      </c>
      <c r="N2561" t="s">
        <v>778</v>
      </c>
      <c r="Q2561" t="s">
        <v>776</v>
      </c>
      <c r="R2561">
        <v>1119</v>
      </c>
      <c r="S2561">
        <v>372</v>
      </c>
    </row>
    <row r="2562" spans="1:19" x14ac:dyDescent="0.25">
      <c r="A2562" s="1" t="s">
        <v>20</v>
      </c>
      <c r="B2562" s="1" t="s">
        <v>34</v>
      </c>
      <c r="C2562" s="1" t="s">
        <v>22</v>
      </c>
      <c r="D2562" s="1" t="s">
        <v>23</v>
      </c>
      <c r="E2562" s="1" t="s">
        <v>24</v>
      </c>
      <c r="G2562" t="s">
        <v>3120</v>
      </c>
      <c r="H2562">
        <v>33094</v>
      </c>
      <c r="I2562">
        <v>33753</v>
      </c>
      <c r="J2562" t="s">
        <v>26</v>
      </c>
      <c r="Q2562" t="s">
        <v>3205</v>
      </c>
      <c r="R2562">
        <v>660</v>
      </c>
    </row>
    <row r="2563" spans="1:19" x14ac:dyDescent="0.25">
      <c r="A2563" s="1" t="s">
        <v>36</v>
      </c>
      <c r="B2563" s="1" t="s">
        <v>37</v>
      </c>
      <c r="C2563" s="1" t="s">
        <v>22</v>
      </c>
      <c r="D2563" s="1" t="s">
        <v>23</v>
      </c>
      <c r="E2563" s="1" t="s">
        <v>24</v>
      </c>
      <c r="G2563" t="s">
        <v>3120</v>
      </c>
      <c r="H2563">
        <v>33094</v>
      </c>
      <c r="I2563">
        <v>33753</v>
      </c>
      <c r="J2563" t="s">
        <v>26</v>
      </c>
      <c r="K2563" t="s">
        <v>3206</v>
      </c>
      <c r="N2563" t="s">
        <v>45</v>
      </c>
      <c r="Q2563" t="s">
        <v>3205</v>
      </c>
      <c r="R2563">
        <v>660</v>
      </c>
      <c r="S2563">
        <v>219</v>
      </c>
    </row>
    <row r="2564" spans="1:19" x14ac:dyDescent="0.25">
      <c r="A2564" s="1" t="s">
        <v>20</v>
      </c>
      <c r="B2564" s="1" t="s">
        <v>34</v>
      </c>
      <c r="C2564" s="1" t="s">
        <v>22</v>
      </c>
      <c r="D2564" s="1" t="s">
        <v>23</v>
      </c>
      <c r="E2564" s="1" t="s">
        <v>24</v>
      </c>
      <c r="G2564" t="s">
        <v>3978</v>
      </c>
      <c r="H2564">
        <v>33177</v>
      </c>
      <c r="I2564">
        <v>33620</v>
      </c>
      <c r="J2564" t="s">
        <v>26</v>
      </c>
      <c r="Q2564" t="s">
        <v>4036</v>
      </c>
      <c r="R2564">
        <v>444</v>
      </c>
    </row>
    <row r="2565" spans="1:19" x14ac:dyDescent="0.25">
      <c r="A2565" s="1" t="s">
        <v>36</v>
      </c>
      <c r="B2565" s="1" t="s">
        <v>37</v>
      </c>
      <c r="C2565" s="1" t="s">
        <v>22</v>
      </c>
      <c r="D2565" s="1" t="s">
        <v>23</v>
      </c>
      <c r="E2565" s="1" t="s">
        <v>24</v>
      </c>
      <c r="G2565" t="s">
        <v>3978</v>
      </c>
      <c r="H2565">
        <v>33177</v>
      </c>
      <c r="I2565">
        <v>33620</v>
      </c>
      <c r="J2565" t="s">
        <v>26</v>
      </c>
      <c r="K2565" t="s">
        <v>4037</v>
      </c>
      <c r="N2565" t="s">
        <v>4038</v>
      </c>
      <c r="Q2565" t="s">
        <v>4036</v>
      </c>
      <c r="R2565">
        <v>444</v>
      </c>
      <c r="S2565">
        <v>147</v>
      </c>
    </row>
    <row r="2566" spans="1:19" x14ac:dyDescent="0.25">
      <c r="A2566" s="1" t="s">
        <v>20</v>
      </c>
      <c r="B2566" s="1" t="s">
        <v>34</v>
      </c>
      <c r="C2566" s="1" t="s">
        <v>22</v>
      </c>
      <c r="D2566" s="1" t="s">
        <v>23</v>
      </c>
      <c r="E2566" s="1" t="s">
        <v>24</v>
      </c>
      <c r="G2566" t="s">
        <v>2702</v>
      </c>
      <c r="H2566">
        <v>33185</v>
      </c>
      <c r="I2566">
        <v>33475</v>
      </c>
      <c r="J2566" t="s">
        <v>46</v>
      </c>
      <c r="Q2566" t="s">
        <v>2760</v>
      </c>
      <c r="R2566">
        <v>291</v>
      </c>
    </row>
    <row r="2567" spans="1:19" x14ac:dyDescent="0.25">
      <c r="A2567" s="1" t="s">
        <v>36</v>
      </c>
      <c r="B2567" s="1" t="s">
        <v>37</v>
      </c>
      <c r="C2567" s="1" t="s">
        <v>22</v>
      </c>
      <c r="D2567" s="1" t="s">
        <v>23</v>
      </c>
      <c r="E2567" s="1" t="s">
        <v>24</v>
      </c>
      <c r="G2567" t="s">
        <v>2702</v>
      </c>
      <c r="H2567">
        <v>33185</v>
      </c>
      <c r="I2567">
        <v>33475</v>
      </c>
      <c r="J2567" t="s">
        <v>46</v>
      </c>
      <c r="K2567" t="s">
        <v>2761</v>
      </c>
      <c r="N2567" t="s">
        <v>45</v>
      </c>
      <c r="Q2567" t="s">
        <v>2760</v>
      </c>
      <c r="R2567">
        <v>291</v>
      </c>
      <c r="S2567">
        <v>96</v>
      </c>
    </row>
    <row r="2568" spans="1:19" x14ac:dyDescent="0.25">
      <c r="A2568" s="1" t="s">
        <v>20</v>
      </c>
      <c r="B2568" s="1" t="s">
        <v>34</v>
      </c>
      <c r="C2568" s="1" t="s">
        <v>22</v>
      </c>
      <c r="D2568" s="1" t="s">
        <v>23</v>
      </c>
      <c r="E2568" s="1" t="s">
        <v>24</v>
      </c>
      <c r="G2568" t="s">
        <v>5151</v>
      </c>
      <c r="H2568">
        <v>33284</v>
      </c>
      <c r="I2568">
        <v>34465</v>
      </c>
      <c r="J2568" t="s">
        <v>26</v>
      </c>
      <c r="Q2568" t="s">
        <v>5230</v>
      </c>
      <c r="R2568">
        <v>1182</v>
      </c>
    </row>
    <row r="2569" spans="1:19" x14ac:dyDescent="0.25">
      <c r="A2569" s="1" t="s">
        <v>36</v>
      </c>
      <c r="B2569" s="1" t="s">
        <v>37</v>
      </c>
      <c r="C2569" s="1" t="s">
        <v>22</v>
      </c>
      <c r="D2569" s="1" t="s">
        <v>23</v>
      </c>
      <c r="E2569" s="1" t="s">
        <v>24</v>
      </c>
      <c r="G2569" t="s">
        <v>5151</v>
      </c>
      <c r="H2569">
        <v>33284</v>
      </c>
      <c r="I2569">
        <v>34465</v>
      </c>
      <c r="J2569" t="s">
        <v>26</v>
      </c>
      <c r="K2569" t="s">
        <v>5231</v>
      </c>
      <c r="N2569" t="s">
        <v>204</v>
      </c>
      <c r="Q2569" t="s">
        <v>5230</v>
      </c>
      <c r="R2569">
        <v>1182</v>
      </c>
      <c r="S2569">
        <v>393</v>
      </c>
    </row>
    <row r="2570" spans="1:19" x14ac:dyDescent="0.25">
      <c r="A2570" s="1" t="s">
        <v>20</v>
      </c>
      <c r="B2570" s="1" t="s">
        <v>34</v>
      </c>
      <c r="C2570" s="1" t="s">
        <v>22</v>
      </c>
      <c r="D2570" s="1" t="s">
        <v>23</v>
      </c>
      <c r="E2570" s="1" t="s">
        <v>24</v>
      </c>
      <c r="G2570" t="s">
        <v>2442</v>
      </c>
      <c r="H2570">
        <v>33338</v>
      </c>
      <c r="I2570">
        <v>36559</v>
      </c>
      <c r="J2570" t="s">
        <v>26</v>
      </c>
      <c r="Q2570" t="s">
        <v>2524</v>
      </c>
      <c r="R2570">
        <v>3222</v>
      </c>
    </row>
    <row r="2571" spans="1:19" x14ac:dyDescent="0.25">
      <c r="A2571" s="1" t="s">
        <v>36</v>
      </c>
      <c r="B2571" s="1" t="s">
        <v>37</v>
      </c>
      <c r="C2571" s="1" t="s">
        <v>22</v>
      </c>
      <c r="D2571" s="1" t="s">
        <v>23</v>
      </c>
      <c r="E2571" s="1" t="s">
        <v>24</v>
      </c>
      <c r="G2571" t="s">
        <v>2442</v>
      </c>
      <c r="H2571">
        <v>33338</v>
      </c>
      <c r="I2571">
        <v>36559</v>
      </c>
      <c r="J2571" t="s">
        <v>26</v>
      </c>
      <c r="K2571" t="s">
        <v>2525</v>
      </c>
      <c r="N2571" t="s">
        <v>2526</v>
      </c>
      <c r="Q2571" t="s">
        <v>2524</v>
      </c>
      <c r="R2571">
        <v>3222</v>
      </c>
      <c r="S2571">
        <v>1073</v>
      </c>
    </row>
    <row r="2572" spans="1:19" x14ac:dyDescent="0.25">
      <c r="A2572" s="1" t="s">
        <v>20</v>
      </c>
      <c r="B2572" s="1" t="s">
        <v>34</v>
      </c>
      <c r="C2572" s="1" t="s">
        <v>22</v>
      </c>
      <c r="D2572" s="1" t="s">
        <v>23</v>
      </c>
      <c r="E2572" s="1" t="s">
        <v>24</v>
      </c>
      <c r="G2572" t="s">
        <v>3334</v>
      </c>
      <c r="H2572">
        <v>33353</v>
      </c>
      <c r="I2572">
        <v>35932</v>
      </c>
      <c r="J2572" t="s">
        <v>46</v>
      </c>
      <c r="Q2572" t="s">
        <v>3406</v>
      </c>
      <c r="R2572">
        <v>2580</v>
      </c>
    </row>
    <row r="2573" spans="1:19" x14ac:dyDescent="0.25">
      <c r="A2573" s="1" t="s">
        <v>36</v>
      </c>
      <c r="B2573" s="1" t="s">
        <v>37</v>
      </c>
      <c r="C2573" s="1" t="s">
        <v>22</v>
      </c>
      <c r="D2573" s="1" t="s">
        <v>23</v>
      </c>
      <c r="E2573" s="1" t="s">
        <v>24</v>
      </c>
      <c r="G2573" t="s">
        <v>3334</v>
      </c>
      <c r="H2573">
        <v>33353</v>
      </c>
      <c r="I2573">
        <v>35932</v>
      </c>
      <c r="J2573" t="s">
        <v>46</v>
      </c>
      <c r="K2573" t="s">
        <v>3407</v>
      </c>
      <c r="N2573" t="s">
        <v>3408</v>
      </c>
      <c r="Q2573" t="s">
        <v>3406</v>
      </c>
      <c r="R2573">
        <v>2580</v>
      </c>
      <c r="S2573">
        <v>859</v>
      </c>
    </row>
    <row r="2574" spans="1:19" x14ac:dyDescent="0.25">
      <c r="A2574" s="1" t="s">
        <v>20</v>
      </c>
      <c r="B2574" s="1" t="s">
        <v>34</v>
      </c>
      <c r="C2574" s="1" t="s">
        <v>22</v>
      </c>
      <c r="D2574" s="1" t="s">
        <v>23</v>
      </c>
      <c r="E2574" s="1" t="s">
        <v>24</v>
      </c>
      <c r="G2574" t="s">
        <v>5538</v>
      </c>
      <c r="H2574">
        <v>33393</v>
      </c>
      <c r="I2574">
        <v>34697</v>
      </c>
      <c r="J2574" t="s">
        <v>46</v>
      </c>
      <c r="Q2574" t="s">
        <v>5631</v>
      </c>
      <c r="R2574">
        <v>1305</v>
      </c>
    </row>
    <row r="2575" spans="1:19" x14ac:dyDescent="0.25">
      <c r="A2575" s="1" t="s">
        <v>36</v>
      </c>
      <c r="B2575" s="1" t="s">
        <v>37</v>
      </c>
      <c r="C2575" s="1" t="s">
        <v>22</v>
      </c>
      <c r="D2575" s="1" t="s">
        <v>23</v>
      </c>
      <c r="E2575" s="1" t="s">
        <v>24</v>
      </c>
      <c r="G2575" t="s">
        <v>5538</v>
      </c>
      <c r="H2575">
        <v>33393</v>
      </c>
      <c r="I2575">
        <v>34697</v>
      </c>
      <c r="J2575" t="s">
        <v>46</v>
      </c>
      <c r="K2575" t="s">
        <v>5632</v>
      </c>
      <c r="N2575" t="s">
        <v>778</v>
      </c>
      <c r="Q2575" t="s">
        <v>5631</v>
      </c>
      <c r="R2575">
        <v>1305</v>
      </c>
      <c r="S2575">
        <v>434</v>
      </c>
    </row>
    <row r="2576" spans="1:19" x14ac:dyDescent="0.25">
      <c r="A2576" s="1" t="s">
        <v>20</v>
      </c>
      <c r="B2576" s="1" t="s">
        <v>34</v>
      </c>
      <c r="C2576" s="1" t="s">
        <v>22</v>
      </c>
      <c r="D2576" s="1" t="s">
        <v>23</v>
      </c>
      <c r="E2576" s="1" t="s">
        <v>24</v>
      </c>
      <c r="G2576" t="s">
        <v>4136</v>
      </c>
      <c r="H2576">
        <v>33420</v>
      </c>
      <c r="I2576">
        <v>33848</v>
      </c>
      <c r="J2576" t="s">
        <v>26</v>
      </c>
      <c r="Q2576" t="s">
        <v>4242</v>
      </c>
      <c r="R2576">
        <v>429</v>
      </c>
    </row>
    <row r="2577" spans="1:19" x14ac:dyDescent="0.25">
      <c r="A2577" s="1" t="s">
        <v>36</v>
      </c>
      <c r="B2577" s="1" t="s">
        <v>37</v>
      </c>
      <c r="C2577" s="1" t="s">
        <v>22</v>
      </c>
      <c r="D2577" s="1" t="s">
        <v>23</v>
      </c>
      <c r="E2577" s="1" t="s">
        <v>24</v>
      </c>
      <c r="G2577" t="s">
        <v>4136</v>
      </c>
      <c r="H2577">
        <v>33420</v>
      </c>
      <c r="I2577">
        <v>33848</v>
      </c>
      <c r="J2577" t="s">
        <v>26</v>
      </c>
      <c r="K2577" t="s">
        <v>4243</v>
      </c>
      <c r="N2577" t="s">
        <v>4244</v>
      </c>
      <c r="Q2577" t="s">
        <v>4242</v>
      </c>
      <c r="R2577">
        <v>429</v>
      </c>
      <c r="S2577">
        <v>142</v>
      </c>
    </row>
    <row r="2578" spans="1:19" x14ac:dyDescent="0.25">
      <c r="A2578" s="1" t="s">
        <v>20</v>
      </c>
      <c r="B2578" s="1" t="s">
        <v>34</v>
      </c>
      <c r="C2578" s="1" t="s">
        <v>22</v>
      </c>
      <c r="D2578" s="1" t="s">
        <v>23</v>
      </c>
      <c r="E2578" s="1" t="s">
        <v>24</v>
      </c>
      <c r="G2578" t="s">
        <v>2702</v>
      </c>
      <c r="H2578">
        <v>33497</v>
      </c>
      <c r="I2578">
        <v>33640</v>
      </c>
      <c r="J2578" t="s">
        <v>26</v>
      </c>
      <c r="Q2578" t="s">
        <v>2762</v>
      </c>
      <c r="R2578">
        <v>144</v>
      </c>
    </row>
    <row r="2579" spans="1:19" x14ac:dyDescent="0.25">
      <c r="A2579" s="1" t="s">
        <v>36</v>
      </c>
      <c r="B2579" s="1" t="s">
        <v>37</v>
      </c>
      <c r="C2579" s="1" t="s">
        <v>22</v>
      </c>
      <c r="D2579" s="1" t="s">
        <v>23</v>
      </c>
      <c r="E2579" s="1" t="s">
        <v>24</v>
      </c>
      <c r="G2579" t="s">
        <v>2702</v>
      </c>
      <c r="H2579">
        <v>33497</v>
      </c>
      <c r="I2579">
        <v>33640</v>
      </c>
      <c r="J2579" t="s">
        <v>26</v>
      </c>
      <c r="K2579" t="s">
        <v>2763</v>
      </c>
      <c r="N2579" t="s">
        <v>2764</v>
      </c>
      <c r="Q2579" t="s">
        <v>2762</v>
      </c>
      <c r="R2579">
        <v>144</v>
      </c>
      <c r="S2579">
        <v>47</v>
      </c>
    </row>
    <row r="2580" spans="1:19" x14ac:dyDescent="0.25">
      <c r="A2580" s="1" t="s">
        <v>20</v>
      </c>
      <c r="B2580" s="1" t="s">
        <v>34</v>
      </c>
      <c r="C2580" s="1" t="s">
        <v>22</v>
      </c>
      <c r="D2580" s="1" t="s">
        <v>23</v>
      </c>
      <c r="E2580" s="1" t="s">
        <v>24</v>
      </c>
      <c r="G2580" t="s">
        <v>3824</v>
      </c>
      <c r="H2580">
        <v>33609</v>
      </c>
      <c r="I2580">
        <v>33980</v>
      </c>
      <c r="J2580" t="s">
        <v>26</v>
      </c>
      <c r="Q2580" t="s">
        <v>3900</v>
      </c>
      <c r="R2580">
        <v>372</v>
      </c>
    </row>
    <row r="2581" spans="1:19" x14ac:dyDescent="0.25">
      <c r="A2581" s="1" t="s">
        <v>36</v>
      </c>
      <c r="B2581" s="1" t="s">
        <v>37</v>
      </c>
      <c r="C2581" s="1" t="s">
        <v>22</v>
      </c>
      <c r="D2581" s="1" t="s">
        <v>23</v>
      </c>
      <c r="E2581" s="1" t="s">
        <v>24</v>
      </c>
      <c r="G2581" t="s">
        <v>3824</v>
      </c>
      <c r="H2581">
        <v>33609</v>
      </c>
      <c r="I2581">
        <v>33980</v>
      </c>
      <c r="J2581" t="s">
        <v>26</v>
      </c>
      <c r="K2581" t="s">
        <v>3901</v>
      </c>
      <c r="N2581" t="s">
        <v>3902</v>
      </c>
      <c r="Q2581" t="s">
        <v>3900</v>
      </c>
      <c r="R2581">
        <v>372</v>
      </c>
      <c r="S2581">
        <v>123</v>
      </c>
    </row>
    <row r="2582" spans="1:19" x14ac:dyDescent="0.25">
      <c r="A2582" s="1" t="s">
        <v>20</v>
      </c>
      <c r="B2582" s="1" t="s">
        <v>34</v>
      </c>
      <c r="C2582" s="1" t="s">
        <v>22</v>
      </c>
      <c r="D2582" s="1" t="s">
        <v>23</v>
      </c>
      <c r="E2582" s="1" t="s">
        <v>24</v>
      </c>
      <c r="G2582" t="s">
        <v>3978</v>
      </c>
      <c r="H2582">
        <v>33620</v>
      </c>
      <c r="I2582">
        <v>35587</v>
      </c>
      <c r="J2582" t="s">
        <v>26</v>
      </c>
      <c r="Q2582" t="s">
        <v>4039</v>
      </c>
      <c r="R2582">
        <v>1968</v>
      </c>
    </row>
    <row r="2583" spans="1:19" x14ac:dyDescent="0.25">
      <c r="A2583" s="1" t="s">
        <v>36</v>
      </c>
      <c r="B2583" s="1" t="s">
        <v>37</v>
      </c>
      <c r="C2583" s="1" t="s">
        <v>22</v>
      </c>
      <c r="D2583" s="1" t="s">
        <v>23</v>
      </c>
      <c r="E2583" s="1" t="s">
        <v>24</v>
      </c>
      <c r="G2583" t="s">
        <v>3978</v>
      </c>
      <c r="H2583">
        <v>33620</v>
      </c>
      <c r="I2583">
        <v>35587</v>
      </c>
      <c r="J2583" t="s">
        <v>26</v>
      </c>
      <c r="K2583" t="s">
        <v>4040</v>
      </c>
      <c r="N2583" t="s">
        <v>2243</v>
      </c>
      <c r="Q2583" t="s">
        <v>4039</v>
      </c>
      <c r="R2583">
        <v>1968</v>
      </c>
      <c r="S2583">
        <v>655</v>
      </c>
    </row>
    <row r="2584" spans="1:19" x14ac:dyDescent="0.25">
      <c r="A2584" s="1" t="s">
        <v>20</v>
      </c>
      <c r="B2584" s="1" t="s">
        <v>34</v>
      </c>
      <c r="C2584" s="1" t="s">
        <v>22</v>
      </c>
      <c r="D2584" s="1" t="s">
        <v>23</v>
      </c>
      <c r="E2584" s="1" t="s">
        <v>24</v>
      </c>
      <c r="G2584" t="s">
        <v>5390</v>
      </c>
      <c r="H2584">
        <v>33643</v>
      </c>
      <c r="I2584">
        <v>34524</v>
      </c>
      <c r="J2584" t="s">
        <v>26</v>
      </c>
      <c r="Q2584" t="s">
        <v>5493</v>
      </c>
      <c r="R2584">
        <v>882</v>
      </c>
    </row>
    <row r="2585" spans="1:19" x14ac:dyDescent="0.25">
      <c r="A2585" s="1" t="s">
        <v>36</v>
      </c>
      <c r="B2585" s="1" t="s">
        <v>37</v>
      </c>
      <c r="C2585" s="1" t="s">
        <v>22</v>
      </c>
      <c r="D2585" s="1" t="s">
        <v>23</v>
      </c>
      <c r="E2585" s="1" t="s">
        <v>24</v>
      </c>
      <c r="G2585" t="s">
        <v>5390</v>
      </c>
      <c r="H2585">
        <v>33643</v>
      </c>
      <c r="I2585">
        <v>34524</v>
      </c>
      <c r="J2585" t="s">
        <v>26</v>
      </c>
      <c r="K2585" t="s">
        <v>5494</v>
      </c>
      <c r="N2585" t="s">
        <v>5495</v>
      </c>
      <c r="Q2585" t="s">
        <v>5493</v>
      </c>
      <c r="R2585">
        <v>882</v>
      </c>
      <c r="S2585">
        <v>293</v>
      </c>
    </row>
    <row r="2586" spans="1:19" x14ac:dyDescent="0.25">
      <c r="A2586" s="1" t="s">
        <v>20</v>
      </c>
      <c r="B2586" s="1" t="s">
        <v>34</v>
      </c>
      <c r="C2586" s="1" t="s">
        <v>22</v>
      </c>
      <c r="D2586" s="1" t="s">
        <v>23</v>
      </c>
      <c r="E2586" s="1" t="s">
        <v>24</v>
      </c>
      <c r="G2586" t="s">
        <v>5006</v>
      </c>
      <c r="H2586">
        <v>33664</v>
      </c>
      <c r="I2586">
        <v>34398</v>
      </c>
      <c r="J2586" t="s">
        <v>26</v>
      </c>
      <c r="Q2586" t="s">
        <v>5101</v>
      </c>
      <c r="R2586">
        <v>735</v>
      </c>
    </row>
    <row r="2587" spans="1:19" x14ac:dyDescent="0.25">
      <c r="A2587" s="1" t="s">
        <v>36</v>
      </c>
      <c r="B2587" s="1" t="s">
        <v>37</v>
      </c>
      <c r="C2587" s="1" t="s">
        <v>22</v>
      </c>
      <c r="D2587" s="1" t="s">
        <v>23</v>
      </c>
      <c r="E2587" s="1" t="s">
        <v>24</v>
      </c>
      <c r="G2587" t="s">
        <v>5006</v>
      </c>
      <c r="H2587">
        <v>33664</v>
      </c>
      <c r="I2587">
        <v>34398</v>
      </c>
      <c r="J2587" t="s">
        <v>26</v>
      </c>
      <c r="K2587" t="s">
        <v>5102</v>
      </c>
      <c r="N2587" t="s">
        <v>5103</v>
      </c>
      <c r="Q2587" t="s">
        <v>5101</v>
      </c>
      <c r="R2587">
        <v>735</v>
      </c>
      <c r="S2587">
        <v>244</v>
      </c>
    </row>
    <row r="2588" spans="1:19" x14ac:dyDescent="0.25">
      <c r="A2588" s="1" t="s">
        <v>20</v>
      </c>
      <c r="B2588" s="1" t="s">
        <v>34</v>
      </c>
      <c r="C2588" s="1" t="s">
        <v>22</v>
      </c>
      <c r="D2588" s="1" t="s">
        <v>23</v>
      </c>
      <c r="E2588" s="1" t="s">
        <v>24</v>
      </c>
      <c r="G2588" t="s">
        <v>25</v>
      </c>
      <c r="H2588">
        <v>33681</v>
      </c>
      <c r="I2588">
        <v>35879</v>
      </c>
      <c r="J2588" t="s">
        <v>26</v>
      </c>
      <c r="Q2588" t="s">
        <v>133</v>
      </c>
      <c r="R2588">
        <v>2199</v>
      </c>
    </row>
    <row r="2589" spans="1:19" x14ac:dyDescent="0.25">
      <c r="A2589" s="1" t="s">
        <v>36</v>
      </c>
      <c r="B2589" s="1" t="s">
        <v>37</v>
      </c>
      <c r="C2589" s="1" t="s">
        <v>22</v>
      </c>
      <c r="D2589" s="1" t="s">
        <v>23</v>
      </c>
      <c r="E2589" s="1" t="s">
        <v>24</v>
      </c>
      <c r="G2589" t="s">
        <v>25</v>
      </c>
      <c r="H2589">
        <v>33681</v>
      </c>
      <c r="I2589">
        <v>35879</v>
      </c>
      <c r="J2589" t="s">
        <v>26</v>
      </c>
      <c r="K2589" t="s">
        <v>134</v>
      </c>
      <c r="N2589" t="s">
        <v>45</v>
      </c>
      <c r="Q2589" t="s">
        <v>133</v>
      </c>
      <c r="R2589">
        <v>2199</v>
      </c>
      <c r="S2589">
        <v>732</v>
      </c>
    </row>
    <row r="2590" spans="1:19" x14ac:dyDescent="0.25">
      <c r="A2590" s="1" t="s">
        <v>20</v>
      </c>
      <c r="B2590" s="1" t="s">
        <v>34</v>
      </c>
      <c r="C2590" s="1" t="s">
        <v>22</v>
      </c>
      <c r="D2590" s="1" t="s">
        <v>23</v>
      </c>
      <c r="E2590" s="1" t="s">
        <v>24</v>
      </c>
      <c r="G2590" t="s">
        <v>1766</v>
      </c>
      <c r="H2590">
        <v>33740</v>
      </c>
      <c r="I2590">
        <v>35149</v>
      </c>
      <c r="J2590" t="s">
        <v>46</v>
      </c>
      <c r="Q2590" t="s">
        <v>1851</v>
      </c>
      <c r="R2590">
        <v>1410</v>
      </c>
    </row>
    <row r="2591" spans="1:19" x14ac:dyDescent="0.25">
      <c r="A2591" s="1" t="s">
        <v>36</v>
      </c>
      <c r="B2591" s="1" t="s">
        <v>37</v>
      </c>
      <c r="C2591" s="1" t="s">
        <v>22</v>
      </c>
      <c r="D2591" s="1" t="s">
        <v>23</v>
      </c>
      <c r="E2591" s="1" t="s">
        <v>24</v>
      </c>
      <c r="G2591" t="s">
        <v>1766</v>
      </c>
      <c r="H2591">
        <v>33740</v>
      </c>
      <c r="I2591">
        <v>35149</v>
      </c>
      <c r="J2591" t="s">
        <v>46</v>
      </c>
      <c r="K2591" t="s">
        <v>1852</v>
      </c>
      <c r="N2591" t="s">
        <v>447</v>
      </c>
      <c r="Q2591" t="s">
        <v>1851</v>
      </c>
      <c r="R2591">
        <v>1410</v>
      </c>
      <c r="S2591">
        <v>469</v>
      </c>
    </row>
    <row r="2592" spans="1:19" x14ac:dyDescent="0.25">
      <c r="A2592" s="1" t="s">
        <v>20</v>
      </c>
      <c r="B2592" s="1" t="s">
        <v>34</v>
      </c>
      <c r="C2592" s="1" t="s">
        <v>22</v>
      </c>
      <c r="D2592" s="1" t="s">
        <v>23</v>
      </c>
      <c r="E2592" s="1" t="s">
        <v>24</v>
      </c>
      <c r="G2592" t="s">
        <v>3120</v>
      </c>
      <c r="H2592">
        <v>33746</v>
      </c>
      <c r="I2592">
        <v>34102</v>
      </c>
      <c r="J2592" t="s">
        <v>26</v>
      </c>
      <c r="Q2592" t="s">
        <v>3207</v>
      </c>
      <c r="R2592">
        <v>357</v>
      </c>
    </row>
    <row r="2593" spans="1:19" x14ac:dyDescent="0.25">
      <c r="A2593" s="1" t="s">
        <v>36</v>
      </c>
      <c r="B2593" s="1" t="s">
        <v>37</v>
      </c>
      <c r="C2593" s="1" t="s">
        <v>22</v>
      </c>
      <c r="D2593" s="1" t="s">
        <v>23</v>
      </c>
      <c r="E2593" s="1" t="s">
        <v>24</v>
      </c>
      <c r="G2593" t="s">
        <v>3120</v>
      </c>
      <c r="H2593">
        <v>33746</v>
      </c>
      <c r="I2593">
        <v>34102</v>
      </c>
      <c r="J2593" t="s">
        <v>26</v>
      </c>
      <c r="K2593" t="s">
        <v>3208</v>
      </c>
      <c r="N2593" t="s">
        <v>1326</v>
      </c>
      <c r="Q2593" t="s">
        <v>3207</v>
      </c>
      <c r="R2593">
        <v>357</v>
      </c>
      <c r="S2593">
        <v>118</v>
      </c>
    </row>
    <row r="2594" spans="1:19" x14ac:dyDescent="0.25">
      <c r="A2594" s="1" t="s">
        <v>20</v>
      </c>
      <c r="B2594" s="1" t="s">
        <v>4952</v>
      </c>
      <c r="C2594" s="1" t="s">
        <v>22</v>
      </c>
      <c r="D2594" s="1" t="s">
        <v>23</v>
      </c>
      <c r="E2594" s="1" t="s">
        <v>24</v>
      </c>
      <c r="G2594" t="s">
        <v>4843</v>
      </c>
      <c r="H2594">
        <v>33771</v>
      </c>
      <c r="I2594">
        <v>34162</v>
      </c>
      <c r="J2594" t="s">
        <v>26</v>
      </c>
      <c r="O2594" t="s">
        <v>4953</v>
      </c>
      <c r="Q2594" t="s">
        <v>4954</v>
      </c>
      <c r="R2594">
        <v>392</v>
      </c>
    </row>
    <row r="2595" spans="1:19" x14ac:dyDescent="0.25">
      <c r="A2595" s="1" t="s">
        <v>3146</v>
      </c>
      <c r="B2595" s="1" t="s">
        <v>4952</v>
      </c>
      <c r="C2595" s="1" t="s">
        <v>22</v>
      </c>
      <c r="D2595" s="1" t="s">
        <v>23</v>
      </c>
      <c r="E2595" s="1" t="s">
        <v>24</v>
      </c>
      <c r="G2595" t="s">
        <v>4843</v>
      </c>
      <c r="H2595">
        <v>33771</v>
      </c>
      <c r="I2595">
        <v>34162</v>
      </c>
      <c r="J2595" t="s">
        <v>26</v>
      </c>
      <c r="N2595" t="s">
        <v>4955</v>
      </c>
      <c r="O2595" t="s">
        <v>4953</v>
      </c>
      <c r="Q2595" t="s">
        <v>4954</v>
      </c>
      <c r="R2595">
        <v>392</v>
      </c>
    </row>
    <row r="2596" spans="1:19" x14ac:dyDescent="0.25">
      <c r="A2596" s="1" t="s">
        <v>20</v>
      </c>
      <c r="B2596" s="1" t="s">
        <v>34</v>
      </c>
      <c r="C2596" s="1" t="s">
        <v>22</v>
      </c>
      <c r="D2596" s="1" t="s">
        <v>23</v>
      </c>
      <c r="E2596" s="1" t="s">
        <v>24</v>
      </c>
      <c r="G2596" t="s">
        <v>2702</v>
      </c>
      <c r="H2596">
        <v>33773</v>
      </c>
      <c r="I2596">
        <v>33991</v>
      </c>
      <c r="J2596" t="s">
        <v>26</v>
      </c>
      <c r="Q2596" t="s">
        <v>2765</v>
      </c>
      <c r="R2596">
        <v>219</v>
      </c>
    </row>
    <row r="2597" spans="1:19" x14ac:dyDescent="0.25">
      <c r="A2597" s="1" t="s">
        <v>36</v>
      </c>
      <c r="B2597" s="1" t="s">
        <v>37</v>
      </c>
      <c r="C2597" s="1" t="s">
        <v>22</v>
      </c>
      <c r="D2597" s="1" t="s">
        <v>23</v>
      </c>
      <c r="E2597" s="1" t="s">
        <v>24</v>
      </c>
      <c r="G2597" t="s">
        <v>2702</v>
      </c>
      <c r="H2597">
        <v>33773</v>
      </c>
      <c r="I2597">
        <v>33991</v>
      </c>
      <c r="J2597" t="s">
        <v>26</v>
      </c>
      <c r="K2597" t="s">
        <v>2766</v>
      </c>
      <c r="N2597" t="s">
        <v>45</v>
      </c>
      <c r="Q2597" t="s">
        <v>2765</v>
      </c>
      <c r="R2597">
        <v>219</v>
      </c>
      <c r="S2597">
        <v>72</v>
      </c>
    </row>
    <row r="2598" spans="1:19" x14ac:dyDescent="0.25">
      <c r="A2598" s="1" t="s">
        <v>20</v>
      </c>
      <c r="B2598" s="1" t="s">
        <v>34</v>
      </c>
      <c r="C2598" s="1" t="s">
        <v>22</v>
      </c>
      <c r="D2598" s="1" t="s">
        <v>23</v>
      </c>
      <c r="E2598" s="1" t="s">
        <v>24</v>
      </c>
      <c r="G2598" t="s">
        <v>4466</v>
      </c>
      <c r="H2598">
        <v>33776</v>
      </c>
      <c r="I2598">
        <v>34633</v>
      </c>
      <c r="J2598" t="s">
        <v>46</v>
      </c>
      <c r="Q2598" t="s">
        <v>4529</v>
      </c>
      <c r="R2598">
        <v>858</v>
      </c>
    </row>
    <row r="2599" spans="1:19" x14ac:dyDescent="0.25">
      <c r="A2599" s="1" t="s">
        <v>36</v>
      </c>
      <c r="B2599" s="1" t="s">
        <v>37</v>
      </c>
      <c r="C2599" s="1" t="s">
        <v>22</v>
      </c>
      <c r="D2599" s="1" t="s">
        <v>23</v>
      </c>
      <c r="E2599" s="1" t="s">
        <v>24</v>
      </c>
      <c r="G2599" t="s">
        <v>4466</v>
      </c>
      <c r="H2599">
        <v>33776</v>
      </c>
      <c r="I2599">
        <v>34633</v>
      </c>
      <c r="J2599" t="s">
        <v>46</v>
      </c>
      <c r="K2599" t="s">
        <v>4530</v>
      </c>
      <c r="N2599" t="s">
        <v>137</v>
      </c>
      <c r="Q2599" t="s">
        <v>4529</v>
      </c>
      <c r="R2599">
        <v>858</v>
      </c>
      <c r="S2599">
        <v>285</v>
      </c>
    </row>
    <row r="2600" spans="1:19" x14ac:dyDescent="0.25">
      <c r="A2600" s="1" t="s">
        <v>20</v>
      </c>
      <c r="B2600" s="1" t="s">
        <v>34</v>
      </c>
      <c r="C2600" s="1" t="s">
        <v>22</v>
      </c>
      <c r="D2600" s="1" t="s">
        <v>23</v>
      </c>
      <c r="E2600" s="1" t="s">
        <v>24</v>
      </c>
      <c r="G2600" t="s">
        <v>2935</v>
      </c>
      <c r="H2600">
        <v>33804</v>
      </c>
      <c r="I2600">
        <v>34496</v>
      </c>
      <c r="J2600" t="s">
        <v>26</v>
      </c>
      <c r="Q2600" t="s">
        <v>3020</v>
      </c>
      <c r="R2600">
        <v>693</v>
      </c>
    </row>
    <row r="2601" spans="1:19" x14ac:dyDescent="0.25">
      <c r="A2601" s="1" t="s">
        <v>36</v>
      </c>
      <c r="B2601" s="1" t="s">
        <v>37</v>
      </c>
      <c r="C2601" s="1" t="s">
        <v>22</v>
      </c>
      <c r="D2601" s="1" t="s">
        <v>23</v>
      </c>
      <c r="E2601" s="1" t="s">
        <v>24</v>
      </c>
      <c r="G2601" t="s">
        <v>2935</v>
      </c>
      <c r="H2601">
        <v>33804</v>
      </c>
      <c r="I2601">
        <v>34496</v>
      </c>
      <c r="J2601" t="s">
        <v>26</v>
      </c>
      <c r="K2601" t="s">
        <v>3021</v>
      </c>
      <c r="N2601" t="s">
        <v>45</v>
      </c>
      <c r="Q2601" t="s">
        <v>3020</v>
      </c>
      <c r="R2601">
        <v>693</v>
      </c>
      <c r="S2601">
        <v>230</v>
      </c>
    </row>
    <row r="2602" spans="1:19" x14ac:dyDescent="0.25">
      <c r="A2602" s="1" t="s">
        <v>20</v>
      </c>
      <c r="B2602" s="1" t="s">
        <v>34</v>
      </c>
      <c r="C2602" s="1" t="s">
        <v>22</v>
      </c>
      <c r="D2602" s="1" t="s">
        <v>23</v>
      </c>
      <c r="E2602" s="1" t="s">
        <v>24</v>
      </c>
      <c r="G2602" t="s">
        <v>3510</v>
      </c>
      <c r="H2602">
        <v>33828</v>
      </c>
      <c r="I2602">
        <v>34607</v>
      </c>
      <c r="J2602" t="s">
        <v>26</v>
      </c>
      <c r="Q2602" t="s">
        <v>3603</v>
      </c>
      <c r="R2602">
        <v>780</v>
      </c>
    </row>
    <row r="2603" spans="1:19" x14ac:dyDescent="0.25">
      <c r="A2603" s="1" t="s">
        <v>36</v>
      </c>
      <c r="B2603" s="1" t="s">
        <v>37</v>
      </c>
      <c r="C2603" s="1" t="s">
        <v>22</v>
      </c>
      <c r="D2603" s="1" t="s">
        <v>23</v>
      </c>
      <c r="E2603" s="1" t="s">
        <v>24</v>
      </c>
      <c r="G2603" t="s">
        <v>3510</v>
      </c>
      <c r="H2603">
        <v>33828</v>
      </c>
      <c r="I2603">
        <v>34607</v>
      </c>
      <c r="J2603" t="s">
        <v>26</v>
      </c>
      <c r="K2603" t="s">
        <v>3604</v>
      </c>
      <c r="N2603" t="s">
        <v>3605</v>
      </c>
      <c r="Q2603" t="s">
        <v>3603</v>
      </c>
      <c r="R2603">
        <v>780</v>
      </c>
      <c r="S2603">
        <v>259</v>
      </c>
    </row>
    <row r="2604" spans="1:19" x14ac:dyDescent="0.25">
      <c r="A2604" s="1" t="s">
        <v>20</v>
      </c>
      <c r="B2604" s="1" t="s">
        <v>34</v>
      </c>
      <c r="C2604" s="1" t="s">
        <v>22</v>
      </c>
      <c r="D2604" s="1" t="s">
        <v>23</v>
      </c>
      <c r="E2604" s="1" t="s">
        <v>24</v>
      </c>
      <c r="G2604" t="s">
        <v>5646</v>
      </c>
      <c r="H2604">
        <v>33998</v>
      </c>
      <c r="I2604">
        <v>34237</v>
      </c>
      <c r="J2604" t="s">
        <v>26</v>
      </c>
      <c r="Q2604" t="s">
        <v>5726</v>
      </c>
      <c r="R2604">
        <v>240</v>
      </c>
    </row>
    <row r="2605" spans="1:19" x14ac:dyDescent="0.25">
      <c r="A2605" s="1" t="s">
        <v>36</v>
      </c>
      <c r="B2605" s="1" t="s">
        <v>37</v>
      </c>
      <c r="C2605" s="1" t="s">
        <v>22</v>
      </c>
      <c r="D2605" s="1" t="s">
        <v>23</v>
      </c>
      <c r="E2605" s="1" t="s">
        <v>24</v>
      </c>
      <c r="G2605" t="s">
        <v>5646</v>
      </c>
      <c r="H2605">
        <v>33998</v>
      </c>
      <c r="I2605">
        <v>34237</v>
      </c>
      <c r="J2605" t="s">
        <v>26</v>
      </c>
      <c r="K2605" t="s">
        <v>5727</v>
      </c>
      <c r="N2605" t="s">
        <v>45</v>
      </c>
      <c r="Q2605" t="s">
        <v>5726</v>
      </c>
      <c r="R2605">
        <v>240</v>
      </c>
      <c r="S2605">
        <v>79</v>
      </c>
    </row>
    <row r="2606" spans="1:19" x14ac:dyDescent="0.25">
      <c r="A2606" s="1" t="s">
        <v>20</v>
      </c>
      <c r="B2606" s="1" t="s">
        <v>34</v>
      </c>
      <c r="C2606" s="1" t="s">
        <v>22</v>
      </c>
      <c r="D2606" s="1" t="s">
        <v>23</v>
      </c>
      <c r="E2606" s="1" t="s">
        <v>24</v>
      </c>
      <c r="G2606" t="s">
        <v>4715</v>
      </c>
      <c r="H2606">
        <v>34024</v>
      </c>
      <c r="I2606">
        <v>35400</v>
      </c>
      <c r="J2606" t="s">
        <v>26</v>
      </c>
      <c r="Q2606" t="s">
        <v>4803</v>
      </c>
      <c r="R2606">
        <v>1377</v>
      </c>
    </row>
    <row r="2607" spans="1:19" x14ac:dyDescent="0.25">
      <c r="A2607" s="1" t="s">
        <v>36</v>
      </c>
      <c r="B2607" s="1" t="s">
        <v>37</v>
      </c>
      <c r="C2607" s="1" t="s">
        <v>22</v>
      </c>
      <c r="D2607" s="1" t="s">
        <v>23</v>
      </c>
      <c r="E2607" s="1" t="s">
        <v>24</v>
      </c>
      <c r="G2607" t="s">
        <v>4715</v>
      </c>
      <c r="H2607">
        <v>34024</v>
      </c>
      <c r="I2607">
        <v>35400</v>
      </c>
      <c r="J2607" t="s">
        <v>26</v>
      </c>
      <c r="K2607" t="s">
        <v>4804</v>
      </c>
      <c r="N2607" t="s">
        <v>1916</v>
      </c>
      <c r="Q2607" t="s">
        <v>4803</v>
      </c>
      <c r="R2607">
        <v>1377</v>
      </c>
      <c r="S2607">
        <v>458</v>
      </c>
    </row>
    <row r="2608" spans="1:19" x14ac:dyDescent="0.25">
      <c r="A2608" s="1" t="s">
        <v>20</v>
      </c>
      <c r="B2608" s="1" t="s">
        <v>34</v>
      </c>
      <c r="C2608" s="1" t="s">
        <v>22</v>
      </c>
      <c r="D2608" s="1" t="s">
        <v>23</v>
      </c>
      <c r="E2608" s="1" t="s">
        <v>24</v>
      </c>
      <c r="G2608" t="s">
        <v>2702</v>
      </c>
      <c r="H2608">
        <v>34029</v>
      </c>
      <c r="I2608">
        <v>34253</v>
      </c>
      <c r="J2608" t="s">
        <v>26</v>
      </c>
      <c r="Q2608" t="s">
        <v>2767</v>
      </c>
      <c r="R2608">
        <v>225</v>
      </c>
    </row>
    <row r="2609" spans="1:19" x14ac:dyDescent="0.25">
      <c r="A2609" s="1" t="s">
        <v>36</v>
      </c>
      <c r="B2609" s="1" t="s">
        <v>37</v>
      </c>
      <c r="C2609" s="1" t="s">
        <v>22</v>
      </c>
      <c r="D2609" s="1" t="s">
        <v>23</v>
      </c>
      <c r="E2609" s="1" t="s">
        <v>24</v>
      </c>
      <c r="G2609" t="s">
        <v>2702</v>
      </c>
      <c r="H2609">
        <v>34029</v>
      </c>
      <c r="I2609">
        <v>34253</v>
      </c>
      <c r="J2609" t="s">
        <v>26</v>
      </c>
      <c r="K2609" t="s">
        <v>2768</v>
      </c>
      <c r="N2609" t="s">
        <v>45</v>
      </c>
      <c r="Q2609" t="s">
        <v>2767</v>
      </c>
      <c r="R2609">
        <v>225</v>
      </c>
      <c r="S2609">
        <v>74</v>
      </c>
    </row>
    <row r="2610" spans="1:19" x14ac:dyDescent="0.25">
      <c r="A2610" s="1" t="s">
        <v>20</v>
      </c>
      <c r="B2610" s="1" t="s">
        <v>34</v>
      </c>
      <c r="C2610" s="1" t="s">
        <v>22</v>
      </c>
      <c r="D2610" s="1" t="s">
        <v>23</v>
      </c>
      <c r="E2610" s="1" t="s">
        <v>24</v>
      </c>
      <c r="G2610" t="s">
        <v>3824</v>
      </c>
      <c r="H2610">
        <v>34049</v>
      </c>
      <c r="I2610">
        <v>34255</v>
      </c>
      <c r="J2610" t="s">
        <v>26</v>
      </c>
      <c r="Q2610" t="s">
        <v>3903</v>
      </c>
      <c r="R2610">
        <v>207</v>
      </c>
    </row>
    <row r="2611" spans="1:19" x14ac:dyDescent="0.25">
      <c r="A2611" s="1" t="s">
        <v>36</v>
      </c>
      <c r="B2611" s="1" t="s">
        <v>37</v>
      </c>
      <c r="C2611" s="1" t="s">
        <v>22</v>
      </c>
      <c r="D2611" s="1" t="s">
        <v>23</v>
      </c>
      <c r="E2611" s="1" t="s">
        <v>24</v>
      </c>
      <c r="G2611" t="s">
        <v>3824</v>
      </c>
      <c r="H2611">
        <v>34049</v>
      </c>
      <c r="I2611">
        <v>34255</v>
      </c>
      <c r="J2611" t="s">
        <v>26</v>
      </c>
      <c r="K2611" t="s">
        <v>3904</v>
      </c>
      <c r="N2611" t="s">
        <v>465</v>
      </c>
      <c r="Q2611" t="s">
        <v>3903</v>
      </c>
      <c r="R2611">
        <v>207</v>
      </c>
      <c r="S2611">
        <v>68</v>
      </c>
    </row>
    <row r="2612" spans="1:19" x14ac:dyDescent="0.25">
      <c r="A2612" s="1" t="s">
        <v>20</v>
      </c>
      <c r="B2612" s="1" t="s">
        <v>34</v>
      </c>
      <c r="C2612" s="1" t="s">
        <v>22</v>
      </c>
      <c r="D2612" s="1" t="s">
        <v>23</v>
      </c>
      <c r="E2612" s="1" t="s">
        <v>24</v>
      </c>
      <c r="G2612" t="s">
        <v>4136</v>
      </c>
      <c r="H2612">
        <v>34090</v>
      </c>
      <c r="I2612">
        <v>34572</v>
      </c>
      <c r="J2612" t="s">
        <v>46</v>
      </c>
      <c r="Q2612" t="s">
        <v>4245</v>
      </c>
      <c r="R2612">
        <v>483</v>
      </c>
    </row>
    <row r="2613" spans="1:19" x14ac:dyDescent="0.25">
      <c r="A2613" s="1" t="s">
        <v>36</v>
      </c>
      <c r="B2613" s="1" t="s">
        <v>37</v>
      </c>
      <c r="C2613" s="1" t="s">
        <v>22</v>
      </c>
      <c r="D2613" s="1" t="s">
        <v>23</v>
      </c>
      <c r="E2613" s="1" t="s">
        <v>24</v>
      </c>
      <c r="G2613" t="s">
        <v>4136</v>
      </c>
      <c r="H2613">
        <v>34090</v>
      </c>
      <c r="I2613">
        <v>34572</v>
      </c>
      <c r="J2613" t="s">
        <v>46</v>
      </c>
      <c r="K2613" t="s">
        <v>4246</v>
      </c>
      <c r="N2613" t="s">
        <v>45</v>
      </c>
      <c r="Q2613" t="s">
        <v>4245</v>
      </c>
      <c r="R2613">
        <v>483</v>
      </c>
      <c r="S2613">
        <v>160</v>
      </c>
    </row>
    <row r="2614" spans="1:19" x14ac:dyDescent="0.25">
      <c r="A2614" s="1" t="s">
        <v>20</v>
      </c>
      <c r="B2614" s="1" t="s">
        <v>34</v>
      </c>
      <c r="C2614" s="1" t="s">
        <v>22</v>
      </c>
      <c r="D2614" s="1" t="s">
        <v>23</v>
      </c>
      <c r="E2614" s="1" t="s">
        <v>24</v>
      </c>
      <c r="G2614" t="s">
        <v>3120</v>
      </c>
      <c r="H2614">
        <v>34111</v>
      </c>
      <c r="I2614">
        <v>35226</v>
      </c>
      <c r="J2614" t="s">
        <v>26</v>
      </c>
      <c r="Q2614" t="s">
        <v>3209</v>
      </c>
      <c r="R2614">
        <v>1116</v>
      </c>
    </row>
    <row r="2615" spans="1:19" x14ac:dyDescent="0.25">
      <c r="A2615" s="1" t="s">
        <v>36</v>
      </c>
      <c r="B2615" s="1" t="s">
        <v>37</v>
      </c>
      <c r="C2615" s="1" t="s">
        <v>22</v>
      </c>
      <c r="D2615" s="1" t="s">
        <v>23</v>
      </c>
      <c r="E2615" s="1" t="s">
        <v>24</v>
      </c>
      <c r="G2615" t="s">
        <v>3120</v>
      </c>
      <c r="H2615">
        <v>34111</v>
      </c>
      <c r="I2615">
        <v>35226</v>
      </c>
      <c r="J2615" t="s">
        <v>26</v>
      </c>
      <c r="K2615" t="s">
        <v>3210</v>
      </c>
      <c r="N2615" t="s">
        <v>45</v>
      </c>
      <c r="Q2615" t="s">
        <v>3209</v>
      </c>
      <c r="R2615">
        <v>1116</v>
      </c>
      <c r="S2615">
        <v>371</v>
      </c>
    </row>
    <row r="2616" spans="1:19" x14ac:dyDescent="0.25">
      <c r="A2616" s="1" t="s">
        <v>20</v>
      </c>
      <c r="B2616" s="1" t="s">
        <v>34</v>
      </c>
      <c r="C2616" s="1" t="s">
        <v>22</v>
      </c>
      <c r="D2616" s="1" t="s">
        <v>23</v>
      </c>
      <c r="E2616" s="1" t="s">
        <v>24</v>
      </c>
      <c r="G2616" t="s">
        <v>3679</v>
      </c>
      <c r="H2616">
        <v>34124</v>
      </c>
      <c r="I2616">
        <v>35116</v>
      </c>
      <c r="J2616" t="s">
        <v>26</v>
      </c>
      <c r="Q2616" t="s">
        <v>3748</v>
      </c>
      <c r="R2616">
        <v>993</v>
      </c>
    </row>
    <row r="2617" spans="1:19" x14ac:dyDescent="0.25">
      <c r="A2617" s="1" t="s">
        <v>36</v>
      </c>
      <c r="B2617" s="1" t="s">
        <v>37</v>
      </c>
      <c r="C2617" s="1" t="s">
        <v>22</v>
      </c>
      <c r="D2617" s="1" t="s">
        <v>23</v>
      </c>
      <c r="E2617" s="1" t="s">
        <v>24</v>
      </c>
      <c r="G2617" t="s">
        <v>3679</v>
      </c>
      <c r="H2617">
        <v>34124</v>
      </c>
      <c r="I2617">
        <v>35116</v>
      </c>
      <c r="J2617" t="s">
        <v>26</v>
      </c>
      <c r="K2617" t="s">
        <v>3749</v>
      </c>
      <c r="N2617" t="s">
        <v>471</v>
      </c>
      <c r="Q2617" t="s">
        <v>3748</v>
      </c>
      <c r="R2617">
        <v>993</v>
      </c>
      <c r="S2617">
        <v>330</v>
      </c>
    </row>
    <row r="2618" spans="1:19" x14ac:dyDescent="0.25">
      <c r="A2618" s="1" t="s">
        <v>20</v>
      </c>
      <c r="B2618" s="1" t="s">
        <v>34</v>
      </c>
      <c r="C2618" s="1" t="s">
        <v>22</v>
      </c>
      <c r="D2618" s="1" t="s">
        <v>23</v>
      </c>
      <c r="E2618" s="1" t="s">
        <v>24</v>
      </c>
      <c r="G2618" t="s">
        <v>4327</v>
      </c>
      <c r="H2618">
        <v>34175</v>
      </c>
      <c r="I2618">
        <v>34870</v>
      </c>
      <c r="J2618" t="s">
        <v>46</v>
      </c>
      <c r="Q2618" t="s">
        <v>4404</v>
      </c>
      <c r="R2618">
        <v>696</v>
      </c>
    </row>
    <row r="2619" spans="1:19" x14ac:dyDescent="0.25">
      <c r="A2619" s="1" t="s">
        <v>36</v>
      </c>
      <c r="B2619" s="1" t="s">
        <v>37</v>
      </c>
      <c r="C2619" s="1" t="s">
        <v>22</v>
      </c>
      <c r="D2619" s="1" t="s">
        <v>23</v>
      </c>
      <c r="E2619" s="1" t="s">
        <v>24</v>
      </c>
      <c r="G2619" t="s">
        <v>4327</v>
      </c>
      <c r="H2619">
        <v>34175</v>
      </c>
      <c r="I2619">
        <v>34870</v>
      </c>
      <c r="J2619" t="s">
        <v>46</v>
      </c>
      <c r="K2619" t="s">
        <v>4405</v>
      </c>
      <c r="N2619" t="s">
        <v>45</v>
      </c>
      <c r="Q2619" t="s">
        <v>4404</v>
      </c>
      <c r="R2619">
        <v>696</v>
      </c>
      <c r="S2619">
        <v>231</v>
      </c>
    </row>
    <row r="2620" spans="1:19" x14ac:dyDescent="0.25">
      <c r="A2620" s="1" t="s">
        <v>20</v>
      </c>
      <c r="B2620" s="1" t="s">
        <v>34</v>
      </c>
      <c r="C2620" s="1" t="s">
        <v>22</v>
      </c>
      <c r="D2620" s="1" t="s">
        <v>23</v>
      </c>
      <c r="E2620" s="1" t="s">
        <v>24</v>
      </c>
      <c r="G2620" t="s">
        <v>683</v>
      </c>
      <c r="H2620">
        <v>34216</v>
      </c>
      <c r="I2620">
        <v>35178</v>
      </c>
      <c r="J2620" t="s">
        <v>26</v>
      </c>
      <c r="Q2620" t="s">
        <v>779</v>
      </c>
      <c r="R2620">
        <v>963</v>
      </c>
    </row>
    <row r="2621" spans="1:19" x14ac:dyDescent="0.25">
      <c r="A2621" s="1" t="s">
        <v>36</v>
      </c>
      <c r="B2621" s="1" t="s">
        <v>37</v>
      </c>
      <c r="C2621" s="1" t="s">
        <v>22</v>
      </c>
      <c r="D2621" s="1" t="s">
        <v>23</v>
      </c>
      <c r="E2621" s="1" t="s">
        <v>24</v>
      </c>
      <c r="G2621" t="s">
        <v>683</v>
      </c>
      <c r="H2621">
        <v>34216</v>
      </c>
      <c r="I2621">
        <v>35178</v>
      </c>
      <c r="J2621" t="s">
        <v>26</v>
      </c>
      <c r="K2621" t="s">
        <v>780</v>
      </c>
      <c r="N2621" t="s">
        <v>781</v>
      </c>
      <c r="Q2621" t="s">
        <v>779</v>
      </c>
      <c r="R2621">
        <v>963</v>
      </c>
      <c r="S2621">
        <v>320</v>
      </c>
    </row>
    <row r="2622" spans="1:19" x14ac:dyDescent="0.25">
      <c r="A2622" s="1" t="s">
        <v>20</v>
      </c>
      <c r="B2622" s="1" t="s">
        <v>34</v>
      </c>
      <c r="C2622" s="1" t="s">
        <v>22</v>
      </c>
      <c r="D2622" s="1" t="s">
        <v>23</v>
      </c>
      <c r="E2622" s="1" t="s">
        <v>24</v>
      </c>
      <c r="G2622" t="s">
        <v>4843</v>
      </c>
      <c r="H2622">
        <v>34226</v>
      </c>
      <c r="I2622">
        <v>35341</v>
      </c>
      <c r="J2622" t="s">
        <v>26</v>
      </c>
      <c r="Q2622" t="s">
        <v>4956</v>
      </c>
      <c r="R2622">
        <v>1116</v>
      </c>
    </row>
    <row r="2623" spans="1:19" x14ac:dyDescent="0.25">
      <c r="A2623" s="1" t="s">
        <v>36</v>
      </c>
      <c r="B2623" s="1" t="s">
        <v>37</v>
      </c>
      <c r="C2623" s="1" t="s">
        <v>22</v>
      </c>
      <c r="D2623" s="1" t="s">
        <v>23</v>
      </c>
      <c r="E2623" s="1" t="s">
        <v>24</v>
      </c>
      <c r="G2623" t="s">
        <v>4843</v>
      </c>
      <c r="H2623">
        <v>34226</v>
      </c>
      <c r="I2623">
        <v>35341</v>
      </c>
      <c r="J2623" t="s">
        <v>26</v>
      </c>
      <c r="K2623" t="s">
        <v>4957</v>
      </c>
      <c r="N2623" t="s">
        <v>4958</v>
      </c>
      <c r="Q2623" t="s">
        <v>4956</v>
      </c>
      <c r="R2623">
        <v>1116</v>
      </c>
      <c r="S2623">
        <v>371</v>
      </c>
    </row>
    <row r="2624" spans="1:19" x14ac:dyDescent="0.25">
      <c r="A2624" s="1" t="s">
        <v>20</v>
      </c>
      <c r="B2624" s="1" t="s">
        <v>34</v>
      </c>
      <c r="C2624" s="1" t="s">
        <v>22</v>
      </c>
      <c r="D2624" s="1" t="s">
        <v>23</v>
      </c>
      <c r="E2624" s="1" t="s">
        <v>24</v>
      </c>
      <c r="G2624" t="s">
        <v>1267</v>
      </c>
      <c r="H2624">
        <v>34356</v>
      </c>
      <c r="I2624">
        <v>35567</v>
      </c>
      <c r="J2624" t="s">
        <v>46</v>
      </c>
      <c r="Q2624" t="s">
        <v>1350</v>
      </c>
      <c r="R2624">
        <v>1212</v>
      </c>
    </row>
    <row r="2625" spans="1:20" x14ac:dyDescent="0.25">
      <c r="A2625" s="1" t="s">
        <v>36</v>
      </c>
      <c r="B2625" s="1" t="s">
        <v>37</v>
      </c>
      <c r="C2625" s="1" t="s">
        <v>22</v>
      </c>
      <c r="D2625" s="1" t="s">
        <v>23</v>
      </c>
      <c r="E2625" s="1" t="s">
        <v>24</v>
      </c>
      <c r="G2625" t="s">
        <v>1267</v>
      </c>
      <c r="H2625">
        <v>34356</v>
      </c>
      <c r="I2625">
        <v>35567</v>
      </c>
      <c r="J2625" t="s">
        <v>46</v>
      </c>
      <c r="K2625" t="s">
        <v>1351</v>
      </c>
      <c r="N2625" t="s">
        <v>1352</v>
      </c>
      <c r="Q2625" t="s">
        <v>1350</v>
      </c>
      <c r="R2625">
        <v>1212</v>
      </c>
      <c r="S2625">
        <v>403</v>
      </c>
    </row>
    <row r="2626" spans="1:20" x14ac:dyDescent="0.25">
      <c r="A2626" s="1" t="s">
        <v>20</v>
      </c>
      <c r="B2626" s="1" t="s">
        <v>34</v>
      </c>
      <c r="C2626" s="1" t="s">
        <v>22</v>
      </c>
      <c r="D2626" s="1" t="s">
        <v>23</v>
      </c>
      <c r="E2626" s="1" t="s">
        <v>24</v>
      </c>
      <c r="G2626" t="s">
        <v>2702</v>
      </c>
      <c r="H2626">
        <v>34373</v>
      </c>
      <c r="I2626">
        <v>35767</v>
      </c>
      <c r="J2626" t="s">
        <v>26</v>
      </c>
      <c r="Q2626" t="s">
        <v>2769</v>
      </c>
      <c r="R2626">
        <v>1395</v>
      </c>
    </row>
    <row r="2627" spans="1:20" x14ac:dyDescent="0.25">
      <c r="A2627" s="1" t="s">
        <v>36</v>
      </c>
      <c r="B2627" s="1" t="s">
        <v>37</v>
      </c>
      <c r="C2627" s="1" t="s">
        <v>22</v>
      </c>
      <c r="D2627" s="1" t="s">
        <v>23</v>
      </c>
      <c r="E2627" s="1" t="s">
        <v>24</v>
      </c>
      <c r="G2627" t="s">
        <v>2702</v>
      </c>
      <c r="H2627">
        <v>34373</v>
      </c>
      <c r="I2627">
        <v>35767</v>
      </c>
      <c r="J2627" t="s">
        <v>26</v>
      </c>
      <c r="K2627" t="s">
        <v>2770</v>
      </c>
      <c r="N2627" t="s">
        <v>2771</v>
      </c>
      <c r="Q2627" t="s">
        <v>2769</v>
      </c>
      <c r="R2627">
        <v>1395</v>
      </c>
      <c r="S2627">
        <v>464</v>
      </c>
    </row>
    <row r="2628" spans="1:20" x14ac:dyDescent="0.25">
      <c r="A2628" s="1" t="s">
        <v>20</v>
      </c>
      <c r="B2628" s="1" t="s">
        <v>34</v>
      </c>
      <c r="C2628" s="1" t="s">
        <v>22</v>
      </c>
      <c r="D2628" s="1" t="s">
        <v>23</v>
      </c>
      <c r="E2628" s="1" t="s">
        <v>24</v>
      </c>
      <c r="G2628" t="s">
        <v>5006</v>
      </c>
      <c r="H2628">
        <v>34404</v>
      </c>
      <c r="I2628">
        <v>35435</v>
      </c>
      <c r="J2628" t="s">
        <v>26</v>
      </c>
      <c r="Q2628" t="s">
        <v>5104</v>
      </c>
      <c r="R2628">
        <v>1032</v>
      </c>
    </row>
    <row r="2629" spans="1:20" x14ac:dyDescent="0.25">
      <c r="A2629" s="1" t="s">
        <v>36</v>
      </c>
      <c r="B2629" s="1" t="s">
        <v>37</v>
      </c>
      <c r="C2629" s="1" t="s">
        <v>22</v>
      </c>
      <c r="D2629" s="1" t="s">
        <v>23</v>
      </c>
      <c r="E2629" s="1" t="s">
        <v>24</v>
      </c>
      <c r="G2629" t="s">
        <v>5006</v>
      </c>
      <c r="H2629">
        <v>34404</v>
      </c>
      <c r="I2629">
        <v>35435</v>
      </c>
      <c r="J2629" t="s">
        <v>26</v>
      </c>
      <c r="K2629" t="s">
        <v>5105</v>
      </c>
      <c r="N2629" t="s">
        <v>5106</v>
      </c>
      <c r="Q2629" t="s">
        <v>5104</v>
      </c>
      <c r="R2629">
        <v>1032</v>
      </c>
      <c r="S2629">
        <v>343</v>
      </c>
    </row>
    <row r="2630" spans="1:20" x14ac:dyDescent="0.25">
      <c r="A2630" s="1" t="s">
        <v>20</v>
      </c>
      <c r="B2630" s="1" t="s">
        <v>34</v>
      </c>
      <c r="C2630" s="1" t="s">
        <v>22</v>
      </c>
      <c r="D2630" s="1" t="s">
        <v>23</v>
      </c>
      <c r="E2630" s="1" t="s">
        <v>24</v>
      </c>
      <c r="G2630" t="s">
        <v>3824</v>
      </c>
      <c r="H2630">
        <v>34408</v>
      </c>
      <c r="I2630">
        <v>34695</v>
      </c>
      <c r="J2630" t="s">
        <v>26</v>
      </c>
      <c r="Q2630" t="s">
        <v>3905</v>
      </c>
      <c r="R2630">
        <v>288</v>
      </c>
    </row>
    <row r="2631" spans="1:20" x14ac:dyDescent="0.25">
      <c r="A2631" s="1" t="s">
        <v>36</v>
      </c>
      <c r="B2631" s="1" t="s">
        <v>37</v>
      </c>
      <c r="C2631" s="1" t="s">
        <v>22</v>
      </c>
      <c r="D2631" s="1" t="s">
        <v>23</v>
      </c>
      <c r="E2631" s="1" t="s">
        <v>24</v>
      </c>
      <c r="G2631" t="s">
        <v>3824</v>
      </c>
      <c r="H2631">
        <v>34408</v>
      </c>
      <c r="I2631">
        <v>34695</v>
      </c>
      <c r="J2631" t="s">
        <v>26</v>
      </c>
      <c r="K2631" t="s">
        <v>3906</v>
      </c>
      <c r="N2631" t="s">
        <v>471</v>
      </c>
      <c r="Q2631" t="s">
        <v>3905</v>
      </c>
      <c r="R2631">
        <v>288</v>
      </c>
      <c r="S2631">
        <v>95</v>
      </c>
    </row>
    <row r="2632" spans="1:20" x14ac:dyDescent="0.25">
      <c r="A2632" s="1" t="s">
        <v>20</v>
      </c>
      <c r="B2632" s="1" t="s">
        <v>34</v>
      </c>
      <c r="C2632" s="1" t="s">
        <v>22</v>
      </c>
      <c r="D2632" s="1" t="s">
        <v>23</v>
      </c>
      <c r="E2632" s="1" t="s">
        <v>24</v>
      </c>
      <c r="G2632" t="s">
        <v>5274</v>
      </c>
      <c r="H2632">
        <v>34413</v>
      </c>
      <c r="I2632">
        <v>35606</v>
      </c>
      <c r="J2632" t="s">
        <v>46</v>
      </c>
      <c r="Q2632" t="s">
        <v>5366</v>
      </c>
      <c r="R2632">
        <v>1194</v>
      </c>
    </row>
    <row r="2633" spans="1:20" x14ac:dyDescent="0.25">
      <c r="A2633" s="1" t="s">
        <v>36</v>
      </c>
      <c r="B2633" s="1" t="s">
        <v>37</v>
      </c>
      <c r="C2633" s="1" t="s">
        <v>22</v>
      </c>
      <c r="D2633" s="1" t="s">
        <v>23</v>
      </c>
      <c r="E2633" s="1" t="s">
        <v>24</v>
      </c>
      <c r="G2633" t="s">
        <v>5274</v>
      </c>
      <c r="H2633">
        <v>34413</v>
      </c>
      <c r="I2633">
        <v>35606</v>
      </c>
      <c r="J2633" t="s">
        <v>46</v>
      </c>
      <c r="K2633" t="s">
        <v>5367</v>
      </c>
      <c r="N2633" t="s">
        <v>5368</v>
      </c>
      <c r="Q2633" t="s">
        <v>5366</v>
      </c>
      <c r="R2633">
        <v>1194</v>
      </c>
      <c r="S2633">
        <v>397</v>
      </c>
    </row>
    <row r="2634" spans="1:20" x14ac:dyDescent="0.25">
      <c r="A2634" s="1" t="s">
        <v>20</v>
      </c>
      <c r="B2634" s="1" t="s">
        <v>34</v>
      </c>
      <c r="C2634" s="1" t="s">
        <v>22</v>
      </c>
      <c r="D2634" s="1" t="s">
        <v>23</v>
      </c>
      <c r="E2634" s="1" t="s">
        <v>24</v>
      </c>
      <c r="G2634" t="s">
        <v>5390</v>
      </c>
      <c r="H2634">
        <v>34517</v>
      </c>
      <c r="I2634">
        <v>34747</v>
      </c>
      <c r="J2634" t="s">
        <v>26</v>
      </c>
      <c r="Q2634" t="s">
        <v>5496</v>
      </c>
      <c r="R2634">
        <v>231</v>
      </c>
    </row>
    <row r="2635" spans="1:20" x14ac:dyDescent="0.25">
      <c r="A2635" s="1" t="s">
        <v>36</v>
      </c>
      <c r="B2635" s="1" t="s">
        <v>37</v>
      </c>
      <c r="C2635" s="1" t="s">
        <v>22</v>
      </c>
      <c r="D2635" s="1" t="s">
        <v>23</v>
      </c>
      <c r="E2635" s="1" t="s">
        <v>24</v>
      </c>
      <c r="G2635" t="s">
        <v>5390</v>
      </c>
      <c r="H2635">
        <v>34517</v>
      </c>
      <c r="I2635">
        <v>34747</v>
      </c>
      <c r="J2635" t="s">
        <v>26</v>
      </c>
      <c r="K2635" t="s">
        <v>5497</v>
      </c>
      <c r="N2635" t="s">
        <v>5498</v>
      </c>
      <c r="Q2635" t="s">
        <v>5496</v>
      </c>
      <c r="R2635">
        <v>231</v>
      </c>
      <c r="S2635">
        <v>76</v>
      </c>
    </row>
    <row r="2636" spans="1:20" x14ac:dyDescent="0.25">
      <c r="A2636" s="1" t="s">
        <v>20</v>
      </c>
      <c r="B2636" s="1" t="s">
        <v>34</v>
      </c>
      <c r="C2636" s="1" t="s">
        <v>22</v>
      </c>
      <c r="D2636" s="1" t="s">
        <v>23</v>
      </c>
      <c r="E2636" s="1" t="s">
        <v>24</v>
      </c>
      <c r="G2636" t="s">
        <v>2935</v>
      </c>
      <c r="H2636">
        <v>34557</v>
      </c>
      <c r="I2636">
        <v>36908</v>
      </c>
      <c r="J2636" t="s">
        <v>26</v>
      </c>
      <c r="Q2636" t="s">
        <v>3022</v>
      </c>
      <c r="R2636">
        <v>2352</v>
      </c>
    </row>
    <row r="2637" spans="1:20" x14ac:dyDescent="0.25">
      <c r="A2637" s="1" t="s">
        <v>36</v>
      </c>
      <c r="B2637" s="1" t="s">
        <v>37</v>
      </c>
      <c r="C2637" s="1" t="s">
        <v>22</v>
      </c>
      <c r="D2637" s="1" t="s">
        <v>23</v>
      </c>
      <c r="E2637" s="1" t="s">
        <v>24</v>
      </c>
      <c r="G2637" t="s">
        <v>2935</v>
      </c>
      <c r="H2637">
        <v>34557</v>
      </c>
      <c r="I2637">
        <v>36908</v>
      </c>
      <c r="J2637" t="s">
        <v>26</v>
      </c>
      <c r="K2637" t="s">
        <v>3023</v>
      </c>
      <c r="N2637" t="s">
        <v>3024</v>
      </c>
      <c r="Q2637" t="s">
        <v>3022</v>
      </c>
      <c r="R2637">
        <v>2352</v>
      </c>
      <c r="S2637">
        <v>783</v>
      </c>
    </row>
    <row r="2638" spans="1:20" x14ac:dyDescent="0.25">
      <c r="A2638" s="1" t="s">
        <v>20</v>
      </c>
      <c r="B2638" s="1" t="s">
        <v>128</v>
      </c>
      <c r="C2638" s="1" t="s">
        <v>22</v>
      </c>
      <c r="D2638" s="1" t="s">
        <v>23</v>
      </c>
      <c r="E2638" s="1" t="s">
        <v>24</v>
      </c>
      <c r="G2638" t="s">
        <v>4136</v>
      </c>
      <c r="H2638">
        <v>34562</v>
      </c>
      <c r="I2638">
        <v>35805</v>
      </c>
      <c r="J2638" t="s">
        <v>26</v>
      </c>
      <c r="Q2638" t="s">
        <v>4247</v>
      </c>
      <c r="R2638">
        <v>1244</v>
      </c>
      <c r="T2638" t="s">
        <v>130</v>
      </c>
    </row>
    <row r="2639" spans="1:20" x14ac:dyDescent="0.25">
      <c r="A2639" s="1" t="s">
        <v>36</v>
      </c>
      <c r="B2639" s="1" t="s">
        <v>131</v>
      </c>
      <c r="C2639" s="1" t="s">
        <v>22</v>
      </c>
      <c r="D2639" s="1" t="s">
        <v>23</v>
      </c>
      <c r="E2639" s="1" t="s">
        <v>24</v>
      </c>
      <c r="G2639" t="s">
        <v>4136</v>
      </c>
      <c r="H2639">
        <v>34562</v>
      </c>
      <c r="I2639">
        <v>35805</v>
      </c>
      <c r="J2639" t="s">
        <v>26</v>
      </c>
      <c r="N2639" t="s">
        <v>4248</v>
      </c>
      <c r="Q2639" t="s">
        <v>4247</v>
      </c>
      <c r="R2639">
        <v>1244</v>
      </c>
      <c r="T2639" t="s">
        <v>130</v>
      </c>
    </row>
    <row r="2640" spans="1:20" x14ac:dyDescent="0.25">
      <c r="A2640" s="1" t="s">
        <v>20</v>
      </c>
      <c r="B2640" s="1" t="s">
        <v>34</v>
      </c>
      <c r="C2640" s="1" t="s">
        <v>22</v>
      </c>
      <c r="D2640" s="1" t="s">
        <v>23</v>
      </c>
      <c r="E2640" s="1" t="s">
        <v>24</v>
      </c>
      <c r="G2640" t="s">
        <v>5151</v>
      </c>
      <c r="H2640">
        <v>34594</v>
      </c>
      <c r="I2640">
        <v>35766</v>
      </c>
      <c r="J2640" t="s">
        <v>26</v>
      </c>
      <c r="Q2640" t="s">
        <v>5232</v>
      </c>
      <c r="R2640">
        <v>1173</v>
      </c>
    </row>
    <row r="2641" spans="1:19" x14ac:dyDescent="0.25">
      <c r="A2641" s="1" t="s">
        <v>36</v>
      </c>
      <c r="B2641" s="1" t="s">
        <v>37</v>
      </c>
      <c r="C2641" s="1" t="s">
        <v>22</v>
      </c>
      <c r="D2641" s="1" t="s">
        <v>23</v>
      </c>
      <c r="E2641" s="1" t="s">
        <v>24</v>
      </c>
      <c r="G2641" t="s">
        <v>5151</v>
      </c>
      <c r="H2641">
        <v>34594</v>
      </c>
      <c r="I2641">
        <v>35766</v>
      </c>
      <c r="J2641" t="s">
        <v>26</v>
      </c>
      <c r="K2641" t="s">
        <v>5233</v>
      </c>
      <c r="N2641" t="s">
        <v>1145</v>
      </c>
      <c r="Q2641" t="s">
        <v>5232</v>
      </c>
      <c r="R2641">
        <v>1173</v>
      </c>
      <c r="S2641">
        <v>390</v>
      </c>
    </row>
    <row r="2642" spans="1:19" x14ac:dyDescent="0.25">
      <c r="A2642" s="1" t="s">
        <v>20</v>
      </c>
      <c r="B2642" s="1" t="s">
        <v>34</v>
      </c>
      <c r="C2642" s="1" t="s">
        <v>22</v>
      </c>
      <c r="D2642" s="1" t="s">
        <v>23</v>
      </c>
      <c r="E2642" s="1" t="s">
        <v>24</v>
      </c>
      <c r="G2642" t="s">
        <v>4584</v>
      </c>
      <c r="H2642">
        <v>34681</v>
      </c>
      <c r="I2642">
        <v>35493</v>
      </c>
      <c r="J2642" t="s">
        <v>46</v>
      </c>
      <c r="Q2642" t="s">
        <v>4680</v>
      </c>
      <c r="R2642">
        <v>813</v>
      </c>
    </row>
    <row r="2643" spans="1:19" x14ac:dyDescent="0.25">
      <c r="A2643" s="1" t="s">
        <v>36</v>
      </c>
      <c r="B2643" s="1" t="s">
        <v>37</v>
      </c>
      <c r="C2643" s="1" t="s">
        <v>22</v>
      </c>
      <c r="D2643" s="1" t="s">
        <v>23</v>
      </c>
      <c r="E2643" s="1" t="s">
        <v>24</v>
      </c>
      <c r="G2643" t="s">
        <v>4584</v>
      </c>
      <c r="H2643">
        <v>34681</v>
      </c>
      <c r="I2643">
        <v>35493</v>
      </c>
      <c r="J2643" t="s">
        <v>46</v>
      </c>
      <c r="K2643" t="s">
        <v>4681</v>
      </c>
      <c r="N2643" t="s">
        <v>4682</v>
      </c>
      <c r="Q2643" t="s">
        <v>4680</v>
      </c>
      <c r="R2643">
        <v>813</v>
      </c>
      <c r="S2643">
        <v>270</v>
      </c>
    </row>
    <row r="2644" spans="1:19" x14ac:dyDescent="0.25">
      <c r="A2644" s="1" t="s">
        <v>20</v>
      </c>
      <c r="B2644" s="1" t="s">
        <v>34</v>
      </c>
      <c r="C2644" s="1" t="s">
        <v>22</v>
      </c>
      <c r="D2644" s="1" t="s">
        <v>23</v>
      </c>
      <c r="E2644" s="1" t="s">
        <v>24</v>
      </c>
      <c r="G2644" t="s">
        <v>5538</v>
      </c>
      <c r="H2644">
        <v>34702</v>
      </c>
      <c r="I2644">
        <v>36021</v>
      </c>
      <c r="J2644" t="s">
        <v>46</v>
      </c>
      <c r="Q2644" t="s">
        <v>5633</v>
      </c>
      <c r="R2644">
        <v>1320</v>
      </c>
    </row>
    <row r="2645" spans="1:19" x14ac:dyDescent="0.25">
      <c r="A2645" s="1" t="s">
        <v>36</v>
      </c>
      <c r="B2645" s="1" t="s">
        <v>37</v>
      </c>
      <c r="C2645" s="1" t="s">
        <v>22</v>
      </c>
      <c r="D2645" s="1" t="s">
        <v>23</v>
      </c>
      <c r="E2645" s="1" t="s">
        <v>24</v>
      </c>
      <c r="G2645" t="s">
        <v>5538</v>
      </c>
      <c r="H2645">
        <v>34702</v>
      </c>
      <c r="I2645">
        <v>36021</v>
      </c>
      <c r="J2645" t="s">
        <v>46</v>
      </c>
      <c r="K2645" t="s">
        <v>5634</v>
      </c>
      <c r="N2645" t="s">
        <v>5635</v>
      </c>
      <c r="Q2645" t="s">
        <v>5633</v>
      </c>
      <c r="R2645">
        <v>1320</v>
      </c>
      <c r="S2645">
        <v>439</v>
      </c>
    </row>
    <row r="2646" spans="1:19" x14ac:dyDescent="0.25">
      <c r="A2646" s="1" t="s">
        <v>20</v>
      </c>
      <c r="B2646" s="1" t="s">
        <v>34</v>
      </c>
      <c r="C2646" s="1" t="s">
        <v>22</v>
      </c>
      <c r="D2646" s="1" t="s">
        <v>23</v>
      </c>
      <c r="E2646" s="1" t="s">
        <v>24</v>
      </c>
      <c r="G2646" t="s">
        <v>3510</v>
      </c>
      <c r="H2646">
        <v>34730</v>
      </c>
      <c r="I2646">
        <v>35359</v>
      </c>
      <c r="J2646" t="s">
        <v>26</v>
      </c>
      <c r="Q2646" t="s">
        <v>3606</v>
      </c>
      <c r="R2646">
        <v>630</v>
      </c>
    </row>
    <row r="2647" spans="1:19" x14ac:dyDescent="0.25">
      <c r="A2647" s="1" t="s">
        <v>36</v>
      </c>
      <c r="B2647" s="1" t="s">
        <v>37</v>
      </c>
      <c r="C2647" s="1" t="s">
        <v>22</v>
      </c>
      <c r="D2647" s="1" t="s">
        <v>23</v>
      </c>
      <c r="E2647" s="1" t="s">
        <v>24</v>
      </c>
      <c r="G2647" t="s">
        <v>3510</v>
      </c>
      <c r="H2647">
        <v>34730</v>
      </c>
      <c r="I2647">
        <v>35359</v>
      </c>
      <c r="J2647" t="s">
        <v>26</v>
      </c>
      <c r="K2647" t="s">
        <v>3607</v>
      </c>
      <c r="N2647" t="s">
        <v>969</v>
      </c>
      <c r="Q2647" t="s">
        <v>3606</v>
      </c>
      <c r="R2647">
        <v>630</v>
      </c>
      <c r="S2647">
        <v>209</v>
      </c>
    </row>
    <row r="2648" spans="1:19" x14ac:dyDescent="0.25">
      <c r="A2648" s="1" t="s">
        <v>20</v>
      </c>
      <c r="B2648" s="1" t="s">
        <v>34</v>
      </c>
      <c r="C2648" s="1" t="s">
        <v>22</v>
      </c>
      <c r="D2648" s="1" t="s">
        <v>23</v>
      </c>
      <c r="E2648" s="1" t="s">
        <v>24</v>
      </c>
      <c r="G2648" t="s">
        <v>5390</v>
      </c>
      <c r="H2648">
        <v>34737</v>
      </c>
      <c r="I2648">
        <v>35948</v>
      </c>
      <c r="J2648" t="s">
        <v>26</v>
      </c>
      <c r="Q2648" t="s">
        <v>5499</v>
      </c>
      <c r="R2648">
        <v>1212</v>
      </c>
    </row>
    <row r="2649" spans="1:19" x14ac:dyDescent="0.25">
      <c r="A2649" s="1" t="s">
        <v>36</v>
      </c>
      <c r="B2649" s="1" t="s">
        <v>37</v>
      </c>
      <c r="C2649" s="1" t="s">
        <v>22</v>
      </c>
      <c r="D2649" s="1" t="s">
        <v>23</v>
      </c>
      <c r="E2649" s="1" t="s">
        <v>24</v>
      </c>
      <c r="G2649" t="s">
        <v>5390</v>
      </c>
      <c r="H2649">
        <v>34737</v>
      </c>
      <c r="I2649">
        <v>35948</v>
      </c>
      <c r="J2649" t="s">
        <v>26</v>
      </c>
      <c r="K2649" t="s">
        <v>5500</v>
      </c>
      <c r="N2649" t="s">
        <v>5501</v>
      </c>
      <c r="Q2649" t="s">
        <v>5499</v>
      </c>
      <c r="R2649">
        <v>1212</v>
      </c>
      <c r="S2649">
        <v>403</v>
      </c>
    </row>
    <row r="2650" spans="1:19" x14ac:dyDescent="0.25">
      <c r="A2650" s="1" t="s">
        <v>20</v>
      </c>
      <c r="B2650" s="1" t="s">
        <v>34</v>
      </c>
      <c r="C2650" s="1" t="s">
        <v>22</v>
      </c>
      <c r="D2650" s="1" t="s">
        <v>23</v>
      </c>
      <c r="E2650" s="1" t="s">
        <v>24</v>
      </c>
      <c r="G2650" t="s">
        <v>3824</v>
      </c>
      <c r="H2650">
        <v>34788</v>
      </c>
      <c r="I2650">
        <v>35786</v>
      </c>
      <c r="J2650" t="s">
        <v>26</v>
      </c>
      <c r="Q2650" t="s">
        <v>3907</v>
      </c>
      <c r="R2650">
        <v>999</v>
      </c>
    </row>
    <row r="2651" spans="1:19" x14ac:dyDescent="0.25">
      <c r="A2651" s="1" t="s">
        <v>36</v>
      </c>
      <c r="B2651" s="1" t="s">
        <v>37</v>
      </c>
      <c r="C2651" s="1" t="s">
        <v>22</v>
      </c>
      <c r="D2651" s="1" t="s">
        <v>23</v>
      </c>
      <c r="E2651" s="1" t="s">
        <v>24</v>
      </c>
      <c r="G2651" t="s">
        <v>3824</v>
      </c>
      <c r="H2651">
        <v>34788</v>
      </c>
      <c r="I2651">
        <v>35786</v>
      </c>
      <c r="J2651" t="s">
        <v>26</v>
      </c>
      <c r="K2651" t="s">
        <v>3908</v>
      </c>
      <c r="N2651" t="s">
        <v>45</v>
      </c>
      <c r="Q2651" t="s">
        <v>3907</v>
      </c>
      <c r="R2651">
        <v>999</v>
      </c>
      <c r="S2651">
        <v>332</v>
      </c>
    </row>
    <row r="2652" spans="1:19" x14ac:dyDescent="0.25">
      <c r="A2652" s="1" t="s">
        <v>20</v>
      </c>
      <c r="B2652" s="1" t="s">
        <v>34</v>
      </c>
      <c r="C2652" s="1" t="s">
        <v>22</v>
      </c>
      <c r="D2652" s="1" t="s">
        <v>23</v>
      </c>
      <c r="E2652" s="1" t="s">
        <v>24</v>
      </c>
      <c r="G2652" t="s">
        <v>5646</v>
      </c>
      <c r="H2652">
        <v>34928</v>
      </c>
      <c r="I2652">
        <v>35227</v>
      </c>
      <c r="J2652" t="s">
        <v>46</v>
      </c>
      <c r="Q2652" t="s">
        <v>5728</v>
      </c>
      <c r="R2652">
        <v>300</v>
      </c>
    </row>
    <row r="2653" spans="1:19" x14ac:dyDescent="0.25">
      <c r="A2653" s="1" t="s">
        <v>36</v>
      </c>
      <c r="B2653" s="1" t="s">
        <v>37</v>
      </c>
      <c r="C2653" s="1" t="s">
        <v>22</v>
      </c>
      <c r="D2653" s="1" t="s">
        <v>23</v>
      </c>
      <c r="E2653" s="1" t="s">
        <v>24</v>
      </c>
      <c r="G2653" t="s">
        <v>5646</v>
      </c>
      <c r="H2653">
        <v>34928</v>
      </c>
      <c r="I2653">
        <v>35227</v>
      </c>
      <c r="J2653" t="s">
        <v>46</v>
      </c>
      <c r="K2653" t="s">
        <v>5729</v>
      </c>
      <c r="N2653" t="s">
        <v>45</v>
      </c>
      <c r="Q2653" t="s">
        <v>5728</v>
      </c>
      <c r="R2653">
        <v>300</v>
      </c>
      <c r="S2653">
        <v>99</v>
      </c>
    </row>
    <row r="2654" spans="1:19" x14ac:dyDescent="0.25">
      <c r="A2654" s="1" t="s">
        <v>20</v>
      </c>
      <c r="B2654" s="1" t="s">
        <v>34</v>
      </c>
      <c r="C2654" s="1" t="s">
        <v>22</v>
      </c>
      <c r="D2654" s="1" t="s">
        <v>23</v>
      </c>
      <c r="E2654" s="1" t="s">
        <v>24</v>
      </c>
      <c r="G2654" t="s">
        <v>4327</v>
      </c>
      <c r="H2654">
        <v>34993</v>
      </c>
      <c r="I2654">
        <v>37272</v>
      </c>
      <c r="J2654" t="s">
        <v>26</v>
      </c>
      <c r="Q2654" t="s">
        <v>4406</v>
      </c>
      <c r="R2654">
        <v>2280</v>
      </c>
    </row>
    <row r="2655" spans="1:19" x14ac:dyDescent="0.25">
      <c r="A2655" s="1" t="s">
        <v>36</v>
      </c>
      <c r="B2655" s="1" t="s">
        <v>37</v>
      </c>
      <c r="C2655" s="1" t="s">
        <v>22</v>
      </c>
      <c r="D2655" s="1" t="s">
        <v>23</v>
      </c>
      <c r="E2655" s="1" t="s">
        <v>24</v>
      </c>
      <c r="G2655" t="s">
        <v>4327</v>
      </c>
      <c r="H2655">
        <v>34993</v>
      </c>
      <c r="I2655">
        <v>37272</v>
      </c>
      <c r="J2655" t="s">
        <v>26</v>
      </c>
      <c r="K2655" t="s">
        <v>4407</v>
      </c>
      <c r="N2655" t="s">
        <v>3300</v>
      </c>
      <c r="Q2655" t="s">
        <v>4406</v>
      </c>
      <c r="R2655">
        <v>2280</v>
      </c>
      <c r="S2655">
        <v>759</v>
      </c>
    </row>
    <row r="2656" spans="1:19" x14ac:dyDescent="0.25">
      <c r="A2656" s="1" t="s">
        <v>20</v>
      </c>
      <c r="B2656" s="1" t="s">
        <v>34</v>
      </c>
      <c r="C2656" s="1" t="s">
        <v>22</v>
      </c>
      <c r="D2656" s="1" t="s">
        <v>23</v>
      </c>
      <c r="E2656" s="1" t="s">
        <v>24</v>
      </c>
      <c r="G2656" t="s">
        <v>4466</v>
      </c>
      <c r="H2656">
        <v>35111</v>
      </c>
      <c r="I2656">
        <v>36223</v>
      </c>
      <c r="J2656" t="s">
        <v>46</v>
      </c>
      <c r="Q2656" t="s">
        <v>4531</v>
      </c>
      <c r="R2656">
        <v>1113</v>
      </c>
    </row>
    <row r="2657" spans="1:19" x14ac:dyDescent="0.25">
      <c r="A2657" s="1" t="s">
        <v>36</v>
      </c>
      <c r="B2657" s="1" t="s">
        <v>37</v>
      </c>
      <c r="C2657" s="1" t="s">
        <v>22</v>
      </c>
      <c r="D2657" s="1" t="s">
        <v>23</v>
      </c>
      <c r="E2657" s="1" t="s">
        <v>24</v>
      </c>
      <c r="G2657" t="s">
        <v>4466</v>
      </c>
      <c r="H2657">
        <v>35111</v>
      </c>
      <c r="I2657">
        <v>36223</v>
      </c>
      <c r="J2657" t="s">
        <v>46</v>
      </c>
      <c r="K2657" t="s">
        <v>4532</v>
      </c>
      <c r="N2657" t="s">
        <v>4533</v>
      </c>
      <c r="Q2657" t="s">
        <v>4531</v>
      </c>
      <c r="R2657">
        <v>1113</v>
      </c>
      <c r="S2657">
        <v>370</v>
      </c>
    </row>
    <row r="2658" spans="1:19" x14ac:dyDescent="0.25">
      <c r="A2658" s="1" t="s">
        <v>20</v>
      </c>
      <c r="B2658" s="1" t="s">
        <v>34</v>
      </c>
      <c r="C2658" s="1" t="s">
        <v>22</v>
      </c>
      <c r="D2658" s="1" t="s">
        <v>23</v>
      </c>
      <c r="E2658" s="1" t="s">
        <v>24</v>
      </c>
      <c r="G2658" t="s">
        <v>1766</v>
      </c>
      <c r="H2658">
        <v>35150</v>
      </c>
      <c r="I2658">
        <v>35566</v>
      </c>
      <c r="J2658" t="s">
        <v>46</v>
      </c>
      <c r="Q2658" t="s">
        <v>1853</v>
      </c>
      <c r="R2658">
        <v>417</v>
      </c>
    </row>
    <row r="2659" spans="1:19" x14ac:dyDescent="0.25">
      <c r="A2659" s="1" t="s">
        <v>36</v>
      </c>
      <c r="B2659" s="1" t="s">
        <v>37</v>
      </c>
      <c r="C2659" s="1" t="s">
        <v>22</v>
      </c>
      <c r="D2659" s="1" t="s">
        <v>23</v>
      </c>
      <c r="E2659" s="1" t="s">
        <v>24</v>
      </c>
      <c r="G2659" t="s">
        <v>1766</v>
      </c>
      <c r="H2659">
        <v>35150</v>
      </c>
      <c r="I2659">
        <v>35566</v>
      </c>
      <c r="J2659" t="s">
        <v>46</v>
      </c>
      <c r="K2659" t="s">
        <v>1854</v>
      </c>
      <c r="N2659" t="s">
        <v>1855</v>
      </c>
      <c r="Q2659" t="s">
        <v>1853</v>
      </c>
      <c r="R2659">
        <v>417</v>
      </c>
      <c r="S2659">
        <v>138</v>
      </c>
    </row>
    <row r="2660" spans="1:19" x14ac:dyDescent="0.25">
      <c r="A2660" s="1" t="s">
        <v>20</v>
      </c>
      <c r="B2660" s="1" t="s">
        <v>34</v>
      </c>
      <c r="C2660" s="1" t="s">
        <v>22</v>
      </c>
      <c r="D2660" s="1" t="s">
        <v>23</v>
      </c>
      <c r="E2660" s="1" t="s">
        <v>24</v>
      </c>
      <c r="G2660" t="s">
        <v>2087</v>
      </c>
      <c r="H2660">
        <v>35222</v>
      </c>
      <c r="I2660">
        <v>36442</v>
      </c>
      <c r="J2660" t="s">
        <v>26</v>
      </c>
      <c r="Q2660" t="s">
        <v>2183</v>
      </c>
      <c r="R2660">
        <v>1221</v>
      </c>
    </row>
    <row r="2661" spans="1:19" x14ac:dyDescent="0.25">
      <c r="A2661" s="1" t="s">
        <v>36</v>
      </c>
      <c r="B2661" s="1" t="s">
        <v>37</v>
      </c>
      <c r="C2661" s="1" t="s">
        <v>22</v>
      </c>
      <c r="D2661" s="1" t="s">
        <v>23</v>
      </c>
      <c r="E2661" s="1" t="s">
        <v>24</v>
      </c>
      <c r="G2661" t="s">
        <v>2087</v>
      </c>
      <c r="H2661">
        <v>35222</v>
      </c>
      <c r="I2661">
        <v>36442</v>
      </c>
      <c r="J2661" t="s">
        <v>26</v>
      </c>
      <c r="K2661" t="s">
        <v>2184</v>
      </c>
      <c r="N2661" t="s">
        <v>2185</v>
      </c>
      <c r="Q2661" t="s">
        <v>2183</v>
      </c>
      <c r="R2661">
        <v>1221</v>
      </c>
      <c r="S2661">
        <v>406</v>
      </c>
    </row>
    <row r="2662" spans="1:19" x14ac:dyDescent="0.25">
      <c r="A2662" s="1" t="s">
        <v>20</v>
      </c>
      <c r="B2662" s="1" t="s">
        <v>34</v>
      </c>
      <c r="C2662" s="1" t="s">
        <v>22</v>
      </c>
      <c r="D2662" s="1" t="s">
        <v>23</v>
      </c>
      <c r="E2662" s="1" t="s">
        <v>24</v>
      </c>
      <c r="G2662" t="s">
        <v>4843</v>
      </c>
      <c r="H2662">
        <v>35304</v>
      </c>
      <c r="I2662">
        <v>36014</v>
      </c>
      <c r="J2662" t="s">
        <v>26</v>
      </c>
      <c r="Q2662" t="s">
        <v>4959</v>
      </c>
      <c r="R2662">
        <v>711</v>
      </c>
    </row>
    <row r="2663" spans="1:19" x14ac:dyDescent="0.25">
      <c r="A2663" s="1" t="s">
        <v>36</v>
      </c>
      <c r="B2663" s="1" t="s">
        <v>37</v>
      </c>
      <c r="C2663" s="1" t="s">
        <v>22</v>
      </c>
      <c r="D2663" s="1" t="s">
        <v>23</v>
      </c>
      <c r="E2663" s="1" t="s">
        <v>24</v>
      </c>
      <c r="G2663" t="s">
        <v>4843</v>
      </c>
      <c r="H2663">
        <v>35304</v>
      </c>
      <c r="I2663">
        <v>36014</v>
      </c>
      <c r="J2663" t="s">
        <v>26</v>
      </c>
      <c r="K2663" t="s">
        <v>4960</v>
      </c>
      <c r="N2663" t="s">
        <v>3029</v>
      </c>
      <c r="Q2663" t="s">
        <v>4959</v>
      </c>
      <c r="R2663">
        <v>711</v>
      </c>
      <c r="S2663">
        <v>236</v>
      </c>
    </row>
    <row r="2664" spans="1:19" x14ac:dyDescent="0.25">
      <c r="A2664" s="1" t="s">
        <v>20</v>
      </c>
      <c r="B2664" s="1" t="s">
        <v>34</v>
      </c>
      <c r="C2664" s="1" t="s">
        <v>22</v>
      </c>
      <c r="D2664" s="1" t="s">
        <v>23</v>
      </c>
      <c r="E2664" s="1" t="s">
        <v>24</v>
      </c>
      <c r="G2664" t="s">
        <v>3120</v>
      </c>
      <c r="H2664">
        <v>35340</v>
      </c>
      <c r="I2664">
        <v>35933</v>
      </c>
      <c r="J2664" t="s">
        <v>26</v>
      </c>
      <c r="Q2664" t="s">
        <v>3211</v>
      </c>
      <c r="R2664">
        <v>594</v>
      </c>
    </row>
    <row r="2665" spans="1:19" x14ac:dyDescent="0.25">
      <c r="A2665" s="1" t="s">
        <v>36</v>
      </c>
      <c r="B2665" s="1" t="s">
        <v>37</v>
      </c>
      <c r="C2665" s="1" t="s">
        <v>22</v>
      </c>
      <c r="D2665" s="1" t="s">
        <v>23</v>
      </c>
      <c r="E2665" s="1" t="s">
        <v>24</v>
      </c>
      <c r="G2665" t="s">
        <v>3120</v>
      </c>
      <c r="H2665">
        <v>35340</v>
      </c>
      <c r="I2665">
        <v>35933</v>
      </c>
      <c r="J2665" t="s">
        <v>26</v>
      </c>
      <c r="K2665" t="s">
        <v>3212</v>
      </c>
      <c r="N2665" t="s">
        <v>45</v>
      </c>
      <c r="Q2665" t="s">
        <v>3211</v>
      </c>
      <c r="R2665">
        <v>594</v>
      </c>
      <c r="S2665">
        <v>197</v>
      </c>
    </row>
    <row r="2666" spans="1:19" x14ac:dyDescent="0.25">
      <c r="A2666" s="1" t="s">
        <v>20</v>
      </c>
      <c r="B2666" s="1" t="s">
        <v>34</v>
      </c>
      <c r="C2666" s="1" t="s">
        <v>22</v>
      </c>
      <c r="D2666" s="1" t="s">
        <v>23</v>
      </c>
      <c r="E2666" s="1" t="s">
        <v>24</v>
      </c>
      <c r="G2666" t="s">
        <v>3510</v>
      </c>
      <c r="H2666">
        <v>35379</v>
      </c>
      <c r="I2666">
        <v>36179</v>
      </c>
      <c r="J2666" t="s">
        <v>26</v>
      </c>
      <c r="Q2666" t="s">
        <v>3608</v>
      </c>
      <c r="R2666">
        <v>801</v>
      </c>
    </row>
    <row r="2667" spans="1:19" x14ac:dyDescent="0.25">
      <c r="A2667" s="1" t="s">
        <v>36</v>
      </c>
      <c r="B2667" s="1" t="s">
        <v>37</v>
      </c>
      <c r="C2667" s="1" t="s">
        <v>22</v>
      </c>
      <c r="D2667" s="1" t="s">
        <v>23</v>
      </c>
      <c r="E2667" s="1" t="s">
        <v>24</v>
      </c>
      <c r="G2667" t="s">
        <v>3510</v>
      </c>
      <c r="H2667">
        <v>35379</v>
      </c>
      <c r="I2667">
        <v>36179</v>
      </c>
      <c r="J2667" t="s">
        <v>26</v>
      </c>
      <c r="K2667" t="s">
        <v>3609</v>
      </c>
      <c r="N2667" t="s">
        <v>1399</v>
      </c>
      <c r="Q2667" t="s">
        <v>3608</v>
      </c>
      <c r="R2667">
        <v>801</v>
      </c>
      <c r="S2667">
        <v>266</v>
      </c>
    </row>
    <row r="2668" spans="1:19" x14ac:dyDescent="0.25">
      <c r="A2668" s="1" t="s">
        <v>20</v>
      </c>
      <c r="B2668" s="1" t="s">
        <v>34</v>
      </c>
      <c r="C2668" s="1" t="s">
        <v>22</v>
      </c>
      <c r="D2668" s="1" t="s">
        <v>23</v>
      </c>
      <c r="E2668" s="1" t="s">
        <v>24</v>
      </c>
      <c r="G2668" t="s">
        <v>3679</v>
      </c>
      <c r="H2668">
        <v>35405</v>
      </c>
      <c r="I2668">
        <v>36877</v>
      </c>
      <c r="J2668" t="s">
        <v>26</v>
      </c>
      <c r="Q2668" t="s">
        <v>3750</v>
      </c>
      <c r="R2668">
        <v>1473</v>
      </c>
    </row>
    <row r="2669" spans="1:19" x14ac:dyDescent="0.25">
      <c r="A2669" s="1" t="s">
        <v>36</v>
      </c>
      <c r="B2669" s="1" t="s">
        <v>37</v>
      </c>
      <c r="C2669" s="1" t="s">
        <v>22</v>
      </c>
      <c r="D2669" s="1" t="s">
        <v>23</v>
      </c>
      <c r="E2669" s="1" t="s">
        <v>24</v>
      </c>
      <c r="G2669" t="s">
        <v>3679</v>
      </c>
      <c r="H2669">
        <v>35405</v>
      </c>
      <c r="I2669">
        <v>36877</v>
      </c>
      <c r="J2669" t="s">
        <v>26</v>
      </c>
      <c r="K2669" t="s">
        <v>3751</v>
      </c>
      <c r="N2669" t="s">
        <v>3752</v>
      </c>
      <c r="Q2669" t="s">
        <v>3750</v>
      </c>
      <c r="R2669">
        <v>1473</v>
      </c>
      <c r="S2669">
        <v>490</v>
      </c>
    </row>
    <row r="2670" spans="1:19" x14ac:dyDescent="0.25">
      <c r="A2670" s="1" t="s">
        <v>20</v>
      </c>
      <c r="B2670" s="1" t="s">
        <v>34</v>
      </c>
      <c r="C2670" s="1" t="s">
        <v>22</v>
      </c>
      <c r="D2670" s="1" t="s">
        <v>23</v>
      </c>
      <c r="E2670" s="1" t="s">
        <v>24</v>
      </c>
      <c r="G2670" t="s">
        <v>4584</v>
      </c>
      <c r="H2670">
        <v>35480</v>
      </c>
      <c r="I2670">
        <v>36202</v>
      </c>
      <c r="J2670" t="s">
        <v>46</v>
      </c>
      <c r="Q2670" t="s">
        <v>4683</v>
      </c>
      <c r="R2670">
        <v>723</v>
      </c>
    </row>
    <row r="2671" spans="1:19" x14ac:dyDescent="0.25">
      <c r="A2671" s="1" t="s">
        <v>36</v>
      </c>
      <c r="B2671" s="1" t="s">
        <v>37</v>
      </c>
      <c r="C2671" s="1" t="s">
        <v>22</v>
      </c>
      <c r="D2671" s="1" t="s">
        <v>23</v>
      </c>
      <c r="E2671" s="1" t="s">
        <v>24</v>
      </c>
      <c r="G2671" t="s">
        <v>4584</v>
      </c>
      <c r="H2671">
        <v>35480</v>
      </c>
      <c r="I2671">
        <v>36202</v>
      </c>
      <c r="J2671" t="s">
        <v>46</v>
      </c>
      <c r="K2671" t="s">
        <v>4684</v>
      </c>
      <c r="N2671" t="s">
        <v>4685</v>
      </c>
      <c r="Q2671" t="s">
        <v>4683</v>
      </c>
      <c r="R2671">
        <v>723</v>
      </c>
      <c r="S2671">
        <v>240</v>
      </c>
    </row>
    <row r="2672" spans="1:19" x14ac:dyDescent="0.25">
      <c r="A2672" s="1" t="s">
        <v>20</v>
      </c>
      <c r="B2672" s="1" t="s">
        <v>34</v>
      </c>
      <c r="C2672" s="1" t="s">
        <v>22</v>
      </c>
      <c r="D2672" s="1" t="s">
        <v>23</v>
      </c>
      <c r="E2672" s="1" t="s">
        <v>24</v>
      </c>
      <c r="G2672" t="s">
        <v>5006</v>
      </c>
      <c r="H2672">
        <v>35481</v>
      </c>
      <c r="I2672">
        <v>36824</v>
      </c>
      <c r="J2672" t="s">
        <v>26</v>
      </c>
      <c r="Q2672" t="s">
        <v>5107</v>
      </c>
      <c r="R2672">
        <v>1344</v>
      </c>
    </row>
    <row r="2673" spans="1:19" x14ac:dyDescent="0.25">
      <c r="A2673" s="1" t="s">
        <v>36</v>
      </c>
      <c r="B2673" s="1" t="s">
        <v>37</v>
      </c>
      <c r="C2673" s="1" t="s">
        <v>22</v>
      </c>
      <c r="D2673" s="1" t="s">
        <v>23</v>
      </c>
      <c r="E2673" s="1" t="s">
        <v>24</v>
      </c>
      <c r="G2673" t="s">
        <v>5006</v>
      </c>
      <c r="H2673">
        <v>35481</v>
      </c>
      <c r="I2673">
        <v>36824</v>
      </c>
      <c r="J2673" t="s">
        <v>26</v>
      </c>
      <c r="K2673" t="s">
        <v>5108</v>
      </c>
      <c r="N2673" t="s">
        <v>5109</v>
      </c>
      <c r="Q2673" t="s">
        <v>5107</v>
      </c>
      <c r="R2673">
        <v>1344</v>
      </c>
      <c r="S2673">
        <v>447</v>
      </c>
    </row>
    <row r="2674" spans="1:19" x14ac:dyDescent="0.25">
      <c r="A2674" s="1" t="s">
        <v>20</v>
      </c>
      <c r="B2674" s="1" t="s">
        <v>34</v>
      </c>
      <c r="C2674" s="1" t="s">
        <v>22</v>
      </c>
      <c r="D2674" s="1" t="s">
        <v>23</v>
      </c>
      <c r="E2674" s="1" t="s">
        <v>24</v>
      </c>
      <c r="G2674" t="s">
        <v>683</v>
      </c>
      <c r="H2674">
        <v>35565</v>
      </c>
      <c r="I2674">
        <v>35792</v>
      </c>
      <c r="J2674" t="s">
        <v>46</v>
      </c>
      <c r="Q2674" t="s">
        <v>782</v>
      </c>
      <c r="R2674">
        <v>228</v>
      </c>
    </row>
    <row r="2675" spans="1:19" x14ac:dyDescent="0.25">
      <c r="A2675" s="1" t="s">
        <v>36</v>
      </c>
      <c r="B2675" s="1" t="s">
        <v>37</v>
      </c>
      <c r="C2675" s="1" t="s">
        <v>22</v>
      </c>
      <c r="D2675" s="1" t="s">
        <v>23</v>
      </c>
      <c r="E2675" s="1" t="s">
        <v>24</v>
      </c>
      <c r="G2675" t="s">
        <v>683</v>
      </c>
      <c r="H2675">
        <v>35565</v>
      </c>
      <c r="I2675">
        <v>35792</v>
      </c>
      <c r="J2675" t="s">
        <v>46</v>
      </c>
      <c r="K2675" t="s">
        <v>783</v>
      </c>
      <c r="N2675" t="s">
        <v>784</v>
      </c>
      <c r="Q2675" t="s">
        <v>782</v>
      </c>
      <c r="R2675">
        <v>228</v>
      </c>
      <c r="S2675">
        <v>75</v>
      </c>
    </row>
    <row r="2676" spans="1:19" x14ac:dyDescent="0.25">
      <c r="A2676" s="1" t="s">
        <v>20</v>
      </c>
      <c r="B2676" s="1" t="s">
        <v>34</v>
      </c>
      <c r="C2676" s="1" t="s">
        <v>22</v>
      </c>
      <c r="D2676" s="1" t="s">
        <v>23</v>
      </c>
      <c r="E2676" s="1" t="s">
        <v>24</v>
      </c>
      <c r="G2676" t="s">
        <v>1766</v>
      </c>
      <c r="H2676">
        <v>35621</v>
      </c>
      <c r="I2676">
        <v>35953</v>
      </c>
      <c r="J2676" t="s">
        <v>46</v>
      </c>
      <c r="Q2676" t="s">
        <v>1856</v>
      </c>
      <c r="R2676">
        <v>333</v>
      </c>
    </row>
    <row r="2677" spans="1:19" x14ac:dyDescent="0.25">
      <c r="A2677" s="1" t="s">
        <v>36</v>
      </c>
      <c r="B2677" s="1" t="s">
        <v>37</v>
      </c>
      <c r="C2677" s="1" t="s">
        <v>22</v>
      </c>
      <c r="D2677" s="1" t="s">
        <v>23</v>
      </c>
      <c r="E2677" s="1" t="s">
        <v>24</v>
      </c>
      <c r="G2677" t="s">
        <v>1766</v>
      </c>
      <c r="H2677">
        <v>35621</v>
      </c>
      <c r="I2677">
        <v>35953</v>
      </c>
      <c r="J2677" t="s">
        <v>46</v>
      </c>
      <c r="K2677" t="s">
        <v>1857</v>
      </c>
      <c r="N2677" t="s">
        <v>45</v>
      </c>
      <c r="Q2677" t="s">
        <v>1856</v>
      </c>
      <c r="R2677">
        <v>333</v>
      </c>
      <c r="S2677">
        <v>110</v>
      </c>
    </row>
    <row r="2678" spans="1:19" x14ac:dyDescent="0.25">
      <c r="A2678" s="1" t="s">
        <v>20</v>
      </c>
      <c r="B2678" s="1" t="s">
        <v>34</v>
      </c>
      <c r="C2678" s="1" t="s">
        <v>22</v>
      </c>
      <c r="D2678" s="1" t="s">
        <v>23</v>
      </c>
      <c r="E2678" s="1" t="s">
        <v>24</v>
      </c>
      <c r="G2678" t="s">
        <v>3978</v>
      </c>
      <c r="H2678">
        <v>35631</v>
      </c>
      <c r="I2678">
        <v>36527</v>
      </c>
      <c r="J2678" t="s">
        <v>26</v>
      </c>
      <c r="Q2678" t="s">
        <v>4041</v>
      </c>
      <c r="R2678">
        <v>897</v>
      </c>
    </row>
    <row r="2679" spans="1:19" x14ac:dyDescent="0.25">
      <c r="A2679" s="1" t="s">
        <v>36</v>
      </c>
      <c r="B2679" s="1" t="s">
        <v>37</v>
      </c>
      <c r="C2679" s="1" t="s">
        <v>22</v>
      </c>
      <c r="D2679" s="1" t="s">
        <v>23</v>
      </c>
      <c r="E2679" s="1" t="s">
        <v>24</v>
      </c>
      <c r="G2679" t="s">
        <v>3978</v>
      </c>
      <c r="H2679">
        <v>35631</v>
      </c>
      <c r="I2679">
        <v>36527</v>
      </c>
      <c r="J2679" t="s">
        <v>26</v>
      </c>
      <c r="K2679" t="s">
        <v>4042</v>
      </c>
      <c r="N2679" t="s">
        <v>45</v>
      </c>
      <c r="Q2679" t="s">
        <v>4041</v>
      </c>
      <c r="R2679">
        <v>897</v>
      </c>
      <c r="S2679">
        <v>298</v>
      </c>
    </row>
    <row r="2680" spans="1:19" x14ac:dyDescent="0.25">
      <c r="A2680" s="1" t="s">
        <v>20</v>
      </c>
      <c r="B2680" s="1" t="s">
        <v>34</v>
      </c>
      <c r="C2680" s="1" t="s">
        <v>22</v>
      </c>
      <c r="D2680" s="1" t="s">
        <v>23</v>
      </c>
      <c r="E2680" s="1" t="s">
        <v>24</v>
      </c>
      <c r="G2680" t="s">
        <v>5646</v>
      </c>
      <c r="H2680">
        <v>35641</v>
      </c>
      <c r="I2680">
        <v>35901</v>
      </c>
      <c r="J2680" t="s">
        <v>26</v>
      </c>
      <c r="Q2680" t="s">
        <v>5730</v>
      </c>
      <c r="R2680">
        <v>261</v>
      </c>
    </row>
    <row r="2681" spans="1:19" x14ac:dyDescent="0.25">
      <c r="A2681" s="1" t="s">
        <v>36</v>
      </c>
      <c r="B2681" s="1" t="s">
        <v>37</v>
      </c>
      <c r="C2681" s="1" t="s">
        <v>22</v>
      </c>
      <c r="D2681" s="1" t="s">
        <v>23</v>
      </c>
      <c r="E2681" s="1" t="s">
        <v>24</v>
      </c>
      <c r="G2681" t="s">
        <v>5646</v>
      </c>
      <c r="H2681">
        <v>35641</v>
      </c>
      <c r="I2681">
        <v>35901</v>
      </c>
      <c r="J2681" t="s">
        <v>26</v>
      </c>
      <c r="K2681" t="s">
        <v>5731</v>
      </c>
      <c r="N2681" t="s">
        <v>45</v>
      </c>
      <c r="Q2681" t="s">
        <v>5730</v>
      </c>
      <c r="R2681">
        <v>261</v>
      </c>
      <c r="S2681">
        <v>86</v>
      </c>
    </row>
    <row r="2682" spans="1:19" x14ac:dyDescent="0.25">
      <c r="A2682" s="1" t="s">
        <v>20</v>
      </c>
      <c r="B2682" s="1" t="s">
        <v>34</v>
      </c>
      <c r="C2682" s="1" t="s">
        <v>22</v>
      </c>
      <c r="D2682" s="1" t="s">
        <v>23</v>
      </c>
      <c r="E2682" s="1" t="s">
        <v>24</v>
      </c>
      <c r="G2682" t="s">
        <v>1267</v>
      </c>
      <c r="H2682">
        <v>35666</v>
      </c>
      <c r="I2682">
        <v>36613</v>
      </c>
      <c r="J2682" t="s">
        <v>46</v>
      </c>
      <c r="Q2682" t="s">
        <v>1353</v>
      </c>
      <c r="R2682">
        <v>948</v>
      </c>
    </row>
    <row r="2683" spans="1:19" x14ac:dyDescent="0.25">
      <c r="A2683" s="1" t="s">
        <v>36</v>
      </c>
      <c r="B2683" s="1" t="s">
        <v>37</v>
      </c>
      <c r="C2683" s="1" t="s">
        <v>22</v>
      </c>
      <c r="D2683" s="1" t="s">
        <v>23</v>
      </c>
      <c r="E2683" s="1" t="s">
        <v>24</v>
      </c>
      <c r="G2683" t="s">
        <v>1267</v>
      </c>
      <c r="H2683">
        <v>35666</v>
      </c>
      <c r="I2683">
        <v>36613</v>
      </c>
      <c r="J2683" t="s">
        <v>46</v>
      </c>
      <c r="K2683" t="s">
        <v>1354</v>
      </c>
      <c r="N2683" t="s">
        <v>1355</v>
      </c>
      <c r="Q2683" t="s">
        <v>1353</v>
      </c>
      <c r="R2683">
        <v>948</v>
      </c>
      <c r="S2683">
        <v>315</v>
      </c>
    </row>
    <row r="2684" spans="1:19" x14ac:dyDescent="0.25">
      <c r="A2684" s="1" t="s">
        <v>20</v>
      </c>
      <c r="B2684" s="1" t="s">
        <v>34</v>
      </c>
      <c r="C2684" s="1" t="s">
        <v>22</v>
      </c>
      <c r="D2684" s="1" t="s">
        <v>23</v>
      </c>
      <c r="E2684" s="1" t="s">
        <v>24</v>
      </c>
      <c r="G2684" t="s">
        <v>5274</v>
      </c>
      <c r="H2684">
        <v>35684</v>
      </c>
      <c r="I2684">
        <v>36568</v>
      </c>
      <c r="J2684" t="s">
        <v>46</v>
      </c>
      <c r="Q2684" t="s">
        <v>5369</v>
      </c>
      <c r="R2684">
        <v>885</v>
      </c>
    </row>
    <row r="2685" spans="1:19" x14ac:dyDescent="0.25">
      <c r="A2685" s="1" t="s">
        <v>36</v>
      </c>
      <c r="B2685" s="1" t="s">
        <v>37</v>
      </c>
      <c r="C2685" s="1" t="s">
        <v>22</v>
      </c>
      <c r="D2685" s="1" t="s">
        <v>23</v>
      </c>
      <c r="E2685" s="1" t="s">
        <v>24</v>
      </c>
      <c r="G2685" t="s">
        <v>5274</v>
      </c>
      <c r="H2685">
        <v>35684</v>
      </c>
      <c r="I2685">
        <v>36568</v>
      </c>
      <c r="J2685" t="s">
        <v>46</v>
      </c>
      <c r="K2685" t="s">
        <v>5370</v>
      </c>
      <c r="N2685" t="s">
        <v>1145</v>
      </c>
      <c r="Q2685" t="s">
        <v>5369</v>
      </c>
      <c r="R2685">
        <v>885</v>
      </c>
      <c r="S2685">
        <v>294</v>
      </c>
    </row>
    <row r="2686" spans="1:19" x14ac:dyDescent="0.25">
      <c r="A2686" s="1" t="s">
        <v>20</v>
      </c>
      <c r="B2686" s="1" t="s">
        <v>34</v>
      </c>
      <c r="C2686" s="1" t="s">
        <v>22</v>
      </c>
      <c r="D2686" s="1" t="s">
        <v>23</v>
      </c>
      <c r="E2686" s="1" t="s">
        <v>24</v>
      </c>
      <c r="G2686" t="s">
        <v>683</v>
      </c>
      <c r="H2686">
        <v>35776</v>
      </c>
      <c r="I2686">
        <v>36186</v>
      </c>
      <c r="J2686" t="s">
        <v>46</v>
      </c>
      <c r="Q2686" t="s">
        <v>785</v>
      </c>
      <c r="R2686">
        <v>411</v>
      </c>
    </row>
    <row r="2687" spans="1:19" x14ac:dyDescent="0.25">
      <c r="A2687" s="1" t="s">
        <v>36</v>
      </c>
      <c r="B2687" s="1" t="s">
        <v>37</v>
      </c>
      <c r="C2687" s="1" t="s">
        <v>22</v>
      </c>
      <c r="D2687" s="1" t="s">
        <v>23</v>
      </c>
      <c r="E2687" s="1" t="s">
        <v>24</v>
      </c>
      <c r="G2687" t="s">
        <v>683</v>
      </c>
      <c r="H2687">
        <v>35776</v>
      </c>
      <c r="I2687">
        <v>36186</v>
      </c>
      <c r="J2687" t="s">
        <v>46</v>
      </c>
      <c r="K2687" t="s">
        <v>786</v>
      </c>
      <c r="N2687" t="s">
        <v>607</v>
      </c>
      <c r="Q2687" t="s">
        <v>785</v>
      </c>
      <c r="R2687">
        <v>411</v>
      </c>
      <c r="S2687">
        <v>136</v>
      </c>
    </row>
    <row r="2688" spans="1:19" x14ac:dyDescent="0.25">
      <c r="A2688" s="1" t="s">
        <v>20</v>
      </c>
      <c r="B2688" s="1" t="s">
        <v>34</v>
      </c>
      <c r="C2688" s="1" t="s">
        <v>22</v>
      </c>
      <c r="D2688" s="1" t="s">
        <v>23</v>
      </c>
      <c r="E2688" s="1" t="s">
        <v>24</v>
      </c>
      <c r="G2688" t="s">
        <v>5151</v>
      </c>
      <c r="H2688">
        <v>35782</v>
      </c>
      <c r="I2688">
        <v>36474</v>
      </c>
      <c r="J2688" t="s">
        <v>26</v>
      </c>
      <c r="Q2688" t="s">
        <v>5234</v>
      </c>
      <c r="R2688">
        <v>693</v>
      </c>
    </row>
    <row r="2689" spans="1:20" x14ac:dyDescent="0.25">
      <c r="A2689" s="1" t="s">
        <v>36</v>
      </c>
      <c r="B2689" s="1" t="s">
        <v>37</v>
      </c>
      <c r="C2689" s="1" t="s">
        <v>22</v>
      </c>
      <c r="D2689" s="1" t="s">
        <v>23</v>
      </c>
      <c r="E2689" s="1" t="s">
        <v>24</v>
      </c>
      <c r="G2689" t="s">
        <v>5151</v>
      </c>
      <c r="H2689">
        <v>35782</v>
      </c>
      <c r="I2689">
        <v>36474</v>
      </c>
      <c r="J2689" t="s">
        <v>26</v>
      </c>
      <c r="K2689" t="s">
        <v>5235</v>
      </c>
      <c r="N2689" t="s">
        <v>1906</v>
      </c>
      <c r="Q2689" t="s">
        <v>5234</v>
      </c>
      <c r="R2689">
        <v>693</v>
      </c>
      <c r="S2689">
        <v>230</v>
      </c>
    </row>
    <row r="2690" spans="1:20" x14ac:dyDescent="0.25">
      <c r="A2690" s="1" t="s">
        <v>20</v>
      </c>
      <c r="B2690" s="1" t="s">
        <v>34</v>
      </c>
      <c r="C2690" s="1" t="s">
        <v>22</v>
      </c>
      <c r="D2690" s="1" t="s">
        <v>23</v>
      </c>
      <c r="E2690" s="1" t="s">
        <v>24</v>
      </c>
      <c r="G2690" t="s">
        <v>3824</v>
      </c>
      <c r="H2690">
        <v>35834</v>
      </c>
      <c r="I2690">
        <v>36784</v>
      </c>
      <c r="J2690" t="s">
        <v>26</v>
      </c>
      <c r="Q2690" t="s">
        <v>3909</v>
      </c>
      <c r="R2690">
        <v>951</v>
      </c>
    </row>
    <row r="2691" spans="1:20" x14ac:dyDescent="0.25">
      <c r="A2691" s="1" t="s">
        <v>36</v>
      </c>
      <c r="B2691" s="1" t="s">
        <v>37</v>
      </c>
      <c r="C2691" s="1" t="s">
        <v>22</v>
      </c>
      <c r="D2691" s="1" t="s">
        <v>23</v>
      </c>
      <c r="E2691" s="1" t="s">
        <v>24</v>
      </c>
      <c r="G2691" t="s">
        <v>3824</v>
      </c>
      <c r="H2691">
        <v>35834</v>
      </c>
      <c r="I2691">
        <v>36784</v>
      </c>
      <c r="J2691" t="s">
        <v>26</v>
      </c>
      <c r="K2691" t="s">
        <v>3910</v>
      </c>
      <c r="N2691" t="s">
        <v>3911</v>
      </c>
      <c r="Q2691" t="s">
        <v>3909</v>
      </c>
      <c r="R2691">
        <v>951</v>
      </c>
      <c r="S2691">
        <v>316</v>
      </c>
    </row>
    <row r="2692" spans="1:20" x14ac:dyDescent="0.25">
      <c r="A2692" s="1" t="s">
        <v>20</v>
      </c>
      <c r="B2692" s="1" t="s">
        <v>34</v>
      </c>
      <c r="C2692" s="1" t="s">
        <v>22</v>
      </c>
      <c r="D2692" s="1" t="s">
        <v>23</v>
      </c>
      <c r="E2692" s="1" t="s">
        <v>24</v>
      </c>
      <c r="G2692" t="s">
        <v>2702</v>
      </c>
      <c r="H2692">
        <v>35865</v>
      </c>
      <c r="I2692">
        <v>37391</v>
      </c>
      <c r="J2692" t="s">
        <v>26</v>
      </c>
      <c r="Q2692" t="s">
        <v>2772</v>
      </c>
      <c r="R2692">
        <v>1527</v>
      </c>
    </row>
    <row r="2693" spans="1:20" x14ac:dyDescent="0.25">
      <c r="A2693" s="1" t="s">
        <v>36</v>
      </c>
      <c r="B2693" s="1" t="s">
        <v>37</v>
      </c>
      <c r="C2693" s="1" t="s">
        <v>22</v>
      </c>
      <c r="D2693" s="1" t="s">
        <v>23</v>
      </c>
      <c r="E2693" s="1" t="s">
        <v>24</v>
      </c>
      <c r="G2693" t="s">
        <v>2702</v>
      </c>
      <c r="H2693">
        <v>35865</v>
      </c>
      <c r="I2693">
        <v>37391</v>
      </c>
      <c r="J2693" t="s">
        <v>26</v>
      </c>
      <c r="K2693" t="s">
        <v>2773</v>
      </c>
      <c r="N2693" t="s">
        <v>2774</v>
      </c>
      <c r="Q2693" t="s">
        <v>2772</v>
      </c>
      <c r="R2693">
        <v>1527</v>
      </c>
      <c r="S2693">
        <v>508</v>
      </c>
    </row>
    <row r="2694" spans="1:20" x14ac:dyDescent="0.25">
      <c r="A2694" s="1" t="s">
        <v>20</v>
      </c>
      <c r="B2694" s="1" t="s">
        <v>128</v>
      </c>
      <c r="C2694" s="1" t="s">
        <v>22</v>
      </c>
      <c r="D2694" s="1" t="s">
        <v>23</v>
      </c>
      <c r="E2694" s="1" t="s">
        <v>24</v>
      </c>
      <c r="G2694" t="s">
        <v>5646</v>
      </c>
      <c r="H2694">
        <v>35882</v>
      </c>
      <c r="I2694">
        <v>36475</v>
      </c>
      <c r="J2694" t="s">
        <v>26</v>
      </c>
      <c r="Q2694" t="s">
        <v>5732</v>
      </c>
      <c r="R2694">
        <v>594</v>
      </c>
      <c r="T2694" t="s">
        <v>130</v>
      </c>
    </row>
    <row r="2695" spans="1:20" x14ac:dyDescent="0.25">
      <c r="A2695" s="1" t="s">
        <v>36</v>
      </c>
      <c r="B2695" s="1" t="s">
        <v>131</v>
      </c>
      <c r="C2695" s="1" t="s">
        <v>22</v>
      </c>
      <c r="D2695" s="1" t="s">
        <v>23</v>
      </c>
      <c r="E2695" s="1" t="s">
        <v>24</v>
      </c>
      <c r="G2695" t="s">
        <v>5646</v>
      </c>
      <c r="H2695">
        <v>35882</v>
      </c>
      <c r="I2695">
        <v>36475</v>
      </c>
      <c r="J2695" t="s">
        <v>26</v>
      </c>
      <c r="N2695" t="s">
        <v>206</v>
      </c>
      <c r="Q2695" t="s">
        <v>5732</v>
      </c>
      <c r="R2695">
        <v>594</v>
      </c>
      <c r="T2695" t="s">
        <v>130</v>
      </c>
    </row>
    <row r="2696" spans="1:20" x14ac:dyDescent="0.25">
      <c r="A2696" s="1" t="s">
        <v>20</v>
      </c>
      <c r="B2696" s="1" t="s">
        <v>34</v>
      </c>
      <c r="C2696" s="1" t="s">
        <v>22</v>
      </c>
      <c r="D2696" s="1" t="s">
        <v>23</v>
      </c>
      <c r="E2696" s="1" t="s">
        <v>24</v>
      </c>
      <c r="G2696" t="s">
        <v>5390</v>
      </c>
      <c r="H2696">
        <v>35911</v>
      </c>
      <c r="I2696">
        <v>36762</v>
      </c>
      <c r="J2696" t="s">
        <v>26</v>
      </c>
      <c r="Q2696" t="s">
        <v>5502</v>
      </c>
      <c r="R2696">
        <v>852</v>
      </c>
    </row>
    <row r="2697" spans="1:20" x14ac:dyDescent="0.25">
      <c r="A2697" s="1" t="s">
        <v>36</v>
      </c>
      <c r="B2697" s="1" t="s">
        <v>37</v>
      </c>
      <c r="C2697" s="1" t="s">
        <v>22</v>
      </c>
      <c r="D2697" s="1" t="s">
        <v>23</v>
      </c>
      <c r="E2697" s="1" t="s">
        <v>24</v>
      </c>
      <c r="G2697" t="s">
        <v>5390</v>
      </c>
      <c r="H2697">
        <v>35911</v>
      </c>
      <c r="I2697">
        <v>36762</v>
      </c>
      <c r="J2697" t="s">
        <v>26</v>
      </c>
      <c r="K2697" t="s">
        <v>5503</v>
      </c>
      <c r="N2697" t="s">
        <v>5504</v>
      </c>
      <c r="Q2697" t="s">
        <v>5502</v>
      </c>
      <c r="R2697">
        <v>852</v>
      </c>
      <c r="S2697">
        <v>283</v>
      </c>
    </row>
    <row r="2698" spans="1:20" x14ac:dyDescent="0.25">
      <c r="A2698" s="1" t="s">
        <v>20</v>
      </c>
      <c r="B2698" s="1" t="s">
        <v>34</v>
      </c>
      <c r="C2698" s="1" t="s">
        <v>22</v>
      </c>
      <c r="D2698" s="1" t="s">
        <v>23</v>
      </c>
      <c r="E2698" s="1" t="s">
        <v>24</v>
      </c>
      <c r="G2698" t="s">
        <v>4715</v>
      </c>
      <c r="H2698">
        <v>35915</v>
      </c>
      <c r="I2698">
        <v>36574</v>
      </c>
      <c r="J2698" t="s">
        <v>26</v>
      </c>
      <c r="Q2698" t="s">
        <v>4805</v>
      </c>
      <c r="R2698">
        <v>660</v>
      </c>
    </row>
    <row r="2699" spans="1:20" x14ac:dyDescent="0.25">
      <c r="A2699" s="1" t="s">
        <v>36</v>
      </c>
      <c r="B2699" s="1" t="s">
        <v>37</v>
      </c>
      <c r="C2699" s="1" t="s">
        <v>22</v>
      </c>
      <c r="D2699" s="1" t="s">
        <v>23</v>
      </c>
      <c r="E2699" s="1" t="s">
        <v>24</v>
      </c>
      <c r="G2699" t="s">
        <v>4715</v>
      </c>
      <c r="H2699">
        <v>35915</v>
      </c>
      <c r="I2699">
        <v>36574</v>
      </c>
      <c r="J2699" t="s">
        <v>26</v>
      </c>
      <c r="K2699" t="s">
        <v>4806</v>
      </c>
      <c r="N2699" t="s">
        <v>4687</v>
      </c>
      <c r="Q2699" t="s">
        <v>4805</v>
      </c>
      <c r="R2699">
        <v>660</v>
      </c>
      <c r="S2699">
        <v>219</v>
      </c>
    </row>
    <row r="2700" spans="1:20" x14ac:dyDescent="0.25">
      <c r="A2700" s="1" t="s">
        <v>20</v>
      </c>
      <c r="B2700" s="1" t="s">
        <v>34</v>
      </c>
      <c r="C2700" s="1" t="s">
        <v>22</v>
      </c>
      <c r="D2700" s="1" t="s">
        <v>23</v>
      </c>
      <c r="E2700" s="1" t="s">
        <v>24</v>
      </c>
      <c r="G2700" t="s">
        <v>1766</v>
      </c>
      <c r="H2700">
        <v>35956</v>
      </c>
      <c r="I2700">
        <v>38652</v>
      </c>
      <c r="J2700" t="s">
        <v>26</v>
      </c>
      <c r="Q2700" t="s">
        <v>1858</v>
      </c>
      <c r="R2700">
        <v>2697</v>
      </c>
    </row>
    <row r="2701" spans="1:20" x14ac:dyDescent="0.25">
      <c r="A2701" s="1" t="s">
        <v>36</v>
      </c>
      <c r="B2701" s="1" t="s">
        <v>37</v>
      </c>
      <c r="C2701" s="1" t="s">
        <v>22</v>
      </c>
      <c r="D2701" s="1" t="s">
        <v>23</v>
      </c>
      <c r="E2701" s="1" t="s">
        <v>24</v>
      </c>
      <c r="G2701" t="s">
        <v>1766</v>
      </c>
      <c r="H2701">
        <v>35956</v>
      </c>
      <c r="I2701">
        <v>38652</v>
      </c>
      <c r="J2701" t="s">
        <v>26</v>
      </c>
      <c r="K2701" t="s">
        <v>1859</v>
      </c>
      <c r="N2701" t="s">
        <v>1860</v>
      </c>
      <c r="Q2701" t="s">
        <v>1858</v>
      </c>
      <c r="R2701">
        <v>2697</v>
      </c>
      <c r="S2701">
        <v>898</v>
      </c>
    </row>
    <row r="2702" spans="1:20" x14ac:dyDescent="0.25">
      <c r="A2702" s="1" t="s">
        <v>20</v>
      </c>
      <c r="B2702" s="1" t="s">
        <v>34</v>
      </c>
      <c r="C2702" s="1" t="s">
        <v>22</v>
      </c>
      <c r="D2702" s="1" t="s">
        <v>23</v>
      </c>
      <c r="E2702" s="1" t="s">
        <v>24</v>
      </c>
      <c r="G2702" t="s">
        <v>25</v>
      </c>
      <c r="H2702">
        <v>35981</v>
      </c>
      <c r="I2702">
        <v>36694</v>
      </c>
      <c r="J2702" t="s">
        <v>46</v>
      </c>
      <c r="Q2702" t="s">
        <v>135</v>
      </c>
      <c r="R2702">
        <v>714</v>
      </c>
    </row>
    <row r="2703" spans="1:20" x14ac:dyDescent="0.25">
      <c r="A2703" s="1" t="s">
        <v>36</v>
      </c>
      <c r="B2703" s="1" t="s">
        <v>37</v>
      </c>
      <c r="C2703" s="1" t="s">
        <v>22</v>
      </c>
      <c r="D2703" s="1" t="s">
        <v>23</v>
      </c>
      <c r="E2703" s="1" t="s">
        <v>24</v>
      </c>
      <c r="G2703" t="s">
        <v>25</v>
      </c>
      <c r="H2703">
        <v>35981</v>
      </c>
      <c r="I2703">
        <v>36694</v>
      </c>
      <c r="J2703" t="s">
        <v>46</v>
      </c>
      <c r="K2703" t="s">
        <v>136</v>
      </c>
      <c r="N2703" t="s">
        <v>137</v>
      </c>
      <c r="Q2703" t="s">
        <v>135</v>
      </c>
      <c r="R2703">
        <v>714</v>
      </c>
      <c r="S2703">
        <v>237</v>
      </c>
    </row>
    <row r="2704" spans="1:20" x14ac:dyDescent="0.25">
      <c r="A2704" s="1" t="s">
        <v>20</v>
      </c>
      <c r="B2704" s="1" t="s">
        <v>34</v>
      </c>
      <c r="C2704" s="1" t="s">
        <v>22</v>
      </c>
      <c r="D2704" s="1" t="s">
        <v>23</v>
      </c>
      <c r="E2704" s="1" t="s">
        <v>24</v>
      </c>
      <c r="G2704" t="s">
        <v>5538</v>
      </c>
      <c r="H2704">
        <v>36035</v>
      </c>
      <c r="I2704">
        <v>36634</v>
      </c>
      <c r="J2704" t="s">
        <v>46</v>
      </c>
      <c r="Q2704" t="s">
        <v>5636</v>
      </c>
      <c r="R2704">
        <v>600</v>
      </c>
    </row>
    <row r="2705" spans="1:20" x14ac:dyDescent="0.25">
      <c r="A2705" s="1" t="s">
        <v>36</v>
      </c>
      <c r="B2705" s="1" t="s">
        <v>37</v>
      </c>
      <c r="C2705" s="1" t="s">
        <v>22</v>
      </c>
      <c r="D2705" s="1" t="s">
        <v>23</v>
      </c>
      <c r="E2705" s="1" t="s">
        <v>24</v>
      </c>
      <c r="G2705" t="s">
        <v>5538</v>
      </c>
      <c r="H2705">
        <v>36035</v>
      </c>
      <c r="I2705">
        <v>36634</v>
      </c>
      <c r="J2705" t="s">
        <v>46</v>
      </c>
      <c r="K2705" t="s">
        <v>5637</v>
      </c>
      <c r="N2705" t="s">
        <v>2113</v>
      </c>
      <c r="Q2705" t="s">
        <v>5636</v>
      </c>
      <c r="R2705">
        <v>600</v>
      </c>
      <c r="S2705">
        <v>199</v>
      </c>
    </row>
    <row r="2706" spans="1:20" x14ac:dyDescent="0.25">
      <c r="A2706" s="1" t="s">
        <v>20</v>
      </c>
      <c r="B2706" s="1" t="s">
        <v>21</v>
      </c>
      <c r="C2706" s="1" t="s">
        <v>22</v>
      </c>
      <c r="D2706" s="1" t="s">
        <v>23</v>
      </c>
      <c r="E2706" s="1" t="s">
        <v>24</v>
      </c>
      <c r="G2706" t="s">
        <v>4843</v>
      </c>
      <c r="H2706">
        <v>36067</v>
      </c>
      <c r="I2706">
        <v>36142</v>
      </c>
      <c r="J2706" t="s">
        <v>26</v>
      </c>
      <c r="Q2706" t="s">
        <v>4961</v>
      </c>
      <c r="R2706">
        <v>76</v>
      </c>
    </row>
    <row r="2707" spans="1:20" x14ac:dyDescent="0.25">
      <c r="A2707" s="1" t="s">
        <v>21</v>
      </c>
      <c r="C2707" s="1" t="s">
        <v>22</v>
      </c>
      <c r="D2707" s="1" t="s">
        <v>23</v>
      </c>
      <c r="E2707" s="1" t="s">
        <v>24</v>
      </c>
      <c r="G2707" t="s">
        <v>4843</v>
      </c>
      <c r="H2707">
        <v>36067</v>
      </c>
      <c r="I2707">
        <v>36142</v>
      </c>
      <c r="J2707" t="s">
        <v>26</v>
      </c>
      <c r="N2707" t="s">
        <v>2456</v>
      </c>
      <c r="Q2707" t="s">
        <v>4961</v>
      </c>
      <c r="R2707">
        <v>76</v>
      </c>
      <c r="T2707" t="s">
        <v>2457</v>
      </c>
    </row>
    <row r="2708" spans="1:20" x14ac:dyDescent="0.25">
      <c r="A2708" s="1" t="s">
        <v>20</v>
      </c>
      <c r="B2708" s="1" t="s">
        <v>34</v>
      </c>
      <c r="C2708" s="1" t="s">
        <v>22</v>
      </c>
      <c r="D2708" s="1" t="s">
        <v>23</v>
      </c>
      <c r="E2708" s="1" t="s">
        <v>24</v>
      </c>
      <c r="G2708" t="s">
        <v>3120</v>
      </c>
      <c r="H2708">
        <v>36128</v>
      </c>
      <c r="I2708">
        <v>37144</v>
      </c>
      <c r="J2708" t="s">
        <v>26</v>
      </c>
      <c r="Q2708" t="s">
        <v>3213</v>
      </c>
      <c r="R2708">
        <v>1017</v>
      </c>
    </row>
    <row r="2709" spans="1:20" x14ac:dyDescent="0.25">
      <c r="A2709" s="1" t="s">
        <v>36</v>
      </c>
      <c r="B2709" s="1" t="s">
        <v>37</v>
      </c>
      <c r="C2709" s="1" t="s">
        <v>22</v>
      </c>
      <c r="D2709" s="1" t="s">
        <v>23</v>
      </c>
      <c r="E2709" s="1" t="s">
        <v>24</v>
      </c>
      <c r="G2709" t="s">
        <v>3120</v>
      </c>
      <c r="H2709">
        <v>36128</v>
      </c>
      <c r="I2709">
        <v>37144</v>
      </c>
      <c r="J2709" t="s">
        <v>26</v>
      </c>
      <c r="K2709" t="s">
        <v>3214</v>
      </c>
      <c r="N2709" t="s">
        <v>3215</v>
      </c>
      <c r="Q2709" t="s">
        <v>3213</v>
      </c>
      <c r="R2709">
        <v>1017</v>
      </c>
      <c r="S2709">
        <v>338</v>
      </c>
    </row>
    <row r="2710" spans="1:20" x14ac:dyDescent="0.25">
      <c r="A2710" s="1" t="s">
        <v>20</v>
      </c>
      <c r="B2710" s="1" t="s">
        <v>21</v>
      </c>
      <c r="C2710" s="1" t="s">
        <v>22</v>
      </c>
      <c r="D2710" s="1" t="s">
        <v>23</v>
      </c>
      <c r="E2710" s="1" t="s">
        <v>24</v>
      </c>
      <c r="G2710" t="s">
        <v>4843</v>
      </c>
      <c r="H2710">
        <v>36148</v>
      </c>
      <c r="I2710">
        <v>36222</v>
      </c>
      <c r="J2710" t="s">
        <v>26</v>
      </c>
      <c r="Q2710" t="s">
        <v>4962</v>
      </c>
      <c r="R2710">
        <v>75</v>
      </c>
    </row>
    <row r="2711" spans="1:20" x14ac:dyDescent="0.25">
      <c r="A2711" s="1" t="s">
        <v>21</v>
      </c>
      <c r="C2711" s="1" t="s">
        <v>22</v>
      </c>
      <c r="D2711" s="1" t="s">
        <v>23</v>
      </c>
      <c r="E2711" s="1" t="s">
        <v>24</v>
      </c>
      <c r="G2711" t="s">
        <v>4843</v>
      </c>
      <c r="H2711">
        <v>36148</v>
      </c>
      <c r="I2711">
        <v>36222</v>
      </c>
      <c r="J2711" t="s">
        <v>26</v>
      </c>
      <c r="N2711" t="s">
        <v>4963</v>
      </c>
      <c r="Q2711" t="s">
        <v>4962</v>
      </c>
      <c r="R2711">
        <v>75</v>
      </c>
      <c r="T2711" t="s">
        <v>4964</v>
      </c>
    </row>
    <row r="2712" spans="1:20" x14ac:dyDescent="0.25">
      <c r="A2712" s="1" t="s">
        <v>20</v>
      </c>
      <c r="B2712" s="1" t="s">
        <v>34</v>
      </c>
      <c r="C2712" s="1" t="s">
        <v>22</v>
      </c>
      <c r="D2712" s="1" t="s">
        <v>23</v>
      </c>
      <c r="E2712" s="1" t="s">
        <v>24</v>
      </c>
      <c r="G2712" t="s">
        <v>3510</v>
      </c>
      <c r="H2712">
        <v>36192</v>
      </c>
      <c r="I2712">
        <v>36989</v>
      </c>
      <c r="J2712" t="s">
        <v>26</v>
      </c>
      <c r="Q2712" t="s">
        <v>3610</v>
      </c>
      <c r="R2712">
        <v>798</v>
      </c>
    </row>
    <row r="2713" spans="1:20" x14ac:dyDescent="0.25">
      <c r="A2713" s="1" t="s">
        <v>36</v>
      </c>
      <c r="B2713" s="1" t="s">
        <v>37</v>
      </c>
      <c r="C2713" s="1" t="s">
        <v>22</v>
      </c>
      <c r="D2713" s="1" t="s">
        <v>23</v>
      </c>
      <c r="E2713" s="1" t="s">
        <v>24</v>
      </c>
      <c r="G2713" t="s">
        <v>3510</v>
      </c>
      <c r="H2713">
        <v>36192</v>
      </c>
      <c r="I2713">
        <v>36989</v>
      </c>
      <c r="J2713" t="s">
        <v>26</v>
      </c>
      <c r="K2713" t="s">
        <v>3611</v>
      </c>
      <c r="N2713" t="s">
        <v>1145</v>
      </c>
      <c r="Q2713" t="s">
        <v>3610</v>
      </c>
      <c r="R2713">
        <v>798</v>
      </c>
      <c r="S2713">
        <v>265</v>
      </c>
    </row>
    <row r="2714" spans="1:20" x14ac:dyDescent="0.25">
      <c r="A2714" s="1" t="s">
        <v>20</v>
      </c>
      <c r="B2714" s="1" t="s">
        <v>34</v>
      </c>
      <c r="C2714" s="1" t="s">
        <v>22</v>
      </c>
      <c r="D2714" s="1" t="s">
        <v>23</v>
      </c>
      <c r="E2714" s="1" t="s">
        <v>24</v>
      </c>
      <c r="G2714" t="s">
        <v>3334</v>
      </c>
      <c r="H2714">
        <v>36233</v>
      </c>
      <c r="I2714">
        <v>37873</v>
      </c>
      <c r="J2714" t="s">
        <v>26</v>
      </c>
      <c r="Q2714" t="s">
        <v>3409</v>
      </c>
      <c r="R2714">
        <v>1641</v>
      </c>
    </row>
    <row r="2715" spans="1:20" x14ac:dyDescent="0.25">
      <c r="A2715" s="1" t="s">
        <v>36</v>
      </c>
      <c r="B2715" s="1" t="s">
        <v>37</v>
      </c>
      <c r="C2715" s="1" t="s">
        <v>22</v>
      </c>
      <c r="D2715" s="1" t="s">
        <v>23</v>
      </c>
      <c r="E2715" s="1" t="s">
        <v>24</v>
      </c>
      <c r="G2715" t="s">
        <v>3334</v>
      </c>
      <c r="H2715">
        <v>36233</v>
      </c>
      <c r="I2715">
        <v>37873</v>
      </c>
      <c r="J2715" t="s">
        <v>26</v>
      </c>
      <c r="K2715" t="s">
        <v>3410</v>
      </c>
      <c r="N2715" t="s">
        <v>3411</v>
      </c>
      <c r="Q2715" t="s">
        <v>3409</v>
      </c>
      <c r="R2715">
        <v>1641</v>
      </c>
      <c r="S2715">
        <v>546</v>
      </c>
    </row>
    <row r="2716" spans="1:20" x14ac:dyDescent="0.25">
      <c r="A2716" s="1" t="s">
        <v>20</v>
      </c>
      <c r="B2716" s="1" t="s">
        <v>34</v>
      </c>
      <c r="C2716" s="1" t="s">
        <v>22</v>
      </c>
      <c r="D2716" s="1" t="s">
        <v>23</v>
      </c>
      <c r="E2716" s="1" t="s">
        <v>24</v>
      </c>
      <c r="G2716" t="s">
        <v>4466</v>
      </c>
      <c r="H2716">
        <v>36236</v>
      </c>
      <c r="I2716">
        <v>36610</v>
      </c>
      <c r="J2716" t="s">
        <v>46</v>
      </c>
      <c r="Q2716" t="s">
        <v>4534</v>
      </c>
      <c r="R2716">
        <v>375</v>
      </c>
    </row>
    <row r="2717" spans="1:20" x14ac:dyDescent="0.25">
      <c r="A2717" s="1" t="s">
        <v>36</v>
      </c>
      <c r="B2717" s="1" t="s">
        <v>37</v>
      </c>
      <c r="C2717" s="1" t="s">
        <v>22</v>
      </c>
      <c r="D2717" s="1" t="s">
        <v>23</v>
      </c>
      <c r="E2717" s="1" t="s">
        <v>24</v>
      </c>
      <c r="G2717" t="s">
        <v>4466</v>
      </c>
      <c r="H2717">
        <v>36236</v>
      </c>
      <c r="I2717">
        <v>36610</v>
      </c>
      <c r="J2717" t="s">
        <v>46</v>
      </c>
      <c r="K2717" t="s">
        <v>4535</v>
      </c>
      <c r="N2717" t="s">
        <v>4536</v>
      </c>
      <c r="Q2717" t="s">
        <v>4534</v>
      </c>
      <c r="R2717">
        <v>375</v>
      </c>
      <c r="S2717">
        <v>124</v>
      </c>
    </row>
    <row r="2718" spans="1:20" x14ac:dyDescent="0.25">
      <c r="A2718" s="1" t="s">
        <v>20</v>
      </c>
      <c r="B2718" s="1" t="s">
        <v>34</v>
      </c>
      <c r="C2718" s="1" t="s">
        <v>22</v>
      </c>
      <c r="D2718" s="1" t="s">
        <v>23</v>
      </c>
      <c r="E2718" s="1" t="s">
        <v>24</v>
      </c>
      <c r="G2718" t="s">
        <v>4843</v>
      </c>
      <c r="H2718">
        <v>36274</v>
      </c>
      <c r="I2718">
        <v>37386</v>
      </c>
      <c r="J2718" t="s">
        <v>26</v>
      </c>
      <c r="Q2718" t="s">
        <v>4965</v>
      </c>
      <c r="R2718">
        <v>1113</v>
      </c>
    </row>
    <row r="2719" spans="1:20" x14ac:dyDescent="0.25">
      <c r="A2719" s="1" t="s">
        <v>36</v>
      </c>
      <c r="B2719" s="1" t="s">
        <v>37</v>
      </c>
      <c r="C2719" s="1" t="s">
        <v>22</v>
      </c>
      <c r="D2719" s="1" t="s">
        <v>23</v>
      </c>
      <c r="E2719" s="1" t="s">
        <v>24</v>
      </c>
      <c r="G2719" t="s">
        <v>4843</v>
      </c>
      <c r="H2719">
        <v>36274</v>
      </c>
      <c r="I2719">
        <v>37386</v>
      </c>
      <c r="J2719" t="s">
        <v>26</v>
      </c>
      <c r="K2719" t="s">
        <v>4966</v>
      </c>
      <c r="N2719" t="s">
        <v>4967</v>
      </c>
      <c r="Q2719" t="s">
        <v>4965</v>
      </c>
      <c r="R2719">
        <v>1113</v>
      </c>
      <c r="S2719">
        <v>370</v>
      </c>
    </row>
    <row r="2720" spans="1:20" x14ac:dyDescent="0.25">
      <c r="A2720" s="1" t="s">
        <v>20</v>
      </c>
      <c r="B2720" s="1" t="s">
        <v>128</v>
      </c>
      <c r="C2720" s="1" t="s">
        <v>22</v>
      </c>
      <c r="D2720" s="1" t="s">
        <v>23</v>
      </c>
      <c r="E2720" s="1" t="s">
        <v>24</v>
      </c>
      <c r="G2720" t="s">
        <v>4584</v>
      </c>
      <c r="H2720">
        <v>36283</v>
      </c>
      <c r="I2720">
        <v>36941</v>
      </c>
      <c r="J2720" t="s">
        <v>46</v>
      </c>
      <c r="Q2720" t="s">
        <v>4686</v>
      </c>
      <c r="R2720">
        <v>659</v>
      </c>
      <c r="T2720" t="s">
        <v>130</v>
      </c>
    </row>
    <row r="2721" spans="1:20" x14ac:dyDescent="0.25">
      <c r="A2721" s="1" t="s">
        <v>36</v>
      </c>
      <c r="B2721" s="1" t="s">
        <v>131</v>
      </c>
      <c r="C2721" s="1" t="s">
        <v>22</v>
      </c>
      <c r="D2721" s="1" t="s">
        <v>23</v>
      </c>
      <c r="E2721" s="1" t="s">
        <v>24</v>
      </c>
      <c r="G2721" t="s">
        <v>4584</v>
      </c>
      <c r="H2721">
        <v>36283</v>
      </c>
      <c r="I2721">
        <v>36941</v>
      </c>
      <c r="J2721" t="s">
        <v>46</v>
      </c>
      <c r="N2721" t="s">
        <v>4687</v>
      </c>
      <c r="Q2721" t="s">
        <v>4686</v>
      </c>
      <c r="R2721">
        <v>659</v>
      </c>
      <c r="T2721" t="s">
        <v>130</v>
      </c>
    </row>
    <row r="2722" spans="1:20" x14ac:dyDescent="0.25">
      <c r="A2722" s="1" t="s">
        <v>20</v>
      </c>
      <c r="B2722" s="1" t="s">
        <v>34</v>
      </c>
      <c r="C2722" s="1" t="s">
        <v>22</v>
      </c>
      <c r="D2722" s="1" t="s">
        <v>23</v>
      </c>
      <c r="E2722" s="1" t="s">
        <v>24</v>
      </c>
      <c r="G2722" t="s">
        <v>683</v>
      </c>
      <c r="H2722">
        <v>36315</v>
      </c>
      <c r="I2722">
        <v>36725</v>
      </c>
      <c r="J2722" t="s">
        <v>26</v>
      </c>
      <c r="Q2722" t="s">
        <v>787</v>
      </c>
      <c r="R2722">
        <v>411</v>
      </c>
    </row>
    <row r="2723" spans="1:20" x14ac:dyDescent="0.25">
      <c r="A2723" s="1" t="s">
        <v>36</v>
      </c>
      <c r="B2723" s="1" t="s">
        <v>37</v>
      </c>
      <c r="C2723" s="1" t="s">
        <v>22</v>
      </c>
      <c r="D2723" s="1" t="s">
        <v>23</v>
      </c>
      <c r="E2723" s="1" t="s">
        <v>24</v>
      </c>
      <c r="G2723" t="s">
        <v>683</v>
      </c>
      <c r="H2723">
        <v>36315</v>
      </c>
      <c r="I2723">
        <v>36725</v>
      </c>
      <c r="J2723" t="s">
        <v>26</v>
      </c>
      <c r="K2723" t="s">
        <v>788</v>
      </c>
      <c r="N2723" t="s">
        <v>45</v>
      </c>
      <c r="Q2723" t="s">
        <v>787</v>
      </c>
      <c r="R2723">
        <v>411</v>
      </c>
      <c r="S2723">
        <v>136</v>
      </c>
    </row>
    <row r="2724" spans="1:20" x14ac:dyDescent="0.25">
      <c r="A2724" s="1" t="s">
        <v>20</v>
      </c>
      <c r="B2724" s="1" t="s">
        <v>21</v>
      </c>
      <c r="C2724" s="1" t="s">
        <v>22</v>
      </c>
      <c r="D2724" s="1" t="s">
        <v>23</v>
      </c>
      <c r="E2724" s="1" t="s">
        <v>24</v>
      </c>
      <c r="G2724" t="s">
        <v>4136</v>
      </c>
      <c r="H2724">
        <v>36402</v>
      </c>
      <c r="I2724">
        <v>36488</v>
      </c>
      <c r="J2724" t="s">
        <v>26</v>
      </c>
      <c r="Q2724" t="s">
        <v>4249</v>
      </c>
      <c r="R2724">
        <v>87</v>
      </c>
    </row>
    <row r="2725" spans="1:20" x14ac:dyDescent="0.25">
      <c r="A2725" s="1" t="s">
        <v>21</v>
      </c>
      <c r="C2725" s="1" t="s">
        <v>22</v>
      </c>
      <c r="D2725" s="1" t="s">
        <v>23</v>
      </c>
      <c r="E2725" s="1" t="s">
        <v>24</v>
      </c>
      <c r="G2725" t="s">
        <v>4136</v>
      </c>
      <c r="H2725">
        <v>36402</v>
      </c>
      <c r="I2725">
        <v>36488</v>
      </c>
      <c r="J2725" t="s">
        <v>26</v>
      </c>
      <c r="N2725" t="s">
        <v>342</v>
      </c>
      <c r="Q2725" t="s">
        <v>4249</v>
      </c>
      <c r="R2725">
        <v>87</v>
      </c>
      <c r="T2725" t="s">
        <v>4250</v>
      </c>
    </row>
    <row r="2726" spans="1:20" x14ac:dyDescent="0.25">
      <c r="A2726" s="1" t="s">
        <v>20</v>
      </c>
      <c r="B2726" s="1" t="s">
        <v>34</v>
      </c>
      <c r="C2726" s="1" t="s">
        <v>22</v>
      </c>
      <c r="D2726" s="1" t="s">
        <v>23</v>
      </c>
      <c r="E2726" s="1" t="s">
        <v>24</v>
      </c>
      <c r="G2726" t="s">
        <v>2087</v>
      </c>
      <c r="H2726">
        <v>36461</v>
      </c>
      <c r="I2726">
        <v>38059</v>
      </c>
      <c r="J2726" t="s">
        <v>26</v>
      </c>
      <c r="Q2726" t="s">
        <v>2186</v>
      </c>
      <c r="R2726">
        <v>1599</v>
      </c>
    </row>
    <row r="2727" spans="1:20" x14ac:dyDescent="0.25">
      <c r="A2727" s="1" t="s">
        <v>36</v>
      </c>
      <c r="B2727" s="1" t="s">
        <v>37</v>
      </c>
      <c r="C2727" s="1" t="s">
        <v>22</v>
      </c>
      <c r="D2727" s="1" t="s">
        <v>23</v>
      </c>
      <c r="E2727" s="1" t="s">
        <v>24</v>
      </c>
      <c r="G2727" t="s">
        <v>2087</v>
      </c>
      <c r="H2727">
        <v>36461</v>
      </c>
      <c r="I2727">
        <v>38059</v>
      </c>
      <c r="J2727" t="s">
        <v>26</v>
      </c>
      <c r="K2727" t="s">
        <v>2187</v>
      </c>
      <c r="N2727" t="s">
        <v>175</v>
      </c>
      <c r="Q2727" t="s">
        <v>2186</v>
      </c>
      <c r="R2727">
        <v>1599</v>
      </c>
      <c r="S2727">
        <v>532</v>
      </c>
    </row>
    <row r="2728" spans="1:20" x14ac:dyDescent="0.25">
      <c r="A2728" s="1" t="s">
        <v>20</v>
      </c>
      <c r="B2728" s="1" t="s">
        <v>34</v>
      </c>
      <c r="C2728" s="1" t="s">
        <v>22</v>
      </c>
      <c r="D2728" s="1" t="s">
        <v>23</v>
      </c>
      <c r="E2728" s="1" t="s">
        <v>24</v>
      </c>
      <c r="G2728" t="s">
        <v>5151</v>
      </c>
      <c r="H2728">
        <v>36477</v>
      </c>
      <c r="I2728">
        <v>38234</v>
      </c>
      <c r="J2728" t="s">
        <v>26</v>
      </c>
      <c r="Q2728" t="s">
        <v>5236</v>
      </c>
      <c r="R2728">
        <v>1758</v>
      </c>
    </row>
    <row r="2729" spans="1:20" x14ac:dyDescent="0.25">
      <c r="A2729" s="1" t="s">
        <v>36</v>
      </c>
      <c r="B2729" s="1" t="s">
        <v>37</v>
      </c>
      <c r="C2729" s="1" t="s">
        <v>22</v>
      </c>
      <c r="D2729" s="1" t="s">
        <v>23</v>
      </c>
      <c r="E2729" s="1" t="s">
        <v>24</v>
      </c>
      <c r="G2729" t="s">
        <v>5151</v>
      </c>
      <c r="H2729">
        <v>36477</v>
      </c>
      <c r="I2729">
        <v>38234</v>
      </c>
      <c r="J2729" t="s">
        <v>26</v>
      </c>
      <c r="K2729" t="s">
        <v>5237</v>
      </c>
      <c r="N2729" t="s">
        <v>5238</v>
      </c>
      <c r="Q2729" t="s">
        <v>5236</v>
      </c>
      <c r="R2729">
        <v>1758</v>
      </c>
      <c r="S2729">
        <v>585</v>
      </c>
    </row>
    <row r="2730" spans="1:20" x14ac:dyDescent="0.25">
      <c r="A2730" s="1" t="s">
        <v>20</v>
      </c>
      <c r="B2730" s="1" t="s">
        <v>34</v>
      </c>
      <c r="C2730" s="1" t="s">
        <v>22</v>
      </c>
      <c r="D2730" s="1" t="s">
        <v>23</v>
      </c>
      <c r="E2730" s="1" t="s">
        <v>24</v>
      </c>
      <c r="G2730" t="s">
        <v>2442</v>
      </c>
      <c r="H2730">
        <v>36546</v>
      </c>
      <c r="I2730">
        <v>37616</v>
      </c>
      <c r="J2730" t="s">
        <v>26</v>
      </c>
      <c r="Q2730" t="s">
        <v>2527</v>
      </c>
      <c r="R2730">
        <v>1071</v>
      </c>
    </row>
    <row r="2731" spans="1:20" x14ac:dyDescent="0.25">
      <c r="A2731" s="1" t="s">
        <v>36</v>
      </c>
      <c r="B2731" s="1" t="s">
        <v>37</v>
      </c>
      <c r="C2731" s="1" t="s">
        <v>22</v>
      </c>
      <c r="D2731" s="1" t="s">
        <v>23</v>
      </c>
      <c r="E2731" s="1" t="s">
        <v>24</v>
      </c>
      <c r="G2731" t="s">
        <v>2442</v>
      </c>
      <c r="H2731">
        <v>36546</v>
      </c>
      <c r="I2731">
        <v>37616</v>
      </c>
      <c r="J2731" t="s">
        <v>26</v>
      </c>
      <c r="K2731" t="s">
        <v>2528</v>
      </c>
      <c r="N2731" t="s">
        <v>2529</v>
      </c>
      <c r="Q2731" t="s">
        <v>2527</v>
      </c>
      <c r="R2731">
        <v>1071</v>
      </c>
      <c r="S2731">
        <v>356</v>
      </c>
    </row>
    <row r="2732" spans="1:20" x14ac:dyDescent="0.25">
      <c r="A2732" s="1" t="s">
        <v>20</v>
      </c>
      <c r="B2732" s="1" t="s">
        <v>34</v>
      </c>
      <c r="C2732" s="1" t="s">
        <v>22</v>
      </c>
      <c r="D2732" s="1" t="s">
        <v>23</v>
      </c>
      <c r="E2732" s="1" t="s">
        <v>24</v>
      </c>
      <c r="G2732" t="s">
        <v>3978</v>
      </c>
      <c r="H2732">
        <v>36551</v>
      </c>
      <c r="I2732">
        <v>36850</v>
      </c>
      <c r="J2732" t="s">
        <v>26</v>
      </c>
      <c r="Q2732" t="s">
        <v>4043</v>
      </c>
      <c r="R2732">
        <v>300</v>
      </c>
    </row>
    <row r="2733" spans="1:20" x14ac:dyDescent="0.25">
      <c r="A2733" s="1" t="s">
        <v>36</v>
      </c>
      <c r="B2733" s="1" t="s">
        <v>37</v>
      </c>
      <c r="C2733" s="1" t="s">
        <v>22</v>
      </c>
      <c r="D2733" s="1" t="s">
        <v>23</v>
      </c>
      <c r="E2733" s="1" t="s">
        <v>24</v>
      </c>
      <c r="G2733" t="s">
        <v>3978</v>
      </c>
      <c r="H2733">
        <v>36551</v>
      </c>
      <c r="I2733">
        <v>36850</v>
      </c>
      <c r="J2733" t="s">
        <v>26</v>
      </c>
      <c r="K2733" t="s">
        <v>4044</v>
      </c>
      <c r="N2733" t="s">
        <v>45</v>
      </c>
      <c r="Q2733" t="s">
        <v>4043</v>
      </c>
      <c r="R2733">
        <v>300</v>
      </c>
      <c r="S2733">
        <v>99</v>
      </c>
    </row>
    <row r="2734" spans="1:20" x14ac:dyDescent="0.25">
      <c r="A2734" s="1" t="s">
        <v>20</v>
      </c>
      <c r="B2734" s="1" t="s">
        <v>34</v>
      </c>
      <c r="C2734" s="1" t="s">
        <v>22</v>
      </c>
      <c r="D2734" s="1" t="s">
        <v>23</v>
      </c>
      <c r="E2734" s="1" t="s">
        <v>24</v>
      </c>
      <c r="G2734" t="s">
        <v>5274</v>
      </c>
      <c r="H2734">
        <v>36578</v>
      </c>
      <c r="I2734">
        <v>37534</v>
      </c>
      <c r="J2734" t="s">
        <v>46</v>
      </c>
      <c r="Q2734" t="s">
        <v>5371</v>
      </c>
      <c r="R2734">
        <v>957</v>
      </c>
    </row>
    <row r="2735" spans="1:20" x14ac:dyDescent="0.25">
      <c r="A2735" s="1" t="s">
        <v>36</v>
      </c>
      <c r="B2735" s="1" t="s">
        <v>37</v>
      </c>
      <c r="C2735" s="1" t="s">
        <v>22</v>
      </c>
      <c r="D2735" s="1" t="s">
        <v>23</v>
      </c>
      <c r="E2735" s="1" t="s">
        <v>24</v>
      </c>
      <c r="G2735" t="s">
        <v>5274</v>
      </c>
      <c r="H2735">
        <v>36578</v>
      </c>
      <c r="I2735">
        <v>37534</v>
      </c>
      <c r="J2735" t="s">
        <v>46</v>
      </c>
      <c r="K2735" t="s">
        <v>5372</v>
      </c>
      <c r="N2735" t="s">
        <v>1399</v>
      </c>
      <c r="Q2735" t="s">
        <v>5371</v>
      </c>
      <c r="R2735">
        <v>957</v>
      </c>
      <c r="S2735">
        <v>318</v>
      </c>
    </row>
    <row r="2736" spans="1:20" x14ac:dyDescent="0.25">
      <c r="A2736" s="1" t="s">
        <v>20</v>
      </c>
      <c r="B2736" s="1" t="s">
        <v>34</v>
      </c>
      <c r="C2736" s="1" t="s">
        <v>22</v>
      </c>
      <c r="D2736" s="1" t="s">
        <v>23</v>
      </c>
      <c r="E2736" s="1" t="s">
        <v>24</v>
      </c>
      <c r="G2736" t="s">
        <v>4466</v>
      </c>
      <c r="H2736">
        <v>36644</v>
      </c>
      <c r="I2736">
        <v>37999</v>
      </c>
      <c r="J2736" t="s">
        <v>46</v>
      </c>
      <c r="Q2736" t="s">
        <v>4537</v>
      </c>
      <c r="R2736">
        <v>1356</v>
      </c>
    </row>
    <row r="2737" spans="1:19" x14ac:dyDescent="0.25">
      <c r="A2737" s="1" t="s">
        <v>36</v>
      </c>
      <c r="B2737" s="1" t="s">
        <v>37</v>
      </c>
      <c r="C2737" s="1" t="s">
        <v>22</v>
      </c>
      <c r="D2737" s="1" t="s">
        <v>23</v>
      </c>
      <c r="E2737" s="1" t="s">
        <v>24</v>
      </c>
      <c r="G2737" t="s">
        <v>4466</v>
      </c>
      <c r="H2737">
        <v>36644</v>
      </c>
      <c r="I2737">
        <v>37999</v>
      </c>
      <c r="J2737" t="s">
        <v>46</v>
      </c>
      <c r="K2737" t="s">
        <v>4538</v>
      </c>
      <c r="N2737" t="s">
        <v>4539</v>
      </c>
      <c r="Q2737" t="s">
        <v>4537</v>
      </c>
      <c r="R2737">
        <v>1356</v>
      </c>
      <c r="S2737">
        <v>451</v>
      </c>
    </row>
    <row r="2738" spans="1:19" x14ac:dyDescent="0.25">
      <c r="A2738" s="1" t="s">
        <v>20</v>
      </c>
      <c r="B2738" s="1" t="s">
        <v>34</v>
      </c>
      <c r="C2738" s="1" t="s">
        <v>22</v>
      </c>
      <c r="D2738" s="1" t="s">
        <v>23</v>
      </c>
      <c r="E2738" s="1" t="s">
        <v>24</v>
      </c>
      <c r="G2738" t="s">
        <v>1267</v>
      </c>
      <c r="H2738">
        <v>36647</v>
      </c>
      <c r="I2738">
        <v>37279</v>
      </c>
      <c r="J2738" t="s">
        <v>26</v>
      </c>
      <c r="Q2738" t="s">
        <v>1356</v>
      </c>
      <c r="R2738">
        <v>633</v>
      </c>
    </row>
    <row r="2739" spans="1:19" x14ac:dyDescent="0.25">
      <c r="A2739" s="1" t="s">
        <v>36</v>
      </c>
      <c r="B2739" s="1" t="s">
        <v>37</v>
      </c>
      <c r="C2739" s="1" t="s">
        <v>22</v>
      </c>
      <c r="D2739" s="1" t="s">
        <v>23</v>
      </c>
      <c r="E2739" s="1" t="s">
        <v>24</v>
      </c>
      <c r="G2739" t="s">
        <v>1267</v>
      </c>
      <c r="H2739">
        <v>36647</v>
      </c>
      <c r="I2739">
        <v>37279</v>
      </c>
      <c r="J2739" t="s">
        <v>26</v>
      </c>
      <c r="K2739" t="s">
        <v>1357</v>
      </c>
      <c r="N2739" t="s">
        <v>45</v>
      </c>
      <c r="Q2739" t="s">
        <v>1356</v>
      </c>
      <c r="R2739">
        <v>633</v>
      </c>
      <c r="S2739">
        <v>210</v>
      </c>
    </row>
    <row r="2740" spans="1:19" x14ac:dyDescent="0.25">
      <c r="A2740" s="1" t="s">
        <v>20</v>
      </c>
      <c r="B2740" s="1" t="s">
        <v>34</v>
      </c>
      <c r="C2740" s="1" t="s">
        <v>22</v>
      </c>
      <c r="D2740" s="1" t="s">
        <v>23</v>
      </c>
      <c r="E2740" s="1" t="s">
        <v>24</v>
      </c>
      <c r="G2740" t="s">
        <v>5538</v>
      </c>
      <c r="H2740">
        <v>36650</v>
      </c>
      <c r="I2740">
        <v>37642</v>
      </c>
      <c r="J2740" t="s">
        <v>46</v>
      </c>
      <c r="Q2740" t="s">
        <v>5638</v>
      </c>
      <c r="R2740">
        <v>993</v>
      </c>
    </row>
    <row r="2741" spans="1:19" x14ac:dyDescent="0.25">
      <c r="A2741" s="1" t="s">
        <v>36</v>
      </c>
      <c r="B2741" s="1" t="s">
        <v>37</v>
      </c>
      <c r="C2741" s="1" t="s">
        <v>22</v>
      </c>
      <c r="D2741" s="1" t="s">
        <v>23</v>
      </c>
      <c r="E2741" s="1" t="s">
        <v>24</v>
      </c>
      <c r="G2741" t="s">
        <v>5538</v>
      </c>
      <c r="H2741">
        <v>36650</v>
      </c>
      <c r="I2741">
        <v>37642</v>
      </c>
      <c r="J2741" t="s">
        <v>46</v>
      </c>
      <c r="K2741" t="s">
        <v>5639</v>
      </c>
      <c r="N2741" t="s">
        <v>5640</v>
      </c>
      <c r="Q2741" t="s">
        <v>5638</v>
      </c>
      <c r="R2741">
        <v>993</v>
      </c>
      <c r="S2741">
        <v>330</v>
      </c>
    </row>
    <row r="2742" spans="1:19" x14ac:dyDescent="0.25">
      <c r="A2742" s="1" t="s">
        <v>20</v>
      </c>
      <c r="B2742" s="1" t="s">
        <v>34</v>
      </c>
      <c r="C2742" s="1" t="s">
        <v>22</v>
      </c>
      <c r="D2742" s="1" t="s">
        <v>23</v>
      </c>
      <c r="E2742" s="1" t="s">
        <v>24</v>
      </c>
      <c r="G2742" t="s">
        <v>4136</v>
      </c>
      <c r="H2742">
        <v>36657</v>
      </c>
      <c r="I2742">
        <v>36944</v>
      </c>
      <c r="J2742" t="s">
        <v>46</v>
      </c>
      <c r="Q2742" t="s">
        <v>4251</v>
      </c>
      <c r="R2742">
        <v>288</v>
      </c>
    </row>
    <row r="2743" spans="1:19" x14ac:dyDescent="0.25">
      <c r="A2743" s="1" t="s">
        <v>36</v>
      </c>
      <c r="B2743" s="1" t="s">
        <v>37</v>
      </c>
      <c r="C2743" s="1" t="s">
        <v>22</v>
      </c>
      <c r="D2743" s="1" t="s">
        <v>23</v>
      </c>
      <c r="E2743" s="1" t="s">
        <v>24</v>
      </c>
      <c r="G2743" t="s">
        <v>4136</v>
      </c>
      <c r="H2743">
        <v>36657</v>
      </c>
      <c r="I2743">
        <v>36944</v>
      </c>
      <c r="J2743" t="s">
        <v>46</v>
      </c>
      <c r="K2743" t="s">
        <v>4252</v>
      </c>
      <c r="N2743" t="s">
        <v>45</v>
      </c>
      <c r="Q2743" t="s">
        <v>4251</v>
      </c>
      <c r="R2743">
        <v>288</v>
      </c>
      <c r="S2743">
        <v>95</v>
      </c>
    </row>
    <row r="2744" spans="1:19" x14ac:dyDescent="0.25">
      <c r="A2744" s="1" t="s">
        <v>20</v>
      </c>
      <c r="B2744" s="1" t="s">
        <v>34</v>
      </c>
      <c r="C2744" s="1" t="s">
        <v>22</v>
      </c>
      <c r="D2744" s="1" t="s">
        <v>23</v>
      </c>
      <c r="E2744" s="1" t="s">
        <v>24</v>
      </c>
      <c r="G2744" t="s">
        <v>25</v>
      </c>
      <c r="H2744">
        <v>36712</v>
      </c>
      <c r="I2744">
        <v>37899</v>
      </c>
      <c r="J2744" t="s">
        <v>26</v>
      </c>
      <c r="Q2744" t="s">
        <v>138</v>
      </c>
      <c r="R2744">
        <v>1188</v>
      </c>
    </row>
    <row r="2745" spans="1:19" x14ac:dyDescent="0.25">
      <c r="A2745" s="1" t="s">
        <v>36</v>
      </c>
      <c r="B2745" s="1" t="s">
        <v>37</v>
      </c>
      <c r="C2745" s="1" t="s">
        <v>22</v>
      </c>
      <c r="D2745" s="1" t="s">
        <v>23</v>
      </c>
      <c r="E2745" s="1" t="s">
        <v>24</v>
      </c>
      <c r="G2745" t="s">
        <v>25</v>
      </c>
      <c r="H2745">
        <v>36712</v>
      </c>
      <c r="I2745">
        <v>37899</v>
      </c>
      <c r="J2745" t="s">
        <v>26</v>
      </c>
      <c r="K2745" t="s">
        <v>139</v>
      </c>
      <c r="N2745" t="s">
        <v>140</v>
      </c>
      <c r="Q2745" t="s">
        <v>138</v>
      </c>
      <c r="R2745">
        <v>1188</v>
      </c>
      <c r="S2745">
        <v>395</v>
      </c>
    </row>
    <row r="2746" spans="1:19" x14ac:dyDescent="0.25">
      <c r="A2746" s="1" t="s">
        <v>20</v>
      </c>
      <c r="B2746" s="1" t="s">
        <v>34</v>
      </c>
      <c r="C2746" s="1" t="s">
        <v>22</v>
      </c>
      <c r="D2746" s="1" t="s">
        <v>23</v>
      </c>
      <c r="E2746" s="1" t="s">
        <v>24</v>
      </c>
      <c r="G2746" t="s">
        <v>5390</v>
      </c>
      <c r="H2746">
        <v>36752</v>
      </c>
      <c r="I2746">
        <v>37174</v>
      </c>
      <c r="J2746" t="s">
        <v>26</v>
      </c>
      <c r="Q2746" t="s">
        <v>5505</v>
      </c>
      <c r="R2746">
        <v>423</v>
      </c>
    </row>
    <row r="2747" spans="1:19" x14ac:dyDescent="0.25">
      <c r="A2747" s="1" t="s">
        <v>36</v>
      </c>
      <c r="B2747" s="1" t="s">
        <v>37</v>
      </c>
      <c r="C2747" s="1" t="s">
        <v>22</v>
      </c>
      <c r="D2747" s="1" t="s">
        <v>23</v>
      </c>
      <c r="E2747" s="1" t="s">
        <v>24</v>
      </c>
      <c r="G2747" t="s">
        <v>5390</v>
      </c>
      <c r="H2747">
        <v>36752</v>
      </c>
      <c r="I2747">
        <v>37174</v>
      </c>
      <c r="J2747" t="s">
        <v>26</v>
      </c>
      <c r="K2747" t="s">
        <v>5506</v>
      </c>
      <c r="N2747" t="s">
        <v>5507</v>
      </c>
      <c r="Q2747" t="s">
        <v>5505</v>
      </c>
      <c r="R2747">
        <v>423</v>
      </c>
      <c r="S2747">
        <v>140</v>
      </c>
    </row>
    <row r="2748" spans="1:19" x14ac:dyDescent="0.25">
      <c r="A2748" s="1" t="s">
        <v>20</v>
      </c>
      <c r="B2748" s="1" t="s">
        <v>34</v>
      </c>
      <c r="C2748" s="1" t="s">
        <v>22</v>
      </c>
      <c r="D2748" s="1" t="s">
        <v>23</v>
      </c>
      <c r="E2748" s="1" t="s">
        <v>24</v>
      </c>
      <c r="G2748" t="s">
        <v>683</v>
      </c>
      <c r="H2748">
        <v>36757</v>
      </c>
      <c r="I2748">
        <v>37077</v>
      </c>
      <c r="J2748" t="s">
        <v>26</v>
      </c>
      <c r="Q2748" t="s">
        <v>789</v>
      </c>
      <c r="R2748">
        <v>321</v>
      </c>
    </row>
    <row r="2749" spans="1:19" x14ac:dyDescent="0.25">
      <c r="A2749" s="1" t="s">
        <v>36</v>
      </c>
      <c r="B2749" s="1" t="s">
        <v>37</v>
      </c>
      <c r="C2749" s="1" t="s">
        <v>22</v>
      </c>
      <c r="D2749" s="1" t="s">
        <v>23</v>
      </c>
      <c r="E2749" s="1" t="s">
        <v>24</v>
      </c>
      <c r="G2749" t="s">
        <v>683</v>
      </c>
      <c r="H2749">
        <v>36757</v>
      </c>
      <c r="I2749">
        <v>37077</v>
      </c>
      <c r="J2749" t="s">
        <v>26</v>
      </c>
      <c r="K2749" t="s">
        <v>790</v>
      </c>
      <c r="N2749" t="s">
        <v>791</v>
      </c>
      <c r="Q2749" t="s">
        <v>789</v>
      </c>
      <c r="R2749">
        <v>321</v>
      </c>
      <c r="S2749">
        <v>106</v>
      </c>
    </row>
    <row r="2750" spans="1:19" x14ac:dyDescent="0.25">
      <c r="A2750" s="1" t="s">
        <v>20</v>
      </c>
      <c r="B2750" s="1" t="s">
        <v>34</v>
      </c>
      <c r="C2750" s="1" t="s">
        <v>22</v>
      </c>
      <c r="D2750" s="1" t="s">
        <v>23</v>
      </c>
      <c r="E2750" s="1" t="s">
        <v>24</v>
      </c>
      <c r="G2750" t="s">
        <v>3824</v>
      </c>
      <c r="H2750">
        <v>36852</v>
      </c>
      <c r="I2750">
        <v>37421</v>
      </c>
      <c r="J2750" t="s">
        <v>26</v>
      </c>
      <c r="Q2750" t="s">
        <v>3912</v>
      </c>
      <c r="R2750">
        <v>570</v>
      </c>
    </row>
    <row r="2751" spans="1:19" x14ac:dyDescent="0.25">
      <c r="A2751" s="1" t="s">
        <v>36</v>
      </c>
      <c r="B2751" s="1" t="s">
        <v>37</v>
      </c>
      <c r="C2751" s="1" t="s">
        <v>22</v>
      </c>
      <c r="D2751" s="1" t="s">
        <v>23</v>
      </c>
      <c r="E2751" s="1" t="s">
        <v>24</v>
      </c>
      <c r="G2751" t="s">
        <v>3824</v>
      </c>
      <c r="H2751">
        <v>36852</v>
      </c>
      <c r="I2751">
        <v>37421</v>
      </c>
      <c r="J2751" t="s">
        <v>26</v>
      </c>
      <c r="K2751" t="s">
        <v>3913</v>
      </c>
      <c r="N2751" t="s">
        <v>3340</v>
      </c>
      <c r="Q2751" t="s">
        <v>3912</v>
      </c>
      <c r="R2751">
        <v>570</v>
      </c>
      <c r="S2751">
        <v>189</v>
      </c>
    </row>
    <row r="2752" spans="1:19" x14ac:dyDescent="0.25">
      <c r="A2752" s="1" t="s">
        <v>20</v>
      </c>
      <c r="B2752" s="1" t="s">
        <v>34</v>
      </c>
      <c r="C2752" s="1" t="s">
        <v>22</v>
      </c>
      <c r="D2752" s="1" t="s">
        <v>23</v>
      </c>
      <c r="E2752" s="1" t="s">
        <v>24</v>
      </c>
      <c r="G2752" t="s">
        <v>5006</v>
      </c>
      <c r="H2752">
        <v>36886</v>
      </c>
      <c r="I2752">
        <v>37569</v>
      </c>
      <c r="J2752" t="s">
        <v>26</v>
      </c>
      <c r="Q2752" t="s">
        <v>5110</v>
      </c>
      <c r="R2752">
        <v>684</v>
      </c>
    </row>
    <row r="2753" spans="1:20" x14ac:dyDescent="0.25">
      <c r="A2753" s="1" t="s">
        <v>36</v>
      </c>
      <c r="B2753" s="1" t="s">
        <v>37</v>
      </c>
      <c r="C2753" s="1" t="s">
        <v>22</v>
      </c>
      <c r="D2753" s="1" t="s">
        <v>23</v>
      </c>
      <c r="E2753" s="1" t="s">
        <v>24</v>
      </c>
      <c r="G2753" t="s">
        <v>5006</v>
      </c>
      <c r="H2753">
        <v>36886</v>
      </c>
      <c r="I2753">
        <v>37569</v>
      </c>
      <c r="J2753" t="s">
        <v>26</v>
      </c>
      <c r="K2753" t="s">
        <v>5111</v>
      </c>
      <c r="N2753" t="s">
        <v>266</v>
      </c>
      <c r="Q2753" t="s">
        <v>5110</v>
      </c>
      <c r="R2753">
        <v>684</v>
      </c>
      <c r="S2753">
        <v>227</v>
      </c>
    </row>
    <row r="2754" spans="1:20" x14ac:dyDescent="0.25">
      <c r="A2754" s="1" t="s">
        <v>20</v>
      </c>
      <c r="B2754" s="1" t="s">
        <v>34</v>
      </c>
      <c r="C2754" s="1" t="s">
        <v>22</v>
      </c>
      <c r="D2754" s="1" t="s">
        <v>23</v>
      </c>
      <c r="E2754" s="1" t="s">
        <v>24</v>
      </c>
      <c r="G2754" t="s">
        <v>3679</v>
      </c>
      <c r="H2754">
        <v>36896</v>
      </c>
      <c r="I2754">
        <v>37831</v>
      </c>
      <c r="J2754" t="s">
        <v>26</v>
      </c>
      <c r="Q2754" t="s">
        <v>3753</v>
      </c>
      <c r="R2754">
        <v>936</v>
      </c>
    </row>
    <row r="2755" spans="1:20" x14ac:dyDescent="0.25">
      <c r="A2755" s="1" t="s">
        <v>36</v>
      </c>
      <c r="B2755" s="1" t="s">
        <v>37</v>
      </c>
      <c r="C2755" s="1" t="s">
        <v>22</v>
      </c>
      <c r="D2755" s="1" t="s">
        <v>23</v>
      </c>
      <c r="E2755" s="1" t="s">
        <v>24</v>
      </c>
      <c r="G2755" t="s">
        <v>3679</v>
      </c>
      <c r="H2755">
        <v>36896</v>
      </c>
      <c r="I2755">
        <v>37831</v>
      </c>
      <c r="J2755" t="s">
        <v>26</v>
      </c>
      <c r="K2755" t="s">
        <v>3754</v>
      </c>
      <c r="N2755" t="s">
        <v>3755</v>
      </c>
      <c r="Q2755" t="s">
        <v>3753</v>
      </c>
      <c r="R2755">
        <v>936</v>
      </c>
      <c r="S2755">
        <v>311</v>
      </c>
    </row>
    <row r="2756" spans="1:20" x14ac:dyDescent="0.25">
      <c r="A2756" s="1" t="s">
        <v>20</v>
      </c>
      <c r="B2756" s="1" t="s">
        <v>34</v>
      </c>
      <c r="C2756" s="1" t="s">
        <v>22</v>
      </c>
      <c r="D2756" s="1" t="s">
        <v>23</v>
      </c>
      <c r="E2756" s="1" t="s">
        <v>24</v>
      </c>
      <c r="G2756" t="s">
        <v>3978</v>
      </c>
      <c r="H2756">
        <v>36910</v>
      </c>
      <c r="I2756">
        <v>37176</v>
      </c>
      <c r="J2756" t="s">
        <v>26</v>
      </c>
      <c r="Q2756" t="s">
        <v>4045</v>
      </c>
      <c r="R2756">
        <v>267</v>
      </c>
    </row>
    <row r="2757" spans="1:20" x14ac:dyDescent="0.25">
      <c r="A2757" s="1" t="s">
        <v>36</v>
      </c>
      <c r="B2757" s="1" t="s">
        <v>37</v>
      </c>
      <c r="C2757" s="1" t="s">
        <v>22</v>
      </c>
      <c r="D2757" s="1" t="s">
        <v>23</v>
      </c>
      <c r="E2757" s="1" t="s">
        <v>24</v>
      </c>
      <c r="G2757" t="s">
        <v>3978</v>
      </c>
      <c r="H2757">
        <v>36910</v>
      </c>
      <c r="I2757">
        <v>37176</v>
      </c>
      <c r="J2757" t="s">
        <v>26</v>
      </c>
      <c r="K2757" t="s">
        <v>4046</v>
      </c>
      <c r="N2757" t="s">
        <v>4047</v>
      </c>
      <c r="Q2757" t="s">
        <v>4045</v>
      </c>
      <c r="R2757">
        <v>267</v>
      </c>
      <c r="S2757">
        <v>88</v>
      </c>
    </row>
    <row r="2758" spans="1:20" x14ac:dyDescent="0.25">
      <c r="A2758" s="1" t="s">
        <v>20</v>
      </c>
      <c r="B2758" s="1" t="s">
        <v>34</v>
      </c>
      <c r="C2758" s="1" t="s">
        <v>22</v>
      </c>
      <c r="D2758" s="1" t="s">
        <v>23</v>
      </c>
      <c r="E2758" s="1" t="s">
        <v>24</v>
      </c>
      <c r="G2758" t="s">
        <v>4715</v>
      </c>
      <c r="H2758">
        <v>36933</v>
      </c>
      <c r="I2758">
        <v>38429</v>
      </c>
      <c r="J2758" t="s">
        <v>26</v>
      </c>
      <c r="Q2758" t="s">
        <v>4807</v>
      </c>
      <c r="R2758">
        <v>1497</v>
      </c>
    </row>
    <row r="2759" spans="1:20" x14ac:dyDescent="0.25">
      <c r="A2759" s="1" t="s">
        <v>36</v>
      </c>
      <c r="B2759" s="1" t="s">
        <v>37</v>
      </c>
      <c r="C2759" s="1" t="s">
        <v>22</v>
      </c>
      <c r="D2759" s="1" t="s">
        <v>23</v>
      </c>
      <c r="E2759" s="1" t="s">
        <v>24</v>
      </c>
      <c r="G2759" t="s">
        <v>4715</v>
      </c>
      <c r="H2759">
        <v>36933</v>
      </c>
      <c r="I2759">
        <v>38429</v>
      </c>
      <c r="J2759" t="s">
        <v>26</v>
      </c>
      <c r="K2759" t="s">
        <v>4808</v>
      </c>
      <c r="N2759" t="s">
        <v>4809</v>
      </c>
      <c r="Q2759" t="s">
        <v>4807</v>
      </c>
      <c r="R2759">
        <v>1497</v>
      </c>
      <c r="S2759">
        <v>498</v>
      </c>
    </row>
    <row r="2760" spans="1:20" x14ac:dyDescent="0.25">
      <c r="A2760" s="1" t="s">
        <v>20</v>
      </c>
      <c r="B2760" s="1" t="s">
        <v>34</v>
      </c>
      <c r="C2760" s="1" t="s">
        <v>22</v>
      </c>
      <c r="D2760" s="1" t="s">
        <v>23</v>
      </c>
      <c r="E2760" s="1" t="s">
        <v>24</v>
      </c>
      <c r="G2760" t="s">
        <v>4584</v>
      </c>
      <c r="H2760">
        <v>36986</v>
      </c>
      <c r="I2760">
        <v>38254</v>
      </c>
      <c r="J2760" t="s">
        <v>46</v>
      </c>
      <c r="Q2760" t="s">
        <v>4688</v>
      </c>
      <c r="R2760">
        <v>1269</v>
      </c>
    </row>
    <row r="2761" spans="1:20" x14ac:dyDescent="0.25">
      <c r="A2761" s="1" t="s">
        <v>36</v>
      </c>
      <c r="B2761" s="1" t="s">
        <v>37</v>
      </c>
      <c r="C2761" s="1" t="s">
        <v>22</v>
      </c>
      <c r="D2761" s="1" t="s">
        <v>23</v>
      </c>
      <c r="E2761" s="1" t="s">
        <v>24</v>
      </c>
      <c r="G2761" t="s">
        <v>4584</v>
      </c>
      <c r="H2761">
        <v>36986</v>
      </c>
      <c r="I2761">
        <v>38254</v>
      </c>
      <c r="J2761" t="s">
        <v>46</v>
      </c>
      <c r="K2761" t="s">
        <v>4689</v>
      </c>
      <c r="N2761" t="s">
        <v>4690</v>
      </c>
      <c r="Q2761" t="s">
        <v>4688</v>
      </c>
      <c r="R2761">
        <v>1269</v>
      </c>
      <c r="S2761">
        <v>422</v>
      </c>
    </row>
    <row r="2762" spans="1:20" x14ac:dyDescent="0.25">
      <c r="A2762" s="1" t="s">
        <v>20</v>
      </c>
      <c r="B2762" s="1" t="s">
        <v>34</v>
      </c>
      <c r="C2762" s="1" t="s">
        <v>22</v>
      </c>
      <c r="D2762" s="1" t="s">
        <v>23</v>
      </c>
      <c r="E2762" s="1" t="s">
        <v>24</v>
      </c>
      <c r="G2762" t="s">
        <v>3510</v>
      </c>
      <c r="H2762">
        <v>36996</v>
      </c>
      <c r="I2762">
        <v>37877</v>
      </c>
      <c r="J2762" t="s">
        <v>26</v>
      </c>
      <c r="Q2762" t="s">
        <v>3612</v>
      </c>
      <c r="R2762">
        <v>882</v>
      </c>
    </row>
    <row r="2763" spans="1:20" x14ac:dyDescent="0.25">
      <c r="A2763" s="1" t="s">
        <v>36</v>
      </c>
      <c r="B2763" s="1" t="s">
        <v>37</v>
      </c>
      <c r="C2763" s="1" t="s">
        <v>22</v>
      </c>
      <c r="D2763" s="1" t="s">
        <v>23</v>
      </c>
      <c r="E2763" s="1" t="s">
        <v>24</v>
      </c>
      <c r="G2763" t="s">
        <v>3510</v>
      </c>
      <c r="H2763">
        <v>36996</v>
      </c>
      <c r="I2763">
        <v>37877</v>
      </c>
      <c r="J2763" t="s">
        <v>26</v>
      </c>
      <c r="K2763" t="s">
        <v>3613</v>
      </c>
      <c r="N2763" t="s">
        <v>1399</v>
      </c>
      <c r="Q2763" t="s">
        <v>3612</v>
      </c>
      <c r="R2763">
        <v>882</v>
      </c>
      <c r="S2763">
        <v>293</v>
      </c>
    </row>
    <row r="2764" spans="1:20" x14ac:dyDescent="0.25">
      <c r="A2764" s="1" t="s">
        <v>20</v>
      </c>
      <c r="B2764" s="1" t="s">
        <v>21</v>
      </c>
      <c r="C2764" s="1" t="s">
        <v>22</v>
      </c>
      <c r="D2764" s="1" t="s">
        <v>23</v>
      </c>
      <c r="E2764" s="1" t="s">
        <v>24</v>
      </c>
      <c r="G2764" t="s">
        <v>2935</v>
      </c>
      <c r="H2764">
        <v>37069</v>
      </c>
      <c r="I2764">
        <v>37143</v>
      </c>
      <c r="J2764" t="s">
        <v>26</v>
      </c>
      <c r="Q2764" t="s">
        <v>3025</v>
      </c>
      <c r="R2764">
        <v>75</v>
      </c>
    </row>
    <row r="2765" spans="1:20" x14ac:dyDescent="0.25">
      <c r="A2765" s="1" t="s">
        <v>21</v>
      </c>
      <c r="C2765" s="1" t="s">
        <v>22</v>
      </c>
      <c r="D2765" s="1" t="s">
        <v>23</v>
      </c>
      <c r="E2765" s="1" t="s">
        <v>24</v>
      </c>
      <c r="G2765" t="s">
        <v>2935</v>
      </c>
      <c r="H2765">
        <v>37069</v>
      </c>
      <c r="I2765">
        <v>37143</v>
      </c>
      <c r="J2765" t="s">
        <v>26</v>
      </c>
      <c r="N2765" t="s">
        <v>194</v>
      </c>
      <c r="Q2765" t="s">
        <v>3025</v>
      </c>
      <c r="R2765">
        <v>75</v>
      </c>
      <c r="T2765" t="s">
        <v>3026</v>
      </c>
    </row>
    <row r="2766" spans="1:20" x14ac:dyDescent="0.25">
      <c r="A2766" s="1" t="s">
        <v>20</v>
      </c>
      <c r="B2766" s="1" t="s">
        <v>128</v>
      </c>
      <c r="C2766" s="1" t="s">
        <v>22</v>
      </c>
      <c r="D2766" s="1" t="s">
        <v>23</v>
      </c>
      <c r="E2766" s="1" t="s">
        <v>24</v>
      </c>
      <c r="G2766" t="s">
        <v>683</v>
      </c>
      <c r="H2766">
        <v>37102</v>
      </c>
      <c r="I2766">
        <v>37335</v>
      </c>
      <c r="J2766" t="s">
        <v>26</v>
      </c>
      <c r="Q2766" t="s">
        <v>792</v>
      </c>
      <c r="R2766">
        <v>234</v>
      </c>
      <c r="T2766" t="s">
        <v>130</v>
      </c>
    </row>
    <row r="2767" spans="1:20" x14ac:dyDescent="0.25">
      <c r="A2767" s="1" t="s">
        <v>36</v>
      </c>
      <c r="B2767" s="1" t="s">
        <v>131</v>
      </c>
      <c r="C2767" s="1" t="s">
        <v>22</v>
      </c>
      <c r="D2767" s="1" t="s">
        <v>23</v>
      </c>
      <c r="E2767" s="1" t="s">
        <v>24</v>
      </c>
      <c r="G2767" t="s">
        <v>683</v>
      </c>
      <c r="H2767">
        <v>37102</v>
      </c>
      <c r="I2767">
        <v>37335</v>
      </c>
      <c r="J2767" t="s">
        <v>26</v>
      </c>
      <c r="N2767" t="s">
        <v>793</v>
      </c>
      <c r="Q2767" t="s">
        <v>792</v>
      </c>
      <c r="R2767">
        <v>234</v>
      </c>
      <c r="T2767" t="s">
        <v>130</v>
      </c>
    </row>
    <row r="2768" spans="1:20" x14ac:dyDescent="0.25">
      <c r="A2768" s="1" t="s">
        <v>20</v>
      </c>
      <c r="B2768" s="1" t="s">
        <v>34</v>
      </c>
      <c r="C2768" s="1" t="s">
        <v>22</v>
      </c>
      <c r="D2768" s="1" t="s">
        <v>23</v>
      </c>
      <c r="E2768" s="1" t="s">
        <v>24</v>
      </c>
      <c r="G2768" t="s">
        <v>5390</v>
      </c>
      <c r="H2768">
        <v>37180</v>
      </c>
      <c r="I2768">
        <v>37416</v>
      </c>
      <c r="J2768" t="s">
        <v>26</v>
      </c>
      <c r="Q2768" t="s">
        <v>5508</v>
      </c>
      <c r="R2768">
        <v>237</v>
      </c>
    </row>
    <row r="2769" spans="1:19" x14ac:dyDescent="0.25">
      <c r="A2769" s="1" t="s">
        <v>36</v>
      </c>
      <c r="B2769" s="1" t="s">
        <v>37</v>
      </c>
      <c r="C2769" s="1" t="s">
        <v>22</v>
      </c>
      <c r="D2769" s="1" t="s">
        <v>23</v>
      </c>
      <c r="E2769" s="1" t="s">
        <v>24</v>
      </c>
      <c r="G2769" t="s">
        <v>5390</v>
      </c>
      <c r="H2769">
        <v>37180</v>
      </c>
      <c r="I2769">
        <v>37416</v>
      </c>
      <c r="J2769" t="s">
        <v>26</v>
      </c>
      <c r="K2769" t="s">
        <v>5509</v>
      </c>
      <c r="N2769" t="s">
        <v>45</v>
      </c>
      <c r="Q2769" t="s">
        <v>5508</v>
      </c>
      <c r="R2769">
        <v>237</v>
      </c>
      <c r="S2769">
        <v>78</v>
      </c>
    </row>
    <row r="2770" spans="1:19" x14ac:dyDescent="0.25">
      <c r="A2770" s="1" t="s">
        <v>20</v>
      </c>
      <c r="B2770" s="1" t="s">
        <v>34</v>
      </c>
      <c r="C2770" s="1" t="s">
        <v>22</v>
      </c>
      <c r="D2770" s="1" t="s">
        <v>23</v>
      </c>
      <c r="E2770" s="1" t="s">
        <v>24</v>
      </c>
      <c r="G2770" t="s">
        <v>4136</v>
      </c>
      <c r="H2770">
        <v>37183</v>
      </c>
      <c r="I2770">
        <v>37416</v>
      </c>
      <c r="J2770" t="s">
        <v>46</v>
      </c>
      <c r="Q2770" t="s">
        <v>4253</v>
      </c>
      <c r="R2770">
        <v>234</v>
      </c>
    </row>
    <row r="2771" spans="1:19" x14ac:dyDescent="0.25">
      <c r="A2771" s="1" t="s">
        <v>36</v>
      </c>
      <c r="B2771" s="1" t="s">
        <v>37</v>
      </c>
      <c r="C2771" s="1" t="s">
        <v>22</v>
      </c>
      <c r="D2771" s="1" t="s">
        <v>23</v>
      </c>
      <c r="E2771" s="1" t="s">
        <v>24</v>
      </c>
      <c r="G2771" t="s">
        <v>4136</v>
      </c>
      <c r="H2771">
        <v>37183</v>
      </c>
      <c r="I2771">
        <v>37416</v>
      </c>
      <c r="J2771" t="s">
        <v>46</v>
      </c>
      <c r="K2771" t="s">
        <v>4254</v>
      </c>
      <c r="N2771" t="s">
        <v>45</v>
      </c>
      <c r="Q2771" t="s">
        <v>4253</v>
      </c>
      <c r="R2771">
        <v>234</v>
      </c>
      <c r="S2771">
        <v>77</v>
      </c>
    </row>
    <row r="2772" spans="1:19" x14ac:dyDescent="0.25">
      <c r="A2772" s="1" t="s">
        <v>20</v>
      </c>
      <c r="B2772" s="1" t="s">
        <v>34</v>
      </c>
      <c r="C2772" s="1" t="s">
        <v>22</v>
      </c>
      <c r="D2772" s="1" t="s">
        <v>23</v>
      </c>
      <c r="E2772" s="1" t="s">
        <v>24</v>
      </c>
      <c r="G2772" t="s">
        <v>3978</v>
      </c>
      <c r="H2772">
        <v>37189</v>
      </c>
      <c r="I2772">
        <v>37635</v>
      </c>
      <c r="J2772" t="s">
        <v>26</v>
      </c>
      <c r="Q2772" t="s">
        <v>4048</v>
      </c>
      <c r="R2772">
        <v>447</v>
      </c>
    </row>
    <row r="2773" spans="1:19" x14ac:dyDescent="0.25">
      <c r="A2773" s="1" t="s">
        <v>36</v>
      </c>
      <c r="B2773" s="1" t="s">
        <v>37</v>
      </c>
      <c r="C2773" s="1" t="s">
        <v>22</v>
      </c>
      <c r="D2773" s="1" t="s">
        <v>23</v>
      </c>
      <c r="E2773" s="1" t="s">
        <v>24</v>
      </c>
      <c r="G2773" t="s">
        <v>3978</v>
      </c>
      <c r="H2773">
        <v>37189</v>
      </c>
      <c r="I2773">
        <v>37635</v>
      </c>
      <c r="J2773" t="s">
        <v>26</v>
      </c>
      <c r="K2773" t="s">
        <v>4049</v>
      </c>
      <c r="N2773" t="s">
        <v>4050</v>
      </c>
      <c r="Q2773" t="s">
        <v>4048</v>
      </c>
      <c r="R2773">
        <v>447</v>
      </c>
      <c r="S2773">
        <v>148</v>
      </c>
    </row>
    <row r="2774" spans="1:19" x14ac:dyDescent="0.25">
      <c r="A2774" s="1" t="s">
        <v>20</v>
      </c>
      <c r="B2774" s="1" t="s">
        <v>34</v>
      </c>
      <c r="C2774" s="1" t="s">
        <v>22</v>
      </c>
      <c r="D2774" s="1" t="s">
        <v>23</v>
      </c>
      <c r="E2774" s="1" t="s">
        <v>24</v>
      </c>
      <c r="G2774" t="s">
        <v>2935</v>
      </c>
      <c r="H2774">
        <v>37202</v>
      </c>
      <c r="I2774">
        <v>37729</v>
      </c>
      <c r="J2774" t="s">
        <v>26</v>
      </c>
      <c r="Q2774" t="s">
        <v>3027</v>
      </c>
      <c r="R2774">
        <v>528</v>
      </c>
    </row>
    <row r="2775" spans="1:19" x14ac:dyDescent="0.25">
      <c r="A2775" s="1" t="s">
        <v>36</v>
      </c>
      <c r="B2775" s="1" t="s">
        <v>37</v>
      </c>
      <c r="C2775" s="1" t="s">
        <v>22</v>
      </c>
      <c r="D2775" s="1" t="s">
        <v>23</v>
      </c>
      <c r="E2775" s="1" t="s">
        <v>24</v>
      </c>
      <c r="G2775" t="s">
        <v>2935</v>
      </c>
      <c r="H2775">
        <v>37202</v>
      </c>
      <c r="I2775">
        <v>37729</v>
      </c>
      <c r="J2775" t="s">
        <v>26</v>
      </c>
      <c r="K2775" t="s">
        <v>3028</v>
      </c>
      <c r="N2775" t="s">
        <v>3029</v>
      </c>
      <c r="Q2775" t="s">
        <v>3027</v>
      </c>
      <c r="R2775">
        <v>528</v>
      </c>
      <c r="S2775">
        <v>175</v>
      </c>
    </row>
    <row r="2776" spans="1:19" x14ac:dyDescent="0.25">
      <c r="A2776" s="1" t="s">
        <v>20</v>
      </c>
      <c r="B2776" s="1" t="s">
        <v>34</v>
      </c>
      <c r="C2776" s="1" t="s">
        <v>22</v>
      </c>
      <c r="D2776" s="1" t="s">
        <v>23</v>
      </c>
      <c r="E2776" s="1" t="s">
        <v>24</v>
      </c>
      <c r="G2776" t="s">
        <v>3120</v>
      </c>
      <c r="H2776">
        <v>37303</v>
      </c>
      <c r="I2776">
        <v>37920</v>
      </c>
      <c r="J2776" t="s">
        <v>46</v>
      </c>
      <c r="Q2776" t="s">
        <v>3216</v>
      </c>
      <c r="R2776">
        <v>618</v>
      </c>
    </row>
    <row r="2777" spans="1:19" x14ac:dyDescent="0.25">
      <c r="A2777" s="1" t="s">
        <v>36</v>
      </c>
      <c r="B2777" s="1" t="s">
        <v>37</v>
      </c>
      <c r="C2777" s="1" t="s">
        <v>22</v>
      </c>
      <c r="D2777" s="1" t="s">
        <v>23</v>
      </c>
      <c r="E2777" s="1" t="s">
        <v>24</v>
      </c>
      <c r="G2777" t="s">
        <v>3120</v>
      </c>
      <c r="H2777">
        <v>37303</v>
      </c>
      <c r="I2777">
        <v>37920</v>
      </c>
      <c r="J2777" t="s">
        <v>46</v>
      </c>
      <c r="K2777" t="s">
        <v>3217</v>
      </c>
      <c r="N2777" t="s">
        <v>893</v>
      </c>
      <c r="Q2777" t="s">
        <v>3216</v>
      </c>
      <c r="R2777">
        <v>618</v>
      </c>
      <c r="S2777">
        <v>205</v>
      </c>
    </row>
    <row r="2778" spans="1:19" x14ac:dyDescent="0.25">
      <c r="A2778" s="1" t="s">
        <v>20</v>
      </c>
      <c r="B2778" s="1" t="s">
        <v>34</v>
      </c>
      <c r="C2778" s="1" t="s">
        <v>22</v>
      </c>
      <c r="D2778" s="1" t="s">
        <v>23</v>
      </c>
      <c r="E2778" s="1" t="s">
        <v>24</v>
      </c>
      <c r="G2778" t="s">
        <v>683</v>
      </c>
      <c r="H2778">
        <v>37356</v>
      </c>
      <c r="I2778">
        <v>38528</v>
      </c>
      <c r="J2778" t="s">
        <v>26</v>
      </c>
      <c r="Q2778" t="s">
        <v>794</v>
      </c>
      <c r="R2778">
        <v>1173</v>
      </c>
    </row>
    <row r="2779" spans="1:19" x14ac:dyDescent="0.25">
      <c r="A2779" s="1" t="s">
        <v>36</v>
      </c>
      <c r="B2779" s="1" t="s">
        <v>37</v>
      </c>
      <c r="C2779" s="1" t="s">
        <v>22</v>
      </c>
      <c r="D2779" s="1" t="s">
        <v>23</v>
      </c>
      <c r="E2779" s="1" t="s">
        <v>24</v>
      </c>
      <c r="G2779" t="s">
        <v>683</v>
      </c>
      <c r="H2779">
        <v>37356</v>
      </c>
      <c r="I2779">
        <v>38528</v>
      </c>
      <c r="J2779" t="s">
        <v>26</v>
      </c>
      <c r="K2779" t="s">
        <v>795</v>
      </c>
      <c r="N2779" t="s">
        <v>204</v>
      </c>
      <c r="Q2779" t="s">
        <v>794</v>
      </c>
      <c r="R2779">
        <v>1173</v>
      </c>
      <c r="S2779">
        <v>390</v>
      </c>
    </row>
    <row r="2780" spans="1:19" x14ac:dyDescent="0.25">
      <c r="A2780" s="1" t="s">
        <v>20</v>
      </c>
      <c r="B2780" s="1" t="s">
        <v>34</v>
      </c>
      <c r="C2780" s="1" t="s">
        <v>22</v>
      </c>
      <c r="D2780" s="1" t="s">
        <v>23</v>
      </c>
      <c r="E2780" s="1" t="s">
        <v>24</v>
      </c>
      <c r="G2780" t="s">
        <v>4843</v>
      </c>
      <c r="H2780">
        <v>37379</v>
      </c>
      <c r="I2780">
        <v>39175</v>
      </c>
      <c r="J2780" t="s">
        <v>26</v>
      </c>
      <c r="Q2780" t="s">
        <v>4968</v>
      </c>
      <c r="R2780">
        <v>1797</v>
      </c>
    </row>
    <row r="2781" spans="1:19" x14ac:dyDescent="0.25">
      <c r="A2781" s="1" t="s">
        <v>36</v>
      </c>
      <c r="B2781" s="1" t="s">
        <v>37</v>
      </c>
      <c r="C2781" s="1" t="s">
        <v>22</v>
      </c>
      <c r="D2781" s="1" t="s">
        <v>23</v>
      </c>
      <c r="E2781" s="1" t="s">
        <v>24</v>
      </c>
      <c r="G2781" t="s">
        <v>4843</v>
      </c>
      <c r="H2781">
        <v>37379</v>
      </c>
      <c r="I2781">
        <v>39175</v>
      </c>
      <c r="J2781" t="s">
        <v>26</v>
      </c>
      <c r="K2781" t="s">
        <v>4969</v>
      </c>
      <c r="N2781" t="s">
        <v>4970</v>
      </c>
      <c r="Q2781" t="s">
        <v>4968</v>
      </c>
      <c r="R2781">
        <v>1797</v>
      </c>
      <c r="S2781">
        <v>598</v>
      </c>
    </row>
    <row r="2782" spans="1:19" x14ac:dyDescent="0.25">
      <c r="A2782" s="1" t="s">
        <v>20</v>
      </c>
      <c r="B2782" s="1" t="s">
        <v>34</v>
      </c>
      <c r="C2782" s="1" t="s">
        <v>22</v>
      </c>
      <c r="D2782" s="1" t="s">
        <v>23</v>
      </c>
      <c r="E2782" s="1" t="s">
        <v>24</v>
      </c>
      <c r="G2782" t="s">
        <v>5390</v>
      </c>
      <c r="H2782">
        <v>37419</v>
      </c>
      <c r="I2782">
        <v>37955</v>
      </c>
      <c r="J2782" t="s">
        <v>26</v>
      </c>
      <c r="Q2782" t="s">
        <v>5510</v>
      </c>
      <c r="R2782">
        <v>537</v>
      </c>
    </row>
    <row r="2783" spans="1:19" x14ac:dyDescent="0.25">
      <c r="A2783" s="1" t="s">
        <v>36</v>
      </c>
      <c r="B2783" s="1" t="s">
        <v>37</v>
      </c>
      <c r="C2783" s="1" t="s">
        <v>22</v>
      </c>
      <c r="D2783" s="1" t="s">
        <v>23</v>
      </c>
      <c r="E2783" s="1" t="s">
        <v>24</v>
      </c>
      <c r="G2783" t="s">
        <v>5390</v>
      </c>
      <c r="H2783">
        <v>37419</v>
      </c>
      <c r="I2783">
        <v>37955</v>
      </c>
      <c r="J2783" t="s">
        <v>26</v>
      </c>
      <c r="K2783" t="s">
        <v>5511</v>
      </c>
      <c r="N2783" t="s">
        <v>45</v>
      </c>
      <c r="Q2783" t="s">
        <v>5510</v>
      </c>
      <c r="R2783">
        <v>537</v>
      </c>
      <c r="S2783">
        <v>178</v>
      </c>
    </row>
    <row r="2784" spans="1:19" x14ac:dyDescent="0.25">
      <c r="A2784" s="1" t="s">
        <v>20</v>
      </c>
      <c r="B2784" s="1" t="s">
        <v>34</v>
      </c>
      <c r="C2784" s="1" t="s">
        <v>22</v>
      </c>
      <c r="D2784" s="1" t="s">
        <v>23</v>
      </c>
      <c r="E2784" s="1" t="s">
        <v>24</v>
      </c>
      <c r="G2784" t="s">
        <v>3824</v>
      </c>
      <c r="H2784">
        <v>37421</v>
      </c>
      <c r="I2784">
        <v>37690</v>
      </c>
      <c r="J2784" t="s">
        <v>26</v>
      </c>
      <c r="Q2784" t="s">
        <v>3914</v>
      </c>
      <c r="R2784">
        <v>270</v>
      </c>
    </row>
    <row r="2785" spans="1:19" x14ac:dyDescent="0.25">
      <c r="A2785" s="1" t="s">
        <v>36</v>
      </c>
      <c r="B2785" s="1" t="s">
        <v>37</v>
      </c>
      <c r="C2785" s="1" t="s">
        <v>22</v>
      </c>
      <c r="D2785" s="1" t="s">
        <v>23</v>
      </c>
      <c r="E2785" s="1" t="s">
        <v>24</v>
      </c>
      <c r="G2785" t="s">
        <v>3824</v>
      </c>
      <c r="H2785">
        <v>37421</v>
      </c>
      <c r="I2785">
        <v>37690</v>
      </c>
      <c r="J2785" t="s">
        <v>26</v>
      </c>
      <c r="K2785" t="s">
        <v>3915</v>
      </c>
      <c r="N2785" t="s">
        <v>45</v>
      </c>
      <c r="Q2785" t="s">
        <v>3914</v>
      </c>
      <c r="R2785">
        <v>270</v>
      </c>
      <c r="S2785">
        <v>89</v>
      </c>
    </row>
    <row r="2786" spans="1:19" x14ac:dyDescent="0.25">
      <c r="A2786" s="1" t="s">
        <v>20</v>
      </c>
      <c r="B2786" s="1" t="s">
        <v>34</v>
      </c>
      <c r="C2786" s="1" t="s">
        <v>22</v>
      </c>
      <c r="D2786" s="1" t="s">
        <v>23</v>
      </c>
      <c r="E2786" s="1" t="s">
        <v>24</v>
      </c>
      <c r="G2786" t="s">
        <v>4136</v>
      </c>
      <c r="H2786">
        <v>37462</v>
      </c>
      <c r="I2786">
        <v>37686</v>
      </c>
      <c r="J2786" t="s">
        <v>46</v>
      </c>
      <c r="Q2786" t="s">
        <v>4255</v>
      </c>
      <c r="R2786">
        <v>225</v>
      </c>
    </row>
    <row r="2787" spans="1:19" x14ac:dyDescent="0.25">
      <c r="A2787" s="1" t="s">
        <v>36</v>
      </c>
      <c r="B2787" s="1" t="s">
        <v>37</v>
      </c>
      <c r="C2787" s="1" t="s">
        <v>22</v>
      </c>
      <c r="D2787" s="1" t="s">
        <v>23</v>
      </c>
      <c r="E2787" s="1" t="s">
        <v>24</v>
      </c>
      <c r="G2787" t="s">
        <v>4136</v>
      </c>
      <c r="H2787">
        <v>37462</v>
      </c>
      <c r="I2787">
        <v>37686</v>
      </c>
      <c r="J2787" t="s">
        <v>46</v>
      </c>
      <c r="K2787" t="s">
        <v>4256</v>
      </c>
      <c r="N2787" t="s">
        <v>45</v>
      </c>
      <c r="Q2787" t="s">
        <v>4255</v>
      </c>
      <c r="R2787">
        <v>225</v>
      </c>
      <c r="S2787">
        <v>74</v>
      </c>
    </row>
    <row r="2788" spans="1:19" x14ac:dyDescent="0.25">
      <c r="A2788" s="1" t="s">
        <v>20</v>
      </c>
      <c r="B2788" s="1" t="s">
        <v>34</v>
      </c>
      <c r="C2788" s="1" t="s">
        <v>22</v>
      </c>
      <c r="D2788" s="1" t="s">
        <v>23</v>
      </c>
      <c r="E2788" s="1" t="s">
        <v>24</v>
      </c>
      <c r="G2788" t="s">
        <v>1267</v>
      </c>
      <c r="H2788">
        <v>37510</v>
      </c>
      <c r="I2788">
        <v>37968</v>
      </c>
      <c r="J2788" t="s">
        <v>46</v>
      </c>
      <c r="Q2788" t="s">
        <v>1358</v>
      </c>
      <c r="R2788">
        <v>459</v>
      </c>
    </row>
    <row r="2789" spans="1:19" x14ac:dyDescent="0.25">
      <c r="A2789" s="1" t="s">
        <v>36</v>
      </c>
      <c r="B2789" s="1" t="s">
        <v>37</v>
      </c>
      <c r="C2789" s="1" t="s">
        <v>22</v>
      </c>
      <c r="D2789" s="1" t="s">
        <v>23</v>
      </c>
      <c r="E2789" s="1" t="s">
        <v>24</v>
      </c>
      <c r="G2789" t="s">
        <v>1267</v>
      </c>
      <c r="H2789">
        <v>37510</v>
      </c>
      <c r="I2789">
        <v>37968</v>
      </c>
      <c r="J2789" t="s">
        <v>46</v>
      </c>
      <c r="K2789" t="s">
        <v>1359</v>
      </c>
      <c r="N2789" t="s">
        <v>1360</v>
      </c>
      <c r="Q2789" t="s">
        <v>1358</v>
      </c>
      <c r="R2789">
        <v>459</v>
      </c>
      <c r="S2789">
        <v>152</v>
      </c>
    </row>
    <row r="2790" spans="1:19" x14ac:dyDescent="0.25">
      <c r="A2790" s="1" t="s">
        <v>20</v>
      </c>
      <c r="B2790" s="1" t="s">
        <v>34</v>
      </c>
      <c r="C2790" s="1" t="s">
        <v>22</v>
      </c>
      <c r="D2790" s="1" t="s">
        <v>23</v>
      </c>
      <c r="E2790" s="1" t="s">
        <v>24</v>
      </c>
      <c r="G2790" t="s">
        <v>2702</v>
      </c>
      <c r="H2790">
        <v>37512</v>
      </c>
      <c r="I2790">
        <v>38333</v>
      </c>
      <c r="J2790" t="s">
        <v>26</v>
      </c>
      <c r="Q2790" t="s">
        <v>2775</v>
      </c>
      <c r="R2790">
        <v>822</v>
      </c>
    </row>
    <row r="2791" spans="1:19" x14ac:dyDescent="0.25">
      <c r="A2791" s="1" t="s">
        <v>36</v>
      </c>
      <c r="B2791" s="1" t="s">
        <v>37</v>
      </c>
      <c r="C2791" s="1" t="s">
        <v>22</v>
      </c>
      <c r="D2791" s="1" t="s">
        <v>23</v>
      </c>
      <c r="E2791" s="1" t="s">
        <v>24</v>
      </c>
      <c r="G2791" t="s">
        <v>2702</v>
      </c>
      <c r="H2791">
        <v>37512</v>
      </c>
      <c r="I2791">
        <v>38333</v>
      </c>
      <c r="J2791" t="s">
        <v>26</v>
      </c>
      <c r="K2791" t="s">
        <v>2776</v>
      </c>
      <c r="N2791" t="s">
        <v>2777</v>
      </c>
      <c r="Q2791" t="s">
        <v>2775</v>
      </c>
      <c r="R2791">
        <v>822</v>
      </c>
      <c r="S2791">
        <v>273</v>
      </c>
    </row>
    <row r="2792" spans="1:19" x14ac:dyDescent="0.25">
      <c r="A2792" s="1" t="s">
        <v>20</v>
      </c>
      <c r="B2792" s="1" t="s">
        <v>34</v>
      </c>
      <c r="C2792" s="1" t="s">
        <v>22</v>
      </c>
      <c r="D2792" s="1" t="s">
        <v>23</v>
      </c>
      <c r="E2792" s="1" t="s">
        <v>24</v>
      </c>
      <c r="G2792" t="s">
        <v>5274</v>
      </c>
      <c r="H2792">
        <v>37515</v>
      </c>
      <c r="I2792">
        <v>38315</v>
      </c>
      <c r="J2792" t="s">
        <v>46</v>
      </c>
      <c r="O2792" t="s">
        <v>5373</v>
      </c>
      <c r="Q2792" t="s">
        <v>5374</v>
      </c>
      <c r="R2792">
        <v>801</v>
      </c>
    </row>
    <row r="2793" spans="1:19" x14ac:dyDescent="0.25">
      <c r="A2793" s="1" t="s">
        <v>36</v>
      </c>
      <c r="B2793" s="1" t="s">
        <v>37</v>
      </c>
      <c r="C2793" s="1" t="s">
        <v>22</v>
      </c>
      <c r="D2793" s="1" t="s">
        <v>23</v>
      </c>
      <c r="E2793" s="1" t="s">
        <v>24</v>
      </c>
      <c r="G2793" t="s">
        <v>5274</v>
      </c>
      <c r="H2793">
        <v>37515</v>
      </c>
      <c r="I2793">
        <v>38315</v>
      </c>
      <c r="J2793" t="s">
        <v>46</v>
      </c>
      <c r="K2793" t="s">
        <v>5375</v>
      </c>
      <c r="N2793" t="s">
        <v>5376</v>
      </c>
      <c r="O2793" t="s">
        <v>5373</v>
      </c>
      <c r="Q2793" t="s">
        <v>5374</v>
      </c>
      <c r="R2793">
        <v>801</v>
      </c>
      <c r="S2793">
        <v>266</v>
      </c>
    </row>
    <row r="2794" spans="1:19" x14ac:dyDescent="0.25">
      <c r="A2794" s="1" t="s">
        <v>20</v>
      </c>
      <c r="B2794" s="1" t="s">
        <v>34</v>
      </c>
      <c r="C2794" s="1" t="s">
        <v>22</v>
      </c>
      <c r="D2794" s="1" t="s">
        <v>23</v>
      </c>
      <c r="E2794" s="1" t="s">
        <v>24</v>
      </c>
      <c r="G2794" t="s">
        <v>4327</v>
      </c>
      <c r="H2794">
        <v>37551</v>
      </c>
      <c r="I2794">
        <v>39224</v>
      </c>
      <c r="J2794" t="s">
        <v>46</v>
      </c>
      <c r="Q2794" t="s">
        <v>4408</v>
      </c>
      <c r="R2794">
        <v>1674</v>
      </c>
    </row>
    <row r="2795" spans="1:19" x14ac:dyDescent="0.25">
      <c r="A2795" s="1" t="s">
        <v>36</v>
      </c>
      <c r="B2795" s="1" t="s">
        <v>37</v>
      </c>
      <c r="C2795" s="1" t="s">
        <v>22</v>
      </c>
      <c r="D2795" s="1" t="s">
        <v>23</v>
      </c>
      <c r="E2795" s="1" t="s">
        <v>24</v>
      </c>
      <c r="G2795" t="s">
        <v>4327</v>
      </c>
      <c r="H2795">
        <v>37551</v>
      </c>
      <c r="I2795">
        <v>39224</v>
      </c>
      <c r="J2795" t="s">
        <v>46</v>
      </c>
      <c r="K2795" t="s">
        <v>4409</v>
      </c>
      <c r="N2795" t="s">
        <v>80</v>
      </c>
      <c r="Q2795" t="s">
        <v>4408</v>
      </c>
      <c r="R2795">
        <v>1674</v>
      </c>
      <c r="S2795">
        <v>557</v>
      </c>
    </row>
    <row r="2796" spans="1:19" x14ac:dyDescent="0.25">
      <c r="A2796" s="1" t="s">
        <v>20</v>
      </c>
      <c r="B2796" s="1" t="s">
        <v>34</v>
      </c>
      <c r="C2796" s="1" t="s">
        <v>22</v>
      </c>
      <c r="D2796" s="1" t="s">
        <v>23</v>
      </c>
      <c r="E2796" s="1" t="s">
        <v>24</v>
      </c>
      <c r="G2796" t="s">
        <v>5006</v>
      </c>
      <c r="H2796">
        <v>37574</v>
      </c>
      <c r="I2796">
        <v>38326</v>
      </c>
      <c r="J2796" t="s">
        <v>26</v>
      </c>
      <c r="Q2796" t="s">
        <v>5112</v>
      </c>
      <c r="R2796">
        <v>753</v>
      </c>
    </row>
    <row r="2797" spans="1:19" x14ac:dyDescent="0.25">
      <c r="A2797" s="1" t="s">
        <v>36</v>
      </c>
      <c r="B2797" s="1" t="s">
        <v>37</v>
      </c>
      <c r="C2797" s="1" t="s">
        <v>22</v>
      </c>
      <c r="D2797" s="1" t="s">
        <v>23</v>
      </c>
      <c r="E2797" s="1" t="s">
        <v>24</v>
      </c>
      <c r="G2797" t="s">
        <v>5006</v>
      </c>
      <c r="H2797">
        <v>37574</v>
      </c>
      <c r="I2797">
        <v>38326</v>
      </c>
      <c r="J2797" t="s">
        <v>26</v>
      </c>
      <c r="K2797" t="s">
        <v>5113</v>
      </c>
      <c r="N2797" t="s">
        <v>45</v>
      </c>
      <c r="Q2797" t="s">
        <v>5112</v>
      </c>
      <c r="R2797">
        <v>753</v>
      </c>
      <c r="S2797">
        <v>250</v>
      </c>
    </row>
    <row r="2798" spans="1:19" x14ac:dyDescent="0.25">
      <c r="A2798" s="1" t="s">
        <v>20</v>
      </c>
      <c r="B2798" s="1" t="s">
        <v>34</v>
      </c>
      <c r="C2798" s="1" t="s">
        <v>22</v>
      </c>
      <c r="D2798" s="1" t="s">
        <v>23</v>
      </c>
      <c r="E2798" s="1" t="s">
        <v>24</v>
      </c>
      <c r="G2798" t="s">
        <v>2442</v>
      </c>
      <c r="H2798">
        <v>37618</v>
      </c>
      <c r="I2798">
        <v>38802</v>
      </c>
      <c r="J2798" t="s">
        <v>26</v>
      </c>
      <c r="Q2798" t="s">
        <v>2530</v>
      </c>
      <c r="R2798">
        <v>1185</v>
      </c>
    </row>
    <row r="2799" spans="1:19" x14ac:dyDescent="0.25">
      <c r="A2799" s="1" t="s">
        <v>36</v>
      </c>
      <c r="B2799" s="1" t="s">
        <v>37</v>
      </c>
      <c r="C2799" s="1" t="s">
        <v>22</v>
      </c>
      <c r="D2799" s="1" t="s">
        <v>23</v>
      </c>
      <c r="E2799" s="1" t="s">
        <v>24</v>
      </c>
      <c r="G2799" t="s">
        <v>2442</v>
      </c>
      <c r="H2799">
        <v>37618</v>
      </c>
      <c r="I2799">
        <v>38802</v>
      </c>
      <c r="J2799" t="s">
        <v>26</v>
      </c>
      <c r="K2799" t="s">
        <v>2531</v>
      </c>
      <c r="N2799" t="s">
        <v>2532</v>
      </c>
      <c r="Q2799" t="s">
        <v>2530</v>
      </c>
      <c r="R2799">
        <v>1185</v>
      </c>
      <c r="S2799">
        <v>394</v>
      </c>
    </row>
    <row r="2800" spans="1:19" x14ac:dyDescent="0.25">
      <c r="A2800" s="1" t="s">
        <v>20</v>
      </c>
      <c r="B2800" s="1" t="s">
        <v>34</v>
      </c>
      <c r="C2800" s="1" t="s">
        <v>22</v>
      </c>
      <c r="D2800" s="1" t="s">
        <v>23</v>
      </c>
      <c r="E2800" s="1" t="s">
        <v>24</v>
      </c>
      <c r="G2800" t="s">
        <v>3978</v>
      </c>
      <c r="H2800">
        <v>37659</v>
      </c>
      <c r="I2800">
        <v>37946</v>
      </c>
      <c r="J2800" t="s">
        <v>26</v>
      </c>
      <c r="Q2800" t="s">
        <v>4051</v>
      </c>
      <c r="R2800">
        <v>288</v>
      </c>
    </row>
    <row r="2801" spans="1:19" x14ac:dyDescent="0.25">
      <c r="A2801" s="1" t="s">
        <v>36</v>
      </c>
      <c r="B2801" s="1" t="s">
        <v>37</v>
      </c>
      <c r="C2801" s="1" t="s">
        <v>22</v>
      </c>
      <c r="D2801" s="1" t="s">
        <v>23</v>
      </c>
      <c r="E2801" s="1" t="s">
        <v>24</v>
      </c>
      <c r="G2801" t="s">
        <v>3978</v>
      </c>
      <c r="H2801">
        <v>37659</v>
      </c>
      <c r="I2801">
        <v>37946</v>
      </c>
      <c r="J2801" t="s">
        <v>26</v>
      </c>
      <c r="K2801" t="s">
        <v>4052</v>
      </c>
      <c r="N2801" t="s">
        <v>4053</v>
      </c>
      <c r="Q2801" t="s">
        <v>4051</v>
      </c>
      <c r="R2801">
        <v>288</v>
      </c>
      <c r="S2801">
        <v>95</v>
      </c>
    </row>
    <row r="2802" spans="1:19" x14ac:dyDescent="0.25">
      <c r="A2802" s="1" t="s">
        <v>20</v>
      </c>
      <c r="B2802" s="1" t="s">
        <v>34</v>
      </c>
      <c r="C2802" s="1" t="s">
        <v>22</v>
      </c>
      <c r="D2802" s="1" t="s">
        <v>23</v>
      </c>
      <c r="E2802" s="1" t="s">
        <v>24</v>
      </c>
      <c r="G2802" t="s">
        <v>5538</v>
      </c>
      <c r="H2802">
        <v>37746</v>
      </c>
      <c r="I2802">
        <v>39224</v>
      </c>
      <c r="J2802" t="s">
        <v>46</v>
      </c>
      <c r="Q2802" t="s">
        <v>5641</v>
      </c>
      <c r="R2802">
        <v>1479</v>
      </c>
    </row>
    <row r="2803" spans="1:19" x14ac:dyDescent="0.25">
      <c r="A2803" s="1" t="s">
        <v>36</v>
      </c>
      <c r="B2803" s="1" t="s">
        <v>37</v>
      </c>
      <c r="C2803" s="1" t="s">
        <v>22</v>
      </c>
      <c r="D2803" s="1" t="s">
        <v>23</v>
      </c>
      <c r="E2803" s="1" t="s">
        <v>24</v>
      </c>
      <c r="G2803" t="s">
        <v>5538</v>
      </c>
      <c r="H2803">
        <v>37746</v>
      </c>
      <c r="I2803">
        <v>39224</v>
      </c>
      <c r="J2803" t="s">
        <v>46</v>
      </c>
      <c r="K2803" t="s">
        <v>5642</v>
      </c>
      <c r="N2803" t="s">
        <v>5643</v>
      </c>
      <c r="Q2803" t="s">
        <v>5641</v>
      </c>
      <c r="R2803">
        <v>1479</v>
      </c>
      <c r="S2803">
        <v>492</v>
      </c>
    </row>
    <row r="2804" spans="1:19" x14ac:dyDescent="0.25">
      <c r="A2804" s="1" t="s">
        <v>20</v>
      </c>
      <c r="B2804" s="1" t="s">
        <v>34</v>
      </c>
      <c r="C2804" s="1" t="s">
        <v>22</v>
      </c>
      <c r="D2804" s="1" t="s">
        <v>23</v>
      </c>
      <c r="E2804" s="1" t="s">
        <v>24</v>
      </c>
      <c r="G2804" t="s">
        <v>2935</v>
      </c>
      <c r="H2804">
        <v>37763</v>
      </c>
      <c r="I2804">
        <v>38149</v>
      </c>
      <c r="J2804" t="s">
        <v>26</v>
      </c>
      <c r="Q2804" t="s">
        <v>3030</v>
      </c>
      <c r="R2804">
        <v>387</v>
      </c>
    </row>
    <row r="2805" spans="1:19" x14ac:dyDescent="0.25">
      <c r="A2805" s="1" t="s">
        <v>36</v>
      </c>
      <c r="B2805" s="1" t="s">
        <v>37</v>
      </c>
      <c r="C2805" s="1" t="s">
        <v>22</v>
      </c>
      <c r="D2805" s="1" t="s">
        <v>23</v>
      </c>
      <c r="E2805" s="1" t="s">
        <v>24</v>
      </c>
      <c r="G2805" t="s">
        <v>2935</v>
      </c>
      <c r="H2805">
        <v>37763</v>
      </c>
      <c r="I2805">
        <v>38149</v>
      </c>
      <c r="J2805" t="s">
        <v>26</v>
      </c>
      <c r="K2805" t="s">
        <v>3031</v>
      </c>
      <c r="N2805" t="s">
        <v>45</v>
      </c>
      <c r="Q2805" t="s">
        <v>3030</v>
      </c>
      <c r="R2805">
        <v>387</v>
      </c>
      <c r="S2805">
        <v>128</v>
      </c>
    </row>
    <row r="2806" spans="1:19" x14ac:dyDescent="0.25">
      <c r="A2806" s="1" t="s">
        <v>20</v>
      </c>
      <c r="B2806" s="1" t="s">
        <v>34</v>
      </c>
      <c r="C2806" s="1" t="s">
        <v>22</v>
      </c>
      <c r="D2806" s="1" t="s">
        <v>23</v>
      </c>
      <c r="E2806" s="1" t="s">
        <v>24</v>
      </c>
      <c r="G2806" t="s">
        <v>3824</v>
      </c>
      <c r="H2806">
        <v>37799</v>
      </c>
      <c r="I2806">
        <v>40144</v>
      </c>
      <c r="J2806" t="s">
        <v>26</v>
      </c>
      <c r="Q2806" t="s">
        <v>3916</v>
      </c>
      <c r="R2806">
        <v>2346</v>
      </c>
    </row>
    <row r="2807" spans="1:19" x14ac:dyDescent="0.25">
      <c r="A2807" s="1" t="s">
        <v>36</v>
      </c>
      <c r="B2807" s="1" t="s">
        <v>37</v>
      </c>
      <c r="C2807" s="1" t="s">
        <v>22</v>
      </c>
      <c r="D2807" s="1" t="s">
        <v>23</v>
      </c>
      <c r="E2807" s="1" t="s">
        <v>24</v>
      </c>
      <c r="G2807" t="s">
        <v>3824</v>
      </c>
      <c r="H2807">
        <v>37799</v>
      </c>
      <c r="I2807">
        <v>40144</v>
      </c>
      <c r="J2807" t="s">
        <v>26</v>
      </c>
      <c r="K2807" t="s">
        <v>3917</v>
      </c>
      <c r="N2807" t="s">
        <v>3918</v>
      </c>
      <c r="Q2807" t="s">
        <v>3916</v>
      </c>
      <c r="R2807">
        <v>2346</v>
      </c>
      <c r="S2807">
        <v>781</v>
      </c>
    </row>
    <row r="2808" spans="1:19" x14ac:dyDescent="0.25">
      <c r="A2808" s="1" t="s">
        <v>20</v>
      </c>
      <c r="B2808" s="1" t="s">
        <v>34</v>
      </c>
      <c r="C2808" s="1" t="s">
        <v>22</v>
      </c>
      <c r="D2808" s="1" t="s">
        <v>23</v>
      </c>
      <c r="E2808" s="1" t="s">
        <v>24</v>
      </c>
      <c r="G2808" t="s">
        <v>3679</v>
      </c>
      <c r="H2808">
        <v>37862</v>
      </c>
      <c r="I2808">
        <v>38578</v>
      </c>
      <c r="J2808" t="s">
        <v>26</v>
      </c>
      <c r="Q2808" t="s">
        <v>3756</v>
      </c>
      <c r="R2808">
        <v>717</v>
      </c>
    </row>
    <row r="2809" spans="1:19" x14ac:dyDescent="0.25">
      <c r="A2809" s="1" t="s">
        <v>36</v>
      </c>
      <c r="B2809" s="1" t="s">
        <v>37</v>
      </c>
      <c r="C2809" s="1" t="s">
        <v>22</v>
      </c>
      <c r="D2809" s="1" t="s">
        <v>23</v>
      </c>
      <c r="E2809" s="1" t="s">
        <v>24</v>
      </c>
      <c r="G2809" t="s">
        <v>3679</v>
      </c>
      <c r="H2809">
        <v>37862</v>
      </c>
      <c r="I2809">
        <v>38578</v>
      </c>
      <c r="J2809" t="s">
        <v>26</v>
      </c>
      <c r="K2809" t="s">
        <v>3757</v>
      </c>
      <c r="N2809" t="s">
        <v>2170</v>
      </c>
      <c r="Q2809" t="s">
        <v>3756</v>
      </c>
      <c r="R2809">
        <v>717</v>
      </c>
      <c r="S2809">
        <v>238</v>
      </c>
    </row>
    <row r="2810" spans="1:19" x14ac:dyDescent="0.25">
      <c r="A2810" s="1" t="s">
        <v>20</v>
      </c>
      <c r="B2810" s="1" t="s">
        <v>34</v>
      </c>
      <c r="C2810" s="1" t="s">
        <v>22</v>
      </c>
      <c r="D2810" s="1" t="s">
        <v>23</v>
      </c>
      <c r="E2810" s="1" t="s">
        <v>24</v>
      </c>
      <c r="G2810" t="s">
        <v>3120</v>
      </c>
      <c r="H2810">
        <v>37951</v>
      </c>
      <c r="I2810">
        <v>38502</v>
      </c>
      <c r="J2810" t="s">
        <v>26</v>
      </c>
      <c r="Q2810" t="s">
        <v>3218</v>
      </c>
      <c r="R2810">
        <v>552</v>
      </c>
    </row>
    <row r="2811" spans="1:19" x14ac:dyDescent="0.25">
      <c r="A2811" s="1" t="s">
        <v>36</v>
      </c>
      <c r="B2811" s="1" t="s">
        <v>37</v>
      </c>
      <c r="C2811" s="1" t="s">
        <v>22</v>
      </c>
      <c r="D2811" s="1" t="s">
        <v>23</v>
      </c>
      <c r="E2811" s="1" t="s">
        <v>24</v>
      </c>
      <c r="G2811" t="s">
        <v>3120</v>
      </c>
      <c r="H2811">
        <v>37951</v>
      </c>
      <c r="I2811">
        <v>38502</v>
      </c>
      <c r="J2811" t="s">
        <v>26</v>
      </c>
      <c r="K2811" t="s">
        <v>3219</v>
      </c>
      <c r="N2811" t="s">
        <v>3220</v>
      </c>
      <c r="Q2811" t="s">
        <v>3218</v>
      </c>
      <c r="R2811">
        <v>552</v>
      </c>
      <c r="S2811">
        <v>183</v>
      </c>
    </row>
    <row r="2812" spans="1:19" x14ac:dyDescent="0.25">
      <c r="A2812" s="1" t="s">
        <v>20</v>
      </c>
      <c r="B2812" s="1" t="s">
        <v>34</v>
      </c>
      <c r="C2812" s="1" t="s">
        <v>22</v>
      </c>
      <c r="D2812" s="1" t="s">
        <v>23</v>
      </c>
      <c r="E2812" s="1" t="s">
        <v>24</v>
      </c>
      <c r="G2812" t="s">
        <v>25</v>
      </c>
      <c r="H2812">
        <v>37965</v>
      </c>
      <c r="I2812">
        <v>38936</v>
      </c>
      <c r="J2812" t="s">
        <v>26</v>
      </c>
      <c r="Q2812" t="s">
        <v>141</v>
      </c>
      <c r="R2812">
        <v>972</v>
      </c>
    </row>
    <row r="2813" spans="1:19" x14ac:dyDescent="0.25">
      <c r="A2813" s="1" t="s">
        <v>36</v>
      </c>
      <c r="B2813" s="1" t="s">
        <v>37</v>
      </c>
      <c r="C2813" s="1" t="s">
        <v>22</v>
      </c>
      <c r="D2813" s="1" t="s">
        <v>23</v>
      </c>
      <c r="E2813" s="1" t="s">
        <v>24</v>
      </c>
      <c r="G2813" t="s">
        <v>25</v>
      </c>
      <c r="H2813">
        <v>37965</v>
      </c>
      <c r="I2813">
        <v>38936</v>
      </c>
      <c r="J2813" t="s">
        <v>26</v>
      </c>
      <c r="K2813" t="s">
        <v>142</v>
      </c>
      <c r="N2813" t="s">
        <v>143</v>
      </c>
      <c r="Q2813" t="s">
        <v>141</v>
      </c>
      <c r="R2813">
        <v>972</v>
      </c>
      <c r="S2813">
        <v>323</v>
      </c>
    </row>
    <row r="2814" spans="1:19" x14ac:dyDescent="0.25">
      <c r="A2814" s="1" t="s">
        <v>20</v>
      </c>
      <c r="B2814" s="1" t="s">
        <v>34</v>
      </c>
      <c r="C2814" s="1" t="s">
        <v>22</v>
      </c>
      <c r="D2814" s="1" t="s">
        <v>23</v>
      </c>
      <c r="E2814" s="1" t="s">
        <v>24</v>
      </c>
      <c r="G2814" t="s">
        <v>3510</v>
      </c>
      <c r="H2814">
        <v>37977</v>
      </c>
      <c r="I2814">
        <v>40460</v>
      </c>
      <c r="J2814" t="s">
        <v>26</v>
      </c>
      <c r="Q2814" t="s">
        <v>3614</v>
      </c>
      <c r="R2814">
        <v>2484</v>
      </c>
    </row>
    <row r="2815" spans="1:19" x14ac:dyDescent="0.25">
      <c r="A2815" s="1" t="s">
        <v>36</v>
      </c>
      <c r="B2815" s="1" t="s">
        <v>37</v>
      </c>
      <c r="C2815" s="1" t="s">
        <v>22</v>
      </c>
      <c r="D2815" s="1" t="s">
        <v>23</v>
      </c>
      <c r="E2815" s="1" t="s">
        <v>24</v>
      </c>
      <c r="G2815" t="s">
        <v>3510</v>
      </c>
      <c r="H2815">
        <v>37977</v>
      </c>
      <c r="I2815">
        <v>40460</v>
      </c>
      <c r="J2815" t="s">
        <v>26</v>
      </c>
      <c r="K2815" t="s">
        <v>3615</v>
      </c>
      <c r="N2815" t="s">
        <v>3088</v>
      </c>
      <c r="Q2815" t="s">
        <v>3614</v>
      </c>
      <c r="R2815">
        <v>2484</v>
      </c>
      <c r="S2815">
        <v>827</v>
      </c>
    </row>
    <row r="2816" spans="1:19" x14ac:dyDescent="0.25">
      <c r="A2816" s="1" t="s">
        <v>20</v>
      </c>
      <c r="B2816" s="1" t="s">
        <v>34</v>
      </c>
      <c r="C2816" s="1" t="s">
        <v>22</v>
      </c>
      <c r="D2816" s="1" t="s">
        <v>23</v>
      </c>
      <c r="E2816" s="1" t="s">
        <v>24</v>
      </c>
      <c r="G2816" t="s">
        <v>4466</v>
      </c>
      <c r="H2816">
        <v>37989</v>
      </c>
      <c r="I2816">
        <v>39440</v>
      </c>
      <c r="J2816" t="s">
        <v>46</v>
      </c>
      <c r="Q2816" t="s">
        <v>4540</v>
      </c>
      <c r="R2816">
        <v>1452</v>
      </c>
    </row>
    <row r="2817" spans="1:19" x14ac:dyDescent="0.25">
      <c r="A2817" s="1" t="s">
        <v>36</v>
      </c>
      <c r="B2817" s="1" t="s">
        <v>37</v>
      </c>
      <c r="C2817" s="1" t="s">
        <v>22</v>
      </c>
      <c r="D2817" s="1" t="s">
        <v>23</v>
      </c>
      <c r="E2817" s="1" t="s">
        <v>24</v>
      </c>
      <c r="G2817" t="s">
        <v>4466</v>
      </c>
      <c r="H2817">
        <v>37989</v>
      </c>
      <c r="I2817">
        <v>39440</v>
      </c>
      <c r="J2817" t="s">
        <v>46</v>
      </c>
      <c r="K2817" t="s">
        <v>4541</v>
      </c>
      <c r="N2817" t="s">
        <v>4539</v>
      </c>
      <c r="Q2817" t="s">
        <v>4540</v>
      </c>
      <c r="R2817">
        <v>1452</v>
      </c>
      <c r="S2817">
        <v>483</v>
      </c>
    </row>
    <row r="2818" spans="1:19" x14ac:dyDescent="0.25">
      <c r="A2818" s="1" t="s">
        <v>20</v>
      </c>
      <c r="B2818" s="1" t="s">
        <v>34</v>
      </c>
      <c r="C2818" s="1" t="s">
        <v>22</v>
      </c>
      <c r="D2818" s="1" t="s">
        <v>23</v>
      </c>
      <c r="E2818" s="1" t="s">
        <v>24</v>
      </c>
      <c r="G2818" t="s">
        <v>3978</v>
      </c>
      <c r="H2818">
        <v>38012</v>
      </c>
      <c r="I2818">
        <v>38218</v>
      </c>
      <c r="J2818" t="s">
        <v>26</v>
      </c>
      <c r="Q2818" t="s">
        <v>4054</v>
      </c>
      <c r="R2818">
        <v>207</v>
      </c>
    </row>
    <row r="2819" spans="1:19" x14ac:dyDescent="0.25">
      <c r="A2819" s="1" t="s">
        <v>36</v>
      </c>
      <c r="B2819" s="1" t="s">
        <v>37</v>
      </c>
      <c r="C2819" s="1" t="s">
        <v>22</v>
      </c>
      <c r="D2819" s="1" t="s">
        <v>23</v>
      </c>
      <c r="E2819" s="1" t="s">
        <v>24</v>
      </c>
      <c r="G2819" t="s">
        <v>3978</v>
      </c>
      <c r="H2819">
        <v>38012</v>
      </c>
      <c r="I2819">
        <v>38218</v>
      </c>
      <c r="J2819" t="s">
        <v>26</v>
      </c>
      <c r="K2819" t="s">
        <v>4055</v>
      </c>
      <c r="N2819" t="s">
        <v>4056</v>
      </c>
      <c r="Q2819" t="s">
        <v>4054</v>
      </c>
      <c r="R2819">
        <v>207</v>
      </c>
      <c r="S2819">
        <v>68</v>
      </c>
    </row>
    <row r="2820" spans="1:19" x14ac:dyDescent="0.25">
      <c r="A2820" s="1" t="s">
        <v>20</v>
      </c>
      <c r="B2820" s="1" t="s">
        <v>34</v>
      </c>
      <c r="C2820" s="1" t="s">
        <v>22</v>
      </c>
      <c r="D2820" s="1" t="s">
        <v>23</v>
      </c>
      <c r="E2820" s="1" t="s">
        <v>24</v>
      </c>
      <c r="G2820" t="s">
        <v>5390</v>
      </c>
      <c r="H2820">
        <v>38013</v>
      </c>
      <c r="I2820">
        <v>38408</v>
      </c>
      <c r="J2820" t="s">
        <v>26</v>
      </c>
      <c r="Q2820" t="s">
        <v>5512</v>
      </c>
      <c r="R2820">
        <v>396</v>
      </c>
    </row>
    <row r="2821" spans="1:19" x14ac:dyDescent="0.25">
      <c r="A2821" s="1" t="s">
        <v>36</v>
      </c>
      <c r="B2821" s="1" t="s">
        <v>37</v>
      </c>
      <c r="C2821" s="1" t="s">
        <v>22</v>
      </c>
      <c r="D2821" s="1" t="s">
        <v>23</v>
      </c>
      <c r="E2821" s="1" t="s">
        <v>24</v>
      </c>
      <c r="G2821" t="s">
        <v>5390</v>
      </c>
      <c r="H2821">
        <v>38013</v>
      </c>
      <c r="I2821">
        <v>38408</v>
      </c>
      <c r="J2821" t="s">
        <v>26</v>
      </c>
      <c r="K2821" t="s">
        <v>5513</v>
      </c>
      <c r="N2821" t="s">
        <v>5084</v>
      </c>
      <c r="Q2821" t="s">
        <v>5512</v>
      </c>
      <c r="R2821">
        <v>396</v>
      </c>
      <c r="S2821">
        <v>131</v>
      </c>
    </row>
    <row r="2822" spans="1:19" x14ac:dyDescent="0.25">
      <c r="A2822" s="1" t="s">
        <v>20</v>
      </c>
      <c r="B2822" s="1" t="s">
        <v>34</v>
      </c>
      <c r="C2822" s="1" t="s">
        <v>22</v>
      </c>
      <c r="D2822" s="1" t="s">
        <v>23</v>
      </c>
      <c r="E2822" s="1" t="s">
        <v>24</v>
      </c>
      <c r="G2822" t="s">
        <v>3334</v>
      </c>
      <c r="H2822">
        <v>38025</v>
      </c>
      <c r="I2822">
        <v>39020</v>
      </c>
      <c r="J2822" t="s">
        <v>26</v>
      </c>
      <c r="Q2822" t="s">
        <v>3412</v>
      </c>
      <c r="R2822">
        <v>996</v>
      </c>
    </row>
    <row r="2823" spans="1:19" x14ac:dyDescent="0.25">
      <c r="A2823" s="1" t="s">
        <v>36</v>
      </c>
      <c r="B2823" s="1" t="s">
        <v>37</v>
      </c>
      <c r="C2823" s="1" t="s">
        <v>22</v>
      </c>
      <c r="D2823" s="1" t="s">
        <v>23</v>
      </c>
      <c r="E2823" s="1" t="s">
        <v>24</v>
      </c>
      <c r="G2823" t="s">
        <v>3334</v>
      </c>
      <c r="H2823">
        <v>38025</v>
      </c>
      <c r="I2823">
        <v>39020</v>
      </c>
      <c r="J2823" t="s">
        <v>26</v>
      </c>
      <c r="K2823" t="s">
        <v>3413</v>
      </c>
      <c r="N2823" t="s">
        <v>3414</v>
      </c>
      <c r="Q2823" t="s">
        <v>3412</v>
      </c>
      <c r="R2823">
        <v>996</v>
      </c>
      <c r="S2823">
        <v>331</v>
      </c>
    </row>
    <row r="2824" spans="1:19" x14ac:dyDescent="0.25">
      <c r="A2824" s="1" t="s">
        <v>20</v>
      </c>
      <c r="B2824" s="1" t="s">
        <v>34</v>
      </c>
      <c r="C2824" s="1" t="s">
        <v>22</v>
      </c>
      <c r="D2824" s="1" t="s">
        <v>23</v>
      </c>
      <c r="E2824" s="1" t="s">
        <v>24</v>
      </c>
      <c r="G2824" t="s">
        <v>2087</v>
      </c>
      <c r="H2824">
        <v>38056</v>
      </c>
      <c r="I2824">
        <v>38628</v>
      </c>
      <c r="J2824" t="s">
        <v>26</v>
      </c>
      <c r="Q2824" t="s">
        <v>2188</v>
      </c>
      <c r="R2824">
        <v>573</v>
      </c>
    </row>
    <row r="2825" spans="1:19" x14ac:dyDescent="0.25">
      <c r="A2825" s="1" t="s">
        <v>36</v>
      </c>
      <c r="B2825" s="1" t="s">
        <v>37</v>
      </c>
      <c r="C2825" s="1" t="s">
        <v>22</v>
      </c>
      <c r="D2825" s="1" t="s">
        <v>23</v>
      </c>
      <c r="E2825" s="1" t="s">
        <v>24</v>
      </c>
      <c r="G2825" t="s">
        <v>2087</v>
      </c>
      <c r="H2825">
        <v>38056</v>
      </c>
      <c r="I2825">
        <v>38628</v>
      </c>
      <c r="J2825" t="s">
        <v>26</v>
      </c>
      <c r="K2825" t="s">
        <v>2189</v>
      </c>
      <c r="N2825" t="s">
        <v>45</v>
      </c>
      <c r="Q2825" t="s">
        <v>2188</v>
      </c>
      <c r="R2825">
        <v>573</v>
      </c>
      <c r="S2825">
        <v>190</v>
      </c>
    </row>
    <row r="2826" spans="1:19" x14ac:dyDescent="0.25">
      <c r="A2826" s="1" t="s">
        <v>20</v>
      </c>
      <c r="B2826" s="1" t="s">
        <v>34</v>
      </c>
      <c r="C2826" s="1" t="s">
        <v>22</v>
      </c>
      <c r="D2826" s="1" t="s">
        <v>23</v>
      </c>
      <c r="E2826" s="1" t="s">
        <v>24</v>
      </c>
      <c r="G2826" t="s">
        <v>2935</v>
      </c>
      <c r="H2826">
        <v>38139</v>
      </c>
      <c r="I2826">
        <v>38885</v>
      </c>
      <c r="J2826" t="s">
        <v>26</v>
      </c>
      <c r="Q2826" t="s">
        <v>3032</v>
      </c>
      <c r="R2826">
        <v>747</v>
      </c>
    </row>
    <row r="2827" spans="1:19" x14ac:dyDescent="0.25">
      <c r="A2827" s="1" t="s">
        <v>36</v>
      </c>
      <c r="B2827" s="1" t="s">
        <v>37</v>
      </c>
      <c r="C2827" s="1" t="s">
        <v>22</v>
      </c>
      <c r="D2827" s="1" t="s">
        <v>23</v>
      </c>
      <c r="E2827" s="1" t="s">
        <v>24</v>
      </c>
      <c r="G2827" t="s">
        <v>2935</v>
      </c>
      <c r="H2827">
        <v>38139</v>
      </c>
      <c r="I2827">
        <v>38885</v>
      </c>
      <c r="J2827" t="s">
        <v>26</v>
      </c>
      <c r="K2827" t="s">
        <v>3033</v>
      </c>
      <c r="N2827" t="s">
        <v>810</v>
      </c>
      <c r="Q2827" t="s">
        <v>3032</v>
      </c>
      <c r="R2827">
        <v>747</v>
      </c>
      <c r="S2827">
        <v>248</v>
      </c>
    </row>
    <row r="2828" spans="1:19" x14ac:dyDescent="0.25">
      <c r="A2828" s="1" t="s">
        <v>20</v>
      </c>
      <c r="B2828" s="1" t="s">
        <v>34</v>
      </c>
      <c r="C2828" s="1" t="s">
        <v>22</v>
      </c>
      <c r="D2828" s="1" t="s">
        <v>23</v>
      </c>
      <c r="E2828" s="1" t="s">
        <v>24</v>
      </c>
      <c r="G2828" t="s">
        <v>3978</v>
      </c>
      <c r="H2828">
        <v>38193</v>
      </c>
      <c r="I2828">
        <v>39080</v>
      </c>
      <c r="J2828" t="s">
        <v>26</v>
      </c>
      <c r="Q2828" t="s">
        <v>4057</v>
      </c>
      <c r="R2828">
        <v>888</v>
      </c>
    </row>
    <row r="2829" spans="1:19" x14ac:dyDescent="0.25">
      <c r="A2829" s="1" t="s">
        <v>36</v>
      </c>
      <c r="B2829" s="1" t="s">
        <v>37</v>
      </c>
      <c r="C2829" s="1" t="s">
        <v>22</v>
      </c>
      <c r="D2829" s="1" t="s">
        <v>23</v>
      </c>
      <c r="E2829" s="1" t="s">
        <v>24</v>
      </c>
      <c r="G2829" t="s">
        <v>3978</v>
      </c>
      <c r="H2829">
        <v>38193</v>
      </c>
      <c r="I2829">
        <v>39080</v>
      </c>
      <c r="J2829" t="s">
        <v>26</v>
      </c>
      <c r="K2829" t="s">
        <v>4058</v>
      </c>
      <c r="N2829" t="s">
        <v>4059</v>
      </c>
      <c r="Q2829" t="s">
        <v>4057</v>
      </c>
      <c r="R2829">
        <v>888</v>
      </c>
      <c r="S2829">
        <v>295</v>
      </c>
    </row>
    <row r="2830" spans="1:19" x14ac:dyDescent="0.25">
      <c r="A2830" s="1" t="s">
        <v>20</v>
      </c>
      <c r="B2830" s="1" t="s">
        <v>34</v>
      </c>
      <c r="C2830" s="1" t="s">
        <v>22</v>
      </c>
      <c r="D2830" s="1" t="s">
        <v>23</v>
      </c>
      <c r="E2830" s="1" t="s">
        <v>24</v>
      </c>
      <c r="G2830" t="s">
        <v>1267</v>
      </c>
      <c r="H2830">
        <v>38207</v>
      </c>
      <c r="I2830">
        <v>39292</v>
      </c>
      <c r="J2830" t="s">
        <v>46</v>
      </c>
      <c r="Q2830" t="s">
        <v>1361</v>
      </c>
      <c r="R2830">
        <v>1086</v>
      </c>
    </row>
    <row r="2831" spans="1:19" x14ac:dyDescent="0.25">
      <c r="A2831" s="1" t="s">
        <v>36</v>
      </c>
      <c r="B2831" s="1" t="s">
        <v>37</v>
      </c>
      <c r="C2831" s="1" t="s">
        <v>22</v>
      </c>
      <c r="D2831" s="1" t="s">
        <v>23</v>
      </c>
      <c r="E2831" s="1" t="s">
        <v>24</v>
      </c>
      <c r="G2831" t="s">
        <v>1267</v>
      </c>
      <c r="H2831">
        <v>38207</v>
      </c>
      <c r="I2831">
        <v>39292</v>
      </c>
      <c r="J2831" t="s">
        <v>46</v>
      </c>
      <c r="K2831" t="s">
        <v>1362</v>
      </c>
      <c r="N2831" t="s">
        <v>845</v>
      </c>
      <c r="Q2831" t="s">
        <v>1361</v>
      </c>
      <c r="R2831">
        <v>1086</v>
      </c>
      <c r="S2831">
        <v>361</v>
      </c>
    </row>
    <row r="2832" spans="1:19" x14ac:dyDescent="0.25">
      <c r="A2832" s="1" t="s">
        <v>20</v>
      </c>
      <c r="B2832" s="1" t="s">
        <v>34</v>
      </c>
      <c r="C2832" s="1" t="s">
        <v>22</v>
      </c>
      <c r="D2832" s="1" t="s">
        <v>23</v>
      </c>
      <c r="E2832" s="1" t="s">
        <v>24</v>
      </c>
      <c r="G2832" t="s">
        <v>5274</v>
      </c>
      <c r="H2832">
        <v>38319</v>
      </c>
      <c r="I2832">
        <v>39020</v>
      </c>
      <c r="J2832" t="s">
        <v>46</v>
      </c>
      <c r="Q2832" t="s">
        <v>5377</v>
      </c>
      <c r="R2832">
        <v>702</v>
      </c>
    </row>
    <row r="2833" spans="1:20" x14ac:dyDescent="0.25">
      <c r="A2833" s="1" t="s">
        <v>36</v>
      </c>
      <c r="B2833" s="1" t="s">
        <v>37</v>
      </c>
      <c r="C2833" s="1" t="s">
        <v>22</v>
      </c>
      <c r="D2833" s="1" t="s">
        <v>23</v>
      </c>
      <c r="E2833" s="1" t="s">
        <v>24</v>
      </c>
      <c r="G2833" t="s">
        <v>5274</v>
      </c>
      <c r="H2833">
        <v>38319</v>
      </c>
      <c r="I2833">
        <v>39020</v>
      </c>
      <c r="J2833" t="s">
        <v>46</v>
      </c>
      <c r="K2833" t="s">
        <v>5378</v>
      </c>
      <c r="N2833" t="s">
        <v>1510</v>
      </c>
      <c r="Q2833" t="s">
        <v>5377</v>
      </c>
      <c r="R2833">
        <v>702</v>
      </c>
      <c r="S2833">
        <v>233</v>
      </c>
    </row>
    <row r="2834" spans="1:20" x14ac:dyDescent="0.25">
      <c r="A2834" s="1" t="s">
        <v>20</v>
      </c>
      <c r="B2834" s="1" t="s">
        <v>34</v>
      </c>
      <c r="C2834" s="1" t="s">
        <v>22</v>
      </c>
      <c r="D2834" s="1" t="s">
        <v>23</v>
      </c>
      <c r="E2834" s="1" t="s">
        <v>24</v>
      </c>
      <c r="G2834" t="s">
        <v>4136</v>
      </c>
      <c r="H2834">
        <v>38328</v>
      </c>
      <c r="I2834">
        <v>39035</v>
      </c>
      <c r="J2834" t="s">
        <v>26</v>
      </c>
      <c r="Q2834" t="s">
        <v>4257</v>
      </c>
      <c r="R2834">
        <v>708</v>
      </c>
    </row>
    <row r="2835" spans="1:20" x14ac:dyDescent="0.25">
      <c r="A2835" s="1" t="s">
        <v>36</v>
      </c>
      <c r="B2835" s="1" t="s">
        <v>37</v>
      </c>
      <c r="C2835" s="1" t="s">
        <v>22</v>
      </c>
      <c r="D2835" s="1" t="s">
        <v>23</v>
      </c>
      <c r="E2835" s="1" t="s">
        <v>24</v>
      </c>
      <c r="G2835" t="s">
        <v>4136</v>
      </c>
      <c r="H2835">
        <v>38328</v>
      </c>
      <c r="I2835">
        <v>39035</v>
      </c>
      <c r="J2835" t="s">
        <v>26</v>
      </c>
      <c r="K2835" t="s">
        <v>4258</v>
      </c>
      <c r="N2835" t="s">
        <v>4259</v>
      </c>
      <c r="Q2835" t="s">
        <v>4257</v>
      </c>
      <c r="R2835">
        <v>708</v>
      </c>
      <c r="S2835">
        <v>235</v>
      </c>
    </row>
    <row r="2836" spans="1:20" x14ac:dyDescent="0.25">
      <c r="A2836" s="1" t="s">
        <v>20</v>
      </c>
      <c r="B2836" s="1" t="s">
        <v>34</v>
      </c>
      <c r="C2836" s="1" t="s">
        <v>22</v>
      </c>
      <c r="D2836" s="1" t="s">
        <v>23</v>
      </c>
      <c r="E2836" s="1" t="s">
        <v>24</v>
      </c>
      <c r="G2836" t="s">
        <v>5006</v>
      </c>
      <c r="H2836">
        <v>38329</v>
      </c>
      <c r="I2836">
        <v>39264</v>
      </c>
      <c r="J2836" t="s">
        <v>26</v>
      </c>
      <c r="Q2836" t="s">
        <v>5114</v>
      </c>
      <c r="R2836">
        <v>936</v>
      </c>
    </row>
    <row r="2837" spans="1:20" x14ac:dyDescent="0.25">
      <c r="A2837" s="1" t="s">
        <v>36</v>
      </c>
      <c r="B2837" s="1" t="s">
        <v>37</v>
      </c>
      <c r="C2837" s="1" t="s">
        <v>22</v>
      </c>
      <c r="D2837" s="1" t="s">
        <v>23</v>
      </c>
      <c r="E2837" s="1" t="s">
        <v>24</v>
      </c>
      <c r="G2837" t="s">
        <v>5006</v>
      </c>
      <c r="H2837">
        <v>38329</v>
      </c>
      <c r="I2837">
        <v>39264</v>
      </c>
      <c r="J2837" t="s">
        <v>26</v>
      </c>
      <c r="K2837" t="s">
        <v>5115</v>
      </c>
      <c r="N2837" t="s">
        <v>5116</v>
      </c>
      <c r="Q2837" t="s">
        <v>5114</v>
      </c>
      <c r="R2837">
        <v>936</v>
      </c>
      <c r="S2837">
        <v>311</v>
      </c>
    </row>
    <row r="2838" spans="1:20" x14ac:dyDescent="0.25">
      <c r="A2838" s="1" t="s">
        <v>20</v>
      </c>
      <c r="B2838" s="1" t="s">
        <v>21</v>
      </c>
      <c r="C2838" s="1" t="s">
        <v>22</v>
      </c>
      <c r="D2838" s="1" t="s">
        <v>23</v>
      </c>
      <c r="E2838" s="1" t="s">
        <v>24</v>
      </c>
      <c r="G2838" t="s">
        <v>5151</v>
      </c>
      <c r="H2838">
        <v>38405</v>
      </c>
      <c r="I2838">
        <v>38477</v>
      </c>
      <c r="J2838" t="s">
        <v>46</v>
      </c>
      <c r="Q2838" t="s">
        <v>5239</v>
      </c>
      <c r="R2838">
        <v>73</v>
      </c>
    </row>
    <row r="2839" spans="1:20" x14ac:dyDescent="0.25">
      <c r="A2839" s="1" t="s">
        <v>21</v>
      </c>
      <c r="C2839" s="1" t="s">
        <v>22</v>
      </c>
      <c r="D2839" s="1" t="s">
        <v>23</v>
      </c>
      <c r="E2839" s="1" t="s">
        <v>24</v>
      </c>
      <c r="G2839" t="s">
        <v>5151</v>
      </c>
      <c r="H2839">
        <v>38405</v>
      </c>
      <c r="I2839">
        <v>38477</v>
      </c>
      <c r="J2839" t="s">
        <v>46</v>
      </c>
      <c r="N2839" t="s">
        <v>4004</v>
      </c>
      <c r="Q2839" t="s">
        <v>5239</v>
      </c>
      <c r="R2839">
        <v>73</v>
      </c>
      <c r="T2839" t="s">
        <v>5240</v>
      </c>
    </row>
    <row r="2840" spans="1:20" x14ac:dyDescent="0.25">
      <c r="A2840" s="1" t="s">
        <v>20</v>
      </c>
      <c r="B2840" s="1" t="s">
        <v>34</v>
      </c>
      <c r="C2840" s="1" t="s">
        <v>22</v>
      </c>
      <c r="D2840" s="1" t="s">
        <v>23</v>
      </c>
      <c r="E2840" s="1" t="s">
        <v>24</v>
      </c>
      <c r="G2840" t="s">
        <v>5390</v>
      </c>
      <c r="H2840">
        <v>38467</v>
      </c>
      <c r="I2840">
        <v>39027</v>
      </c>
      <c r="J2840" t="s">
        <v>26</v>
      </c>
      <c r="Q2840" t="s">
        <v>5514</v>
      </c>
      <c r="R2840">
        <v>561</v>
      </c>
    </row>
    <row r="2841" spans="1:20" x14ac:dyDescent="0.25">
      <c r="A2841" s="1" t="s">
        <v>36</v>
      </c>
      <c r="B2841" s="1" t="s">
        <v>37</v>
      </c>
      <c r="C2841" s="1" t="s">
        <v>22</v>
      </c>
      <c r="D2841" s="1" t="s">
        <v>23</v>
      </c>
      <c r="E2841" s="1" t="s">
        <v>24</v>
      </c>
      <c r="G2841" t="s">
        <v>5390</v>
      </c>
      <c r="H2841">
        <v>38467</v>
      </c>
      <c r="I2841">
        <v>39027</v>
      </c>
      <c r="J2841" t="s">
        <v>26</v>
      </c>
      <c r="K2841" t="s">
        <v>5515</v>
      </c>
      <c r="N2841" t="s">
        <v>5516</v>
      </c>
      <c r="Q2841" t="s">
        <v>5514</v>
      </c>
      <c r="R2841">
        <v>561</v>
      </c>
      <c r="S2841">
        <v>186</v>
      </c>
    </row>
    <row r="2842" spans="1:20" x14ac:dyDescent="0.25">
      <c r="A2842" s="1" t="s">
        <v>20</v>
      </c>
      <c r="B2842" s="1" t="s">
        <v>34</v>
      </c>
      <c r="C2842" s="1" t="s">
        <v>22</v>
      </c>
      <c r="D2842" s="1" t="s">
        <v>23</v>
      </c>
      <c r="E2842" s="1" t="s">
        <v>24</v>
      </c>
      <c r="G2842" t="s">
        <v>2702</v>
      </c>
      <c r="H2842">
        <v>38519</v>
      </c>
      <c r="I2842">
        <v>39772</v>
      </c>
      <c r="J2842" t="s">
        <v>26</v>
      </c>
      <c r="Q2842" t="s">
        <v>2778</v>
      </c>
      <c r="R2842">
        <v>1254</v>
      </c>
    </row>
    <row r="2843" spans="1:20" x14ac:dyDescent="0.25">
      <c r="A2843" s="1" t="s">
        <v>36</v>
      </c>
      <c r="B2843" s="1" t="s">
        <v>37</v>
      </c>
      <c r="C2843" s="1" t="s">
        <v>22</v>
      </c>
      <c r="D2843" s="1" t="s">
        <v>23</v>
      </c>
      <c r="E2843" s="1" t="s">
        <v>24</v>
      </c>
      <c r="G2843" t="s">
        <v>2702</v>
      </c>
      <c r="H2843">
        <v>38519</v>
      </c>
      <c r="I2843">
        <v>39772</v>
      </c>
      <c r="J2843" t="s">
        <v>26</v>
      </c>
      <c r="K2843" t="s">
        <v>2779</v>
      </c>
      <c r="N2843" t="s">
        <v>2780</v>
      </c>
      <c r="Q2843" t="s">
        <v>2778</v>
      </c>
      <c r="R2843">
        <v>1254</v>
      </c>
      <c r="S2843">
        <v>417</v>
      </c>
    </row>
    <row r="2844" spans="1:20" x14ac:dyDescent="0.25">
      <c r="A2844" s="1" t="s">
        <v>20</v>
      </c>
      <c r="B2844" s="1" t="s">
        <v>34</v>
      </c>
      <c r="C2844" s="1" t="s">
        <v>22</v>
      </c>
      <c r="D2844" s="1" t="s">
        <v>23</v>
      </c>
      <c r="E2844" s="1" t="s">
        <v>24</v>
      </c>
      <c r="G2844" t="s">
        <v>4715</v>
      </c>
      <c r="H2844">
        <v>38528</v>
      </c>
      <c r="I2844">
        <v>39706</v>
      </c>
      <c r="J2844" t="s">
        <v>26</v>
      </c>
      <c r="Q2844" t="s">
        <v>4810</v>
      </c>
      <c r="R2844">
        <v>1179</v>
      </c>
    </row>
    <row r="2845" spans="1:20" x14ac:dyDescent="0.25">
      <c r="A2845" s="1" t="s">
        <v>36</v>
      </c>
      <c r="B2845" s="1" t="s">
        <v>37</v>
      </c>
      <c r="C2845" s="1" t="s">
        <v>22</v>
      </c>
      <c r="D2845" s="1" t="s">
        <v>23</v>
      </c>
      <c r="E2845" s="1" t="s">
        <v>24</v>
      </c>
      <c r="G2845" t="s">
        <v>4715</v>
      </c>
      <c r="H2845">
        <v>38528</v>
      </c>
      <c r="I2845">
        <v>39706</v>
      </c>
      <c r="J2845" t="s">
        <v>26</v>
      </c>
      <c r="K2845" t="s">
        <v>4811</v>
      </c>
      <c r="N2845" t="s">
        <v>4812</v>
      </c>
      <c r="Q2845" t="s">
        <v>4810</v>
      </c>
      <c r="R2845">
        <v>1179</v>
      </c>
      <c r="S2845">
        <v>392</v>
      </c>
    </row>
    <row r="2846" spans="1:20" x14ac:dyDescent="0.25">
      <c r="A2846" s="1" t="s">
        <v>20</v>
      </c>
      <c r="B2846" s="1" t="s">
        <v>34</v>
      </c>
      <c r="C2846" s="1" t="s">
        <v>22</v>
      </c>
      <c r="D2846" s="1" t="s">
        <v>23</v>
      </c>
      <c r="E2846" s="1" t="s">
        <v>24</v>
      </c>
      <c r="G2846" t="s">
        <v>4584</v>
      </c>
      <c r="H2846">
        <v>38531</v>
      </c>
      <c r="I2846">
        <v>39262</v>
      </c>
      <c r="J2846" t="s">
        <v>46</v>
      </c>
      <c r="Q2846" t="s">
        <v>4691</v>
      </c>
      <c r="R2846">
        <v>732</v>
      </c>
    </row>
    <row r="2847" spans="1:20" x14ac:dyDescent="0.25">
      <c r="A2847" s="1" t="s">
        <v>36</v>
      </c>
      <c r="B2847" s="1" t="s">
        <v>37</v>
      </c>
      <c r="C2847" s="1" t="s">
        <v>22</v>
      </c>
      <c r="D2847" s="1" t="s">
        <v>23</v>
      </c>
      <c r="E2847" s="1" t="s">
        <v>24</v>
      </c>
      <c r="G2847" t="s">
        <v>4584</v>
      </c>
      <c r="H2847">
        <v>38531</v>
      </c>
      <c r="I2847">
        <v>39262</v>
      </c>
      <c r="J2847" t="s">
        <v>46</v>
      </c>
      <c r="K2847" t="s">
        <v>4692</v>
      </c>
      <c r="N2847" t="s">
        <v>405</v>
      </c>
      <c r="Q2847" t="s">
        <v>4691</v>
      </c>
      <c r="R2847">
        <v>732</v>
      </c>
      <c r="S2847">
        <v>243</v>
      </c>
    </row>
    <row r="2848" spans="1:20" x14ac:dyDescent="0.25">
      <c r="A2848" s="1" t="s">
        <v>20</v>
      </c>
      <c r="B2848" s="1" t="s">
        <v>34</v>
      </c>
      <c r="C2848" s="1" t="s">
        <v>22</v>
      </c>
      <c r="D2848" s="1" t="s">
        <v>23</v>
      </c>
      <c r="E2848" s="1" t="s">
        <v>24</v>
      </c>
      <c r="G2848" t="s">
        <v>3120</v>
      </c>
      <c r="H2848">
        <v>38561</v>
      </c>
      <c r="I2848">
        <v>39058</v>
      </c>
      <c r="J2848" t="s">
        <v>26</v>
      </c>
      <c r="Q2848" t="s">
        <v>3221</v>
      </c>
      <c r="R2848">
        <v>498</v>
      </c>
    </row>
    <row r="2849" spans="1:19" x14ac:dyDescent="0.25">
      <c r="A2849" s="1" t="s">
        <v>36</v>
      </c>
      <c r="B2849" s="1" t="s">
        <v>37</v>
      </c>
      <c r="C2849" s="1" t="s">
        <v>22</v>
      </c>
      <c r="D2849" s="1" t="s">
        <v>23</v>
      </c>
      <c r="E2849" s="1" t="s">
        <v>24</v>
      </c>
      <c r="G2849" t="s">
        <v>3120</v>
      </c>
      <c r="H2849">
        <v>38561</v>
      </c>
      <c r="I2849">
        <v>39058</v>
      </c>
      <c r="J2849" t="s">
        <v>26</v>
      </c>
      <c r="K2849" t="s">
        <v>3222</v>
      </c>
      <c r="N2849" t="s">
        <v>3223</v>
      </c>
      <c r="Q2849" t="s">
        <v>3221</v>
      </c>
      <c r="R2849">
        <v>498</v>
      </c>
      <c r="S2849">
        <v>165</v>
      </c>
    </row>
    <row r="2850" spans="1:19" x14ac:dyDescent="0.25">
      <c r="A2850" s="1" t="s">
        <v>20</v>
      </c>
      <c r="B2850" s="1" t="s">
        <v>34</v>
      </c>
      <c r="C2850" s="1" t="s">
        <v>22</v>
      </c>
      <c r="D2850" s="1" t="s">
        <v>23</v>
      </c>
      <c r="E2850" s="1" t="s">
        <v>24</v>
      </c>
      <c r="G2850" t="s">
        <v>5151</v>
      </c>
      <c r="H2850">
        <v>38619</v>
      </c>
      <c r="I2850">
        <v>39824</v>
      </c>
      <c r="J2850" t="s">
        <v>26</v>
      </c>
      <c r="Q2850" t="s">
        <v>5241</v>
      </c>
      <c r="R2850">
        <v>1206</v>
      </c>
    </row>
    <row r="2851" spans="1:19" x14ac:dyDescent="0.25">
      <c r="A2851" s="1" t="s">
        <v>36</v>
      </c>
      <c r="B2851" s="1" t="s">
        <v>37</v>
      </c>
      <c r="C2851" s="1" t="s">
        <v>22</v>
      </c>
      <c r="D2851" s="1" t="s">
        <v>23</v>
      </c>
      <c r="E2851" s="1" t="s">
        <v>24</v>
      </c>
      <c r="G2851" t="s">
        <v>5151</v>
      </c>
      <c r="H2851">
        <v>38619</v>
      </c>
      <c r="I2851">
        <v>39824</v>
      </c>
      <c r="J2851" t="s">
        <v>26</v>
      </c>
      <c r="K2851" t="s">
        <v>5242</v>
      </c>
      <c r="N2851" t="s">
        <v>4002</v>
      </c>
      <c r="Q2851" t="s">
        <v>5241</v>
      </c>
      <c r="R2851">
        <v>1206</v>
      </c>
      <c r="S2851">
        <v>401</v>
      </c>
    </row>
    <row r="2852" spans="1:19" x14ac:dyDescent="0.25">
      <c r="A2852" s="1" t="s">
        <v>20</v>
      </c>
      <c r="B2852" s="1" t="s">
        <v>34</v>
      </c>
      <c r="C2852" s="1" t="s">
        <v>22</v>
      </c>
      <c r="D2852" s="1" t="s">
        <v>23</v>
      </c>
      <c r="E2852" s="1" t="s">
        <v>24</v>
      </c>
      <c r="G2852" t="s">
        <v>2087</v>
      </c>
      <c r="H2852">
        <v>38625</v>
      </c>
      <c r="I2852">
        <v>39791</v>
      </c>
      <c r="J2852" t="s">
        <v>26</v>
      </c>
      <c r="Q2852" t="s">
        <v>2190</v>
      </c>
      <c r="R2852">
        <v>1167</v>
      </c>
    </row>
    <row r="2853" spans="1:19" x14ac:dyDescent="0.25">
      <c r="A2853" s="1" t="s">
        <v>36</v>
      </c>
      <c r="B2853" s="1" t="s">
        <v>37</v>
      </c>
      <c r="C2853" s="1" t="s">
        <v>22</v>
      </c>
      <c r="D2853" s="1" t="s">
        <v>23</v>
      </c>
      <c r="E2853" s="1" t="s">
        <v>24</v>
      </c>
      <c r="G2853" t="s">
        <v>2087</v>
      </c>
      <c r="H2853">
        <v>38625</v>
      </c>
      <c r="I2853">
        <v>39791</v>
      </c>
      <c r="J2853" t="s">
        <v>26</v>
      </c>
      <c r="K2853" t="s">
        <v>2191</v>
      </c>
      <c r="N2853" t="s">
        <v>2192</v>
      </c>
      <c r="Q2853" t="s">
        <v>2190</v>
      </c>
      <c r="R2853">
        <v>1167</v>
      </c>
      <c r="S2853">
        <v>388</v>
      </c>
    </row>
    <row r="2854" spans="1:19" x14ac:dyDescent="0.25">
      <c r="A2854" s="1" t="s">
        <v>20</v>
      </c>
      <c r="B2854" s="1" t="s">
        <v>34</v>
      </c>
      <c r="C2854" s="1" t="s">
        <v>22</v>
      </c>
      <c r="D2854" s="1" t="s">
        <v>23</v>
      </c>
      <c r="E2854" s="1" t="s">
        <v>24</v>
      </c>
      <c r="G2854" t="s">
        <v>3679</v>
      </c>
      <c r="H2854">
        <v>38639</v>
      </c>
      <c r="I2854">
        <v>39553</v>
      </c>
      <c r="J2854" t="s">
        <v>26</v>
      </c>
      <c r="Q2854" t="s">
        <v>3758</v>
      </c>
      <c r="R2854">
        <v>915</v>
      </c>
    </row>
    <row r="2855" spans="1:19" x14ac:dyDescent="0.25">
      <c r="A2855" s="1" t="s">
        <v>36</v>
      </c>
      <c r="B2855" s="1" t="s">
        <v>37</v>
      </c>
      <c r="C2855" s="1" t="s">
        <v>22</v>
      </c>
      <c r="D2855" s="1" t="s">
        <v>23</v>
      </c>
      <c r="E2855" s="1" t="s">
        <v>24</v>
      </c>
      <c r="G2855" t="s">
        <v>3679</v>
      </c>
      <c r="H2855">
        <v>38639</v>
      </c>
      <c r="I2855">
        <v>39553</v>
      </c>
      <c r="J2855" t="s">
        <v>26</v>
      </c>
      <c r="K2855" t="s">
        <v>3759</v>
      </c>
      <c r="N2855" t="s">
        <v>3760</v>
      </c>
      <c r="Q2855" t="s">
        <v>3758</v>
      </c>
      <c r="R2855">
        <v>915</v>
      </c>
      <c r="S2855">
        <v>304</v>
      </c>
    </row>
    <row r="2856" spans="1:19" x14ac:dyDescent="0.25">
      <c r="A2856" s="1" t="s">
        <v>20</v>
      </c>
      <c r="B2856" s="1" t="s">
        <v>34</v>
      </c>
      <c r="C2856" s="1" t="s">
        <v>22</v>
      </c>
      <c r="D2856" s="1" t="s">
        <v>23</v>
      </c>
      <c r="E2856" s="1" t="s">
        <v>24</v>
      </c>
      <c r="G2856" t="s">
        <v>683</v>
      </c>
      <c r="H2856">
        <v>38715</v>
      </c>
      <c r="I2856">
        <v>39251</v>
      </c>
      <c r="J2856" t="s">
        <v>26</v>
      </c>
      <c r="Q2856" t="s">
        <v>796</v>
      </c>
      <c r="R2856">
        <v>537</v>
      </c>
    </row>
    <row r="2857" spans="1:19" x14ac:dyDescent="0.25">
      <c r="A2857" s="1" t="s">
        <v>36</v>
      </c>
      <c r="B2857" s="1" t="s">
        <v>37</v>
      </c>
      <c r="C2857" s="1" t="s">
        <v>22</v>
      </c>
      <c r="D2857" s="1" t="s">
        <v>23</v>
      </c>
      <c r="E2857" s="1" t="s">
        <v>24</v>
      </c>
      <c r="G2857" t="s">
        <v>683</v>
      </c>
      <c r="H2857">
        <v>38715</v>
      </c>
      <c r="I2857">
        <v>39251</v>
      </c>
      <c r="J2857" t="s">
        <v>26</v>
      </c>
      <c r="K2857" t="s">
        <v>797</v>
      </c>
      <c r="N2857" t="s">
        <v>798</v>
      </c>
      <c r="Q2857" t="s">
        <v>796</v>
      </c>
      <c r="R2857">
        <v>537</v>
      </c>
      <c r="S2857">
        <v>178</v>
      </c>
    </row>
    <row r="2858" spans="1:19" x14ac:dyDescent="0.25">
      <c r="A2858" s="1" t="s">
        <v>20</v>
      </c>
      <c r="B2858" s="1" t="s">
        <v>34</v>
      </c>
      <c r="C2858" s="1" t="s">
        <v>22</v>
      </c>
      <c r="D2858" s="1" t="s">
        <v>23</v>
      </c>
      <c r="E2858" s="1" t="s">
        <v>24</v>
      </c>
      <c r="G2858" t="s">
        <v>1766</v>
      </c>
      <c r="H2858">
        <v>38717</v>
      </c>
      <c r="I2858">
        <v>39370</v>
      </c>
      <c r="J2858" t="s">
        <v>26</v>
      </c>
      <c r="Q2858" t="s">
        <v>1861</v>
      </c>
      <c r="R2858">
        <v>654</v>
      </c>
    </row>
    <row r="2859" spans="1:19" x14ac:dyDescent="0.25">
      <c r="A2859" s="1" t="s">
        <v>36</v>
      </c>
      <c r="B2859" s="1" t="s">
        <v>37</v>
      </c>
      <c r="C2859" s="1" t="s">
        <v>22</v>
      </c>
      <c r="D2859" s="1" t="s">
        <v>23</v>
      </c>
      <c r="E2859" s="1" t="s">
        <v>24</v>
      </c>
      <c r="G2859" t="s">
        <v>1766</v>
      </c>
      <c r="H2859">
        <v>38717</v>
      </c>
      <c r="I2859">
        <v>39370</v>
      </c>
      <c r="J2859" t="s">
        <v>26</v>
      </c>
      <c r="K2859" t="s">
        <v>1862</v>
      </c>
      <c r="N2859" t="s">
        <v>45</v>
      </c>
      <c r="Q2859" t="s">
        <v>1861</v>
      </c>
      <c r="R2859">
        <v>654</v>
      </c>
      <c r="S2859">
        <v>217</v>
      </c>
    </row>
    <row r="2860" spans="1:19" x14ac:dyDescent="0.25">
      <c r="A2860" s="1" t="s">
        <v>20</v>
      </c>
      <c r="B2860" s="1" t="s">
        <v>34</v>
      </c>
      <c r="C2860" s="1" t="s">
        <v>22</v>
      </c>
      <c r="D2860" s="1" t="s">
        <v>23</v>
      </c>
      <c r="E2860" s="1" t="s">
        <v>24</v>
      </c>
      <c r="G2860" t="s">
        <v>2442</v>
      </c>
      <c r="H2860">
        <v>38789</v>
      </c>
      <c r="I2860">
        <v>39688</v>
      </c>
      <c r="J2860" t="s">
        <v>26</v>
      </c>
      <c r="Q2860" t="s">
        <v>2533</v>
      </c>
      <c r="R2860">
        <v>900</v>
      </c>
    </row>
    <row r="2861" spans="1:19" x14ac:dyDescent="0.25">
      <c r="A2861" s="1" t="s">
        <v>36</v>
      </c>
      <c r="B2861" s="1" t="s">
        <v>37</v>
      </c>
      <c r="C2861" s="1" t="s">
        <v>22</v>
      </c>
      <c r="D2861" s="1" t="s">
        <v>23</v>
      </c>
      <c r="E2861" s="1" t="s">
        <v>24</v>
      </c>
      <c r="G2861" t="s">
        <v>2442</v>
      </c>
      <c r="H2861">
        <v>38789</v>
      </c>
      <c r="I2861">
        <v>39688</v>
      </c>
      <c r="J2861" t="s">
        <v>26</v>
      </c>
      <c r="K2861" t="s">
        <v>2534</v>
      </c>
      <c r="N2861" t="s">
        <v>2535</v>
      </c>
      <c r="Q2861" t="s">
        <v>2533</v>
      </c>
      <c r="R2861">
        <v>900</v>
      </c>
      <c r="S2861">
        <v>299</v>
      </c>
    </row>
    <row r="2862" spans="1:19" x14ac:dyDescent="0.25">
      <c r="A2862" s="1" t="s">
        <v>20</v>
      </c>
      <c r="B2862" s="1" t="s">
        <v>34</v>
      </c>
      <c r="C2862" s="1" t="s">
        <v>22</v>
      </c>
      <c r="D2862" s="1" t="s">
        <v>23</v>
      </c>
      <c r="E2862" s="1" t="s">
        <v>24</v>
      </c>
      <c r="G2862" t="s">
        <v>25</v>
      </c>
      <c r="H2862">
        <v>38941</v>
      </c>
      <c r="I2862">
        <v>39267</v>
      </c>
      <c r="J2862" t="s">
        <v>26</v>
      </c>
      <c r="Q2862" t="s">
        <v>144</v>
      </c>
      <c r="R2862">
        <v>327</v>
      </c>
    </row>
    <row r="2863" spans="1:19" x14ac:dyDescent="0.25">
      <c r="A2863" s="1" t="s">
        <v>36</v>
      </c>
      <c r="B2863" s="1" t="s">
        <v>37</v>
      </c>
      <c r="C2863" s="1" t="s">
        <v>22</v>
      </c>
      <c r="D2863" s="1" t="s">
        <v>23</v>
      </c>
      <c r="E2863" s="1" t="s">
        <v>24</v>
      </c>
      <c r="G2863" t="s">
        <v>25</v>
      </c>
      <c r="H2863">
        <v>38941</v>
      </c>
      <c r="I2863">
        <v>39267</v>
      </c>
      <c r="J2863" t="s">
        <v>26</v>
      </c>
      <c r="K2863" t="s">
        <v>145</v>
      </c>
      <c r="N2863" t="s">
        <v>45</v>
      </c>
      <c r="Q2863" t="s">
        <v>144</v>
      </c>
      <c r="R2863">
        <v>327</v>
      </c>
      <c r="S2863">
        <v>108</v>
      </c>
    </row>
    <row r="2864" spans="1:19" x14ac:dyDescent="0.25">
      <c r="A2864" s="1" t="s">
        <v>20</v>
      </c>
      <c r="B2864" s="1" t="s">
        <v>34</v>
      </c>
      <c r="C2864" s="1" t="s">
        <v>22</v>
      </c>
      <c r="D2864" s="1" t="s">
        <v>23</v>
      </c>
      <c r="E2864" s="1" t="s">
        <v>24</v>
      </c>
      <c r="G2864" t="s">
        <v>2935</v>
      </c>
      <c r="H2864">
        <v>38949</v>
      </c>
      <c r="I2864">
        <v>40217</v>
      </c>
      <c r="J2864" t="s">
        <v>26</v>
      </c>
      <c r="Q2864" t="s">
        <v>3034</v>
      </c>
      <c r="R2864">
        <v>1269</v>
      </c>
    </row>
    <row r="2865" spans="1:20" x14ac:dyDescent="0.25">
      <c r="A2865" s="1" t="s">
        <v>36</v>
      </c>
      <c r="B2865" s="1" t="s">
        <v>37</v>
      </c>
      <c r="C2865" s="1" t="s">
        <v>22</v>
      </c>
      <c r="D2865" s="1" t="s">
        <v>23</v>
      </c>
      <c r="E2865" s="1" t="s">
        <v>24</v>
      </c>
      <c r="G2865" t="s">
        <v>2935</v>
      </c>
      <c r="H2865">
        <v>38949</v>
      </c>
      <c r="I2865">
        <v>40217</v>
      </c>
      <c r="J2865" t="s">
        <v>26</v>
      </c>
      <c r="K2865" t="s">
        <v>3035</v>
      </c>
      <c r="N2865" t="s">
        <v>3036</v>
      </c>
      <c r="Q2865" t="s">
        <v>3034</v>
      </c>
      <c r="R2865">
        <v>1269</v>
      </c>
      <c r="S2865">
        <v>422</v>
      </c>
    </row>
    <row r="2866" spans="1:20" x14ac:dyDescent="0.25">
      <c r="A2866" s="1" t="s">
        <v>20</v>
      </c>
      <c r="B2866" s="1" t="s">
        <v>34</v>
      </c>
      <c r="C2866" s="1" t="s">
        <v>22</v>
      </c>
      <c r="D2866" s="1" t="s">
        <v>23</v>
      </c>
      <c r="E2866" s="1" t="s">
        <v>24</v>
      </c>
      <c r="G2866" t="s">
        <v>5390</v>
      </c>
      <c r="H2866">
        <v>39047</v>
      </c>
      <c r="I2866">
        <v>39622</v>
      </c>
      <c r="J2866" t="s">
        <v>26</v>
      </c>
      <c r="Q2866" t="s">
        <v>5517</v>
      </c>
      <c r="R2866">
        <v>576</v>
      </c>
    </row>
    <row r="2867" spans="1:20" x14ac:dyDescent="0.25">
      <c r="A2867" s="1" t="s">
        <v>36</v>
      </c>
      <c r="B2867" s="1" t="s">
        <v>37</v>
      </c>
      <c r="C2867" s="1" t="s">
        <v>22</v>
      </c>
      <c r="D2867" s="1" t="s">
        <v>23</v>
      </c>
      <c r="E2867" s="1" t="s">
        <v>24</v>
      </c>
      <c r="G2867" t="s">
        <v>5390</v>
      </c>
      <c r="H2867">
        <v>39047</v>
      </c>
      <c r="I2867">
        <v>39622</v>
      </c>
      <c r="J2867" t="s">
        <v>26</v>
      </c>
      <c r="K2867" t="s">
        <v>5518</v>
      </c>
      <c r="N2867" t="s">
        <v>5519</v>
      </c>
      <c r="Q2867" t="s">
        <v>5517</v>
      </c>
      <c r="R2867">
        <v>576</v>
      </c>
      <c r="S2867">
        <v>191</v>
      </c>
    </row>
    <row r="2868" spans="1:20" x14ac:dyDescent="0.25">
      <c r="A2868" s="1" t="s">
        <v>20</v>
      </c>
      <c r="B2868" s="1" t="s">
        <v>34</v>
      </c>
      <c r="C2868" s="1" t="s">
        <v>22</v>
      </c>
      <c r="D2868" s="1" t="s">
        <v>23</v>
      </c>
      <c r="E2868" s="1" t="s">
        <v>24</v>
      </c>
      <c r="G2868" t="s">
        <v>3120</v>
      </c>
      <c r="H2868">
        <v>39078</v>
      </c>
      <c r="I2868">
        <v>39566</v>
      </c>
      <c r="J2868" t="s">
        <v>26</v>
      </c>
      <c r="Q2868" t="s">
        <v>3224</v>
      </c>
      <c r="R2868">
        <v>489</v>
      </c>
    </row>
    <row r="2869" spans="1:20" x14ac:dyDescent="0.25">
      <c r="A2869" s="1" t="s">
        <v>36</v>
      </c>
      <c r="B2869" s="1" t="s">
        <v>37</v>
      </c>
      <c r="C2869" s="1" t="s">
        <v>22</v>
      </c>
      <c r="D2869" s="1" t="s">
        <v>23</v>
      </c>
      <c r="E2869" s="1" t="s">
        <v>24</v>
      </c>
      <c r="G2869" t="s">
        <v>3120</v>
      </c>
      <c r="H2869">
        <v>39078</v>
      </c>
      <c r="I2869">
        <v>39566</v>
      </c>
      <c r="J2869" t="s">
        <v>26</v>
      </c>
      <c r="K2869" t="s">
        <v>3225</v>
      </c>
      <c r="N2869" t="s">
        <v>45</v>
      </c>
      <c r="Q2869" t="s">
        <v>3224</v>
      </c>
      <c r="R2869">
        <v>489</v>
      </c>
      <c r="S2869">
        <v>162</v>
      </c>
    </row>
    <row r="2870" spans="1:20" x14ac:dyDescent="0.25">
      <c r="A2870" s="1" t="s">
        <v>20</v>
      </c>
      <c r="B2870" s="1" t="s">
        <v>34</v>
      </c>
      <c r="C2870" s="1" t="s">
        <v>22</v>
      </c>
      <c r="D2870" s="1" t="s">
        <v>23</v>
      </c>
      <c r="E2870" s="1" t="s">
        <v>24</v>
      </c>
      <c r="G2870" t="s">
        <v>3978</v>
      </c>
      <c r="H2870">
        <v>39104</v>
      </c>
      <c r="I2870">
        <v>39640</v>
      </c>
      <c r="J2870" t="s">
        <v>26</v>
      </c>
      <c r="Q2870" t="s">
        <v>4060</v>
      </c>
      <c r="R2870">
        <v>537</v>
      </c>
    </row>
    <row r="2871" spans="1:20" x14ac:dyDescent="0.25">
      <c r="A2871" s="1" t="s">
        <v>36</v>
      </c>
      <c r="B2871" s="1" t="s">
        <v>37</v>
      </c>
      <c r="C2871" s="1" t="s">
        <v>22</v>
      </c>
      <c r="D2871" s="1" t="s">
        <v>23</v>
      </c>
      <c r="E2871" s="1" t="s">
        <v>24</v>
      </c>
      <c r="G2871" t="s">
        <v>3978</v>
      </c>
      <c r="H2871">
        <v>39104</v>
      </c>
      <c r="I2871">
        <v>39640</v>
      </c>
      <c r="J2871" t="s">
        <v>26</v>
      </c>
      <c r="K2871" t="s">
        <v>4061</v>
      </c>
      <c r="N2871" t="s">
        <v>4062</v>
      </c>
      <c r="Q2871" t="s">
        <v>4060</v>
      </c>
      <c r="R2871">
        <v>537</v>
      </c>
      <c r="S2871">
        <v>178</v>
      </c>
    </row>
    <row r="2872" spans="1:20" x14ac:dyDescent="0.25">
      <c r="A2872" s="1" t="s">
        <v>20</v>
      </c>
      <c r="B2872" s="1" t="s">
        <v>34</v>
      </c>
      <c r="C2872" s="1" t="s">
        <v>22</v>
      </c>
      <c r="D2872" s="1" t="s">
        <v>23</v>
      </c>
      <c r="E2872" s="1" t="s">
        <v>24</v>
      </c>
      <c r="G2872" t="s">
        <v>5274</v>
      </c>
      <c r="H2872">
        <v>39196</v>
      </c>
      <c r="I2872">
        <v>40560</v>
      </c>
      <c r="J2872" t="s">
        <v>26</v>
      </c>
      <c r="Q2872" t="s">
        <v>5379</v>
      </c>
      <c r="R2872">
        <v>1365</v>
      </c>
    </row>
    <row r="2873" spans="1:20" x14ac:dyDescent="0.25">
      <c r="A2873" s="1" t="s">
        <v>36</v>
      </c>
      <c r="B2873" s="1" t="s">
        <v>37</v>
      </c>
      <c r="C2873" s="1" t="s">
        <v>22</v>
      </c>
      <c r="D2873" s="1" t="s">
        <v>23</v>
      </c>
      <c r="E2873" s="1" t="s">
        <v>24</v>
      </c>
      <c r="G2873" t="s">
        <v>5274</v>
      </c>
      <c r="H2873">
        <v>39196</v>
      </c>
      <c r="I2873">
        <v>40560</v>
      </c>
      <c r="J2873" t="s">
        <v>26</v>
      </c>
      <c r="K2873" t="s">
        <v>5380</v>
      </c>
      <c r="N2873" t="s">
        <v>45</v>
      </c>
      <c r="Q2873" t="s">
        <v>5379</v>
      </c>
      <c r="R2873">
        <v>1365</v>
      </c>
      <c r="S2873">
        <v>454</v>
      </c>
    </row>
    <row r="2874" spans="1:20" x14ac:dyDescent="0.25">
      <c r="A2874" s="1" t="s">
        <v>20</v>
      </c>
      <c r="B2874" s="1" t="s">
        <v>128</v>
      </c>
      <c r="C2874" s="1" t="s">
        <v>22</v>
      </c>
      <c r="D2874" s="1" t="s">
        <v>23</v>
      </c>
      <c r="E2874" s="1" t="s">
        <v>24</v>
      </c>
      <c r="G2874" t="s">
        <v>4136</v>
      </c>
      <c r="H2874">
        <v>39240</v>
      </c>
      <c r="I2874">
        <v>39634</v>
      </c>
      <c r="J2874" t="s">
        <v>26</v>
      </c>
      <c r="Q2874" t="s">
        <v>4260</v>
      </c>
      <c r="R2874">
        <v>395</v>
      </c>
      <c r="T2874" t="s">
        <v>130</v>
      </c>
    </row>
    <row r="2875" spans="1:20" x14ac:dyDescent="0.25">
      <c r="A2875" s="1" t="s">
        <v>36</v>
      </c>
      <c r="B2875" s="1" t="s">
        <v>131</v>
      </c>
      <c r="C2875" s="1" t="s">
        <v>22</v>
      </c>
      <c r="D2875" s="1" t="s">
        <v>23</v>
      </c>
      <c r="E2875" s="1" t="s">
        <v>24</v>
      </c>
      <c r="G2875" t="s">
        <v>4136</v>
      </c>
      <c r="H2875">
        <v>39240</v>
      </c>
      <c r="I2875">
        <v>39634</v>
      </c>
      <c r="J2875" t="s">
        <v>26</v>
      </c>
      <c r="N2875" t="s">
        <v>4261</v>
      </c>
      <c r="Q2875" t="s">
        <v>4260</v>
      </c>
      <c r="R2875">
        <v>395</v>
      </c>
      <c r="T2875" t="s">
        <v>130</v>
      </c>
    </row>
    <row r="2876" spans="1:20" x14ac:dyDescent="0.25">
      <c r="A2876" s="1" t="s">
        <v>20</v>
      </c>
      <c r="B2876" s="1" t="s">
        <v>34</v>
      </c>
      <c r="C2876" s="1" t="s">
        <v>22</v>
      </c>
      <c r="D2876" s="1" t="s">
        <v>23</v>
      </c>
      <c r="E2876" s="1" t="s">
        <v>24</v>
      </c>
      <c r="G2876" t="s">
        <v>3334</v>
      </c>
      <c r="H2876">
        <v>39242</v>
      </c>
      <c r="I2876">
        <v>40453</v>
      </c>
      <c r="J2876" t="s">
        <v>26</v>
      </c>
      <c r="Q2876" t="s">
        <v>3415</v>
      </c>
      <c r="R2876">
        <v>1212</v>
      </c>
    </row>
    <row r="2877" spans="1:20" x14ac:dyDescent="0.25">
      <c r="A2877" s="1" t="s">
        <v>36</v>
      </c>
      <c r="B2877" s="1" t="s">
        <v>37</v>
      </c>
      <c r="C2877" s="1" t="s">
        <v>22</v>
      </c>
      <c r="D2877" s="1" t="s">
        <v>23</v>
      </c>
      <c r="E2877" s="1" t="s">
        <v>24</v>
      </c>
      <c r="G2877" t="s">
        <v>3334</v>
      </c>
      <c r="H2877">
        <v>39242</v>
      </c>
      <c r="I2877">
        <v>40453</v>
      </c>
      <c r="J2877" t="s">
        <v>26</v>
      </c>
      <c r="K2877" t="s">
        <v>3416</v>
      </c>
      <c r="N2877" t="s">
        <v>2496</v>
      </c>
      <c r="Q2877" t="s">
        <v>3415</v>
      </c>
      <c r="R2877">
        <v>1212</v>
      </c>
      <c r="S2877">
        <v>403</v>
      </c>
    </row>
    <row r="2878" spans="1:20" x14ac:dyDescent="0.25">
      <c r="A2878" s="1" t="s">
        <v>20</v>
      </c>
      <c r="B2878" s="1" t="s">
        <v>34</v>
      </c>
      <c r="C2878" s="1" t="s">
        <v>22</v>
      </c>
      <c r="D2878" s="1" t="s">
        <v>23</v>
      </c>
      <c r="E2878" s="1" t="s">
        <v>24</v>
      </c>
      <c r="G2878" t="s">
        <v>683</v>
      </c>
      <c r="H2878">
        <v>39255</v>
      </c>
      <c r="I2878">
        <v>39437</v>
      </c>
      <c r="J2878" t="s">
        <v>26</v>
      </c>
      <c r="Q2878" t="s">
        <v>799</v>
      </c>
      <c r="R2878">
        <v>183</v>
      </c>
    </row>
    <row r="2879" spans="1:20" x14ac:dyDescent="0.25">
      <c r="A2879" s="1" t="s">
        <v>36</v>
      </c>
      <c r="B2879" s="1" t="s">
        <v>37</v>
      </c>
      <c r="C2879" s="1" t="s">
        <v>22</v>
      </c>
      <c r="D2879" s="1" t="s">
        <v>23</v>
      </c>
      <c r="E2879" s="1" t="s">
        <v>24</v>
      </c>
      <c r="G2879" t="s">
        <v>683</v>
      </c>
      <c r="H2879">
        <v>39255</v>
      </c>
      <c r="I2879">
        <v>39437</v>
      </c>
      <c r="J2879" t="s">
        <v>26</v>
      </c>
      <c r="K2879" t="s">
        <v>800</v>
      </c>
      <c r="N2879" t="s">
        <v>45</v>
      </c>
      <c r="Q2879" t="s">
        <v>799</v>
      </c>
      <c r="R2879">
        <v>183</v>
      </c>
      <c r="S2879">
        <v>60</v>
      </c>
    </row>
    <row r="2880" spans="1:20" x14ac:dyDescent="0.25">
      <c r="A2880" s="1" t="s">
        <v>20</v>
      </c>
      <c r="B2880" s="1" t="s">
        <v>34</v>
      </c>
      <c r="C2880" s="1" t="s">
        <v>22</v>
      </c>
      <c r="D2880" s="1" t="s">
        <v>23</v>
      </c>
      <c r="E2880" s="1" t="s">
        <v>24</v>
      </c>
      <c r="G2880" t="s">
        <v>5006</v>
      </c>
      <c r="H2880">
        <v>39266</v>
      </c>
      <c r="I2880">
        <v>39745</v>
      </c>
      <c r="J2880" t="s">
        <v>26</v>
      </c>
      <c r="Q2880" t="s">
        <v>5117</v>
      </c>
      <c r="R2880">
        <v>480</v>
      </c>
    </row>
    <row r="2881" spans="1:20" x14ac:dyDescent="0.25">
      <c r="A2881" s="1" t="s">
        <v>36</v>
      </c>
      <c r="B2881" s="1" t="s">
        <v>37</v>
      </c>
      <c r="C2881" s="1" t="s">
        <v>22</v>
      </c>
      <c r="D2881" s="1" t="s">
        <v>23</v>
      </c>
      <c r="E2881" s="1" t="s">
        <v>24</v>
      </c>
      <c r="G2881" t="s">
        <v>5006</v>
      </c>
      <c r="H2881">
        <v>39266</v>
      </c>
      <c r="I2881">
        <v>39745</v>
      </c>
      <c r="J2881" t="s">
        <v>26</v>
      </c>
      <c r="K2881" t="s">
        <v>5118</v>
      </c>
      <c r="N2881" t="s">
        <v>5119</v>
      </c>
      <c r="Q2881" t="s">
        <v>5117</v>
      </c>
      <c r="R2881">
        <v>480</v>
      </c>
      <c r="S2881">
        <v>159</v>
      </c>
    </row>
    <row r="2882" spans="1:20" x14ac:dyDescent="0.25">
      <c r="A2882" s="1" t="s">
        <v>20</v>
      </c>
      <c r="B2882" s="1" t="s">
        <v>21</v>
      </c>
      <c r="C2882" s="1" t="s">
        <v>22</v>
      </c>
      <c r="D2882" s="1" t="s">
        <v>23</v>
      </c>
      <c r="E2882" s="1" t="s">
        <v>24</v>
      </c>
      <c r="G2882" t="s">
        <v>5538</v>
      </c>
      <c r="H2882">
        <v>39273</v>
      </c>
      <c r="I2882">
        <v>39348</v>
      </c>
      <c r="J2882" t="s">
        <v>46</v>
      </c>
      <c r="Q2882" t="s">
        <v>5644</v>
      </c>
      <c r="R2882">
        <v>76</v>
      </c>
    </row>
    <row r="2883" spans="1:20" x14ac:dyDescent="0.25">
      <c r="A2883" s="1" t="s">
        <v>21</v>
      </c>
      <c r="C2883" s="1" t="s">
        <v>22</v>
      </c>
      <c r="D2883" s="1" t="s">
        <v>23</v>
      </c>
      <c r="E2883" s="1" t="s">
        <v>24</v>
      </c>
      <c r="G2883" t="s">
        <v>5538</v>
      </c>
      <c r="H2883">
        <v>39273</v>
      </c>
      <c r="I2883">
        <v>39348</v>
      </c>
      <c r="J2883" t="s">
        <v>46</v>
      </c>
      <c r="N2883" t="s">
        <v>1803</v>
      </c>
      <c r="Q2883" t="s">
        <v>5644</v>
      </c>
      <c r="R2883">
        <v>76</v>
      </c>
      <c r="T2883" t="s">
        <v>5645</v>
      </c>
    </row>
    <row r="2884" spans="1:20" x14ac:dyDescent="0.25">
      <c r="A2884" s="1" t="s">
        <v>20</v>
      </c>
      <c r="B2884" s="1" t="s">
        <v>34</v>
      </c>
      <c r="C2884" s="1" t="s">
        <v>22</v>
      </c>
      <c r="D2884" s="1" t="s">
        <v>23</v>
      </c>
      <c r="E2884" s="1" t="s">
        <v>24</v>
      </c>
      <c r="G2884" t="s">
        <v>4584</v>
      </c>
      <c r="H2884">
        <v>39285</v>
      </c>
      <c r="I2884">
        <v>40136</v>
      </c>
      <c r="J2884" t="s">
        <v>46</v>
      </c>
      <c r="Q2884" t="s">
        <v>4693</v>
      </c>
      <c r="R2884">
        <v>852</v>
      </c>
    </row>
    <row r="2885" spans="1:20" x14ac:dyDescent="0.25">
      <c r="A2885" s="1" t="s">
        <v>36</v>
      </c>
      <c r="B2885" s="1" t="s">
        <v>37</v>
      </c>
      <c r="C2885" s="1" t="s">
        <v>22</v>
      </c>
      <c r="D2885" s="1" t="s">
        <v>23</v>
      </c>
      <c r="E2885" s="1" t="s">
        <v>24</v>
      </c>
      <c r="G2885" t="s">
        <v>4584</v>
      </c>
      <c r="H2885">
        <v>39285</v>
      </c>
      <c r="I2885">
        <v>40136</v>
      </c>
      <c r="J2885" t="s">
        <v>46</v>
      </c>
      <c r="K2885" t="s">
        <v>4694</v>
      </c>
      <c r="N2885" t="s">
        <v>245</v>
      </c>
      <c r="Q2885" t="s">
        <v>4693</v>
      </c>
      <c r="R2885">
        <v>852</v>
      </c>
      <c r="S2885">
        <v>283</v>
      </c>
    </row>
    <row r="2886" spans="1:20" x14ac:dyDescent="0.25">
      <c r="A2886" s="1" t="s">
        <v>20</v>
      </c>
      <c r="B2886" s="1" t="s">
        <v>34</v>
      </c>
      <c r="C2886" s="1" t="s">
        <v>22</v>
      </c>
      <c r="D2886" s="1" t="s">
        <v>23</v>
      </c>
      <c r="E2886" s="1" t="s">
        <v>24</v>
      </c>
      <c r="G2886" t="s">
        <v>1267</v>
      </c>
      <c r="H2886">
        <v>39303</v>
      </c>
      <c r="I2886">
        <v>39809</v>
      </c>
      <c r="J2886" t="s">
        <v>26</v>
      </c>
      <c r="Q2886" t="s">
        <v>1363</v>
      </c>
      <c r="R2886">
        <v>507</v>
      </c>
    </row>
    <row r="2887" spans="1:20" x14ac:dyDescent="0.25">
      <c r="A2887" s="1" t="s">
        <v>36</v>
      </c>
      <c r="B2887" s="1" t="s">
        <v>37</v>
      </c>
      <c r="C2887" s="1" t="s">
        <v>22</v>
      </c>
      <c r="D2887" s="1" t="s">
        <v>23</v>
      </c>
      <c r="E2887" s="1" t="s">
        <v>24</v>
      </c>
      <c r="G2887" t="s">
        <v>1267</v>
      </c>
      <c r="H2887">
        <v>39303</v>
      </c>
      <c r="I2887">
        <v>39809</v>
      </c>
      <c r="J2887" t="s">
        <v>26</v>
      </c>
      <c r="K2887" t="s">
        <v>1364</v>
      </c>
      <c r="N2887" t="s">
        <v>45</v>
      </c>
      <c r="Q2887" t="s">
        <v>1363</v>
      </c>
      <c r="R2887">
        <v>507</v>
      </c>
      <c r="S2887">
        <v>168</v>
      </c>
    </row>
    <row r="2888" spans="1:20" x14ac:dyDescent="0.25">
      <c r="A2888" s="1" t="s">
        <v>20</v>
      </c>
      <c r="B2888" s="1" t="s">
        <v>34</v>
      </c>
      <c r="C2888" s="1" t="s">
        <v>22</v>
      </c>
      <c r="D2888" s="1" t="s">
        <v>23</v>
      </c>
      <c r="E2888" s="1" t="s">
        <v>24</v>
      </c>
      <c r="G2888" t="s">
        <v>4843</v>
      </c>
      <c r="H2888">
        <v>39304</v>
      </c>
      <c r="I2888">
        <v>40314</v>
      </c>
      <c r="J2888" t="s">
        <v>26</v>
      </c>
      <c r="Q2888" t="s">
        <v>4971</v>
      </c>
      <c r="R2888">
        <v>1011</v>
      </c>
    </row>
    <row r="2889" spans="1:20" x14ac:dyDescent="0.25">
      <c r="A2889" s="1" t="s">
        <v>36</v>
      </c>
      <c r="B2889" s="1" t="s">
        <v>37</v>
      </c>
      <c r="C2889" s="1" t="s">
        <v>22</v>
      </c>
      <c r="D2889" s="1" t="s">
        <v>23</v>
      </c>
      <c r="E2889" s="1" t="s">
        <v>24</v>
      </c>
      <c r="G2889" t="s">
        <v>4843</v>
      </c>
      <c r="H2889">
        <v>39304</v>
      </c>
      <c r="I2889">
        <v>40314</v>
      </c>
      <c r="J2889" t="s">
        <v>26</v>
      </c>
      <c r="K2889" t="s">
        <v>4972</v>
      </c>
      <c r="N2889" t="s">
        <v>4973</v>
      </c>
      <c r="Q2889" t="s">
        <v>4971</v>
      </c>
      <c r="R2889">
        <v>1011</v>
      </c>
      <c r="S2889">
        <v>336</v>
      </c>
    </row>
    <row r="2890" spans="1:20" x14ac:dyDescent="0.25">
      <c r="A2890" s="1" t="s">
        <v>20</v>
      </c>
      <c r="B2890" s="1" t="s">
        <v>34</v>
      </c>
      <c r="C2890" s="1" t="s">
        <v>22</v>
      </c>
      <c r="D2890" s="1" t="s">
        <v>23</v>
      </c>
      <c r="E2890" s="1" t="s">
        <v>24</v>
      </c>
      <c r="G2890" t="s">
        <v>25</v>
      </c>
      <c r="H2890">
        <v>39418</v>
      </c>
      <c r="I2890">
        <v>39684</v>
      </c>
      <c r="J2890" t="s">
        <v>46</v>
      </c>
      <c r="Q2890" t="s">
        <v>146</v>
      </c>
      <c r="R2890">
        <v>267</v>
      </c>
    </row>
    <row r="2891" spans="1:20" x14ac:dyDescent="0.25">
      <c r="A2891" s="1" t="s">
        <v>36</v>
      </c>
      <c r="B2891" s="1" t="s">
        <v>37</v>
      </c>
      <c r="C2891" s="1" t="s">
        <v>22</v>
      </c>
      <c r="D2891" s="1" t="s">
        <v>23</v>
      </c>
      <c r="E2891" s="1" t="s">
        <v>24</v>
      </c>
      <c r="G2891" t="s">
        <v>25</v>
      </c>
      <c r="H2891">
        <v>39418</v>
      </c>
      <c r="I2891">
        <v>39684</v>
      </c>
      <c r="J2891" t="s">
        <v>46</v>
      </c>
      <c r="K2891" t="s">
        <v>147</v>
      </c>
      <c r="N2891" t="s">
        <v>148</v>
      </c>
      <c r="Q2891" t="s">
        <v>146</v>
      </c>
      <c r="R2891">
        <v>267</v>
      </c>
      <c r="S2891">
        <v>88</v>
      </c>
    </row>
    <row r="2892" spans="1:20" x14ac:dyDescent="0.25">
      <c r="A2892" s="1" t="s">
        <v>20</v>
      </c>
      <c r="B2892" s="1" t="s">
        <v>34</v>
      </c>
      <c r="C2892" s="1" t="s">
        <v>22</v>
      </c>
      <c r="D2892" s="1" t="s">
        <v>23</v>
      </c>
      <c r="E2892" s="1" t="s">
        <v>24</v>
      </c>
      <c r="G2892" t="s">
        <v>4466</v>
      </c>
      <c r="H2892">
        <v>39461</v>
      </c>
      <c r="I2892">
        <v>39904</v>
      </c>
      <c r="J2892" t="s">
        <v>26</v>
      </c>
      <c r="Q2892" t="s">
        <v>4542</v>
      </c>
      <c r="R2892">
        <v>444</v>
      </c>
    </row>
    <row r="2893" spans="1:20" x14ac:dyDescent="0.25">
      <c r="A2893" s="1" t="s">
        <v>36</v>
      </c>
      <c r="B2893" s="1" t="s">
        <v>37</v>
      </c>
      <c r="C2893" s="1" t="s">
        <v>22</v>
      </c>
      <c r="D2893" s="1" t="s">
        <v>23</v>
      </c>
      <c r="E2893" s="1" t="s">
        <v>24</v>
      </c>
      <c r="G2893" t="s">
        <v>4466</v>
      </c>
      <c r="H2893">
        <v>39461</v>
      </c>
      <c r="I2893">
        <v>39904</v>
      </c>
      <c r="J2893" t="s">
        <v>26</v>
      </c>
      <c r="K2893" t="s">
        <v>4543</v>
      </c>
      <c r="N2893" t="s">
        <v>4544</v>
      </c>
      <c r="Q2893" t="s">
        <v>4542</v>
      </c>
      <c r="R2893">
        <v>444</v>
      </c>
      <c r="S2893">
        <v>147</v>
      </c>
    </row>
    <row r="2894" spans="1:20" x14ac:dyDescent="0.25">
      <c r="A2894" s="1" t="s">
        <v>20</v>
      </c>
      <c r="B2894" s="1" t="s">
        <v>34</v>
      </c>
      <c r="C2894" s="1" t="s">
        <v>22</v>
      </c>
      <c r="D2894" s="1" t="s">
        <v>23</v>
      </c>
      <c r="E2894" s="1" t="s">
        <v>24</v>
      </c>
      <c r="G2894" t="s">
        <v>1766</v>
      </c>
      <c r="H2894">
        <v>39469</v>
      </c>
      <c r="I2894">
        <v>40524</v>
      </c>
      <c r="J2894" t="s">
        <v>26</v>
      </c>
      <c r="Q2894" t="s">
        <v>1863</v>
      </c>
      <c r="R2894">
        <v>1056</v>
      </c>
    </row>
    <row r="2895" spans="1:20" x14ac:dyDescent="0.25">
      <c r="A2895" s="1" t="s">
        <v>36</v>
      </c>
      <c r="B2895" s="1" t="s">
        <v>37</v>
      </c>
      <c r="C2895" s="1" t="s">
        <v>22</v>
      </c>
      <c r="D2895" s="1" t="s">
        <v>23</v>
      </c>
      <c r="E2895" s="1" t="s">
        <v>24</v>
      </c>
      <c r="G2895" t="s">
        <v>1766</v>
      </c>
      <c r="H2895">
        <v>39469</v>
      </c>
      <c r="I2895">
        <v>40524</v>
      </c>
      <c r="J2895" t="s">
        <v>26</v>
      </c>
      <c r="K2895" t="s">
        <v>1864</v>
      </c>
      <c r="N2895" t="s">
        <v>45</v>
      </c>
      <c r="Q2895" t="s">
        <v>1863</v>
      </c>
      <c r="R2895">
        <v>1056</v>
      </c>
      <c r="S2895">
        <v>351</v>
      </c>
    </row>
    <row r="2896" spans="1:20" x14ac:dyDescent="0.25">
      <c r="A2896" s="1" t="s">
        <v>20</v>
      </c>
      <c r="B2896" s="1" t="s">
        <v>34</v>
      </c>
      <c r="C2896" s="1" t="s">
        <v>22</v>
      </c>
      <c r="D2896" s="1" t="s">
        <v>23</v>
      </c>
      <c r="E2896" s="1" t="s">
        <v>24</v>
      </c>
      <c r="G2896" t="s">
        <v>5390</v>
      </c>
      <c r="H2896">
        <v>39644</v>
      </c>
      <c r="I2896">
        <v>40225</v>
      </c>
      <c r="J2896" t="s">
        <v>26</v>
      </c>
      <c r="Q2896" t="s">
        <v>5520</v>
      </c>
      <c r="R2896">
        <v>582</v>
      </c>
    </row>
    <row r="2897" spans="1:19" x14ac:dyDescent="0.25">
      <c r="A2897" s="1" t="s">
        <v>36</v>
      </c>
      <c r="B2897" s="1" t="s">
        <v>37</v>
      </c>
      <c r="C2897" s="1" t="s">
        <v>22</v>
      </c>
      <c r="D2897" s="1" t="s">
        <v>23</v>
      </c>
      <c r="E2897" s="1" t="s">
        <v>24</v>
      </c>
      <c r="G2897" t="s">
        <v>5390</v>
      </c>
      <c r="H2897">
        <v>39644</v>
      </c>
      <c r="I2897">
        <v>40225</v>
      </c>
      <c r="J2897" t="s">
        <v>26</v>
      </c>
      <c r="K2897" t="s">
        <v>5521</v>
      </c>
      <c r="N2897" t="s">
        <v>5522</v>
      </c>
      <c r="Q2897" t="s">
        <v>5520</v>
      </c>
      <c r="R2897">
        <v>582</v>
      </c>
      <c r="S2897">
        <v>193</v>
      </c>
    </row>
    <row r="2898" spans="1:19" x14ac:dyDescent="0.25">
      <c r="A2898" s="1" t="s">
        <v>20</v>
      </c>
      <c r="B2898" s="1" t="s">
        <v>34</v>
      </c>
      <c r="C2898" s="1" t="s">
        <v>22</v>
      </c>
      <c r="D2898" s="1" t="s">
        <v>23</v>
      </c>
      <c r="E2898" s="1" t="s">
        <v>24</v>
      </c>
      <c r="G2898" t="s">
        <v>4136</v>
      </c>
      <c r="H2898">
        <v>39683</v>
      </c>
      <c r="I2898">
        <v>40405</v>
      </c>
      <c r="J2898" t="s">
        <v>26</v>
      </c>
      <c r="Q2898" t="s">
        <v>4262</v>
      </c>
      <c r="R2898">
        <v>723</v>
      </c>
    </row>
    <row r="2899" spans="1:19" x14ac:dyDescent="0.25">
      <c r="A2899" s="1" t="s">
        <v>36</v>
      </c>
      <c r="B2899" s="1" t="s">
        <v>37</v>
      </c>
      <c r="C2899" s="1" t="s">
        <v>22</v>
      </c>
      <c r="D2899" s="1" t="s">
        <v>23</v>
      </c>
      <c r="E2899" s="1" t="s">
        <v>24</v>
      </c>
      <c r="G2899" t="s">
        <v>4136</v>
      </c>
      <c r="H2899">
        <v>39683</v>
      </c>
      <c r="I2899">
        <v>40405</v>
      </c>
      <c r="J2899" t="s">
        <v>26</v>
      </c>
      <c r="K2899" t="s">
        <v>4263</v>
      </c>
      <c r="N2899" t="s">
        <v>4264</v>
      </c>
      <c r="Q2899" t="s">
        <v>4262</v>
      </c>
      <c r="R2899">
        <v>723</v>
      </c>
      <c r="S2899">
        <v>240</v>
      </c>
    </row>
    <row r="2900" spans="1:19" x14ac:dyDescent="0.25">
      <c r="A2900" s="1" t="s">
        <v>20</v>
      </c>
      <c r="B2900" s="1" t="s">
        <v>34</v>
      </c>
      <c r="C2900" s="1" t="s">
        <v>22</v>
      </c>
      <c r="D2900" s="1" t="s">
        <v>23</v>
      </c>
      <c r="E2900" s="1" t="s">
        <v>24</v>
      </c>
      <c r="G2900" t="s">
        <v>2442</v>
      </c>
      <c r="H2900">
        <v>39685</v>
      </c>
      <c r="I2900">
        <v>40905</v>
      </c>
      <c r="J2900" t="s">
        <v>26</v>
      </c>
      <c r="Q2900" t="s">
        <v>2536</v>
      </c>
      <c r="R2900">
        <v>1221</v>
      </c>
    </row>
    <row r="2901" spans="1:19" x14ac:dyDescent="0.25">
      <c r="A2901" s="1" t="s">
        <v>36</v>
      </c>
      <c r="B2901" s="1" t="s">
        <v>37</v>
      </c>
      <c r="C2901" s="1" t="s">
        <v>22</v>
      </c>
      <c r="D2901" s="1" t="s">
        <v>23</v>
      </c>
      <c r="E2901" s="1" t="s">
        <v>24</v>
      </c>
      <c r="G2901" t="s">
        <v>2442</v>
      </c>
      <c r="H2901">
        <v>39685</v>
      </c>
      <c r="I2901">
        <v>40905</v>
      </c>
      <c r="J2901" t="s">
        <v>26</v>
      </c>
      <c r="K2901" t="s">
        <v>2537</v>
      </c>
      <c r="N2901" t="s">
        <v>2538</v>
      </c>
      <c r="Q2901" t="s">
        <v>2536</v>
      </c>
      <c r="R2901">
        <v>1221</v>
      </c>
      <c r="S2901">
        <v>406</v>
      </c>
    </row>
    <row r="2902" spans="1:19" x14ac:dyDescent="0.25">
      <c r="A2902" s="1" t="s">
        <v>20</v>
      </c>
      <c r="B2902" s="1" t="s">
        <v>34</v>
      </c>
      <c r="C2902" s="1" t="s">
        <v>22</v>
      </c>
      <c r="D2902" s="1" t="s">
        <v>23</v>
      </c>
      <c r="E2902" s="1" t="s">
        <v>24</v>
      </c>
      <c r="G2902" t="s">
        <v>3679</v>
      </c>
      <c r="H2902">
        <v>39698</v>
      </c>
      <c r="I2902">
        <v>41152</v>
      </c>
      <c r="J2902" t="s">
        <v>26</v>
      </c>
      <c r="Q2902" t="s">
        <v>3761</v>
      </c>
      <c r="R2902">
        <v>1455</v>
      </c>
    </row>
    <row r="2903" spans="1:19" x14ac:dyDescent="0.25">
      <c r="A2903" s="1" t="s">
        <v>36</v>
      </c>
      <c r="B2903" s="1" t="s">
        <v>37</v>
      </c>
      <c r="C2903" s="1" t="s">
        <v>22</v>
      </c>
      <c r="D2903" s="1" t="s">
        <v>23</v>
      </c>
      <c r="E2903" s="1" t="s">
        <v>24</v>
      </c>
      <c r="G2903" t="s">
        <v>3679</v>
      </c>
      <c r="H2903">
        <v>39698</v>
      </c>
      <c r="I2903">
        <v>41152</v>
      </c>
      <c r="J2903" t="s">
        <v>26</v>
      </c>
      <c r="K2903" t="s">
        <v>3762</v>
      </c>
      <c r="N2903" t="s">
        <v>1563</v>
      </c>
      <c r="Q2903" t="s">
        <v>3761</v>
      </c>
      <c r="R2903">
        <v>1455</v>
      </c>
      <c r="S2903">
        <v>484</v>
      </c>
    </row>
    <row r="2904" spans="1:19" x14ac:dyDescent="0.25">
      <c r="A2904" s="1" t="s">
        <v>20</v>
      </c>
      <c r="B2904" s="1" t="s">
        <v>34</v>
      </c>
      <c r="C2904" s="1" t="s">
        <v>22</v>
      </c>
      <c r="D2904" s="1" t="s">
        <v>23</v>
      </c>
      <c r="E2904" s="1" t="s">
        <v>24</v>
      </c>
      <c r="G2904" t="s">
        <v>25</v>
      </c>
      <c r="H2904">
        <v>39708</v>
      </c>
      <c r="I2904">
        <v>40700</v>
      </c>
      <c r="J2904" t="s">
        <v>26</v>
      </c>
      <c r="Q2904" t="s">
        <v>149</v>
      </c>
      <c r="R2904">
        <v>993</v>
      </c>
    </row>
    <row r="2905" spans="1:19" x14ac:dyDescent="0.25">
      <c r="A2905" s="1" t="s">
        <v>36</v>
      </c>
      <c r="B2905" s="1" t="s">
        <v>37</v>
      </c>
      <c r="C2905" s="1" t="s">
        <v>22</v>
      </c>
      <c r="D2905" s="1" t="s">
        <v>23</v>
      </c>
      <c r="E2905" s="1" t="s">
        <v>24</v>
      </c>
      <c r="G2905" t="s">
        <v>25</v>
      </c>
      <c r="H2905">
        <v>39708</v>
      </c>
      <c r="I2905">
        <v>40700</v>
      </c>
      <c r="J2905" t="s">
        <v>26</v>
      </c>
      <c r="K2905" t="s">
        <v>150</v>
      </c>
      <c r="N2905" t="s">
        <v>151</v>
      </c>
      <c r="Q2905" t="s">
        <v>149</v>
      </c>
      <c r="R2905">
        <v>993</v>
      </c>
      <c r="S2905">
        <v>330</v>
      </c>
    </row>
    <row r="2906" spans="1:19" x14ac:dyDescent="0.25">
      <c r="A2906" s="1" t="s">
        <v>20</v>
      </c>
      <c r="B2906" s="1" t="s">
        <v>34</v>
      </c>
      <c r="C2906" s="1" t="s">
        <v>22</v>
      </c>
      <c r="D2906" s="1" t="s">
        <v>23</v>
      </c>
      <c r="E2906" s="1" t="s">
        <v>24</v>
      </c>
      <c r="G2906" t="s">
        <v>4715</v>
      </c>
      <c r="H2906">
        <v>39728</v>
      </c>
      <c r="I2906">
        <v>40573</v>
      </c>
      <c r="J2906" t="s">
        <v>26</v>
      </c>
      <c r="Q2906" t="s">
        <v>4813</v>
      </c>
      <c r="R2906">
        <v>846</v>
      </c>
    </row>
    <row r="2907" spans="1:19" x14ac:dyDescent="0.25">
      <c r="A2907" s="1" t="s">
        <v>36</v>
      </c>
      <c r="B2907" s="1" t="s">
        <v>37</v>
      </c>
      <c r="C2907" s="1" t="s">
        <v>22</v>
      </c>
      <c r="D2907" s="1" t="s">
        <v>23</v>
      </c>
      <c r="E2907" s="1" t="s">
        <v>24</v>
      </c>
      <c r="G2907" t="s">
        <v>4715</v>
      </c>
      <c r="H2907">
        <v>39728</v>
      </c>
      <c r="I2907">
        <v>40573</v>
      </c>
      <c r="J2907" t="s">
        <v>26</v>
      </c>
      <c r="K2907" t="s">
        <v>4814</v>
      </c>
      <c r="N2907" t="s">
        <v>4815</v>
      </c>
      <c r="Q2907" t="s">
        <v>4813</v>
      </c>
      <c r="R2907">
        <v>846</v>
      </c>
      <c r="S2907">
        <v>281</v>
      </c>
    </row>
    <row r="2908" spans="1:19" x14ac:dyDescent="0.25">
      <c r="A2908" s="1" t="s">
        <v>20</v>
      </c>
      <c r="B2908" s="1" t="s">
        <v>34</v>
      </c>
      <c r="C2908" s="1" t="s">
        <v>22</v>
      </c>
      <c r="D2908" s="1" t="s">
        <v>23</v>
      </c>
      <c r="E2908" s="1" t="s">
        <v>24</v>
      </c>
      <c r="G2908" t="s">
        <v>5006</v>
      </c>
      <c r="H2908">
        <v>39757</v>
      </c>
      <c r="I2908">
        <v>41952</v>
      </c>
      <c r="J2908" t="s">
        <v>26</v>
      </c>
      <c r="Q2908" t="s">
        <v>5120</v>
      </c>
      <c r="R2908">
        <v>2196</v>
      </c>
    </row>
    <row r="2909" spans="1:19" x14ac:dyDescent="0.25">
      <c r="A2909" s="1" t="s">
        <v>36</v>
      </c>
      <c r="B2909" s="1" t="s">
        <v>37</v>
      </c>
      <c r="C2909" s="1" t="s">
        <v>22</v>
      </c>
      <c r="D2909" s="1" t="s">
        <v>23</v>
      </c>
      <c r="E2909" s="1" t="s">
        <v>24</v>
      </c>
      <c r="G2909" t="s">
        <v>5006</v>
      </c>
      <c r="H2909">
        <v>39757</v>
      </c>
      <c r="I2909">
        <v>41952</v>
      </c>
      <c r="J2909" t="s">
        <v>26</v>
      </c>
      <c r="K2909" t="s">
        <v>5121</v>
      </c>
      <c r="N2909" t="s">
        <v>5122</v>
      </c>
      <c r="Q2909" t="s">
        <v>5120</v>
      </c>
      <c r="R2909">
        <v>2196</v>
      </c>
      <c r="S2909">
        <v>731</v>
      </c>
    </row>
    <row r="2910" spans="1:19" x14ac:dyDescent="0.25">
      <c r="A2910" s="1" t="s">
        <v>20</v>
      </c>
      <c r="B2910" s="1" t="s">
        <v>34</v>
      </c>
      <c r="C2910" s="1" t="s">
        <v>22</v>
      </c>
      <c r="D2910" s="1" t="s">
        <v>23</v>
      </c>
      <c r="E2910" s="1" t="s">
        <v>24</v>
      </c>
      <c r="G2910" t="s">
        <v>3978</v>
      </c>
      <c r="H2910">
        <v>39777</v>
      </c>
      <c r="I2910">
        <v>40331</v>
      </c>
      <c r="J2910" t="s">
        <v>46</v>
      </c>
      <c r="Q2910" t="s">
        <v>4063</v>
      </c>
      <c r="R2910">
        <v>555</v>
      </c>
    </row>
    <row r="2911" spans="1:19" x14ac:dyDescent="0.25">
      <c r="A2911" s="1" t="s">
        <v>36</v>
      </c>
      <c r="B2911" s="1" t="s">
        <v>37</v>
      </c>
      <c r="C2911" s="1" t="s">
        <v>22</v>
      </c>
      <c r="D2911" s="1" t="s">
        <v>23</v>
      </c>
      <c r="E2911" s="1" t="s">
        <v>24</v>
      </c>
      <c r="G2911" t="s">
        <v>3978</v>
      </c>
      <c r="H2911">
        <v>39777</v>
      </c>
      <c r="I2911">
        <v>40331</v>
      </c>
      <c r="J2911" t="s">
        <v>46</v>
      </c>
      <c r="K2911" t="s">
        <v>4064</v>
      </c>
      <c r="N2911" t="s">
        <v>4065</v>
      </c>
      <c r="Q2911" t="s">
        <v>4063</v>
      </c>
      <c r="R2911">
        <v>555</v>
      </c>
      <c r="S2911">
        <v>184</v>
      </c>
    </row>
    <row r="2912" spans="1:19" x14ac:dyDescent="0.25">
      <c r="A2912" s="1" t="s">
        <v>20</v>
      </c>
      <c r="B2912" s="1" t="s">
        <v>34</v>
      </c>
      <c r="C2912" s="1" t="s">
        <v>22</v>
      </c>
      <c r="D2912" s="1" t="s">
        <v>23</v>
      </c>
      <c r="E2912" s="1" t="s">
        <v>24</v>
      </c>
      <c r="G2912" t="s">
        <v>2702</v>
      </c>
      <c r="H2912">
        <v>39782</v>
      </c>
      <c r="I2912">
        <v>40534</v>
      </c>
      <c r="J2912" t="s">
        <v>26</v>
      </c>
      <c r="Q2912" t="s">
        <v>2781</v>
      </c>
      <c r="R2912">
        <v>753</v>
      </c>
    </row>
    <row r="2913" spans="1:20" x14ac:dyDescent="0.25">
      <c r="A2913" s="1" t="s">
        <v>36</v>
      </c>
      <c r="B2913" s="1" t="s">
        <v>37</v>
      </c>
      <c r="C2913" s="1" t="s">
        <v>22</v>
      </c>
      <c r="D2913" s="1" t="s">
        <v>23</v>
      </c>
      <c r="E2913" s="1" t="s">
        <v>24</v>
      </c>
      <c r="G2913" t="s">
        <v>2702</v>
      </c>
      <c r="H2913">
        <v>39782</v>
      </c>
      <c r="I2913">
        <v>40534</v>
      </c>
      <c r="J2913" t="s">
        <v>26</v>
      </c>
      <c r="K2913" t="s">
        <v>2782</v>
      </c>
      <c r="N2913" t="s">
        <v>45</v>
      </c>
      <c r="Q2913" t="s">
        <v>2781</v>
      </c>
      <c r="R2913">
        <v>753</v>
      </c>
      <c r="S2913">
        <v>250</v>
      </c>
    </row>
    <row r="2914" spans="1:20" x14ac:dyDescent="0.25">
      <c r="A2914" s="1" t="s">
        <v>20</v>
      </c>
      <c r="B2914" s="1" t="s">
        <v>34</v>
      </c>
      <c r="C2914" s="1" t="s">
        <v>22</v>
      </c>
      <c r="D2914" s="1" t="s">
        <v>23</v>
      </c>
      <c r="E2914" s="1" t="s">
        <v>24</v>
      </c>
      <c r="G2914" t="s">
        <v>2087</v>
      </c>
      <c r="H2914">
        <v>39793</v>
      </c>
      <c r="I2914">
        <v>40392</v>
      </c>
      <c r="J2914" t="s">
        <v>26</v>
      </c>
      <c r="Q2914" t="s">
        <v>2193</v>
      </c>
      <c r="R2914">
        <v>600</v>
      </c>
    </row>
    <row r="2915" spans="1:20" x14ac:dyDescent="0.25">
      <c r="A2915" s="1" t="s">
        <v>36</v>
      </c>
      <c r="B2915" s="1" t="s">
        <v>37</v>
      </c>
      <c r="C2915" s="1" t="s">
        <v>22</v>
      </c>
      <c r="D2915" s="1" t="s">
        <v>23</v>
      </c>
      <c r="E2915" s="1" t="s">
        <v>24</v>
      </c>
      <c r="G2915" t="s">
        <v>2087</v>
      </c>
      <c r="H2915">
        <v>39793</v>
      </c>
      <c r="I2915">
        <v>40392</v>
      </c>
      <c r="J2915" t="s">
        <v>26</v>
      </c>
      <c r="K2915" t="s">
        <v>2194</v>
      </c>
      <c r="N2915" t="s">
        <v>2195</v>
      </c>
      <c r="Q2915" t="s">
        <v>2193</v>
      </c>
      <c r="R2915">
        <v>600</v>
      </c>
      <c r="S2915">
        <v>199</v>
      </c>
    </row>
    <row r="2916" spans="1:20" x14ac:dyDescent="0.25">
      <c r="A2916" s="1" t="s">
        <v>20</v>
      </c>
      <c r="B2916" s="1" t="s">
        <v>34</v>
      </c>
      <c r="C2916" s="1" t="s">
        <v>22</v>
      </c>
      <c r="D2916" s="1" t="s">
        <v>23</v>
      </c>
      <c r="E2916" s="1" t="s">
        <v>24</v>
      </c>
      <c r="G2916" t="s">
        <v>3120</v>
      </c>
      <c r="H2916">
        <v>39820</v>
      </c>
      <c r="I2916">
        <v>40791</v>
      </c>
      <c r="J2916" t="s">
        <v>26</v>
      </c>
      <c r="Q2916" t="s">
        <v>3226</v>
      </c>
      <c r="R2916">
        <v>972</v>
      </c>
    </row>
    <row r="2917" spans="1:20" x14ac:dyDescent="0.25">
      <c r="A2917" s="1" t="s">
        <v>36</v>
      </c>
      <c r="B2917" s="1" t="s">
        <v>37</v>
      </c>
      <c r="C2917" s="1" t="s">
        <v>22</v>
      </c>
      <c r="D2917" s="1" t="s">
        <v>23</v>
      </c>
      <c r="E2917" s="1" t="s">
        <v>24</v>
      </c>
      <c r="G2917" t="s">
        <v>3120</v>
      </c>
      <c r="H2917">
        <v>39820</v>
      </c>
      <c r="I2917">
        <v>40791</v>
      </c>
      <c r="J2917" t="s">
        <v>26</v>
      </c>
      <c r="K2917" t="s">
        <v>3227</v>
      </c>
      <c r="N2917" t="s">
        <v>1298</v>
      </c>
      <c r="Q2917" t="s">
        <v>3226</v>
      </c>
      <c r="R2917">
        <v>972</v>
      </c>
      <c r="S2917">
        <v>323</v>
      </c>
    </row>
    <row r="2918" spans="1:20" x14ac:dyDescent="0.25">
      <c r="A2918" s="1" t="s">
        <v>20</v>
      </c>
      <c r="B2918" s="1" t="s">
        <v>34</v>
      </c>
      <c r="C2918" s="1" t="s">
        <v>22</v>
      </c>
      <c r="D2918" s="1" t="s">
        <v>23</v>
      </c>
      <c r="E2918" s="1" t="s">
        <v>24</v>
      </c>
      <c r="G2918" t="s">
        <v>1267</v>
      </c>
      <c r="H2918">
        <v>39822</v>
      </c>
      <c r="I2918">
        <v>40433</v>
      </c>
      <c r="J2918" t="s">
        <v>26</v>
      </c>
      <c r="Q2918" t="s">
        <v>1365</v>
      </c>
      <c r="R2918">
        <v>612</v>
      </c>
    </row>
    <row r="2919" spans="1:20" x14ac:dyDescent="0.25">
      <c r="A2919" s="1" t="s">
        <v>36</v>
      </c>
      <c r="B2919" s="1" t="s">
        <v>37</v>
      </c>
      <c r="C2919" s="1" t="s">
        <v>22</v>
      </c>
      <c r="D2919" s="1" t="s">
        <v>23</v>
      </c>
      <c r="E2919" s="1" t="s">
        <v>24</v>
      </c>
      <c r="G2919" t="s">
        <v>1267</v>
      </c>
      <c r="H2919">
        <v>39822</v>
      </c>
      <c r="I2919">
        <v>40433</v>
      </c>
      <c r="J2919" t="s">
        <v>26</v>
      </c>
      <c r="K2919" t="s">
        <v>1366</v>
      </c>
      <c r="N2919" t="s">
        <v>110</v>
      </c>
      <c r="Q2919" t="s">
        <v>1365</v>
      </c>
      <c r="R2919">
        <v>612</v>
      </c>
      <c r="S2919">
        <v>203</v>
      </c>
    </row>
    <row r="2920" spans="1:20" x14ac:dyDescent="0.25">
      <c r="A2920" s="1" t="s">
        <v>20</v>
      </c>
      <c r="B2920" s="1" t="s">
        <v>34</v>
      </c>
      <c r="C2920" s="1" t="s">
        <v>22</v>
      </c>
      <c r="D2920" s="1" t="s">
        <v>23</v>
      </c>
      <c r="E2920" s="1" t="s">
        <v>24</v>
      </c>
      <c r="G2920" t="s">
        <v>4466</v>
      </c>
      <c r="H2920">
        <v>39965</v>
      </c>
      <c r="I2920">
        <v>41419</v>
      </c>
      <c r="J2920" t="s">
        <v>26</v>
      </c>
      <c r="Q2920" t="s">
        <v>4545</v>
      </c>
      <c r="R2920">
        <v>1455</v>
      </c>
    </row>
    <row r="2921" spans="1:20" x14ac:dyDescent="0.25">
      <c r="A2921" s="1" t="s">
        <v>36</v>
      </c>
      <c r="B2921" s="1" t="s">
        <v>37</v>
      </c>
      <c r="C2921" s="1" t="s">
        <v>22</v>
      </c>
      <c r="D2921" s="1" t="s">
        <v>23</v>
      </c>
      <c r="E2921" s="1" t="s">
        <v>24</v>
      </c>
      <c r="G2921" t="s">
        <v>4466</v>
      </c>
      <c r="H2921">
        <v>39965</v>
      </c>
      <c r="I2921">
        <v>41419</v>
      </c>
      <c r="J2921" t="s">
        <v>26</v>
      </c>
      <c r="K2921" t="s">
        <v>4546</v>
      </c>
      <c r="N2921" t="s">
        <v>4547</v>
      </c>
      <c r="Q2921" t="s">
        <v>4545</v>
      </c>
      <c r="R2921">
        <v>1455</v>
      </c>
      <c r="S2921">
        <v>484</v>
      </c>
    </row>
    <row r="2922" spans="1:20" x14ac:dyDescent="0.25">
      <c r="A2922" s="1" t="s">
        <v>20</v>
      </c>
      <c r="B2922" s="1" t="s">
        <v>34</v>
      </c>
      <c r="C2922" s="1" t="s">
        <v>22</v>
      </c>
      <c r="D2922" s="1" t="s">
        <v>23</v>
      </c>
      <c r="E2922" s="1" t="s">
        <v>24</v>
      </c>
      <c r="G2922" t="s">
        <v>5151</v>
      </c>
      <c r="H2922">
        <v>40008</v>
      </c>
      <c r="I2922">
        <v>40262</v>
      </c>
      <c r="J2922" t="s">
        <v>26</v>
      </c>
      <c r="Q2922" t="s">
        <v>5243</v>
      </c>
      <c r="R2922">
        <v>255</v>
      </c>
    </row>
    <row r="2923" spans="1:20" x14ac:dyDescent="0.25">
      <c r="A2923" s="1" t="s">
        <v>36</v>
      </c>
      <c r="B2923" s="1" t="s">
        <v>37</v>
      </c>
      <c r="C2923" s="1" t="s">
        <v>22</v>
      </c>
      <c r="D2923" s="1" t="s">
        <v>23</v>
      </c>
      <c r="E2923" s="1" t="s">
        <v>24</v>
      </c>
      <c r="G2923" t="s">
        <v>5151</v>
      </c>
      <c r="H2923">
        <v>40008</v>
      </c>
      <c r="I2923">
        <v>40262</v>
      </c>
      <c r="J2923" t="s">
        <v>26</v>
      </c>
      <c r="K2923" t="s">
        <v>5244</v>
      </c>
      <c r="N2923" t="s">
        <v>45</v>
      </c>
      <c r="Q2923" t="s">
        <v>5243</v>
      </c>
      <c r="R2923">
        <v>255</v>
      </c>
      <c r="S2923">
        <v>84</v>
      </c>
    </row>
    <row r="2924" spans="1:20" x14ac:dyDescent="0.25">
      <c r="A2924" s="1" t="s">
        <v>20</v>
      </c>
      <c r="B2924" s="1" t="s">
        <v>128</v>
      </c>
      <c r="C2924" s="1" t="s">
        <v>22</v>
      </c>
      <c r="D2924" s="1" t="s">
        <v>23</v>
      </c>
      <c r="E2924" s="1" t="s">
        <v>24</v>
      </c>
      <c r="G2924" t="s">
        <v>683</v>
      </c>
      <c r="H2924">
        <v>40115</v>
      </c>
      <c r="I2924">
        <v>40541</v>
      </c>
      <c r="J2924" t="s">
        <v>46</v>
      </c>
      <c r="Q2924" t="s">
        <v>801</v>
      </c>
      <c r="R2924">
        <v>427</v>
      </c>
      <c r="T2924" t="s">
        <v>130</v>
      </c>
    </row>
    <row r="2925" spans="1:20" x14ac:dyDescent="0.25">
      <c r="A2925" s="1" t="s">
        <v>36</v>
      </c>
      <c r="B2925" s="1" t="s">
        <v>131</v>
      </c>
      <c r="C2925" s="1" t="s">
        <v>22</v>
      </c>
      <c r="D2925" s="1" t="s">
        <v>23</v>
      </c>
      <c r="E2925" s="1" t="s">
        <v>24</v>
      </c>
      <c r="G2925" t="s">
        <v>683</v>
      </c>
      <c r="H2925">
        <v>40115</v>
      </c>
      <c r="I2925">
        <v>40541</v>
      </c>
      <c r="J2925" t="s">
        <v>46</v>
      </c>
      <c r="N2925" t="s">
        <v>802</v>
      </c>
      <c r="Q2925" t="s">
        <v>801</v>
      </c>
      <c r="R2925">
        <v>427</v>
      </c>
      <c r="T2925" t="s">
        <v>130</v>
      </c>
    </row>
    <row r="2926" spans="1:20" x14ac:dyDescent="0.25">
      <c r="A2926" s="1" t="s">
        <v>20</v>
      </c>
      <c r="B2926" s="1" t="s">
        <v>34</v>
      </c>
      <c r="C2926" s="1" t="s">
        <v>22</v>
      </c>
      <c r="D2926" s="1" t="s">
        <v>23</v>
      </c>
      <c r="E2926" s="1" t="s">
        <v>24</v>
      </c>
      <c r="G2926" t="s">
        <v>2935</v>
      </c>
      <c r="H2926">
        <v>40241</v>
      </c>
      <c r="I2926">
        <v>41599</v>
      </c>
      <c r="J2926" t="s">
        <v>26</v>
      </c>
      <c r="Q2926" t="s">
        <v>3037</v>
      </c>
      <c r="R2926">
        <v>1359</v>
      </c>
    </row>
    <row r="2927" spans="1:20" x14ac:dyDescent="0.25">
      <c r="A2927" s="1" t="s">
        <v>36</v>
      </c>
      <c r="B2927" s="1" t="s">
        <v>37</v>
      </c>
      <c r="C2927" s="1" t="s">
        <v>22</v>
      </c>
      <c r="D2927" s="1" t="s">
        <v>23</v>
      </c>
      <c r="E2927" s="1" t="s">
        <v>24</v>
      </c>
      <c r="G2927" t="s">
        <v>2935</v>
      </c>
      <c r="H2927">
        <v>40241</v>
      </c>
      <c r="I2927">
        <v>41599</v>
      </c>
      <c r="J2927" t="s">
        <v>26</v>
      </c>
      <c r="K2927" t="s">
        <v>3038</v>
      </c>
      <c r="N2927" t="s">
        <v>1516</v>
      </c>
      <c r="Q2927" t="s">
        <v>3037</v>
      </c>
      <c r="R2927">
        <v>1359</v>
      </c>
      <c r="S2927">
        <v>452</v>
      </c>
    </row>
    <row r="2928" spans="1:20" x14ac:dyDescent="0.25">
      <c r="A2928" s="1" t="s">
        <v>20</v>
      </c>
      <c r="B2928" s="1" t="s">
        <v>34</v>
      </c>
      <c r="C2928" s="1" t="s">
        <v>22</v>
      </c>
      <c r="D2928" s="1" t="s">
        <v>23</v>
      </c>
      <c r="E2928" s="1" t="s">
        <v>24</v>
      </c>
      <c r="G2928" t="s">
        <v>5390</v>
      </c>
      <c r="H2928">
        <v>40248</v>
      </c>
      <c r="I2928">
        <v>41411</v>
      </c>
      <c r="J2928" t="s">
        <v>26</v>
      </c>
      <c r="Q2928" t="s">
        <v>5523</v>
      </c>
      <c r="R2928">
        <v>1164</v>
      </c>
    </row>
    <row r="2929" spans="1:19" x14ac:dyDescent="0.25">
      <c r="A2929" s="1" t="s">
        <v>36</v>
      </c>
      <c r="B2929" s="1" t="s">
        <v>37</v>
      </c>
      <c r="C2929" s="1" t="s">
        <v>22</v>
      </c>
      <c r="D2929" s="1" t="s">
        <v>23</v>
      </c>
      <c r="E2929" s="1" t="s">
        <v>24</v>
      </c>
      <c r="G2929" t="s">
        <v>5390</v>
      </c>
      <c r="H2929">
        <v>40248</v>
      </c>
      <c r="I2929">
        <v>41411</v>
      </c>
      <c r="J2929" t="s">
        <v>26</v>
      </c>
      <c r="K2929" t="s">
        <v>5524</v>
      </c>
      <c r="N2929" t="s">
        <v>5525</v>
      </c>
      <c r="Q2929" t="s">
        <v>5523</v>
      </c>
      <c r="R2929">
        <v>1164</v>
      </c>
      <c r="S2929">
        <v>387</v>
      </c>
    </row>
    <row r="2930" spans="1:19" x14ac:dyDescent="0.25">
      <c r="A2930" s="1" t="s">
        <v>20</v>
      </c>
      <c r="B2930" s="1" t="s">
        <v>34</v>
      </c>
      <c r="C2930" s="1" t="s">
        <v>22</v>
      </c>
      <c r="D2930" s="1" t="s">
        <v>23</v>
      </c>
      <c r="E2930" s="1" t="s">
        <v>24</v>
      </c>
      <c r="G2930" t="s">
        <v>5151</v>
      </c>
      <c r="H2930">
        <v>40259</v>
      </c>
      <c r="I2930">
        <v>40564</v>
      </c>
      <c r="J2930" t="s">
        <v>26</v>
      </c>
      <c r="Q2930" t="s">
        <v>5245</v>
      </c>
      <c r="R2930">
        <v>306</v>
      </c>
    </row>
    <row r="2931" spans="1:19" x14ac:dyDescent="0.25">
      <c r="A2931" s="1" t="s">
        <v>36</v>
      </c>
      <c r="B2931" s="1" t="s">
        <v>37</v>
      </c>
      <c r="C2931" s="1" t="s">
        <v>22</v>
      </c>
      <c r="D2931" s="1" t="s">
        <v>23</v>
      </c>
      <c r="E2931" s="1" t="s">
        <v>24</v>
      </c>
      <c r="G2931" t="s">
        <v>5151</v>
      </c>
      <c r="H2931">
        <v>40259</v>
      </c>
      <c r="I2931">
        <v>40564</v>
      </c>
      <c r="J2931" t="s">
        <v>26</v>
      </c>
      <c r="K2931" t="s">
        <v>5246</v>
      </c>
      <c r="N2931" t="s">
        <v>45</v>
      </c>
      <c r="Q2931" t="s">
        <v>5245</v>
      </c>
      <c r="R2931">
        <v>306</v>
      </c>
      <c r="S2931">
        <v>101</v>
      </c>
    </row>
    <row r="2932" spans="1:19" x14ac:dyDescent="0.25">
      <c r="A2932" s="1" t="s">
        <v>20</v>
      </c>
      <c r="B2932" s="1" t="s">
        <v>34</v>
      </c>
      <c r="C2932" s="1" t="s">
        <v>22</v>
      </c>
      <c r="D2932" s="1" t="s">
        <v>23</v>
      </c>
      <c r="E2932" s="1" t="s">
        <v>24</v>
      </c>
      <c r="G2932" t="s">
        <v>3824</v>
      </c>
      <c r="H2932">
        <v>40274</v>
      </c>
      <c r="I2932">
        <v>41206</v>
      </c>
      <c r="J2932" t="s">
        <v>46</v>
      </c>
      <c r="Q2932" t="s">
        <v>3919</v>
      </c>
      <c r="R2932">
        <v>933</v>
      </c>
    </row>
    <row r="2933" spans="1:19" x14ac:dyDescent="0.25">
      <c r="A2933" s="1" t="s">
        <v>36</v>
      </c>
      <c r="B2933" s="1" t="s">
        <v>37</v>
      </c>
      <c r="C2933" s="1" t="s">
        <v>22</v>
      </c>
      <c r="D2933" s="1" t="s">
        <v>23</v>
      </c>
      <c r="E2933" s="1" t="s">
        <v>24</v>
      </c>
      <c r="G2933" t="s">
        <v>3824</v>
      </c>
      <c r="H2933">
        <v>40274</v>
      </c>
      <c r="I2933">
        <v>41206</v>
      </c>
      <c r="J2933" t="s">
        <v>46</v>
      </c>
      <c r="K2933" t="s">
        <v>3920</v>
      </c>
      <c r="N2933" t="s">
        <v>3921</v>
      </c>
      <c r="Q2933" t="s">
        <v>3919</v>
      </c>
      <c r="R2933">
        <v>933</v>
      </c>
      <c r="S2933">
        <v>310</v>
      </c>
    </row>
    <row r="2934" spans="1:19" x14ac:dyDescent="0.25">
      <c r="A2934" s="1" t="s">
        <v>20</v>
      </c>
      <c r="B2934" s="1" t="s">
        <v>34</v>
      </c>
      <c r="C2934" s="1" t="s">
        <v>22</v>
      </c>
      <c r="D2934" s="1" t="s">
        <v>23</v>
      </c>
      <c r="E2934" s="1" t="s">
        <v>24</v>
      </c>
      <c r="G2934" t="s">
        <v>4327</v>
      </c>
      <c r="H2934">
        <v>40277</v>
      </c>
      <c r="I2934">
        <v>40900</v>
      </c>
      <c r="J2934" t="s">
        <v>26</v>
      </c>
      <c r="Q2934" t="s">
        <v>4410</v>
      </c>
      <c r="R2934">
        <v>624</v>
      </c>
    </row>
    <row r="2935" spans="1:19" x14ac:dyDescent="0.25">
      <c r="A2935" s="1" t="s">
        <v>36</v>
      </c>
      <c r="B2935" s="1" t="s">
        <v>37</v>
      </c>
      <c r="C2935" s="1" t="s">
        <v>22</v>
      </c>
      <c r="D2935" s="1" t="s">
        <v>23</v>
      </c>
      <c r="E2935" s="1" t="s">
        <v>24</v>
      </c>
      <c r="G2935" t="s">
        <v>4327</v>
      </c>
      <c r="H2935">
        <v>40277</v>
      </c>
      <c r="I2935">
        <v>40900</v>
      </c>
      <c r="J2935" t="s">
        <v>26</v>
      </c>
      <c r="K2935" t="s">
        <v>4411</v>
      </c>
      <c r="N2935" t="s">
        <v>113</v>
      </c>
      <c r="Q2935" t="s">
        <v>4410</v>
      </c>
      <c r="R2935">
        <v>624</v>
      </c>
      <c r="S2935">
        <v>207</v>
      </c>
    </row>
    <row r="2936" spans="1:19" x14ac:dyDescent="0.25">
      <c r="A2936" s="1" t="s">
        <v>20</v>
      </c>
      <c r="B2936" s="1" t="s">
        <v>34</v>
      </c>
      <c r="C2936" s="1" t="s">
        <v>22</v>
      </c>
      <c r="D2936" s="1" t="s">
        <v>23</v>
      </c>
      <c r="E2936" s="1" t="s">
        <v>24</v>
      </c>
      <c r="G2936" t="s">
        <v>3978</v>
      </c>
      <c r="H2936">
        <v>40333</v>
      </c>
      <c r="I2936">
        <v>42960</v>
      </c>
      <c r="J2936" t="s">
        <v>26</v>
      </c>
      <c r="Q2936" t="s">
        <v>4066</v>
      </c>
      <c r="R2936">
        <v>2628</v>
      </c>
    </row>
    <row r="2937" spans="1:19" x14ac:dyDescent="0.25">
      <c r="A2937" s="1" t="s">
        <v>36</v>
      </c>
      <c r="B2937" s="1" t="s">
        <v>37</v>
      </c>
      <c r="C2937" s="1" t="s">
        <v>22</v>
      </c>
      <c r="D2937" s="1" t="s">
        <v>23</v>
      </c>
      <c r="E2937" s="1" t="s">
        <v>24</v>
      </c>
      <c r="G2937" t="s">
        <v>3978</v>
      </c>
      <c r="H2937">
        <v>40333</v>
      </c>
      <c r="I2937">
        <v>42960</v>
      </c>
      <c r="J2937" t="s">
        <v>26</v>
      </c>
      <c r="K2937" t="s">
        <v>4067</v>
      </c>
      <c r="N2937" t="s">
        <v>4068</v>
      </c>
      <c r="Q2937" t="s">
        <v>4066</v>
      </c>
      <c r="R2937">
        <v>2628</v>
      </c>
      <c r="S2937">
        <v>875</v>
      </c>
    </row>
    <row r="2938" spans="1:19" x14ac:dyDescent="0.25">
      <c r="A2938" s="1" t="s">
        <v>20</v>
      </c>
      <c r="B2938" s="1" t="s">
        <v>34</v>
      </c>
      <c r="C2938" s="1" t="s">
        <v>22</v>
      </c>
      <c r="D2938" s="1" t="s">
        <v>23</v>
      </c>
      <c r="E2938" s="1" t="s">
        <v>24</v>
      </c>
      <c r="G2938" t="s">
        <v>4843</v>
      </c>
      <c r="H2938">
        <v>40374</v>
      </c>
      <c r="I2938">
        <v>40613</v>
      </c>
      <c r="J2938" t="s">
        <v>26</v>
      </c>
      <c r="Q2938" t="s">
        <v>4974</v>
      </c>
      <c r="R2938">
        <v>240</v>
      </c>
    </row>
    <row r="2939" spans="1:19" x14ac:dyDescent="0.25">
      <c r="A2939" s="1" t="s">
        <v>36</v>
      </c>
      <c r="B2939" s="1" t="s">
        <v>37</v>
      </c>
      <c r="C2939" s="1" t="s">
        <v>22</v>
      </c>
      <c r="D2939" s="1" t="s">
        <v>23</v>
      </c>
      <c r="E2939" s="1" t="s">
        <v>24</v>
      </c>
      <c r="G2939" t="s">
        <v>4843</v>
      </c>
      <c r="H2939">
        <v>40374</v>
      </c>
      <c r="I2939">
        <v>40613</v>
      </c>
      <c r="J2939" t="s">
        <v>26</v>
      </c>
      <c r="K2939" t="s">
        <v>4975</v>
      </c>
      <c r="N2939" t="s">
        <v>4976</v>
      </c>
      <c r="Q2939" t="s">
        <v>4974</v>
      </c>
      <c r="R2939">
        <v>240</v>
      </c>
      <c r="S2939">
        <v>79</v>
      </c>
    </row>
    <row r="2940" spans="1:19" x14ac:dyDescent="0.25">
      <c r="A2940" s="1" t="s">
        <v>20</v>
      </c>
      <c r="B2940" s="1" t="s">
        <v>34</v>
      </c>
      <c r="C2940" s="1" t="s">
        <v>22</v>
      </c>
      <c r="D2940" s="1" t="s">
        <v>23</v>
      </c>
      <c r="E2940" s="1" t="s">
        <v>24</v>
      </c>
      <c r="G2940" t="s">
        <v>1267</v>
      </c>
      <c r="H2940">
        <v>40409</v>
      </c>
      <c r="I2940">
        <v>41311</v>
      </c>
      <c r="J2940" t="s">
        <v>26</v>
      </c>
      <c r="Q2940" t="s">
        <v>1367</v>
      </c>
      <c r="R2940">
        <v>903</v>
      </c>
    </row>
    <row r="2941" spans="1:19" x14ac:dyDescent="0.25">
      <c r="A2941" s="1" t="s">
        <v>36</v>
      </c>
      <c r="B2941" s="1" t="s">
        <v>37</v>
      </c>
      <c r="C2941" s="1" t="s">
        <v>22</v>
      </c>
      <c r="D2941" s="1" t="s">
        <v>23</v>
      </c>
      <c r="E2941" s="1" t="s">
        <v>24</v>
      </c>
      <c r="G2941" t="s">
        <v>1267</v>
      </c>
      <c r="H2941">
        <v>40409</v>
      </c>
      <c r="I2941">
        <v>41311</v>
      </c>
      <c r="J2941" t="s">
        <v>26</v>
      </c>
      <c r="K2941" t="s">
        <v>1368</v>
      </c>
      <c r="N2941" t="s">
        <v>45</v>
      </c>
      <c r="Q2941" t="s">
        <v>1367</v>
      </c>
      <c r="R2941">
        <v>903</v>
      </c>
      <c r="S2941">
        <v>300</v>
      </c>
    </row>
    <row r="2942" spans="1:19" x14ac:dyDescent="0.25">
      <c r="A2942" s="1" t="s">
        <v>20</v>
      </c>
      <c r="B2942" s="1" t="s">
        <v>34</v>
      </c>
      <c r="C2942" s="1" t="s">
        <v>22</v>
      </c>
      <c r="D2942" s="1" t="s">
        <v>23</v>
      </c>
      <c r="E2942" s="1" t="s">
        <v>24</v>
      </c>
      <c r="G2942" t="s">
        <v>4136</v>
      </c>
      <c r="H2942">
        <v>40427</v>
      </c>
      <c r="I2942">
        <v>41188</v>
      </c>
      <c r="J2942" t="s">
        <v>26</v>
      </c>
      <c r="Q2942" t="s">
        <v>4265</v>
      </c>
      <c r="R2942">
        <v>762</v>
      </c>
    </row>
    <row r="2943" spans="1:19" x14ac:dyDescent="0.25">
      <c r="A2943" s="1" t="s">
        <v>36</v>
      </c>
      <c r="B2943" s="1" t="s">
        <v>37</v>
      </c>
      <c r="C2943" s="1" t="s">
        <v>22</v>
      </c>
      <c r="D2943" s="1" t="s">
        <v>23</v>
      </c>
      <c r="E2943" s="1" t="s">
        <v>24</v>
      </c>
      <c r="G2943" t="s">
        <v>4136</v>
      </c>
      <c r="H2943">
        <v>40427</v>
      </c>
      <c r="I2943">
        <v>41188</v>
      </c>
      <c r="J2943" t="s">
        <v>26</v>
      </c>
      <c r="K2943" t="s">
        <v>4266</v>
      </c>
      <c r="N2943" t="s">
        <v>4267</v>
      </c>
      <c r="Q2943" t="s">
        <v>4265</v>
      </c>
      <c r="R2943">
        <v>762</v>
      </c>
      <c r="S2943">
        <v>253</v>
      </c>
    </row>
    <row r="2944" spans="1:19" x14ac:dyDescent="0.25">
      <c r="A2944" s="1" t="s">
        <v>20</v>
      </c>
      <c r="B2944" s="1" t="s">
        <v>34</v>
      </c>
      <c r="C2944" s="1" t="s">
        <v>22</v>
      </c>
      <c r="D2944" s="1" t="s">
        <v>23</v>
      </c>
      <c r="E2944" s="1" t="s">
        <v>24</v>
      </c>
      <c r="G2944" t="s">
        <v>2087</v>
      </c>
      <c r="H2944">
        <v>40433</v>
      </c>
      <c r="I2944">
        <v>41464</v>
      </c>
      <c r="J2944" t="s">
        <v>26</v>
      </c>
      <c r="Q2944" t="s">
        <v>2196</v>
      </c>
      <c r="R2944">
        <v>1032</v>
      </c>
    </row>
    <row r="2945" spans="1:19" x14ac:dyDescent="0.25">
      <c r="A2945" s="1" t="s">
        <v>36</v>
      </c>
      <c r="B2945" s="1" t="s">
        <v>37</v>
      </c>
      <c r="C2945" s="1" t="s">
        <v>22</v>
      </c>
      <c r="D2945" s="1" t="s">
        <v>23</v>
      </c>
      <c r="E2945" s="1" t="s">
        <v>24</v>
      </c>
      <c r="G2945" t="s">
        <v>2087</v>
      </c>
      <c r="H2945">
        <v>40433</v>
      </c>
      <c r="I2945">
        <v>41464</v>
      </c>
      <c r="J2945" t="s">
        <v>26</v>
      </c>
      <c r="K2945" t="s">
        <v>2197</v>
      </c>
      <c r="N2945" t="s">
        <v>2198</v>
      </c>
      <c r="Q2945" t="s">
        <v>2196</v>
      </c>
      <c r="R2945">
        <v>1032</v>
      </c>
      <c r="S2945">
        <v>343</v>
      </c>
    </row>
    <row r="2946" spans="1:19" x14ac:dyDescent="0.25">
      <c r="A2946" s="1" t="s">
        <v>20</v>
      </c>
      <c r="B2946" s="1" t="s">
        <v>34</v>
      </c>
      <c r="C2946" s="1" t="s">
        <v>22</v>
      </c>
      <c r="D2946" s="1" t="s">
        <v>23</v>
      </c>
      <c r="E2946" s="1" t="s">
        <v>24</v>
      </c>
      <c r="G2946" t="s">
        <v>5151</v>
      </c>
      <c r="H2946">
        <v>40566</v>
      </c>
      <c r="I2946">
        <v>40769</v>
      </c>
      <c r="J2946" t="s">
        <v>26</v>
      </c>
      <c r="Q2946" t="s">
        <v>5247</v>
      </c>
      <c r="R2946">
        <v>204</v>
      </c>
    </row>
    <row r="2947" spans="1:19" x14ac:dyDescent="0.25">
      <c r="A2947" s="1" t="s">
        <v>36</v>
      </c>
      <c r="B2947" s="1" t="s">
        <v>37</v>
      </c>
      <c r="C2947" s="1" t="s">
        <v>22</v>
      </c>
      <c r="D2947" s="1" t="s">
        <v>23</v>
      </c>
      <c r="E2947" s="1" t="s">
        <v>24</v>
      </c>
      <c r="G2947" t="s">
        <v>5151</v>
      </c>
      <c r="H2947">
        <v>40566</v>
      </c>
      <c r="I2947">
        <v>40769</v>
      </c>
      <c r="J2947" t="s">
        <v>26</v>
      </c>
      <c r="K2947" t="s">
        <v>5248</v>
      </c>
      <c r="N2947" t="s">
        <v>45</v>
      </c>
      <c r="Q2947" t="s">
        <v>5247</v>
      </c>
      <c r="R2947">
        <v>204</v>
      </c>
      <c r="S2947">
        <v>67</v>
      </c>
    </row>
    <row r="2948" spans="1:19" x14ac:dyDescent="0.25">
      <c r="A2948" s="1" t="s">
        <v>20</v>
      </c>
      <c r="B2948" s="1" t="s">
        <v>34</v>
      </c>
      <c r="C2948" s="1" t="s">
        <v>22</v>
      </c>
      <c r="D2948" s="1" t="s">
        <v>23</v>
      </c>
      <c r="E2948" s="1" t="s">
        <v>24</v>
      </c>
      <c r="G2948" t="s">
        <v>4584</v>
      </c>
      <c r="H2948">
        <v>40580</v>
      </c>
      <c r="I2948">
        <v>41386</v>
      </c>
      <c r="J2948" t="s">
        <v>46</v>
      </c>
      <c r="Q2948" t="s">
        <v>4695</v>
      </c>
      <c r="R2948">
        <v>807</v>
      </c>
    </row>
    <row r="2949" spans="1:19" x14ac:dyDescent="0.25">
      <c r="A2949" s="1" t="s">
        <v>36</v>
      </c>
      <c r="B2949" s="1" t="s">
        <v>37</v>
      </c>
      <c r="C2949" s="1" t="s">
        <v>22</v>
      </c>
      <c r="D2949" s="1" t="s">
        <v>23</v>
      </c>
      <c r="E2949" s="1" t="s">
        <v>24</v>
      </c>
      <c r="G2949" t="s">
        <v>4584</v>
      </c>
      <c r="H2949">
        <v>40580</v>
      </c>
      <c r="I2949">
        <v>41386</v>
      </c>
      <c r="J2949" t="s">
        <v>46</v>
      </c>
      <c r="K2949" t="s">
        <v>4696</v>
      </c>
      <c r="N2949" t="s">
        <v>45</v>
      </c>
      <c r="Q2949" t="s">
        <v>4695</v>
      </c>
      <c r="R2949">
        <v>807</v>
      </c>
      <c r="S2949">
        <v>268</v>
      </c>
    </row>
    <row r="2950" spans="1:19" x14ac:dyDescent="0.25">
      <c r="A2950" s="1" t="s">
        <v>20</v>
      </c>
      <c r="B2950" s="1" t="s">
        <v>34</v>
      </c>
      <c r="C2950" s="1" t="s">
        <v>22</v>
      </c>
      <c r="D2950" s="1" t="s">
        <v>23</v>
      </c>
      <c r="E2950" s="1" t="s">
        <v>24</v>
      </c>
      <c r="G2950" t="s">
        <v>5274</v>
      </c>
      <c r="H2950">
        <v>40618</v>
      </c>
      <c r="I2950">
        <v>41796</v>
      </c>
      <c r="J2950" t="s">
        <v>26</v>
      </c>
      <c r="Q2950" t="s">
        <v>5381</v>
      </c>
      <c r="R2950">
        <v>1179</v>
      </c>
    </row>
    <row r="2951" spans="1:19" x14ac:dyDescent="0.25">
      <c r="A2951" s="1" t="s">
        <v>36</v>
      </c>
      <c r="B2951" s="1" t="s">
        <v>37</v>
      </c>
      <c r="C2951" s="1" t="s">
        <v>22</v>
      </c>
      <c r="D2951" s="1" t="s">
        <v>23</v>
      </c>
      <c r="E2951" s="1" t="s">
        <v>24</v>
      </c>
      <c r="G2951" t="s">
        <v>5274</v>
      </c>
      <c r="H2951">
        <v>40618</v>
      </c>
      <c r="I2951">
        <v>41796</v>
      </c>
      <c r="J2951" t="s">
        <v>26</v>
      </c>
      <c r="K2951" t="s">
        <v>5382</v>
      </c>
      <c r="N2951" t="s">
        <v>45</v>
      </c>
      <c r="Q2951" t="s">
        <v>5381</v>
      </c>
      <c r="R2951">
        <v>1179</v>
      </c>
      <c r="S2951">
        <v>392</v>
      </c>
    </row>
    <row r="2952" spans="1:19" x14ac:dyDescent="0.25">
      <c r="A2952" s="1" t="s">
        <v>20</v>
      </c>
      <c r="B2952" s="1" t="s">
        <v>34</v>
      </c>
      <c r="C2952" s="1" t="s">
        <v>22</v>
      </c>
      <c r="D2952" s="1" t="s">
        <v>23</v>
      </c>
      <c r="E2952" s="1" t="s">
        <v>24</v>
      </c>
      <c r="G2952" t="s">
        <v>4715</v>
      </c>
      <c r="H2952">
        <v>40631</v>
      </c>
      <c r="I2952">
        <v>41623</v>
      </c>
      <c r="J2952" t="s">
        <v>26</v>
      </c>
      <c r="Q2952" t="s">
        <v>4816</v>
      </c>
      <c r="R2952">
        <v>993</v>
      </c>
    </row>
    <row r="2953" spans="1:19" x14ac:dyDescent="0.25">
      <c r="A2953" s="1" t="s">
        <v>36</v>
      </c>
      <c r="B2953" s="1" t="s">
        <v>37</v>
      </c>
      <c r="C2953" s="1" t="s">
        <v>22</v>
      </c>
      <c r="D2953" s="1" t="s">
        <v>23</v>
      </c>
      <c r="E2953" s="1" t="s">
        <v>24</v>
      </c>
      <c r="G2953" t="s">
        <v>4715</v>
      </c>
      <c r="H2953">
        <v>40631</v>
      </c>
      <c r="I2953">
        <v>41623</v>
      </c>
      <c r="J2953" t="s">
        <v>26</v>
      </c>
      <c r="K2953" t="s">
        <v>4817</v>
      </c>
      <c r="N2953" t="s">
        <v>4818</v>
      </c>
      <c r="Q2953" t="s">
        <v>4816</v>
      </c>
      <c r="R2953">
        <v>993</v>
      </c>
      <c r="S2953">
        <v>330</v>
      </c>
    </row>
    <row r="2954" spans="1:19" x14ac:dyDescent="0.25">
      <c r="A2954" s="1" t="s">
        <v>20</v>
      </c>
      <c r="B2954" s="1" t="s">
        <v>34</v>
      </c>
      <c r="C2954" s="1" t="s">
        <v>22</v>
      </c>
      <c r="D2954" s="1" t="s">
        <v>23</v>
      </c>
      <c r="E2954" s="1" t="s">
        <v>24</v>
      </c>
      <c r="G2954" t="s">
        <v>3510</v>
      </c>
      <c r="H2954">
        <v>40643</v>
      </c>
      <c r="I2954">
        <v>41059</v>
      </c>
      <c r="J2954" t="s">
        <v>46</v>
      </c>
      <c r="Q2954" t="s">
        <v>3616</v>
      </c>
      <c r="R2954">
        <v>417</v>
      </c>
    </row>
    <row r="2955" spans="1:19" x14ac:dyDescent="0.25">
      <c r="A2955" s="1" t="s">
        <v>36</v>
      </c>
      <c r="B2955" s="1" t="s">
        <v>37</v>
      </c>
      <c r="C2955" s="1" t="s">
        <v>22</v>
      </c>
      <c r="D2955" s="1" t="s">
        <v>23</v>
      </c>
      <c r="E2955" s="1" t="s">
        <v>24</v>
      </c>
      <c r="G2955" t="s">
        <v>3510</v>
      </c>
      <c r="H2955">
        <v>40643</v>
      </c>
      <c r="I2955">
        <v>41059</v>
      </c>
      <c r="J2955" t="s">
        <v>46</v>
      </c>
      <c r="K2955" t="s">
        <v>3617</v>
      </c>
      <c r="N2955" t="s">
        <v>3618</v>
      </c>
      <c r="Q2955" t="s">
        <v>3616</v>
      </c>
      <c r="R2955">
        <v>417</v>
      </c>
      <c r="S2955">
        <v>138</v>
      </c>
    </row>
    <row r="2956" spans="1:19" x14ac:dyDescent="0.25">
      <c r="A2956" s="1" t="s">
        <v>20</v>
      </c>
      <c r="B2956" s="1" t="s">
        <v>34</v>
      </c>
      <c r="C2956" s="1" t="s">
        <v>22</v>
      </c>
      <c r="D2956" s="1" t="s">
        <v>23</v>
      </c>
      <c r="E2956" s="1" t="s">
        <v>24</v>
      </c>
      <c r="G2956" t="s">
        <v>3334</v>
      </c>
      <c r="H2956">
        <v>40647</v>
      </c>
      <c r="I2956">
        <v>40817</v>
      </c>
      <c r="J2956" t="s">
        <v>26</v>
      </c>
      <c r="Q2956" t="s">
        <v>3417</v>
      </c>
      <c r="R2956">
        <v>171</v>
      </c>
    </row>
    <row r="2957" spans="1:19" x14ac:dyDescent="0.25">
      <c r="A2957" s="1" t="s">
        <v>36</v>
      </c>
      <c r="B2957" s="1" t="s">
        <v>37</v>
      </c>
      <c r="C2957" s="1" t="s">
        <v>22</v>
      </c>
      <c r="D2957" s="1" t="s">
        <v>23</v>
      </c>
      <c r="E2957" s="1" t="s">
        <v>24</v>
      </c>
      <c r="G2957" t="s">
        <v>3334</v>
      </c>
      <c r="H2957">
        <v>40647</v>
      </c>
      <c r="I2957">
        <v>40817</v>
      </c>
      <c r="J2957" t="s">
        <v>26</v>
      </c>
      <c r="K2957" t="s">
        <v>3418</v>
      </c>
      <c r="N2957" t="s">
        <v>3419</v>
      </c>
      <c r="Q2957" t="s">
        <v>3417</v>
      </c>
      <c r="R2957">
        <v>171</v>
      </c>
      <c r="S2957">
        <v>56</v>
      </c>
    </row>
    <row r="2958" spans="1:19" x14ac:dyDescent="0.25">
      <c r="A2958" s="1" t="s">
        <v>20</v>
      </c>
      <c r="B2958" s="1" t="s">
        <v>34</v>
      </c>
      <c r="C2958" s="1" t="s">
        <v>22</v>
      </c>
      <c r="D2958" s="1" t="s">
        <v>23</v>
      </c>
      <c r="E2958" s="1" t="s">
        <v>24</v>
      </c>
      <c r="G2958" t="s">
        <v>683</v>
      </c>
      <c r="H2958">
        <v>40671</v>
      </c>
      <c r="I2958">
        <v>41081</v>
      </c>
      <c r="J2958" t="s">
        <v>26</v>
      </c>
      <c r="Q2958" t="s">
        <v>803</v>
      </c>
      <c r="R2958">
        <v>411</v>
      </c>
    </row>
    <row r="2959" spans="1:19" x14ac:dyDescent="0.25">
      <c r="A2959" s="1" t="s">
        <v>36</v>
      </c>
      <c r="B2959" s="1" t="s">
        <v>37</v>
      </c>
      <c r="C2959" s="1" t="s">
        <v>22</v>
      </c>
      <c r="D2959" s="1" t="s">
        <v>23</v>
      </c>
      <c r="E2959" s="1" t="s">
        <v>24</v>
      </c>
      <c r="G2959" t="s">
        <v>683</v>
      </c>
      <c r="H2959">
        <v>40671</v>
      </c>
      <c r="I2959">
        <v>41081</v>
      </c>
      <c r="J2959" t="s">
        <v>26</v>
      </c>
      <c r="K2959" t="s">
        <v>804</v>
      </c>
      <c r="N2959" t="s">
        <v>805</v>
      </c>
      <c r="Q2959" t="s">
        <v>803</v>
      </c>
      <c r="R2959">
        <v>411</v>
      </c>
      <c r="S2959">
        <v>136</v>
      </c>
    </row>
    <row r="2960" spans="1:19" x14ac:dyDescent="0.25">
      <c r="A2960" s="1" t="s">
        <v>20</v>
      </c>
      <c r="B2960" s="1" t="s">
        <v>34</v>
      </c>
      <c r="C2960" s="1" t="s">
        <v>22</v>
      </c>
      <c r="D2960" s="1" t="s">
        <v>23</v>
      </c>
      <c r="E2960" s="1" t="s">
        <v>24</v>
      </c>
      <c r="G2960" t="s">
        <v>2702</v>
      </c>
      <c r="H2960">
        <v>40689</v>
      </c>
      <c r="I2960">
        <v>41846</v>
      </c>
      <c r="J2960" t="s">
        <v>26</v>
      </c>
      <c r="Q2960" t="s">
        <v>2783</v>
      </c>
      <c r="R2960">
        <v>1158</v>
      </c>
    </row>
    <row r="2961" spans="1:19" x14ac:dyDescent="0.25">
      <c r="A2961" s="1" t="s">
        <v>36</v>
      </c>
      <c r="B2961" s="1" t="s">
        <v>37</v>
      </c>
      <c r="C2961" s="1" t="s">
        <v>22</v>
      </c>
      <c r="D2961" s="1" t="s">
        <v>23</v>
      </c>
      <c r="E2961" s="1" t="s">
        <v>24</v>
      </c>
      <c r="G2961" t="s">
        <v>2702</v>
      </c>
      <c r="H2961">
        <v>40689</v>
      </c>
      <c r="I2961">
        <v>41846</v>
      </c>
      <c r="J2961" t="s">
        <v>26</v>
      </c>
      <c r="K2961" t="s">
        <v>2784</v>
      </c>
      <c r="N2961" t="s">
        <v>2785</v>
      </c>
      <c r="Q2961" t="s">
        <v>2783</v>
      </c>
      <c r="R2961">
        <v>1158</v>
      </c>
      <c r="S2961">
        <v>385</v>
      </c>
    </row>
    <row r="2962" spans="1:19" x14ac:dyDescent="0.25">
      <c r="A2962" s="1" t="s">
        <v>20</v>
      </c>
      <c r="B2962" s="1" t="s">
        <v>34</v>
      </c>
      <c r="C2962" s="1" t="s">
        <v>22</v>
      </c>
      <c r="D2962" s="1" t="s">
        <v>23</v>
      </c>
      <c r="E2962" s="1" t="s">
        <v>24</v>
      </c>
      <c r="G2962" t="s">
        <v>25</v>
      </c>
      <c r="H2962">
        <v>40700</v>
      </c>
      <c r="I2962">
        <v>42982</v>
      </c>
      <c r="J2962" t="s">
        <v>26</v>
      </c>
      <c r="Q2962" t="s">
        <v>152</v>
      </c>
      <c r="R2962">
        <v>2283</v>
      </c>
    </row>
    <row r="2963" spans="1:19" x14ac:dyDescent="0.25">
      <c r="A2963" s="1" t="s">
        <v>36</v>
      </c>
      <c r="B2963" s="1" t="s">
        <v>37</v>
      </c>
      <c r="C2963" s="1" t="s">
        <v>22</v>
      </c>
      <c r="D2963" s="1" t="s">
        <v>23</v>
      </c>
      <c r="E2963" s="1" t="s">
        <v>24</v>
      </c>
      <c r="G2963" t="s">
        <v>25</v>
      </c>
      <c r="H2963">
        <v>40700</v>
      </c>
      <c r="I2963">
        <v>42982</v>
      </c>
      <c r="J2963" t="s">
        <v>26</v>
      </c>
      <c r="K2963" t="s">
        <v>153</v>
      </c>
      <c r="N2963" t="s">
        <v>154</v>
      </c>
      <c r="Q2963" t="s">
        <v>152</v>
      </c>
      <c r="R2963">
        <v>2283</v>
      </c>
      <c r="S2963">
        <v>760</v>
      </c>
    </row>
    <row r="2964" spans="1:19" x14ac:dyDescent="0.25">
      <c r="A2964" s="1" t="s">
        <v>20</v>
      </c>
      <c r="B2964" s="1" t="s">
        <v>34</v>
      </c>
      <c r="C2964" s="1" t="s">
        <v>22</v>
      </c>
      <c r="D2964" s="1" t="s">
        <v>23</v>
      </c>
      <c r="E2964" s="1" t="s">
        <v>24</v>
      </c>
      <c r="G2964" t="s">
        <v>4843</v>
      </c>
      <c r="H2964">
        <v>40729</v>
      </c>
      <c r="I2964">
        <v>41085</v>
      </c>
      <c r="J2964" t="s">
        <v>26</v>
      </c>
      <c r="Q2964" t="s">
        <v>4977</v>
      </c>
      <c r="R2964">
        <v>357</v>
      </c>
    </row>
    <row r="2965" spans="1:19" x14ac:dyDescent="0.25">
      <c r="A2965" s="1" t="s">
        <v>36</v>
      </c>
      <c r="B2965" s="1" t="s">
        <v>37</v>
      </c>
      <c r="C2965" s="1" t="s">
        <v>22</v>
      </c>
      <c r="D2965" s="1" t="s">
        <v>23</v>
      </c>
      <c r="E2965" s="1" t="s">
        <v>24</v>
      </c>
      <c r="G2965" t="s">
        <v>4843</v>
      </c>
      <c r="H2965">
        <v>40729</v>
      </c>
      <c r="I2965">
        <v>41085</v>
      </c>
      <c r="J2965" t="s">
        <v>26</v>
      </c>
      <c r="K2965" t="s">
        <v>4978</v>
      </c>
      <c r="N2965" t="s">
        <v>45</v>
      </c>
      <c r="Q2965" t="s">
        <v>4977</v>
      </c>
      <c r="R2965">
        <v>357</v>
      </c>
      <c r="S2965">
        <v>118</v>
      </c>
    </row>
    <row r="2966" spans="1:19" x14ac:dyDescent="0.25">
      <c r="A2966" s="1" t="s">
        <v>20</v>
      </c>
      <c r="B2966" s="1" t="s">
        <v>34</v>
      </c>
      <c r="C2966" s="1" t="s">
        <v>22</v>
      </c>
      <c r="D2966" s="1" t="s">
        <v>23</v>
      </c>
      <c r="E2966" s="1" t="s">
        <v>24</v>
      </c>
      <c r="G2966" t="s">
        <v>5151</v>
      </c>
      <c r="H2966">
        <v>40766</v>
      </c>
      <c r="I2966">
        <v>40951</v>
      </c>
      <c r="J2966" t="s">
        <v>26</v>
      </c>
      <c r="Q2966" t="s">
        <v>5249</v>
      </c>
      <c r="R2966">
        <v>186</v>
      </c>
    </row>
    <row r="2967" spans="1:19" x14ac:dyDescent="0.25">
      <c r="A2967" s="1" t="s">
        <v>36</v>
      </c>
      <c r="B2967" s="1" t="s">
        <v>37</v>
      </c>
      <c r="C2967" s="1" t="s">
        <v>22</v>
      </c>
      <c r="D2967" s="1" t="s">
        <v>23</v>
      </c>
      <c r="E2967" s="1" t="s">
        <v>24</v>
      </c>
      <c r="G2967" t="s">
        <v>5151</v>
      </c>
      <c r="H2967">
        <v>40766</v>
      </c>
      <c r="I2967">
        <v>40951</v>
      </c>
      <c r="J2967" t="s">
        <v>26</v>
      </c>
      <c r="K2967" t="s">
        <v>5250</v>
      </c>
      <c r="N2967" t="s">
        <v>45</v>
      </c>
      <c r="Q2967" t="s">
        <v>5249</v>
      </c>
      <c r="R2967">
        <v>186</v>
      </c>
      <c r="S2967">
        <v>61</v>
      </c>
    </row>
    <row r="2968" spans="1:19" x14ac:dyDescent="0.25">
      <c r="A2968" s="1" t="s">
        <v>20</v>
      </c>
      <c r="B2968" s="1" t="s">
        <v>34</v>
      </c>
      <c r="C2968" s="1" t="s">
        <v>22</v>
      </c>
      <c r="D2968" s="1" t="s">
        <v>23</v>
      </c>
      <c r="E2968" s="1" t="s">
        <v>24</v>
      </c>
      <c r="G2968" t="s">
        <v>3120</v>
      </c>
      <c r="H2968">
        <v>40802</v>
      </c>
      <c r="I2968">
        <v>41722</v>
      </c>
      <c r="J2968" t="s">
        <v>26</v>
      </c>
      <c r="Q2968" t="s">
        <v>3228</v>
      </c>
      <c r="R2968">
        <v>921</v>
      </c>
    </row>
    <row r="2969" spans="1:19" x14ac:dyDescent="0.25">
      <c r="A2969" s="1" t="s">
        <v>36</v>
      </c>
      <c r="B2969" s="1" t="s">
        <v>37</v>
      </c>
      <c r="C2969" s="1" t="s">
        <v>22</v>
      </c>
      <c r="D2969" s="1" t="s">
        <v>23</v>
      </c>
      <c r="E2969" s="1" t="s">
        <v>24</v>
      </c>
      <c r="G2969" t="s">
        <v>3120</v>
      </c>
      <c r="H2969">
        <v>40802</v>
      </c>
      <c r="I2969">
        <v>41722</v>
      </c>
      <c r="J2969" t="s">
        <v>26</v>
      </c>
      <c r="K2969" t="s">
        <v>3229</v>
      </c>
      <c r="N2969" t="s">
        <v>1872</v>
      </c>
      <c r="Q2969" t="s">
        <v>3228</v>
      </c>
      <c r="R2969">
        <v>921</v>
      </c>
      <c r="S2969">
        <v>306</v>
      </c>
    </row>
    <row r="2970" spans="1:19" x14ac:dyDescent="0.25">
      <c r="A2970" s="1" t="s">
        <v>20</v>
      </c>
      <c r="B2970" s="1" t="s">
        <v>34</v>
      </c>
      <c r="C2970" s="1" t="s">
        <v>22</v>
      </c>
      <c r="D2970" s="1" t="s">
        <v>23</v>
      </c>
      <c r="E2970" s="1" t="s">
        <v>24</v>
      </c>
      <c r="G2970" t="s">
        <v>1766</v>
      </c>
      <c r="H2970">
        <v>40872</v>
      </c>
      <c r="I2970">
        <v>42770</v>
      </c>
      <c r="J2970" t="s">
        <v>46</v>
      </c>
      <c r="Q2970" t="s">
        <v>1865</v>
      </c>
      <c r="R2970">
        <v>1899</v>
      </c>
    </row>
    <row r="2971" spans="1:19" x14ac:dyDescent="0.25">
      <c r="A2971" s="1" t="s">
        <v>36</v>
      </c>
      <c r="B2971" s="1" t="s">
        <v>37</v>
      </c>
      <c r="C2971" s="1" t="s">
        <v>22</v>
      </c>
      <c r="D2971" s="1" t="s">
        <v>23</v>
      </c>
      <c r="E2971" s="1" t="s">
        <v>24</v>
      </c>
      <c r="G2971" t="s">
        <v>1766</v>
      </c>
      <c r="H2971">
        <v>40872</v>
      </c>
      <c r="I2971">
        <v>42770</v>
      </c>
      <c r="J2971" t="s">
        <v>46</v>
      </c>
      <c r="K2971" t="s">
        <v>1866</v>
      </c>
      <c r="N2971" t="s">
        <v>1867</v>
      </c>
      <c r="Q2971" t="s">
        <v>1865</v>
      </c>
      <c r="R2971">
        <v>1899</v>
      </c>
      <c r="S2971">
        <v>632</v>
      </c>
    </row>
    <row r="2972" spans="1:19" x14ac:dyDescent="0.25">
      <c r="A2972" s="1" t="s">
        <v>20</v>
      </c>
      <c r="B2972" s="1" t="s">
        <v>34</v>
      </c>
      <c r="C2972" s="1" t="s">
        <v>22</v>
      </c>
      <c r="D2972" s="1" t="s">
        <v>23</v>
      </c>
      <c r="E2972" s="1" t="s">
        <v>24</v>
      </c>
      <c r="G2972" t="s">
        <v>4327</v>
      </c>
      <c r="H2972">
        <v>40920</v>
      </c>
      <c r="I2972">
        <v>41204</v>
      </c>
      <c r="J2972" t="s">
        <v>26</v>
      </c>
      <c r="Q2972" t="s">
        <v>4412</v>
      </c>
      <c r="R2972">
        <v>285</v>
      </c>
    </row>
    <row r="2973" spans="1:19" x14ac:dyDescent="0.25">
      <c r="A2973" s="1" t="s">
        <v>36</v>
      </c>
      <c r="B2973" s="1" t="s">
        <v>37</v>
      </c>
      <c r="C2973" s="1" t="s">
        <v>22</v>
      </c>
      <c r="D2973" s="1" t="s">
        <v>23</v>
      </c>
      <c r="E2973" s="1" t="s">
        <v>24</v>
      </c>
      <c r="G2973" t="s">
        <v>4327</v>
      </c>
      <c r="H2973">
        <v>40920</v>
      </c>
      <c r="I2973">
        <v>41204</v>
      </c>
      <c r="J2973" t="s">
        <v>26</v>
      </c>
      <c r="K2973" t="s">
        <v>4413</v>
      </c>
      <c r="N2973" t="s">
        <v>45</v>
      </c>
      <c r="Q2973" t="s">
        <v>4412</v>
      </c>
      <c r="R2973">
        <v>285</v>
      </c>
      <c r="S2973">
        <v>94</v>
      </c>
    </row>
    <row r="2974" spans="1:19" x14ac:dyDescent="0.25">
      <c r="A2974" s="1" t="s">
        <v>20</v>
      </c>
      <c r="B2974" s="1" t="s">
        <v>34</v>
      </c>
      <c r="C2974" s="1" t="s">
        <v>22</v>
      </c>
      <c r="D2974" s="1" t="s">
        <v>23</v>
      </c>
      <c r="E2974" s="1" t="s">
        <v>24</v>
      </c>
      <c r="G2974" t="s">
        <v>2442</v>
      </c>
      <c r="H2974">
        <v>40943</v>
      </c>
      <c r="I2974">
        <v>41977</v>
      </c>
      <c r="J2974" t="s">
        <v>26</v>
      </c>
      <c r="Q2974" t="s">
        <v>2539</v>
      </c>
      <c r="R2974">
        <v>1035</v>
      </c>
    </row>
    <row r="2975" spans="1:19" x14ac:dyDescent="0.25">
      <c r="A2975" s="1" t="s">
        <v>36</v>
      </c>
      <c r="B2975" s="1" t="s">
        <v>37</v>
      </c>
      <c r="C2975" s="1" t="s">
        <v>22</v>
      </c>
      <c r="D2975" s="1" t="s">
        <v>23</v>
      </c>
      <c r="E2975" s="1" t="s">
        <v>24</v>
      </c>
      <c r="G2975" t="s">
        <v>2442</v>
      </c>
      <c r="H2975">
        <v>40943</v>
      </c>
      <c r="I2975">
        <v>41977</v>
      </c>
      <c r="J2975" t="s">
        <v>26</v>
      </c>
      <c r="K2975" t="s">
        <v>2540</v>
      </c>
      <c r="N2975" t="s">
        <v>2541</v>
      </c>
      <c r="Q2975" t="s">
        <v>2539</v>
      </c>
      <c r="R2975">
        <v>1035</v>
      </c>
      <c r="S2975">
        <v>344</v>
      </c>
    </row>
    <row r="2976" spans="1:19" x14ac:dyDescent="0.25">
      <c r="A2976" s="1" t="s">
        <v>20</v>
      </c>
      <c r="B2976" s="1" t="s">
        <v>34</v>
      </c>
      <c r="C2976" s="1" t="s">
        <v>22</v>
      </c>
      <c r="D2976" s="1" t="s">
        <v>23</v>
      </c>
      <c r="E2976" s="1" t="s">
        <v>24</v>
      </c>
      <c r="G2976" t="s">
        <v>3334</v>
      </c>
      <c r="H2976">
        <v>40976</v>
      </c>
      <c r="I2976">
        <v>41182</v>
      </c>
      <c r="J2976" t="s">
        <v>26</v>
      </c>
      <c r="Q2976" t="s">
        <v>3420</v>
      </c>
      <c r="R2976">
        <v>207</v>
      </c>
    </row>
    <row r="2977" spans="1:19" x14ac:dyDescent="0.25">
      <c r="A2977" s="1" t="s">
        <v>36</v>
      </c>
      <c r="B2977" s="1" t="s">
        <v>37</v>
      </c>
      <c r="C2977" s="1" t="s">
        <v>22</v>
      </c>
      <c r="D2977" s="1" t="s">
        <v>23</v>
      </c>
      <c r="E2977" s="1" t="s">
        <v>24</v>
      </c>
      <c r="G2977" t="s">
        <v>3334</v>
      </c>
      <c r="H2977">
        <v>40976</v>
      </c>
      <c r="I2977">
        <v>41182</v>
      </c>
      <c r="J2977" t="s">
        <v>26</v>
      </c>
      <c r="K2977" t="s">
        <v>3421</v>
      </c>
      <c r="N2977" t="s">
        <v>3422</v>
      </c>
      <c r="Q2977" t="s">
        <v>3420</v>
      </c>
      <c r="R2977">
        <v>207</v>
      </c>
      <c r="S2977">
        <v>68</v>
      </c>
    </row>
    <row r="2978" spans="1:19" x14ac:dyDescent="0.25">
      <c r="A2978" s="1" t="s">
        <v>20</v>
      </c>
      <c r="B2978" s="1" t="s">
        <v>34</v>
      </c>
      <c r="C2978" s="1" t="s">
        <v>22</v>
      </c>
      <c r="D2978" s="1" t="s">
        <v>23</v>
      </c>
      <c r="E2978" s="1" t="s">
        <v>24</v>
      </c>
      <c r="G2978" t="s">
        <v>3510</v>
      </c>
      <c r="H2978">
        <v>41073</v>
      </c>
      <c r="I2978">
        <v>41765</v>
      </c>
      <c r="J2978" t="s">
        <v>46</v>
      </c>
      <c r="Q2978" t="s">
        <v>3619</v>
      </c>
      <c r="R2978">
        <v>693</v>
      </c>
    </row>
    <row r="2979" spans="1:19" x14ac:dyDescent="0.25">
      <c r="A2979" s="1" t="s">
        <v>36</v>
      </c>
      <c r="B2979" s="1" t="s">
        <v>37</v>
      </c>
      <c r="C2979" s="1" t="s">
        <v>22</v>
      </c>
      <c r="D2979" s="1" t="s">
        <v>23</v>
      </c>
      <c r="E2979" s="1" t="s">
        <v>24</v>
      </c>
      <c r="G2979" t="s">
        <v>3510</v>
      </c>
      <c r="H2979">
        <v>41073</v>
      </c>
      <c r="I2979">
        <v>41765</v>
      </c>
      <c r="J2979" t="s">
        <v>46</v>
      </c>
      <c r="K2979" t="s">
        <v>3620</v>
      </c>
      <c r="N2979" t="s">
        <v>3621</v>
      </c>
      <c r="Q2979" t="s">
        <v>3619</v>
      </c>
      <c r="R2979">
        <v>693</v>
      </c>
      <c r="S2979">
        <v>230</v>
      </c>
    </row>
    <row r="2980" spans="1:19" x14ac:dyDescent="0.25">
      <c r="A2980" s="1" t="s">
        <v>20</v>
      </c>
      <c r="B2980" s="1" t="s">
        <v>34</v>
      </c>
      <c r="C2980" s="1" t="s">
        <v>22</v>
      </c>
      <c r="D2980" s="1" t="s">
        <v>23</v>
      </c>
      <c r="E2980" s="1" t="s">
        <v>24</v>
      </c>
      <c r="G2980" t="s">
        <v>683</v>
      </c>
      <c r="H2980">
        <v>41126</v>
      </c>
      <c r="I2980">
        <v>41323</v>
      </c>
      <c r="J2980" t="s">
        <v>26</v>
      </c>
      <c r="Q2980" t="s">
        <v>806</v>
      </c>
      <c r="R2980">
        <v>198</v>
      </c>
    </row>
    <row r="2981" spans="1:19" x14ac:dyDescent="0.25">
      <c r="A2981" s="1" t="s">
        <v>36</v>
      </c>
      <c r="B2981" s="1" t="s">
        <v>37</v>
      </c>
      <c r="C2981" s="1" t="s">
        <v>22</v>
      </c>
      <c r="D2981" s="1" t="s">
        <v>23</v>
      </c>
      <c r="E2981" s="1" t="s">
        <v>24</v>
      </c>
      <c r="G2981" t="s">
        <v>683</v>
      </c>
      <c r="H2981">
        <v>41126</v>
      </c>
      <c r="I2981">
        <v>41323</v>
      </c>
      <c r="J2981" t="s">
        <v>26</v>
      </c>
      <c r="K2981" t="s">
        <v>807</v>
      </c>
      <c r="N2981" t="s">
        <v>808</v>
      </c>
      <c r="Q2981" t="s">
        <v>806</v>
      </c>
      <c r="R2981">
        <v>198</v>
      </c>
      <c r="S2981">
        <v>65</v>
      </c>
    </row>
    <row r="2982" spans="1:19" x14ac:dyDescent="0.25">
      <c r="A2982" s="1" t="s">
        <v>20</v>
      </c>
      <c r="B2982" s="1" t="s">
        <v>34</v>
      </c>
      <c r="C2982" s="1" t="s">
        <v>22</v>
      </c>
      <c r="D2982" s="1" t="s">
        <v>23</v>
      </c>
      <c r="E2982" s="1" t="s">
        <v>24</v>
      </c>
      <c r="G2982" t="s">
        <v>4136</v>
      </c>
      <c r="H2982">
        <v>41142</v>
      </c>
      <c r="I2982">
        <v>41981</v>
      </c>
      <c r="J2982" t="s">
        <v>26</v>
      </c>
      <c r="Q2982" t="s">
        <v>4268</v>
      </c>
      <c r="R2982">
        <v>840</v>
      </c>
    </row>
    <row r="2983" spans="1:19" x14ac:dyDescent="0.25">
      <c r="A2983" s="1" t="s">
        <v>36</v>
      </c>
      <c r="B2983" s="1" t="s">
        <v>37</v>
      </c>
      <c r="C2983" s="1" t="s">
        <v>22</v>
      </c>
      <c r="D2983" s="1" t="s">
        <v>23</v>
      </c>
      <c r="E2983" s="1" t="s">
        <v>24</v>
      </c>
      <c r="G2983" t="s">
        <v>4136</v>
      </c>
      <c r="H2983">
        <v>41142</v>
      </c>
      <c r="I2983">
        <v>41981</v>
      </c>
      <c r="J2983" t="s">
        <v>26</v>
      </c>
      <c r="K2983" t="s">
        <v>4269</v>
      </c>
      <c r="N2983" t="s">
        <v>4270</v>
      </c>
      <c r="Q2983" t="s">
        <v>4268</v>
      </c>
      <c r="R2983">
        <v>840</v>
      </c>
      <c r="S2983">
        <v>279</v>
      </c>
    </row>
    <row r="2984" spans="1:19" x14ac:dyDescent="0.25">
      <c r="A2984" s="1" t="s">
        <v>20</v>
      </c>
      <c r="B2984" s="1" t="s">
        <v>34</v>
      </c>
      <c r="C2984" s="1" t="s">
        <v>22</v>
      </c>
      <c r="D2984" s="1" t="s">
        <v>23</v>
      </c>
      <c r="E2984" s="1" t="s">
        <v>24</v>
      </c>
      <c r="G2984" t="s">
        <v>3334</v>
      </c>
      <c r="H2984">
        <v>41229</v>
      </c>
      <c r="I2984">
        <v>45491</v>
      </c>
      <c r="J2984" t="s">
        <v>26</v>
      </c>
      <c r="Q2984" t="s">
        <v>3423</v>
      </c>
      <c r="R2984">
        <v>4263</v>
      </c>
    </row>
    <row r="2985" spans="1:19" x14ac:dyDescent="0.25">
      <c r="A2985" s="1" t="s">
        <v>36</v>
      </c>
      <c r="B2985" s="1" t="s">
        <v>37</v>
      </c>
      <c r="C2985" s="1" t="s">
        <v>22</v>
      </c>
      <c r="D2985" s="1" t="s">
        <v>23</v>
      </c>
      <c r="E2985" s="1" t="s">
        <v>24</v>
      </c>
      <c r="G2985" t="s">
        <v>3334</v>
      </c>
      <c r="H2985">
        <v>41229</v>
      </c>
      <c r="I2985">
        <v>45491</v>
      </c>
      <c r="J2985" t="s">
        <v>26</v>
      </c>
      <c r="K2985" t="s">
        <v>3424</v>
      </c>
      <c r="N2985" t="s">
        <v>1995</v>
      </c>
      <c r="Q2985" t="s">
        <v>3423</v>
      </c>
      <c r="R2985">
        <v>4263</v>
      </c>
      <c r="S2985">
        <v>1420</v>
      </c>
    </row>
    <row r="2986" spans="1:19" x14ac:dyDescent="0.25">
      <c r="A2986" s="1" t="s">
        <v>20</v>
      </c>
      <c r="B2986" s="1" t="s">
        <v>34</v>
      </c>
      <c r="C2986" s="1" t="s">
        <v>22</v>
      </c>
      <c r="D2986" s="1" t="s">
        <v>23</v>
      </c>
      <c r="E2986" s="1" t="s">
        <v>24</v>
      </c>
      <c r="G2986" t="s">
        <v>4843</v>
      </c>
      <c r="H2986">
        <v>41232</v>
      </c>
      <c r="I2986">
        <v>42518</v>
      </c>
      <c r="J2986" t="s">
        <v>26</v>
      </c>
      <c r="Q2986" t="s">
        <v>4979</v>
      </c>
      <c r="R2986">
        <v>1287</v>
      </c>
    </row>
    <row r="2987" spans="1:19" x14ac:dyDescent="0.25">
      <c r="A2987" s="1" t="s">
        <v>36</v>
      </c>
      <c r="B2987" s="1" t="s">
        <v>37</v>
      </c>
      <c r="C2987" s="1" t="s">
        <v>22</v>
      </c>
      <c r="D2987" s="1" t="s">
        <v>23</v>
      </c>
      <c r="E2987" s="1" t="s">
        <v>24</v>
      </c>
      <c r="G2987" t="s">
        <v>4843</v>
      </c>
      <c r="H2987">
        <v>41232</v>
      </c>
      <c r="I2987">
        <v>42518</v>
      </c>
      <c r="J2987" t="s">
        <v>26</v>
      </c>
      <c r="K2987" t="s">
        <v>4980</v>
      </c>
      <c r="N2987" t="s">
        <v>1215</v>
      </c>
      <c r="Q2987" t="s">
        <v>4979</v>
      </c>
      <c r="R2987">
        <v>1287</v>
      </c>
      <c r="S2987">
        <v>428</v>
      </c>
    </row>
    <row r="2988" spans="1:19" x14ac:dyDescent="0.25">
      <c r="A2988" s="1" t="s">
        <v>20</v>
      </c>
      <c r="B2988" s="1" t="s">
        <v>34</v>
      </c>
      <c r="C2988" s="1" t="s">
        <v>22</v>
      </c>
      <c r="D2988" s="1" t="s">
        <v>23</v>
      </c>
      <c r="E2988" s="1" t="s">
        <v>24</v>
      </c>
      <c r="G2988" t="s">
        <v>3679</v>
      </c>
      <c r="H2988">
        <v>41246</v>
      </c>
      <c r="I2988">
        <v>43144</v>
      </c>
      <c r="J2988" t="s">
        <v>26</v>
      </c>
      <c r="Q2988" t="s">
        <v>3763</v>
      </c>
      <c r="R2988">
        <v>1899</v>
      </c>
    </row>
    <row r="2989" spans="1:19" x14ac:dyDescent="0.25">
      <c r="A2989" s="1" t="s">
        <v>36</v>
      </c>
      <c r="B2989" s="1" t="s">
        <v>37</v>
      </c>
      <c r="C2989" s="1" t="s">
        <v>22</v>
      </c>
      <c r="D2989" s="1" t="s">
        <v>23</v>
      </c>
      <c r="E2989" s="1" t="s">
        <v>24</v>
      </c>
      <c r="G2989" t="s">
        <v>3679</v>
      </c>
      <c r="H2989">
        <v>41246</v>
      </c>
      <c r="I2989">
        <v>43144</v>
      </c>
      <c r="J2989" t="s">
        <v>26</v>
      </c>
      <c r="K2989" t="s">
        <v>3764</v>
      </c>
      <c r="N2989" t="s">
        <v>3765</v>
      </c>
      <c r="Q2989" t="s">
        <v>3763</v>
      </c>
      <c r="R2989">
        <v>1899</v>
      </c>
      <c r="S2989">
        <v>632</v>
      </c>
    </row>
    <row r="2990" spans="1:19" x14ac:dyDescent="0.25">
      <c r="A2990" s="1" t="s">
        <v>20</v>
      </c>
      <c r="B2990" s="1" t="s">
        <v>34</v>
      </c>
      <c r="C2990" s="1" t="s">
        <v>22</v>
      </c>
      <c r="D2990" s="1" t="s">
        <v>23</v>
      </c>
      <c r="E2990" s="1" t="s">
        <v>24</v>
      </c>
      <c r="G2990" t="s">
        <v>3824</v>
      </c>
      <c r="H2990">
        <v>41267</v>
      </c>
      <c r="I2990">
        <v>42352</v>
      </c>
      <c r="J2990" t="s">
        <v>46</v>
      </c>
      <c r="Q2990" t="s">
        <v>3922</v>
      </c>
      <c r="R2990">
        <v>1086</v>
      </c>
    </row>
    <row r="2991" spans="1:19" x14ac:dyDescent="0.25">
      <c r="A2991" s="1" t="s">
        <v>36</v>
      </c>
      <c r="B2991" s="1" t="s">
        <v>37</v>
      </c>
      <c r="C2991" s="1" t="s">
        <v>22</v>
      </c>
      <c r="D2991" s="1" t="s">
        <v>23</v>
      </c>
      <c r="E2991" s="1" t="s">
        <v>24</v>
      </c>
      <c r="G2991" t="s">
        <v>3824</v>
      </c>
      <c r="H2991">
        <v>41267</v>
      </c>
      <c r="I2991">
        <v>42352</v>
      </c>
      <c r="J2991" t="s">
        <v>46</v>
      </c>
      <c r="K2991" t="s">
        <v>3923</v>
      </c>
      <c r="N2991" t="s">
        <v>601</v>
      </c>
      <c r="Q2991" t="s">
        <v>3922</v>
      </c>
      <c r="R2991">
        <v>1086</v>
      </c>
      <c r="S2991">
        <v>361</v>
      </c>
    </row>
    <row r="2992" spans="1:19" x14ac:dyDescent="0.25">
      <c r="A2992" s="1" t="s">
        <v>20</v>
      </c>
      <c r="B2992" s="1" t="s">
        <v>34</v>
      </c>
      <c r="C2992" s="1" t="s">
        <v>22</v>
      </c>
      <c r="D2992" s="1" t="s">
        <v>23</v>
      </c>
      <c r="E2992" s="1" t="s">
        <v>24</v>
      </c>
      <c r="G2992" t="s">
        <v>5151</v>
      </c>
      <c r="H2992">
        <v>41277</v>
      </c>
      <c r="I2992">
        <v>41447</v>
      </c>
      <c r="J2992" t="s">
        <v>46</v>
      </c>
      <c r="Q2992" t="s">
        <v>5251</v>
      </c>
      <c r="R2992">
        <v>171</v>
      </c>
    </row>
    <row r="2993" spans="1:19" x14ac:dyDescent="0.25">
      <c r="A2993" s="1" t="s">
        <v>36</v>
      </c>
      <c r="B2993" s="1" t="s">
        <v>37</v>
      </c>
      <c r="C2993" s="1" t="s">
        <v>22</v>
      </c>
      <c r="D2993" s="1" t="s">
        <v>23</v>
      </c>
      <c r="E2993" s="1" t="s">
        <v>24</v>
      </c>
      <c r="G2993" t="s">
        <v>5151</v>
      </c>
      <c r="H2993">
        <v>41277</v>
      </c>
      <c r="I2993">
        <v>41447</v>
      </c>
      <c r="J2993" t="s">
        <v>46</v>
      </c>
      <c r="K2993" t="s">
        <v>5252</v>
      </c>
      <c r="N2993" t="s">
        <v>607</v>
      </c>
      <c r="Q2993" t="s">
        <v>5251</v>
      </c>
      <c r="R2993">
        <v>171</v>
      </c>
      <c r="S2993">
        <v>56</v>
      </c>
    </row>
    <row r="2994" spans="1:19" x14ac:dyDescent="0.25">
      <c r="A2994" s="1" t="s">
        <v>20</v>
      </c>
      <c r="B2994" s="1" t="s">
        <v>34</v>
      </c>
      <c r="C2994" s="1" t="s">
        <v>22</v>
      </c>
      <c r="D2994" s="1" t="s">
        <v>23</v>
      </c>
      <c r="E2994" s="1" t="s">
        <v>24</v>
      </c>
      <c r="G2994" t="s">
        <v>1267</v>
      </c>
      <c r="H2994">
        <v>41390</v>
      </c>
      <c r="I2994">
        <v>41881</v>
      </c>
      <c r="J2994" t="s">
        <v>26</v>
      </c>
      <c r="Q2994" t="s">
        <v>1369</v>
      </c>
      <c r="R2994">
        <v>492</v>
      </c>
    </row>
    <row r="2995" spans="1:19" x14ac:dyDescent="0.25">
      <c r="A2995" s="1" t="s">
        <v>36</v>
      </c>
      <c r="B2995" s="1" t="s">
        <v>37</v>
      </c>
      <c r="C2995" s="1" t="s">
        <v>22</v>
      </c>
      <c r="D2995" s="1" t="s">
        <v>23</v>
      </c>
      <c r="E2995" s="1" t="s">
        <v>24</v>
      </c>
      <c r="G2995" t="s">
        <v>1267</v>
      </c>
      <c r="H2995">
        <v>41390</v>
      </c>
      <c r="I2995">
        <v>41881</v>
      </c>
      <c r="J2995" t="s">
        <v>26</v>
      </c>
      <c r="K2995" t="s">
        <v>1370</v>
      </c>
      <c r="N2995" t="s">
        <v>223</v>
      </c>
      <c r="Q2995" t="s">
        <v>1369</v>
      </c>
      <c r="R2995">
        <v>492</v>
      </c>
      <c r="S2995">
        <v>163</v>
      </c>
    </row>
    <row r="2996" spans="1:19" x14ac:dyDescent="0.25">
      <c r="A2996" s="1" t="s">
        <v>20</v>
      </c>
      <c r="B2996" s="1" t="s">
        <v>34</v>
      </c>
      <c r="C2996" s="1" t="s">
        <v>22</v>
      </c>
      <c r="D2996" s="1" t="s">
        <v>23</v>
      </c>
      <c r="E2996" s="1" t="s">
        <v>24</v>
      </c>
      <c r="G2996" t="s">
        <v>5390</v>
      </c>
      <c r="H2996">
        <v>41422</v>
      </c>
      <c r="I2996">
        <v>41808</v>
      </c>
      <c r="J2996" t="s">
        <v>26</v>
      </c>
      <c r="Q2996" t="s">
        <v>5526</v>
      </c>
      <c r="R2996">
        <v>387</v>
      </c>
    </row>
    <row r="2997" spans="1:19" x14ac:dyDescent="0.25">
      <c r="A2997" s="1" t="s">
        <v>36</v>
      </c>
      <c r="B2997" s="1" t="s">
        <v>37</v>
      </c>
      <c r="C2997" s="1" t="s">
        <v>22</v>
      </c>
      <c r="D2997" s="1" t="s">
        <v>23</v>
      </c>
      <c r="E2997" s="1" t="s">
        <v>24</v>
      </c>
      <c r="G2997" t="s">
        <v>5390</v>
      </c>
      <c r="H2997">
        <v>41422</v>
      </c>
      <c r="I2997">
        <v>41808</v>
      </c>
      <c r="J2997" t="s">
        <v>26</v>
      </c>
      <c r="K2997" t="s">
        <v>5527</v>
      </c>
      <c r="N2997" t="s">
        <v>5528</v>
      </c>
      <c r="Q2997" t="s">
        <v>5526</v>
      </c>
      <c r="R2997">
        <v>387</v>
      </c>
      <c r="S2997">
        <v>128</v>
      </c>
    </row>
    <row r="2998" spans="1:19" x14ac:dyDescent="0.25">
      <c r="A2998" s="1" t="s">
        <v>20</v>
      </c>
      <c r="B2998" s="1" t="s">
        <v>34</v>
      </c>
      <c r="C2998" s="1" t="s">
        <v>22</v>
      </c>
      <c r="D2998" s="1" t="s">
        <v>23</v>
      </c>
      <c r="E2998" s="1" t="s">
        <v>24</v>
      </c>
      <c r="G2998" t="s">
        <v>4466</v>
      </c>
      <c r="H2998">
        <v>41453</v>
      </c>
      <c r="I2998">
        <v>42433</v>
      </c>
      <c r="J2998" t="s">
        <v>26</v>
      </c>
      <c r="Q2998" t="s">
        <v>4548</v>
      </c>
      <c r="R2998">
        <v>981</v>
      </c>
    </row>
    <row r="2999" spans="1:19" x14ac:dyDescent="0.25">
      <c r="A2999" s="1" t="s">
        <v>36</v>
      </c>
      <c r="B2999" s="1" t="s">
        <v>37</v>
      </c>
      <c r="C2999" s="1" t="s">
        <v>22</v>
      </c>
      <c r="D2999" s="1" t="s">
        <v>23</v>
      </c>
      <c r="E2999" s="1" t="s">
        <v>24</v>
      </c>
      <c r="G2999" t="s">
        <v>4466</v>
      </c>
      <c r="H2999">
        <v>41453</v>
      </c>
      <c r="I2999">
        <v>42433</v>
      </c>
      <c r="J2999" t="s">
        <v>26</v>
      </c>
      <c r="K2999" t="s">
        <v>4549</v>
      </c>
      <c r="N2999" t="s">
        <v>4550</v>
      </c>
      <c r="Q2999" t="s">
        <v>4548</v>
      </c>
      <c r="R2999">
        <v>981</v>
      </c>
      <c r="S2999">
        <v>326</v>
      </c>
    </row>
    <row r="3000" spans="1:19" x14ac:dyDescent="0.25">
      <c r="A3000" s="1" t="s">
        <v>20</v>
      </c>
      <c r="B3000" s="1" t="s">
        <v>34</v>
      </c>
      <c r="C3000" s="1" t="s">
        <v>22</v>
      </c>
      <c r="D3000" s="1" t="s">
        <v>23</v>
      </c>
      <c r="E3000" s="1" t="s">
        <v>24</v>
      </c>
      <c r="G3000" t="s">
        <v>2087</v>
      </c>
      <c r="H3000">
        <v>41524</v>
      </c>
      <c r="I3000">
        <v>42768</v>
      </c>
      <c r="J3000" t="s">
        <v>26</v>
      </c>
      <c r="Q3000" t="s">
        <v>2199</v>
      </c>
      <c r="R3000">
        <v>1245</v>
      </c>
    </row>
    <row r="3001" spans="1:19" x14ac:dyDescent="0.25">
      <c r="A3001" s="1" t="s">
        <v>36</v>
      </c>
      <c r="B3001" s="1" t="s">
        <v>37</v>
      </c>
      <c r="C3001" s="1" t="s">
        <v>22</v>
      </c>
      <c r="D3001" s="1" t="s">
        <v>23</v>
      </c>
      <c r="E3001" s="1" t="s">
        <v>24</v>
      </c>
      <c r="G3001" t="s">
        <v>2087</v>
      </c>
      <c r="H3001">
        <v>41524</v>
      </c>
      <c r="I3001">
        <v>42768</v>
      </c>
      <c r="J3001" t="s">
        <v>26</v>
      </c>
      <c r="K3001" t="s">
        <v>2200</v>
      </c>
      <c r="N3001" t="s">
        <v>2201</v>
      </c>
      <c r="Q3001" t="s">
        <v>2199</v>
      </c>
      <c r="R3001">
        <v>1245</v>
      </c>
      <c r="S3001">
        <v>414</v>
      </c>
    </row>
    <row r="3002" spans="1:19" x14ac:dyDescent="0.25">
      <c r="A3002" s="1" t="s">
        <v>20</v>
      </c>
      <c r="B3002" s="1" t="s">
        <v>34</v>
      </c>
      <c r="C3002" s="1" t="s">
        <v>22</v>
      </c>
      <c r="D3002" s="1" t="s">
        <v>23</v>
      </c>
      <c r="E3002" s="1" t="s">
        <v>24</v>
      </c>
      <c r="G3002" t="s">
        <v>4584</v>
      </c>
      <c r="H3002">
        <v>41524</v>
      </c>
      <c r="I3002">
        <v>42420</v>
      </c>
      <c r="J3002" t="s">
        <v>46</v>
      </c>
      <c r="Q3002" t="s">
        <v>4697</v>
      </c>
      <c r="R3002">
        <v>897</v>
      </c>
    </row>
    <row r="3003" spans="1:19" x14ac:dyDescent="0.25">
      <c r="A3003" s="1" t="s">
        <v>36</v>
      </c>
      <c r="B3003" s="1" t="s">
        <v>37</v>
      </c>
      <c r="C3003" s="1" t="s">
        <v>22</v>
      </c>
      <c r="D3003" s="1" t="s">
        <v>23</v>
      </c>
      <c r="E3003" s="1" t="s">
        <v>24</v>
      </c>
      <c r="G3003" t="s">
        <v>4584</v>
      </c>
      <c r="H3003">
        <v>41524</v>
      </c>
      <c r="I3003">
        <v>42420</v>
      </c>
      <c r="J3003" t="s">
        <v>46</v>
      </c>
      <c r="K3003" t="s">
        <v>4698</v>
      </c>
      <c r="N3003" t="s">
        <v>4699</v>
      </c>
      <c r="Q3003" t="s">
        <v>4697</v>
      </c>
      <c r="R3003">
        <v>897</v>
      </c>
      <c r="S3003">
        <v>298</v>
      </c>
    </row>
    <row r="3004" spans="1:19" x14ac:dyDescent="0.25">
      <c r="A3004" s="1" t="s">
        <v>20</v>
      </c>
      <c r="B3004" s="1" t="s">
        <v>34</v>
      </c>
      <c r="C3004" s="1" t="s">
        <v>22</v>
      </c>
      <c r="D3004" s="1" t="s">
        <v>23</v>
      </c>
      <c r="E3004" s="1" t="s">
        <v>24</v>
      </c>
      <c r="G3004" t="s">
        <v>4327</v>
      </c>
      <c r="H3004">
        <v>41528</v>
      </c>
      <c r="I3004">
        <v>41992</v>
      </c>
      <c r="J3004" t="s">
        <v>26</v>
      </c>
      <c r="Q3004" t="s">
        <v>4414</v>
      </c>
      <c r="R3004">
        <v>465</v>
      </c>
    </row>
    <row r="3005" spans="1:19" x14ac:dyDescent="0.25">
      <c r="A3005" s="1" t="s">
        <v>36</v>
      </c>
      <c r="B3005" s="1" t="s">
        <v>37</v>
      </c>
      <c r="C3005" s="1" t="s">
        <v>22</v>
      </c>
      <c r="D3005" s="1" t="s">
        <v>23</v>
      </c>
      <c r="E3005" s="1" t="s">
        <v>24</v>
      </c>
      <c r="G3005" t="s">
        <v>4327</v>
      </c>
      <c r="H3005">
        <v>41528</v>
      </c>
      <c r="I3005">
        <v>41992</v>
      </c>
      <c r="J3005" t="s">
        <v>26</v>
      </c>
      <c r="K3005" t="s">
        <v>4415</v>
      </c>
      <c r="N3005" t="s">
        <v>4416</v>
      </c>
      <c r="Q3005" t="s">
        <v>4414</v>
      </c>
      <c r="R3005">
        <v>465</v>
      </c>
      <c r="S3005">
        <v>154</v>
      </c>
    </row>
    <row r="3006" spans="1:19" x14ac:dyDescent="0.25">
      <c r="A3006" s="1" t="s">
        <v>20</v>
      </c>
      <c r="B3006" s="1" t="s">
        <v>34</v>
      </c>
      <c r="C3006" s="1" t="s">
        <v>22</v>
      </c>
      <c r="D3006" s="1" t="s">
        <v>23</v>
      </c>
      <c r="E3006" s="1" t="s">
        <v>24</v>
      </c>
      <c r="G3006" t="s">
        <v>4715</v>
      </c>
      <c r="H3006">
        <v>41636</v>
      </c>
      <c r="I3006">
        <v>42418</v>
      </c>
      <c r="J3006" t="s">
        <v>26</v>
      </c>
      <c r="Q3006" t="s">
        <v>4819</v>
      </c>
      <c r="R3006">
        <v>783</v>
      </c>
    </row>
    <row r="3007" spans="1:19" x14ac:dyDescent="0.25">
      <c r="A3007" s="1" t="s">
        <v>36</v>
      </c>
      <c r="B3007" s="1" t="s">
        <v>37</v>
      </c>
      <c r="C3007" s="1" t="s">
        <v>22</v>
      </c>
      <c r="D3007" s="1" t="s">
        <v>23</v>
      </c>
      <c r="E3007" s="1" t="s">
        <v>24</v>
      </c>
      <c r="G3007" t="s">
        <v>4715</v>
      </c>
      <c r="H3007">
        <v>41636</v>
      </c>
      <c r="I3007">
        <v>42418</v>
      </c>
      <c r="J3007" t="s">
        <v>26</v>
      </c>
      <c r="K3007" t="s">
        <v>4820</v>
      </c>
      <c r="N3007" t="s">
        <v>4821</v>
      </c>
      <c r="Q3007" t="s">
        <v>4819</v>
      </c>
      <c r="R3007">
        <v>783</v>
      </c>
      <c r="S3007">
        <v>260</v>
      </c>
    </row>
    <row r="3008" spans="1:19" x14ac:dyDescent="0.25">
      <c r="A3008" s="1" t="s">
        <v>20</v>
      </c>
      <c r="B3008" s="1" t="s">
        <v>34</v>
      </c>
      <c r="C3008" s="1" t="s">
        <v>22</v>
      </c>
      <c r="D3008" s="1" t="s">
        <v>23</v>
      </c>
      <c r="E3008" s="1" t="s">
        <v>24</v>
      </c>
      <c r="G3008" t="s">
        <v>3510</v>
      </c>
      <c r="H3008">
        <v>41762</v>
      </c>
      <c r="I3008">
        <v>42079</v>
      </c>
      <c r="J3008" t="s">
        <v>46</v>
      </c>
      <c r="Q3008" t="s">
        <v>3622</v>
      </c>
      <c r="R3008">
        <v>318</v>
      </c>
    </row>
    <row r="3009" spans="1:20" x14ac:dyDescent="0.25">
      <c r="A3009" s="1" t="s">
        <v>36</v>
      </c>
      <c r="B3009" s="1" t="s">
        <v>37</v>
      </c>
      <c r="C3009" s="1" t="s">
        <v>22</v>
      </c>
      <c r="D3009" s="1" t="s">
        <v>23</v>
      </c>
      <c r="E3009" s="1" t="s">
        <v>24</v>
      </c>
      <c r="G3009" t="s">
        <v>3510</v>
      </c>
      <c r="H3009">
        <v>41762</v>
      </c>
      <c r="I3009">
        <v>42079</v>
      </c>
      <c r="J3009" t="s">
        <v>46</v>
      </c>
      <c r="K3009" t="s">
        <v>3623</v>
      </c>
      <c r="N3009" t="s">
        <v>3624</v>
      </c>
      <c r="Q3009" t="s">
        <v>3622</v>
      </c>
      <c r="R3009">
        <v>318</v>
      </c>
      <c r="S3009">
        <v>105</v>
      </c>
    </row>
    <row r="3010" spans="1:20" x14ac:dyDescent="0.25">
      <c r="A3010" s="1" t="s">
        <v>20</v>
      </c>
      <c r="B3010" s="1" t="s">
        <v>34</v>
      </c>
      <c r="C3010" s="1" t="s">
        <v>22</v>
      </c>
      <c r="D3010" s="1" t="s">
        <v>23</v>
      </c>
      <c r="E3010" s="1" t="s">
        <v>24</v>
      </c>
      <c r="G3010" t="s">
        <v>2935</v>
      </c>
      <c r="H3010">
        <v>41781</v>
      </c>
      <c r="I3010">
        <v>42410</v>
      </c>
      <c r="J3010" t="s">
        <v>26</v>
      </c>
      <c r="Q3010" t="s">
        <v>3039</v>
      </c>
      <c r="R3010">
        <v>630</v>
      </c>
    </row>
    <row r="3011" spans="1:20" x14ac:dyDescent="0.25">
      <c r="A3011" s="1" t="s">
        <v>36</v>
      </c>
      <c r="B3011" s="1" t="s">
        <v>37</v>
      </c>
      <c r="C3011" s="1" t="s">
        <v>22</v>
      </c>
      <c r="D3011" s="1" t="s">
        <v>23</v>
      </c>
      <c r="E3011" s="1" t="s">
        <v>24</v>
      </c>
      <c r="G3011" t="s">
        <v>2935</v>
      </c>
      <c r="H3011">
        <v>41781</v>
      </c>
      <c r="I3011">
        <v>42410</v>
      </c>
      <c r="J3011" t="s">
        <v>26</v>
      </c>
      <c r="K3011" t="s">
        <v>3040</v>
      </c>
      <c r="N3011" t="s">
        <v>3041</v>
      </c>
      <c r="Q3011" t="s">
        <v>3039</v>
      </c>
      <c r="R3011">
        <v>630</v>
      </c>
      <c r="S3011">
        <v>209</v>
      </c>
    </row>
    <row r="3012" spans="1:20" x14ac:dyDescent="0.25">
      <c r="A3012" s="1" t="s">
        <v>20</v>
      </c>
      <c r="B3012" s="1" t="s">
        <v>34</v>
      </c>
      <c r="C3012" s="1" t="s">
        <v>22</v>
      </c>
      <c r="D3012" s="1" t="s">
        <v>23</v>
      </c>
      <c r="E3012" s="1" t="s">
        <v>24</v>
      </c>
      <c r="G3012" t="s">
        <v>5390</v>
      </c>
      <c r="H3012">
        <v>41840</v>
      </c>
      <c r="I3012">
        <v>42037</v>
      </c>
      <c r="J3012" t="s">
        <v>26</v>
      </c>
      <c r="Q3012" t="s">
        <v>5529</v>
      </c>
      <c r="R3012">
        <v>198</v>
      </c>
    </row>
    <row r="3013" spans="1:20" x14ac:dyDescent="0.25">
      <c r="A3013" s="1" t="s">
        <v>36</v>
      </c>
      <c r="B3013" s="1" t="s">
        <v>37</v>
      </c>
      <c r="C3013" s="1" t="s">
        <v>22</v>
      </c>
      <c r="D3013" s="1" t="s">
        <v>23</v>
      </c>
      <c r="E3013" s="1" t="s">
        <v>24</v>
      </c>
      <c r="G3013" t="s">
        <v>5390</v>
      </c>
      <c r="H3013">
        <v>41840</v>
      </c>
      <c r="I3013">
        <v>42037</v>
      </c>
      <c r="J3013" t="s">
        <v>26</v>
      </c>
      <c r="K3013" t="s">
        <v>5530</v>
      </c>
      <c r="N3013" t="s">
        <v>5531</v>
      </c>
      <c r="Q3013" t="s">
        <v>5529</v>
      </c>
      <c r="R3013">
        <v>198</v>
      </c>
      <c r="S3013">
        <v>65</v>
      </c>
    </row>
    <row r="3014" spans="1:20" x14ac:dyDescent="0.25">
      <c r="A3014" s="1" t="s">
        <v>20</v>
      </c>
      <c r="B3014" s="1" t="s">
        <v>34</v>
      </c>
      <c r="C3014" s="1" t="s">
        <v>22</v>
      </c>
      <c r="D3014" s="1" t="s">
        <v>23</v>
      </c>
      <c r="E3014" s="1" t="s">
        <v>24</v>
      </c>
      <c r="G3014" t="s">
        <v>2702</v>
      </c>
      <c r="H3014">
        <v>41865</v>
      </c>
      <c r="I3014">
        <v>42899</v>
      </c>
      <c r="J3014" t="s">
        <v>26</v>
      </c>
      <c r="Q3014" t="s">
        <v>2786</v>
      </c>
      <c r="R3014">
        <v>1035</v>
      </c>
    </row>
    <row r="3015" spans="1:20" x14ac:dyDescent="0.25">
      <c r="A3015" s="1" t="s">
        <v>36</v>
      </c>
      <c r="B3015" s="1" t="s">
        <v>37</v>
      </c>
      <c r="C3015" s="1" t="s">
        <v>22</v>
      </c>
      <c r="D3015" s="1" t="s">
        <v>23</v>
      </c>
      <c r="E3015" s="1" t="s">
        <v>24</v>
      </c>
      <c r="G3015" t="s">
        <v>2702</v>
      </c>
      <c r="H3015">
        <v>41865</v>
      </c>
      <c r="I3015">
        <v>42899</v>
      </c>
      <c r="J3015" t="s">
        <v>26</v>
      </c>
      <c r="K3015" t="s">
        <v>2787</v>
      </c>
      <c r="N3015" t="s">
        <v>2788</v>
      </c>
      <c r="Q3015" t="s">
        <v>2786</v>
      </c>
      <c r="R3015">
        <v>1035</v>
      </c>
      <c r="S3015">
        <v>344</v>
      </c>
    </row>
    <row r="3016" spans="1:20" x14ac:dyDescent="0.25">
      <c r="A3016" s="1" t="s">
        <v>20</v>
      </c>
      <c r="B3016" s="1" t="s">
        <v>34</v>
      </c>
      <c r="C3016" s="1" t="s">
        <v>22</v>
      </c>
      <c r="D3016" s="1" t="s">
        <v>23</v>
      </c>
      <c r="E3016" s="1" t="s">
        <v>24</v>
      </c>
      <c r="G3016" t="s">
        <v>3120</v>
      </c>
      <c r="H3016">
        <v>41943</v>
      </c>
      <c r="I3016">
        <v>44156</v>
      </c>
      <c r="J3016" t="s">
        <v>26</v>
      </c>
      <c r="Q3016" t="s">
        <v>3230</v>
      </c>
      <c r="R3016">
        <v>2214</v>
      </c>
    </row>
    <row r="3017" spans="1:20" x14ac:dyDescent="0.25">
      <c r="A3017" s="1" t="s">
        <v>36</v>
      </c>
      <c r="B3017" s="1" t="s">
        <v>37</v>
      </c>
      <c r="C3017" s="1" t="s">
        <v>22</v>
      </c>
      <c r="D3017" s="1" t="s">
        <v>23</v>
      </c>
      <c r="E3017" s="1" t="s">
        <v>24</v>
      </c>
      <c r="G3017" t="s">
        <v>3120</v>
      </c>
      <c r="H3017">
        <v>41943</v>
      </c>
      <c r="I3017">
        <v>44156</v>
      </c>
      <c r="J3017" t="s">
        <v>26</v>
      </c>
      <c r="K3017" t="s">
        <v>3231</v>
      </c>
      <c r="N3017" t="s">
        <v>45</v>
      </c>
      <c r="Q3017" t="s">
        <v>3230</v>
      </c>
      <c r="R3017">
        <v>2214</v>
      </c>
      <c r="S3017">
        <v>737</v>
      </c>
    </row>
    <row r="3018" spans="1:20" x14ac:dyDescent="0.25">
      <c r="A3018" s="1" t="s">
        <v>20</v>
      </c>
      <c r="B3018" s="1" t="s">
        <v>34</v>
      </c>
      <c r="C3018" s="1" t="s">
        <v>22</v>
      </c>
      <c r="D3018" s="1" t="s">
        <v>23</v>
      </c>
      <c r="E3018" s="1" t="s">
        <v>24</v>
      </c>
      <c r="G3018" t="s">
        <v>1267</v>
      </c>
      <c r="H3018">
        <v>41948</v>
      </c>
      <c r="I3018">
        <v>42343</v>
      </c>
      <c r="J3018" t="s">
        <v>26</v>
      </c>
      <c r="Q3018" t="s">
        <v>1371</v>
      </c>
      <c r="R3018">
        <v>396</v>
      </c>
    </row>
    <row r="3019" spans="1:20" x14ac:dyDescent="0.25">
      <c r="A3019" s="1" t="s">
        <v>36</v>
      </c>
      <c r="B3019" s="1" t="s">
        <v>37</v>
      </c>
      <c r="C3019" s="1" t="s">
        <v>22</v>
      </c>
      <c r="D3019" s="1" t="s">
        <v>23</v>
      </c>
      <c r="E3019" s="1" t="s">
        <v>24</v>
      </c>
      <c r="G3019" t="s">
        <v>1267</v>
      </c>
      <c r="H3019">
        <v>41948</v>
      </c>
      <c r="I3019">
        <v>42343</v>
      </c>
      <c r="J3019" t="s">
        <v>26</v>
      </c>
      <c r="K3019" t="s">
        <v>1372</v>
      </c>
      <c r="N3019" t="s">
        <v>1373</v>
      </c>
      <c r="Q3019" t="s">
        <v>1371</v>
      </c>
      <c r="R3019">
        <v>396</v>
      </c>
      <c r="S3019">
        <v>131</v>
      </c>
    </row>
    <row r="3020" spans="1:20" x14ac:dyDescent="0.25">
      <c r="A3020" s="1" t="s">
        <v>20</v>
      </c>
      <c r="B3020" s="1" t="s">
        <v>34</v>
      </c>
      <c r="C3020" s="1" t="s">
        <v>22</v>
      </c>
      <c r="D3020" s="1" t="s">
        <v>23</v>
      </c>
      <c r="E3020" s="1" t="s">
        <v>24</v>
      </c>
      <c r="G3020" t="s">
        <v>5006</v>
      </c>
      <c r="H3020">
        <v>41983</v>
      </c>
      <c r="I3020">
        <v>43182</v>
      </c>
      <c r="J3020" t="s">
        <v>26</v>
      </c>
      <c r="Q3020" t="s">
        <v>5123</v>
      </c>
      <c r="R3020">
        <v>1200</v>
      </c>
    </row>
    <row r="3021" spans="1:20" x14ac:dyDescent="0.25">
      <c r="A3021" s="1" t="s">
        <v>36</v>
      </c>
      <c r="B3021" s="1" t="s">
        <v>37</v>
      </c>
      <c r="C3021" s="1" t="s">
        <v>22</v>
      </c>
      <c r="D3021" s="1" t="s">
        <v>23</v>
      </c>
      <c r="E3021" s="1" t="s">
        <v>24</v>
      </c>
      <c r="G3021" t="s">
        <v>5006</v>
      </c>
      <c r="H3021">
        <v>41983</v>
      </c>
      <c r="I3021">
        <v>43182</v>
      </c>
      <c r="J3021" t="s">
        <v>26</v>
      </c>
      <c r="K3021" t="s">
        <v>5124</v>
      </c>
      <c r="N3021" t="s">
        <v>5125</v>
      </c>
      <c r="Q3021" t="s">
        <v>5123</v>
      </c>
      <c r="R3021">
        <v>1200</v>
      </c>
      <c r="S3021">
        <v>399</v>
      </c>
    </row>
    <row r="3022" spans="1:20" x14ac:dyDescent="0.25">
      <c r="A3022" s="1" t="s">
        <v>20</v>
      </c>
      <c r="B3022" s="1" t="s">
        <v>34</v>
      </c>
      <c r="C3022" s="1" t="s">
        <v>22</v>
      </c>
      <c r="D3022" s="1" t="s">
        <v>23</v>
      </c>
      <c r="E3022" s="1" t="s">
        <v>24</v>
      </c>
      <c r="G3022" t="s">
        <v>4136</v>
      </c>
      <c r="H3022">
        <v>42002</v>
      </c>
      <c r="I3022">
        <v>43012</v>
      </c>
      <c r="J3022" t="s">
        <v>26</v>
      </c>
      <c r="Q3022" t="s">
        <v>4271</v>
      </c>
      <c r="R3022">
        <v>1011</v>
      </c>
    </row>
    <row r="3023" spans="1:20" x14ac:dyDescent="0.25">
      <c r="A3023" s="1" t="s">
        <v>36</v>
      </c>
      <c r="B3023" s="1" t="s">
        <v>37</v>
      </c>
      <c r="C3023" s="1" t="s">
        <v>22</v>
      </c>
      <c r="D3023" s="1" t="s">
        <v>23</v>
      </c>
      <c r="E3023" s="1" t="s">
        <v>24</v>
      </c>
      <c r="G3023" t="s">
        <v>4136</v>
      </c>
      <c r="H3023">
        <v>42002</v>
      </c>
      <c r="I3023">
        <v>43012</v>
      </c>
      <c r="J3023" t="s">
        <v>26</v>
      </c>
      <c r="K3023" t="s">
        <v>4272</v>
      </c>
      <c r="N3023" t="s">
        <v>4273</v>
      </c>
      <c r="Q3023" t="s">
        <v>4271</v>
      </c>
      <c r="R3023">
        <v>1011</v>
      </c>
      <c r="S3023">
        <v>336</v>
      </c>
    </row>
    <row r="3024" spans="1:20" x14ac:dyDescent="0.25">
      <c r="A3024" s="1" t="s">
        <v>20</v>
      </c>
      <c r="B3024" s="1" t="s">
        <v>128</v>
      </c>
      <c r="C3024" s="1" t="s">
        <v>22</v>
      </c>
      <c r="D3024" s="1" t="s">
        <v>23</v>
      </c>
      <c r="E3024" s="1" t="s">
        <v>24</v>
      </c>
      <c r="G3024" t="s">
        <v>683</v>
      </c>
      <c r="H3024">
        <v>42005</v>
      </c>
      <c r="I3024">
        <v>43374</v>
      </c>
      <c r="J3024" t="s">
        <v>26</v>
      </c>
      <c r="Q3024" t="s">
        <v>809</v>
      </c>
      <c r="R3024">
        <v>1370</v>
      </c>
      <c r="T3024" t="s">
        <v>130</v>
      </c>
    </row>
    <row r="3025" spans="1:20" x14ac:dyDescent="0.25">
      <c r="A3025" s="1" t="s">
        <v>36</v>
      </c>
      <c r="B3025" s="1" t="s">
        <v>131</v>
      </c>
      <c r="C3025" s="1" t="s">
        <v>22</v>
      </c>
      <c r="D3025" s="1" t="s">
        <v>23</v>
      </c>
      <c r="E3025" s="1" t="s">
        <v>24</v>
      </c>
      <c r="G3025" t="s">
        <v>683</v>
      </c>
      <c r="H3025">
        <v>42005</v>
      </c>
      <c r="I3025">
        <v>43374</v>
      </c>
      <c r="J3025" t="s">
        <v>26</v>
      </c>
      <c r="N3025" t="s">
        <v>810</v>
      </c>
      <c r="Q3025" t="s">
        <v>809</v>
      </c>
      <c r="R3025">
        <v>1370</v>
      </c>
      <c r="T3025" t="s">
        <v>130</v>
      </c>
    </row>
    <row r="3026" spans="1:20" x14ac:dyDescent="0.25">
      <c r="A3026" s="1" t="s">
        <v>20</v>
      </c>
      <c r="B3026" s="1" t="s">
        <v>34</v>
      </c>
      <c r="C3026" s="1" t="s">
        <v>22</v>
      </c>
      <c r="D3026" s="1" t="s">
        <v>23</v>
      </c>
      <c r="E3026" s="1" t="s">
        <v>24</v>
      </c>
      <c r="G3026" t="s">
        <v>5390</v>
      </c>
      <c r="H3026">
        <v>42051</v>
      </c>
      <c r="I3026">
        <v>42566</v>
      </c>
      <c r="J3026" t="s">
        <v>26</v>
      </c>
      <c r="Q3026" t="s">
        <v>5532</v>
      </c>
      <c r="R3026">
        <v>516</v>
      </c>
    </row>
    <row r="3027" spans="1:20" x14ac:dyDescent="0.25">
      <c r="A3027" s="1" t="s">
        <v>36</v>
      </c>
      <c r="B3027" s="1" t="s">
        <v>37</v>
      </c>
      <c r="C3027" s="1" t="s">
        <v>22</v>
      </c>
      <c r="D3027" s="1" t="s">
        <v>23</v>
      </c>
      <c r="E3027" s="1" t="s">
        <v>24</v>
      </c>
      <c r="G3027" t="s">
        <v>5390</v>
      </c>
      <c r="H3027">
        <v>42051</v>
      </c>
      <c r="I3027">
        <v>42566</v>
      </c>
      <c r="J3027" t="s">
        <v>26</v>
      </c>
      <c r="K3027" t="s">
        <v>5533</v>
      </c>
      <c r="N3027" t="s">
        <v>5534</v>
      </c>
      <c r="Q3027" t="s">
        <v>5532</v>
      </c>
      <c r="R3027">
        <v>516</v>
      </c>
      <c r="S3027">
        <v>171</v>
      </c>
    </row>
    <row r="3028" spans="1:20" x14ac:dyDescent="0.25">
      <c r="A3028" s="1" t="s">
        <v>20</v>
      </c>
      <c r="B3028" s="1" t="s">
        <v>34</v>
      </c>
      <c r="C3028" s="1" t="s">
        <v>22</v>
      </c>
      <c r="D3028" s="1" t="s">
        <v>23</v>
      </c>
      <c r="E3028" s="1" t="s">
        <v>24</v>
      </c>
      <c r="G3028" t="s">
        <v>3510</v>
      </c>
      <c r="H3028">
        <v>42072</v>
      </c>
      <c r="I3028">
        <v>42902</v>
      </c>
      <c r="J3028" t="s">
        <v>46</v>
      </c>
      <c r="Q3028" t="s">
        <v>3625</v>
      </c>
      <c r="R3028">
        <v>831</v>
      </c>
    </row>
    <row r="3029" spans="1:20" x14ac:dyDescent="0.25">
      <c r="A3029" s="1" t="s">
        <v>36</v>
      </c>
      <c r="B3029" s="1" t="s">
        <v>37</v>
      </c>
      <c r="C3029" s="1" t="s">
        <v>22</v>
      </c>
      <c r="D3029" s="1" t="s">
        <v>23</v>
      </c>
      <c r="E3029" s="1" t="s">
        <v>24</v>
      </c>
      <c r="G3029" t="s">
        <v>3510</v>
      </c>
      <c r="H3029">
        <v>42072</v>
      </c>
      <c r="I3029">
        <v>42902</v>
      </c>
      <c r="J3029" t="s">
        <v>46</v>
      </c>
      <c r="K3029" t="s">
        <v>3626</v>
      </c>
      <c r="N3029" t="s">
        <v>3627</v>
      </c>
      <c r="Q3029" t="s">
        <v>3625</v>
      </c>
      <c r="R3029">
        <v>831</v>
      </c>
      <c r="S3029">
        <v>276</v>
      </c>
    </row>
    <row r="3030" spans="1:20" x14ac:dyDescent="0.25">
      <c r="A3030" s="1" t="s">
        <v>20</v>
      </c>
      <c r="B3030" s="1" t="s">
        <v>34</v>
      </c>
      <c r="C3030" s="1" t="s">
        <v>22</v>
      </c>
      <c r="D3030" s="1" t="s">
        <v>23</v>
      </c>
      <c r="E3030" s="1" t="s">
        <v>24</v>
      </c>
      <c r="G3030" t="s">
        <v>5274</v>
      </c>
      <c r="H3030">
        <v>42072</v>
      </c>
      <c r="I3030">
        <v>42359</v>
      </c>
      <c r="J3030" t="s">
        <v>46</v>
      </c>
      <c r="Q3030" t="s">
        <v>5383</v>
      </c>
      <c r="R3030">
        <v>288</v>
      </c>
    </row>
    <row r="3031" spans="1:20" x14ac:dyDescent="0.25">
      <c r="A3031" s="1" t="s">
        <v>36</v>
      </c>
      <c r="B3031" s="1" t="s">
        <v>37</v>
      </c>
      <c r="C3031" s="1" t="s">
        <v>22</v>
      </c>
      <c r="D3031" s="1" t="s">
        <v>23</v>
      </c>
      <c r="E3031" s="1" t="s">
        <v>24</v>
      </c>
      <c r="G3031" t="s">
        <v>5274</v>
      </c>
      <c r="H3031">
        <v>42072</v>
      </c>
      <c r="I3031">
        <v>42359</v>
      </c>
      <c r="J3031" t="s">
        <v>46</v>
      </c>
      <c r="K3031" t="s">
        <v>5384</v>
      </c>
      <c r="N3031" t="s">
        <v>45</v>
      </c>
      <c r="Q3031" t="s">
        <v>5383</v>
      </c>
      <c r="R3031">
        <v>288</v>
      </c>
      <c r="S3031">
        <v>95</v>
      </c>
    </row>
    <row r="3032" spans="1:20" x14ac:dyDescent="0.25">
      <c r="A3032" s="1" t="s">
        <v>20</v>
      </c>
      <c r="B3032" s="1" t="s">
        <v>34</v>
      </c>
      <c r="C3032" s="1" t="s">
        <v>22</v>
      </c>
      <c r="D3032" s="1" t="s">
        <v>23</v>
      </c>
      <c r="E3032" s="1" t="s">
        <v>24</v>
      </c>
      <c r="G3032" t="s">
        <v>4327</v>
      </c>
      <c r="H3032">
        <v>42114</v>
      </c>
      <c r="I3032">
        <v>42902</v>
      </c>
      <c r="J3032" t="s">
        <v>26</v>
      </c>
      <c r="Q3032" t="s">
        <v>4417</v>
      </c>
      <c r="R3032">
        <v>789</v>
      </c>
    </row>
    <row r="3033" spans="1:20" x14ac:dyDescent="0.25">
      <c r="A3033" s="1" t="s">
        <v>36</v>
      </c>
      <c r="B3033" s="1" t="s">
        <v>37</v>
      </c>
      <c r="C3033" s="1" t="s">
        <v>22</v>
      </c>
      <c r="D3033" s="1" t="s">
        <v>23</v>
      </c>
      <c r="E3033" s="1" t="s">
        <v>24</v>
      </c>
      <c r="G3033" t="s">
        <v>4327</v>
      </c>
      <c r="H3033">
        <v>42114</v>
      </c>
      <c r="I3033">
        <v>42902</v>
      </c>
      <c r="J3033" t="s">
        <v>26</v>
      </c>
      <c r="K3033" t="s">
        <v>4418</v>
      </c>
      <c r="N3033" t="s">
        <v>4419</v>
      </c>
      <c r="Q3033" t="s">
        <v>4417</v>
      </c>
      <c r="R3033">
        <v>789</v>
      </c>
      <c r="S3033">
        <v>262</v>
      </c>
    </row>
    <row r="3034" spans="1:20" x14ac:dyDescent="0.25">
      <c r="A3034" s="1" t="s">
        <v>20</v>
      </c>
      <c r="B3034" s="1" t="s">
        <v>34</v>
      </c>
      <c r="C3034" s="1" t="s">
        <v>22</v>
      </c>
      <c r="D3034" s="1" t="s">
        <v>23</v>
      </c>
      <c r="E3034" s="1" t="s">
        <v>24</v>
      </c>
      <c r="G3034" t="s">
        <v>2442</v>
      </c>
      <c r="H3034">
        <v>42231</v>
      </c>
      <c r="I3034">
        <v>42731</v>
      </c>
      <c r="J3034" t="s">
        <v>46</v>
      </c>
      <c r="Q3034" t="s">
        <v>2542</v>
      </c>
      <c r="R3034">
        <v>501</v>
      </c>
    </row>
    <row r="3035" spans="1:20" x14ac:dyDescent="0.25">
      <c r="A3035" s="1" t="s">
        <v>36</v>
      </c>
      <c r="B3035" s="1" t="s">
        <v>37</v>
      </c>
      <c r="C3035" s="1" t="s">
        <v>22</v>
      </c>
      <c r="D3035" s="1" t="s">
        <v>23</v>
      </c>
      <c r="E3035" s="1" t="s">
        <v>24</v>
      </c>
      <c r="G3035" t="s">
        <v>2442</v>
      </c>
      <c r="H3035">
        <v>42231</v>
      </c>
      <c r="I3035">
        <v>42731</v>
      </c>
      <c r="J3035" t="s">
        <v>46</v>
      </c>
      <c r="K3035" t="s">
        <v>2543</v>
      </c>
      <c r="N3035" t="s">
        <v>45</v>
      </c>
      <c r="Q3035" t="s">
        <v>2542</v>
      </c>
      <c r="R3035">
        <v>501</v>
      </c>
      <c r="S3035">
        <v>166</v>
      </c>
    </row>
    <row r="3036" spans="1:20" x14ac:dyDescent="0.25">
      <c r="A3036" s="1" t="s">
        <v>20</v>
      </c>
      <c r="B3036" s="1" t="s">
        <v>34</v>
      </c>
      <c r="C3036" s="1" t="s">
        <v>22</v>
      </c>
      <c r="D3036" s="1" t="s">
        <v>23</v>
      </c>
      <c r="E3036" s="1" t="s">
        <v>24</v>
      </c>
      <c r="G3036" t="s">
        <v>1267</v>
      </c>
      <c r="H3036">
        <v>42333</v>
      </c>
      <c r="I3036">
        <v>42548</v>
      </c>
      <c r="J3036" t="s">
        <v>26</v>
      </c>
      <c r="Q3036" t="s">
        <v>1374</v>
      </c>
      <c r="R3036">
        <v>216</v>
      </c>
    </row>
    <row r="3037" spans="1:20" x14ac:dyDescent="0.25">
      <c r="A3037" s="1" t="s">
        <v>36</v>
      </c>
      <c r="B3037" s="1" t="s">
        <v>37</v>
      </c>
      <c r="C3037" s="1" t="s">
        <v>22</v>
      </c>
      <c r="D3037" s="1" t="s">
        <v>23</v>
      </c>
      <c r="E3037" s="1" t="s">
        <v>24</v>
      </c>
      <c r="G3037" t="s">
        <v>1267</v>
      </c>
      <c r="H3037">
        <v>42333</v>
      </c>
      <c r="I3037">
        <v>42548</v>
      </c>
      <c r="J3037" t="s">
        <v>26</v>
      </c>
      <c r="K3037" t="s">
        <v>1375</v>
      </c>
      <c r="N3037" t="s">
        <v>45</v>
      </c>
      <c r="Q3037" t="s">
        <v>1374</v>
      </c>
      <c r="R3037">
        <v>216</v>
      </c>
      <c r="S3037">
        <v>71</v>
      </c>
    </row>
    <row r="3038" spans="1:20" x14ac:dyDescent="0.25">
      <c r="A3038" s="1" t="s">
        <v>20</v>
      </c>
      <c r="B3038" s="1" t="s">
        <v>34</v>
      </c>
      <c r="C3038" s="1" t="s">
        <v>22</v>
      </c>
      <c r="D3038" s="1" t="s">
        <v>23</v>
      </c>
      <c r="E3038" s="1" t="s">
        <v>24</v>
      </c>
      <c r="G3038" t="s">
        <v>3824</v>
      </c>
      <c r="H3038">
        <v>42377</v>
      </c>
      <c r="I3038">
        <v>43609</v>
      </c>
      <c r="J3038" t="s">
        <v>26</v>
      </c>
      <c r="Q3038" t="s">
        <v>3924</v>
      </c>
      <c r="R3038">
        <v>1233</v>
      </c>
    </row>
    <row r="3039" spans="1:20" x14ac:dyDescent="0.25">
      <c r="A3039" s="1" t="s">
        <v>36</v>
      </c>
      <c r="B3039" s="1" t="s">
        <v>37</v>
      </c>
      <c r="C3039" s="1" t="s">
        <v>22</v>
      </c>
      <c r="D3039" s="1" t="s">
        <v>23</v>
      </c>
      <c r="E3039" s="1" t="s">
        <v>24</v>
      </c>
      <c r="G3039" t="s">
        <v>3824</v>
      </c>
      <c r="H3039">
        <v>42377</v>
      </c>
      <c r="I3039">
        <v>43609</v>
      </c>
      <c r="J3039" t="s">
        <v>26</v>
      </c>
      <c r="K3039" t="s">
        <v>3925</v>
      </c>
      <c r="N3039" t="s">
        <v>3926</v>
      </c>
      <c r="Q3039" t="s">
        <v>3924</v>
      </c>
      <c r="R3039">
        <v>1233</v>
      </c>
      <c r="S3039">
        <v>410</v>
      </c>
    </row>
    <row r="3040" spans="1:20" x14ac:dyDescent="0.25">
      <c r="A3040" s="1" t="s">
        <v>20</v>
      </c>
      <c r="B3040" s="1" t="s">
        <v>34</v>
      </c>
      <c r="C3040" s="1" t="s">
        <v>22</v>
      </c>
      <c r="D3040" s="1" t="s">
        <v>23</v>
      </c>
      <c r="E3040" s="1" t="s">
        <v>24</v>
      </c>
      <c r="G3040" t="s">
        <v>4584</v>
      </c>
      <c r="H3040">
        <v>42421</v>
      </c>
      <c r="I3040">
        <v>43107</v>
      </c>
      <c r="J3040" t="s">
        <v>46</v>
      </c>
      <c r="Q3040" t="s">
        <v>4700</v>
      </c>
      <c r="R3040">
        <v>687</v>
      </c>
    </row>
    <row r="3041" spans="1:19" x14ac:dyDescent="0.25">
      <c r="A3041" s="1" t="s">
        <v>36</v>
      </c>
      <c r="B3041" s="1" t="s">
        <v>37</v>
      </c>
      <c r="C3041" s="1" t="s">
        <v>22</v>
      </c>
      <c r="D3041" s="1" t="s">
        <v>23</v>
      </c>
      <c r="E3041" s="1" t="s">
        <v>24</v>
      </c>
      <c r="G3041" t="s">
        <v>4584</v>
      </c>
      <c r="H3041">
        <v>42421</v>
      </c>
      <c r="I3041">
        <v>43107</v>
      </c>
      <c r="J3041" t="s">
        <v>46</v>
      </c>
      <c r="K3041" t="s">
        <v>4701</v>
      </c>
      <c r="N3041" t="s">
        <v>45</v>
      </c>
      <c r="Q3041" t="s">
        <v>4700</v>
      </c>
      <c r="R3041">
        <v>687</v>
      </c>
      <c r="S3041">
        <v>228</v>
      </c>
    </row>
    <row r="3042" spans="1:19" x14ac:dyDescent="0.25">
      <c r="A3042" s="1" t="s">
        <v>20</v>
      </c>
      <c r="B3042" s="1" t="s">
        <v>34</v>
      </c>
      <c r="C3042" s="1" t="s">
        <v>22</v>
      </c>
      <c r="D3042" s="1" t="s">
        <v>23</v>
      </c>
      <c r="E3042" s="1" t="s">
        <v>24</v>
      </c>
      <c r="G3042" t="s">
        <v>4715</v>
      </c>
      <c r="H3042">
        <v>42432</v>
      </c>
      <c r="I3042">
        <v>43574</v>
      </c>
      <c r="J3042" t="s">
        <v>26</v>
      </c>
      <c r="Q3042" t="s">
        <v>4822</v>
      </c>
      <c r="R3042">
        <v>1143</v>
      </c>
    </row>
    <row r="3043" spans="1:19" x14ac:dyDescent="0.25">
      <c r="A3043" s="1" t="s">
        <v>36</v>
      </c>
      <c r="B3043" s="1" t="s">
        <v>37</v>
      </c>
      <c r="C3043" s="1" t="s">
        <v>22</v>
      </c>
      <c r="D3043" s="1" t="s">
        <v>23</v>
      </c>
      <c r="E3043" s="1" t="s">
        <v>24</v>
      </c>
      <c r="G3043" t="s">
        <v>4715</v>
      </c>
      <c r="H3043">
        <v>42432</v>
      </c>
      <c r="I3043">
        <v>43574</v>
      </c>
      <c r="J3043" t="s">
        <v>26</v>
      </c>
      <c r="K3043" t="s">
        <v>4823</v>
      </c>
      <c r="N3043" t="s">
        <v>4824</v>
      </c>
      <c r="Q3043" t="s">
        <v>4822</v>
      </c>
      <c r="R3043">
        <v>1143</v>
      </c>
      <c r="S3043">
        <v>380</v>
      </c>
    </row>
    <row r="3044" spans="1:19" x14ac:dyDescent="0.25">
      <c r="A3044" s="1" t="s">
        <v>20</v>
      </c>
      <c r="B3044" s="1" t="s">
        <v>34</v>
      </c>
      <c r="C3044" s="1" t="s">
        <v>22</v>
      </c>
      <c r="D3044" s="1" t="s">
        <v>23</v>
      </c>
      <c r="E3044" s="1" t="s">
        <v>24</v>
      </c>
      <c r="G3044" t="s">
        <v>5274</v>
      </c>
      <c r="H3044">
        <v>42474</v>
      </c>
      <c r="I3044">
        <v>43412</v>
      </c>
      <c r="J3044" t="s">
        <v>26</v>
      </c>
      <c r="Q3044" t="s">
        <v>5385</v>
      </c>
      <c r="R3044">
        <v>939</v>
      </c>
    </row>
    <row r="3045" spans="1:19" x14ac:dyDescent="0.25">
      <c r="A3045" s="1" t="s">
        <v>36</v>
      </c>
      <c r="B3045" s="1" t="s">
        <v>37</v>
      </c>
      <c r="C3045" s="1" t="s">
        <v>22</v>
      </c>
      <c r="D3045" s="1" t="s">
        <v>23</v>
      </c>
      <c r="E3045" s="1" t="s">
        <v>24</v>
      </c>
      <c r="G3045" t="s">
        <v>5274</v>
      </c>
      <c r="H3045">
        <v>42474</v>
      </c>
      <c r="I3045">
        <v>43412</v>
      </c>
      <c r="J3045" t="s">
        <v>26</v>
      </c>
      <c r="K3045" t="s">
        <v>5386</v>
      </c>
      <c r="N3045" t="s">
        <v>45</v>
      </c>
      <c r="Q3045" t="s">
        <v>5385</v>
      </c>
      <c r="R3045">
        <v>939</v>
      </c>
      <c r="S3045">
        <v>312</v>
      </c>
    </row>
    <row r="3046" spans="1:19" x14ac:dyDescent="0.25">
      <c r="A3046" s="1" t="s">
        <v>20</v>
      </c>
      <c r="B3046" s="1" t="s">
        <v>34</v>
      </c>
      <c r="C3046" s="1" t="s">
        <v>22</v>
      </c>
      <c r="D3046" s="1" t="s">
        <v>23</v>
      </c>
      <c r="E3046" s="1" t="s">
        <v>24</v>
      </c>
      <c r="G3046" t="s">
        <v>4843</v>
      </c>
      <c r="H3046">
        <v>42539</v>
      </c>
      <c r="I3046">
        <v>44080</v>
      </c>
      <c r="J3046" t="s">
        <v>26</v>
      </c>
      <c r="Q3046" t="s">
        <v>4981</v>
      </c>
      <c r="R3046">
        <v>1542</v>
      </c>
    </row>
    <row r="3047" spans="1:19" x14ac:dyDescent="0.25">
      <c r="A3047" s="1" t="s">
        <v>36</v>
      </c>
      <c r="B3047" s="1" t="s">
        <v>37</v>
      </c>
      <c r="C3047" s="1" t="s">
        <v>22</v>
      </c>
      <c r="D3047" s="1" t="s">
        <v>23</v>
      </c>
      <c r="E3047" s="1" t="s">
        <v>24</v>
      </c>
      <c r="G3047" t="s">
        <v>4843</v>
      </c>
      <c r="H3047">
        <v>42539</v>
      </c>
      <c r="I3047">
        <v>44080</v>
      </c>
      <c r="J3047" t="s">
        <v>26</v>
      </c>
      <c r="K3047" t="s">
        <v>4982</v>
      </c>
      <c r="N3047" t="s">
        <v>4983</v>
      </c>
      <c r="Q3047" t="s">
        <v>4981</v>
      </c>
      <c r="R3047">
        <v>1542</v>
      </c>
      <c r="S3047">
        <v>513</v>
      </c>
    </row>
    <row r="3048" spans="1:19" x14ac:dyDescent="0.25">
      <c r="A3048" s="1" t="s">
        <v>20</v>
      </c>
      <c r="B3048" s="1" t="s">
        <v>34</v>
      </c>
      <c r="C3048" s="1" t="s">
        <v>22</v>
      </c>
      <c r="D3048" s="1" t="s">
        <v>23</v>
      </c>
      <c r="E3048" s="1" t="s">
        <v>24</v>
      </c>
      <c r="G3048" t="s">
        <v>5390</v>
      </c>
      <c r="H3048">
        <v>42563</v>
      </c>
      <c r="I3048">
        <v>43564</v>
      </c>
      <c r="J3048" t="s">
        <v>26</v>
      </c>
      <c r="Q3048" t="s">
        <v>5535</v>
      </c>
      <c r="R3048">
        <v>1002</v>
      </c>
    </row>
    <row r="3049" spans="1:19" x14ac:dyDescent="0.25">
      <c r="A3049" s="1" t="s">
        <v>36</v>
      </c>
      <c r="B3049" s="1" t="s">
        <v>37</v>
      </c>
      <c r="C3049" s="1" t="s">
        <v>22</v>
      </c>
      <c r="D3049" s="1" t="s">
        <v>23</v>
      </c>
      <c r="E3049" s="1" t="s">
        <v>24</v>
      </c>
      <c r="G3049" t="s">
        <v>5390</v>
      </c>
      <c r="H3049">
        <v>42563</v>
      </c>
      <c r="I3049">
        <v>43564</v>
      </c>
      <c r="J3049" t="s">
        <v>26</v>
      </c>
      <c r="K3049" t="s">
        <v>5536</v>
      </c>
      <c r="N3049" t="s">
        <v>5537</v>
      </c>
      <c r="Q3049" t="s">
        <v>5535</v>
      </c>
      <c r="R3049">
        <v>1002</v>
      </c>
      <c r="S3049">
        <v>333</v>
      </c>
    </row>
    <row r="3050" spans="1:19" x14ac:dyDescent="0.25">
      <c r="A3050" s="1" t="s">
        <v>20</v>
      </c>
      <c r="B3050" s="1" t="s">
        <v>34</v>
      </c>
      <c r="C3050" s="1" t="s">
        <v>22</v>
      </c>
      <c r="D3050" s="1" t="s">
        <v>23</v>
      </c>
      <c r="E3050" s="1" t="s">
        <v>24</v>
      </c>
      <c r="G3050" t="s">
        <v>2935</v>
      </c>
      <c r="H3050">
        <v>42585</v>
      </c>
      <c r="I3050">
        <v>42905</v>
      </c>
      <c r="J3050" t="s">
        <v>46</v>
      </c>
      <c r="Q3050" t="s">
        <v>3042</v>
      </c>
      <c r="R3050">
        <v>321</v>
      </c>
    </row>
    <row r="3051" spans="1:19" x14ac:dyDescent="0.25">
      <c r="A3051" s="1" t="s">
        <v>36</v>
      </c>
      <c r="B3051" s="1" t="s">
        <v>37</v>
      </c>
      <c r="C3051" s="1" t="s">
        <v>22</v>
      </c>
      <c r="D3051" s="1" t="s">
        <v>23</v>
      </c>
      <c r="E3051" s="1" t="s">
        <v>24</v>
      </c>
      <c r="G3051" t="s">
        <v>2935</v>
      </c>
      <c r="H3051">
        <v>42585</v>
      </c>
      <c r="I3051">
        <v>42905</v>
      </c>
      <c r="J3051" t="s">
        <v>46</v>
      </c>
      <c r="K3051" t="s">
        <v>3043</v>
      </c>
      <c r="N3051" t="s">
        <v>45</v>
      </c>
      <c r="Q3051" t="s">
        <v>3042</v>
      </c>
      <c r="R3051">
        <v>321</v>
      </c>
      <c r="S3051">
        <v>106</v>
      </c>
    </row>
    <row r="3052" spans="1:19" x14ac:dyDescent="0.25">
      <c r="A3052" s="1" t="s">
        <v>20</v>
      </c>
      <c r="B3052" s="1" t="s">
        <v>34</v>
      </c>
      <c r="C3052" s="1" t="s">
        <v>22</v>
      </c>
      <c r="D3052" s="1" t="s">
        <v>23</v>
      </c>
      <c r="E3052" s="1" t="s">
        <v>24</v>
      </c>
      <c r="G3052" t="s">
        <v>4466</v>
      </c>
      <c r="H3052">
        <v>42600</v>
      </c>
      <c r="I3052">
        <v>43826</v>
      </c>
      <c r="J3052" t="s">
        <v>26</v>
      </c>
      <c r="Q3052" t="s">
        <v>4551</v>
      </c>
      <c r="R3052">
        <v>1227</v>
      </c>
    </row>
    <row r="3053" spans="1:19" x14ac:dyDescent="0.25">
      <c r="A3053" s="1" t="s">
        <v>36</v>
      </c>
      <c r="B3053" s="1" t="s">
        <v>37</v>
      </c>
      <c r="C3053" s="1" t="s">
        <v>22</v>
      </c>
      <c r="D3053" s="1" t="s">
        <v>23</v>
      </c>
      <c r="E3053" s="1" t="s">
        <v>24</v>
      </c>
      <c r="G3053" t="s">
        <v>4466</v>
      </c>
      <c r="H3053">
        <v>42600</v>
      </c>
      <c r="I3053">
        <v>43826</v>
      </c>
      <c r="J3053" t="s">
        <v>26</v>
      </c>
      <c r="K3053" t="s">
        <v>4552</v>
      </c>
      <c r="N3053" t="s">
        <v>1513</v>
      </c>
      <c r="Q3053" t="s">
        <v>4551</v>
      </c>
      <c r="R3053">
        <v>1227</v>
      </c>
      <c r="S3053">
        <v>408</v>
      </c>
    </row>
    <row r="3054" spans="1:19" x14ac:dyDescent="0.25">
      <c r="A3054" s="1" t="s">
        <v>20</v>
      </c>
      <c r="B3054" s="1" t="s">
        <v>34</v>
      </c>
      <c r="C3054" s="1" t="s">
        <v>22</v>
      </c>
      <c r="D3054" s="1" t="s">
        <v>23</v>
      </c>
      <c r="E3054" s="1" t="s">
        <v>24</v>
      </c>
      <c r="G3054" t="s">
        <v>1267</v>
      </c>
      <c r="H3054">
        <v>42680</v>
      </c>
      <c r="I3054">
        <v>43447</v>
      </c>
      <c r="J3054" t="s">
        <v>26</v>
      </c>
      <c r="Q3054" t="s">
        <v>1376</v>
      </c>
      <c r="R3054">
        <v>768</v>
      </c>
    </row>
    <row r="3055" spans="1:19" x14ac:dyDescent="0.25">
      <c r="A3055" s="1" t="s">
        <v>36</v>
      </c>
      <c r="B3055" s="1" t="s">
        <v>37</v>
      </c>
      <c r="C3055" s="1" t="s">
        <v>22</v>
      </c>
      <c r="D3055" s="1" t="s">
        <v>23</v>
      </c>
      <c r="E3055" s="1" t="s">
        <v>24</v>
      </c>
      <c r="G3055" t="s">
        <v>1267</v>
      </c>
      <c r="H3055">
        <v>42680</v>
      </c>
      <c r="I3055">
        <v>43447</v>
      </c>
      <c r="J3055" t="s">
        <v>26</v>
      </c>
      <c r="K3055" t="s">
        <v>1377</v>
      </c>
      <c r="N3055" t="s">
        <v>1378</v>
      </c>
      <c r="Q3055" t="s">
        <v>1376</v>
      </c>
      <c r="R3055">
        <v>768</v>
      </c>
      <c r="S3055">
        <v>255</v>
      </c>
    </row>
    <row r="3056" spans="1:19" x14ac:dyDescent="0.25">
      <c r="A3056" s="1" t="s">
        <v>20</v>
      </c>
      <c r="B3056" s="1" t="s">
        <v>34</v>
      </c>
      <c r="C3056" s="1" t="s">
        <v>22</v>
      </c>
      <c r="D3056" s="1" t="s">
        <v>23</v>
      </c>
      <c r="E3056" s="1" t="s">
        <v>24</v>
      </c>
      <c r="G3056" t="s">
        <v>5151</v>
      </c>
      <c r="H3056">
        <v>42763</v>
      </c>
      <c r="I3056">
        <v>42960</v>
      </c>
      <c r="J3056" t="s">
        <v>26</v>
      </c>
      <c r="Q3056" t="s">
        <v>5253</v>
      </c>
      <c r="R3056">
        <v>198</v>
      </c>
    </row>
    <row r="3057" spans="1:19" x14ac:dyDescent="0.25">
      <c r="A3057" s="1" t="s">
        <v>36</v>
      </c>
      <c r="B3057" s="1" t="s">
        <v>37</v>
      </c>
      <c r="C3057" s="1" t="s">
        <v>22</v>
      </c>
      <c r="D3057" s="1" t="s">
        <v>23</v>
      </c>
      <c r="E3057" s="1" t="s">
        <v>24</v>
      </c>
      <c r="G3057" t="s">
        <v>5151</v>
      </c>
      <c r="H3057">
        <v>42763</v>
      </c>
      <c r="I3057">
        <v>42960</v>
      </c>
      <c r="J3057" t="s">
        <v>26</v>
      </c>
      <c r="K3057" t="s">
        <v>5254</v>
      </c>
      <c r="N3057" t="s">
        <v>45</v>
      </c>
      <c r="Q3057" t="s">
        <v>5253</v>
      </c>
      <c r="R3057">
        <v>198</v>
      </c>
      <c r="S3057">
        <v>65</v>
      </c>
    </row>
    <row r="3058" spans="1:19" x14ac:dyDescent="0.25">
      <c r="A3058" s="1" t="s">
        <v>20</v>
      </c>
      <c r="B3058" s="1" t="s">
        <v>34</v>
      </c>
      <c r="C3058" s="1" t="s">
        <v>22</v>
      </c>
      <c r="D3058" s="1" t="s">
        <v>23</v>
      </c>
      <c r="E3058" s="1" t="s">
        <v>24</v>
      </c>
      <c r="G3058" t="s">
        <v>2087</v>
      </c>
      <c r="H3058">
        <v>42782</v>
      </c>
      <c r="I3058">
        <v>43318</v>
      </c>
      <c r="J3058" t="s">
        <v>26</v>
      </c>
      <c r="Q3058" t="s">
        <v>2202</v>
      </c>
      <c r="R3058">
        <v>537</v>
      </c>
    </row>
    <row r="3059" spans="1:19" x14ac:dyDescent="0.25">
      <c r="A3059" s="1" t="s">
        <v>36</v>
      </c>
      <c r="B3059" s="1" t="s">
        <v>37</v>
      </c>
      <c r="C3059" s="1" t="s">
        <v>22</v>
      </c>
      <c r="D3059" s="1" t="s">
        <v>23</v>
      </c>
      <c r="E3059" s="1" t="s">
        <v>24</v>
      </c>
      <c r="G3059" t="s">
        <v>2087</v>
      </c>
      <c r="H3059">
        <v>42782</v>
      </c>
      <c r="I3059">
        <v>43318</v>
      </c>
      <c r="J3059" t="s">
        <v>26</v>
      </c>
      <c r="K3059" t="s">
        <v>2203</v>
      </c>
      <c r="N3059" t="s">
        <v>1836</v>
      </c>
      <c r="Q3059" t="s">
        <v>2202</v>
      </c>
      <c r="R3059">
        <v>537</v>
      </c>
      <c r="S3059">
        <v>178</v>
      </c>
    </row>
    <row r="3060" spans="1:19" x14ac:dyDescent="0.25">
      <c r="A3060" s="1" t="s">
        <v>20</v>
      </c>
      <c r="B3060" s="1" t="s">
        <v>34</v>
      </c>
      <c r="C3060" s="1" t="s">
        <v>22</v>
      </c>
      <c r="D3060" s="1" t="s">
        <v>23</v>
      </c>
      <c r="E3060" s="1" t="s">
        <v>24</v>
      </c>
      <c r="G3060" t="s">
        <v>1766</v>
      </c>
      <c r="H3060">
        <v>42831</v>
      </c>
      <c r="I3060">
        <v>43403</v>
      </c>
      <c r="J3060" t="s">
        <v>46</v>
      </c>
      <c r="Q3060" t="s">
        <v>1868</v>
      </c>
      <c r="R3060">
        <v>573</v>
      </c>
    </row>
    <row r="3061" spans="1:19" x14ac:dyDescent="0.25">
      <c r="A3061" s="1" t="s">
        <v>36</v>
      </c>
      <c r="B3061" s="1" t="s">
        <v>37</v>
      </c>
      <c r="C3061" s="1" t="s">
        <v>22</v>
      </c>
      <c r="D3061" s="1" t="s">
        <v>23</v>
      </c>
      <c r="E3061" s="1" t="s">
        <v>24</v>
      </c>
      <c r="G3061" t="s">
        <v>1766</v>
      </c>
      <c r="H3061">
        <v>42831</v>
      </c>
      <c r="I3061">
        <v>43403</v>
      </c>
      <c r="J3061" t="s">
        <v>46</v>
      </c>
      <c r="K3061" t="s">
        <v>1869</v>
      </c>
      <c r="N3061" t="s">
        <v>45</v>
      </c>
      <c r="Q3061" t="s">
        <v>1868</v>
      </c>
      <c r="R3061">
        <v>573</v>
      </c>
      <c r="S3061">
        <v>190</v>
      </c>
    </row>
    <row r="3062" spans="1:19" x14ac:dyDescent="0.25">
      <c r="A3062" s="1" t="s">
        <v>20</v>
      </c>
      <c r="B3062" s="1" t="s">
        <v>34</v>
      </c>
      <c r="C3062" s="1" t="s">
        <v>22</v>
      </c>
      <c r="D3062" s="1" t="s">
        <v>23</v>
      </c>
      <c r="E3062" s="1" t="s">
        <v>24</v>
      </c>
      <c r="G3062" t="s">
        <v>3510</v>
      </c>
      <c r="H3062">
        <v>42893</v>
      </c>
      <c r="I3062">
        <v>43621</v>
      </c>
      <c r="J3062" t="s">
        <v>46</v>
      </c>
      <c r="Q3062" t="s">
        <v>3628</v>
      </c>
      <c r="R3062">
        <v>729</v>
      </c>
    </row>
    <row r="3063" spans="1:19" x14ac:dyDescent="0.25">
      <c r="A3063" s="1" t="s">
        <v>36</v>
      </c>
      <c r="B3063" s="1" t="s">
        <v>37</v>
      </c>
      <c r="C3063" s="1" t="s">
        <v>22</v>
      </c>
      <c r="D3063" s="1" t="s">
        <v>23</v>
      </c>
      <c r="E3063" s="1" t="s">
        <v>24</v>
      </c>
      <c r="G3063" t="s">
        <v>3510</v>
      </c>
      <c r="H3063">
        <v>42893</v>
      </c>
      <c r="I3063">
        <v>43621</v>
      </c>
      <c r="J3063" t="s">
        <v>46</v>
      </c>
      <c r="K3063" t="s">
        <v>3629</v>
      </c>
      <c r="N3063" t="s">
        <v>3630</v>
      </c>
      <c r="Q3063" t="s">
        <v>3628</v>
      </c>
      <c r="R3063">
        <v>729</v>
      </c>
      <c r="S3063">
        <v>242</v>
      </c>
    </row>
    <row r="3064" spans="1:19" x14ac:dyDescent="0.25">
      <c r="A3064" s="1" t="s">
        <v>20</v>
      </c>
      <c r="B3064" s="1" t="s">
        <v>34</v>
      </c>
      <c r="C3064" s="1" t="s">
        <v>22</v>
      </c>
      <c r="D3064" s="1" t="s">
        <v>23</v>
      </c>
      <c r="E3064" s="1" t="s">
        <v>24</v>
      </c>
      <c r="G3064" t="s">
        <v>2442</v>
      </c>
      <c r="H3064">
        <v>42926</v>
      </c>
      <c r="I3064">
        <v>43261</v>
      </c>
      <c r="J3064" t="s">
        <v>26</v>
      </c>
      <c r="Q3064" t="s">
        <v>2544</v>
      </c>
      <c r="R3064">
        <v>336</v>
      </c>
    </row>
    <row r="3065" spans="1:19" x14ac:dyDescent="0.25">
      <c r="A3065" s="1" t="s">
        <v>36</v>
      </c>
      <c r="B3065" s="1" t="s">
        <v>37</v>
      </c>
      <c r="C3065" s="1" t="s">
        <v>22</v>
      </c>
      <c r="D3065" s="1" t="s">
        <v>23</v>
      </c>
      <c r="E3065" s="1" t="s">
        <v>24</v>
      </c>
      <c r="G3065" t="s">
        <v>2442</v>
      </c>
      <c r="H3065">
        <v>42926</v>
      </c>
      <c r="I3065">
        <v>43261</v>
      </c>
      <c r="J3065" t="s">
        <v>26</v>
      </c>
      <c r="K3065" t="s">
        <v>2545</v>
      </c>
      <c r="N3065" t="s">
        <v>45</v>
      </c>
      <c r="Q3065" t="s">
        <v>2544</v>
      </c>
      <c r="R3065">
        <v>336</v>
      </c>
      <c r="S3065">
        <v>111</v>
      </c>
    </row>
    <row r="3066" spans="1:19" x14ac:dyDescent="0.25">
      <c r="A3066" s="1" t="s">
        <v>20</v>
      </c>
      <c r="B3066" s="1" t="s">
        <v>34</v>
      </c>
      <c r="C3066" s="1" t="s">
        <v>22</v>
      </c>
      <c r="D3066" s="1" t="s">
        <v>23</v>
      </c>
      <c r="E3066" s="1" t="s">
        <v>24</v>
      </c>
      <c r="G3066" t="s">
        <v>4327</v>
      </c>
      <c r="H3066">
        <v>42938</v>
      </c>
      <c r="I3066">
        <v>44113</v>
      </c>
      <c r="J3066" t="s">
        <v>26</v>
      </c>
      <c r="Q3066" t="s">
        <v>4420</v>
      </c>
      <c r="R3066">
        <v>1176</v>
      </c>
    </row>
    <row r="3067" spans="1:19" x14ac:dyDescent="0.25">
      <c r="A3067" s="1" t="s">
        <v>36</v>
      </c>
      <c r="B3067" s="1" t="s">
        <v>37</v>
      </c>
      <c r="C3067" s="1" t="s">
        <v>22</v>
      </c>
      <c r="D3067" s="1" t="s">
        <v>23</v>
      </c>
      <c r="E3067" s="1" t="s">
        <v>24</v>
      </c>
      <c r="G3067" t="s">
        <v>4327</v>
      </c>
      <c r="H3067">
        <v>42938</v>
      </c>
      <c r="I3067">
        <v>44113</v>
      </c>
      <c r="J3067" t="s">
        <v>26</v>
      </c>
      <c r="K3067" t="s">
        <v>4421</v>
      </c>
      <c r="N3067" t="s">
        <v>4422</v>
      </c>
      <c r="Q3067" t="s">
        <v>4420</v>
      </c>
      <c r="R3067">
        <v>1176</v>
      </c>
      <c r="S3067">
        <v>391</v>
      </c>
    </row>
    <row r="3068" spans="1:19" x14ac:dyDescent="0.25">
      <c r="A3068" s="1" t="s">
        <v>20</v>
      </c>
      <c r="B3068" s="1" t="s">
        <v>34</v>
      </c>
      <c r="C3068" s="1" t="s">
        <v>22</v>
      </c>
      <c r="D3068" s="1" t="s">
        <v>23</v>
      </c>
      <c r="E3068" s="1" t="s">
        <v>24</v>
      </c>
      <c r="G3068" t="s">
        <v>3978</v>
      </c>
      <c r="H3068">
        <v>42960</v>
      </c>
      <c r="I3068">
        <v>43781</v>
      </c>
      <c r="J3068" t="s">
        <v>26</v>
      </c>
      <c r="Q3068" t="s">
        <v>4069</v>
      </c>
      <c r="R3068">
        <v>822</v>
      </c>
    </row>
    <row r="3069" spans="1:19" x14ac:dyDescent="0.25">
      <c r="A3069" s="1" t="s">
        <v>36</v>
      </c>
      <c r="B3069" s="1" t="s">
        <v>37</v>
      </c>
      <c r="C3069" s="1" t="s">
        <v>22</v>
      </c>
      <c r="D3069" s="1" t="s">
        <v>23</v>
      </c>
      <c r="E3069" s="1" t="s">
        <v>24</v>
      </c>
      <c r="G3069" t="s">
        <v>3978</v>
      </c>
      <c r="H3069">
        <v>42960</v>
      </c>
      <c r="I3069">
        <v>43781</v>
      </c>
      <c r="J3069" t="s">
        <v>26</v>
      </c>
      <c r="K3069" t="s">
        <v>4070</v>
      </c>
      <c r="N3069" t="s">
        <v>4071</v>
      </c>
      <c r="Q3069" t="s">
        <v>4069</v>
      </c>
      <c r="R3069">
        <v>822</v>
      </c>
      <c r="S3069">
        <v>273</v>
      </c>
    </row>
    <row r="3070" spans="1:19" x14ac:dyDescent="0.25">
      <c r="A3070" s="1" t="s">
        <v>20</v>
      </c>
      <c r="B3070" s="1" t="s">
        <v>34</v>
      </c>
      <c r="C3070" s="1" t="s">
        <v>22</v>
      </c>
      <c r="D3070" s="1" t="s">
        <v>23</v>
      </c>
      <c r="E3070" s="1" t="s">
        <v>24</v>
      </c>
      <c r="G3070" t="s">
        <v>5151</v>
      </c>
      <c r="H3070">
        <v>42965</v>
      </c>
      <c r="I3070">
        <v>43573</v>
      </c>
      <c r="J3070" t="s">
        <v>26</v>
      </c>
      <c r="Q3070" t="s">
        <v>5255</v>
      </c>
      <c r="R3070">
        <v>609</v>
      </c>
    </row>
    <row r="3071" spans="1:19" x14ac:dyDescent="0.25">
      <c r="A3071" s="1" t="s">
        <v>36</v>
      </c>
      <c r="B3071" s="1" t="s">
        <v>37</v>
      </c>
      <c r="C3071" s="1" t="s">
        <v>22</v>
      </c>
      <c r="D3071" s="1" t="s">
        <v>23</v>
      </c>
      <c r="E3071" s="1" t="s">
        <v>24</v>
      </c>
      <c r="G3071" t="s">
        <v>5151</v>
      </c>
      <c r="H3071">
        <v>42965</v>
      </c>
      <c r="I3071">
        <v>43573</v>
      </c>
      <c r="J3071" t="s">
        <v>26</v>
      </c>
      <c r="K3071" t="s">
        <v>5256</v>
      </c>
      <c r="N3071" t="s">
        <v>45</v>
      </c>
      <c r="Q3071" t="s">
        <v>5255</v>
      </c>
      <c r="R3071">
        <v>609</v>
      </c>
      <c r="S3071">
        <v>202</v>
      </c>
    </row>
    <row r="3072" spans="1:19" x14ac:dyDescent="0.25">
      <c r="A3072" s="1" t="s">
        <v>20</v>
      </c>
      <c r="B3072" s="1" t="s">
        <v>34</v>
      </c>
      <c r="C3072" s="1" t="s">
        <v>22</v>
      </c>
      <c r="D3072" s="1" t="s">
        <v>23</v>
      </c>
      <c r="E3072" s="1" t="s">
        <v>24</v>
      </c>
      <c r="G3072" t="s">
        <v>2702</v>
      </c>
      <c r="H3072">
        <v>42971</v>
      </c>
      <c r="I3072">
        <v>43414</v>
      </c>
      <c r="J3072" t="s">
        <v>26</v>
      </c>
      <c r="Q3072" t="s">
        <v>2789</v>
      </c>
      <c r="R3072">
        <v>444</v>
      </c>
    </row>
    <row r="3073" spans="1:19" x14ac:dyDescent="0.25">
      <c r="A3073" s="1" t="s">
        <v>36</v>
      </c>
      <c r="B3073" s="1" t="s">
        <v>37</v>
      </c>
      <c r="C3073" s="1" t="s">
        <v>22</v>
      </c>
      <c r="D3073" s="1" t="s">
        <v>23</v>
      </c>
      <c r="E3073" s="1" t="s">
        <v>24</v>
      </c>
      <c r="G3073" t="s">
        <v>2702</v>
      </c>
      <c r="H3073">
        <v>42971</v>
      </c>
      <c r="I3073">
        <v>43414</v>
      </c>
      <c r="J3073" t="s">
        <v>26</v>
      </c>
      <c r="K3073" t="s">
        <v>2790</v>
      </c>
      <c r="N3073" t="s">
        <v>1323</v>
      </c>
      <c r="Q3073" t="s">
        <v>2789</v>
      </c>
      <c r="R3073">
        <v>444</v>
      </c>
      <c r="S3073">
        <v>147</v>
      </c>
    </row>
    <row r="3074" spans="1:19" x14ac:dyDescent="0.25">
      <c r="A3074" s="1" t="s">
        <v>20</v>
      </c>
      <c r="B3074" s="1" t="s">
        <v>34</v>
      </c>
      <c r="C3074" s="1" t="s">
        <v>22</v>
      </c>
      <c r="D3074" s="1" t="s">
        <v>23</v>
      </c>
      <c r="E3074" s="1" t="s">
        <v>24</v>
      </c>
      <c r="G3074" t="s">
        <v>25</v>
      </c>
      <c r="H3074">
        <v>42979</v>
      </c>
      <c r="I3074">
        <v>43701</v>
      </c>
      <c r="J3074" t="s">
        <v>26</v>
      </c>
      <c r="Q3074" t="s">
        <v>155</v>
      </c>
      <c r="R3074">
        <v>723</v>
      </c>
    </row>
    <row r="3075" spans="1:19" x14ac:dyDescent="0.25">
      <c r="A3075" s="1" t="s">
        <v>36</v>
      </c>
      <c r="B3075" s="1" t="s">
        <v>37</v>
      </c>
      <c r="C3075" s="1" t="s">
        <v>22</v>
      </c>
      <c r="D3075" s="1" t="s">
        <v>23</v>
      </c>
      <c r="E3075" s="1" t="s">
        <v>24</v>
      </c>
      <c r="G3075" t="s">
        <v>25</v>
      </c>
      <c r="H3075">
        <v>42979</v>
      </c>
      <c r="I3075">
        <v>43701</v>
      </c>
      <c r="J3075" t="s">
        <v>26</v>
      </c>
      <c r="K3075" t="s">
        <v>156</v>
      </c>
      <c r="N3075" t="s">
        <v>157</v>
      </c>
      <c r="Q3075" t="s">
        <v>155</v>
      </c>
      <c r="R3075">
        <v>723</v>
      </c>
      <c r="S3075">
        <v>240</v>
      </c>
    </row>
    <row r="3076" spans="1:19" x14ac:dyDescent="0.25">
      <c r="A3076" s="1" t="s">
        <v>20</v>
      </c>
      <c r="B3076" s="1" t="s">
        <v>34</v>
      </c>
      <c r="C3076" s="1" t="s">
        <v>22</v>
      </c>
      <c r="D3076" s="1" t="s">
        <v>23</v>
      </c>
      <c r="E3076" s="1" t="s">
        <v>24</v>
      </c>
      <c r="G3076" t="s">
        <v>4136</v>
      </c>
      <c r="H3076">
        <v>43047</v>
      </c>
      <c r="I3076">
        <v>44732</v>
      </c>
      <c r="J3076" t="s">
        <v>26</v>
      </c>
      <c r="Q3076" t="s">
        <v>4274</v>
      </c>
      <c r="R3076">
        <v>1686</v>
      </c>
    </row>
    <row r="3077" spans="1:19" x14ac:dyDescent="0.25">
      <c r="A3077" s="1" t="s">
        <v>36</v>
      </c>
      <c r="B3077" s="1" t="s">
        <v>37</v>
      </c>
      <c r="C3077" s="1" t="s">
        <v>22</v>
      </c>
      <c r="D3077" s="1" t="s">
        <v>23</v>
      </c>
      <c r="E3077" s="1" t="s">
        <v>24</v>
      </c>
      <c r="G3077" t="s">
        <v>4136</v>
      </c>
      <c r="H3077">
        <v>43047</v>
      </c>
      <c r="I3077">
        <v>44732</v>
      </c>
      <c r="J3077" t="s">
        <v>26</v>
      </c>
      <c r="K3077" t="s">
        <v>4275</v>
      </c>
      <c r="N3077" t="s">
        <v>4276</v>
      </c>
      <c r="Q3077" t="s">
        <v>4274</v>
      </c>
      <c r="R3077">
        <v>1686</v>
      </c>
      <c r="S3077">
        <v>561</v>
      </c>
    </row>
    <row r="3078" spans="1:19" x14ac:dyDescent="0.25">
      <c r="A3078" s="1" t="s">
        <v>20</v>
      </c>
      <c r="B3078" s="1" t="s">
        <v>34</v>
      </c>
      <c r="C3078" s="1" t="s">
        <v>22</v>
      </c>
      <c r="D3078" s="1" t="s">
        <v>23</v>
      </c>
      <c r="E3078" s="1" t="s">
        <v>24</v>
      </c>
      <c r="G3078" t="s">
        <v>2935</v>
      </c>
      <c r="H3078">
        <v>43055</v>
      </c>
      <c r="I3078">
        <v>43333</v>
      </c>
      <c r="J3078" t="s">
        <v>46</v>
      </c>
      <c r="Q3078" t="s">
        <v>3044</v>
      </c>
      <c r="R3078">
        <v>279</v>
      </c>
    </row>
    <row r="3079" spans="1:19" x14ac:dyDescent="0.25">
      <c r="A3079" s="1" t="s">
        <v>36</v>
      </c>
      <c r="B3079" s="1" t="s">
        <v>37</v>
      </c>
      <c r="C3079" s="1" t="s">
        <v>22</v>
      </c>
      <c r="D3079" s="1" t="s">
        <v>23</v>
      </c>
      <c r="E3079" s="1" t="s">
        <v>24</v>
      </c>
      <c r="G3079" t="s">
        <v>2935</v>
      </c>
      <c r="H3079">
        <v>43055</v>
      </c>
      <c r="I3079">
        <v>43333</v>
      </c>
      <c r="J3079" t="s">
        <v>46</v>
      </c>
      <c r="K3079" t="s">
        <v>3045</v>
      </c>
      <c r="N3079" t="s">
        <v>45</v>
      </c>
      <c r="Q3079" t="s">
        <v>3044</v>
      </c>
      <c r="R3079">
        <v>279</v>
      </c>
      <c r="S3079">
        <v>92</v>
      </c>
    </row>
    <row r="3080" spans="1:19" x14ac:dyDescent="0.25">
      <c r="A3080" s="1" t="s">
        <v>20</v>
      </c>
      <c r="B3080" s="1" t="s">
        <v>34</v>
      </c>
      <c r="C3080" s="1" t="s">
        <v>22</v>
      </c>
      <c r="D3080" s="1" t="s">
        <v>23</v>
      </c>
      <c r="E3080" s="1" t="s">
        <v>24</v>
      </c>
      <c r="G3080" t="s">
        <v>4584</v>
      </c>
      <c r="H3080">
        <v>43146</v>
      </c>
      <c r="I3080">
        <v>43562</v>
      </c>
      <c r="J3080" t="s">
        <v>46</v>
      </c>
      <c r="Q3080" t="s">
        <v>4702</v>
      </c>
      <c r="R3080">
        <v>417</v>
      </c>
    </row>
    <row r="3081" spans="1:19" x14ac:dyDescent="0.25">
      <c r="A3081" s="1" t="s">
        <v>36</v>
      </c>
      <c r="B3081" s="1" t="s">
        <v>37</v>
      </c>
      <c r="C3081" s="1" t="s">
        <v>22</v>
      </c>
      <c r="D3081" s="1" t="s">
        <v>23</v>
      </c>
      <c r="E3081" s="1" t="s">
        <v>24</v>
      </c>
      <c r="G3081" t="s">
        <v>4584</v>
      </c>
      <c r="H3081">
        <v>43146</v>
      </c>
      <c r="I3081">
        <v>43562</v>
      </c>
      <c r="J3081" t="s">
        <v>46</v>
      </c>
      <c r="K3081" t="s">
        <v>4703</v>
      </c>
      <c r="N3081" t="s">
        <v>4704</v>
      </c>
      <c r="Q3081" t="s">
        <v>4702</v>
      </c>
      <c r="R3081">
        <v>417</v>
      </c>
      <c r="S3081">
        <v>138</v>
      </c>
    </row>
    <row r="3082" spans="1:19" x14ac:dyDescent="0.25">
      <c r="A3082" s="1" t="s">
        <v>20</v>
      </c>
      <c r="B3082" s="1" t="s">
        <v>34</v>
      </c>
      <c r="C3082" s="1" t="s">
        <v>22</v>
      </c>
      <c r="D3082" s="1" t="s">
        <v>23</v>
      </c>
      <c r="E3082" s="1" t="s">
        <v>24</v>
      </c>
      <c r="G3082" t="s">
        <v>5006</v>
      </c>
      <c r="H3082">
        <v>43194</v>
      </c>
      <c r="I3082">
        <v>43403</v>
      </c>
      <c r="J3082" t="s">
        <v>26</v>
      </c>
      <c r="Q3082" t="s">
        <v>5126</v>
      </c>
      <c r="R3082">
        <v>210</v>
      </c>
    </row>
    <row r="3083" spans="1:19" x14ac:dyDescent="0.25">
      <c r="A3083" s="1" t="s">
        <v>36</v>
      </c>
      <c r="B3083" s="1" t="s">
        <v>37</v>
      </c>
      <c r="C3083" s="1" t="s">
        <v>22</v>
      </c>
      <c r="D3083" s="1" t="s">
        <v>23</v>
      </c>
      <c r="E3083" s="1" t="s">
        <v>24</v>
      </c>
      <c r="G3083" t="s">
        <v>5006</v>
      </c>
      <c r="H3083">
        <v>43194</v>
      </c>
      <c r="I3083">
        <v>43403</v>
      </c>
      <c r="J3083" t="s">
        <v>26</v>
      </c>
      <c r="K3083" t="s">
        <v>5127</v>
      </c>
      <c r="N3083" t="s">
        <v>5128</v>
      </c>
      <c r="Q3083" t="s">
        <v>5126</v>
      </c>
      <c r="R3083">
        <v>210</v>
      </c>
      <c r="S3083">
        <v>69</v>
      </c>
    </row>
    <row r="3084" spans="1:19" x14ac:dyDescent="0.25">
      <c r="A3084" s="1" t="s">
        <v>20</v>
      </c>
      <c r="B3084" s="1" t="s">
        <v>34</v>
      </c>
      <c r="C3084" s="1" t="s">
        <v>22</v>
      </c>
      <c r="D3084" s="1" t="s">
        <v>23</v>
      </c>
      <c r="E3084" s="1" t="s">
        <v>24</v>
      </c>
      <c r="G3084" t="s">
        <v>2442</v>
      </c>
      <c r="H3084">
        <v>43275</v>
      </c>
      <c r="I3084">
        <v>43472</v>
      </c>
      <c r="J3084" t="s">
        <v>26</v>
      </c>
      <c r="Q3084" t="s">
        <v>2546</v>
      </c>
      <c r="R3084">
        <v>198</v>
      </c>
    </row>
    <row r="3085" spans="1:19" x14ac:dyDescent="0.25">
      <c r="A3085" s="1" t="s">
        <v>36</v>
      </c>
      <c r="B3085" s="1" t="s">
        <v>37</v>
      </c>
      <c r="C3085" s="1" t="s">
        <v>22</v>
      </c>
      <c r="D3085" s="1" t="s">
        <v>23</v>
      </c>
      <c r="E3085" s="1" t="s">
        <v>24</v>
      </c>
      <c r="G3085" t="s">
        <v>2442</v>
      </c>
      <c r="H3085">
        <v>43275</v>
      </c>
      <c r="I3085">
        <v>43472</v>
      </c>
      <c r="J3085" t="s">
        <v>26</v>
      </c>
      <c r="K3085" t="s">
        <v>2547</v>
      </c>
      <c r="N3085" t="s">
        <v>45</v>
      </c>
      <c r="Q3085" t="s">
        <v>2546</v>
      </c>
      <c r="R3085">
        <v>198</v>
      </c>
      <c r="S3085">
        <v>65</v>
      </c>
    </row>
    <row r="3086" spans="1:19" x14ac:dyDescent="0.25">
      <c r="A3086" s="1" t="s">
        <v>20</v>
      </c>
      <c r="B3086" s="1" t="s">
        <v>34</v>
      </c>
      <c r="C3086" s="1" t="s">
        <v>22</v>
      </c>
      <c r="D3086" s="1" t="s">
        <v>23</v>
      </c>
      <c r="E3086" s="1" t="s">
        <v>24</v>
      </c>
      <c r="G3086" t="s">
        <v>3679</v>
      </c>
      <c r="H3086">
        <v>43279</v>
      </c>
      <c r="I3086">
        <v>44106</v>
      </c>
      <c r="J3086" t="s">
        <v>26</v>
      </c>
      <c r="Q3086" t="s">
        <v>3766</v>
      </c>
      <c r="R3086">
        <v>828</v>
      </c>
    </row>
    <row r="3087" spans="1:19" x14ac:dyDescent="0.25">
      <c r="A3087" s="1" t="s">
        <v>36</v>
      </c>
      <c r="B3087" s="1" t="s">
        <v>37</v>
      </c>
      <c r="C3087" s="1" t="s">
        <v>22</v>
      </c>
      <c r="D3087" s="1" t="s">
        <v>23</v>
      </c>
      <c r="E3087" s="1" t="s">
        <v>24</v>
      </c>
      <c r="G3087" t="s">
        <v>3679</v>
      </c>
      <c r="H3087">
        <v>43279</v>
      </c>
      <c r="I3087">
        <v>44106</v>
      </c>
      <c r="J3087" t="s">
        <v>26</v>
      </c>
      <c r="K3087" t="s">
        <v>3767</v>
      </c>
      <c r="N3087" t="s">
        <v>3768</v>
      </c>
      <c r="Q3087" t="s">
        <v>3766</v>
      </c>
      <c r="R3087">
        <v>828</v>
      </c>
      <c r="S3087">
        <v>275</v>
      </c>
    </row>
    <row r="3088" spans="1:19" x14ac:dyDescent="0.25">
      <c r="A3088" s="1" t="s">
        <v>20</v>
      </c>
      <c r="B3088" s="1" t="s">
        <v>34</v>
      </c>
      <c r="C3088" s="1" t="s">
        <v>22</v>
      </c>
      <c r="D3088" s="1" t="s">
        <v>23</v>
      </c>
      <c r="E3088" s="1" t="s">
        <v>24</v>
      </c>
      <c r="G3088" t="s">
        <v>2087</v>
      </c>
      <c r="H3088">
        <v>43315</v>
      </c>
      <c r="I3088">
        <v>44628</v>
      </c>
      <c r="J3088" t="s">
        <v>26</v>
      </c>
      <c r="Q3088" t="s">
        <v>2204</v>
      </c>
      <c r="R3088">
        <v>1314</v>
      </c>
    </row>
    <row r="3089" spans="1:19" x14ac:dyDescent="0.25">
      <c r="A3089" s="1" t="s">
        <v>36</v>
      </c>
      <c r="B3089" s="1" t="s">
        <v>37</v>
      </c>
      <c r="C3089" s="1" t="s">
        <v>22</v>
      </c>
      <c r="D3089" s="1" t="s">
        <v>23</v>
      </c>
      <c r="E3089" s="1" t="s">
        <v>24</v>
      </c>
      <c r="G3089" t="s">
        <v>2087</v>
      </c>
      <c r="H3089">
        <v>43315</v>
      </c>
      <c r="I3089">
        <v>44628</v>
      </c>
      <c r="J3089" t="s">
        <v>26</v>
      </c>
      <c r="K3089" t="s">
        <v>2205</v>
      </c>
      <c r="N3089" t="s">
        <v>2206</v>
      </c>
      <c r="Q3089" t="s">
        <v>2204</v>
      </c>
      <c r="R3089">
        <v>1314</v>
      </c>
      <c r="S3089">
        <v>437</v>
      </c>
    </row>
    <row r="3090" spans="1:19" x14ac:dyDescent="0.25">
      <c r="A3090" s="1" t="s">
        <v>20</v>
      </c>
      <c r="B3090" s="1" t="s">
        <v>34</v>
      </c>
      <c r="C3090" s="1" t="s">
        <v>22</v>
      </c>
      <c r="D3090" s="1" t="s">
        <v>23</v>
      </c>
      <c r="E3090" s="1" t="s">
        <v>24</v>
      </c>
      <c r="G3090" t="s">
        <v>2935</v>
      </c>
      <c r="H3090">
        <v>43368</v>
      </c>
      <c r="I3090">
        <v>44732</v>
      </c>
      <c r="J3090" t="s">
        <v>46</v>
      </c>
      <c r="Q3090" t="s">
        <v>3046</v>
      </c>
      <c r="R3090">
        <v>1365</v>
      </c>
    </row>
    <row r="3091" spans="1:19" x14ac:dyDescent="0.25">
      <c r="A3091" s="1" t="s">
        <v>36</v>
      </c>
      <c r="B3091" s="1" t="s">
        <v>37</v>
      </c>
      <c r="C3091" s="1" t="s">
        <v>22</v>
      </c>
      <c r="D3091" s="1" t="s">
        <v>23</v>
      </c>
      <c r="E3091" s="1" t="s">
        <v>24</v>
      </c>
      <c r="G3091" t="s">
        <v>2935</v>
      </c>
      <c r="H3091">
        <v>43368</v>
      </c>
      <c r="I3091">
        <v>44732</v>
      </c>
      <c r="J3091" t="s">
        <v>46</v>
      </c>
      <c r="K3091" t="s">
        <v>3047</v>
      </c>
      <c r="N3091" t="s">
        <v>45</v>
      </c>
      <c r="Q3091" t="s">
        <v>3046</v>
      </c>
      <c r="R3091">
        <v>1365</v>
      </c>
      <c r="S3091">
        <v>454</v>
      </c>
    </row>
    <row r="3092" spans="1:19" x14ac:dyDescent="0.25">
      <c r="A3092" s="1" t="s">
        <v>20</v>
      </c>
      <c r="B3092" s="1" t="s">
        <v>34</v>
      </c>
      <c r="C3092" s="1" t="s">
        <v>22</v>
      </c>
      <c r="D3092" s="1" t="s">
        <v>23</v>
      </c>
      <c r="E3092" s="1" t="s">
        <v>24</v>
      </c>
      <c r="G3092" t="s">
        <v>683</v>
      </c>
      <c r="H3092">
        <v>43397</v>
      </c>
      <c r="I3092">
        <v>43924</v>
      </c>
      <c r="J3092" t="s">
        <v>26</v>
      </c>
      <c r="Q3092" t="s">
        <v>811</v>
      </c>
      <c r="R3092">
        <v>528</v>
      </c>
    </row>
    <row r="3093" spans="1:19" x14ac:dyDescent="0.25">
      <c r="A3093" s="1" t="s">
        <v>36</v>
      </c>
      <c r="B3093" s="1" t="s">
        <v>37</v>
      </c>
      <c r="C3093" s="1" t="s">
        <v>22</v>
      </c>
      <c r="D3093" s="1" t="s">
        <v>23</v>
      </c>
      <c r="E3093" s="1" t="s">
        <v>24</v>
      </c>
      <c r="G3093" t="s">
        <v>683</v>
      </c>
      <c r="H3093">
        <v>43397</v>
      </c>
      <c r="I3093">
        <v>43924</v>
      </c>
      <c r="J3093" t="s">
        <v>26</v>
      </c>
      <c r="K3093" t="s">
        <v>812</v>
      </c>
      <c r="N3093" t="s">
        <v>45</v>
      </c>
      <c r="Q3093" t="s">
        <v>811</v>
      </c>
      <c r="R3093">
        <v>528</v>
      </c>
      <c r="S3093">
        <v>175</v>
      </c>
    </row>
    <row r="3094" spans="1:19" x14ac:dyDescent="0.25">
      <c r="A3094" s="1" t="s">
        <v>20</v>
      </c>
      <c r="B3094" s="1" t="s">
        <v>34</v>
      </c>
      <c r="C3094" s="1" t="s">
        <v>22</v>
      </c>
      <c r="D3094" s="1" t="s">
        <v>23</v>
      </c>
      <c r="E3094" s="1" t="s">
        <v>24</v>
      </c>
      <c r="G3094" t="s">
        <v>5006</v>
      </c>
      <c r="H3094">
        <v>43404</v>
      </c>
      <c r="I3094">
        <v>44015</v>
      </c>
      <c r="J3094" t="s">
        <v>26</v>
      </c>
      <c r="Q3094" t="s">
        <v>5129</v>
      </c>
      <c r="R3094">
        <v>612</v>
      </c>
    </row>
    <row r="3095" spans="1:19" x14ac:dyDescent="0.25">
      <c r="A3095" s="1" t="s">
        <v>36</v>
      </c>
      <c r="B3095" s="1" t="s">
        <v>37</v>
      </c>
      <c r="C3095" s="1" t="s">
        <v>22</v>
      </c>
      <c r="D3095" s="1" t="s">
        <v>23</v>
      </c>
      <c r="E3095" s="1" t="s">
        <v>24</v>
      </c>
      <c r="G3095" t="s">
        <v>5006</v>
      </c>
      <c r="H3095">
        <v>43404</v>
      </c>
      <c r="I3095">
        <v>44015</v>
      </c>
      <c r="J3095" t="s">
        <v>26</v>
      </c>
      <c r="K3095" t="s">
        <v>5130</v>
      </c>
      <c r="N3095" t="s">
        <v>5131</v>
      </c>
      <c r="Q3095" t="s">
        <v>5129</v>
      </c>
      <c r="R3095">
        <v>612</v>
      </c>
      <c r="S3095">
        <v>203</v>
      </c>
    </row>
    <row r="3096" spans="1:19" x14ac:dyDescent="0.25">
      <c r="A3096" s="1" t="s">
        <v>20</v>
      </c>
      <c r="B3096" s="1" t="s">
        <v>34</v>
      </c>
      <c r="C3096" s="1" t="s">
        <v>22</v>
      </c>
      <c r="D3096" s="1" t="s">
        <v>23</v>
      </c>
      <c r="E3096" s="1" t="s">
        <v>24</v>
      </c>
      <c r="G3096" t="s">
        <v>1267</v>
      </c>
      <c r="H3096">
        <v>43461</v>
      </c>
      <c r="I3096">
        <v>44033</v>
      </c>
      <c r="J3096" t="s">
        <v>26</v>
      </c>
      <c r="Q3096" t="s">
        <v>1379</v>
      </c>
      <c r="R3096">
        <v>573</v>
      </c>
    </row>
    <row r="3097" spans="1:19" x14ac:dyDescent="0.25">
      <c r="A3097" s="1" t="s">
        <v>36</v>
      </c>
      <c r="B3097" s="1" t="s">
        <v>37</v>
      </c>
      <c r="C3097" s="1" t="s">
        <v>22</v>
      </c>
      <c r="D3097" s="1" t="s">
        <v>23</v>
      </c>
      <c r="E3097" s="1" t="s">
        <v>24</v>
      </c>
      <c r="G3097" t="s">
        <v>1267</v>
      </c>
      <c r="H3097">
        <v>43461</v>
      </c>
      <c r="I3097">
        <v>44033</v>
      </c>
      <c r="J3097" t="s">
        <v>26</v>
      </c>
      <c r="K3097" t="s">
        <v>1380</v>
      </c>
      <c r="N3097" t="s">
        <v>1381</v>
      </c>
      <c r="Q3097" t="s">
        <v>1379</v>
      </c>
      <c r="R3097">
        <v>573</v>
      </c>
      <c r="S3097">
        <v>190</v>
      </c>
    </row>
    <row r="3098" spans="1:19" x14ac:dyDescent="0.25">
      <c r="A3098" s="1" t="s">
        <v>20</v>
      </c>
      <c r="B3098" s="1" t="s">
        <v>34</v>
      </c>
      <c r="C3098" s="1" t="s">
        <v>22</v>
      </c>
      <c r="D3098" s="1" t="s">
        <v>23</v>
      </c>
      <c r="E3098" s="1" t="s">
        <v>24</v>
      </c>
      <c r="G3098" t="s">
        <v>2442</v>
      </c>
      <c r="H3098">
        <v>43538</v>
      </c>
      <c r="I3098">
        <v>44617</v>
      </c>
      <c r="J3098" t="s">
        <v>26</v>
      </c>
      <c r="Q3098" t="s">
        <v>2548</v>
      </c>
      <c r="R3098">
        <v>1080</v>
      </c>
    </row>
    <row r="3099" spans="1:19" x14ac:dyDescent="0.25">
      <c r="A3099" s="1" t="s">
        <v>36</v>
      </c>
      <c r="B3099" s="1" t="s">
        <v>37</v>
      </c>
      <c r="C3099" s="1" t="s">
        <v>22</v>
      </c>
      <c r="D3099" s="1" t="s">
        <v>23</v>
      </c>
      <c r="E3099" s="1" t="s">
        <v>24</v>
      </c>
      <c r="G3099" t="s">
        <v>2442</v>
      </c>
      <c r="H3099">
        <v>43538</v>
      </c>
      <c r="I3099">
        <v>44617</v>
      </c>
      <c r="J3099" t="s">
        <v>26</v>
      </c>
      <c r="K3099" t="s">
        <v>2549</v>
      </c>
      <c r="N3099" t="s">
        <v>45</v>
      </c>
      <c r="Q3099" t="s">
        <v>2548</v>
      </c>
      <c r="R3099">
        <v>1080</v>
      </c>
      <c r="S3099">
        <v>359</v>
      </c>
    </row>
    <row r="3100" spans="1:19" x14ac:dyDescent="0.25">
      <c r="A3100" s="1" t="s">
        <v>20</v>
      </c>
      <c r="B3100" s="1" t="s">
        <v>34</v>
      </c>
      <c r="C3100" s="1" t="s">
        <v>22</v>
      </c>
      <c r="D3100" s="1" t="s">
        <v>23</v>
      </c>
      <c r="E3100" s="1" t="s">
        <v>24</v>
      </c>
      <c r="G3100" t="s">
        <v>5151</v>
      </c>
      <c r="H3100">
        <v>43592</v>
      </c>
      <c r="I3100">
        <v>44008</v>
      </c>
      <c r="J3100" t="s">
        <v>26</v>
      </c>
      <c r="Q3100" t="s">
        <v>5257</v>
      </c>
      <c r="R3100">
        <v>417</v>
      </c>
    </row>
    <row r="3101" spans="1:19" x14ac:dyDescent="0.25">
      <c r="A3101" s="1" t="s">
        <v>36</v>
      </c>
      <c r="B3101" s="1" t="s">
        <v>37</v>
      </c>
      <c r="C3101" s="1" t="s">
        <v>22</v>
      </c>
      <c r="D3101" s="1" t="s">
        <v>23</v>
      </c>
      <c r="E3101" s="1" t="s">
        <v>24</v>
      </c>
      <c r="G3101" t="s">
        <v>5151</v>
      </c>
      <c r="H3101">
        <v>43592</v>
      </c>
      <c r="I3101">
        <v>44008</v>
      </c>
      <c r="J3101" t="s">
        <v>26</v>
      </c>
      <c r="K3101" t="s">
        <v>5258</v>
      </c>
      <c r="N3101" t="s">
        <v>45</v>
      </c>
      <c r="Q3101" t="s">
        <v>5257</v>
      </c>
      <c r="R3101">
        <v>417</v>
      </c>
      <c r="S3101">
        <v>138</v>
      </c>
    </row>
    <row r="3102" spans="1:19" x14ac:dyDescent="0.25">
      <c r="A3102" s="1" t="s">
        <v>20</v>
      </c>
      <c r="B3102" s="1" t="s">
        <v>34</v>
      </c>
      <c r="C3102" s="1" t="s">
        <v>22</v>
      </c>
      <c r="D3102" s="1" t="s">
        <v>23</v>
      </c>
      <c r="E3102" s="1" t="s">
        <v>24</v>
      </c>
      <c r="G3102" t="s">
        <v>4715</v>
      </c>
      <c r="H3102">
        <v>43617</v>
      </c>
      <c r="I3102">
        <v>44396</v>
      </c>
      <c r="J3102" t="s">
        <v>26</v>
      </c>
      <c r="Q3102" t="s">
        <v>4825</v>
      </c>
      <c r="R3102">
        <v>780</v>
      </c>
    </row>
    <row r="3103" spans="1:19" x14ac:dyDescent="0.25">
      <c r="A3103" s="1" t="s">
        <v>36</v>
      </c>
      <c r="B3103" s="1" t="s">
        <v>37</v>
      </c>
      <c r="C3103" s="1" t="s">
        <v>22</v>
      </c>
      <c r="D3103" s="1" t="s">
        <v>23</v>
      </c>
      <c r="E3103" s="1" t="s">
        <v>24</v>
      </c>
      <c r="G3103" t="s">
        <v>4715</v>
      </c>
      <c r="H3103">
        <v>43617</v>
      </c>
      <c r="I3103">
        <v>44396</v>
      </c>
      <c r="J3103" t="s">
        <v>26</v>
      </c>
      <c r="K3103" t="s">
        <v>4826</v>
      </c>
      <c r="N3103" t="s">
        <v>4827</v>
      </c>
      <c r="Q3103" t="s">
        <v>4825</v>
      </c>
      <c r="R3103">
        <v>780</v>
      </c>
      <c r="S3103">
        <v>259</v>
      </c>
    </row>
    <row r="3104" spans="1:19" x14ac:dyDescent="0.25">
      <c r="A3104" s="1" t="s">
        <v>20</v>
      </c>
      <c r="B3104" s="1" t="s">
        <v>34</v>
      </c>
      <c r="C3104" s="1" t="s">
        <v>22</v>
      </c>
      <c r="D3104" s="1" t="s">
        <v>23</v>
      </c>
      <c r="E3104" s="1" t="s">
        <v>24</v>
      </c>
      <c r="G3104" t="s">
        <v>3510</v>
      </c>
      <c r="H3104">
        <v>43650</v>
      </c>
      <c r="I3104">
        <v>44795</v>
      </c>
      <c r="J3104" t="s">
        <v>26</v>
      </c>
      <c r="Q3104" t="s">
        <v>3631</v>
      </c>
      <c r="R3104">
        <v>1146</v>
      </c>
    </row>
    <row r="3105" spans="1:20" x14ac:dyDescent="0.25">
      <c r="A3105" s="1" t="s">
        <v>36</v>
      </c>
      <c r="B3105" s="1" t="s">
        <v>37</v>
      </c>
      <c r="C3105" s="1" t="s">
        <v>22</v>
      </c>
      <c r="D3105" s="1" t="s">
        <v>23</v>
      </c>
      <c r="E3105" s="1" t="s">
        <v>24</v>
      </c>
      <c r="G3105" t="s">
        <v>3510</v>
      </c>
      <c r="H3105">
        <v>43650</v>
      </c>
      <c r="I3105">
        <v>44795</v>
      </c>
      <c r="J3105" t="s">
        <v>26</v>
      </c>
      <c r="K3105" t="s">
        <v>3632</v>
      </c>
      <c r="N3105" t="s">
        <v>2496</v>
      </c>
      <c r="Q3105" t="s">
        <v>3631</v>
      </c>
      <c r="R3105">
        <v>1146</v>
      </c>
      <c r="S3105">
        <v>381</v>
      </c>
    </row>
    <row r="3106" spans="1:20" x14ac:dyDescent="0.25">
      <c r="A3106" s="1" t="s">
        <v>20</v>
      </c>
      <c r="B3106" s="1" t="s">
        <v>34</v>
      </c>
      <c r="C3106" s="1" t="s">
        <v>22</v>
      </c>
      <c r="D3106" s="1" t="s">
        <v>23</v>
      </c>
      <c r="E3106" s="1" t="s">
        <v>24</v>
      </c>
      <c r="G3106" t="s">
        <v>2702</v>
      </c>
      <c r="H3106">
        <v>43685</v>
      </c>
      <c r="I3106">
        <v>44317</v>
      </c>
      <c r="J3106" t="s">
        <v>26</v>
      </c>
      <c r="Q3106" t="s">
        <v>2791</v>
      </c>
      <c r="R3106">
        <v>633</v>
      </c>
    </row>
    <row r="3107" spans="1:20" x14ac:dyDescent="0.25">
      <c r="A3107" s="1" t="s">
        <v>36</v>
      </c>
      <c r="B3107" s="1" t="s">
        <v>37</v>
      </c>
      <c r="C3107" s="1" t="s">
        <v>22</v>
      </c>
      <c r="D3107" s="1" t="s">
        <v>23</v>
      </c>
      <c r="E3107" s="1" t="s">
        <v>24</v>
      </c>
      <c r="G3107" t="s">
        <v>2702</v>
      </c>
      <c r="H3107">
        <v>43685</v>
      </c>
      <c r="I3107">
        <v>44317</v>
      </c>
      <c r="J3107" t="s">
        <v>26</v>
      </c>
      <c r="K3107" t="s">
        <v>2792</v>
      </c>
      <c r="N3107" t="s">
        <v>2793</v>
      </c>
      <c r="Q3107" t="s">
        <v>2791</v>
      </c>
      <c r="R3107">
        <v>633</v>
      </c>
      <c r="S3107">
        <v>210</v>
      </c>
    </row>
    <row r="3108" spans="1:20" x14ac:dyDescent="0.25">
      <c r="A3108" s="1" t="s">
        <v>20</v>
      </c>
      <c r="B3108" s="1" t="s">
        <v>34</v>
      </c>
      <c r="C3108" s="1" t="s">
        <v>22</v>
      </c>
      <c r="D3108" s="1" t="s">
        <v>23</v>
      </c>
      <c r="E3108" s="1" t="s">
        <v>24</v>
      </c>
      <c r="G3108" t="s">
        <v>25</v>
      </c>
      <c r="H3108">
        <v>43714</v>
      </c>
      <c r="I3108">
        <v>44430</v>
      </c>
      <c r="J3108" t="s">
        <v>26</v>
      </c>
      <c r="Q3108" t="s">
        <v>158</v>
      </c>
      <c r="R3108">
        <v>717</v>
      </c>
    </row>
    <row r="3109" spans="1:20" x14ac:dyDescent="0.25">
      <c r="A3109" s="1" t="s">
        <v>36</v>
      </c>
      <c r="B3109" s="1" t="s">
        <v>37</v>
      </c>
      <c r="C3109" s="1" t="s">
        <v>22</v>
      </c>
      <c r="D3109" s="1" t="s">
        <v>23</v>
      </c>
      <c r="E3109" s="1" t="s">
        <v>24</v>
      </c>
      <c r="G3109" t="s">
        <v>25</v>
      </c>
      <c r="H3109">
        <v>43714</v>
      </c>
      <c r="I3109">
        <v>44430</v>
      </c>
      <c r="J3109" t="s">
        <v>26</v>
      </c>
      <c r="K3109" t="s">
        <v>159</v>
      </c>
      <c r="N3109" t="s">
        <v>160</v>
      </c>
      <c r="Q3109" t="s">
        <v>158</v>
      </c>
      <c r="R3109">
        <v>717</v>
      </c>
      <c r="S3109">
        <v>238</v>
      </c>
    </row>
    <row r="3110" spans="1:20" x14ac:dyDescent="0.25">
      <c r="A3110" s="1" t="s">
        <v>20</v>
      </c>
      <c r="B3110" s="1" t="s">
        <v>34</v>
      </c>
      <c r="C3110" s="1" t="s">
        <v>22</v>
      </c>
      <c r="D3110" s="1" t="s">
        <v>23</v>
      </c>
      <c r="E3110" s="1" t="s">
        <v>24</v>
      </c>
      <c r="G3110" t="s">
        <v>1766</v>
      </c>
      <c r="H3110">
        <v>43752</v>
      </c>
      <c r="I3110">
        <v>44666</v>
      </c>
      <c r="J3110" t="s">
        <v>26</v>
      </c>
      <c r="Q3110" t="s">
        <v>1870</v>
      </c>
      <c r="R3110">
        <v>915</v>
      </c>
    </row>
    <row r="3111" spans="1:20" x14ac:dyDescent="0.25">
      <c r="A3111" s="1" t="s">
        <v>36</v>
      </c>
      <c r="B3111" s="1" t="s">
        <v>37</v>
      </c>
      <c r="C3111" s="1" t="s">
        <v>22</v>
      </c>
      <c r="D3111" s="1" t="s">
        <v>23</v>
      </c>
      <c r="E3111" s="1" t="s">
        <v>24</v>
      </c>
      <c r="G3111" t="s">
        <v>1766</v>
      </c>
      <c r="H3111">
        <v>43752</v>
      </c>
      <c r="I3111">
        <v>44666</v>
      </c>
      <c r="J3111" t="s">
        <v>26</v>
      </c>
      <c r="K3111" t="s">
        <v>1871</v>
      </c>
      <c r="N3111" t="s">
        <v>1872</v>
      </c>
      <c r="Q3111" t="s">
        <v>1870</v>
      </c>
      <c r="R3111">
        <v>915</v>
      </c>
      <c r="S3111">
        <v>304</v>
      </c>
    </row>
    <row r="3112" spans="1:20" x14ac:dyDescent="0.25">
      <c r="A3112" s="1" t="s">
        <v>20</v>
      </c>
      <c r="B3112" s="1" t="s">
        <v>34</v>
      </c>
      <c r="C3112" s="1" t="s">
        <v>22</v>
      </c>
      <c r="D3112" s="1" t="s">
        <v>23</v>
      </c>
      <c r="E3112" s="1" t="s">
        <v>24</v>
      </c>
      <c r="G3112" t="s">
        <v>3978</v>
      </c>
      <c r="H3112">
        <v>43884</v>
      </c>
      <c r="I3112">
        <v>44756</v>
      </c>
      <c r="J3112" t="s">
        <v>26</v>
      </c>
      <c r="Q3112" t="s">
        <v>4072</v>
      </c>
      <c r="R3112">
        <v>873</v>
      </c>
    </row>
    <row r="3113" spans="1:20" x14ac:dyDescent="0.25">
      <c r="A3113" s="1" t="s">
        <v>36</v>
      </c>
      <c r="B3113" s="1" t="s">
        <v>37</v>
      </c>
      <c r="C3113" s="1" t="s">
        <v>22</v>
      </c>
      <c r="D3113" s="1" t="s">
        <v>23</v>
      </c>
      <c r="E3113" s="1" t="s">
        <v>24</v>
      </c>
      <c r="G3113" t="s">
        <v>3978</v>
      </c>
      <c r="H3113">
        <v>43884</v>
      </c>
      <c r="I3113">
        <v>44756</v>
      </c>
      <c r="J3113" t="s">
        <v>26</v>
      </c>
      <c r="K3113" t="s">
        <v>4073</v>
      </c>
      <c r="N3113" t="s">
        <v>74</v>
      </c>
      <c r="Q3113" t="s">
        <v>4072</v>
      </c>
      <c r="R3113">
        <v>873</v>
      </c>
      <c r="S3113">
        <v>290</v>
      </c>
    </row>
    <row r="3114" spans="1:20" x14ac:dyDescent="0.25">
      <c r="A3114" s="1" t="s">
        <v>20</v>
      </c>
      <c r="B3114" s="1" t="s">
        <v>128</v>
      </c>
      <c r="C3114" s="1" t="s">
        <v>22</v>
      </c>
      <c r="D3114" s="1" t="s">
        <v>23</v>
      </c>
      <c r="E3114" s="1" t="s">
        <v>24</v>
      </c>
      <c r="G3114" t="s">
        <v>5274</v>
      </c>
      <c r="H3114">
        <v>43896</v>
      </c>
      <c r="I3114">
        <v>45154</v>
      </c>
      <c r="J3114" t="s">
        <v>46</v>
      </c>
      <c r="Q3114" t="s">
        <v>5387</v>
      </c>
      <c r="R3114">
        <v>1259</v>
      </c>
      <c r="T3114" t="s">
        <v>130</v>
      </c>
    </row>
    <row r="3115" spans="1:20" x14ac:dyDescent="0.25">
      <c r="A3115" s="1" t="s">
        <v>36</v>
      </c>
      <c r="B3115" s="1" t="s">
        <v>131</v>
      </c>
      <c r="C3115" s="1" t="s">
        <v>22</v>
      </c>
      <c r="D3115" s="1" t="s">
        <v>23</v>
      </c>
      <c r="E3115" s="1" t="s">
        <v>24</v>
      </c>
      <c r="G3115" t="s">
        <v>5274</v>
      </c>
      <c r="H3115">
        <v>43896</v>
      </c>
      <c r="I3115">
        <v>45154</v>
      </c>
      <c r="J3115" t="s">
        <v>46</v>
      </c>
      <c r="N3115" t="s">
        <v>1431</v>
      </c>
      <c r="Q3115" t="s">
        <v>5387</v>
      </c>
      <c r="R3115">
        <v>1259</v>
      </c>
      <c r="T3115" t="s">
        <v>130</v>
      </c>
    </row>
    <row r="3116" spans="1:20" x14ac:dyDescent="0.25">
      <c r="A3116" s="1" t="s">
        <v>20</v>
      </c>
      <c r="B3116" s="1" t="s">
        <v>34</v>
      </c>
      <c r="C3116" s="1" t="s">
        <v>22</v>
      </c>
      <c r="D3116" s="1" t="s">
        <v>23</v>
      </c>
      <c r="E3116" s="1" t="s">
        <v>24</v>
      </c>
      <c r="G3116" t="s">
        <v>3824</v>
      </c>
      <c r="H3116">
        <v>43935</v>
      </c>
      <c r="I3116">
        <v>44870</v>
      </c>
      <c r="J3116" t="s">
        <v>26</v>
      </c>
      <c r="Q3116" t="s">
        <v>3927</v>
      </c>
      <c r="R3116">
        <v>936</v>
      </c>
    </row>
    <row r="3117" spans="1:20" x14ac:dyDescent="0.25">
      <c r="A3117" s="1" t="s">
        <v>36</v>
      </c>
      <c r="B3117" s="1" t="s">
        <v>37</v>
      </c>
      <c r="C3117" s="1" t="s">
        <v>22</v>
      </c>
      <c r="D3117" s="1" t="s">
        <v>23</v>
      </c>
      <c r="E3117" s="1" t="s">
        <v>24</v>
      </c>
      <c r="G3117" t="s">
        <v>3824</v>
      </c>
      <c r="H3117">
        <v>43935</v>
      </c>
      <c r="I3117">
        <v>44870</v>
      </c>
      <c r="J3117" t="s">
        <v>26</v>
      </c>
      <c r="K3117" t="s">
        <v>3928</v>
      </c>
      <c r="N3117" t="s">
        <v>3929</v>
      </c>
      <c r="Q3117" t="s">
        <v>3927</v>
      </c>
      <c r="R3117">
        <v>936</v>
      </c>
      <c r="S3117">
        <v>311</v>
      </c>
    </row>
    <row r="3118" spans="1:20" x14ac:dyDescent="0.25">
      <c r="A3118" s="1" t="s">
        <v>20</v>
      </c>
      <c r="B3118" s="1" t="s">
        <v>34</v>
      </c>
      <c r="C3118" s="1" t="s">
        <v>22</v>
      </c>
      <c r="D3118" s="1" t="s">
        <v>23</v>
      </c>
      <c r="E3118" s="1" t="s">
        <v>24</v>
      </c>
      <c r="G3118" t="s">
        <v>4466</v>
      </c>
      <c r="H3118">
        <v>44004</v>
      </c>
      <c r="I3118">
        <v>44597</v>
      </c>
      <c r="J3118" t="s">
        <v>26</v>
      </c>
      <c r="Q3118" t="s">
        <v>4553</v>
      </c>
      <c r="R3118">
        <v>594</v>
      </c>
    </row>
    <row r="3119" spans="1:20" x14ac:dyDescent="0.25">
      <c r="A3119" s="1" t="s">
        <v>36</v>
      </c>
      <c r="B3119" s="1" t="s">
        <v>37</v>
      </c>
      <c r="C3119" s="1" t="s">
        <v>22</v>
      </c>
      <c r="D3119" s="1" t="s">
        <v>23</v>
      </c>
      <c r="E3119" s="1" t="s">
        <v>24</v>
      </c>
      <c r="G3119" t="s">
        <v>4466</v>
      </c>
      <c r="H3119">
        <v>44004</v>
      </c>
      <c r="I3119">
        <v>44597</v>
      </c>
      <c r="J3119" t="s">
        <v>26</v>
      </c>
      <c r="K3119" t="s">
        <v>4554</v>
      </c>
      <c r="N3119" t="s">
        <v>45</v>
      </c>
      <c r="Q3119" t="s">
        <v>4553</v>
      </c>
      <c r="R3119">
        <v>594</v>
      </c>
      <c r="S3119">
        <v>197</v>
      </c>
    </row>
    <row r="3120" spans="1:20" x14ac:dyDescent="0.25">
      <c r="A3120" s="1" t="s">
        <v>20</v>
      </c>
      <c r="B3120" s="1" t="s">
        <v>34</v>
      </c>
      <c r="C3120" s="1" t="s">
        <v>22</v>
      </c>
      <c r="D3120" s="1" t="s">
        <v>23</v>
      </c>
      <c r="E3120" s="1" t="s">
        <v>24</v>
      </c>
      <c r="G3120" t="s">
        <v>5006</v>
      </c>
      <c r="H3120">
        <v>44030</v>
      </c>
      <c r="I3120">
        <v>44314</v>
      </c>
      <c r="J3120" t="s">
        <v>26</v>
      </c>
      <c r="Q3120" t="s">
        <v>5132</v>
      </c>
      <c r="R3120">
        <v>285</v>
      </c>
    </row>
    <row r="3121" spans="1:20" x14ac:dyDescent="0.25">
      <c r="A3121" s="1" t="s">
        <v>36</v>
      </c>
      <c r="B3121" s="1" t="s">
        <v>37</v>
      </c>
      <c r="C3121" s="1" t="s">
        <v>22</v>
      </c>
      <c r="D3121" s="1" t="s">
        <v>23</v>
      </c>
      <c r="E3121" s="1" t="s">
        <v>24</v>
      </c>
      <c r="G3121" t="s">
        <v>5006</v>
      </c>
      <c r="H3121">
        <v>44030</v>
      </c>
      <c r="I3121">
        <v>44314</v>
      </c>
      <c r="J3121" t="s">
        <v>26</v>
      </c>
      <c r="K3121" t="s">
        <v>5133</v>
      </c>
      <c r="N3121" t="s">
        <v>45</v>
      </c>
      <c r="Q3121" t="s">
        <v>5132</v>
      </c>
      <c r="R3121">
        <v>285</v>
      </c>
      <c r="S3121">
        <v>94</v>
      </c>
    </row>
    <row r="3122" spans="1:20" x14ac:dyDescent="0.25">
      <c r="A3122" s="1" t="s">
        <v>20</v>
      </c>
      <c r="B3122" s="1" t="s">
        <v>128</v>
      </c>
      <c r="C3122" s="1" t="s">
        <v>22</v>
      </c>
      <c r="D3122" s="1" t="s">
        <v>23</v>
      </c>
      <c r="E3122" s="1" t="s">
        <v>24</v>
      </c>
      <c r="G3122" t="s">
        <v>1267</v>
      </c>
      <c r="H3122">
        <v>44058</v>
      </c>
      <c r="I3122">
        <v>45108</v>
      </c>
      <c r="J3122" t="s">
        <v>26</v>
      </c>
      <c r="Q3122" t="s">
        <v>1382</v>
      </c>
      <c r="R3122">
        <v>1051</v>
      </c>
      <c r="T3122" t="s">
        <v>130</v>
      </c>
    </row>
    <row r="3123" spans="1:20" x14ac:dyDescent="0.25">
      <c r="A3123" s="1" t="s">
        <v>36</v>
      </c>
      <c r="B3123" s="1" t="s">
        <v>131</v>
      </c>
      <c r="C3123" s="1" t="s">
        <v>22</v>
      </c>
      <c r="D3123" s="1" t="s">
        <v>23</v>
      </c>
      <c r="E3123" s="1" t="s">
        <v>24</v>
      </c>
      <c r="G3123" t="s">
        <v>1267</v>
      </c>
      <c r="H3123">
        <v>44058</v>
      </c>
      <c r="I3123">
        <v>45108</v>
      </c>
      <c r="J3123" t="s">
        <v>26</v>
      </c>
      <c r="N3123" t="s">
        <v>1383</v>
      </c>
      <c r="Q3123" t="s">
        <v>1382</v>
      </c>
      <c r="R3123">
        <v>1051</v>
      </c>
      <c r="T3123" t="s">
        <v>130</v>
      </c>
    </row>
    <row r="3124" spans="1:20" x14ac:dyDescent="0.25">
      <c r="A3124" s="1" t="s">
        <v>20</v>
      </c>
      <c r="B3124" s="1" t="s">
        <v>34</v>
      </c>
      <c r="C3124" s="1" t="s">
        <v>22</v>
      </c>
      <c r="D3124" s="1" t="s">
        <v>23</v>
      </c>
      <c r="E3124" s="1" t="s">
        <v>24</v>
      </c>
      <c r="G3124" t="s">
        <v>4843</v>
      </c>
      <c r="H3124">
        <v>44093</v>
      </c>
      <c r="I3124">
        <v>44839</v>
      </c>
      <c r="J3124" t="s">
        <v>26</v>
      </c>
      <c r="Q3124" t="s">
        <v>4984</v>
      </c>
      <c r="R3124">
        <v>747</v>
      </c>
    </row>
    <row r="3125" spans="1:20" x14ac:dyDescent="0.25">
      <c r="A3125" s="1" t="s">
        <v>36</v>
      </c>
      <c r="B3125" s="1" t="s">
        <v>37</v>
      </c>
      <c r="C3125" s="1" t="s">
        <v>22</v>
      </c>
      <c r="D3125" s="1" t="s">
        <v>23</v>
      </c>
      <c r="E3125" s="1" t="s">
        <v>24</v>
      </c>
      <c r="G3125" t="s">
        <v>4843</v>
      </c>
      <c r="H3125">
        <v>44093</v>
      </c>
      <c r="I3125">
        <v>44839</v>
      </c>
      <c r="J3125" t="s">
        <v>26</v>
      </c>
      <c r="K3125" t="s">
        <v>4985</v>
      </c>
      <c r="N3125" t="s">
        <v>4986</v>
      </c>
      <c r="Q3125" t="s">
        <v>4984</v>
      </c>
      <c r="R3125">
        <v>747</v>
      </c>
      <c r="S3125">
        <v>248</v>
      </c>
    </row>
    <row r="3126" spans="1:20" x14ac:dyDescent="0.25">
      <c r="A3126" s="1" t="s">
        <v>20</v>
      </c>
      <c r="B3126" s="1" t="s">
        <v>34</v>
      </c>
      <c r="C3126" s="1" t="s">
        <v>22</v>
      </c>
      <c r="D3126" s="1" t="s">
        <v>23</v>
      </c>
      <c r="E3126" s="1" t="s">
        <v>24</v>
      </c>
      <c r="G3126" t="s">
        <v>4327</v>
      </c>
      <c r="H3126">
        <v>44110</v>
      </c>
      <c r="I3126">
        <v>44721</v>
      </c>
      <c r="J3126" t="s">
        <v>26</v>
      </c>
      <c r="Q3126" t="s">
        <v>4423</v>
      </c>
      <c r="R3126">
        <v>612</v>
      </c>
    </row>
    <row r="3127" spans="1:20" x14ac:dyDescent="0.25">
      <c r="A3127" s="1" t="s">
        <v>36</v>
      </c>
      <c r="B3127" s="1" t="s">
        <v>37</v>
      </c>
      <c r="C3127" s="1" t="s">
        <v>22</v>
      </c>
      <c r="D3127" s="1" t="s">
        <v>23</v>
      </c>
      <c r="E3127" s="1" t="s">
        <v>24</v>
      </c>
      <c r="G3127" t="s">
        <v>4327</v>
      </c>
      <c r="H3127">
        <v>44110</v>
      </c>
      <c r="I3127">
        <v>44721</v>
      </c>
      <c r="J3127" t="s">
        <v>26</v>
      </c>
      <c r="K3127" t="s">
        <v>4424</v>
      </c>
      <c r="N3127" t="s">
        <v>4425</v>
      </c>
      <c r="Q3127" t="s">
        <v>4423</v>
      </c>
      <c r="R3127">
        <v>612</v>
      </c>
      <c r="S3127">
        <v>203</v>
      </c>
    </row>
    <row r="3128" spans="1:20" x14ac:dyDescent="0.25">
      <c r="A3128" s="1" t="s">
        <v>20</v>
      </c>
      <c r="B3128" s="1" t="s">
        <v>128</v>
      </c>
      <c r="C3128" s="1" t="s">
        <v>22</v>
      </c>
      <c r="D3128" s="1" t="s">
        <v>23</v>
      </c>
      <c r="E3128" s="1" t="s">
        <v>24</v>
      </c>
      <c r="G3128" t="s">
        <v>683</v>
      </c>
      <c r="H3128">
        <v>44171</v>
      </c>
      <c r="I3128">
        <v>44743</v>
      </c>
      <c r="J3128" t="s">
        <v>26</v>
      </c>
      <c r="Q3128" t="s">
        <v>813</v>
      </c>
      <c r="R3128">
        <v>573</v>
      </c>
      <c r="T3128" t="s">
        <v>130</v>
      </c>
    </row>
    <row r="3129" spans="1:20" x14ac:dyDescent="0.25">
      <c r="A3129" s="1" t="s">
        <v>36</v>
      </c>
      <c r="B3129" s="1" t="s">
        <v>131</v>
      </c>
      <c r="C3129" s="1" t="s">
        <v>22</v>
      </c>
      <c r="D3129" s="1" t="s">
        <v>23</v>
      </c>
      <c r="E3129" s="1" t="s">
        <v>24</v>
      </c>
      <c r="G3129" t="s">
        <v>683</v>
      </c>
      <c r="H3129">
        <v>44171</v>
      </c>
      <c r="I3129">
        <v>44743</v>
      </c>
      <c r="J3129" t="s">
        <v>26</v>
      </c>
      <c r="N3129" t="s">
        <v>551</v>
      </c>
      <c r="Q3129" t="s">
        <v>813</v>
      </c>
      <c r="R3129">
        <v>573</v>
      </c>
      <c r="T3129" t="s">
        <v>130</v>
      </c>
    </row>
    <row r="3130" spans="1:20" x14ac:dyDescent="0.25">
      <c r="A3130" s="1" t="s">
        <v>20</v>
      </c>
      <c r="B3130" s="1" t="s">
        <v>34</v>
      </c>
      <c r="C3130" s="1" t="s">
        <v>22</v>
      </c>
      <c r="D3130" s="1" t="s">
        <v>23</v>
      </c>
      <c r="E3130" s="1" t="s">
        <v>24</v>
      </c>
      <c r="G3130" t="s">
        <v>5151</v>
      </c>
      <c r="H3130">
        <v>44240</v>
      </c>
      <c r="I3130">
        <v>45598</v>
      </c>
      <c r="J3130" t="s">
        <v>26</v>
      </c>
      <c r="Q3130" t="s">
        <v>5259</v>
      </c>
      <c r="R3130">
        <v>1359</v>
      </c>
    </row>
    <row r="3131" spans="1:20" x14ac:dyDescent="0.25">
      <c r="A3131" s="1" t="s">
        <v>36</v>
      </c>
      <c r="B3131" s="1" t="s">
        <v>37</v>
      </c>
      <c r="C3131" s="1" t="s">
        <v>22</v>
      </c>
      <c r="D3131" s="1" t="s">
        <v>23</v>
      </c>
      <c r="E3131" s="1" t="s">
        <v>24</v>
      </c>
      <c r="G3131" t="s">
        <v>5151</v>
      </c>
      <c r="H3131">
        <v>44240</v>
      </c>
      <c r="I3131">
        <v>45598</v>
      </c>
      <c r="J3131" t="s">
        <v>26</v>
      </c>
      <c r="K3131" t="s">
        <v>5260</v>
      </c>
      <c r="N3131" t="s">
        <v>45</v>
      </c>
      <c r="Q3131" t="s">
        <v>5259</v>
      </c>
      <c r="R3131">
        <v>1359</v>
      </c>
      <c r="S3131">
        <v>452</v>
      </c>
    </row>
    <row r="3132" spans="1:20" x14ac:dyDescent="0.25">
      <c r="A3132" s="1" t="s">
        <v>20</v>
      </c>
      <c r="B3132" s="1" t="s">
        <v>34</v>
      </c>
      <c r="C3132" s="1" t="s">
        <v>22</v>
      </c>
      <c r="D3132" s="1" t="s">
        <v>23</v>
      </c>
      <c r="E3132" s="1" t="s">
        <v>24</v>
      </c>
      <c r="G3132" t="s">
        <v>3120</v>
      </c>
      <c r="H3132">
        <v>44254</v>
      </c>
      <c r="I3132">
        <v>44826</v>
      </c>
      <c r="J3132" t="s">
        <v>26</v>
      </c>
      <c r="Q3132" t="s">
        <v>3232</v>
      </c>
      <c r="R3132">
        <v>573</v>
      </c>
    </row>
    <row r="3133" spans="1:20" x14ac:dyDescent="0.25">
      <c r="A3133" s="1" t="s">
        <v>36</v>
      </c>
      <c r="B3133" s="1" t="s">
        <v>37</v>
      </c>
      <c r="C3133" s="1" t="s">
        <v>22</v>
      </c>
      <c r="D3133" s="1" t="s">
        <v>23</v>
      </c>
      <c r="E3133" s="1" t="s">
        <v>24</v>
      </c>
      <c r="G3133" t="s">
        <v>3120</v>
      </c>
      <c r="H3133">
        <v>44254</v>
      </c>
      <c r="I3133">
        <v>44826</v>
      </c>
      <c r="J3133" t="s">
        <v>26</v>
      </c>
      <c r="K3133" t="s">
        <v>3233</v>
      </c>
      <c r="N3133" t="s">
        <v>471</v>
      </c>
      <c r="Q3133" t="s">
        <v>3232</v>
      </c>
      <c r="R3133">
        <v>573</v>
      </c>
      <c r="S3133">
        <v>190</v>
      </c>
    </row>
    <row r="3134" spans="1:20" x14ac:dyDescent="0.25">
      <c r="A3134" s="1" t="s">
        <v>20</v>
      </c>
      <c r="B3134" s="1" t="s">
        <v>34</v>
      </c>
      <c r="C3134" s="1" t="s">
        <v>22</v>
      </c>
      <c r="D3134" s="1" t="s">
        <v>23</v>
      </c>
      <c r="E3134" s="1" t="s">
        <v>24</v>
      </c>
      <c r="G3134" t="s">
        <v>4584</v>
      </c>
      <c r="H3134">
        <v>44289</v>
      </c>
      <c r="I3134">
        <v>45587</v>
      </c>
      <c r="J3134" t="s">
        <v>46</v>
      </c>
      <c r="Q3134" t="s">
        <v>4705</v>
      </c>
      <c r="R3134">
        <v>1299</v>
      </c>
    </row>
    <row r="3135" spans="1:20" x14ac:dyDescent="0.25">
      <c r="A3135" s="1" t="s">
        <v>36</v>
      </c>
      <c r="B3135" s="1" t="s">
        <v>37</v>
      </c>
      <c r="C3135" s="1" t="s">
        <v>22</v>
      </c>
      <c r="D3135" s="1" t="s">
        <v>23</v>
      </c>
      <c r="E3135" s="1" t="s">
        <v>24</v>
      </c>
      <c r="G3135" t="s">
        <v>4584</v>
      </c>
      <c r="H3135">
        <v>44289</v>
      </c>
      <c r="I3135">
        <v>45587</v>
      </c>
      <c r="J3135" t="s">
        <v>46</v>
      </c>
      <c r="K3135" t="s">
        <v>4706</v>
      </c>
      <c r="N3135" t="s">
        <v>45</v>
      </c>
      <c r="Q3135" t="s">
        <v>4705</v>
      </c>
      <c r="R3135">
        <v>1299</v>
      </c>
      <c r="S3135">
        <v>432</v>
      </c>
    </row>
    <row r="3136" spans="1:20" x14ac:dyDescent="0.25">
      <c r="A3136" s="1" t="s">
        <v>20</v>
      </c>
      <c r="B3136" s="1" t="s">
        <v>34</v>
      </c>
      <c r="C3136" s="1" t="s">
        <v>22</v>
      </c>
      <c r="D3136" s="1" t="s">
        <v>23</v>
      </c>
      <c r="E3136" s="1" t="s">
        <v>24</v>
      </c>
      <c r="G3136" t="s">
        <v>5006</v>
      </c>
      <c r="H3136">
        <v>44328</v>
      </c>
      <c r="I3136">
        <v>45203</v>
      </c>
      <c r="J3136" t="s">
        <v>26</v>
      </c>
      <c r="Q3136" t="s">
        <v>5134</v>
      </c>
      <c r="R3136">
        <v>876</v>
      </c>
    </row>
    <row r="3137" spans="1:19" x14ac:dyDescent="0.25">
      <c r="A3137" s="1" t="s">
        <v>36</v>
      </c>
      <c r="B3137" s="1" t="s">
        <v>37</v>
      </c>
      <c r="C3137" s="1" t="s">
        <v>22</v>
      </c>
      <c r="D3137" s="1" t="s">
        <v>23</v>
      </c>
      <c r="E3137" s="1" t="s">
        <v>24</v>
      </c>
      <c r="G3137" t="s">
        <v>5006</v>
      </c>
      <c r="H3137">
        <v>44328</v>
      </c>
      <c r="I3137">
        <v>45203</v>
      </c>
      <c r="J3137" t="s">
        <v>26</v>
      </c>
      <c r="K3137" t="s">
        <v>5135</v>
      </c>
      <c r="N3137" t="s">
        <v>5136</v>
      </c>
      <c r="Q3137" t="s">
        <v>5134</v>
      </c>
      <c r="R3137">
        <v>876</v>
      </c>
      <c r="S3137">
        <v>291</v>
      </c>
    </row>
    <row r="3138" spans="1:19" x14ac:dyDescent="0.25">
      <c r="A3138" s="1" t="s">
        <v>20</v>
      </c>
      <c r="B3138" s="1" t="s">
        <v>34</v>
      </c>
      <c r="C3138" s="1" t="s">
        <v>22</v>
      </c>
      <c r="D3138" s="1" t="s">
        <v>23</v>
      </c>
      <c r="E3138" s="1" t="s">
        <v>24</v>
      </c>
      <c r="G3138" t="s">
        <v>2702</v>
      </c>
      <c r="H3138">
        <v>44334</v>
      </c>
      <c r="I3138">
        <v>44780</v>
      </c>
      <c r="J3138" t="s">
        <v>26</v>
      </c>
      <c r="Q3138" t="s">
        <v>2794</v>
      </c>
      <c r="R3138">
        <v>447</v>
      </c>
    </row>
    <row r="3139" spans="1:19" x14ac:dyDescent="0.25">
      <c r="A3139" s="1" t="s">
        <v>36</v>
      </c>
      <c r="B3139" s="1" t="s">
        <v>37</v>
      </c>
      <c r="C3139" s="1" t="s">
        <v>22</v>
      </c>
      <c r="D3139" s="1" t="s">
        <v>23</v>
      </c>
      <c r="E3139" s="1" t="s">
        <v>24</v>
      </c>
      <c r="G3139" t="s">
        <v>2702</v>
      </c>
      <c r="H3139">
        <v>44334</v>
      </c>
      <c r="I3139">
        <v>44780</v>
      </c>
      <c r="J3139" t="s">
        <v>26</v>
      </c>
      <c r="K3139" t="s">
        <v>2795</v>
      </c>
      <c r="N3139" t="s">
        <v>2796</v>
      </c>
      <c r="Q3139" t="s">
        <v>2794</v>
      </c>
      <c r="R3139">
        <v>447</v>
      </c>
      <c r="S3139">
        <v>148</v>
      </c>
    </row>
    <row r="3140" spans="1:19" x14ac:dyDescent="0.25">
      <c r="A3140" s="1" t="s">
        <v>20</v>
      </c>
      <c r="B3140" s="1" t="s">
        <v>34</v>
      </c>
      <c r="C3140" s="1" t="s">
        <v>22</v>
      </c>
      <c r="D3140" s="1" t="s">
        <v>23</v>
      </c>
      <c r="E3140" s="1" t="s">
        <v>24</v>
      </c>
      <c r="G3140" t="s">
        <v>3679</v>
      </c>
      <c r="H3140">
        <v>44452</v>
      </c>
      <c r="I3140">
        <v>45432</v>
      </c>
      <c r="J3140" t="s">
        <v>46</v>
      </c>
      <c r="Q3140" t="s">
        <v>3769</v>
      </c>
      <c r="R3140">
        <v>981</v>
      </c>
    </row>
    <row r="3141" spans="1:19" x14ac:dyDescent="0.25">
      <c r="A3141" s="1" t="s">
        <v>36</v>
      </c>
      <c r="B3141" s="1" t="s">
        <v>37</v>
      </c>
      <c r="C3141" s="1" t="s">
        <v>22</v>
      </c>
      <c r="D3141" s="1" t="s">
        <v>23</v>
      </c>
      <c r="E3141" s="1" t="s">
        <v>24</v>
      </c>
      <c r="G3141" t="s">
        <v>3679</v>
      </c>
      <c r="H3141">
        <v>44452</v>
      </c>
      <c r="I3141">
        <v>45432</v>
      </c>
      <c r="J3141" t="s">
        <v>46</v>
      </c>
      <c r="K3141" t="s">
        <v>3770</v>
      </c>
      <c r="N3141" t="s">
        <v>3771</v>
      </c>
      <c r="Q3141" t="s">
        <v>3769</v>
      </c>
      <c r="R3141">
        <v>981</v>
      </c>
      <c r="S3141">
        <v>326</v>
      </c>
    </row>
    <row r="3142" spans="1:19" x14ac:dyDescent="0.25">
      <c r="A3142" s="1" t="s">
        <v>20</v>
      </c>
      <c r="B3142" s="1" t="s">
        <v>34</v>
      </c>
      <c r="C3142" s="1" t="s">
        <v>22</v>
      </c>
      <c r="D3142" s="1" t="s">
        <v>23</v>
      </c>
      <c r="E3142" s="1" t="s">
        <v>24</v>
      </c>
      <c r="G3142" t="s">
        <v>25</v>
      </c>
      <c r="H3142">
        <v>44498</v>
      </c>
      <c r="I3142">
        <v>45013</v>
      </c>
      <c r="J3142" t="s">
        <v>26</v>
      </c>
      <c r="Q3142" t="s">
        <v>161</v>
      </c>
      <c r="R3142">
        <v>516</v>
      </c>
    </row>
    <row r="3143" spans="1:19" x14ac:dyDescent="0.25">
      <c r="A3143" s="1" t="s">
        <v>36</v>
      </c>
      <c r="B3143" s="1" t="s">
        <v>37</v>
      </c>
      <c r="C3143" s="1" t="s">
        <v>22</v>
      </c>
      <c r="D3143" s="1" t="s">
        <v>23</v>
      </c>
      <c r="E3143" s="1" t="s">
        <v>24</v>
      </c>
      <c r="G3143" t="s">
        <v>25</v>
      </c>
      <c r="H3143">
        <v>44498</v>
      </c>
      <c r="I3143">
        <v>45013</v>
      </c>
      <c r="J3143" t="s">
        <v>26</v>
      </c>
      <c r="K3143" t="s">
        <v>162</v>
      </c>
      <c r="N3143" t="s">
        <v>163</v>
      </c>
      <c r="Q3143" t="s">
        <v>161</v>
      </c>
      <c r="R3143">
        <v>516</v>
      </c>
      <c r="S3143">
        <v>171</v>
      </c>
    </row>
    <row r="3144" spans="1:19" x14ac:dyDescent="0.25">
      <c r="A3144" s="1" t="s">
        <v>20</v>
      </c>
      <c r="B3144" s="1" t="s">
        <v>34</v>
      </c>
      <c r="C3144" s="1" t="s">
        <v>22</v>
      </c>
      <c r="D3144" s="1" t="s">
        <v>23</v>
      </c>
      <c r="E3144" s="1" t="s">
        <v>24</v>
      </c>
      <c r="G3144" t="s">
        <v>2442</v>
      </c>
      <c r="H3144">
        <v>44640</v>
      </c>
      <c r="I3144">
        <v>45746</v>
      </c>
      <c r="J3144" t="s">
        <v>26</v>
      </c>
      <c r="Q3144" t="s">
        <v>2550</v>
      </c>
      <c r="R3144">
        <v>1107</v>
      </c>
    </row>
    <row r="3145" spans="1:19" x14ac:dyDescent="0.25">
      <c r="A3145" s="1" t="s">
        <v>36</v>
      </c>
      <c r="B3145" s="1" t="s">
        <v>37</v>
      </c>
      <c r="C3145" s="1" t="s">
        <v>22</v>
      </c>
      <c r="D3145" s="1" t="s">
        <v>23</v>
      </c>
      <c r="E3145" s="1" t="s">
        <v>24</v>
      </c>
      <c r="G3145" t="s">
        <v>2442</v>
      </c>
      <c r="H3145">
        <v>44640</v>
      </c>
      <c r="I3145">
        <v>45746</v>
      </c>
      <c r="J3145" t="s">
        <v>26</v>
      </c>
      <c r="K3145" t="s">
        <v>2551</v>
      </c>
      <c r="N3145" t="s">
        <v>45</v>
      </c>
      <c r="Q3145" t="s">
        <v>2550</v>
      </c>
      <c r="R3145">
        <v>1107</v>
      </c>
      <c r="S3145">
        <v>368</v>
      </c>
    </row>
    <row r="3146" spans="1:19" x14ac:dyDescent="0.25">
      <c r="A3146" s="1" t="s">
        <v>20</v>
      </c>
      <c r="B3146" s="1" t="s">
        <v>34</v>
      </c>
      <c r="C3146" s="1" t="s">
        <v>22</v>
      </c>
      <c r="D3146" s="1" t="s">
        <v>23</v>
      </c>
      <c r="E3146" s="1" t="s">
        <v>24</v>
      </c>
      <c r="G3146" t="s">
        <v>4466</v>
      </c>
      <c r="H3146">
        <v>44672</v>
      </c>
      <c r="I3146">
        <v>46021</v>
      </c>
      <c r="J3146" t="s">
        <v>26</v>
      </c>
      <c r="Q3146" t="s">
        <v>4555</v>
      </c>
      <c r="R3146">
        <v>1350</v>
      </c>
    </row>
    <row r="3147" spans="1:19" x14ac:dyDescent="0.25">
      <c r="A3147" s="1" t="s">
        <v>36</v>
      </c>
      <c r="B3147" s="1" t="s">
        <v>37</v>
      </c>
      <c r="C3147" s="1" t="s">
        <v>22</v>
      </c>
      <c r="D3147" s="1" t="s">
        <v>23</v>
      </c>
      <c r="E3147" s="1" t="s">
        <v>24</v>
      </c>
      <c r="G3147" t="s">
        <v>4466</v>
      </c>
      <c r="H3147">
        <v>44672</v>
      </c>
      <c r="I3147">
        <v>46021</v>
      </c>
      <c r="J3147" t="s">
        <v>26</v>
      </c>
      <c r="K3147" t="s">
        <v>4556</v>
      </c>
      <c r="N3147" t="s">
        <v>551</v>
      </c>
      <c r="Q3147" t="s">
        <v>4555</v>
      </c>
      <c r="R3147">
        <v>1350</v>
      </c>
      <c r="S3147">
        <v>449</v>
      </c>
    </row>
    <row r="3148" spans="1:19" x14ac:dyDescent="0.25">
      <c r="A3148" s="1" t="s">
        <v>20</v>
      </c>
      <c r="B3148" s="1" t="s">
        <v>34</v>
      </c>
      <c r="C3148" s="1" t="s">
        <v>22</v>
      </c>
      <c r="D3148" s="1" t="s">
        <v>23</v>
      </c>
      <c r="E3148" s="1" t="s">
        <v>24</v>
      </c>
      <c r="G3148" t="s">
        <v>2087</v>
      </c>
      <c r="H3148">
        <v>44709</v>
      </c>
      <c r="I3148">
        <v>46877</v>
      </c>
      <c r="J3148" t="s">
        <v>26</v>
      </c>
      <c r="Q3148" t="s">
        <v>2207</v>
      </c>
      <c r="R3148">
        <v>2169</v>
      </c>
    </row>
    <row r="3149" spans="1:19" x14ac:dyDescent="0.25">
      <c r="A3149" s="1" t="s">
        <v>36</v>
      </c>
      <c r="B3149" s="1" t="s">
        <v>37</v>
      </c>
      <c r="C3149" s="1" t="s">
        <v>22</v>
      </c>
      <c r="D3149" s="1" t="s">
        <v>23</v>
      </c>
      <c r="E3149" s="1" t="s">
        <v>24</v>
      </c>
      <c r="G3149" t="s">
        <v>2087</v>
      </c>
      <c r="H3149">
        <v>44709</v>
      </c>
      <c r="I3149">
        <v>46877</v>
      </c>
      <c r="J3149" t="s">
        <v>26</v>
      </c>
      <c r="K3149" t="s">
        <v>2208</v>
      </c>
      <c r="N3149" t="s">
        <v>2209</v>
      </c>
      <c r="Q3149" t="s">
        <v>2207</v>
      </c>
      <c r="R3149">
        <v>2169</v>
      </c>
      <c r="S3149">
        <v>722</v>
      </c>
    </row>
    <row r="3150" spans="1:19" x14ac:dyDescent="0.25">
      <c r="A3150" s="1" t="s">
        <v>20</v>
      </c>
      <c r="B3150" s="1" t="s">
        <v>34</v>
      </c>
      <c r="C3150" s="1" t="s">
        <v>22</v>
      </c>
      <c r="D3150" s="1" t="s">
        <v>23</v>
      </c>
      <c r="E3150" s="1" t="s">
        <v>24</v>
      </c>
      <c r="G3150" t="s">
        <v>1766</v>
      </c>
      <c r="H3150">
        <v>44721</v>
      </c>
      <c r="I3150">
        <v>45497</v>
      </c>
      <c r="J3150" t="s">
        <v>26</v>
      </c>
      <c r="Q3150" t="s">
        <v>1873</v>
      </c>
      <c r="R3150">
        <v>777</v>
      </c>
    </row>
    <row r="3151" spans="1:19" x14ac:dyDescent="0.25">
      <c r="A3151" s="1" t="s">
        <v>36</v>
      </c>
      <c r="B3151" s="1" t="s">
        <v>37</v>
      </c>
      <c r="C3151" s="1" t="s">
        <v>22</v>
      </c>
      <c r="D3151" s="1" t="s">
        <v>23</v>
      </c>
      <c r="E3151" s="1" t="s">
        <v>24</v>
      </c>
      <c r="G3151" t="s">
        <v>1766</v>
      </c>
      <c r="H3151">
        <v>44721</v>
      </c>
      <c r="I3151">
        <v>45497</v>
      </c>
      <c r="J3151" t="s">
        <v>26</v>
      </c>
      <c r="K3151" t="s">
        <v>1874</v>
      </c>
      <c r="N3151" t="s">
        <v>1298</v>
      </c>
      <c r="Q3151" t="s">
        <v>1873</v>
      </c>
      <c r="R3151">
        <v>777</v>
      </c>
      <c r="S3151">
        <v>258</v>
      </c>
    </row>
    <row r="3152" spans="1:19" x14ac:dyDescent="0.25">
      <c r="A3152" s="1" t="s">
        <v>20</v>
      </c>
      <c r="B3152" s="1" t="s">
        <v>34</v>
      </c>
      <c r="C3152" s="1" t="s">
        <v>22</v>
      </c>
      <c r="D3152" s="1" t="s">
        <v>23</v>
      </c>
      <c r="E3152" s="1" t="s">
        <v>24</v>
      </c>
      <c r="G3152" t="s">
        <v>4327</v>
      </c>
      <c r="H3152">
        <v>44724</v>
      </c>
      <c r="I3152">
        <v>45503</v>
      </c>
      <c r="J3152" t="s">
        <v>26</v>
      </c>
      <c r="Q3152" t="s">
        <v>4426</v>
      </c>
      <c r="R3152">
        <v>780</v>
      </c>
    </row>
    <row r="3153" spans="1:20" x14ac:dyDescent="0.25">
      <c r="A3153" s="1" t="s">
        <v>36</v>
      </c>
      <c r="B3153" s="1" t="s">
        <v>37</v>
      </c>
      <c r="C3153" s="1" t="s">
        <v>22</v>
      </c>
      <c r="D3153" s="1" t="s">
        <v>23</v>
      </c>
      <c r="E3153" s="1" t="s">
        <v>24</v>
      </c>
      <c r="G3153" t="s">
        <v>4327</v>
      </c>
      <c r="H3153">
        <v>44724</v>
      </c>
      <c r="I3153">
        <v>45503</v>
      </c>
      <c r="J3153" t="s">
        <v>26</v>
      </c>
      <c r="K3153" t="s">
        <v>4427</v>
      </c>
      <c r="N3153" t="s">
        <v>4428</v>
      </c>
      <c r="Q3153" t="s">
        <v>4426</v>
      </c>
      <c r="R3153">
        <v>780</v>
      </c>
      <c r="S3153">
        <v>259</v>
      </c>
    </row>
    <row r="3154" spans="1:20" x14ac:dyDescent="0.25">
      <c r="A3154" s="1" t="s">
        <v>20</v>
      </c>
      <c r="B3154" s="1" t="s">
        <v>128</v>
      </c>
      <c r="C3154" s="1" t="s">
        <v>22</v>
      </c>
      <c r="D3154" s="1" t="s">
        <v>23</v>
      </c>
      <c r="E3154" s="1" t="s">
        <v>24</v>
      </c>
      <c r="G3154" t="s">
        <v>683</v>
      </c>
      <c r="H3154">
        <v>44740</v>
      </c>
      <c r="I3154">
        <v>45063</v>
      </c>
      <c r="J3154" t="s">
        <v>26</v>
      </c>
      <c r="Q3154" t="s">
        <v>814</v>
      </c>
      <c r="R3154">
        <v>324</v>
      </c>
      <c r="T3154" t="s">
        <v>130</v>
      </c>
    </row>
    <row r="3155" spans="1:20" x14ac:dyDescent="0.25">
      <c r="A3155" s="1" t="s">
        <v>36</v>
      </c>
      <c r="B3155" s="1" t="s">
        <v>131</v>
      </c>
      <c r="C3155" s="1" t="s">
        <v>22</v>
      </c>
      <c r="D3155" s="1" t="s">
        <v>23</v>
      </c>
      <c r="E3155" s="1" t="s">
        <v>24</v>
      </c>
      <c r="G3155" t="s">
        <v>683</v>
      </c>
      <c r="H3155">
        <v>44740</v>
      </c>
      <c r="I3155">
        <v>45063</v>
      </c>
      <c r="J3155" t="s">
        <v>26</v>
      </c>
      <c r="N3155" t="s">
        <v>405</v>
      </c>
      <c r="Q3155" t="s">
        <v>814</v>
      </c>
      <c r="R3155">
        <v>324</v>
      </c>
      <c r="T3155" t="s">
        <v>130</v>
      </c>
    </row>
    <row r="3156" spans="1:20" x14ac:dyDescent="0.25">
      <c r="A3156" s="1" t="s">
        <v>20</v>
      </c>
      <c r="B3156" s="1" t="s">
        <v>34</v>
      </c>
      <c r="C3156" s="1" t="s">
        <v>22</v>
      </c>
      <c r="D3156" s="1" t="s">
        <v>23</v>
      </c>
      <c r="E3156" s="1" t="s">
        <v>24</v>
      </c>
      <c r="G3156" t="s">
        <v>4136</v>
      </c>
      <c r="H3156">
        <v>44748</v>
      </c>
      <c r="I3156">
        <v>45548</v>
      </c>
      <c r="J3156" t="s">
        <v>26</v>
      </c>
      <c r="Q3156" t="s">
        <v>4277</v>
      </c>
      <c r="R3156">
        <v>801</v>
      </c>
    </row>
    <row r="3157" spans="1:20" x14ac:dyDescent="0.25">
      <c r="A3157" s="1" t="s">
        <v>36</v>
      </c>
      <c r="B3157" s="1" t="s">
        <v>37</v>
      </c>
      <c r="C3157" s="1" t="s">
        <v>22</v>
      </c>
      <c r="D3157" s="1" t="s">
        <v>23</v>
      </c>
      <c r="E3157" s="1" t="s">
        <v>24</v>
      </c>
      <c r="G3157" t="s">
        <v>4136</v>
      </c>
      <c r="H3157">
        <v>44748</v>
      </c>
      <c r="I3157">
        <v>45548</v>
      </c>
      <c r="J3157" t="s">
        <v>26</v>
      </c>
      <c r="K3157" t="s">
        <v>4278</v>
      </c>
      <c r="N3157" t="s">
        <v>4276</v>
      </c>
      <c r="Q3157" t="s">
        <v>4277</v>
      </c>
      <c r="R3157">
        <v>801</v>
      </c>
      <c r="S3157">
        <v>266</v>
      </c>
    </row>
    <row r="3158" spans="1:20" x14ac:dyDescent="0.25">
      <c r="A3158" s="1" t="s">
        <v>20</v>
      </c>
      <c r="B3158" s="1" t="s">
        <v>34</v>
      </c>
      <c r="C3158" s="1" t="s">
        <v>22</v>
      </c>
      <c r="D3158" s="1" t="s">
        <v>23</v>
      </c>
      <c r="E3158" s="1" t="s">
        <v>24</v>
      </c>
      <c r="G3158" t="s">
        <v>3978</v>
      </c>
      <c r="H3158">
        <v>44764</v>
      </c>
      <c r="I3158">
        <v>45267</v>
      </c>
      <c r="J3158" t="s">
        <v>26</v>
      </c>
      <c r="Q3158" t="s">
        <v>4074</v>
      </c>
      <c r="R3158">
        <v>504</v>
      </c>
    </row>
    <row r="3159" spans="1:20" x14ac:dyDescent="0.25">
      <c r="A3159" s="1" t="s">
        <v>36</v>
      </c>
      <c r="B3159" s="1" t="s">
        <v>37</v>
      </c>
      <c r="C3159" s="1" t="s">
        <v>22</v>
      </c>
      <c r="D3159" s="1" t="s">
        <v>23</v>
      </c>
      <c r="E3159" s="1" t="s">
        <v>24</v>
      </c>
      <c r="G3159" t="s">
        <v>3978</v>
      </c>
      <c r="H3159">
        <v>44764</v>
      </c>
      <c r="I3159">
        <v>45267</v>
      </c>
      <c r="J3159" t="s">
        <v>26</v>
      </c>
      <c r="K3159" t="s">
        <v>4075</v>
      </c>
      <c r="N3159" t="s">
        <v>45</v>
      </c>
      <c r="Q3159" t="s">
        <v>4074</v>
      </c>
      <c r="R3159">
        <v>504</v>
      </c>
      <c r="S3159">
        <v>167</v>
      </c>
    </row>
    <row r="3160" spans="1:20" x14ac:dyDescent="0.25">
      <c r="A3160" s="1" t="s">
        <v>20</v>
      </c>
      <c r="B3160" s="1" t="s">
        <v>34</v>
      </c>
      <c r="C3160" s="1" t="s">
        <v>22</v>
      </c>
      <c r="D3160" s="1" t="s">
        <v>23</v>
      </c>
      <c r="E3160" s="1" t="s">
        <v>24</v>
      </c>
      <c r="G3160" t="s">
        <v>4715</v>
      </c>
      <c r="H3160">
        <v>44777</v>
      </c>
      <c r="I3160">
        <v>46057</v>
      </c>
      <c r="J3160" t="s">
        <v>26</v>
      </c>
      <c r="Q3160" t="s">
        <v>4828</v>
      </c>
      <c r="R3160">
        <v>1281</v>
      </c>
    </row>
    <row r="3161" spans="1:20" x14ac:dyDescent="0.25">
      <c r="A3161" s="1" t="s">
        <v>36</v>
      </c>
      <c r="B3161" s="1" t="s">
        <v>37</v>
      </c>
      <c r="C3161" s="1" t="s">
        <v>22</v>
      </c>
      <c r="D3161" s="1" t="s">
        <v>23</v>
      </c>
      <c r="E3161" s="1" t="s">
        <v>24</v>
      </c>
      <c r="G3161" t="s">
        <v>4715</v>
      </c>
      <c r="H3161">
        <v>44777</v>
      </c>
      <c r="I3161">
        <v>46057</v>
      </c>
      <c r="J3161" t="s">
        <v>26</v>
      </c>
      <c r="K3161" t="s">
        <v>4829</v>
      </c>
      <c r="N3161" t="s">
        <v>4830</v>
      </c>
      <c r="Q3161" t="s">
        <v>4828</v>
      </c>
      <c r="R3161">
        <v>1281</v>
      </c>
      <c r="S3161">
        <v>426</v>
      </c>
    </row>
    <row r="3162" spans="1:20" x14ac:dyDescent="0.25">
      <c r="A3162" s="1" t="s">
        <v>20</v>
      </c>
      <c r="B3162" s="1" t="s">
        <v>34</v>
      </c>
      <c r="C3162" s="1" t="s">
        <v>22</v>
      </c>
      <c r="D3162" s="1" t="s">
        <v>23</v>
      </c>
      <c r="E3162" s="1" t="s">
        <v>24</v>
      </c>
      <c r="G3162" t="s">
        <v>2702</v>
      </c>
      <c r="H3162">
        <v>44795</v>
      </c>
      <c r="I3162">
        <v>45235</v>
      </c>
      <c r="J3162" t="s">
        <v>26</v>
      </c>
      <c r="Q3162" t="s">
        <v>2797</v>
      </c>
      <c r="R3162">
        <v>441</v>
      </c>
    </row>
    <row r="3163" spans="1:20" x14ac:dyDescent="0.25">
      <c r="A3163" s="1" t="s">
        <v>36</v>
      </c>
      <c r="B3163" s="1" t="s">
        <v>37</v>
      </c>
      <c r="C3163" s="1" t="s">
        <v>22</v>
      </c>
      <c r="D3163" s="1" t="s">
        <v>23</v>
      </c>
      <c r="E3163" s="1" t="s">
        <v>24</v>
      </c>
      <c r="G3163" t="s">
        <v>2702</v>
      </c>
      <c r="H3163">
        <v>44795</v>
      </c>
      <c r="I3163">
        <v>45235</v>
      </c>
      <c r="J3163" t="s">
        <v>26</v>
      </c>
      <c r="K3163" t="s">
        <v>2798</v>
      </c>
      <c r="N3163" t="s">
        <v>2799</v>
      </c>
      <c r="Q3163" t="s">
        <v>2797</v>
      </c>
      <c r="R3163">
        <v>441</v>
      </c>
      <c r="S3163">
        <v>146</v>
      </c>
    </row>
    <row r="3164" spans="1:20" x14ac:dyDescent="0.25">
      <c r="A3164" s="1" t="s">
        <v>20</v>
      </c>
      <c r="B3164" s="1" t="s">
        <v>34</v>
      </c>
      <c r="C3164" s="1" t="s">
        <v>22</v>
      </c>
      <c r="D3164" s="1" t="s">
        <v>23</v>
      </c>
      <c r="E3164" s="1" t="s">
        <v>24</v>
      </c>
      <c r="G3164" t="s">
        <v>2935</v>
      </c>
      <c r="H3164">
        <v>44811</v>
      </c>
      <c r="I3164">
        <v>45314</v>
      </c>
      <c r="J3164" t="s">
        <v>46</v>
      </c>
      <c r="Q3164" t="s">
        <v>3048</v>
      </c>
      <c r="R3164">
        <v>504</v>
      </c>
    </row>
    <row r="3165" spans="1:20" x14ac:dyDescent="0.25">
      <c r="A3165" s="1" t="s">
        <v>36</v>
      </c>
      <c r="B3165" s="1" t="s">
        <v>37</v>
      </c>
      <c r="C3165" s="1" t="s">
        <v>22</v>
      </c>
      <c r="D3165" s="1" t="s">
        <v>23</v>
      </c>
      <c r="E3165" s="1" t="s">
        <v>24</v>
      </c>
      <c r="G3165" t="s">
        <v>2935</v>
      </c>
      <c r="H3165">
        <v>44811</v>
      </c>
      <c r="I3165">
        <v>45314</v>
      </c>
      <c r="J3165" t="s">
        <v>46</v>
      </c>
      <c r="K3165" t="s">
        <v>3049</v>
      </c>
      <c r="N3165" t="s">
        <v>363</v>
      </c>
      <c r="Q3165" t="s">
        <v>3048</v>
      </c>
      <c r="R3165">
        <v>504</v>
      </c>
      <c r="S3165">
        <v>167</v>
      </c>
    </row>
    <row r="3166" spans="1:20" x14ac:dyDescent="0.25">
      <c r="A3166" s="1" t="s">
        <v>20</v>
      </c>
      <c r="B3166" s="1" t="s">
        <v>34</v>
      </c>
      <c r="C3166" s="1" t="s">
        <v>22</v>
      </c>
      <c r="D3166" s="1" t="s">
        <v>23</v>
      </c>
      <c r="E3166" s="1" t="s">
        <v>24</v>
      </c>
      <c r="G3166" t="s">
        <v>3120</v>
      </c>
      <c r="H3166">
        <v>44832</v>
      </c>
      <c r="I3166">
        <v>46145</v>
      </c>
      <c r="J3166" t="s">
        <v>26</v>
      </c>
      <c r="Q3166" t="s">
        <v>3234</v>
      </c>
      <c r="R3166">
        <v>1314</v>
      </c>
    </row>
    <row r="3167" spans="1:20" x14ac:dyDescent="0.25">
      <c r="A3167" s="1" t="s">
        <v>36</v>
      </c>
      <c r="B3167" s="1" t="s">
        <v>37</v>
      </c>
      <c r="C3167" s="1" t="s">
        <v>22</v>
      </c>
      <c r="D3167" s="1" t="s">
        <v>23</v>
      </c>
      <c r="E3167" s="1" t="s">
        <v>24</v>
      </c>
      <c r="G3167" t="s">
        <v>3120</v>
      </c>
      <c r="H3167">
        <v>44832</v>
      </c>
      <c r="I3167">
        <v>46145</v>
      </c>
      <c r="J3167" t="s">
        <v>26</v>
      </c>
      <c r="K3167" t="s">
        <v>3235</v>
      </c>
      <c r="N3167" t="s">
        <v>3236</v>
      </c>
      <c r="Q3167" t="s">
        <v>3234</v>
      </c>
      <c r="R3167">
        <v>1314</v>
      </c>
      <c r="S3167">
        <v>437</v>
      </c>
    </row>
    <row r="3168" spans="1:20" x14ac:dyDescent="0.25">
      <c r="A3168" s="1" t="s">
        <v>20</v>
      </c>
      <c r="B3168" s="1" t="s">
        <v>34</v>
      </c>
      <c r="C3168" s="1" t="s">
        <v>22</v>
      </c>
      <c r="D3168" s="1" t="s">
        <v>23</v>
      </c>
      <c r="E3168" s="1" t="s">
        <v>24</v>
      </c>
      <c r="G3168" t="s">
        <v>4843</v>
      </c>
      <c r="H3168">
        <v>44853</v>
      </c>
      <c r="I3168">
        <v>46034</v>
      </c>
      <c r="J3168" t="s">
        <v>26</v>
      </c>
      <c r="Q3168" t="s">
        <v>4987</v>
      </c>
      <c r="R3168">
        <v>1182</v>
      </c>
    </row>
    <row r="3169" spans="1:19" x14ac:dyDescent="0.25">
      <c r="A3169" s="1" t="s">
        <v>36</v>
      </c>
      <c r="B3169" s="1" t="s">
        <v>37</v>
      </c>
      <c r="C3169" s="1" t="s">
        <v>22</v>
      </c>
      <c r="D3169" s="1" t="s">
        <v>23</v>
      </c>
      <c r="E3169" s="1" t="s">
        <v>24</v>
      </c>
      <c r="G3169" t="s">
        <v>4843</v>
      </c>
      <c r="H3169">
        <v>44853</v>
      </c>
      <c r="I3169">
        <v>46034</v>
      </c>
      <c r="J3169" t="s">
        <v>26</v>
      </c>
      <c r="K3169" t="s">
        <v>4988</v>
      </c>
      <c r="N3169" t="s">
        <v>4989</v>
      </c>
      <c r="Q3169" t="s">
        <v>4987</v>
      </c>
      <c r="R3169">
        <v>1182</v>
      </c>
      <c r="S3169">
        <v>393</v>
      </c>
    </row>
    <row r="3170" spans="1:19" x14ac:dyDescent="0.25">
      <c r="A3170" s="1" t="s">
        <v>20</v>
      </c>
      <c r="B3170" s="1" t="s">
        <v>34</v>
      </c>
      <c r="C3170" s="1" t="s">
        <v>22</v>
      </c>
      <c r="D3170" s="1" t="s">
        <v>23</v>
      </c>
      <c r="E3170" s="1" t="s">
        <v>24</v>
      </c>
      <c r="G3170" t="s">
        <v>3824</v>
      </c>
      <c r="H3170">
        <v>45021</v>
      </c>
      <c r="I3170">
        <v>46427</v>
      </c>
      <c r="J3170" t="s">
        <v>46</v>
      </c>
      <c r="Q3170" t="s">
        <v>3930</v>
      </c>
      <c r="R3170">
        <v>1407</v>
      </c>
    </row>
    <row r="3171" spans="1:19" x14ac:dyDescent="0.25">
      <c r="A3171" s="1" t="s">
        <v>36</v>
      </c>
      <c r="B3171" s="1" t="s">
        <v>37</v>
      </c>
      <c r="C3171" s="1" t="s">
        <v>22</v>
      </c>
      <c r="D3171" s="1" t="s">
        <v>23</v>
      </c>
      <c r="E3171" s="1" t="s">
        <v>24</v>
      </c>
      <c r="G3171" t="s">
        <v>3824</v>
      </c>
      <c r="H3171">
        <v>45021</v>
      </c>
      <c r="I3171">
        <v>46427</v>
      </c>
      <c r="J3171" t="s">
        <v>46</v>
      </c>
      <c r="K3171" t="s">
        <v>3931</v>
      </c>
      <c r="N3171" t="s">
        <v>3932</v>
      </c>
      <c r="Q3171" t="s">
        <v>3930</v>
      </c>
      <c r="R3171">
        <v>1407</v>
      </c>
      <c r="S3171">
        <v>468</v>
      </c>
    </row>
    <row r="3172" spans="1:19" x14ac:dyDescent="0.25">
      <c r="A3172" s="1" t="s">
        <v>20</v>
      </c>
      <c r="B3172" s="1" t="s">
        <v>34</v>
      </c>
      <c r="C3172" s="1" t="s">
        <v>22</v>
      </c>
      <c r="D3172" s="1" t="s">
        <v>23</v>
      </c>
      <c r="E3172" s="1" t="s">
        <v>24</v>
      </c>
      <c r="G3172" t="s">
        <v>1267</v>
      </c>
      <c r="H3172">
        <v>45114</v>
      </c>
      <c r="I3172">
        <v>45854</v>
      </c>
      <c r="J3172" t="s">
        <v>26</v>
      </c>
      <c r="Q3172" t="s">
        <v>1384</v>
      </c>
      <c r="R3172">
        <v>741</v>
      </c>
    </row>
    <row r="3173" spans="1:19" x14ac:dyDescent="0.25">
      <c r="A3173" s="1" t="s">
        <v>36</v>
      </c>
      <c r="B3173" s="1" t="s">
        <v>37</v>
      </c>
      <c r="C3173" s="1" t="s">
        <v>22</v>
      </c>
      <c r="D3173" s="1" t="s">
        <v>23</v>
      </c>
      <c r="E3173" s="1" t="s">
        <v>24</v>
      </c>
      <c r="G3173" t="s">
        <v>1267</v>
      </c>
      <c r="H3173">
        <v>45114</v>
      </c>
      <c r="I3173">
        <v>45854</v>
      </c>
      <c r="J3173" t="s">
        <v>26</v>
      </c>
      <c r="K3173" t="s">
        <v>1385</v>
      </c>
      <c r="N3173" t="s">
        <v>45</v>
      </c>
      <c r="Q3173" t="s">
        <v>1384</v>
      </c>
      <c r="R3173">
        <v>741</v>
      </c>
      <c r="S3173">
        <v>246</v>
      </c>
    </row>
    <row r="3174" spans="1:19" x14ac:dyDescent="0.25">
      <c r="A3174" s="1" t="s">
        <v>20</v>
      </c>
      <c r="B3174" s="1" t="s">
        <v>34</v>
      </c>
      <c r="C3174" s="1" t="s">
        <v>22</v>
      </c>
      <c r="D3174" s="1" t="s">
        <v>23</v>
      </c>
      <c r="E3174" s="1" t="s">
        <v>24</v>
      </c>
      <c r="G3174" t="s">
        <v>25</v>
      </c>
      <c r="H3174">
        <v>45189</v>
      </c>
      <c r="I3174">
        <v>45632</v>
      </c>
      <c r="J3174" t="s">
        <v>46</v>
      </c>
      <c r="Q3174" t="s">
        <v>164</v>
      </c>
      <c r="R3174">
        <v>444</v>
      </c>
    </row>
    <row r="3175" spans="1:19" x14ac:dyDescent="0.25">
      <c r="A3175" s="1" t="s">
        <v>36</v>
      </c>
      <c r="B3175" s="1" t="s">
        <v>37</v>
      </c>
      <c r="C3175" s="1" t="s">
        <v>22</v>
      </c>
      <c r="D3175" s="1" t="s">
        <v>23</v>
      </c>
      <c r="E3175" s="1" t="s">
        <v>24</v>
      </c>
      <c r="G3175" t="s">
        <v>25</v>
      </c>
      <c r="H3175">
        <v>45189</v>
      </c>
      <c r="I3175">
        <v>45632</v>
      </c>
      <c r="J3175" t="s">
        <v>46</v>
      </c>
      <c r="K3175" t="s">
        <v>165</v>
      </c>
      <c r="N3175" t="s">
        <v>166</v>
      </c>
      <c r="Q3175" t="s">
        <v>164</v>
      </c>
      <c r="R3175">
        <v>444</v>
      </c>
      <c r="S3175">
        <v>147</v>
      </c>
    </row>
    <row r="3176" spans="1:19" x14ac:dyDescent="0.25">
      <c r="A3176" s="1" t="s">
        <v>20</v>
      </c>
      <c r="B3176" s="1" t="s">
        <v>34</v>
      </c>
      <c r="C3176" s="1" t="s">
        <v>22</v>
      </c>
      <c r="D3176" s="1" t="s">
        <v>23</v>
      </c>
      <c r="E3176" s="1" t="s">
        <v>24</v>
      </c>
      <c r="G3176" t="s">
        <v>5006</v>
      </c>
      <c r="H3176">
        <v>45244</v>
      </c>
      <c r="I3176">
        <v>46077</v>
      </c>
      <c r="J3176" t="s">
        <v>26</v>
      </c>
      <c r="Q3176" t="s">
        <v>5137</v>
      </c>
      <c r="R3176">
        <v>834</v>
      </c>
    </row>
    <row r="3177" spans="1:19" x14ac:dyDescent="0.25">
      <c r="A3177" s="1" t="s">
        <v>36</v>
      </c>
      <c r="B3177" s="1" t="s">
        <v>37</v>
      </c>
      <c r="C3177" s="1" t="s">
        <v>22</v>
      </c>
      <c r="D3177" s="1" t="s">
        <v>23</v>
      </c>
      <c r="E3177" s="1" t="s">
        <v>24</v>
      </c>
      <c r="G3177" t="s">
        <v>5006</v>
      </c>
      <c r="H3177">
        <v>45244</v>
      </c>
      <c r="I3177">
        <v>46077</v>
      </c>
      <c r="J3177" t="s">
        <v>26</v>
      </c>
      <c r="K3177" t="s">
        <v>5138</v>
      </c>
      <c r="N3177" t="s">
        <v>5139</v>
      </c>
      <c r="Q3177" t="s">
        <v>5137</v>
      </c>
      <c r="R3177">
        <v>834</v>
      </c>
      <c r="S3177">
        <v>277</v>
      </c>
    </row>
    <row r="3178" spans="1:19" x14ac:dyDescent="0.25">
      <c r="A3178" s="1" t="s">
        <v>20</v>
      </c>
      <c r="B3178" s="1" t="s">
        <v>34</v>
      </c>
      <c r="C3178" s="1" t="s">
        <v>22</v>
      </c>
      <c r="D3178" s="1" t="s">
        <v>23</v>
      </c>
      <c r="E3178" s="1" t="s">
        <v>24</v>
      </c>
      <c r="G3178" t="s">
        <v>2702</v>
      </c>
      <c r="H3178">
        <v>45252</v>
      </c>
      <c r="I3178">
        <v>46301</v>
      </c>
      <c r="J3178" t="s">
        <v>26</v>
      </c>
      <c r="Q3178" t="s">
        <v>2800</v>
      </c>
      <c r="R3178">
        <v>1050</v>
      </c>
    </row>
    <row r="3179" spans="1:19" x14ac:dyDescent="0.25">
      <c r="A3179" s="1" t="s">
        <v>36</v>
      </c>
      <c r="B3179" s="1" t="s">
        <v>37</v>
      </c>
      <c r="C3179" s="1" t="s">
        <v>22</v>
      </c>
      <c r="D3179" s="1" t="s">
        <v>23</v>
      </c>
      <c r="E3179" s="1" t="s">
        <v>24</v>
      </c>
      <c r="G3179" t="s">
        <v>2702</v>
      </c>
      <c r="H3179">
        <v>45252</v>
      </c>
      <c r="I3179">
        <v>46301</v>
      </c>
      <c r="J3179" t="s">
        <v>26</v>
      </c>
      <c r="K3179" t="s">
        <v>2801</v>
      </c>
      <c r="N3179" t="s">
        <v>2802</v>
      </c>
      <c r="Q3179" t="s">
        <v>2800</v>
      </c>
      <c r="R3179">
        <v>1050</v>
      </c>
      <c r="S3179">
        <v>349</v>
      </c>
    </row>
    <row r="3180" spans="1:19" x14ac:dyDescent="0.25">
      <c r="A3180" s="1" t="s">
        <v>20</v>
      </c>
      <c r="B3180" s="1" t="s">
        <v>34</v>
      </c>
      <c r="C3180" s="1" t="s">
        <v>22</v>
      </c>
      <c r="D3180" s="1" t="s">
        <v>23</v>
      </c>
      <c r="E3180" s="1" t="s">
        <v>24</v>
      </c>
      <c r="G3180" t="s">
        <v>3510</v>
      </c>
      <c r="H3180">
        <v>45292</v>
      </c>
      <c r="I3180">
        <v>45882</v>
      </c>
      <c r="J3180" t="s">
        <v>26</v>
      </c>
      <c r="Q3180" t="s">
        <v>3633</v>
      </c>
      <c r="R3180">
        <v>591</v>
      </c>
    </row>
    <row r="3181" spans="1:19" x14ac:dyDescent="0.25">
      <c r="A3181" s="1" t="s">
        <v>36</v>
      </c>
      <c r="B3181" s="1" t="s">
        <v>37</v>
      </c>
      <c r="C3181" s="1" t="s">
        <v>22</v>
      </c>
      <c r="D3181" s="1" t="s">
        <v>23</v>
      </c>
      <c r="E3181" s="1" t="s">
        <v>24</v>
      </c>
      <c r="G3181" t="s">
        <v>3510</v>
      </c>
      <c r="H3181">
        <v>45292</v>
      </c>
      <c r="I3181">
        <v>45882</v>
      </c>
      <c r="J3181" t="s">
        <v>26</v>
      </c>
      <c r="K3181" t="s">
        <v>3634</v>
      </c>
      <c r="N3181" t="s">
        <v>969</v>
      </c>
      <c r="Q3181" t="s">
        <v>3633</v>
      </c>
      <c r="R3181">
        <v>591</v>
      </c>
      <c r="S3181">
        <v>196</v>
      </c>
    </row>
    <row r="3182" spans="1:19" x14ac:dyDescent="0.25">
      <c r="A3182" s="1" t="s">
        <v>20</v>
      </c>
      <c r="B3182" s="1" t="s">
        <v>34</v>
      </c>
      <c r="C3182" s="1" t="s">
        <v>22</v>
      </c>
      <c r="D3182" s="1" t="s">
        <v>23</v>
      </c>
      <c r="E3182" s="1" t="s">
        <v>24</v>
      </c>
      <c r="G3182" t="s">
        <v>3978</v>
      </c>
      <c r="H3182">
        <v>45297</v>
      </c>
      <c r="I3182">
        <v>46445</v>
      </c>
      <c r="J3182" t="s">
        <v>26</v>
      </c>
      <c r="Q3182" t="s">
        <v>4076</v>
      </c>
      <c r="R3182">
        <v>1149</v>
      </c>
    </row>
    <row r="3183" spans="1:19" x14ac:dyDescent="0.25">
      <c r="A3183" s="1" t="s">
        <v>36</v>
      </c>
      <c r="B3183" s="1" t="s">
        <v>37</v>
      </c>
      <c r="C3183" s="1" t="s">
        <v>22</v>
      </c>
      <c r="D3183" s="1" t="s">
        <v>23</v>
      </c>
      <c r="E3183" s="1" t="s">
        <v>24</v>
      </c>
      <c r="G3183" t="s">
        <v>3978</v>
      </c>
      <c r="H3183">
        <v>45297</v>
      </c>
      <c r="I3183">
        <v>46445</v>
      </c>
      <c r="J3183" t="s">
        <v>26</v>
      </c>
      <c r="K3183" t="s">
        <v>4077</v>
      </c>
      <c r="N3183" t="s">
        <v>3381</v>
      </c>
      <c r="Q3183" t="s">
        <v>4076</v>
      </c>
      <c r="R3183">
        <v>1149</v>
      </c>
      <c r="S3183">
        <v>382</v>
      </c>
    </row>
    <row r="3184" spans="1:19" x14ac:dyDescent="0.25">
      <c r="A3184" s="1" t="s">
        <v>20</v>
      </c>
      <c r="B3184" s="1" t="s">
        <v>34</v>
      </c>
      <c r="C3184" s="1" t="s">
        <v>22</v>
      </c>
      <c r="D3184" s="1" t="s">
        <v>23</v>
      </c>
      <c r="E3184" s="1" t="s">
        <v>24</v>
      </c>
      <c r="G3184" t="s">
        <v>2935</v>
      </c>
      <c r="H3184">
        <v>45318</v>
      </c>
      <c r="I3184">
        <v>46460</v>
      </c>
      <c r="J3184" t="s">
        <v>46</v>
      </c>
      <c r="Q3184" t="s">
        <v>3050</v>
      </c>
      <c r="R3184">
        <v>1143</v>
      </c>
    </row>
    <row r="3185" spans="1:19" x14ac:dyDescent="0.25">
      <c r="A3185" s="1" t="s">
        <v>36</v>
      </c>
      <c r="B3185" s="1" t="s">
        <v>37</v>
      </c>
      <c r="C3185" s="1" t="s">
        <v>22</v>
      </c>
      <c r="D3185" s="1" t="s">
        <v>23</v>
      </c>
      <c r="E3185" s="1" t="s">
        <v>24</v>
      </c>
      <c r="G3185" t="s">
        <v>2935</v>
      </c>
      <c r="H3185">
        <v>45318</v>
      </c>
      <c r="I3185">
        <v>46460</v>
      </c>
      <c r="J3185" t="s">
        <v>46</v>
      </c>
      <c r="K3185" t="s">
        <v>3051</v>
      </c>
      <c r="N3185" t="s">
        <v>360</v>
      </c>
      <c r="Q3185" t="s">
        <v>3050</v>
      </c>
      <c r="R3185">
        <v>1143</v>
      </c>
      <c r="S3185">
        <v>380</v>
      </c>
    </row>
    <row r="3186" spans="1:19" x14ac:dyDescent="0.25">
      <c r="A3186" s="1" t="s">
        <v>20</v>
      </c>
      <c r="B3186" s="1" t="s">
        <v>34</v>
      </c>
      <c r="C3186" s="1" t="s">
        <v>22</v>
      </c>
      <c r="D3186" s="1" t="s">
        <v>23</v>
      </c>
      <c r="E3186" s="1" t="s">
        <v>24</v>
      </c>
      <c r="G3186" t="s">
        <v>683</v>
      </c>
      <c r="H3186">
        <v>45384</v>
      </c>
      <c r="I3186">
        <v>46046</v>
      </c>
      <c r="J3186" t="s">
        <v>26</v>
      </c>
      <c r="Q3186" t="s">
        <v>815</v>
      </c>
      <c r="R3186">
        <v>663</v>
      </c>
    </row>
    <row r="3187" spans="1:19" x14ac:dyDescent="0.25">
      <c r="A3187" s="1" t="s">
        <v>36</v>
      </c>
      <c r="B3187" s="1" t="s">
        <v>37</v>
      </c>
      <c r="C3187" s="1" t="s">
        <v>22</v>
      </c>
      <c r="D3187" s="1" t="s">
        <v>23</v>
      </c>
      <c r="E3187" s="1" t="s">
        <v>24</v>
      </c>
      <c r="G3187" t="s">
        <v>683</v>
      </c>
      <c r="H3187">
        <v>45384</v>
      </c>
      <c r="I3187">
        <v>46046</v>
      </c>
      <c r="J3187" t="s">
        <v>26</v>
      </c>
      <c r="K3187" t="s">
        <v>816</v>
      </c>
      <c r="N3187" t="s">
        <v>45</v>
      </c>
      <c r="Q3187" t="s">
        <v>815</v>
      </c>
      <c r="R3187">
        <v>663</v>
      </c>
      <c r="S3187">
        <v>220</v>
      </c>
    </row>
    <row r="3188" spans="1:19" x14ac:dyDescent="0.25">
      <c r="A3188" s="1" t="s">
        <v>20</v>
      </c>
      <c r="B3188" s="1" t="s">
        <v>34</v>
      </c>
      <c r="C3188" s="1" t="s">
        <v>22</v>
      </c>
      <c r="D3188" s="1" t="s">
        <v>23</v>
      </c>
      <c r="E3188" s="1" t="s">
        <v>24</v>
      </c>
      <c r="G3188" t="s">
        <v>1766</v>
      </c>
      <c r="H3188">
        <v>45497</v>
      </c>
      <c r="I3188">
        <v>46219</v>
      </c>
      <c r="J3188" t="s">
        <v>26</v>
      </c>
      <c r="Q3188" t="s">
        <v>1875</v>
      </c>
      <c r="R3188">
        <v>723</v>
      </c>
    </row>
    <row r="3189" spans="1:19" x14ac:dyDescent="0.25">
      <c r="A3189" s="1" t="s">
        <v>36</v>
      </c>
      <c r="B3189" s="1" t="s">
        <v>37</v>
      </c>
      <c r="C3189" s="1" t="s">
        <v>22</v>
      </c>
      <c r="D3189" s="1" t="s">
        <v>23</v>
      </c>
      <c r="E3189" s="1" t="s">
        <v>24</v>
      </c>
      <c r="G3189" t="s">
        <v>1766</v>
      </c>
      <c r="H3189">
        <v>45497</v>
      </c>
      <c r="I3189">
        <v>46219</v>
      </c>
      <c r="J3189" t="s">
        <v>26</v>
      </c>
      <c r="K3189" t="s">
        <v>1876</v>
      </c>
      <c r="N3189" t="s">
        <v>1298</v>
      </c>
      <c r="Q3189" t="s">
        <v>1875</v>
      </c>
      <c r="R3189">
        <v>723</v>
      </c>
      <c r="S3189">
        <v>240</v>
      </c>
    </row>
    <row r="3190" spans="1:19" x14ac:dyDescent="0.25">
      <c r="A3190" s="1" t="s">
        <v>20</v>
      </c>
      <c r="B3190" s="1" t="s">
        <v>34</v>
      </c>
      <c r="C3190" s="1" t="s">
        <v>22</v>
      </c>
      <c r="D3190" s="1" t="s">
        <v>23</v>
      </c>
      <c r="E3190" s="1" t="s">
        <v>24</v>
      </c>
      <c r="G3190" t="s">
        <v>4327</v>
      </c>
      <c r="H3190">
        <v>45500</v>
      </c>
      <c r="I3190">
        <v>46519</v>
      </c>
      <c r="J3190" t="s">
        <v>26</v>
      </c>
      <c r="Q3190" t="s">
        <v>4429</v>
      </c>
      <c r="R3190">
        <v>1020</v>
      </c>
    </row>
    <row r="3191" spans="1:19" x14ac:dyDescent="0.25">
      <c r="A3191" s="1" t="s">
        <v>36</v>
      </c>
      <c r="B3191" s="1" t="s">
        <v>37</v>
      </c>
      <c r="C3191" s="1" t="s">
        <v>22</v>
      </c>
      <c r="D3191" s="1" t="s">
        <v>23</v>
      </c>
      <c r="E3191" s="1" t="s">
        <v>24</v>
      </c>
      <c r="G3191" t="s">
        <v>4327</v>
      </c>
      <c r="H3191">
        <v>45500</v>
      </c>
      <c r="I3191">
        <v>46519</v>
      </c>
      <c r="J3191" t="s">
        <v>26</v>
      </c>
      <c r="K3191" t="s">
        <v>4430</v>
      </c>
      <c r="N3191" t="s">
        <v>4431</v>
      </c>
      <c r="Q3191" t="s">
        <v>4429</v>
      </c>
      <c r="R3191">
        <v>1020</v>
      </c>
      <c r="S3191">
        <v>339</v>
      </c>
    </row>
    <row r="3192" spans="1:19" x14ac:dyDescent="0.25">
      <c r="A3192" s="1" t="s">
        <v>20</v>
      </c>
      <c r="B3192" s="1" t="s">
        <v>34</v>
      </c>
      <c r="C3192" s="1" t="s">
        <v>22</v>
      </c>
      <c r="D3192" s="1" t="s">
        <v>23</v>
      </c>
      <c r="E3192" s="1" t="s">
        <v>24</v>
      </c>
      <c r="G3192" t="s">
        <v>3679</v>
      </c>
      <c r="H3192">
        <v>45569</v>
      </c>
      <c r="I3192">
        <v>47422</v>
      </c>
      <c r="J3192" t="s">
        <v>26</v>
      </c>
      <c r="Q3192" t="s">
        <v>3772</v>
      </c>
      <c r="R3192">
        <v>1854</v>
      </c>
    </row>
    <row r="3193" spans="1:19" x14ac:dyDescent="0.25">
      <c r="A3193" s="1" t="s">
        <v>36</v>
      </c>
      <c r="B3193" s="1" t="s">
        <v>37</v>
      </c>
      <c r="C3193" s="1" t="s">
        <v>22</v>
      </c>
      <c r="D3193" s="1" t="s">
        <v>23</v>
      </c>
      <c r="E3193" s="1" t="s">
        <v>24</v>
      </c>
      <c r="G3193" t="s">
        <v>3679</v>
      </c>
      <c r="H3193">
        <v>45569</v>
      </c>
      <c r="I3193">
        <v>47422</v>
      </c>
      <c r="J3193" t="s">
        <v>26</v>
      </c>
      <c r="K3193" t="s">
        <v>3773</v>
      </c>
      <c r="N3193" t="s">
        <v>3774</v>
      </c>
      <c r="Q3193" t="s">
        <v>3772</v>
      </c>
      <c r="R3193">
        <v>1854</v>
      </c>
      <c r="S3193">
        <v>617</v>
      </c>
    </row>
    <row r="3194" spans="1:19" x14ac:dyDescent="0.25">
      <c r="A3194" s="1" t="s">
        <v>20</v>
      </c>
      <c r="B3194" s="1" t="s">
        <v>34</v>
      </c>
      <c r="C3194" s="1" t="s">
        <v>22</v>
      </c>
      <c r="D3194" s="1" t="s">
        <v>23</v>
      </c>
      <c r="E3194" s="1" t="s">
        <v>24</v>
      </c>
      <c r="G3194" t="s">
        <v>5151</v>
      </c>
      <c r="H3194">
        <v>45577</v>
      </c>
      <c r="I3194">
        <v>46194</v>
      </c>
      <c r="J3194" t="s">
        <v>26</v>
      </c>
      <c r="Q3194" t="s">
        <v>5261</v>
      </c>
      <c r="R3194">
        <v>618</v>
      </c>
    </row>
    <row r="3195" spans="1:19" x14ac:dyDescent="0.25">
      <c r="A3195" s="1" t="s">
        <v>36</v>
      </c>
      <c r="B3195" s="1" t="s">
        <v>37</v>
      </c>
      <c r="C3195" s="1" t="s">
        <v>22</v>
      </c>
      <c r="D3195" s="1" t="s">
        <v>23</v>
      </c>
      <c r="E3195" s="1" t="s">
        <v>24</v>
      </c>
      <c r="G3195" t="s">
        <v>5151</v>
      </c>
      <c r="H3195">
        <v>45577</v>
      </c>
      <c r="I3195">
        <v>46194</v>
      </c>
      <c r="J3195" t="s">
        <v>26</v>
      </c>
      <c r="K3195" t="s">
        <v>5262</v>
      </c>
      <c r="N3195" t="s">
        <v>5263</v>
      </c>
      <c r="Q3195" t="s">
        <v>5261</v>
      </c>
      <c r="R3195">
        <v>618</v>
      </c>
      <c r="S3195">
        <v>205</v>
      </c>
    </row>
    <row r="3196" spans="1:19" x14ac:dyDescent="0.25">
      <c r="A3196" s="1" t="s">
        <v>20</v>
      </c>
      <c r="B3196" s="1" t="s">
        <v>34</v>
      </c>
      <c r="C3196" s="1" t="s">
        <v>22</v>
      </c>
      <c r="D3196" s="1" t="s">
        <v>23</v>
      </c>
      <c r="E3196" s="1" t="s">
        <v>24</v>
      </c>
      <c r="G3196" t="s">
        <v>4136</v>
      </c>
      <c r="H3196">
        <v>45622</v>
      </c>
      <c r="I3196">
        <v>46848</v>
      </c>
      <c r="J3196" t="s">
        <v>26</v>
      </c>
      <c r="Q3196" t="s">
        <v>4279</v>
      </c>
      <c r="R3196">
        <v>1227</v>
      </c>
    </row>
    <row r="3197" spans="1:19" x14ac:dyDescent="0.25">
      <c r="A3197" s="1" t="s">
        <v>36</v>
      </c>
      <c r="B3197" s="1" t="s">
        <v>37</v>
      </c>
      <c r="C3197" s="1" t="s">
        <v>22</v>
      </c>
      <c r="D3197" s="1" t="s">
        <v>23</v>
      </c>
      <c r="E3197" s="1" t="s">
        <v>24</v>
      </c>
      <c r="G3197" t="s">
        <v>4136</v>
      </c>
      <c r="H3197">
        <v>45622</v>
      </c>
      <c r="I3197">
        <v>46848</v>
      </c>
      <c r="J3197" t="s">
        <v>26</v>
      </c>
      <c r="K3197" t="s">
        <v>4280</v>
      </c>
      <c r="N3197" t="s">
        <v>4281</v>
      </c>
      <c r="Q3197" t="s">
        <v>4279</v>
      </c>
      <c r="R3197">
        <v>1227</v>
      </c>
      <c r="S3197">
        <v>408</v>
      </c>
    </row>
    <row r="3198" spans="1:19" x14ac:dyDescent="0.25">
      <c r="A3198" s="1" t="s">
        <v>20</v>
      </c>
      <c r="B3198" s="1" t="s">
        <v>34</v>
      </c>
      <c r="C3198" s="1" t="s">
        <v>22</v>
      </c>
      <c r="D3198" s="1" t="s">
        <v>23</v>
      </c>
      <c r="E3198" s="1" t="s">
        <v>24</v>
      </c>
      <c r="G3198" t="s">
        <v>25</v>
      </c>
      <c r="H3198">
        <v>45646</v>
      </c>
      <c r="I3198">
        <v>46446</v>
      </c>
      <c r="J3198" t="s">
        <v>46</v>
      </c>
      <c r="Q3198" t="s">
        <v>167</v>
      </c>
      <c r="R3198">
        <v>801</v>
      </c>
    </row>
    <row r="3199" spans="1:19" x14ac:dyDescent="0.25">
      <c r="A3199" s="1" t="s">
        <v>36</v>
      </c>
      <c r="B3199" s="1" t="s">
        <v>37</v>
      </c>
      <c r="C3199" s="1" t="s">
        <v>22</v>
      </c>
      <c r="D3199" s="1" t="s">
        <v>23</v>
      </c>
      <c r="E3199" s="1" t="s">
        <v>24</v>
      </c>
      <c r="G3199" t="s">
        <v>25</v>
      </c>
      <c r="H3199">
        <v>45646</v>
      </c>
      <c r="I3199">
        <v>46446</v>
      </c>
      <c r="J3199" t="s">
        <v>46</v>
      </c>
      <c r="K3199" t="s">
        <v>168</v>
      </c>
      <c r="N3199" t="s">
        <v>169</v>
      </c>
      <c r="Q3199" t="s">
        <v>167</v>
      </c>
      <c r="R3199">
        <v>801</v>
      </c>
      <c r="S3199">
        <v>266</v>
      </c>
    </row>
    <row r="3200" spans="1:19" x14ac:dyDescent="0.25">
      <c r="A3200" s="1" t="s">
        <v>20</v>
      </c>
      <c r="B3200" s="1" t="s">
        <v>34</v>
      </c>
      <c r="C3200" s="1" t="s">
        <v>22</v>
      </c>
      <c r="D3200" s="1" t="s">
        <v>23</v>
      </c>
      <c r="E3200" s="1" t="s">
        <v>24</v>
      </c>
      <c r="G3200" t="s">
        <v>3334</v>
      </c>
      <c r="H3200">
        <v>45698</v>
      </c>
      <c r="I3200">
        <v>46375</v>
      </c>
      <c r="J3200" t="s">
        <v>26</v>
      </c>
      <c r="Q3200" t="s">
        <v>3425</v>
      </c>
      <c r="R3200">
        <v>678</v>
      </c>
    </row>
    <row r="3201" spans="1:19" x14ac:dyDescent="0.25">
      <c r="A3201" s="1" t="s">
        <v>36</v>
      </c>
      <c r="B3201" s="1" t="s">
        <v>37</v>
      </c>
      <c r="C3201" s="1" t="s">
        <v>22</v>
      </c>
      <c r="D3201" s="1" t="s">
        <v>23</v>
      </c>
      <c r="E3201" s="1" t="s">
        <v>24</v>
      </c>
      <c r="G3201" t="s">
        <v>3334</v>
      </c>
      <c r="H3201">
        <v>45698</v>
      </c>
      <c r="I3201">
        <v>46375</v>
      </c>
      <c r="J3201" t="s">
        <v>26</v>
      </c>
      <c r="K3201" t="s">
        <v>3426</v>
      </c>
      <c r="N3201" t="s">
        <v>45</v>
      </c>
      <c r="Q3201" t="s">
        <v>3425</v>
      </c>
      <c r="R3201">
        <v>678</v>
      </c>
      <c r="S3201">
        <v>225</v>
      </c>
    </row>
    <row r="3202" spans="1:19" x14ac:dyDescent="0.25">
      <c r="A3202" s="1" t="s">
        <v>20</v>
      </c>
      <c r="B3202" s="1" t="s">
        <v>34</v>
      </c>
      <c r="C3202" s="1" t="s">
        <v>22</v>
      </c>
      <c r="D3202" s="1" t="s">
        <v>23</v>
      </c>
      <c r="E3202" s="1" t="s">
        <v>24</v>
      </c>
      <c r="G3202" t="s">
        <v>2442</v>
      </c>
      <c r="H3202">
        <v>45793</v>
      </c>
      <c r="I3202">
        <v>46350</v>
      </c>
      <c r="J3202" t="s">
        <v>26</v>
      </c>
      <c r="Q3202" t="s">
        <v>2552</v>
      </c>
      <c r="R3202">
        <v>558</v>
      </c>
    </row>
    <row r="3203" spans="1:19" x14ac:dyDescent="0.25">
      <c r="A3203" s="1" t="s">
        <v>36</v>
      </c>
      <c r="B3203" s="1" t="s">
        <v>37</v>
      </c>
      <c r="C3203" s="1" t="s">
        <v>22</v>
      </c>
      <c r="D3203" s="1" t="s">
        <v>23</v>
      </c>
      <c r="E3203" s="1" t="s">
        <v>24</v>
      </c>
      <c r="G3203" t="s">
        <v>2442</v>
      </c>
      <c r="H3203">
        <v>45793</v>
      </c>
      <c r="I3203">
        <v>46350</v>
      </c>
      <c r="J3203" t="s">
        <v>26</v>
      </c>
      <c r="K3203" t="s">
        <v>2553</v>
      </c>
      <c r="N3203" t="s">
        <v>45</v>
      </c>
      <c r="Q3203" t="s">
        <v>2552</v>
      </c>
      <c r="R3203">
        <v>558</v>
      </c>
      <c r="S3203">
        <v>185</v>
      </c>
    </row>
    <row r="3204" spans="1:19" x14ac:dyDescent="0.25">
      <c r="A3204" s="1" t="s">
        <v>20</v>
      </c>
      <c r="B3204" s="1" t="s">
        <v>34</v>
      </c>
      <c r="C3204" s="1" t="s">
        <v>22</v>
      </c>
      <c r="D3204" s="1" t="s">
        <v>23</v>
      </c>
      <c r="E3204" s="1" t="s">
        <v>24</v>
      </c>
      <c r="G3204" t="s">
        <v>1267</v>
      </c>
      <c r="H3204">
        <v>45867</v>
      </c>
      <c r="I3204">
        <v>46352</v>
      </c>
      <c r="J3204" t="s">
        <v>26</v>
      </c>
      <c r="Q3204" t="s">
        <v>1386</v>
      </c>
      <c r="R3204">
        <v>486</v>
      </c>
    </row>
    <row r="3205" spans="1:19" x14ac:dyDescent="0.25">
      <c r="A3205" s="1" t="s">
        <v>36</v>
      </c>
      <c r="B3205" s="1" t="s">
        <v>37</v>
      </c>
      <c r="C3205" s="1" t="s">
        <v>22</v>
      </c>
      <c r="D3205" s="1" t="s">
        <v>23</v>
      </c>
      <c r="E3205" s="1" t="s">
        <v>24</v>
      </c>
      <c r="G3205" t="s">
        <v>1267</v>
      </c>
      <c r="H3205">
        <v>45867</v>
      </c>
      <c r="I3205">
        <v>46352</v>
      </c>
      <c r="J3205" t="s">
        <v>26</v>
      </c>
      <c r="K3205" t="s">
        <v>1387</v>
      </c>
      <c r="N3205" t="s">
        <v>163</v>
      </c>
      <c r="Q3205" t="s">
        <v>1386</v>
      </c>
      <c r="R3205">
        <v>486</v>
      </c>
      <c r="S3205">
        <v>161</v>
      </c>
    </row>
    <row r="3206" spans="1:19" x14ac:dyDescent="0.25">
      <c r="A3206" s="1" t="s">
        <v>20</v>
      </c>
      <c r="B3206" s="1" t="s">
        <v>34</v>
      </c>
      <c r="C3206" s="1" t="s">
        <v>22</v>
      </c>
      <c r="D3206" s="1" t="s">
        <v>23</v>
      </c>
      <c r="E3206" s="1" t="s">
        <v>24</v>
      </c>
      <c r="G3206" t="s">
        <v>3510</v>
      </c>
      <c r="H3206">
        <v>45906</v>
      </c>
      <c r="I3206">
        <v>47903</v>
      </c>
      <c r="J3206" t="s">
        <v>26</v>
      </c>
      <c r="Q3206" t="s">
        <v>3635</v>
      </c>
      <c r="R3206">
        <v>1998</v>
      </c>
    </row>
    <row r="3207" spans="1:19" x14ac:dyDescent="0.25">
      <c r="A3207" s="1" t="s">
        <v>36</v>
      </c>
      <c r="B3207" s="1" t="s">
        <v>37</v>
      </c>
      <c r="C3207" s="1" t="s">
        <v>22</v>
      </c>
      <c r="D3207" s="1" t="s">
        <v>23</v>
      </c>
      <c r="E3207" s="1" t="s">
        <v>24</v>
      </c>
      <c r="G3207" t="s">
        <v>3510</v>
      </c>
      <c r="H3207">
        <v>45906</v>
      </c>
      <c r="I3207">
        <v>47903</v>
      </c>
      <c r="J3207" t="s">
        <v>26</v>
      </c>
      <c r="K3207" t="s">
        <v>3636</v>
      </c>
      <c r="N3207" t="s">
        <v>3637</v>
      </c>
      <c r="Q3207" t="s">
        <v>3635</v>
      </c>
      <c r="R3207">
        <v>1998</v>
      </c>
      <c r="S3207">
        <v>665</v>
      </c>
    </row>
    <row r="3208" spans="1:19" x14ac:dyDescent="0.25">
      <c r="A3208" s="1" t="s">
        <v>20</v>
      </c>
      <c r="B3208" s="1" t="s">
        <v>34</v>
      </c>
      <c r="C3208" s="1" t="s">
        <v>22</v>
      </c>
      <c r="D3208" s="1" t="s">
        <v>23</v>
      </c>
      <c r="E3208" s="1" t="s">
        <v>24</v>
      </c>
      <c r="G3208" t="s">
        <v>4584</v>
      </c>
      <c r="H3208">
        <v>45950</v>
      </c>
      <c r="I3208">
        <v>46744</v>
      </c>
      <c r="J3208" t="s">
        <v>46</v>
      </c>
      <c r="Q3208" t="s">
        <v>4707</v>
      </c>
      <c r="R3208">
        <v>795</v>
      </c>
    </row>
    <row r="3209" spans="1:19" x14ac:dyDescent="0.25">
      <c r="A3209" s="1" t="s">
        <v>36</v>
      </c>
      <c r="B3209" s="1" t="s">
        <v>37</v>
      </c>
      <c r="C3209" s="1" t="s">
        <v>22</v>
      </c>
      <c r="D3209" s="1" t="s">
        <v>23</v>
      </c>
      <c r="E3209" s="1" t="s">
        <v>24</v>
      </c>
      <c r="G3209" t="s">
        <v>4584</v>
      </c>
      <c r="H3209">
        <v>45950</v>
      </c>
      <c r="I3209">
        <v>46744</v>
      </c>
      <c r="J3209" t="s">
        <v>46</v>
      </c>
      <c r="K3209" t="s">
        <v>4708</v>
      </c>
      <c r="N3209" t="s">
        <v>4709</v>
      </c>
      <c r="Q3209" t="s">
        <v>4707</v>
      </c>
      <c r="R3209">
        <v>795</v>
      </c>
      <c r="S3209">
        <v>264</v>
      </c>
    </row>
    <row r="3210" spans="1:19" x14ac:dyDescent="0.25">
      <c r="A3210" s="1" t="s">
        <v>20</v>
      </c>
      <c r="B3210" s="1" t="s">
        <v>34</v>
      </c>
      <c r="C3210" s="1" t="s">
        <v>22</v>
      </c>
      <c r="D3210" s="1" t="s">
        <v>23</v>
      </c>
      <c r="E3210" s="1" t="s">
        <v>24</v>
      </c>
      <c r="G3210" t="s">
        <v>4466</v>
      </c>
      <c r="H3210">
        <v>46023</v>
      </c>
      <c r="I3210">
        <v>46691</v>
      </c>
      <c r="J3210" t="s">
        <v>26</v>
      </c>
      <c r="Q3210" t="s">
        <v>4557</v>
      </c>
      <c r="R3210">
        <v>669</v>
      </c>
    </row>
    <row r="3211" spans="1:19" x14ac:dyDescent="0.25">
      <c r="A3211" s="1" t="s">
        <v>36</v>
      </c>
      <c r="B3211" s="1" t="s">
        <v>37</v>
      </c>
      <c r="C3211" s="1" t="s">
        <v>22</v>
      </c>
      <c r="D3211" s="1" t="s">
        <v>23</v>
      </c>
      <c r="E3211" s="1" t="s">
        <v>24</v>
      </c>
      <c r="G3211" t="s">
        <v>4466</v>
      </c>
      <c r="H3211">
        <v>46023</v>
      </c>
      <c r="I3211">
        <v>46691</v>
      </c>
      <c r="J3211" t="s">
        <v>26</v>
      </c>
      <c r="K3211" t="s">
        <v>4558</v>
      </c>
      <c r="N3211" t="s">
        <v>405</v>
      </c>
      <c r="Q3211" t="s">
        <v>4557</v>
      </c>
      <c r="R3211">
        <v>669</v>
      </c>
      <c r="S3211">
        <v>222</v>
      </c>
    </row>
    <row r="3212" spans="1:19" x14ac:dyDescent="0.25">
      <c r="A3212" s="1" t="s">
        <v>20</v>
      </c>
      <c r="B3212" s="1" t="s">
        <v>34</v>
      </c>
      <c r="C3212" s="1" t="s">
        <v>22</v>
      </c>
      <c r="D3212" s="1" t="s">
        <v>23</v>
      </c>
      <c r="E3212" s="1" t="s">
        <v>24</v>
      </c>
      <c r="G3212" t="s">
        <v>683</v>
      </c>
      <c r="H3212">
        <v>46039</v>
      </c>
      <c r="I3212">
        <v>46371</v>
      </c>
      <c r="J3212" t="s">
        <v>26</v>
      </c>
      <c r="Q3212" t="s">
        <v>817</v>
      </c>
      <c r="R3212">
        <v>333</v>
      </c>
    </row>
    <row r="3213" spans="1:19" x14ac:dyDescent="0.25">
      <c r="A3213" s="1" t="s">
        <v>36</v>
      </c>
      <c r="B3213" s="1" t="s">
        <v>37</v>
      </c>
      <c r="C3213" s="1" t="s">
        <v>22</v>
      </c>
      <c r="D3213" s="1" t="s">
        <v>23</v>
      </c>
      <c r="E3213" s="1" t="s">
        <v>24</v>
      </c>
      <c r="G3213" t="s">
        <v>683</v>
      </c>
      <c r="H3213">
        <v>46039</v>
      </c>
      <c r="I3213">
        <v>46371</v>
      </c>
      <c r="J3213" t="s">
        <v>26</v>
      </c>
      <c r="K3213" t="s">
        <v>818</v>
      </c>
      <c r="N3213" t="s">
        <v>819</v>
      </c>
      <c r="Q3213" t="s">
        <v>817</v>
      </c>
      <c r="R3213">
        <v>333</v>
      </c>
      <c r="S3213">
        <v>110</v>
      </c>
    </row>
    <row r="3214" spans="1:19" x14ac:dyDescent="0.25">
      <c r="A3214" s="1" t="s">
        <v>20</v>
      </c>
      <c r="B3214" s="1" t="s">
        <v>34</v>
      </c>
      <c r="C3214" s="1" t="s">
        <v>22</v>
      </c>
      <c r="D3214" s="1" t="s">
        <v>23</v>
      </c>
      <c r="E3214" s="1" t="s">
        <v>24</v>
      </c>
      <c r="G3214" t="s">
        <v>4715</v>
      </c>
      <c r="H3214">
        <v>46081</v>
      </c>
      <c r="I3214">
        <v>47493</v>
      </c>
      <c r="J3214" t="s">
        <v>26</v>
      </c>
      <c r="Q3214" t="s">
        <v>4831</v>
      </c>
      <c r="R3214">
        <v>1413</v>
      </c>
    </row>
    <row r="3215" spans="1:19" x14ac:dyDescent="0.25">
      <c r="A3215" s="1" t="s">
        <v>36</v>
      </c>
      <c r="B3215" s="1" t="s">
        <v>37</v>
      </c>
      <c r="C3215" s="1" t="s">
        <v>22</v>
      </c>
      <c r="D3215" s="1" t="s">
        <v>23</v>
      </c>
      <c r="E3215" s="1" t="s">
        <v>24</v>
      </c>
      <c r="G3215" t="s">
        <v>4715</v>
      </c>
      <c r="H3215">
        <v>46081</v>
      </c>
      <c r="I3215">
        <v>47493</v>
      </c>
      <c r="J3215" t="s">
        <v>26</v>
      </c>
      <c r="K3215" t="s">
        <v>4832</v>
      </c>
      <c r="N3215" t="s">
        <v>4833</v>
      </c>
      <c r="Q3215" t="s">
        <v>4831</v>
      </c>
      <c r="R3215">
        <v>1413</v>
      </c>
      <c r="S3215">
        <v>470</v>
      </c>
    </row>
    <row r="3216" spans="1:19" x14ac:dyDescent="0.25">
      <c r="A3216" s="1" t="s">
        <v>20</v>
      </c>
      <c r="B3216" s="1" t="s">
        <v>34</v>
      </c>
      <c r="C3216" s="1" t="s">
        <v>22</v>
      </c>
      <c r="D3216" s="1" t="s">
        <v>23</v>
      </c>
      <c r="E3216" s="1" t="s">
        <v>24</v>
      </c>
      <c r="G3216" t="s">
        <v>4843</v>
      </c>
      <c r="H3216">
        <v>46097</v>
      </c>
      <c r="I3216">
        <v>47104</v>
      </c>
      <c r="J3216" t="s">
        <v>26</v>
      </c>
      <c r="Q3216" t="s">
        <v>4990</v>
      </c>
      <c r="R3216">
        <v>1008</v>
      </c>
    </row>
    <row r="3217" spans="1:19" x14ac:dyDescent="0.25">
      <c r="A3217" s="1" t="s">
        <v>36</v>
      </c>
      <c r="B3217" s="1" t="s">
        <v>37</v>
      </c>
      <c r="C3217" s="1" t="s">
        <v>22</v>
      </c>
      <c r="D3217" s="1" t="s">
        <v>23</v>
      </c>
      <c r="E3217" s="1" t="s">
        <v>24</v>
      </c>
      <c r="G3217" t="s">
        <v>4843</v>
      </c>
      <c r="H3217">
        <v>46097</v>
      </c>
      <c r="I3217">
        <v>47104</v>
      </c>
      <c r="J3217" t="s">
        <v>26</v>
      </c>
      <c r="K3217" t="s">
        <v>4991</v>
      </c>
      <c r="N3217" t="s">
        <v>4992</v>
      </c>
      <c r="Q3217" t="s">
        <v>4990</v>
      </c>
      <c r="R3217">
        <v>1008</v>
      </c>
      <c r="S3217">
        <v>335</v>
      </c>
    </row>
    <row r="3218" spans="1:19" x14ac:dyDescent="0.25">
      <c r="A3218" s="1" t="s">
        <v>20</v>
      </c>
      <c r="B3218" s="1" t="s">
        <v>34</v>
      </c>
      <c r="C3218" s="1" t="s">
        <v>22</v>
      </c>
      <c r="D3218" s="1" t="s">
        <v>23</v>
      </c>
      <c r="E3218" s="1" t="s">
        <v>24</v>
      </c>
      <c r="G3218" t="s">
        <v>5151</v>
      </c>
      <c r="H3218">
        <v>46217</v>
      </c>
      <c r="I3218">
        <v>46417</v>
      </c>
      <c r="J3218" t="s">
        <v>26</v>
      </c>
      <c r="Q3218" t="s">
        <v>5264</v>
      </c>
      <c r="R3218">
        <v>201</v>
      </c>
    </row>
    <row r="3219" spans="1:19" x14ac:dyDescent="0.25">
      <c r="A3219" s="1" t="s">
        <v>36</v>
      </c>
      <c r="B3219" s="1" t="s">
        <v>37</v>
      </c>
      <c r="C3219" s="1" t="s">
        <v>22</v>
      </c>
      <c r="D3219" s="1" t="s">
        <v>23</v>
      </c>
      <c r="E3219" s="1" t="s">
        <v>24</v>
      </c>
      <c r="G3219" t="s">
        <v>5151</v>
      </c>
      <c r="H3219">
        <v>46217</v>
      </c>
      <c r="I3219">
        <v>46417</v>
      </c>
      <c r="J3219" t="s">
        <v>26</v>
      </c>
      <c r="K3219" t="s">
        <v>5265</v>
      </c>
      <c r="N3219" t="s">
        <v>45</v>
      </c>
      <c r="Q3219" t="s">
        <v>5264</v>
      </c>
      <c r="R3219">
        <v>201</v>
      </c>
      <c r="S3219">
        <v>66</v>
      </c>
    </row>
    <row r="3220" spans="1:19" x14ac:dyDescent="0.25">
      <c r="A3220" s="1" t="s">
        <v>20</v>
      </c>
      <c r="B3220" s="1" t="s">
        <v>34</v>
      </c>
      <c r="C3220" s="1" t="s">
        <v>22</v>
      </c>
      <c r="D3220" s="1" t="s">
        <v>23</v>
      </c>
      <c r="E3220" s="1" t="s">
        <v>24</v>
      </c>
      <c r="G3220" t="s">
        <v>1766</v>
      </c>
      <c r="H3220">
        <v>46233</v>
      </c>
      <c r="I3220">
        <v>46916</v>
      </c>
      <c r="J3220" t="s">
        <v>26</v>
      </c>
      <c r="Q3220" t="s">
        <v>1877</v>
      </c>
      <c r="R3220">
        <v>684</v>
      </c>
    </row>
    <row r="3221" spans="1:19" x14ac:dyDescent="0.25">
      <c r="A3221" s="1" t="s">
        <v>36</v>
      </c>
      <c r="B3221" s="1" t="s">
        <v>37</v>
      </c>
      <c r="C3221" s="1" t="s">
        <v>22</v>
      </c>
      <c r="D3221" s="1" t="s">
        <v>23</v>
      </c>
      <c r="E3221" s="1" t="s">
        <v>24</v>
      </c>
      <c r="G3221" t="s">
        <v>1766</v>
      </c>
      <c r="H3221">
        <v>46233</v>
      </c>
      <c r="I3221">
        <v>46916</v>
      </c>
      <c r="J3221" t="s">
        <v>26</v>
      </c>
      <c r="K3221" t="s">
        <v>1878</v>
      </c>
      <c r="N3221" t="s">
        <v>1298</v>
      </c>
      <c r="Q3221" t="s">
        <v>1877</v>
      </c>
      <c r="R3221">
        <v>684</v>
      </c>
      <c r="S3221">
        <v>227</v>
      </c>
    </row>
    <row r="3222" spans="1:19" x14ac:dyDescent="0.25">
      <c r="A3222" s="1" t="s">
        <v>20</v>
      </c>
      <c r="B3222" s="1" t="s">
        <v>34</v>
      </c>
      <c r="C3222" s="1" t="s">
        <v>22</v>
      </c>
      <c r="D3222" s="1" t="s">
        <v>23</v>
      </c>
      <c r="E3222" s="1" t="s">
        <v>24</v>
      </c>
      <c r="G3222" t="s">
        <v>5006</v>
      </c>
      <c r="H3222">
        <v>46259</v>
      </c>
      <c r="I3222">
        <v>47977</v>
      </c>
      <c r="J3222" t="s">
        <v>46</v>
      </c>
      <c r="Q3222" t="s">
        <v>5140</v>
      </c>
      <c r="R3222">
        <v>1719</v>
      </c>
    </row>
    <row r="3223" spans="1:19" x14ac:dyDescent="0.25">
      <c r="A3223" s="1" t="s">
        <v>36</v>
      </c>
      <c r="B3223" s="1" t="s">
        <v>37</v>
      </c>
      <c r="C3223" s="1" t="s">
        <v>22</v>
      </c>
      <c r="D3223" s="1" t="s">
        <v>23</v>
      </c>
      <c r="E3223" s="1" t="s">
        <v>24</v>
      </c>
      <c r="G3223" t="s">
        <v>5006</v>
      </c>
      <c r="H3223">
        <v>46259</v>
      </c>
      <c r="I3223">
        <v>47977</v>
      </c>
      <c r="J3223" t="s">
        <v>46</v>
      </c>
      <c r="K3223" t="s">
        <v>5141</v>
      </c>
      <c r="N3223" t="s">
        <v>45</v>
      </c>
      <c r="Q3223" t="s">
        <v>5140</v>
      </c>
      <c r="R3223">
        <v>1719</v>
      </c>
      <c r="S3223">
        <v>572</v>
      </c>
    </row>
    <row r="3224" spans="1:19" x14ac:dyDescent="0.25">
      <c r="A3224" s="1" t="s">
        <v>20</v>
      </c>
      <c r="B3224" s="1" t="s">
        <v>34</v>
      </c>
      <c r="C3224" s="1" t="s">
        <v>22</v>
      </c>
      <c r="D3224" s="1" t="s">
        <v>23</v>
      </c>
      <c r="E3224" s="1" t="s">
        <v>24</v>
      </c>
      <c r="G3224" t="s">
        <v>2702</v>
      </c>
      <c r="H3224">
        <v>46329</v>
      </c>
      <c r="I3224">
        <v>47048</v>
      </c>
      <c r="J3224" t="s">
        <v>26</v>
      </c>
      <c r="Q3224" t="s">
        <v>2803</v>
      </c>
      <c r="R3224">
        <v>720</v>
      </c>
    </row>
    <row r="3225" spans="1:19" x14ac:dyDescent="0.25">
      <c r="A3225" s="1" t="s">
        <v>36</v>
      </c>
      <c r="B3225" s="1" t="s">
        <v>37</v>
      </c>
      <c r="C3225" s="1" t="s">
        <v>22</v>
      </c>
      <c r="D3225" s="1" t="s">
        <v>23</v>
      </c>
      <c r="E3225" s="1" t="s">
        <v>24</v>
      </c>
      <c r="G3225" t="s">
        <v>2702</v>
      </c>
      <c r="H3225">
        <v>46329</v>
      </c>
      <c r="I3225">
        <v>47048</v>
      </c>
      <c r="J3225" t="s">
        <v>26</v>
      </c>
      <c r="K3225" t="s">
        <v>2804</v>
      </c>
      <c r="N3225" t="s">
        <v>2805</v>
      </c>
      <c r="Q3225" t="s">
        <v>2803</v>
      </c>
      <c r="R3225">
        <v>720</v>
      </c>
      <c r="S3225">
        <v>239</v>
      </c>
    </row>
    <row r="3226" spans="1:19" x14ac:dyDescent="0.25">
      <c r="A3226" s="1" t="s">
        <v>20</v>
      </c>
      <c r="B3226" s="1" t="s">
        <v>34</v>
      </c>
      <c r="C3226" s="1" t="s">
        <v>22</v>
      </c>
      <c r="D3226" s="1" t="s">
        <v>23</v>
      </c>
      <c r="E3226" s="1" t="s">
        <v>24</v>
      </c>
      <c r="G3226" t="s">
        <v>1267</v>
      </c>
      <c r="H3226">
        <v>46355</v>
      </c>
      <c r="I3226">
        <v>47308</v>
      </c>
      <c r="J3226" t="s">
        <v>26</v>
      </c>
      <c r="Q3226" t="s">
        <v>1388</v>
      </c>
      <c r="R3226">
        <v>954</v>
      </c>
    </row>
    <row r="3227" spans="1:19" x14ac:dyDescent="0.25">
      <c r="A3227" s="1" t="s">
        <v>36</v>
      </c>
      <c r="B3227" s="1" t="s">
        <v>37</v>
      </c>
      <c r="C3227" s="1" t="s">
        <v>22</v>
      </c>
      <c r="D3227" s="1" t="s">
        <v>23</v>
      </c>
      <c r="E3227" s="1" t="s">
        <v>24</v>
      </c>
      <c r="G3227" t="s">
        <v>1267</v>
      </c>
      <c r="H3227">
        <v>46355</v>
      </c>
      <c r="I3227">
        <v>47308</v>
      </c>
      <c r="J3227" t="s">
        <v>26</v>
      </c>
      <c r="K3227" t="s">
        <v>1389</v>
      </c>
      <c r="N3227" t="s">
        <v>1390</v>
      </c>
      <c r="Q3227" t="s">
        <v>1388</v>
      </c>
      <c r="R3227">
        <v>954</v>
      </c>
      <c r="S3227">
        <v>317</v>
      </c>
    </row>
    <row r="3228" spans="1:19" x14ac:dyDescent="0.25">
      <c r="A3228" s="1" t="s">
        <v>20</v>
      </c>
      <c r="B3228" s="1" t="s">
        <v>34</v>
      </c>
      <c r="C3228" s="1" t="s">
        <v>22</v>
      </c>
      <c r="D3228" s="1" t="s">
        <v>23</v>
      </c>
      <c r="E3228" s="1" t="s">
        <v>24</v>
      </c>
      <c r="G3228" t="s">
        <v>25</v>
      </c>
      <c r="H3228">
        <v>46403</v>
      </c>
      <c r="I3228">
        <v>47233</v>
      </c>
      <c r="J3228" t="s">
        <v>46</v>
      </c>
      <c r="Q3228" t="s">
        <v>170</v>
      </c>
      <c r="R3228">
        <v>831</v>
      </c>
    </row>
    <row r="3229" spans="1:19" x14ac:dyDescent="0.25">
      <c r="A3229" s="1" t="s">
        <v>36</v>
      </c>
      <c r="B3229" s="1" t="s">
        <v>37</v>
      </c>
      <c r="C3229" s="1" t="s">
        <v>22</v>
      </c>
      <c r="D3229" s="1" t="s">
        <v>23</v>
      </c>
      <c r="E3229" s="1" t="s">
        <v>24</v>
      </c>
      <c r="G3229" t="s">
        <v>25</v>
      </c>
      <c r="H3229">
        <v>46403</v>
      </c>
      <c r="I3229">
        <v>47233</v>
      </c>
      <c r="J3229" t="s">
        <v>46</v>
      </c>
      <c r="K3229" t="s">
        <v>171</v>
      </c>
      <c r="N3229" t="s">
        <v>172</v>
      </c>
      <c r="Q3229" t="s">
        <v>170</v>
      </c>
      <c r="R3229">
        <v>831</v>
      </c>
      <c r="S3229">
        <v>276</v>
      </c>
    </row>
    <row r="3230" spans="1:19" x14ac:dyDescent="0.25">
      <c r="A3230" s="1" t="s">
        <v>20</v>
      </c>
      <c r="B3230" s="1" t="s">
        <v>34</v>
      </c>
      <c r="C3230" s="1" t="s">
        <v>22</v>
      </c>
      <c r="D3230" s="1" t="s">
        <v>23</v>
      </c>
      <c r="E3230" s="1" t="s">
        <v>24</v>
      </c>
      <c r="G3230" t="s">
        <v>5151</v>
      </c>
      <c r="H3230">
        <v>46420</v>
      </c>
      <c r="I3230">
        <v>46620</v>
      </c>
      <c r="J3230" t="s">
        <v>26</v>
      </c>
      <c r="Q3230" t="s">
        <v>5266</v>
      </c>
      <c r="R3230">
        <v>201</v>
      </c>
    </row>
    <row r="3231" spans="1:19" x14ac:dyDescent="0.25">
      <c r="A3231" s="1" t="s">
        <v>36</v>
      </c>
      <c r="B3231" s="1" t="s">
        <v>37</v>
      </c>
      <c r="C3231" s="1" t="s">
        <v>22</v>
      </c>
      <c r="D3231" s="1" t="s">
        <v>23</v>
      </c>
      <c r="E3231" s="1" t="s">
        <v>24</v>
      </c>
      <c r="G3231" t="s">
        <v>5151</v>
      </c>
      <c r="H3231">
        <v>46420</v>
      </c>
      <c r="I3231">
        <v>46620</v>
      </c>
      <c r="J3231" t="s">
        <v>26</v>
      </c>
      <c r="K3231" t="s">
        <v>5267</v>
      </c>
      <c r="N3231" t="s">
        <v>607</v>
      </c>
      <c r="Q3231" t="s">
        <v>5266</v>
      </c>
      <c r="R3231">
        <v>201</v>
      </c>
      <c r="S3231">
        <v>66</v>
      </c>
    </row>
    <row r="3232" spans="1:19" x14ac:dyDescent="0.25">
      <c r="A3232" s="1" t="s">
        <v>20</v>
      </c>
      <c r="B3232" s="1" t="s">
        <v>34</v>
      </c>
      <c r="C3232" s="1" t="s">
        <v>22</v>
      </c>
      <c r="D3232" s="1" t="s">
        <v>23</v>
      </c>
      <c r="E3232" s="1" t="s">
        <v>24</v>
      </c>
      <c r="G3232" t="s">
        <v>3824</v>
      </c>
      <c r="H3232">
        <v>46447</v>
      </c>
      <c r="I3232">
        <v>47115</v>
      </c>
      <c r="J3232" t="s">
        <v>26</v>
      </c>
      <c r="Q3232" t="s">
        <v>3933</v>
      </c>
      <c r="R3232">
        <v>669</v>
      </c>
    </row>
    <row r="3233" spans="1:19" x14ac:dyDescent="0.25">
      <c r="A3233" s="1" t="s">
        <v>36</v>
      </c>
      <c r="B3233" s="1" t="s">
        <v>37</v>
      </c>
      <c r="C3233" s="1" t="s">
        <v>22</v>
      </c>
      <c r="D3233" s="1" t="s">
        <v>23</v>
      </c>
      <c r="E3233" s="1" t="s">
        <v>24</v>
      </c>
      <c r="G3233" t="s">
        <v>3824</v>
      </c>
      <c r="H3233">
        <v>46447</v>
      </c>
      <c r="I3233">
        <v>47115</v>
      </c>
      <c r="J3233" t="s">
        <v>26</v>
      </c>
      <c r="K3233" t="s">
        <v>3934</v>
      </c>
      <c r="N3233" t="s">
        <v>3935</v>
      </c>
      <c r="Q3233" t="s">
        <v>3933</v>
      </c>
      <c r="R3233">
        <v>669</v>
      </c>
      <c r="S3233">
        <v>222</v>
      </c>
    </row>
    <row r="3234" spans="1:19" x14ac:dyDescent="0.25">
      <c r="A3234" s="1" t="s">
        <v>20</v>
      </c>
      <c r="B3234" s="1" t="s">
        <v>34</v>
      </c>
      <c r="C3234" s="1" t="s">
        <v>22</v>
      </c>
      <c r="D3234" s="1" t="s">
        <v>23</v>
      </c>
      <c r="E3234" s="1" t="s">
        <v>24</v>
      </c>
      <c r="G3234" t="s">
        <v>2935</v>
      </c>
      <c r="H3234">
        <v>46465</v>
      </c>
      <c r="I3234">
        <v>47370</v>
      </c>
      <c r="J3234" t="s">
        <v>46</v>
      </c>
      <c r="Q3234" t="s">
        <v>3052</v>
      </c>
      <c r="R3234">
        <v>906</v>
      </c>
    </row>
    <row r="3235" spans="1:19" x14ac:dyDescent="0.25">
      <c r="A3235" s="1" t="s">
        <v>36</v>
      </c>
      <c r="B3235" s="1" t="s">
        <v>37</v>
      </c>
      <c r="C3235" s="1" t="s">
        <v>22</v>
      </c>
      <c r="D3235" s="1" t="s">
        <v>23</v>
      </c>
      <c r="E3235" s="1" t="s">
        <v>24</v>
      </c>
      <c r="G3235" t="s">
        <v>2935</v>
      </c>
      <c r="H3235">
        <v>46465</v>
      </c>
      <c r="I3235">
        <v>47370</v>
      </c>
      <c r="J3235" t="s">
        <v>46</v>
      </c>
      <c r="K3235" t="s">
        <v>3053</v>
      </c>
      <c r="N3235" t="s">
        <v>169</v>
      </c>
      <c r="Q3235" t="s">
        <v>3052</v>
      </c>
      <c r="R3235">
        <v>906</v>
      </c>
      <c r="S3235">
        <v>301</v>
      </c>
    </row>
    <row r="3236" spans="1:19" x14ac:dyDescent="0.25">
      <c r="A3236" s="1" t="s">
        <v>20</v>
      </c>
      <c r="B3236" s="1" t="s">
        <v>34</v>
      </c>
      <c r="C3236" s="1" t="s">
        <v>22</v>
      </c>
      <c r="D3236" s="1" t="s">
        <v>23</v>
      </c>
      <c r="E3236" s="1" t="s">
        <v>24</v>
      </c>
      <c r="G3236" t="s">
        <v>3978</v>
      </c>
      <c r="H3236">
        <v>46470</v>
      </c>
      <c r="I3236">
        <v>47768</v>
      </c>
      <c r="J3236" t="s">
        <v>26</v>
      </c>
      <c r="Q3236" t="s">
        <v>4078</v>
      </c>
      <c r="R3236">
        <v>1299</v>
      </c>
    </row>
    <row r="3237" spans="1:19" x14ac:dyDescent="0.25">
      <c r="A3237" s="1" t="s">
        <v>36</v>
      </c>
      <c r="B3237" s="1" t="s">
        <v>37</v>
      </c>
      <c r="C3237" s="1" t="s">
        <v>22</v>
      </c>
      <c r="D3237" s="1" t="s">
        <v>23</v>
      </c>
      <c r="E3237" s="1" t="s">
        <v>24</v>
      </c>
      <c r="G3237" t="s">
        <v>3978</v>
      </c>
      <c r="H3237">
        <v>46470</v>
      </c>
      <c r="I3237">
        <v>47768</v>
      </c>
      <c r="J3237" t="s">
        <v>26</v>
      </c>
      <c r="K3237" t="s">
        <v>4079</v>
      </c>
      <c r="N3237" t="s">
        <v>4080</v>
      </c>
      <c r="Q3237" t="s">
        <v>4078</v>
      </c>
      <c r="R3237">
        <v>1299</v>
      </c>
      <c r="S3237">
        <v>432</v>
      </c>
    </row>
    <row r="3238" spans="1:19" x14ac:dyDescent="0.25">
      <c r="A3238" s="1" t="s">
        <v>20</v>
      </c>
      <c r="B3238" s="1" t="s">
        <v>34</v>
      </c>
      <c r="C3238" s="1" t="s">
        <v>22</v>
      </c>
      <c r="D3238" s="1" t="s">
        <v>23</v>
      </c>
      <c r="E3238" s="1" t="s">
        <v>24</v>
      </c>
      <c r="G3238" t="s">
        <v>5274</v>
      </c>
      <c r="H3238">
        <v>46487</v>
      </c>
      <c r="I3238">
        <v>47749</v>
      </c>
      <c r="J3238" t="s">
        <v>26</v>
      </c>
      <c r="Q3238" t="s">
        <v>5388</v>
      </c>
      <c r="R3238">
        <v>1263</v>
      </c>
    </row>
    <row r="3239" spans="1:19" x14ac:dyDescent="0.25">
      <c r="A3239" s="1" t="s">
        <v>36</v>
      </c>
      <c r="B3239" s="1" t="s">
        <v>37</v>
      </c>
      <c r="C3239" s="1" t="s">
        <v>22</v>
      </c>
      <c r="D3239" s="1" t="s">
        <v>23</v>
      </c>
      <c r="E3239" s="1" t="s">
        <v>24</v>
      </c>
      <c r="G3239" t="s">
        <v>5274</v>
      </c>
      <c r="H3239">
        <v>46487</v>
      </c>
      <c r="I3239">
        <v>47749</v>
      </c>
      <c r="J3239" t="s">
        <v>26</v>
      </c>
      <c r="K3239" t="s">
        <v>5389</v>
      </c>
      <c r="N3239" t="s">
        <v>45</v>
      </c>
      <c r="Q3239" t="s">
        <v>5388</v>
      </c>
      <c r="R3239">
        <v>1263</v>
      </c>
      <c r="S3239">
        <v>420</v>
      </c>
    </row>
    <row r="3240" spans="1:19" x14ac:dyDescent="0.25">
      <c r="A3240" s="1" t="s">
        <v>20</v>
      </c>
      <c r="B3240" s="1" t="s">
        <v>34</v>
      </c>
      <c r="C3240" s="1" t="s">
        <v>22</v>
      </c>
      <c r="D3240" s="1" t="s">
        <v>23</v>
      </c>
      <c r="E3240" s="1" t="s">
        <v>24</v>
      </c>
      <c r="G3240" t="s">
        <v>4327</v>
      </c>
      <c r="H3240">
        <v>46500</v>
      </c>
      <c r="I3240">
        <v>47087</v>
      </c>
      <c r="J3240" t="s">
        <v>26</v>
      </c>
      <c r="Q3240" t="s">
        <v>4432</v>
      </c>
      <c r="R3240">
        <v>588</v>
      </c>
    </row>
    <row r="3241" spans="1:19" x14ac:dyDescent="0.25">
      <c r="A3241" s="1" t="s">
        <v>36</v>
      </c>
      <c r="B3241" s="1" t="s">
        <v>37</v>
      </c>
      <c r="C3241" s="1" t="s">
        <v>22</v>
      </c>
      <c r="D3241" s="1" t="s">
        <v>23</v>
      </c>
      <c r="E3241" s="1" t="s">
        <v>24</v>
      </c>
      <c r="G3241" t="s">
        <v>4327</v>
      </c>
      <c r="H3241">
        <v>46500</v>
      </c>
      <c r="I3241">
        <v>47087</v>
      </c>
      <c r="J3241" t="s">
        <v>26</v>
      </c>
      <c r="K3241" t="s">
        <v>4433</v>
      </c>
      <c r="N3241" t="s">
        <v>4434</v>
      </c>
      <c r="Q3241" t="s">
        <v>4432</v>
      </c>
      <c r="R3241">
        <v>588</v>
      </c>
      <c r="S3241">
        <v>195</v>
      </c>
    </row>
    <row r="3242" spans="1:19" x14ac:dyDescent="0.25">
      <c r="A3242" s="1" t="s">
        <v>20</v>
      </c>
      <c r="B3242" s="1" t="s">
        <v>34</v>
      </c>
      <c r="C3242" s="1" t="s">
        <v>22</v>
      </c>
      <c r="D3242" s="1" t="s">
        <v>23</v>
      </c>
      <c r="E3242" s="1" t="s">
        <v>24</v>
      </c>
      <c r="G3242" t="s">
        <v>3120</v>
      </c>
      <c r="H3242">
        <v>46511</v>
      </c>
      <c r="I3242">
        <v>47386</v>
      </c>
      <c r="J3242" t="s">
        <v>26</v>
      </c>
      <c r="Q3242" t="s">
        <v>3237</v>
      </c>
      <c r="R3242">
        <v>876</v>
      </c>
    </row>
    <row r="3243" spans="1:19" x14ac:dyDescent="0.25">
      <c r="A3243" s="1" t="s">
        <v>36</v>
      </c>
      <c r="B3243" s="1" t="s">
        <v>37</v>
      </c>
      <c r="C3243" s="1" t="s">
        <v>22</v>
      </c>
      <c r="D3243" s="1" t="s">
        <v>23</v>
      </c>
      <c r="E3243" s="1" t="s">
        <v>24</v>
      </c>
      <c r="G3243" t="s">
        <v>3120</v>
      </c>
      <c r="H3243">
        <v>46511</v>
      </c>
      <c r="I3243">
        <v>47386</v>
      </c>
      <c r="J3243" t="s">
        <v>26</v>
      </c>
      <c r="K3243" t="s">
        <v>3238</v>
      </c>
      <c r="N3243" t="s">
        <v>45</v>
      </c>
      <c r="Q3243" t="s">
        <v>3237</v>
      </c>
      <c r="R3243">
        <v>876</v>
      </c>
      <c r="S3243">
        <v>291</v>
      </c>
    </row>
    <row r="3244" spans="1:19" x14ac:dyDescent="0.25">
      <c r="A3244" s="1" t="s">
        <v>20</v>
      </c>
      <c r="B3244" s="1" t="s">
        <v>34</v>
      </c>
      <c r="C3244" s="1" t="s">
        <v>22</v>
      </c>
      <c r="D3244" s="1" t="s">
        <v>23</v>
      </c>
      <c r="E3244" s="1" t="s">
        <v>24</v>
      </c>
      <c r="G3244" t="s">
        <v>3334</v>
      </c>
      <c r="H3244">
        <v>46536</v>
      </c>
      <c r="I3244">
        <v>47678</v>
      </c>
      <c r="J3244" t="s">
        <v>26</v>
      </c>
      <c r="Q3244" t="s">
        <v>3427</v>
      </c>
      <c r="R3244">
        <v>1143</v>
      </c>
    </row>
    <row r="3245" spans="1:19" x14ac:dyDescent="0.25">
      <c r="A3245" s="1" t="s">
        <v>36</v>
      </c>
      <c r="B3245" s="1" t="s">
        <v>37</v>
      </c>
      <c r="C3245" s="1" t="s">
        <v>22</v>
      </c>
      <c r="D3245" s="1" t="s">
        <v>23</v>
      </c>
      <c r="E3245" s="1" t="s">
        <v>24</v>
      </c>
      <c r="G3245" t="s">
        <v>3334</v>
      </c>
      <c r="H3245">
        <v>46536</v>
      </c>
      <c r="I3245">
        <v>47678</v>
      </c>
      <c r="J3245" t="s">
        <v>26</v>
      </c>
      <c r="K3245" t="s">
        <v>3428</v>
      </c>
      <c r="N3245" t="s">
        <v>45</v>
      </c>
      <c r="Q3245" t="s">
        <v>3427</v>
      </c>
      <c r="R3245">
        <v>1143</v>
      </c>
      <c r="S3245">
        <v>380</v>
      </c>
    </row>
    <row r="3246" spans="1:19" x14ac:dyDescent="0.25">
      <c r="A3246" s="1" t="s">
        <v>20</v>
      </c>
      <c r="B3246" s="1" t="s">
        <v>34</v>
      </c>
      <c r="C3246" s="1" t="s">
        <v>22</v>
      </c>
      <c r="D3246" s="1" t="s">
        <v>23</v>
      </c>
      <c r="E3246" s="1" t="s">
        <v>24</v>
      </c>
      <c r="G3246" t="s">
        <v>2442</v>
      </c>
      <c r="H3246">
        <v>46676</v>
      </c>
      <c r="I3246">
        <v>49873</v>
      </c>
      <c r="J3246" t="s">
        <v>26</v>
      </c>
      <c r="Q3246" t="s">
        <v>2554</v>
      </c>
      <c r="R3246">
        <v>3198</v>
      </c>
    </row>
    <row r="3247" spans="1:19" x14ac:dyDescent="0.25">
      <c r="A3247" s="1" t="s">
        <v>36</v>
      </c>
      <c r="B3247" s="1" t="s">
        <v>37</v>
      </c>
      <c r="C3247" s="1" t="s">
        <v>22</v>
      </c>
      <c r="D3247" s="1" t="s">
        <v>23</v>
      </c>
      <c r="E3247" s="1" t="s">
        <v>24</v>
      </c>
      <c r="G3247" t="s">
        <v>2442</v>
      </c>
      <c r="H3247">
        <v>46676</v>
      </c>
      <c r="I3247">
        <v>49873</v>
      </c>
      <c r="J3247" t="s">
        <v>26</v>
      </c>
      <c r="K3247" t="s">
        <v>2555</v>
      </c>
      <c r="N3247" t="s">
        <v>2022</v>
      </c>
      <c r="Q3247" t="s">
        <v>2554</v>
      </c>
      <c r="R3247">
        <v>3198</v>
      </c>
      <c r="S3247">
        <v>1065</v>
      </c>
    </row>
    <row r="3248" spans="1:19" x14ac:dyDescent="0.25">
      <c r="A3248" s="1" t="s">
        <v>20</v>
      </c>
      <c r="B3248" s="1" t="s">
        <v>34</v>
      </c>
      <c r="C3248" s="1" t="s">
        <v>22</v>
      </c>
      <c r="D3248" s="1" t="s">
        <v>23</v>
      </c>
      <c r="E3248" s="1" t="s">
        <v>24</v>
      </c>
      <c r="G3248" t="s">
        <v>5151</v>
      </c>
      <c r="H3248">
        <v>46729</v>
      </c>
      <c r="I3248">
        <v>47961</v>
      </c>
      <c r="J3248" t="s">
        <v>26</v>
      </c>
      <c r="Q3248" t="s">
        <v>5268</v>
      </c>
      <c r="R3248">
        <v>1233</v>
      </c>
    </row>
    <row r="3249" spans="1:19" x14ac:dyDescent="0.25">
      <c r="A3249" s="1" t="s">
        <v>36</v>
      </c>
      <c r="B3249" s="1" t="s">
        <v>37</v>
      </c>
      <c r="C3249" s="1" t="s">
        <v>22</v>
      </c>
      <c r="D3249" s="1" t="s">
        <v>23</v>
      </c>
      <c r="E3249" s="1" t="s">
        <v>24</v>
      </c>
      <c r="G3249" t="s">
        <v>5151</v>
      </c>
      <c r="H3249">
        <v>46729</v>
      </c>
      <c r="I3249">
        <v>47961</v>
      </c>
      <c r="J3249" t="s">
        <v>26</v>
      </c>
      <c r="K3249" t="s">
        <v>5269</v>
      </c>
      <c r="N3249" t="s">
        <v>45</v>
      </c>
      <c r="Q3249" t="s">
        <v>5268</v>
      </c>
      <c r="R3249">
        <v>1233</v>
      </c>
      <c r="S3249">
        <v>410</v>
      </c>
    </row>
    <row r="3250" spans="1:19" x14ac:dyDescent="0.25">
      <c r="A3250" s="1" t="s">
        <v>20</v>
      </c>
      <c r="B3250" s="1" t="s">
        <v>34</v>
      </c>
      <c r="C3250" s="1" t="s">
        <v>22</v>
      </c>
      <c r="D3250" s="1" t="s">
        <v>23</v>
      </c>
      <c r="E3250" s="1" t="s">
        <v>24</v>
      </c>
      <c r="G3250" t="s">
        <v>4584</v>
      </c>
      <c r="H3250">
        <v>46806</v>
      </c>
      <c r="I3250">
        <v>48455</v>
      </c>
      <c r="J3250" t="s">
        <v>46</v>
      </c>
      <c r="Q3250" t="s">
        <v>4710</v>
      </c>
      <c r="R3250">
        <v>1650</v>
      </c>
    </row>
    <row r="3251" spans="1:19" x14ac:dyDescent="0.25">
      <c r="A3251" s="1" t="s">
        <v>36</v>
      </c>
      <c r="B3251" s="1" t="s">
        <v>37</v>
      </c>
      <c r="C3251" s="1" t="s">
        <v>22</v>
      </c>
      <c r="D3251" s="1" t="s">
        <v>23</v>
      </c>
      <c r="E3251" s="1" t="s">
        <v>24</v>
      </c>
      <c r="G3251" t="s">
        <v>4584</v>
      </c>
      <c r="H3251">
        <v>46806</v>
      </c>
      <c r="I3251">
        <v>48455</v>
      </c>
      <c r="J3251" t="s">
        <v>46</v>
      </c>
      <c r="K3251" t="s">
        <v>4711</v>
      </c>
      <c r="N3251" t="s">
        <v>1399</v>
      </c>
      <c r="Q3251" t="s">
        <v>4710</v>
      </c>
      <c r="R3251">
        <v>1650</v>
      </c>
      <c r="S3251">
        <v>549</v>
      </c>
    </row>
    <row r="3252" spans="1:19" x14ac:dyDescent="0.25">
      <c r="A3252" s="1" t="s">
        <v>20</v>
      </c>
      <c r="B3252" s="1" t="s">
        <v>34</v>
      </c>
      <c r="C3252" s="1" t="s">
        <v>22</v>
      </c>
      <c r="D3252" s="1" t="s">
        <v>23</v>
      </c>
      <c r="E3252" s="1" t="s">
        <v>24</v>
      </c>
      <c r="G3252" t="s">
        <v>4136</v>
      </c>
      <c r="H3252">
        <v>46838</v>
      </c>
      <c r="I3252">
        <v>47095</v>
      </c>
      <c r="J3252" t="s">
        <v>26</v>
      </c>
      <c r="Q3252" t="s">
        <v>4282</v>
      </c>
      <c r="R3252">
        <v>258</v>
      </c>
    </row>
    <row r="3253" spans="1:19" x14ac:dyDescent="0.25">
      <c r="A3253" s="1" t="s">
        <v>36</v>
      </c>
      <c r="B3253" s="1" t="s">
        <v>37</v>
      </c>
      <c r="C3253" s="1" t="s">
        <v>22</v>
      </c>
      <c r="D3253" s="1" t="s">
        <v>23</v>
      </c>
      <c r="E3253" s="1" t="s">
        <v>24</v>
      </c>
      <c r="G3253" t="s">
        <v>4136</v>
      </c>
      <c r="H3253">
        <v>46838</v>
      </c>
      <c r="I3253">
        <v>47095</v>
      </c>
      <c r="J3253" t="s">
        <v>26</v>
      </c>
      <c r="K3253" t="s">
        <v>4283</v>
      </c>
      <c r="N3253" t="s">
        <v>4284</v>
      </c>
      <c r="Q3253" t="s">
        <v>4282</v>
      </c>
      <c r="R3253">
        <v>258</v>
      </c>
      <c r="S3253">
        <v>85</v>
      </c>
    </row>
    <row r="3254" spans="1:19" x14ac:dyDescent="0.25">
      <c r="A3254" s="1" t="s">
        <v>20</v>
      </c>
      <c r="B3254" s="1" t="s">
        <v>34</v>
      </c>
      <c r="C3254" s="1" t="s">
        <v>22</v>
      </c>
      <c r="D3254" s="1" t="s">
        <v>23</v>
      </c>
      <c r="E3254" s="1" t="s">
        <v>24</v>
      </c>
      <c r="G3254" t="s">
        <v>4466</v>
      </c>
      <c r="H3254">
        <v>46851</v>
      </c>
      <c r="I3254">
        <v>47363</v>
      </c>
      <c r="J3254" t="s">
        <v>46</v>
      </c>
      <c r="Q3254" t="s">
        <v>4559</v>
      </c>
      <c r="R3254">
        <v>513</v>
      </c>
    </row>
    <row r="3255" spans="1:19" x14ac:dyDescent="0.25">
      <c r="A3255" s="1" t="s">
        <v>36</v>
      </c>
      <c r="B3255" s="1" t="s">
        <v>37</v>
      </c>
      <c r="C3255" s="1" t="s">
        <v>22</v>
      </c>
      <c r="D3255" s="1" t="s">
        <v>23</v>
      </c>
      <c r="E3255" s="1" t="s">
        <v>24</v>
      </c>
      <c r="G3255" t="s">
        <v>4466</v>
      </c>
      <c r="H3255">
        <v>46851</v>
      </c>
      <c r="I3255">
        <v>47363</v>
      </c>
      <c r="J3255" t="s">
        <v>46</v>
      </c>
      <c r="K3255" t="s">
        <v>4560</v>
      </c>
      <c r="N3255" t="s">
        <v>4561</v>
      </c>
      <c r="Q3255" t="s">
        <v>4559</v>
      </c>
      <c r="R3255">
        <v>513</v>
      </c>
      <c r="S3255">
        <v>170</v>
      </c>
    </row>
    <row r="3256" spans="1:19" x14ac:dyDescent="0.25">
      <c r="A3256" s="1" t="s">
        <v>20</v>
      </c>
      <c r="B3256" s="1" t="s">
        <v>34</v>
      </c>
      <c r="C3256" s="1" t="s">
        <v>22</v>
      </c>
      <c r="D3256" s="1" t="s">
        <v>23</v>
      </c>
      <c r="E3256" s="1" t="s">
        <v>24</v>
      </c>
      <c r="G3256" t="s">
        <v>683</v>
      </c>
      <c r="H3256">
        <v>46964</v>
      </c>
      <c r="I3256">
        <v>47842</v>
      </c>
      <c r="J3256" t="s">
        <v>26</v>
      </c>
      <c r="Q3256" t="s">
        <v>820</v>
      </c>
      <c r="R3256">
        <v>879</v>
      </c>
    </row>
    <row r="3257" spans="1:19" x14ac:dyDescent="0.25">
      <c r="A3257" s="1" t="s">
        <v>36</v>
      </c>
      <c r="B3257" s="1" t="s">
        <v>37</v>
      </c>
      <c r="C3257" s="1" t="s">
        <v>22</v>
      </c>
      <c r="D3257" s="1" t="s">
        <v>23</v>
      </c>
      <c r="E3257" s="1" t="s">
        <v>24</v>
      </c>
      <c r="G3257" t="s">
        <v>683</v>
      </c>
      <c r="H3257">
        <v>46964</v>
      </c>
      <c r="I3257">
        <v>47842</v>
      </c>
      <c r="J3257" t="s">
        <v>26</v>
      </c>
      <c r="K3257" t="s">
        <v>821</v>
      </c>
      <c r="N3257" t="s">
        <v>320</v>
      </c>
      <c r="Q3257" t="s">
        <v>820</v>
      </c>
      <c r="R3257">
        <v>879</v>
      </c>
      <c r="S3257">
        <v>292</v>
      </c>
    </row>
    <row r="3258" spans="1:19" x14ac:dyDescent="0.25">
      <c r="A3258" s="1" t="s">
        <v>20</v>
      </c>
      <c r="B3258" s="1" t="s">
        <v>34</v>
      </c>
      <c r="C3258" s="1" t="s">
        <v>22</v>
      </c>
      <c r="D3258" s="1" t="s">
        <v>23</v>
      </c>
      <c r="E3258" s="1" t="s">
        <v>24</v>
      </c>
      <c r="G3258" t="s">
        <v>2087</v>
      </c>
      <c r="H3258">
        <v>46969</v>
      </c>
      <c r="I3258">
        <v>47181</v>
      </c>
      <c r="J3258" t="s">
        <v>26</v>
      </c>
      <c r="Q3258" t="s">
        <v>2210</v>
      </c>
      <c r="R3258">
        <v>213</v>
      </c>
    </row>
    <row r="3259" spans="1:19" x14ac:dyDescent="0.25">
      <c r="A3259" s="1" t="s">
        <v>36</v>
      </c>
      <c r="B3259" s="1" t="s">
        <v>37</v>
      </c>
      <c r="C3259" s="1" t="s">
        <v>22</v>
      </c>
      <c r="D3259" s="1" t="s">
        <v>23</v>
      </c>
      <c r="E3259" s="1" t="s">
        <v>24</v>
      </c>
      <c r="G3259" t="s">
        <v>2087</v>
      </c>
      <c r="H3259">
        <v>46969</v>
      </c>
      <c r="I3259">
        <v>47181</v>
      </c>
      <c r="J3259" t="s">
        <v>26</v>
      </c>
      <c r="K3259" t="s">
        <v>2211</v>
      </c>
      <c r="N3259" t="s">
        <v>45</v>
      </c>
      <c r="Q3259" t="s">
        <v>2210</v>
      </c>
      <c r="R3259">
        <v>213</v>
      </c>
      <c r="S3259">
        <v>70</v>
      </c>
    </row>
    <row r="3260" spans="1:19" x14ac:dyDescent="0.25">
      <c r="A3260" s="1" t="s">
        <v>20</v>
      </c>
      <c r="B3260" s="1" t="s">
        <v>34</v>
      </c>
      <c r="C3260" s="1" t="s">
        <v>22</v>
      </c>
      <c r="D3260" s="1" t="s">
        <v>23</v>
      </c>
      <c r="E3260" s="1" t="s">
        <v>24</v>
      </c>
      <c r="G3260" t="s">
        <v>1766</v>
      </c>
      <c r="H3260">
        <v>47002</v>
      </c>
      <c r="I3260">
        <v>47565</v>
      </c>
      <c r="J3260" t="s">
        <v>26</v>
      </c>
      <c r="Q3260" t="s">
        <v>1879</v>
      </c>
      <c r="R3260">
        <v>564</v>
      </c>
    </row>
    <row r="3261" spans="1:19" x14ac:dyDescent="0.25">
      <c r="A3261" s="1" t="s">
        <v>36</v>
      </c>
      <c r="B3261" s="1" t="s">
        <v>37</v>
      </c>
      <c r="C3261" s="1" t="s">
        <v>22</v>
      </c>
      <c r="D3261" s="1" t="s">
        <v>23</v>
      </c>
      <c r="E3261" s="1" t="s">
        <v>24</v>
      </c>
      <c r="G3261" t="s">
        <v>1766</v>
      </c>
      <c r="H3261">
        <v>47002</v>
      </c>
      <c r="I3261">
        <v>47565</v>
      </c>
      <c r="J3261" t="s">
        <v>26</v>
      </c>
      <c r="K3261" t="s">
        <v>1880</v>
      </c>
      <c r="N3261" t="s">
        <v>1881</v>
      </c>
      <c r="Q3261" t="s">
        <v>1879</v>
      </c>
      <c r="R3261">
        <v>564</v>
      </c>
      <c r="S3261">
        <v>187</v>
      </c>
    </row>
    <row r="3262" spans="1:19" x14ac:dyDescent="0.25">
      <c r="A3262" s="1" t="s">
        <v>20</v>
      </c>
      <c r="B3262" s="1" t="s">
        <v>34</v>
      </c>
      <c r="C3262" s="1" t="s">
        <v>22</v>
      </c>
      <c r="D3262" s="1" t="s">
        <v>23</v>
      </c>
      <c r="E3262" s="1" t="s">
        <v>24</v>
      </c>
      <c r="G3262" t="s">
        <v>4327</v>
      </c>
      <c r="H3262">
        <v>47087</v>
      </c>
      <c r="I3262">
        <v>48514</v>
      </c>
      <c r="J3262" t="s">
        <v>26</v>
      </c>
      <c r="Q3262" t="s">
        <v>4435</v>
      </c>
      <c r="R3262">
        <v>1428</v>
      </c>
    </row>
    <row r="3263" spans="1:19" x14ac:dyDescent="0.25">
      <c r="A3263" s="1" t="s">
        <v>36</v>
      </c>
      <c r="B3263" s="1" t="s">
        <v>37</v>
      </c>
      <c r="C3263" s="1" t="s">
        <v>22</v>
      </c>
      <c r="D3263" s="1" t="s">
        <v>23</v>
      </c>
      <c r="E3263" s="1" t="s">
        <v>24</v>
      </c>
      <c r="G3263" t="s">
        <v>4327</v>
      </c>
      <c r="H3263">
        <v>47087</v>
      </c>
      <c r="I3263">
        <v>48514</v>
      </c>
      <c r="J3263" t="s">
        <v>26</v>
      </c>
      <c r="K3263" t="s">
        <v>4436</v>
      </c>
      <c r="N3263" t="s">
        <v>4437</v>
      </c>
      <c r="Q3263" t="s">
        <v>4435</v>
      </c>
      <c r="R3263">
        <v>1428</v>
      </c>
      <c r="S3263">
        <v>475</v>
      </c>
    </row>
    <row r="3264" spans="1:19" x14ac:dyDescent="0.25">
      <c r="A3264" s="1" t="s">
        <v>20</v>
      </c>
      <c r="B3264" s="1" t="s">
        <v>34</v>
      </c>
      <c r="C3264" s="1" t="s">
        <v>22</v>
      </c>
      <c r="D3264" s="1" t="s">
        <v>23</v>
      </c>
      <c r="E3264" s="1" t="s">
        <v>24</v>
      </c>
      <c r="G3264" t="s">
        <v>4136</v>
      </c>
      <c r="H3264">
        <v>47120</v>
      </c>
      <c r="I3264">
        <v>47533</v>
      </c>
      <c r="J3264" t="s">
        <v>26</v>
      </c>
      <c r="Q3264" t="s">
        <v>4285</v>
      </c>
      <c r="R3264">
        <v>414</v>
      </c>
    </row>
    <row r="3265" spans="1:19" x14ac:dyDescent="0.25">
      <c r="A3265" s="1" t="s">
        <v>36</v>
      </c>
      <c r="B3265" s="1" t="s">
        <v>37</v>
      </c>
      <c r="C3265" s="1" t="s">
        <v>22</v>
      </c>
      <c r="D3265" s="1" t="s">
        <v>23</v>
      </c>
      <c r="E3265" s="1" t="s">
        <v>24</v>
      </c>
      <c r="G3265" t="s">
        <v>4136</v>
      </c>
      <c r="H3265">
        <v>47120</v>
      </c>
      <c r="I3265">
        <v>47533</v>
      </c>
      <c r="J3265" t="s">
        <v>26</v>
      </c>
      <c r="K3265" t="s">
        <v>4286</v>
      </c>
      <c r="N3265" t="s">
        <v>45</v>
      </c>
      <c r="Q3265" t="s">
        <v>4285</v>
      </c>
      <c r="R3265">
        <v>414</v>
      </c>
      <c r="S3265">
        <v>137</v>
      </c>
    </row>
    <row r="3266" spans="1:19" x14ac:dyDescent="0.25">
      <c r="A3266" s="1" t="s">
        <v>20</v>
      </c>
      <c r="B3266" s="1" t="s">
        <v>34</v>
      </c>
      <c r="C3266" s="1" t="s">
        <v>22</v>
      </c>
      <c r="D3266" s="1" t="s">
        <v>23</v>
      </c>
      <c r="E3266" s="1" t="s">
        <v>24</v>
      </c>
      <c r="G3266" t="s">
        <v>3824</v>
      </c>
      <c r="H3266">
        <v>47133</v>
      </c>
      <c r="I3266">
        <v>47897</v>
      </c>
      <c r="J3266" t="s">
        <v>26</v>
      </c>
      <c r="Q3266" t="s">
        <v>3936</v>
      </c>
      <c r="R3266">
        <v>765</v>
      </c>
    </row>
    <row r="3267" spans="1:19" x14ac:dyDescent="0.25">
      <c r="A3267" s="1" t="s">
        <v>36</v>
      </c>
      <c r="B3267" s="1" t="s">
        <v>37</v>
      </c>
      <c r="C3267" s="1" t="s">
        <v>22</v>
      </c>
      <c r="D3267" s="1" t="s">
        <v>23</v>
      </c>
      <c r="E3267" s="1" t="s">
        <v>24</v>
      </c>
      <c r="G3267" t="s">
        <v>3824</v>
      </c>
      <c r="H3267">
        <v>47133</v>
      </c>
      <c r="I3267">
        <v>47897</v>
      </c>
      <c r="J3267" t="s">
        <v>26</v>
      </c>
      <c r="K3267" t="s">
        <v>3937</v>
      </c>
      <c r="N3267" t="s">
        <v>3938</v>
      </c>
      <c r="Q3267" t="s">
        <v>3936</v>
      </c>
      <c r="R3267">
        <v>765</v>
      </c>
      <c r="S3267">
        <v>254</v>
      </c>
    </row>
    <row r="3268" spans="1:19" x14ac:dyDescent="0.25">
      <c r="A3268" s="1" t="s">
        <v>20</v>
      </c>
      <c r="B3268" s="1" t="s">
        <v>34</v>
      </c>
      <c r="C3268" s="1" t="s">
        <v>22</v>
      </c>
      <c r="D3268" s="1" t="s">
        <v>23</v>
      </c>
      <c r="E3268" s="1" t="s">
        <v>24</v>
      </c>
      <c r="G3268" t="s">
        <v>4843</v>
      </c>
      <c r="H3268">
        <v>47155</v>
      </c>
      <c r="I3268">
        <v>48177</v>
      </c>
      <c r="J3268" t="s">
        <v>26</v>
      </c>
      <c r="Q3268" t="s">
        <v>4993</v>
      </c>
      <c r="R3268">
        <v>1023</v>
      </c>
    </row>
    <row r="3269" spans="1:19" x14ac:dyDescent="0.25">
      <c r="A3269" s="1" t="s">
        <v>36</v>
      </c>
      <c r="B3269" s="1" t="s">
        <v>37</v>
      </c>
      <c r="C3269" s="1" t="s">
        <v>22</v>
      </c>
      <c r="D3269" s="1" t="s">
        <v>23</v>
      </c>
      <c r="E3269" s="1" t="s">
        <v>24</v>
      </c>
      <c r="G3269" t="s">
        <v>4843</v>
      </c>
      <c r="H3269">
        <v>47155</v>
      </c>
      <c r="I3269">
        <v>48177</v>
      </c>
      <c r="J3269" t="s">
        <v>26</v>
      </c>
      <c r="K3269" t="s">
        <v>4994</v>
      </c>
      <c r="N3269" t="s">
        <v>4995</v>
      </c>
      <c r="Q3269" t="s">
        <v>4993</v>
      </c>
      <c r="R3269">
        <v>1023</v>
      </c>
      <c r="S3269">
        <v>340</v>
      </c>
    </row>
    <row r="3270" spans="1:19" x14ac:dyDescent="0.25">
      <c r="A3270" s="1" t="s">
        <v>20</v>
      </c>
      <c r="B3270" s="1" t="s">
        <v>34</v>
      </c>
      <c r="C3270" s="1" t="s">
        <v>22</v>
      </c>
      <c r="D3270" s="1" t="s">
        <v>23</v>
      </c>
      <c r="E3270" s="1" t="s">
        <v>24</v>
      </c>
      <c r="G3270" t="s">
        <v>2087</v>
      </c>
      <c r="H3270">
        <v>47188</v>
      </c>
      <c r="I3270">
        <v>47889</v>
      </c>
      <c r="J3270" t="s">
        <v>26</v>
      </c>
      <c r="Q3270" t="s">
        <v>2212</v>
      </c>
      <c r="R3270">
        <v>702</v>
      </c>
    </row>
    <row r="3271" spans="1:19" x14ac:dyDescent="0.25">
      <c r="A3271" s="1" t="s">
        <v>36</v>
      </c>
      <c r="B3271" s="1" t="s">
        <v>37</v>
      </c>
      <c r="C3271" s="1" t="s">
        <v>22</v>
      </c>
      <c r="D3271" s="1" t="s">
        <v>23</v>
      </c>
      <c r="E3271" s="1" t="s">
        <v>24</v>
      </c>
      <c r="G3271" t="s">
        <v>2087</v>
      </c>
      <c r="H3271">
        <v>47188</v>
      </c>
      <c r="I3271">
        <v>47889</v>
      </c>
      <c r="J3271" t="s">
        <v>26</v>
      </c>
      <c r="K3271" t="s">
        <v>2213</v>
      </c>
      <c r="N3271" t="s">
        <v>2214</v>
      </c>
      <c r="Q3271" t="s">
        <v>2212</v>
      </c>
      <c r="R3271">
        <v>702</v>
      </c>
      <c r="S3271">
        <v>233</v>
      </c>
    </row>
    <row r="3272" spans="1:19" x14ac:dyDescent="0.25">
      <c r="A3272" s="1" t="s">
        <v>20</v>
      </c>
      <c r="B3272" s="1" t="s">
        <v>34</v>
      </c>
      <c r="C3272" s="1" t="s">
        <v>22</v>
      </c>
      <c r="D3272" s="1" t="s">
        <v>23</v>
      </c>
      <c r="E3272" s="1" t="s">
        <v>24</v>
      </c>
      <c r="G3272" t="s">
        <v>1267</v>
      </c>
      <c r="H3272">
        <v>47311</v>
      </c>
      <c r="I3272">
        <v>48825</v>
      </c>
      <c r="J3272" t="s">
        <v>26</v>
      </c>
      <c r="Q3272" t="s">
        <v>1391</v>
      </c>
      <c r="R3272">
        <v>1515</v>
      </c>
    </row>
    <row r="3273" spans="1:19" x14ac:dyDescent="0.25">
      <c r="A3273" s="1" t="s">
        <v>36</v>
      </c>
      <c r="B3273" s="1" t="s">
        <v>37</v>
      </c>
      <c r="C3273" s="1" t="s">
        <v>22</v>
      </c>
      <c r="D3273" s="1" t="s">
        <v>23</v>
      </c>
      <c r="E3273" s="1" t="s">
        <v>24</v>
      </c>
      <c r="G3273" t="s">
        <v>1267</v>
      </c>
      <c r="H3273">
        <v>47311</v>
      </c>
      <c r="I3273">
        <v>48825</v>
      </c>
      <c r="J3273" t="s">
        <v>26</v>
      </c>
      <c r="K3273" t="s">
        <v>1392</v>
      </c>
      <c r="N3273" t="s">
        <v>1393</v>
      </c>
      <c r="Q3273" t="s">
        <v>1391</v>
      </c>
      <c r="R3273">
        <v>1515</v>
      </c>
      <c r="S3273">
        <v>504</v>
      </c>
    </row>
    <row r="3274" spans="1:19" x14ac:dyDescent="0.25">
      <c r="A3274" s="1" t="s">
        <v>20</v>
      </c>
      <c r="B3274" s="1" t="s">
        <v>34</v>
      </c>
      <c r="C3274" s="1" t="s">
        <v>22</v>
      </c>
      <c r="D3274" s="1" t="s">
        <v>23</v>
      </c>
      <c r="E3274" s="1" t="s">
        <v>24</v>
      </c>
      <c r="G3274" t="s">
        <v>25</v>
      </c>
      <c r="H3274">
        <v>47332</v>
      </c>
      <c r="I3274">
        <v>49941</v>
      </c>
      <c r="J3274" t="s">
        <v>26</v>
      </c>
      <c r="Q3274" t="s">
        <v>173</v>
      </c>
      <c r="R3274">
        <v>2610</v>
      </c>
    </row>
    <row r="3275" spans="1:19" x14ac:dyDescent="0.25">
      <c r="A3275" s="1" t="s">
        <v>36</v>
      </c>
      <c r="B3275" s="1" t="s">
        <v>37</v>
      </c>
      <c r="C3275" s="1" t="s">
        <v>22</v>
      </c>
      <c r="D3275" s="1" t="s">
        <v>23</v>
      </c>
      <c r="E3275" s="1" t="s">
        <v>24</v>
      </c>
      <c r="G3275" t="s">
        <v>25</v>
      </c>
      <c r="H3275">
        <v>47332</v>
      </c>
      <c r="I3275">
        <v>49941</v>
      </c>
      <c r="J3275" t="s">
        <v>26</v>
      </c>
      <c r="K3275" t="s">
        <v>174</v>
      </c>
      <c r="N3275" t="s">
        <v>175</v>
      </c>
      <c r="Q3275" t="s">
        <v>173</v>
      </c>
      <c r="R3275">
        <v>2610</v>
      </c>
      <c r="S3275">
        <v>869</v>
      </c>
    </row>
    <row r="3276" spans="1:19" x14ac:dyDescent="0.25">
      <c r="A3276" s="1" t="s">
        <v>20</v>
      </c>
      <c r="B3276" s="1" t="s">
        <v>34</v>
      </c>
      <c r="C3276" s="1" t="s">
        <v>22</v>
      </c>
      <c r="D3276" s="1" t="s">
        <v>23</v>
      </c>
      <c r="E3276" s="1" t="s">
        <v>24</v>
      </c>
      <c r="G3276" t="s">
        <v>2935</v>
      </c>
      <c r="H3276">
        <v>47364</v>
      </c>
      <c r="I3276">
        <v>48218</v>
      </c>
      <c r="J3276" t="s">
        <v>46</v>
      </c>
      <c r="Q3276" t="s">
        <v>3054</v>
      </c>
      <c r="R3276">
        <v>855</v>
      </c>
    </row>
    <row r="3277" spans="1:19" x14ac:dyDescent="0.25">
      <c r="A3277" s="1" t="s">
        <v>36</v>
      </c>
      <c r="B3277" s="1" t="s">
        <v>37</v>
      </c>
      <c r="C3277" s="1" t="s">
        <v>22</v>
      </c>
      <c r="D3277" s="1" t="s">
        <v>23</v>
      </c>
      <c r="E3277" s="1" t="s">
        <v>24</v>
      </c>
      <c r="G3277" t="s">
        <v>2935</v>
      </c>
      <c r="H3277">
        <v>47364</v>
      </c>
      <c r="I3277">
        <v>48218</v>
      </c>
      <c r="J3277" t="s">
        <v>46</v>
      </c>
      <c r="K3277" t="s">
        <v>3055</v>
      </c>
      <c r="N3277" t="s">
        <v>1145</v>
      </c>
      <c r="Q3277" t="s">
        <v>3054</v>
      </c>
      <c r="R3277">
        <v>855</v>
      </c>
      <c r="S3277">
        <v>284</v>
      </c>
    </row>
    <row r="3278" spans="1:19" x14ac:dyDescent="0.25">
      <c r="A3278" s="1" t="s">
        <v>20</v>
      </c>
      <c r="B3278" s="1" t="s">
        <v>34</v>
      </c>
      <c r="C3278" s="1" t="s">
        <v>22</v>
      </c>
      <c r="D3278" s="1" t="s">
        <v>23</v>
      </c>
      <c r="E3278" s="1" t="s">
        <v>24</v>
      </c>
      <c r="G3278" t="s">
        <v>2702</v>
      </c>
      <c r="H3278">
        <v>47393</v>
      </c>
      <c r="I3278">
        <v>48454</v>
      </c>
      <c r="J3278" t="s">
        <v>26</v>
      </c>
      <c r="Q3278" t="s">
        <v>2806</v>
      </c>
      <c r="R3278">
        <v>1062</v>
      </c>
    </row>
    <row r="3279" spans="1:19" x14ac:dyDescent="0.25">
      <c r="A3279" s="1" t="s">
        <v>36</v>
      </c>
      <c r="B3279" s="1" t="s">
        <v>37</v>
      </c>
      <c r="C3279" s="1" t="s">
        <v>22</v>
      </c>
      <c r="D3279" s="1" t="s">
        <v>23</v>
      </c>
      <c r="E3279" s="1" t="s">
        <v>24</v>
      </c>
      <c r="G3279" t="s">
        <v>2702</v>
      </c>
      <c r="H3279">
        <v>47393</v>
      </c>
      <c r="I3279">
        <v>48454</v>
      </c>
      <c r="J3279" t="s">
        <v>26</v>
      </c>
      <c r="K3279" t="s">
        <v>2807</v>
      </c>
      <c r="N3279" t="s">
        <v>2808</v>
      </c>
      <c r="Q3279" t="s">
        <v>2806</v>
      </c>
      <c r="R3279">
        <v>1062</v>
      </c>
      <c r="S3279">
        <v>353</v>
      </c>
    </row>
    <row r="3280" spans="1:19" x14ac:dyDescent="0.25">
      <c r="A3280" s="1" t="s">
        <v>20</v>
      </c>
      <c r="B3280" s="1" t="s">
        <v>34</v>
      </c>
      <c r="C3280" s="1" t="s">
        <v>22</v>
      </c>
      <c r="D3280" s="1" t="s">
        <v>23</v>
      </c>
      <c r="E3280" s="1" t="s">
        <v>24</v>
      </c>
      <c r="G3280" t="s">
        <v>3120</v>
      </c>
      <c r="H3280">
        <v>47444</v>
      </c>
      <c r="I3280">
        <v>49222</v>
      </c>
      <c r="J3280" t="s">
        <v>26</v>
      </c>
      <c r="Q3280" t="s">
        <v>3239</v>
      </c>
      <c r="R3280">
        <v>1779</v>
      </c>
    </row>
    <row r="3281" spans="1:20" x14ac:dyDescent="0.25">
      <c r="A3281" s="1" t="s">
        <v>36</v>
      </c>
      <c r="B3281" s="1" t="s">
        <v>37</v>
      </c>
      <c r="C3281" s="1" t="s">
        <v>22</v>
      </c>
      <c r="D3281" s="1" t="s">
        <v>23</v>
      </c>
      <c r="E3281" s="1" t="s">
        <v>24</v>
      </c>
      <c r="G3281" t="s">
        <v>3120</v>
      </c>
      <c r="H3281">
        <v>47444</v>
      </c>
      <c r="I3281">
        <v>49222</v>
      </c>
      <c r="J3281" t="s">
        <v>26</v>
      </c>
      <c r="K3281" t="s">
        <v>3240</v>
      </c>
      <c r="N3281" t="s">
        <v>2269</v>
      </c>
      <c r="Q3281" t="s">
        <v>3239</v>
      </c>
      <c r="R3281">
        <v>1779</v>
      </c>
      <c r="S3281">
        <v>592</v>
      </c>
    </row>
    <row r="3282" spans="1:20" x14ac:dyDescent="0.25">
      <c r="A3282" s="1" t="s">
        <v>20</v>
      </c>
      <c r="B3282" s="1" t="s">
        <v>128</v>
      </c>
      <c r="C3282" s="1" t="s">
        <v>22</v>
      </c>
      <c r="D3282" s="1" t="s">
        <v>23</v>
      </c>
      <c r="E3282" s="1" t="s">
        <v>24</v>
      </c>
      <c r="G3282" t="s">
        <v>4466</v>
      </c>
      <c r="H3282">
        <v>47468</v>
      </c>
      <c r="I3282">
        <v>48284</v>
      </c>
      <c r="J3282" t="s">
        <v>26</v>
      </c>
      <c r="Q3282" t="s">
        <v>4562</v>
      </c>
      <c r="R3282">
        <v>817</v>
      </c>
      <c r="T3282" t="s">
        <v>130</v>
      </c>
    </row>
    <row r="3283" spans="1:20" x14ac:dyDescent="0.25">
      <c r="A3283" s="1" t="s">
        <v>36</v>
      </c>
      <c r="B3283" s="1" t="s">
        <v>131</v>
      </c>
      <c r="C3283" s="1" t="s">
        <v>22</v>
      </c>
      <c r="D3283" s="1" t="s">
        <v>23</v>
      </c>
      <c r="E3283" s="1" t="s">
        <v>24</v>
      </c>
      <c r="G3283" t="s">
        <v>4466</v>
      </c>
      <c r="H3283">
        <v>47468</v>
      </c>
      <c r="I3283">
        <v>48284</v>
      </c>
      <c r="J3283" t="s">
        <v>26</v>
      </c>
      <c r="N3283" t="s">
        <v>157</v>
      </c>
      <c r="Q3283" t="s">
        <v>4562</v>
      </c>
      <c r="R3283">
        <v>817</v>
      </c>
      <c r="T3283" t="s">
        <v>130</v>
      </c>
    </row>
    <row r="3284" spans="1:20" x14ac:dyDescent="0.25">
      <c r="A3284" s="1" t="s">
        <v>20</v>
      </c>
      <c r="B3284" s="1" t="s">
        <v>34</v>
      </c>
      <c r="C3284" s="1" t="s">
        <v>22</v>
      </c>
      <c r="D3284" s="1" t="s">
        <v>23</v>
      </c>
      <c r="E3284" s="1" t="s">
        <v>24</v>
      </c>
      <c r="G3284" t="s">
        <v>3679</v>
      </c>
      <c r="H3284">
        <v>47470</v>
      </c>
      <c r="I3284">
        <v>48897</v>
      </c>
      <c r="J3284" t="s">
        <v>26</v>
      </c>
      <c r="Q3284" t="s">
        <v>3775</v>
      </c>
      <c r="R3284">
        <v>1428</v>
      </c>
    </row>
    <row r="3285" spans="1:20" x14ac:dyDescent="0.25">
      <c r="A3285" s="1" t="s">
        <v>36</v>
      </c>
      <c r="B3285" s="1" t="s">
        <v>37</v>
      </c>
      <c r="C3285" s="1" t="s">
        <v>22</v>
      </c>
      <c r="D3285" s="1" t="s">
        <v>23</v>
      </c>
      <c r="E3285" s="1" t="s">
        <v>24</v>
      </c>
      <c r="G3285" t="s">
        <v>3679</v>
      </c>
      <c r="H3285">
        <v>47470</v>
      </c>
      <c r="I3285">
        <v>48897</v>
      </c>
      <c r="J3285" t="s">
        <v>26</v>
      </c>
      <c r="K3285" t="s">
        <v>3776</v>
      </c>
      <c r="N3285" t="s">
        <v>3777</v>
      </c>
      <c r="Q3285" t="s">
        <v>3775</v>
      </c>
      <c r="R3285">
        <v>1428</v>
      </c>
      <c r="S3285">
        <v>475</v>
      </c>
    </row>
    <row r="3286" spans="1:20" x14ac:dyDescent="0.25">
      <c r="A3286" s="1" t="s">
        <v>20</v>
      </c>
      <c r="B3286" s="1" t="s">
        <v>34</v>
      </c>
      <c r="C3286" s="1" t="s">
        <v>22</v>
      </c>
      <c r="D3286" s="1" t="s">
        <v>23</v>
      </c>
      <c r="E3286" s="1" t="s">
        <v>24</v>
      </c>
      <c r="G3286" t="s">
        <v>4715</v>
      </c>
      <c r="H3286">
        <v>47486</v>
      </c>
      <c r="I3286">
        <v>48499</v>
      </c>
      <c r="J3286" t="s">
        <v>26</v>
      </c>
      <c r="Q3286" t="s">
        <v>4834</v>
      </c>
      <c r="R3286">
        <v>1014</v>
      </c>
    </row>
    <row r="3287" spans="1:20" x14ac:dyDescent="0.25">
      <c r="A3287" s="1" t="s">
        <v>36</v>
      </c>
      <c r="B3287" s="1" t="s">
        <v>37</v>
      </c>
      <c r="C3287" s="1" t="s">
        <v>22</v>
      </c>
      <c r="D3287" s="1" t="s">
        <v>23</v>
      </c>
      <c r="E3287" s="1" t="s">
        <v>24</v>
      </c>
      <c r="G3287" t="s">
        <v>4715</v>
      </c>
      <c r="H3287">
        <v>47486</v>
      </c>
      <c r="I3287">
        <v>48499</v>
      </c>
      <c r="J3287" t="s">
        <v>26</v>
      </c>
      <c r="K3287" t="s">
        <v>4835</v>
      </c>
      <c r="N3287" t="s">
        <v>4818</v>
      </c>
      <c r="Q3287" t="s">
        <v>4834</v>
      </c>
      <c r="R3287">
        <v>1014</v>
      </c>
      <c r="S3287">
        <v>337</v>
      </c>
    </row>
    <row r="3288" spans="1:20" x14ac:dyDescent="0.25">
      <c r="A3288" s="1" t="s">
        <v>20</v>
      </c>
      <c r="B3288" s="1" t="s">
        <v>34</v>
      </c>
      <c r="C3288" s="1" t="s">
        <v>22</v>
      </c>
      <c r="D3288" s="1" t="s">
        <v>23</v>
      </c>
      <c r="E3288" s="1" t="s">
        <v>24</v>
      </c>
      <c r="G3288" t="s">
        <v>4136</v>
      </c>
      <c r="H3288">
        <v>47530</v>
      </c>
      <c r="I3288">
        <v>48351</v>
      </c>
      <c r="J3288" t="s">
        <v>26</v>
      </c>
      <c r="Q3288" t="s">
        <v>4287</v>
      </c>
      <c r="R3288">
        <v>822</v>
      </c>
    </row>
    <row r="3289" spans="1:20" x14ac:dyDescent="0.25">
      <c r="A3289" s="1" t="s">
        <v>36</v>
      </c>
      <c r="B3289" s="1" t="s">
        <v>37</v>
      </c>
      <c r="C3289" s="1" t="s">
        <v>22</v>
      </c>
      <c r="D3289" s="1" t="s">
        <v>23</v>
      </c>
      <c r="E3289" s="1" t="s">
        <v>24</v>
      </c>
      <c r="G3289" t="s">
        <v>4136</v>
      </c>
      <c r="H3289">
        <v>47530</v>
      </c>
      <c r="I3289">
        <v>48351</v>
      </c>
      <c r="J3289" t="s">
        <v>26</v>
      </c>
      <c r="K3289" t="s">
        <v>4288</v>
      </c>
      <c r="N3289" t="s">
        <v>4289</v>
      </c>
      <c r="Q3289" t="s">
        <v>4287</v>
      </c>
      <c r="R3289">
        <v>822</v>
      </c>
      <c r="S3289">
        <v>273</v>
      </c>
    </row>
    <row r="3290" spans="1:20" x14ac:dyDescent="0.25">
      <c r="A3290" s="1" t="s">
        <v>20</v>
      </c>
      <c r="B3290" s="1" t="s">
        <v>34</v>
      </c>
      <c r="C3290" s="1" t="s">
        <v>22</v>
      </c>
      <c r="D3290" s="1" t="s">
        <v>23</v>
      </c>
      <c r="E3290" s="1" t="s">
        <v>24</v>
      </c>
      <c r="G3290" t="s">
        <v>1766</v>
      </c>
      <c r="H3290">
        <v>47725</v>
      </c>
      <c r="I3290">
        <v>49095</v>
      </c>
      <c r="J3290" t="s">
        <v>26</v>
      </c>
      <c r="Q3290" t="s">
        <v>1882</v>
      </c>
      <c r="R3290">
        <v>1371</v>
      </c>
    </row>
    <row r="3291" spans="1:20" x14ac:dyDescent="0.25">
      <c r="A3291" s="1" t="s">
        <v>36</v>
      </c>
      <c r="B3291" s="1" t="s">
        <v>37</v>
      </c>
      <c r="C3291" s="1" t="s">
        <v>22</v>
      </c>
      <c r="D3291" s="1" t="s">
        <v>23</v>
      </c>
      <c r="E3291" s="1" t="s">
        <v>24</v>
      </c>
      <c r="G3291" t="s">
        <v>1766</v>
      </c>
      <c r="H3291">
        <v>47725</v>
      </c>
      <c r="I3291">
        <v>49095</v>
      </c>
      <c r="J3291" t="s">
        <v>26</v>
      </c>
      <c r="K3291" t="s">
        <v>1883</v>
      </c>
      <c r="N3291" t="s">
        <v>1884</v>
      </c>
      <c r="Q3291" t="s">
        <v>1882</v>
      </c>
      <c r="R3291">
        <v>1371</v>
      </c>
      <c r="S3291">
        <v>456</v>
      </c>
    </row>
    <row r="3292" spans="1:20" x14ac:dyDescent="0.25">
      <c r="A3292" s="1" t="s">
        <v>20</v>
      </c>
      <c r="B3292" s="1" t="s">
        <v>34</v>
      </c>
      <c r="C3292" s="1" t="s">
        <v>22</v>
      </c>
      <c r="D3292" s="1" t="s">
        <v>23</v>
      </c>
      <c r="E3292" s="1" t="s">
        <v>24</v>
      </c>
      <c r="G3292" t="s">
        <v>3978</v>
      </c>
      <c r="H3292">
        <v>47870</v>
      </c>
      <c r="I3292">
        <v>48709</v>
      </c>
      <c r="J3292" t="s">
        <v>26</v>
      </c>
      <c r="Q3292" t="s">
        <v>4081</v>
      </c>
      <c r="R3292">
        <v>840</v>
      </c>
    </row>
    <row r="3293" spans="1:20" x14ac:dyDescent="0.25">
      <c r="A3293" s="1" t="s">
        <v>36</v>
      </c>
      <c r="B3293" s="1" t="s">
        <v>37</v>
      </c>
      <c r="C3293" s="1" t="s">
        <v>22</v>
      </c>
      <c r="D3293" s="1" t="s">
        <v>23</v>
      </c>
      <c r="E3293" s="1" t="s">
        <v>24</v>
      </c>
      <c r="G3293" t="s">
        <v>3978</v>
      </c>
      <c r="H3293">
        <v>47870</v>
      </c>
      <c r="I3293">
        <v>48709</v>
      </c>
      <c r="J3293" t="s">
        <v>26</v>
      </c>
      <c r="K3293" t="s">
        <v>4082</v>
      </c>
      <c r="N3293" t="s">
        <v>4083</v>
      </c>
      <c r="Q3293" t="s">
        <v>4081</v>
      </c>
      <c r="R3293">
        <v>840</v>
      </c>
      <c r="S3293">
        <v>279</v>
      </c>
    </row>
    <row r="3294" spans="1:20" x14ac:dyDescent="0.25">
      <c r="A3294" s="1" t="s">
        <v>20</v>
      </c>
      <c r="B3294" s="1" t="s">
        <v>34</v>
      </c>
      <c r="C3294" s="1" t="s">
        <v>22</v>
      </c>
      <c r="D3294" s="1" t="s">
        <v>23</v>
      </c>
      <c r="E3294" s="1" t="s">
        <v>24</v>
      </c>
      <c r="G3294" t="s">
        <v>3824</v>
      </c>
      <c r="H3294">
        <v>47897</v>
      </c>
      <c r="I3294">
        <v>48604</v>
      </c>
      <c r="J3294" t="s">
        <v>26</v>
      </c>
      <c r="Q3294" t="s">
        <v>3939</v>
      </c>
      <c r="R3294">
        <v>708</v>
      </c>
    </row>
    <row r="3295" spans="1:20" x14ac:dyDescent="0.25">
      <c r="A3295" s="1" t="s">
        <v>36</v>
      </c>
      <c r="B3295" s="1" t="s">
        <v>37</v>
      </c>
      <c r="C3295" s="1" t="s">
        <v>22</v>
      </c>
      <c r="D3295" s="1" t="s">
        <v>23</v>
      </c>
      <c r="E3295" s="1" t="s">
        <v>24</v>
      </c>
      <c r="G3295" t="s">
        <v>3824</v>
      </c>
      <c r="H3295">
        <v>47897</v>
      </c>
      <c r="I3295">
        <v>48604</v>
      </c>
      <c r="J3295" t="s">
        <v>26</v>
      </c>
      <c r="K3295" t="s">
        <v>3940</v>
      </c>
      <c r="N3295" t="s">
        <v>3941</v>
      </c>
      <c r="Q3295" t="s">
        <v>3939</v>
      </c>
      <c r="R3295">
        <v>708</v>
      </c>
      <c r="S3295">
        <v>235</v>
      </c>
    </row>
    <row r="3296" spans="1:20" x14ac:dyDescent="0.25">
      <c r="A3296" s="1" t="s">
        <v>20</v>
      </c>
      <c r="B3296" s="1" t="s">
        <v>34</v>
      </c>
      <c r="C3296" s="1" t="s">
        <v>22</v>
      </c>
      <c r="D3296" s="1" t="s">
        <v>23</v>
      </c>
      <c r="E3296" s="1" t="s">
        <v>24</v>
      </c>
      <c r="G3296" t="s">
        <v>2087</v>
      </c>
      <c r="H3296">
        <v>47941</v>
      </c>
      <c r="I3296">
        <v>49176</v>
      </c>
      <c r="J3296" t="s">
        <v>26</v>
      </c>
      <c r="Q3296" t="s">
        <v>2215</v>
      </c>
      <c r="R3296">
        <v>1236</v>
      </c>
    </row>
    <row r="3297" spans="1:20" x14ac:dyDescent="0.25">
      <c r="A3297" s="1" t="s">
        <v>36</v>
      </c>
      <c r="B3297" s="1" t="s">
        <v>37</v>
      </c>
      <c r="C3297" s="1" t="s">
        <v>22</v>
      </c>
      <c r="D3297" s="1" t="s">
        <v>23</v>
      </c>
      <c r="E3297" s="1" t="s">
        <v>24</v>
      </c>
      <c r="G3297" t="s">
        <v>2087</v>
      </c>
      <c r="H3297">
        <v>47941</v>
      </c>
      <c r="I3297">
        <v>49176</v>
      </c>
      <c r="J3297" t="s">
        <v>26</v>
      </c>
      <c r="K3297" t="s">
        <v>2216</v>
      </c>
      <c r="N3297" t="s">
        <v>2217</v>
      </c>
      <c r="Q3297" t="s">
        <v>2215</v>
      </c>
      <c r="R3297">
        <v>1236</v>
      </c>
      <c r="S3297">
        <v>411</v>
      </c>
    </row>
    <row r="3298" spans="1:20" x14ac:dyDescent="0.25">
      <c r="A3298" s="1" t="s">
        <v>20</v>
      </c>
      <c r="B3298" s="1" t="s">
        <v>34</v>
      </c>
      <c r="C3298" s="1" t="s">
        <v>22</v>
      </c>
      <c r="D3298" s="1" t="s">
        <v>23</v>
      </c>
      <c r="E3298" s="1" t="s">
        <v>24</v>
      </c>
      <c r="G3298" t="s">
        <v>5006</v>
      </c>
      <c r="H3298">
        <v>47990</v>
      </c>
      <c r="I3298">
        <v>48541</v>
      </c>
      <c r="J3298" t="s">
        <v>26</v>
      </c>
      <c r="Q3298" t="s">
        <v>5142</v>
      </c>
      <c r="R3298">
        <v>552</v>
      </c>
    </row>
    <row r="3299" spans="1:20" x14ac:dyDescent="0.25">
      <c r="A3299" s="1" t="s">
        <v>36</v>
      </c>
      <c r="B3299" s="1" t="s">
        <v>37</v>
      </c>
      <c r="C3299" s="1" t="s">
        <v>22</v>
      </c>
      <c r="D3299" s="1" t="s">
        <v>23</v>
      </c>
      <c r="E3299" s="1" t="s">
        <v>24</v>
      </c>
      <c r="G3299" t="s">
        <v>5006</v>
      </c>
      <c r="H3299">
        <v>47990</v>
      </c>
      <c r="I3299">
        <v>48541</v>
      </c>
      <c r="J3299" t="s">
        <v>26</v>
      </c>
      <c r="K3299" t="s">
        <v>5143</v>
      </c>
      <c r="N3299" t="s">
        <v>5144</v>
      </c>
      <c r="Q3299" t="s">
        <v>5142</v>
      </c>
      <c r="R3299">
        <v>552</v>
      </c>
      <c r="S3299">
        <v>183</v>
      </c>
    </row>
    <row r="3300" spans="1:20" x14ac:dyDescent="0.25">
      <c r="A3300" s="1" t="s">
        <v>20</v>
      </c>
      <c r="B3300" s="1" t="s">
        <v>34</v>
      </c>
      <c r="C3300" s="1" t="s">
        <v>22</v>
      </c>
      <c r="D3300" s="1" t="s">
        <v>23</v>
      </c>
      <c r="E3300" s="1" t="s">
        <v>24</v>
      </c>
      <c r="G3300" t="s">
        <v>683</v>
      </c>
      <c r="H3300">
        <v>48014</v>
      </c>
      <c r="I3300">
        <v>48199</v>
      </c>
      <c r="J3300" t="s">
        <v>26</v>
      </c>
      <c r="Q3300" t="s">
        <v>822</v>
      </c>
      <c r="R3300">
        <v>186</v>
      </c>
    </row>
    <row r="3301" spans="1:20" x14ac:dyDescent="0.25">
      <c r="A3301" s="1" t="s">
        <v>36</v>
      </c>
      <c r="B3301" s="1" t="s">
        <v>37</v>
      </c>
      <c r="C3301" s="1" t="s">
        <v>22</v>
      </c>
      <c r="D3301" s="1" t="s">
        <v>23</v>
      </c>
      <c r="E3301" s="1" t="s">
        <v>24</v>
      </c>
      <c r="G3301" t="s">
        <v>683</v>
      </c>
      <c r="H3301">
        <v>48014</v>
      </c>
      <c r="I3301">
        <v>48199</v>
      </c>
      <c r="J3301" t="s">
        <v>26</v>
      </c>
      <c r="K3301" t="s">
        <v>823</v>
      </c>
      <c r="N3301" t="s">
        <v>45</v>
      </c>
      <c r="Q3301" t="s">
        <v>822</v>
      </c>
      <c r="R3301">
        <v>186</v>
      </c>
      <c r="S3301">
        <v>61</v>
      </c>
    </row>
    <row r="3302" spans="1:20" x14ac:dyDescent="0.25">
      <c r="A3302" s="1" t="s">
        <v>20</v>
      </c>
      <c r="B3302" s="1" t="s">
        <v>128</v>
      </c>
      <c r="C3302" s="1" t="s">
        <v>22</v>
      </c>
      <c r="D3302" s="1" t="s">
        <v>23</v>
      </c>
      <c r="E3302" s="1" t="s">
        <v>24</v>
      </c>
      <c r="G3302" t="s">
        <v>3334</v>
      </c>
      <c r="H3302">
        <v>48058</v>
      </c>
      <c r="I3302">
        <v>48693</v>
      </c>
      <c r="J3302" t="s">
        <v>26</v>
      </c>
      <c r="Q3302" t="s">
        <v>3429</v>
      </c>
      <c r="R3302">
        <v>636</v>
      </c>
      <c r="T3302" t="s">
        <v>130</v>
      </c>
    </row>
    <row r="3303" spans="1:20" x14ac:dyDescent="0.25">
      <c r="A3303" s="1" t="s">
        <v>36</v>
      </c>
      <c r="B3303" s="1" t="s">
        <v>131</v>
      </c>
      <c r="C3303" s="1" t="s">
        <v>22</v>
      </c>
      <c r="D3303" s="1" t="s">
        <v>23</v>
      </c>
      <c r="E3303" s="1" t="s">
        <v>24</v>
      </c>
      <c r="G3303" t="s">
        <v>3334</v>
      </c>
      <c r="H3303">
        <v>48058</v>
      </c>
      <c r="I3303">
        <v>48693</v>
      </c>
      <c r="J3303" t="s">
        <v>26</v>
      </c>
      <c r="N3303" t="s">
        <v>1529</v>
      </c>
      <c r="Q3303" t="s">
        <v>3429</v>
      </c>
      <c r="R3303">
        <v>636</v>
      </c>
      <c r="T3303" t="s">
        <v>130</v>
      </c>
    </row>
    <row r="3304" spans="1:20" x14ac:dyDescent="0.25">
      <c r="A3304" s="1" t="s">
        <v>20</v>
      </c>
      <c r="B3304" s="1" t="s">
        <v>34</v>
      </c>
      <c r="C3304" s="1" t="s">
        <v>22</v>
      </c>
      <c r="D3304" s="1" t="s">
        <v>23</v>
      </c>
      <c r="E3304" s="1" t="s">
        <v>24</v>
      </c>
      <c r="G3304" t="s">
        <v>3510</v>
      </c>
      <c r="H3304">
        <v>48195</v>
      </c>
      <c r="I3304">
        <v>48701</v>
      </c>
      <c r="J3304" t="s">
        <v>46</v>
      </c>
      <c r="Q3304" t="s">
        <v>3638</v>
      </c>
      <c r="R3304">
        <v>507</v>
      </c>
    </row>
    <row r="3305" spans="1:20" x14ac:dyDescent="0.25">
      <c r="A3305" s="1" t="s">
        <v>36</v>
      </c>
      <c r="B3305" s="1" t="s">
        <v>37</v>
      </c>
      <c r="C3305" s="1" t="s">
        <v>22</v>
      </c>
      <c r="D3305" s="1" t="s">
        <v>23</v>
      </c>
      <c r="E3305" s="1" t="s">
        <v>24</v>
      </c>
      <c r="G3305" t="s">
        <v>3510</v>
      </c>
      <c r="H3305">
        <v>48195</v>
      </c>
      <c r="I3305">
        <v>48701</v>
      </c>
      <c r="J3305" t="s">
        <v>46</v>
      </c>
      <c r="K3305" t="s">
        <v>3639</v>
      </c>
      <c r="N3305" t="s">
        <v>1094</v>
      </c>
      <c r="Q3305" t="s">
        <v>3638</v>
      </c>
      <c r="R3305">
        <v>507</v>
      </c>
      <c r="S3305">
        <v>168</v>
      </c>
    </row>
    <row r="3306" spans="1:20" x14ac:dyDescent="0.25">
      <c r="A3306" s="1" t="s">
        <v>20</v>
      </c>
      <c r="B3306" s="1" t="s">
        <v>34</v>
      </c>
      <c r="C3306" s="1" t="s">
        <v>22</v>
      </c>
      <c r="D3306" s="1" t="s">
        <v>23</v>
      </c>
      <c r="E3306" s="1" t="s">
        <v>24</v>
      </c>
      <c r="G3306" t="s">
        <v>683</v>
      </c>
      <c r="H3306">
        <v>48307</v>
      </c>
      <c r="I3306">
        <v>48801</v>
      </c>
      <c r="J3306" t="s">
        <v>26</v>
      </c>
      <c r="Q3306" t="s">
        <v>824</v>
      </c>
      <c r="R3306">
        <v>495</v>
      </c>
    </row>
    <row r="3307" spans="1:20" x14ac:dyDescent="0.25">
      <c r="A3307" s="1" t="s">
        <v>36</v>
      </c>
      <c r="B3307" s="1" t="s">
        <v>37</v>
      </c>
      <c r="C3307" s="1" t="s">
        <v>22</v>
      </c>
      <c r="D3307" s="1" t="s">
        <v>23</v>
      </c>
      <c r="E3307" s="1" t="s">
        <v>24</v>
      </c>
      <c r="G3307" t="s">
        <v>683</v>
      </c>
      <c r="H3307">
        <v>48307</v>
      </c>
      <c r="I3307">
        <v>48801</v>
      </c>
      <c r="J3307" t="s">
        <v>26</v>
      </c>
      <c r="K3307" t="s">
        <v>825</v>
      </c>
      <c r="N3307" t="s">
        <v>826</v>
      </c>
      <c r="Q3307" t="s">
        <v>824</v>
      </c>
      <c r="R3307">
        <v>495</v>
      </c>
      <c r="S3307">
        <v>164</v>
      </c>
    </row>
    <row r="3308" spans="1:20" x14ac:dyDescent="0.25">
      <c r="A3308" s="1" t="s">
        <v>20</v>
      </c>
      <c r="B3308" s="1" t="s">
        <v>34</v>
      </c>
      <c r="C3308" s="1" t="s">
        <v>22</v>
      </c>
      <c r="D3308" s="1" t="s">
        <v>23</v>
      </c>
      <c r="E3308" s="1" t="s">
        <v>24</v>
      </c>
      <c r="G3308" t="s">
        <v>2935</v>
      </c>
      <c r="H3308">
        <v>48338</v>
      </c>
      <c r="I3308">
        <v>49264</v>
      </c>
      <c r="J3308" t="s">
        <v>46</v>
      </c>
      <c r="Q3308" t="s">
        <v>3056</v>
      </c>
      <c r="R3308">
        <v>927</v>
      </c>
    </row>
    <row r="3309" spans="1:20" x14ac:dyDescent="0.25">
      <c r="A3309" s="1" t="s">
        <v>36</v>
      </c>
      <c r="B3309" s="1" t="s">
        <v>37</v>
      </c>
      <c r="C3309" s="1" t="s">
        <v>22</v>
      </c>
      <c r="D3309" s="1" t="s">
        <v>23</v>
      </c>
      <c r="E3309" s="1" t="s">
        <v>24</v>
      </c>
      <c r="G3309" t="s">
        <v>2935</v>
      </c>
      <c r="H3309">
        <v>48338</v>
      </c>
      <c r="I3309">
        <v>49264</v>
      </c>
      <c r="J3309" t="s">
        <v>46</v>
      </c>
      <c r="K3309" t="s">
        <v>3057</v>
      </c>
      <c r="N3309" t="s">
        <v>45</v>
      </c>
      <c r="Q3309" t="s">
        <v>3056</v>
      </c>
      <c r="R3309">
        <v>927</v>
      </c>
      <c r="S3309">
        <v>308</v>
      </c>
    </row>
    <row r="3310" spans="1:20" x14ac:dyDescent="0.25">
      <c r="A3310" s="1" t="s">
        <v>20</v>
      </c>
      <c r="B3310" s="1" t="s">
        <v>34</v>
      </c>
      <c r="C3310" s="1" t="s">
        <v>22</v>
      </c>
      <c r="D3310" s="1" t="s">
        <v>23</v>
      </c>
      <c r="E3310" s="1" t="s">
        <v>24</v>
      </c>
      <c r="G3310" t="s">
        <v>4843</v>
      </c>
      <c r="H3310">
        <v>48343</v>
      </c>
      <c r="I3310">
        <v>49692</v>
      </c>
      <c r="J3310" t="s">
        <v>26</v>
      </c>
      <c r="Q3310" t="s">
        <v>4996</v>
      </c>
      <c r="R3310">
        <v>1350</v>
      </c>
    </row>
    <row r="3311" spans="1:20" x14ac:dyDescent="0.25">
      <c r="A3311" s="1" t="s">
        <v>36</v>
      </c>
      <c r="B3311" s="1" t="s">
        <v>37</v>
      </c>
      <c r="C3311" s="1" t="s">
        <v>22</v>
      </c>
      <c r="D3311" s="1" t="s">
        <v>23</v>
      </c>
      <c r="E3311" s="1" t="s">
        <v>24</v>
      </c>
      <c r="G3311" t="s">
        <v>4843</v>
      </c>
      <c r="H3311">
        <v>48343</v>
      </c>
      <c r="I3311">
        <v>49692</v>
      </c>
      <c r="J3311" t="s">
        <v>26</v>
      </c>
      <c r="K3311" t="s">
        <v>4997</v>
      </c>
      <c r="N3311" t="s">
        <v>4998</v>
      </c>
      <c r="Q3311" t="s">
        <v>4996</v>
      </c>
      <c r="R3311">
        <v>1350</v>
      </c>
      <c r="S3311">
        <v>449</v>
      </c>
    </row>
    <row r="3312" spans="1:20" x14ac:dyDescent="0.25">
      <c r="A3312" s="1" t="s">
        <v>20</v>
      </c>
      <c r="B3312" s="1" t="s">
        <v>34</v>
      </c>
      <c r="C3312" s="1" t="s">
        <v>22</v>
      </c>
      <c r="D3312" s="1" t="s">
        <v>23</v>
      </c>
      <c r="E3312" s="1" t="s">
        <v>24</v>
      </c>
      <c r="G3312" t="s">
        <v>4136</v>
      </c>
      <c r="H3312">
        <v>48348</v>
      </c>
      <c r="I3312">
        <v>48557</v>
      </c>
      <c r="J3312" t="s">
        <v>26</v>
      </c>
      <c r="Q3312" t="s">
        <v>4290</v>
      </c>
      <c r="R3312">
        <v>210</v>
      </c>
    </row>
    <row r="3313" spans="1:20" x14ac:dyDescent="0.25">
      <c r="A3313" s="1" t="s">
        <v>36</v>
      </c>
      <c r="B3313" s="1" t="s">
        <v>37</v>
      </c>
      <c r="C3313" s="1" t="s">
        <v>22</v>
      </c>
      <c r="D3313" s="1" t="s">
        <v>23</v>
      </c>
      <c r="E3313" s="1" t="s">
        <v>24</v>
      </c>
      <c r="G3313" t="s">
        <v>4136</v>
      </c>
      <c r="H3313">
        <v>48348</v>
      </c>
      <c r="I3313">
        <v>48557</v>
      </c>
      <c r="J3313" t="s">
        <v>26</v>
      </c>
      <c r="K3313" t="s">
        <v>4291</v>
      </c>
      <c r="N3313" t="s">
        <v>4292</v>
      </c>
      <c r="Q3313" t="s">
        <v>4290</v>
      </c>
      <c r="R3313">
        <v>210</v>
      </c>
      <c r="S3313">
        <v>69</v>
      </c>
    </row>
    <row r="3314" spans="1:20" x14ac:dyDescent="0.25">
      <c r="A3314" s="1" t="s">
        <v>20</v>
      </c>
      <c r="B3314" s="1" t="s">
        <v>34</v>
      </c>
      <c r="C3314" s="1" t="s">
        <v>22</v>
      </c>
      <c r="D3314" s="1" t="s">
        <v>23</v>
      </c>
      <c r="E3314" s="1" t="s">
        <v>24</v>
      </c>
      <c r="G3314" t="s">
        <v>4466</v>
      </c>
      <c r="H3314">
        <v>48349</v>
      </c>
      <c r="I3314">
        <v>48705</v>
      </c>
      <c r="J3314" t="s">
        <v>26</v>
      </c>
      <c r="Q3314" t="s">
        <v>4563</v>
      </c>
      <c r="R3314">
        <v>357</v>
      </c>
    </row>
    <row r="3315" spans="1:20" x14ac:dyDescent="0.25">
      <c r="A3315" s="1" t="s">
        <v>36</v>
      </c>
      <c r="B3315" s="1" t="s">
        <v>37</v>
      </c>
      <c r="C3315" s="1" t="s">
        <v>22</v>
      </c>
      <c r="D3315" s="1" t="s">
        <v>23</v>
      </c>
      <c r="E3315" s="1" t="s">
        <v>24</v>
      </c>
      <c r="G3315" t="s">
        <v>4466</v>
      </c>
      <c r="H3315">
        <v>48349</v>
      </c>
      <c r="I3315">
        <v>48705</v>
      </c>
      <c r="J3315" t="s">
        <v>26</v>
      </c>
      <c r="K3315" t="s">
        <v>4564</v>
      </c>
      <c r="N3315" t="s">
        <v>4565</v>
      </c>
      <c r="Q3315" t="s">
        <v>4563</v>
      </c>
      <c r="R3315">
        <v>357</v>
      </c>
      <c r="S3315">
        <v>118</v>
      </c>
    </row>
    <row r="3316" spans="1:20" x14ac:dyDescent="0.25">
      <c r="A3316" s="1" t="s">
        <v>20</v>
      </c>
      <c r="B3316" s="1" t="s">
        <v>34</v>
      </c>
      <c r="C3316" s="1" t="s">
        <v>22</v>
      </c>
      <c r="D3316" s="1" t="s">
        <v>23</v>
      </c>
      <c r="E3316" s="1" t="s">
        <v>24</v>
      </c>
      <c r="G3316" t="s">
        <v>2702</v>
      </c>
      <c r="H3316">
        <v>48515</v>
      </c>
      <c r="I3316">
        <v>49348</v>
      </c>
      <c r="J3316" t="s">
        <v>26</v>
      </c>
      <c r="Q3316" t="s">
        <v>2809</v>
      </c>
      <c r="R3316">
        <v>834</v>
      </c>
    </row>
    <row r="3317" spans="1:20" x14ac:dyDescent="0.25">
      <c r="A3317" s="1" t="s">
        <v>36</v>
      </c>
      <c r="B3317" s="1" t="s">
        <v>37</v>
      </c>
      <c r="C3317" s="1" t="s">
        <v>22</v>
      </c>
      <c r="D3317" s="1" t="s">
        <v>23</v>
      </c>
      <c r="E3317" s="1" t="s">
        <v>24</v>
      </c>
      <c r="G3317" t="s">
        <v>2702</v>
      </c>
      <c r="H3317">
        <v>48515</v>
      </c>
      <c r="I3317">
        <v>49348</v>
      </c>
      <c r="J3317" t="s">
        <v>26</v>
      </c>
      <c r="K3317" t="s">
        <v>2810</v>
      </c>
      <c r="N3317" t="s">
        <v>2811</v>
      </c>
      <c r="Q3317" t="s">
        <v>2809</v>
      </c>
      <c r="R3317">
        <v>834</v>
      </c>
      <c r="S3317">
        <v>277</v>
      </c>
    </row>
    <row r="3318" spans="1:20" x14ac:dyDescent="0.25">
      <c r="A3318" s="1" t="s">
        <v>20</v>
      </c>
      <c r="B3318" s="1" t="s">
        <v>34</v>
      </c>
      <c r="C3318" s="1" t="s">
        <v>22</v>
      </c>
      <c r="D3318" s="1" t="s">
        <v>23</v>
      </c>
      <c r="E3318" s="1" t="s">
        <v>24</v>
      </c>
      <c r="G3318" t="s">
        <v>4715</v>
      </c>
      <c r="H3318">
        <v>48522</v>
      </c>
      <c r="I3318">
        <v>49319</v>
      </c>
      <c r="J3318" t="s">
        <v>26</v>
      </c>
      <c r="Q3318" t="s">
        <v>4836</v>
      </c>
      <c r="R3318">
        <v>798</v>
      </c>
    </row>
    <row r="3319" spans="1:20" x14ac:dyDescent="0.25">
      <c r="A3319" s="1" t="s">
        <v>36</v>
      </c>
      <c r="B3319" s="1" t="s">
        <v>37</v>
      </c>
      <c r="C3319" s="1" t="s">
        <v>22</v>
      </c>
      <c r="D3319" s="1" t="s">
        <v>23</v>
      </c>
      <c r="E3319" s="1" t="s">
        <v>24</v>
      </c>
      <c r="G3319" t="s">
        <v>4715</v>
      </c>
      <c r="H3319">
        <v>48522</v>
      </c>
      <c r="I3319">
        <v>49319</v>
      </c>
      <c r="J3319" t="s">
        <v>26</v>
      </c>
      <c r="K3319" t="s">
        <v>4837</v>
      </c>
      <c r="N3319" t="s">
        <v>4821</v>
      </c>
      <c r="Q3319" t="s">
        <v>4836</v>
      </c>
      <c r="R3319">
        <v>798</v>
      </c>
      <c r="S3319">
        <v>265</v>
      </c>
    </row>
    <row r="3320" spans="1:20" x14ac:dyDescent="0.25">
      <c r="A3320" s="1" t="s">
        <v>20</v>
      </c>
      <c r="B3320" s="1" t="s">
        <v>34</v>
      </c>
      <c r="C3320" s="1" t="s">
        <v>22</v>
      </c>
      <c r="D3320" s="1" t="s">
        <v>23</v>
      </c>
      <c r="E3320" s="1" t="s">
        <v>24</v>
      </c>
      <c r="G3320" t="s">
        <v>4584</v>
      </c>
      <c r="H3320">
        <v>48559</v>
      </c>
      <c r="I3320">
        <v>49848</v>
      </c>
      <c r="J3320" t="s">
        <v>46</v>
      </c>
      <c r="Q3320" t="s">
        <v>4712</v>
      </c>
      <c r="R3320">
        <v>1290</v>
      </c>
    </row>
    <row r="3321" spans="1:20" x14ac:dyDescent="0.25">
      <c r="A3321" s="1" t="s">
        <v>36</v>
      </c>
      <c r="B3321" s="1" t="s">
        <v>37</v>
      </c>
      <c r="C3321" s="1" t="s">
        <v>22</v>
      </c>
      <c r="D3321" s="1" t="s">
        <v>23</v>
      </c>
      <c r="E3321" s="1" t="s">
        <v>24</v>
      </c>
      <c r="G3321" t="s">
        <v>4584</v>
      </c>
      <c r="H3321">
        <v>48559</v>
      </c>
      <c r="I3321">
        <v>49848</v>
      </c>
      <c r="J3321" t="s">
        <v>46</v>
      </c>
      <c r="K3321" t="s">
        <v>4713</v>
      </c>
      <c r="N3321" t="s">
        <v>607</v>
      </c>
      <c r="Q3321" t="s">
        <v>4712</v>
      </c>
      <c r="R3321">
        <v>1290</v>
      </c>
      <c r="S3321">
        <v>429</v>
      </c>
    </row>
    <row r="3322" spans="1:20" x14ac:dyDescent="0.25">
      <c r="A3322" s="1" t="s">
        <v>20</v>
      </c>
      <c r="B3322" s="1" t="s">
        <v>34</v>
      </c>
      <c r="C3322" s="1" t="s">
        <v>22</v>
      </c>
      <c r="D3322" s="1" t="s">
        <v>23</v>
      </c>
      <c r="E3322" s="1" t="s">
        <v>24</v>
      </c>
      <c r="G3322" t="s">
        <v>5006</v>
      </c>
      <c r="H3322">
        <v>48564</v>
      </c>
      <c r="I3322">
        <v>49115</v>
      </c>
      <c r="J3322" t="s">
        <v>26</v>
      </c>
      <c r="Q3322" t="s">
        <v>5145</v>
      </c>
      <c r="R3322">
        <v>552</v>
      </c>
    </row>
    <row r="3323" spans="1:20" x14ac:dyDescent="0.25">
      <c r="A3323" s="1" t="s">
        <v>36</v>
      </c>
      <c r="B3323" s="1" t="s">
        <v>37</v>
      </c>
      <c r="C3323" s="1" t="s">
        <v>22</v>
      </c>
      <c r="D3323" s="1" t="s">
        <v>23</v>
      </c>
      <c r="E3323" s="1" t="s">
        <v>24</v>
      </c>
      <c r="G3323" t="s">
        <v>5006</v>
      </c>
      <c r="H3323">
        <v>48564</v>
      </c>
      <c r="I3323">
        <v>49115</v>
      </c>
      <c r="J3323" t="s">
        <v>26</v>
      </c>
      <c r="K3323" t="s">
        <v>5146</v>
      </c>
      <c r="N3323" t="s">
        <v>598</v>
      </c>
      <c r="Q3323" t="s">
        <v>5145</v>
      </c>
      <c r="R3323">
        <v>552</v>
      </c>
      <c r="S3323">
        <v>183</v>
      </c>
    </row>
    <row r="3324" spans="1:20" x14ac:dyDescent="0.25">
      <c r="A3324" s="1" t="s">
        <v>20</v>
      </c>
      <c r="B3324" s="1" t="s">
        <v>34</v>
      </c>
      <c r="C3324" s="1" t="s">
        <v>22</v>
      </c>
      <c r="D3324" s="1" t="s">
        <v>23</v>
      </c>
      <c r="E3324" s="1" t="s">
        <v>24</v>
      </c>
      <c r="G3324" t="s">
        <v>4136</v>
      </c>
      <c r="H3324">
        <v>48569</v>
      </c>
      <c r="I3324">
        <v>49441</v>
      </c>
      <c r="J3324" t="s">
        <v>26</v>
      </c>
      <c r="Q3324" t="s">
        <v>4293</v>
      </c>
      <c r="R3324">
        <v>873</v>
      </c>
    </row>
    <row r="3325" spans="1:20" x14ac:dyDescent="0.25">
      <c r="A3325" s="1" t="s">
        <v>36</v>
      </c>
      <c r="B3325" s="1" t="s">
        <v>37</v>
      </c>
      <c r="C3325" s="1" t="s">
        <v>22</v>
      </c>
      <c r="D3325" s="1" t="s">
        <v>23</v>
      </c>
      <c r="E3325" s="1" t="s">
        <v>24</v>
      </c>
      <c r="G3325" t="s">
        <v>4136</v>
      </c>
      <c r="H3325">
        <v>48569</v>
      </c>
      <c r="I3325">
        <v>49441</v>
      </c>
      <c r="J3325" t="s">
        <v>26</v>
      </c>
      <c r="K3325" t="s">
        <v>4294</v>
      </c>
      <c r="N3325" t="s">
        <v>4295</v>
      </c>
      <c r="Q3325" t="s">
        <v>4293</v>
      </c>
      <c r="R3325">
        <v>873</v>
      </c>
      <c r="S3325">
        <v>290</v>
      </c>
    </row>
    <row r="3326" spans="1:20" x14ac:dyDescent="0.25">
      <c r="A3326" s="1" t="s">
        <v>20</v>
      </c>
      <c r="B3326" s="1" t="s">
        <v>21</v>
      </c>
      <c r="C3326" s="1" t="s">
        <v>22</v>
      </c>
      <c r="D3326" s="1" t="s">
        <v>23</v>
      </c>
      <c r="E3326" s="1" t="s">
        <v>24</v>
      </c>
      <c r="G3326" t="s">
        <v>5151</v>
      </c>
      <c r="H3326">
        <v>48573</v>
      </c>
      <c r="I3326">
        <v>48648</v>
      </c>
      <c r="J3326" t="s">
        <v>26</v>
      </c>
      <c r="Q3326" t="s">
        <v>5270</v>
      </c>
      <c r="R3326">
        <v>76</v>
      </c>
    </row>
    <row r="3327" spans="1:20" x14ac:dyDescent="0.25">
      <c r="A3327" s="1" t="s">
        <v>21</v>
      </c>
      <c r="C3327" s="1" t="s">
        <v>22</v>
      </c>
      <c r="D3327" s="1" t="s">
        <v>23</v>
      </c>
      <c r="E3327" s="1" t="s">
        <v>24</v>
      </c>
      <c r="G3327" t="s">
        <v>5151</v>
      </c>
      <c r="H3327">
        <v>48573</v>
      </c>
      <c r="I3327">
        <v>48648</v>
      </c>
      <c r="J3327" t="s">
        <v>26</v>
      </c>
      <c r="N3327" t="s">
        <v>4862</v>
      </c>
      <c r="Q3327" t="s">
        <v>5270</v>
      </c>
      <c r="R3327">
        <v>76</v>
      </c>
      <c r="T3327" t="s">
        <v>4863</v>
      </c>
    </row>
    <row r="3328" spans="1:20" x14ac:dyDescent="0.25">
      <c r="A3328" s="1" t="s">
        <v>20</v>
      </c>
      <c r="B3328" s="1" t="s">
        <v>34</v>
      </c>
      <c r="C3328" s="1" t="s">
        <v>22</v>
      </c>
      <c r="D3328" s="1" t="s">
        <v>23</v>
      </c>
      <c r="E3328" s="1" t="s">
        <v>24</v>
      </c>
      <c r="G3328" t="s">
        <v>3824</v>
      </c>
      <c r="H3328">
        <v>48624</v>
      </c>
      <c r="I3328">
        <v>49226</v>
      </c>
      <c r="J3328" t="s">
        <v>26</v>
      </c>
      <c r="Q3328" t="s">
        <v>3942</v>
      </c>
      <c r="R3328">
        <v>603</v>
      </c>
    </row>
    <row r="3329" spans="1:20" x14ac:dyDescent="0.25">
      <c r="A3329" s="1" t="s">
        <v>36</v>
      </c>
      <c r="B3329" s="1" t="s">
        <v>37</v>
      </c>
      <c r="C3329" s="1" t="s">
        <v>22</v>
      </c>
      <c r="D3329" s="1" t="s">
        <v>23</v>
      </c>
      <c r="E3329" s="1" t="s">
        <v>24</v>
      </c>
      <c r="G3329" t="s">
        <v>3824</v>
      </c>
      <c r="H3329">
        <v>48624</v>
      </c>
      <c r="I3329">
        <v>49226</v>
      </c>
      <c r="J3329" t="s">
        <v>26</v>
      </c>
      <c r="K3329" t="s">
        <v>3943</v>
      </c>
      <c r="N3329" t="s">
        <v>3944</v>
      </c>
      <c r="Q3329" t="s">
        <v>3942</v>
      </c>
      <c r="R3329">
        <v>603</v>
      </c>
      <c r="S3329">
        <v>200</v>
      </c>
    </row>
    <row r="3330" spans="1:20" x14ac:dyDescent="0.25">
      <c r="A3330" s="1" t="s">
        <v>20</v>
      </c>
      <c r="B3330" s="1" t="s">
        <v>21</v>
      </c>
      <c r="C3330" s="1" t="s">
        <v>22</v>
      </c>
      <c r="D3330" s="1" t="s">
        <v>23</v>
      </c>
      <c r="E3330" s="1" t="s">
        <v>24</v>
      </c>
      <c r="G3330" t="s">
        <v>5151</v>
      </c>
      <c r="H3330">
        <v>48672</v>
      </c>
      <c r="I3330">
        <v>48748</v>
      </c>
      <c r="J3330" t="s">
        <v>26</v>
      </c>
      <c r="Q3330" t="s">
        <v>5271</v>
      </c>
      <c r="R3330">
        <v>77</v>
      </c>
    </row>
    <row r="3331" spans="1:20" x14ac:dyDescent="0.25">
      <c r="A3331" s="1" t="s">
        <v>21</v>
      </c>
      <c r="C3331" s="1" t="s">
        <v>22</v>
      </c>
      <c r="D3331" s="1" t="s">
        <v>23</v>
      </c>
      <c r="E3331" s="1" t="s">
        <v>24</v>
      </c>
      <c r="G3331" t="s">
        <v>5151</v>
      </c>
      <c r="H3331">
        <v>48672</v>
      </c>
      <c r="I3331">
        <v>48748</v>
      </c>
      <c r="J3331" t="s">
        <v>26</v>
      </c>
      <c r="N3331" t="s">
        <v>4865</v>
      </c>
      <c r="Q3331" t="s">
        <v>5271</v>
      </c>
      <c r="R3331">
        <v>77</v>
      </c>
      <c r="T3331" t="s">
        <v>4866</v>
      </c>
    </row>
    <row r="3332" spans="1:20" x14ac:dyDescent="0.25">
      <c r="A3332" s="1" t="s">
        <v>20</v>
      </c>
      <c r="B3332" s="1" t="s">
        <v>34</v>
      </c>
      <c r="C3332" s="1" t="s">
        <v>22</v>
      </c>
      <c r="D3332" s="1" t="s">
        <v>23</v>
      </c>
      <c r="E3332" s="1" t="s">
        <v>24</v>
      </c>
      <c r="G3332" t="s">
        <v>3510</v>
      </c>
      <c r="H3332">
        <v>48691</v>
      </c>
      <c r="I3332">
        <v>49797</v>
      </c>
      <c r="J3332" t="s">
        <v>46</v>
      </c>
      <c r="Q3332" t="s">
        <v>3640</v>
      </c>
      <c r="R3332">
        <v>1107</v>
      </c>
    </row>
    <row r="3333" spans="1:20" x14ac:dyDescent="0.25">
      <c r="A3333" s="1" t="s">
        <v>36</v>
      </c>
      <c r="B3333" s="1" t="s">
        <v>37</v>
      </c>
      <c r="C3333" s="1" t="s">
        <v>22</v>
      </c>
      <c r="D3333" s="1" t="s">
        <v>23</v>
      </c>
      <c r="E3333" s="1" t="s">
        <v>24</v>
      </c>
      <c r="G3333" t="s">
        <v>3510</v>
      </c>
      <c r="H3333">
        <v>48691</v>
      </c>
      <c r="I3333">
        <v>49797</v>
      </c>
      <c r="J3333" t="s">
        <v>46</v>
      </c>
      <c r="K3333" t="s">
        <v>3641</v>
      </c>
      <c r="N3333" t="s">
        <v>45</v>
      </c>
      <c r="Q3333" t="s">
        <v>3640</v>
      </c>
      <c r="R3333">
        <v>1107</v>
      </c>
      <c r="S3333">
        <v>368</v>
      </c>
    </row>
    <row r="3334" spans="1:20" x14ac:dyDescent="0.25">
      <c r="A3334" s="1" t="s">
        <v>20</v>
      </c>
      <c r="B3334" s="1" t="s">
        <v>34</v>
      </c>
      <c r="C3334" s="1" t="s">
        <v>22</v>
      </c>
      <c r="D3334" s="1" t="s">
        <v>23</v>
      </c>
      <c r="E3334" s="1" t="s">
        <v>24</v>
      </c>
      <c r="G3334" t="s">
        <v>3978</v>
      </c>
      <c r="H3334">
        <v>48702</v>
      </c>
      <c r="I3334">
        <v>49481</v>
      </c>
      <c r="J3334" t="s">
        <v>26</v>
      </c>
      <c r="Q3334" t="s">
        <v>4084</v>
      </c>
      <c r="R3334">
        <v>780</v>
      </c>
    </row>
    <row r="3335" spans="1:20" x14ac:dyDescent="0.25">
      <c r="A3335" s="1" t="s">
        <v>36</v>
      </c>
      <c r="B3335" s="1" t="s">
        <v>37</v>
      </c>
      <c r="C3335" s="1" t="s">
        <v>22</v>
      </c>
      <c r="D3335" s="1" t="s">
        <v>23</v>
      </c>
      <c r="E3335" s="1" t="s">
        <v>24</v>
      </c>
      <c r="G3335" t="s">
        <v>3978</v>
      </c>
      <c r="H3335">
        <v>48702</v>
      </c>
      <c r="I3335">
        <v>49481</v>
      </c>
      <c r="J3335" t="s">
        <v>26</v>
      </c>
      <c r="K3335" t="s">
        <v>4085</v>
      </c>
      <c r="N3335" t="s">
        <v>2321</v>
      </c>
      <c r="Q3335" t="s">
        <v>4084</v>
      </c>
      <c r="R3335">
        <v>780</v>
      </c>
      <c r="S3335">
        <v>259</v>
      </c>
    </row>
    <row r="3336" spans="1:20" x14ac:dyDescent="0.25">
      <c r="A3336" s="1" t="s">
        <v>20</v>
      </c>
      <c r="B3336" s="1" t="s">
        <v>21</v>
      </c>
      <c r="C3336" s="1" t="s">
        <v>22</v>
      </c>
      <c r="D3336" s="1" t="s">
        <v>23</v>
      </c>
      <c r="E3336" s="1" t="s">
        <v>24</v>
      </c>
      <c r="G3336" t="s">
        <v>5151</v>
      </c>
      <c r="H3336">
        <v>48767</v>
      </c>
      <c r="I3336">
        <v>48842</v>
      </c>
      <c r="J3336" t="s">
        <v>26</v>
      </c>
      <c r="Q3336" t="s">
        <v>5272</v>
      </c>
      <c r="R3336">
        <v>76</v>
      </c>
    </row>
    <row r="3337" spans="1:20" x14ac:dyDescent="0.25">
      <c r="A3337" s="1" t="s">
        <v>21</v>
      </c>
      <c r="C3337" s="1" t="s">
        <v>22</v>
      </c>
      <c r="D3337" s="1" t="s">
        <v>23</v>
      </c>
      <c r="E3337" s="1" t="s">
        <v>24</v>
      </c>
      <c r="G3337" t="s">
        <v>5151</v>
      </c>
      <c r="H3337">
        <v>48767</v>
      </c>
      <c r="I3337">
        <v>48842</v>
      </c>
      <c r="J3337" t="s">
        <v>26</v>
      </c>
      <c r="N3337" t="s">
        <v>2456</v>
      </c>
      <c r="Q3337" t="s">
        <v>5272</v>
      </c>
      <c r="R3337">
        <v>76</v>
      </c>
      <c r="T3337" t="s">
        <v>2457</v>
      </c>
    </row>
    <row r="3338" spans="1:20" x14ac:dyDescent="0.25">
      <c r="A3338" s="1" t="s">
        <v>20</v>
      </c>
      <c r="B3338" s="1" t="s">
        <v>34</v>
      </c>
      <c r="C3338" s="1" t="s">
        <v>22</v>
      </c>
      <c r="D3338" s="1" t="s">
        <v>23</v>
      </c>
      <c r="E3338" s="1" t="s">
        <v>24</v>
      </c>
      <c r="G3338" t="s">
        <v>3334</v>
      </c>
      <c r="H3338">
        <v>48816</v>
      </c>
      <c r="I3338">
        <v>49481</v>
      </c>
      <c r="J3338" t="s">
        <v>26</v>
      </c>
      <c r="Q3338" t="s">
        <v>3430</v>
      </c>
      <c r="R3338">
        <v>666</v>
      </c>
    </row>
    <row r="3339" spans="1:20" x14ac:dyDescent="0.25">
      <c r="A3339" s="1" t="s">
        <v>36</v>
      </c>
      <c r="B3339" s="1" t="s">
        <v>37</v>
      </c>
      <c r="C3339" s="1" t="s">
        <v>22</v>
      </c>
      <c r="D3339" s="1" t="s">
        <v>23</v>
      </c>
      <c r="E3339" s="1" t="s">
        <v>24</v>
      </c>
      <c r="G3339" t="s">
        <v>3334</v>
      </c>
      <c r="H3339">
        <v>48816</v>
      </c>
      <c r="I3339">
        <v>49481</v>
      </c>
      <c r="J3339" t="s">
        <v>26</v>
      </c>
      <c r="K3339" t="s">
        <v>3431</v>
      </c>
      <c r="N3339" t="s">
        <v>45</v>
      </c>
      <c r="Q3339" t="s">
        <v>3430</v>
      </c>
      <c r="R3339">
        <v>666</v>
      </c>
      <c r="S3339">
        <v>221</v>
      </c>
    </row>
    <row r="3340" spans="1:20" x14ac:dyDescent="0.25">
      <c r="A3340" s="1" t="s">
        <v>20</v>
      </c>
      <c r="B3340" s="1" t="s">
        <v>34</v>
      </c>
      <c r="C3340" s="1" t="s">
        <v>22</v>
      </c>
      <c r="D3340" s="1" t="s">
        <v>23</v>
      </c>
      <c r="E3340" s="1" t="s">
        <v>24</v>
      </c>
      <c r="G3340" t="s">
        <v>1267</v>
      </c>
      <c r="H3340">
        <v>48828</v>
      </c>
      <c r="I3340">
        <v>50198</v>
      </c>
      <c r="J3340" t="s">
        <v>26</v>
      </c>
      <c r="Q3340" t="s">
        <v>1394</v>
      </c>
      <c r="R3340">
        <v>1371</v>
      </c>
    </row>
    <row r="3341" spans="1:20" x14ac:dyDescent="0.25">
      <c r="A3341" s="1" t="s">
        <v>36</v>
      </c>
      <c r="B3341" s="1" t="s">
        <v>37</v>
      </c>
      <c r="C3341" s="1" t="s">
        <v>22</v>
      </c>
      <c r="D3341" s="1" t="s">
        <v>23</v>
      </c>
      <c r="E3341" s="1" t="s">
        <v>24</v>
      </c>
      <c r="G3341" t="s">
        <v>1267</v>
      </c>
      <c r="H3341">
        <v>48828</v>
      </c>
      <c r="I3341">
        <v>50198</v>
      </c>
      <c r="J3341" t="s">
        <v>26</v>
      </c>
      <c r="K3341" t="s">
        <v>1395</v>
      </c>
      <c r="N3341" t="s">
        <v>1396</v>
      </c>
      <c r="Q3341" t="s">
        <v>1394</v>
      </c>
      <c r="R3341">
        <v>1371</v>
      </c>
      <c r="S3341">
        <v>456</v>
      </c>
    </row>
    <row r="3342" spans="1:20" x14ac:dyDescent="0.25">
      <c r="A3342" s="1" t="s">
        <v>20</v>
      </c>
      <c r="B3342" s="1" t="s">
        <v>21</v>
      </c>
      <c r="C3342" s="1" t="s">
        <v>22</v>
      </c>
      <c r="D3342" s="1" t="s">
        <v>23</v>
      </c>
      <c r="E3342" s="1" t="s">
        <v>24</v>
      </c>
      <c r="G3342" t="s">
        <v>5151</v>
      </c>
      <c r="H3342">
        <v>48851</v>
      </c>
      <c r="I3342">
        <v>48925</v>
      </c>
      <c r="J3342" t="s">
        <v>26</v>
      </c>
      <c r="Q3342" t="s">
        <v>5273</v>
      </c>
      <c r="R3342">
        <v>75</v>
      </c>
    </row>
    <row r="3343" spans="1:20" x14ac:dyDescent="0.25">
      <c r="A3343" s="1" t="s">
        <v>21</v>
      </c>
      <c r="C3343" s="1" t="s">
        <v>22</v>
      </c>
      <c r="D3343" s="1" t="s">
        <v>23</v>
      </c>
      <c r="E3343" s="1" t="s">
        <v>24</v>
      </c>
      <c r="G3343" t="s">
        <v>5151</v>
      </c>
      <c r="H3343">
        <v>48851</v>
      </c>
      <c r="I3343">
        <v>48925</v>
      </c>
      <c r="J3343" t="s">
        <v>26</v>
      </c>
      <c r="N3343" t="s">
        <v>194</v>
      </c>
      <c r="Q3343" t="s">
        <v>5273</v>
      </c>
      <c r="R3343">
        <v>75</v>
      </c>
      <c r="T3343" t="s">
        <v>3026</v>
      </c>
    </row>
    <row r="3344" spans="1:20" x14ac:dyDescent="0.25">
      <c r="A3344" s="1" t="s">
        <v>20</v>
      </c>
      <c r="B3344" s="1" t="s">
        <v>34</v>
      </c>
      <c r="C3344" s="1" t="s">
        <v>22</v>
      </c>
      <c r="D3344" s="1" t="s">
        <v>23</v>
      </c>
      <c r="E3344" s="1" t="s">
        <v>24</v>
      </c>
      <c r="G3344" t="s">
        <v>3679</v>
      </c>
      <c r="H3344">
        <v>48869</v>
      </c>
      <c r="I3344">
        <v>50113</v>
      </c>
      <c r="J3344" t="s">
        <v>26</v>
      </c>
      <c r="Q3344" t="s">
        <v>3778</v>
      </c>
      <c r="R3344">
        <v>1245</v>
      </c>
    </row>
    <row r="3345" spans="1:19" x14ac:dyDescent="0.25">
      <c r="A3345" s="1" t="s">
        <v>36</v>
      </c>
      <c r="B3345" s="1" t="s">
        <v>37</v>
      </c>
      <c r="C3345" s="1" t="s">
        <v>22</v>
      </c>
      <c r="D3345" s="1" t="s">
        <v>23</v>
      </c>
      <c r="E3345" s="1" t="s">
        <v>24</v>
      </c>
      <c r="G3345" t="s">
        <v>3679</v>
      </c>
      <c r="H3345">
        <v>48869</v>
      </c>
      <c r="I3345">
        <v>50113</v>
      </c>
      <c r="J3345" t="s">
        <v>26</v>
      </c>
      <c r="K3345" t="s">
        <v>3779</v>
      </c>
      <c r="N3345" t="s">
        <v>3780</v>
      </c>
      <c r="Q3345" t="s">
        <v>3778</v>
      </c>
      <c r="R3345">
        <v>1245</v>
      </c>
      <c r="S3345">
        <v>414</v>
      </c>
    </row>
    <row r="3346" spans="1:19" x14ac:dyDescent="0.25">
      <c r="A3346" s="1" t="s">
        <v>20</v>
      </c>
      <c r="B3346" s="1" t="s">
        <v>34</v>
      </c>
      <c r="C3346" s="1" t="s">
        <v>22</v>
      </c>
      <c r="D3346" s="1" t="s">
        <v>23</v>
      </c>
      <c r="E3346" s="1" t="s">
        <v>24</v>
      </c>
      <c r="G3346" t="s">
        <v>4466</v>
      </c>
      <c r="H3346">
        <v>48901</v>
      </c>
      <c r="I3346">
        <v>50301</v>
      </c>
      <c r="J3346" t="s">
        <v>26</v>
      </c>
      <c r="Q3346" t="s">
        <v>4566</v>
      </c>
      <c r="R3346">
        <v>1401</v>
      </c>
    </row>
    <row r="3347" spans="1:19" x14ac:dyDescent="0.25">
      <c r="A3347" s="1" t="s">
        <v>36</v>
      </c>
      <c r="B3347" s="1" t="s">
        <v>37</v>
      </c>
      <c r="C3347" s="1" t="s">
        <v>22</v>
      </c>
      <c r="D3347" s="1" t="s">
        <v>23</v>
      </c>
      <c r="E3347" s="1" t="s">
        <v>24</v>
      </c>
      <c r="G3347" t="s">
        <v>4466</v>
      </c>
      <c r="H3347">
        <v>48901</v>
      </c>
      <c r="I3347">
        <v>50301</v>
      </c>
      <c r="J3347" t="s">
        <v>26</v>
      </c>
      <c r="K3347" t="s">
        <v>4567</v>
      </c>
      <c r="N3347" t="s">
        <v>4568</v>
      </c>
      <c r="Q3347" t="s">
        <v>4566</v>
      </c>
      <c r="R3347">
        <v>1401</v>
      </c>
      <c r="S3347">
        <v>466</v>
      </c>
    </row>
    <row r="3348" spans="1:19" x14ac:dyDescent="0.25">
      <c r="A3348" s="1" t="s">
        <v>20</v>
      </c>
      <c r="B3348" s="1" t="s">
        <v>34</v>
      </c>
      <c r="C3348" s="1" t="s">
        <v>22</v>
      </c>
      <c r="D3348" s="1" t="s">
        <v>23</v>
      </c>
      <c r="E3348" s="1" t="s">
        <v>24</v>
      </c>
      <c r="G3348" t="s">
        <v>683</v>
      </c>
      <c r="H3348">
        <v>48947</v>
      </c>
      <c r="I3348">
        <v>49309</v>
      </c>
      <c r="J3348" t="s">
        <v>26</v>
      </c>
      <c r="Q3348" t="s">
        <v>827</v>
      </c>
      <c r="R3348">
        <v>363</v>
      </c>
    </row>
    <row r="3349" spans="1:19" x14ac:dyDescent="0.25">
      <c r="A3349" s="1" t="s">
        <v>36</v>
      </c>
      <c r="B3349" s="1" t="s">
        <v>37</v>
      </c>
      <c r="C3349" s="1" t="s">
        <v>22</v>
      </c>
      <c r="D3349" s="1" t="s">
        <v>23</v>
      </c>
      <c r="E3349" s="1" t="s">
        <v>24</v>
      </c>
      <c r="G3349" t="s">
        <v>683</v>
      </c>
      <c r="H3349">
        <v>48947</v>
      </c>
      <c r="I3349">
        <v>49309</v>
      </c>
      <c r="J3349" t="s">
        <v>26</v>
      </c>
      <c r="K3349" t="s">
        <v>828</v>
      </c>
      <c r="N3349" t="s">
        <v>45</v>
      </c>
      <c r="Q3349" t="s">
        <v>827</v>
      </c>
      <c r="R3349">
        <v>363</v>
      </c>
      <c r="S3349">
        <v>120</v>
      </c>
    </row>
    <row r="3350" spans="1:19" x14ac:dyDescent="0.25">
      <c r="A3350" s="1" t="s">
        <v>20</v>
      </c>
      <c r="B3350" s="1" t="s">
        <v>34</v>
      </c>
      <c r="C3350" s="1" t="s">
        <v>22</v>
      </c>
      <c r="D3350" s="1" t="s">
        <v>23</v>
      </c>
      <c r="E3350" s="1" t="s">
        <v>24</v>
      </c>
      <c r="G3350" t="s">
        <v>4327</v>
      </c>
      <c r="H3350">
        <v>48974</v>
      </c>
      <c r="I3350">
        <v>49267</v>
      </c>
      <c r="J3350" t="s">
        <v>26</v>
      </c>
      <c r="Q3350" t="s">
        <v>4438</v>
      </c>
      <c r="R3350">
        <v>294</v>
      </c>
    </row>
    <row r="3351" spans="1:19" x14ac:dyDescent="0.25">
      <c r="A3351" s="1" t="s">
        <v>36</v>
      </c>
      <c r="B3351" s="1" t="s">
        <v>37</v>
      </c>
      <c r="C3351" s="1" t="s">
        <v>22</v>
      </c>
      <c r="D3351" s="1" t="s">
        <v>23</v>
      </c>
      <c r="E3351" s="1" t="s">
        <v>24</v>
      </c>
      <c r="G3351" t="s">
        <v>4327</v>
      </c>
      <c r="H3351">
        <v>48974</v>
      </c>
      <c r="I3351">
        <v>49267</v>
      </c>
      <c r="J3351" t="s">
        <v>26</v>
      </c>
      <c r="K3351" t="s">
        <v>4439</v>
      </c>
      <c r="N3351" t="s">
        <v>45</v>
      </c>
      <c r="Q3351" t="s">
        <v>4438</v>
      </c>
      <c r="R3351">
        <v>294</v>
      </c>
      <c r="S3351">
        <v>97</v>
      </c>
    </row>
    <row r="3352" spans="1:19" x14ac:dyDescent="0.25">
      <c r="A3352" s="1" t="s">
        <v>20</v>
      </c>
      <c r="B3352" s="1" t="s">
        <v>5147</v>
      </c>
      <c r="C3352" s="1" t="s">
        <v>22</v>
      </c>
      <c r="D3352" s="1" t="s">
        <v>23</v>
      </c>
      <c r="E3352" s="1" t="s">
        <v>24</v>
      </c>
      <c r="G3352" t="s">
        <v>5006</v>
      </c>
      <c r="H3352">
        <v>49217</v>
      </c>
      <c r="I3352">
        <v>49371</v>
      </c>
      <c r="J3352" t="s">
        <v>26</v>
      </c>
      <c r="O3352" t="s">
        <v>5148</v>
      </c>
      <c r="Q3352" t="s">
        <v>5149</v>
      </c>
      <c r="R3352">
        <v>155</v>
      </c>
    </row>
    <row r="3353" spans="1:19" x14ac:dyDescent="0.25">
      <c r="A3353" s="1" t="s">
        <v>5147</v>
      </c>
      <c r="C3353" s="1" t="s">
        <v>22</v>
      </c>
      <c r="D3353" s="1" t="s">
        <v>23</v>
      </c>
      <c r="E3353" s="1" t="s">
        <v>24</v>
      </c>
      <c r="G3353" t="s">
        <v>5006</v>
      </c>
      <c r="H3353">
        <v>49217</v>
      </c>
      <c r="I3353">
        <v>49371</v>
      </c>
      <c r="J3353" t="s">
        <v>26</v>
      </c>
      <c r="N3353" t="s">
        <v>5150</v>
      </c>
      <c r="O3353" t="s">
        <v>5148</v>
      </c>
      <c r="Q3353" t="s">
        <v>5149</v>
      </c>
      <c r="R3353">
        <v>155</v>
      </c>
    </row>
    <row r="3354" spans="1:19" x14ac:dyDescent="0.25">
      <c r="A3354" s="1" t="s">
        <v>20</v>
      </c>
      <c r="B3354" s="1" t="s">
        <v>34</v>
      </c>
      <c r="C3354" s="1" t="s">
        <v>22</v>
      </c>
      <c r="D3354" s="1" t="s">
        <v>23</v>
      </c>
      <c r="E3354" s="1" t="s">
        <v>24</v>
      </c>
      <c r="G3354" t="s">
        <v>3824</v>
      </c>
      <c r="H3354">
        <v>49246</v>
      </c>
      <c r="I3354">
        <v>49830</v>
      </c>
      <c r="J3354" t="s">
        <v>26</v>
      </c>
      <c r="O3354" t="s">
        <v>3945</v>
      </c>
      <c r="Q3354" t="s">
        <v>3946</v>
      </c>
      <c r="R3354">
        <v>585</v>
      </c>
    </row>
    <row r="3355" spans="1:19" x14ac:dyDescent="0.25">
      <c r="A3355" s="1" t="s">
        <v>36</v>
      </c>
      <c r="B3355" s="1" t="s">
        <v>37</v>
      </c>
      <c r="C3355" s="1" t="s">
        <v>22</v>
      </c>
      <c r="D3355" s="1" t="s">
        <v>23</v>
      </c>
      <c r="E3355" s="1" t="s">
        <v>24</v>
      </c>
      <c r="G3355" t="s">
        <v>3824</v>
      </c>
      <c r="H3355">
        <v>49246</v>
      </c>
      <c r="I3355">
        <v>49830</v>
      </c>
      <c r="J3355" t="s">
        <v>26</v>
      </c>
      <c r="K3355" t="s">
        <v>3947</v>
      </c>
      <c r="N3355" t="s">
        <v>3948</v>
      </c>
      <c r="O3355" t="s">
        <v>3945</v>
      </c>
      <c r="Q3355" t="s">
        <v>3946</v>
      </c>
      <c r="R3355">
        <v>585</v>
      </c>
      <c r="S3355">
        <v>194</v>
      </c>
    </row>
    <row r="3356" spans="1:19" x14ac:dyDescent="0.25">
      <c r="A3356" s="1" t="s">
        <v>20</v>
      </c>
      <c r="B3356" s="1" t="s">
        <v>34</v>
      </c>
      <c r="C3356" s="1" t="s">
        <v>22</v>
      </c>
      <c r="D3356" s="1" t="s">
        <v>23</v>
      </c>
      <c r="E3356" s="1" t="s">
        <v>24</v>
      </c>
      <c r="G3356" t="s">
        <v>2935</v>
      </c>
      <c r="H3356">
        <v>49253</v>
      </c>
      <c r="I3356">
        <v>50197</v>
      </c>
      <c r="J3356" t="s">
        <v>26</v>
      </c>
      <c r="Q3356" t="s">
        <v>3058</v>
      </c>
      <c r="R3356">
        <v>945</v>
      </c>
    </row>
    <row r="3357" spans="1:19" x14ac:dyDescent="0.25">
      <c r="A3357" s="1" t="s">
        <v>36</v>
      </c>
      <c r="B3357" s="1" t="s">
        <v>37</v>
      </c>
      <c r="C3357" s="1" t="s">
        <v>22</v>
      </c>
      <c r="D3357" s="1" t="s">
        <v>23</v>
      </c>
      <c r="E3357" s="1" t="s">
        <v>24</v>
      </c>
      <c r="G3357" t="s">
        <v>2935</v>
      </c>
      <c r="H3357">
        <v>49253</v>
      </c>
      <c r="I3357">
        <v>50197</v>
      </c>
      <c r="J3357" t="s">
        <v>26</v>
      </c>
      <c r="K3357" t="s">
        <v>3059</v>
      </c>
      <c r="N3357" t="s">
        <v>3060</v>
      </c>
      <c r="Q3357" t="s">
        <v>3058</v>
      </c>
      <c r="R3357">
        <v>945</v>
      </c>
      <c r="S3357">
        <v>314</v>
      </c>
    </row>
    <row r="3358" spans="1:19" x14ac:dyDescent="0.25">
      <c r="A3358" s="1" t="s">
        <v>20</v>
      </c>
      <c r="B3358" s="1" t="s">
        <v>34</v>
      </c>
      <c r="C3358" s="1" t="s">
        <v>22</v>
      </c>
      <c r="D3358" s="1" t="s">
        <v>23</v>
      </c>
      <c r="E3358" s="1" t="s">
        <v>24</v>
      </c>
      <c r="G3358" t="s">
        <v>2087</v>
      </c>
      <c r="H3358">
        <v>49254</v>
      </c>
      <c r="I3358">
        <v>49511</v>
      </c>
      <c r="J3358" t="s">
        <v>26</v>
      </c>
      <c r="Q3358" t="s">
        <v>2218</v>
      </c>
      <c r="R3358">
        <v>258</v>
      </c>
    </row>
    <row r="3359" spans="1:19" x14ac:dyDescent="0.25">
      <c r="A3359" s="1" t="s">
        <v>36</v>
      </c>
      <c r="B3359" s="1" t="s">
        <v>37</v>
      </c>
      <c r="C3359" s="1" t="s">
        <v>22</v>
      </c>
      <c r="D3359" s="1" t="s">
        <v>23</v>
      </c>
      <c r="E3359" s="1" t="s">
        <v>24</v>
      </c>
      <c r="G3359" t="s">
        <v>2087</v>
      </c>
      <c r="H3359">
        <v>49254</v>
      </c>
      <c r="I3359">
        <v>49511</v>
      </c>
      <c r="J3359" t="s">
        <v>26</v>
      </c>
      <c r="K3359" t="s">
        <v>2219</v>
      </c>
      <c r="N3359" t="s">
        <v>2220</v>
      </c>
      <c r="Q3359" t="s">
        <v>2218</v>
      </c>
      <c r="R3359">
        <v>258</v>
      </c>
      <c r="S3359">
        <v>85</v>
      </c>
    </row>
    <row r="3360" spans="1:19" x14ac:dyDescent="0.25">
      <c r="A3360" s="1" t="s">
        <v>20</v>
      </c>
      <c r="B3360" s="1" t="s">
        <v>34</v>
      </c>
      <c r="C3360" s="1" t="s">
        <v>22</v>
      </c>
      <c r="D3360" s="1" t="s">
        <v>23</v>
      </c>
      <c r="E3360" s="1" t="s">
        <v>24</v>
      </c>
      <c r="G3360" t="s">
        <v>3120</v>
      </c>
      <c r="H3360">
        <v>49268</v>
      </c>
      <c r="I3360">
        <v>49921</v>
      </c>
      <c r="J3360" t="s">
        <v>26</v>
      </c>
      <c r="Q3360" t="s">
        <v>3241</v>
      </c>
      <c r="R3360">
        <v>654</v>
      </c>
    </row>
    <row r="3361" spans="1:19" x14ac:dyDescent="0.25">
      <c r="A3361" s="1" t="s">
        <v>36</v>
      </c>
      <c r="B3361" s="1" t="s">
        <v>37</v>
      </c>
      <c r="C3361" s="1" t="s">
        <v>22</v>
      </c>
      <c r="D3361" s="1" t="s">
        <v>23</v>
      </c>
      <c r="E3361" s="1" t="s">
        <v>24</v>
      </c>
      <c r="G3361" t="s">
        <v>3120</v>
      </c>
      <c r="H3361">
        <v>49268</v>
      </c>
      <c r="I3361">
        <v>49921</v>
      </c>
      <c r="J3361" t="s">
        <v>26</v>
      </c>
      <c r="K3361" t="s">
        <v>3242</v>
      </c>
      <c r="N3361" t="s">
        <v>45</v>
      </c>
      <c r="Q3361" t="s">
        <v>3241</v>
      </c>
      <c r="R3361">
        <v>654</v>
      </c>
      <c r="S3361">
        <v>217</v>
      </c>
    </row>
    <row r="3362" spans="1:19" x14ac:dyDescent="0.25">
      <c r="A3362" s="1" t="s">
        <v>20</v>
      </c>
      <c r="B3362" s="1" t="s">
        <v>34</v>
      </c>
      <c r="C3362" s="1" t="s">
        <v>22</v>
      </c>
      <c r="D3362" s="1" t="s">
        <v>23</v>
      </c>
      <c r="E3362" s="1" t="s">
        <v>24</v>
      </c>
      <c r="G3362" t="s">
        <v>4327</v>
      </c>
      <c r="H3362">
        <v>49270</v>
      </c>
      <c r="I3362">
        <v>49974</v>
      </c>
      <c r="J3362" t="s">
        <v>26</v>
      </c>
      <c r="Q3362" t="s">
        <v>4440</v>
      </c>
      <c r="R3362">
        <v>705</v>
      </c>
    </row>
    <row r="3363" spans="1:19" x14ac:dyDescent="0.25">
      <c r="A3363" s="1" t="s">
        <v>36</v>
      </c>
      <c r="B3363" s="1" t="s">
        <v>37</v>
      </c>
      <c r="C3363" s="1" t="s">
        <v>22</v>
      </c>
      <c r="D3363" s="1" t="s">
        <v>23</v>
      </c>
      <c r="E3363" s="1" t="s">
        <v>24</v>
      </c>
      <c r="G3363" t="s">
        <v>4327</v>
      </c>
      <c r="H3363">
        <v>49270</v>
      </c>
      <c r="I3363">
        <v>49974</v>
      </c>
      <c r="J3363" t="s">
        <v>26</v>
      </c>
      <c r="K3363" t="s">
        <v>4441</v>
      </c>
      <c r="N3363" t="s">
        <v>4442</v>
      </c>
      <c r="Q3363" t="s">
        <v>4440</v>
      </c>
      <c r="R3363">
        <v>705</v>
      </c>
      <c r="S3363">
        <v>234</v>
      </c>
    </row>
    <row r="3364" spans="1:19" x14ac:dyDescent="0.25">
      <c r="A3364" s="1" t="s">
        <v>20</v>
      </c>
      <c r="B3364" s="1" t="s">
        <v>34</v>
      </c>
      <c r="C3364" s="1" t="s">
        <v>22</v>
      </c>
      <c r="D3364" s="1" t="s">
        <v>23</v>
      </c>
      <c r="E3364" s="1" t="s">
        <v>24</v>
      </c>
      <c r="G3364" t="s">
        <v>2702</v>
      </c>
      <c r="H3364">
        <v>49335</v>
      </c>
      <c r="I3364">
        <v>50261</v>
      </c>
      <c r="J3364" t="s">
        <v>26</v>
      </c>
      <c r="Q3364" t="s">
        <v>2812</v>
      </c>
      <c r="R3364">
        <v>927</v>
      </c>
    </row>
    <row r="3365" spans="1:19" x14ac:dyDescent="0.25">
      <c r="A3365" s="1" t="s">
        <v>36</v>
      </c>
      <c r="B3365" s="1" t="s">
        <v>37</v>
      </c>
      <c r="C3365" s="1" t="s">
        <v>22</v>
      </c>
      <c r="D3365" s="1" t="s">
        <v>23</v>
      </c>
      <c r="E3365" s="1" t="s">
        <v>24</v>
      </c>
      <c r="G3365" t="s">
        <v>2702</v>
      </c>
      <c r="H3365">
        <v>49335</v>
      </c>
      <c r="I3365">
        <v>50261</v>
      </c>
      <c r="J3365" t="s">
        <v>26</v>
      </c>
      <c r="K3365" t="s">
        <v>2813</v>
      </c>
      <c r="N3365" t="s">
        <v>45</v>
      </c>
      <c r="Q3365" t="s">
        <v>2812</v>
      </c>
      <c r="R3365">
        <v>927</v>
      </c>
      <c r="S3365">
        <v>308</v>
      </c>
    </row>
    <row r="3366" spans="1:19" x14ac:dyDescent="0.25">
      <c r="A3366" s="1" t="s">
        <v>20</v>
      </c>
      <c r="B3366" s="1" t="s">
        <v>34</v>
      </c>
      <c r="C3366" s="1" t="s">
        <v>22</v>
      </c>
      <c r="D3366" s="1" t="s">
        <v>23</v>
      </c>
      <c r="E3366" s="1" t="s">
        <v>24</v>
      </c>
      <c r="G3366" t="s">
        <v>1766</v>
      </c>
      <c r="H3366">
        <v>49348</v>
      </c>
      <c r="I3366">
        <v>50175</v>
      </c>
      <c r="J3366" t="s">
        <v>46</v>
      </c>
      <c r="Q3366" t="s">
        <v>1885</v>
      </c>
      <c r="R3366">
        <v>828</v>
      </c>
    </row>
    <row r="3367" spans="1:19" x14ac:dyDescent="0.25">
      <c r="A3367" s="1" t="s">
        <v>36</v>
      </c>
      <c r="B3367" s="1" t="s">
        <v>37</v>
      </c>
      <c r="C3367" s="1" t="s">
        <v>22</v>
      </c>
      <c r="D3367" s="1" t="s">
        <v>23</v>
      </c>
      <c r="E3367" s="1" t="s">
        <v>24</v>
      </c>
      <c r="G3367" t="s">
        <v>1766</v>
      </c>
      <c r="H3367">
        <v>49348</v>
      </c>
      <c r="I3367">
        <v>50175</v>
      </c>
      <c r="J3367" t="s">
        <v>46</v>
      </c>
      <c r="K3367" t="s">
        <v>1886</v>
      </c>
      <c r="N3367" t="s">
        <v>206</v>
      </c>
      <c r="Q3367" t="s">
        <v>1885</v>
      </c>
      <c r="R3367">
        <v>828</v>
      </c>
      <c r="S3367">
        <v>275</v>
      </c>
    </row>
    <row r="3368" spans="1:19" x14ac:dyDescent="0.25">
      <c r="A3368" s="1" t="s">
        <v>20</v>
      </c>
      <c r="B3368" s="1" t="s">
        <v>34</v>
      </c>
      <c r="C3368" s="1" t="s">
        <v>22</v>
      </c>
      <c r="D3368" s="1" t="s">
        <v>23</v>
      </c>
      <c r="E3368" s="1" t="s">
        <v>24</v>
      </c>
      <c r="G3368" t="s">
        <v>4715</v>
      </c>
      <c r="H3368">
        <v>49455</v>
      </c>
      <c r="I3368">
        <v>51050</v>
      </c>
      <c r="J3368" t="s">
        <v>26</v>
      </c>
      <c r="Q3368" t="s">
        <v>4838</v>
      </c>
      <c r="R3368">
        <v>1596</v>
      </c>
    </row>
    <row r="3369" spans="1:19" x14ac:dyDescent="0.25">
      <c r="A3369" s="1" t="s">
        <v>36</v>
      </c>
      <c r="B3369" s="1" t="s">
        <v>37</v>
      </c>
      <c r="C3369" s="1" t="s">
        <v>22</v>
      </c>
      <c r="D3369" s="1" t="s">
        <v>23</v>
      </c>
      <c r="E3369" s="1" t="s">
        <v>24</v>
      </c>
      <c r="G3369" t="s">
        <v>4715</v>
      </c>
      <c r="H3369">
        <v>49455</v>
      </c>
      <c r="I3369">
        <v>51050</v>
      </c>
      <c r="J3369" t="s">
        <v>26</v>
      </c>
      <c r="K3369" t="s">
        <v>4839</v>
      </c>
      <c r="N3369" t="s">
        <v>4840</v>
      </c>
      <c r="Q3369" t="s">
        <v>4838</v>
      </c>
      <c r="R3369">
        <v>1596</v>
      </c>
      <c r="S3369">
        <v>531</v>
      </c>
    </row>
    <row r="3370" spans="1:19" x14ac:dyDescent="0.25">
      <c r="A3370" s="1" t="s">
        <v>20</v>
      </c>
      <c r="B3370" s="1" t="s">
        <v>34</v>
      </c>
      <c r="C3370" s="1" t="s">
        <v>22</v>
      </c>
      <c r="D3370" s="1" t="s">
        <v>23</v>
      </c>
      <c r="E3370" s="1" t="s">
        <v>24</v>
      </c>
      <c r="G3370" t="s">
        <v>3334</v>
      </c>
      <c r="H3370">
        <v>49474</v>
      </c>
      <c r="I3370">
        <v>50130</v>
      </c>
      <c r="J3370" t="s">
        <v>26</v>
      </c>
      <c r="Q3370" t="s">
        <v>3432</v>
      </c>
      <c r="R3370">
        <v>657</v>
      </c>
    </row>
    <row r="3371" spans="1:19" x14ac:dyDescent="0.25">
      <c r="A3371" s="1" t="s">
        <v>36</v>
      </c>
      <c r="B3371" s="1" t="s">
        <v>37</v>
      </c>
      <c r="C3371" s="1" t="s">
        <v>22</v>
      </c>
      <c r="D3371" s="1" t="s">
        <v>23</v>
      </c>
      <c r="E3371" s="1" t="s">
        <v>24</v>
      </c>
      <c r="G3371" t="s">
        <v>3334</v>
      </c>
      <c r="H3371">
        <v>49474</v>
      </c>
      <c r="I3371">
        <v>50130</v>
      </c>
      <c r="J3371" t="s">
        <v>26</v>
      </c>
      <c r="K3371" t="s">
        <v>3433</v>
      </c>
      <c r="N3371" t="s">
        <v>169</v>
      </c>
      <c r="Q3371" t="s">
        <v>3432</v>
      </c>
      <c r="R3371">
        <v>657</v>
      </c>
      <c r="S3371">
        <v>218</v>
      </c>
    </row>
    <row r="3372" spans="1:19" x14ac:dyDescent="0.25">
      <c r="A3372" s="1" t="s">
        <v>20</v>
      </c>
      <c r="B3372" s="1" t="s">
        <v>34</v>
      </c>
      <c r="C3372" s="1" t="s">
        <v>22</v>
      </c>
      <c r="D3372" s="1" t="s">
        <v>23</v>
      </c>
      <c r="E3372" s="1" t="s">
        <v>24</v>
      </c>
      <c r="G3372" t="s">
        <v>2087</v>
      </c>
      <c r="H3372">
        <v>49530</v>
      </c>
      <c r="I3372">
        <v>49982</v>
      </c>
      <c r="J3372" t="s">
        <v>26</v>
      </c>
      <c r="Q3372" t="s">
        <v>2221</v>
      </c>
      <c r="R3372">
        <v>453</v>
      </c>
    </row>
    <row r="3373" spans="1:19" x14ac:dyDescent="0.25">
      <c r="A3373" s="1" t="s">
        <v>36</v>
      </c>
      <c r="B3373" s="1" t="s">
        <v>37</v>
      </c>
      <c r="C3373" s="1" t="s">
        <v>22</v>
      </c>
      <c r="D3373" s="1" t="s">
        <v>23</v>
      </c>
      <c r="E3373" s="1" t="s">
        <v>24</v>
      </c>
      <c r="G3373" t="s">
        <v>2087</v>
      </c>
      <c r="H3373">
        <v>49530</v>
      </c>
      <c r="I3373">
        <v>49982</v>
      </c>
      <c r="J3373" t="s">
        <v>26</v>
      </c>
      <c r="K3373" t="s">
        <v>2222</v>
      </c>
      <c r="N3373" t="s">
        <v>2223</v>
      </c>
      <c r="Q3373" t="s">
        <v>2221</v>
      </c>
      <c r="R3373">
        <v>453</v>
      </c>
      <c r="S3373">
        <v>150</v>
      </c>
    </row>
    <row r="3374" spans="1:19" x14ac:dyDescent="0.25">
      <c r="A3374" s="1" t="s">
        <v>20</v>
      </c>
      <c r="B3374" s="1" t="s">
        <v>34</v>
      </c>
      <c r="C3374" s="1" t="s">
        <v>22</v>
      </c>
      <c r="D3374" s="1" t="s">
        <v>23</v>
      </c>
      <c r="E3374" s="1" t="s">
        <v>24</v>
      </c>
      <c r="G3374" t="s">
        <v>3978</v>
      </c>
      <c r="H3374">
        <v>49571</v>
      </c>
      <c r="I3374">
        <v>50374</v>
      </c>
      <c r="J3374" t="s">
        <v>26</v>
      </c>
      <c r="Q3374" t="s">
        <v>4086</v>
      </c>
      <c r="R3374">
        <v>804</v>
      </c>
    </row>
    <row r="3375" spans="1:19" x14ac:dyDescent="0.25">
      <c r="A3375" s="1" t="s">
        <v>36</v>
      </c>
      <c r="B3375" s="1" t="s">
        <v>37</v>
      </c>
      <c r="C3375" s="1" t="s">
        <v>22</v>
      </c>
      <c r="D3375" s="1" t="s">
        <v>23</v>
      </c>
      <c r="E3375" s="1" t="s">
        <v>24</v>
      </c>
      <c r="G3375" t="s">
        <v>3978</v>
      </c>
      <c r="H3375">
        <v>49571</v>
      </c>
      <c r="I3375">
        <v>50374</v>
      </c>
      <c r="J3375" t="s">
        <v>26</v>
      </c>
      <c r="K3375" t="s">
        <v>4087</v>
      </c>
      <c r="N3375" t="s">
        <v>4088</v>
      </c>
      <c r="Q3375" t="s">
        <v>4086</v>
      </c>
      <c r="R3375">
        <v>804</v>
      </c>
      <c r="S3375">
        <v>267</v>
      </c>
    </row>
    <row r="3376" spans="1:19" x14ac:dyDescent="0.25">
      <c r="A3376" s="1" t="s">
        <v>20</v>
      </c>
      <c r="B3376" s="1" t="s">
        <v>34</v>
      </c>
      <c r="C3376" s="1" t="s">
        <v>22</v>
      </c>
      <c r="D3376" s="1" t="s">
        <v>23</v>
      </c>
      <c r="E3376" s="1" t="s">
        <v>24</v>
      </c>
      <c r="G3376" t="s">
        <v>683</v>
      </c>
      <c r="H3376">
        <v>49618</v>
      </c>
      <c r="I3376">
        <v>50976</v>
      </c>
      <c r="J3376" t="s">
        <v>26</v>
      </c>
      <c r="Q3376" t="s">
        <v>829</v>
      </c>
      <c r="R3376">
        <v>1359</v>
      </c>
    </row>
    <row r="3377" spans="1:19" x14ac:dyDescent="0.25">
      <c r="A3377" s="1" t="s">
        <v>36</v>
      </c>
      <c r="B3377" s="1" t="s">
        <v>37</v>
      </c>
      <c r="C3377" s="1" t="s">
        <v>22</v>
      </c>
      <c r="D3377" s="1" t="s">
        <v>23</v>
      </c>
      <c r="E3377" s="1" t="s">
        <v>24</v>
      </c>
      <c r="G3377" t="s">
        <v>683</v>
      </c>
      <c r="H3377">
        <v>49618</v>
      </c>
      <c r="I3377">
        <v>50976</v>
      </c>
      <c r="J3377" t="s">
        <v>26</v>
      </c>
      <c r="K3377" t="s">
        <v>830</v>
      </c>
      <c r="N3377" t="s">
        <v>831</v>
      </c>
      <c r="Q3377" t="s">
        <v>829</v>
      </c>
      <c r="R3377">
        <v>1359</v>
      </c>
      <c r="S3377">
        <v>452</v>
      </c>
    </row>
    <row r="3378" spans="1:19" x14ac:dyDescent="0.25">
      <c r="A3378" s="1" t="s">
        <v>20</v>
      </c>
      <c r="B3378" s="1" t="s">
        <v>34</v>
      </c>
      <c r="C3378" s="1" t="s">
        <v>22</v>
      </c>
      <c r="D3378" s="1" t="s">
        <v>23</v>
      </c>
      <c r="E3378" s="1" t="s">
        <v>24</v>
      </c>
      <c r="G3378" t="s">
        <v>4136</v>
      </c>
      <c r="H3378">
        <v>49631</v>
      </c>
      <c r="I3378">
        <v>50605</v>
      </c>
      <c r="J3378" t="s">
        <v>46</v>
      </c>
      <c r="Q3378" t="s">
        <v>4296</v>
      </c>
      <c r="R3378">
        <v>975</v>
      </c>
    </row>
    <row r="3379" spans="1:19" x14ac:dyDescent="0.25">
      <c r="A3379" s="1" t="s">
        <v>36</v>
      </c>
      <c r="B3379" s="1" t="s">
        <v>37</v>
      </c>
      <c r="C3379" s="1" t="s">
        <v>22</v>
      </c>
      <c r="D3379" s="1" t="s">
        <v>23</v>
      </c>
      <c r="E3379" s="1" t="s">
        <v>24</v>
      </c>
      <c r="G3379" t="s">
        <v>4136</v>
      </c>
      <c r="H3379">
        <v>49631</v>
      </c>
      <c r="I3379">
        <v>50605</v>
      </c>
      <c r="J3379" t="s">
        <v>46</v>
      </c>
      <c r="K3379" t="s">
        <v>4297</v>
      </c>
      <c r="N3379" t="s">
        <v>4298</v>
      </c>
      <c r="Q3379" t="s">
        <v>4296</v>
      </c>
      <c r="R3379">
        <v>975</v>
      </c>
      <c r="S3379">
        <v>324</v>
      </c>
    </row>
    <row r="3380" spans="1:19" x14ac:dyDescent="0.25">
      <c r="A3380" s="1" t="s">
        <v>20</v>
      </c>
      <c r="B3380" s="1" t="s">
        <v>34</v>
      </c>
      <c r="C3380" s="1" t="s">
        <v>22</v>
      </c>
      <c r="D3380" s="1" t="s">
        <v>23</v>
      </c>
      <c r="E3380" s="1" t="s">
        <v>24</v>
      </c>
      <c r="G3380" t="s">
        <v>4843</v>
      </c>
      <c r="H3380">
        <v>49814</v>
      </c>
      <c r="I3380">
        <v>50086</v>
      </c>
      <c r="J3380" t="s">
        <v>26</v>
      </c>
      <c r="Q3380" t="s">
        <v>4999</v>
      </c>
      <c r="R3380">
        <v>273</v>
      </c>
    </row>
    <row r="3381" spans="1:19" x14ac:dyDescent="0.25">
      <c r="A3381" s="1" t="s">
        <v>36</v>
      </c>
      <c r="B3381" s="1" t="s">
        <v>37</v>
      </c>
      <c r="C3381" s="1" t="s">
        <v>22</v>
      </c>
      <c r="D3381" s="1" t="s">
        <v>23</v>
      </c>
      <c r="E3381" s="1" t="s">
        <v>24</v>
      </c>
      <c r="G3381" t="s">
        <v>4843</v>
      </c>
      <c r="H3381">
        <v>49814</v>
      </c>
      <c r="I3381">
        <v>50086</v>
      </c>
      <c r="J3381" t="s">
        <v>26</v>
      </c>
      <c r="K3381" t="s">
        <v>5000</v>
      </c>
      <c r="N3381" t="s">
        <v>5001</v>
      </c>
      <c r="Q3381" t="s">
        <v>4999</v>
      </c>
      <c r="R3381">
        <v>273</v>
      </c>
      <c r="S3381">
        <v>90</v>
      </c>
    </row>
    <row r="3382" spans="1:19" x14ac:dyDescent="0.25">
      <c r="A3382" s="1" t="s">
        <v>20</v>
      </c>
      <c r="B3382" s="1" t="s">
        <v>34</v>
      </c>
      <c r="C3382" s="1" t="s">
        <v>22</v>
      </c>
      <c r="D3382" s="1" t="s">
        <v>23</v>
      </c>
      <c r="E3382" s="1" t="s">
        <v>24</v>
      </c>
      <c r="G3382" t="s">
        <v>3824</v>
      </c>
      <c r="H3382">
        <v>49827</v>
      </c>
      <c r="I3382">
        <v>50882</v>
      </c>
      <c r="J3382" t="s">
        <v>26</v>
      </c>
      <c r="Q3382" t="s">
        <v>3949</v>
      </c>
      <c r="R3382">
        <v>1056</v>
      </c>
    </row>
    <row r="3383" spans="1:19" x14ac:dyDescent="0.25">
      <c r="A3383" s="1" t="s">
        <v>36</v>
      </c>
      <c r="B3383" s="1" t="s">
        <v>37</v>
      </c>
      <c r="C3383" s="1" t="s">
        <v>22</v>
      </c>
      <c r="D3383" s="1" t="s">
        <v>23</v>
      </c>
      <c r="E3383" s="1" t="s">
        <v>24</v>
      </c>
      <c r="G3383" t="s">
        <v>3824</v>
      </c>
      <c r="H3383">
        <v>49827</v>
      </c>
      <c r="I3383">
        <v>50882</v>
      </c>
      <c r="J3383" t="s">
        <v>26</v>
      </c>
      <c r="K3383" t="s">
        <v>3950</v>
      </c>
      <c r="N3383" t="s">
        <v>3951</v>
      </c>
      <c r="Q3383" t="s">
        <v>3949</v>
      </c>
      <c r="R3383">
        <v>1056</v>
      </c>
      <c r="S3383">
        <v>351</v>
      </c>
    </row>
    <row r="3384" spans="1:19" x14ac:dyDescent="0.25">
      <c r="A3384" s="1" t="s">
        <v>20</v>
      </c>
      <c r="B3384" s="1" t="s">
        <v>34</v>
      </c>
      <c r="C3384" s="1" t="s">
        <v>22</v>
      </c>
      <c r="D3384" s="1" t="s">
        <v>23</v>
      </c>
      <c r="E3384" s="1" t="s">
        <v>24</v>
      </c>
      <c r="G3384" t="s">
        <v>2087</v>
      </c>
      <c r="H3384">
        <v>49972</v>
      </c>
      <c r="I3384">
        <v>51222</v>
      </c>
      <c r="J3384" t="s">
        <v>26</v>
      </c>
      <c r="Q3384" t="s">
        <v>2224</v>
      </c>
      <c r="R3384">
        <v>1251</v>
      </c>
    </row>
    <row r="3385" spans="1:19" x14ac:dyDescent="0.25">
      <c r="A3385" s="1" t="s">
        <v>36</v>
      </c>
      <c r="B3385" s="1" t="s">
        <v>37</v>
      </c>
      <c r="C3385" s="1" t="s">
        <v>22</v>
      </c>
      <c r="D3385" s="1" t="s">
        <v>23</v>
      </c>
      <c r="E3385" s="1" t="s">
        <v>24</v>
      </c>
      <c r="G3385" t="s">
        <v>2087</v>
      </c>
      <c r="H3385">
        <v>49972</v>
      </c>
      <c r="I3385">
        <v>51222</v>
      </c>
      <c r="J3385" t="s">
        <v>26</v>
      </c>
      <c r="K3385" t="s">
        <v>2225</v>
      </c>
      <c r="N3385" t="s">
        <v>2226</v>
      </c>
      <c r="Q3385" t="s">
        <v>2224</v>
      </c>
      <c r="R3385">
        <v>1251</v>
      </c>
      <c r="S3385">
        <v>416</v>
      </c>
    </row>
    <row r="3386" spans="1:19" x14ac:dyDescent="0.25">
      <c r="A3386" s="1" t="s">
        <v>20</v>
      </c>
      <c r="B3386" s="1" t="s">
        <v>34</v>
      </c>
      <c r="C3386" s="1" t="s">
        <v>22</v>
      </c>
      <c r="D3386" s="1" t="s">
        <v>23</v>
      </c>
      <c r="E3386" s="1" t="s">
        <v>24</v>
      </c>
      <c r="G3386" t="s">
        <v>4327</v>
      </c>
      <c r="H3386">
        <v>50025</v>
      </c>
      <c r="I3386">
        <v>52808</v>
      </c>
      <c r="J3386" t="s">
        <v>26</v>
      </c>
      <c r="Q3386" t="s">
        <v>4443</v>
      </c>
      <c r="R3386">
        <v>2784</v>
      </c>
    </row>
    <row r="3387" spans="1:19" x14ac:dyDescent="0.25">
      <c r="A3387" s="1" t="s">
        <v>36</v>
      </c>
      <c r="B3387" s="1" t="s">
        <v>37</v>
      </c>
      <c r="C3387" s="1" t="s">
        <v>22</v>
      </c>
      <c r="D3387" s="1" t="s">
        <v>23</v>
      </c>
      <c r="E3387" s="1" t="s">
        <v>24</v>
      </c>
      <c r="G3387" t="s">
        <v>4327</v>
      </c>
      <c r="H3387">
        <v>50025</v>
      </c>
      <c r="I3387">
        <v>52808</v>
      </c>
      <c r="J3387" t="s">
        <v>26</v>
      </c>
      <c r="K3387" t="s">
        <v>4444</v>
      </c>
      <c r="N3387" t="s">
        <v>4445</v>
      </c>
      <c r="Q3387" t="s">
        <v>4443</v>
      </c>
      <c r="R3387">
        <v>2784</v>
      </c>
      <c r="S3387">
        <v>927</v>
      </c>
    </row>
    <row r="3388" spans="1:19" x14ac:dyDescent="0.25">
      <c r="A3388" s="1" t="s">
        <v>20</v>
      </c>
      <c r="B3388" s="1" t="s">
        <v>34</v>
      </c>
      <c r="C3388" s="1" t="s">
        <v>22</v>
      </c>
      <c r="D3388" s="1" t="s">
        <v>23</v>
      </c>
      <c r="E3388" s="1" t="s">
        <v>24</v>
      </c>
      <c r="G3388" t="s">
        <v>3510</v>
      </c>
      <c r="H3388">
        <v>50026</v>
      </c>
      <c r="I3388">
        <v>50961</v>
      </c>
      <c r="J3388" t="s">
        <v>26</v>
      </c>
      <c r="Q3388" t="s">
        <v>3642</v>
      </c>
      <c r="R3388">
        <v>936</v>
      </c>
    </row>
    <row r="3389" spans="1:19" x14ac:dyDescent="0.25">
      <c r="A3389" s="1" t="s">
        <v>36</v>
      </c>
      <c r="B3389" s="1" t="s">
        <v>37</v>
      </c>
      <c r="C3389" s="1" t="s">
        <v>22</v>
      </c>
      <c r="D3389" s="1" t="s">
        <v>23</v>
      </c>
      <c r="E3389" s="1" t="s">
        <v>24</v>
      </c>
      <c r="G3389" t="s">
        <v>3510</v>
      </c>
      <c r="H3389">
        <v>50026</v>
      </c>
      <c r="I3389">
        <v>50961</v>
      </c>
      <c r="J3389" t="s">
        <v>26</v>
      </c>
      <c r="K3389" t="s">
        <v>3643</v>
      </c>
      <c r="N3389" t="s">
        <v>3644</v>
      </c>
      <c r="Q3389" t="s">
        <v>3642</v>
      </c>
      <c r="R3389">
        <v>936</v>
      </c>
      <c r="S3389">
        <v>311</v>
      </c>
    </row>
    <row r="3390" spans="1:19" x14ac:dyDescent="0.25">
      <c r="A3390" s="1" t="s">
        <v>20</v>
      </c>
      <c r="B3390" s="1" t="s">
        <v>34</v>
      </c>
      <c r="C3390" s="1" t="s">
        <v>22</v>
      </c>
      <c r="D3390" s="1" t="s">
        <v>23</v>
      </c>
      <c r="E3390" s="1" t="s">
        <v>24</v>
      </c>
      <c r="G3390" t="s">
        <v>25</v>
      </c>
      <c r="H3390">
        <v>50122</v>
      </c>
      <c r="I3390">
        <v>50316</v>
      </c>
      <c r="J3390" t="s">
        <v>26</v>
      </c>
      <c r="Q3390" t="s">
        <v>176</v>
      </c>
      <c r="R3390">
        <v>195</v>
      </c>
    </row>
    <row r="3391" spans="1:19" x14ac:dyDescent="0.25">
      <c r="A3391" s="1" t="s">
        <v>36</v>
      </c>
      <c r="B3391" s="1" t="s">
        <v>37</v>
      </c>
      <c r="C3391" s="1" t="s">
        <v>22</v>
      </c>
      <c r="D3391" s="1" t="s">
        <v>23</v>
      </c>
      <c r="E3391" s="1" t="s">
        <v>24</v>
      </c>
      <c r="G3391" t="s">
        <v>25</v>
      </c>
      <c r="H3391">
        <v>50122</v>
      </c>
      <c r="I3391">
        <v>50316</v>
      </c>
      <c r="J3391" t="s">
        <v>26</v>
      </c>
      <c r="K3391" t="s">
        <v>177</v>
      </c>
      <c r="N3391" t="s">
        <v>178</v>
      </c>
      <c r="Q3391" t="s">
        <v>176</v>
      </c>
      <c r="R3391">
        <v>195</v>
      </c>
      <c r="S3391">
        <v>64</v>
      </c>
    </row>
    <row r="3392" spans="1:19" x14ac:dyDescent="0.25">
      <c r="A3392" s="1" t="s">
        <v>20</v>
      </c>
      <c r="B3392" s="1" t="s">
        <v>34</v>
      </c>
      <c r="C3392" s="1" t="s">
        <v>22</v>
      </c>
      <c r="D3392" s="1" t="s">
        <v>23</v>
      </c>
      <c r="E3392" s="1" t="s">
        <v>24</v>
      </c>
      <c r="G3392" t="s">
        <v>3679</v>
      </c>
      <c r="H3392">
        <v>50126</v>
      </c>
      <c r="I3392">
        <v>50527</v>
      </c>
      <c r="J3392" t="s">
        <v>26</v>
      </c>
      <c r="Q3392" t="s">
        <v>3781</v>
      </c>
      <c r="R3392">
        <v>402</v>
      </c>
    </row>
    <row r="3393" spans="1:19" x14ac:dyDescent="0.25">
      <c r="A3393" s="1" t="s">
        <v>36</v>
      </c>
      <c r="B3393" s="1" t="s">
        <v>37</v>
      </c>
      <c r="C3393" s="1" t="s">
        <v>22</v>
      </c>
      <c r="D3393" s="1" t="s">
        <v>23</v>
      </c>
      <c r="E3393" s="1" t="s">
        <v>24</v>
      </c>
      <c r="G3393" t="s">
        <v>3679</v>
      </c>
      <c r="H3393">
        <v>50126</v>
      </c>
      <c r="I3393">
        <v>50527</v>
      </c>
      <c r="J3393" t="s">
        <v>26</v>
      </c>
      <c r="K3393" t="s">
        <v>3782</v>
      </c>
      <c r="N3393" t="s">
        <v>3783</v>
      </c>
      <c r="Q3393" t="s">
        <v>3781</v>
      </c>
      <c r="R3393">
        <v>402</v>
      </c>
      <c r="S3393">
        <v>133</v>
      </c>
    </row>
    <row r="3394" spans="1:19" x14ac:dyDescent="0.25">
      <c r="A3394" s="1" t="s">
        <v>20</v>
      </c>
      <c r="B3394" s="1" t="s">
        <v>34</v>
      </c>
      <c r="C3394" s="1" t="s">
        <v>22</v>
      </c>
      <c r="D3394" s="1" t="s">
        <v>23</v>
      </c>
      <c r="E3394" s="1" t="s">
        <v>24</v>
      </c>
      <c r="G3394" t="s">
        <v>3120</v>
      </c>
      <c r="H3394">
        <v>50129</v>
      </c>
      <c r="I3394">
        <v>50584</v>
      </c>
      <c r="J3394" t="s">
        <v>46</v>
      </c>
      <c r="Q3394" t="s">
        <v>3243</v>
      </c>
      <c r="R3394">
        <v>456</v>
      </c>
    </row>
    <row r="3395" spans="1:19" x14ac:dyDescent="0.25">
      <c r="A3395" s="1" t="s">
        <v>36</v>
      </c>
      <c r="B3395" s="1" t="s">
        <v>37</v>
      </c>
      <c r="C3395" s="1" t="s">
        <v>22</v>
      </c>
      <c r="D3395" s="1" t="s">
        <v>23</v>
      </c>
      <c r="E3395" s="1" t="s">
        <v>24</v>
      </c>
      <c r="G3395" t="s">
        <v>3120</v>
      </c>
      <c r="H3395">
        <v>50129</v>
      </c>
      <c r="I3395">
        <v>50584</v>
      </c>
      <c r="J3395" t="s">
        <v>46</v>
      </c>
      <c r="K3395" t="s">
        <v>3244</v>
      </c>
      <c r="N3395" t="s">
        <v>3245</v>
      </c>
      <c r="Q3395" t="s">
        <v>3243</v>
      </c>
      <c r="R3395">
        <v>456</v>
      </c>
      <c r="S3395">
        <v>151</v>
      </c>
    </row>
    <row r="3396" spans="1:19" x14ac:dyDescent="0.25">
      <c r="A3396" s="1" t="s">
        <v>20</v>
      </c>
      <c r="B3396" s="1" t="s">
        <v>34</v>
      </c>
      <c r="C3396" s="1" t="s">
        <v>22</v>
      </c>
      <c r="D3396" s="1" t="s">
        <v>23</v>
      </c>
      <c r="E3396" s="1" t="s">
        <v>24</v>
      </c>
      <c r="G3396" t="s">
        <v>3334</v>
      </c>
      <c r="H3396">
        <v>50152</v>
      </c>
      <c r="I3396">
        <v>50874</v>
      </c>
      <c r="J3396" t="s">
        <v>26</v>
      </c>
      <c r="Q3396" t="s">
        <v>3434</v>
      </c>
      <c r="R3396">
        <v>723</v>
      </c>
    </row>
    <row r="3397" spans="1:19" x14ac:dyDescent="0.25">
      <c r="A3397" s="1" t="s">
        <v>36</v>
      </c>
      <c r="B3397" s="1" t="s">
        <v>37</v>
      </c>
      <c r="C3397" s="1" t="s">
        <v>22</v>
      </c>
      <c r="D3397" s="1" t="s">
        <v>23</v>
      </c>
      <c r="E3397" s="1" t="s">
        <v>24</v>
      </c>
      <c r="G3397" t="s">
        <v>3334</v>
      </c>
      <c r="H3397">
        <v>50152</v>
      </c>
      <c r="I3397">
        <v>50874</v>
      </c>
      <c r="J3397" t="s">
        <v>26</v>
      </c>
      <c r="K3397" t="s">
        <v>3435</v>
      </c>
      <c r="N3397" t="s">
        <v>45</v>
      </c>
      <c r="Q3397" t="s">
        <v>3434</v>
      </c>
      <c r="R3397">
        <v>723</v>
      </c>
      <c r="S3397">
        <v>240</v>
      </c>
    </row>
    <row r="3398" spans="1:19" x14ac:dyDescent="0.25">
      <c r="A3398" s="1" t="s">
        <v>20</v>
      </c>
      <c r="B3398" s="1" t="s">
        <v>34</v>
      </c>
      <c r="C3398" s="1" t="s">
        <v>22</v>
      </c>
      <c r="D3398" s="1" t="s">
        <v>23</v>
      </c>
      <c r="E3398" s="1" t="s">
        <v>24</v>
      </c>
      <c r="G3398" t="s">
        <v>4843</v>
      </c>
      <c r="H3398">
        <v>50186</v>
      </c>
      <c r="I3398">
        <v>51010</v>
      </c>
      <c r="J3398" t="s">
        <v>26</v>
      </c>
      <c r="Q3398" t="s">
        <v>5002</v>
      </c>
      <c r="R3398">
        <v>825</v>
      </c>
    </row>
    <row r="3399" spans="1:19" x14ac:dyDescent="0.25">
      <c r="A3399" s="1" t="s">
        <v>36</v>
      </c>
      <c r="B3399" s="1" t="s">
        <v>37</v>
      </c>
      <c r="C3399" s="1" t="s">
        <v>22</v>
      </c>
      <c r="D3399" s="1" t="s">
        <v>23</v>
      </c>
      <c r="E3399" s="1" t="s">
        <v>24</v>
      </c>
      <c r="G3399" t="s">
        <v>4843</v>
      </c>
      <c r="H3399">
        <v>50186</v>
      </c>
      <c r="I3399">
        <v>51010</v>
      </c>
      <c r="J3399" t="s">
        <v>26</v>
      </c>
      <c r="K3399" t="s">
        <v>5003</v>
      </c>
      <c r="N3399" t="s">
        <v>1273</v>
      </c>
      <c r="Q3399" t="s">
        <v>5002</v>
      </c>
      <c r="R3399">
        <v>825</v>
      </c>
      <c r="S3399">
        <v>274</v>
      </c>
    </row>
    <row r="3400" spans="1:19" x14ac:dyDescent="0.25">
      <c r="A3400" s="1" t="s">
        <v>20</v>
      </c>
      <c r="B3400" s="1" t="s">
        <v>34</v>
      </c>
      <c r="C3400" s="1" t="s">
        <v>22</v>
      </c>
      <c r="D3400" s="1" t="s">
        <v>23</v>
      </c>
      <c r="E3400" s="1" t="s">
        <v>24</v>
      </c>
      <c r="G3400" t="s">
        <v>1267</v>
      </c>
      <c r="H3400">
        <v>50191</v>
      </c>
      <c r="I3400">
        <v>50991</v>
      </c>
      <c r="J3400" t="s">
        <v>26</v>
      </c>
      <c r="Q3400" t="s">
        <v>1397</v>
      </c>
      <c r="R3400">
        <v>801</v>
      </c>
    </row>
    <row r="3401" spans="1:19" x14ac:dyDescent="0.25">
      <c r="A3401" s="1" t="s">
        <v>36</v>
      </c>
      <c r="B3401" s="1" t="s">
        <v>37</v>
      </c>
      <c r="C3401" s="1" t="s">
        <v>22</v>
      </c>
      <c r="D3401" s="1" t="s">
        <v>23</v>
      </c>
      <c r="E3401" s="1" t="s">
        <v>24</v>
      </c>
      <c r="G3401" t="s">
        <v>1267</v>
      </c>
      <c r="H3401">
        <v>50191</v>
      </c>
      <c r="I3401">
        <v>50991</v>
      </c>
      <c r="J3401" t="s">
        <v>26</v>
      </c>
      <c r="K3401" t="s">
        <v>1398</v>
      </c>
      <c r="N3401" t="s">
        <v>1399</v>
      </c>
      <c r="Q3401" t="s">
        <v>1397</v>
      </c>
      <c r="R3401">
        <v>801</v>
      </c>
      <c r="S3401">
        <v>266</v>
      </c>
    </row>
    <row r="3402" spans="1:19" x14ac:dyDescent="0.25">
      <c r="A3402" s="1" t="s">
        <v>20</v>
      </c>
      <c r="B3402" s="1" t="s">
        <v>34</v>
      </c>
      <c r="C3402" s="1" t="s">
        <v>22</v>
      </c>
      <c r="D3402" s="1" t="s">
        <v>23</v>
      </c>
      <c r="E3402" s="1" t="s">
        <v>24</v>
      </c>
      <c r="G3402" t="s">
        <v>1766</v>
      </c>
      <c r="H3402">
        <v>50231</v>
      </c>
      <c r="I3402">
        <v>51508</v>
      </c>
      <c r="J3402" t="s">
        <v>26</v>
      </c>
      <c r="Q3402" t="s">
        <v>1887</v>
      </c>
      <c r="R3402">
        <v>1278</v>
      </c>
    </row>
    <row r="3403" spans="1:19" x14ac:dyDescent="0.25">
      <c r="A3403" s="1" t="s">
        <v>36</v>
      </c>
      <c r="B3403" s="1" t="s">
        <v>37</v>
      </c>
      <c r="C3403" s="1" t="s">
        <v>22</v>
      </c>
      <c r="D3403" s="1" t="s">
        <v>23</v>
      </c>
      <c r="E3403" s="1" t="s">
        <v>24</v>
      </c>
      <c r="G3403" t="s">
        <v>1766</v>
      </c>
      <c r="H3403">
        <v>50231</v>
      </c>
      <c r="I3403">
        <v>51508</v>
      </c>
      <c r="J3403" t="s">
        <v>26</v>
      </c>
      <c r="K3403" t="s">
        <v>1888</v>
      </c>
      <c r="N3403" t="s">
        <v>1889</v>
      </c>
      <c r="Q3403" t="s">
        <v>1887</v>
      </c>
      <c r="R3403">
        <v>1278</v>
      </c>
      <c r="S3403">
        <v>425</v>
      </c>
    </row>
    <row r="3404" spans="1:19" x14ac:dyDescent="0.25">
      <c r="A3404" s="1" t="s">
        <v>20</v>
      </c>
      <c r="B3404" s="1" t="s">
        <v>34</v>
      </c>
      <c r="C3404" s="1" t="s">
        <v>22</v>
      </c>
      <c r="D3404" s="1" t="s">
        <v>23</v>
      </c>
      <c r="E3404" s="1" t="s">
        <v>24</v>
      </c>
      <c r="G3404" t="s">
        <v>2442</v>
      </c>
      <c r="H3404">
        <v>50269</v>
      </c>
      <c r="I3404">
        <v>51243</v>
      </c>
      <c r="J3404" t="s">
        <v>46</v>
      </c>
      <c r="Q3404" t="s">
        <v>2556</v>
      </c>
      <c r="R3404">
        <v>975</v>
      </c>
    </row>
    <row r="3405" spans="1:19" x14ac:dyDescent="0.25">
      <c r="A3405" s="1" t="s">
        <v>36</v>
      </c>
      <c r="B3405" s="1" t="s">
        <v>37</v>
      </c>
      <c r="C3405" s="1" t="s">
        <v>22</v>
      </c>
      <c r="D3405" s="1" t="s">
        <v>23</v>
      </c>
      <c r="E3405" s="1" t="s">
        <v>24</v>
      </c>
      <c r="G3405" t="s">
        <v>2442</v>
      </c>
      <c r="H3405">
        <v>50269</v>
      </c>
      <c r="I3405">
        <v>51243</v>
      </c>
      <c r="J3405" t="s">
        <v>46</v>
      </c>
      <c r="K3405" t="s">
        <v>2557</v>
      </c>
      <c r="N3405" t="s">
        <v>2558</v>
      </c>
      <c r="Q3405" t="s">
        <v>2556</v>
      </c>
      <c r="R3405">
        <v>975</v>
      </c>
      <c r="S3405">
        <v>324</v>
      </c>
    </row>
    <row r="3406" spans="1:19" x14ac:dyDescent="0.25">
      <c r="A3406" s="1" t="s">
        <v>20</v>
      </c>
      <c r="B3406" s="1" t="s">
        <v>34</v>
      </c>
      <c r="C3406" s="1" t="s">
        <v>22</v>
      </c>
      <c r="D3406" s="1" t="s">
        <v>23</v>
      </c>
      <c r="E3406" s="1" t="s">
        <v>24</v>
      </c>
      <c r="G3406" t="s">
        <v>2935</v>
      </c>
      <c r="H3406">
        <v>50276</v>
      </c>
      <c r="I3406">
        <v>50674</v>
      </c>
      <c r="J3406" t="s">
        <v>26</v>
      </c>
      <c r="Q3406" t="s">
        <v>3061</v>
      </c>
      <c r="R3406">
        <v>399</v>
      </c>
    </row>
    <row r="3407" spans="1:19" x14ac:dyDescent="0.25">
      <c r="A3407" s="1" t="s">
        <v>36</v>
      </c>
      <c r="B3407" s="1" t="s">
        <v>37</v>
      </c>
      <c r="C3407" s="1" t="s">
        <v>22</v>
      </c>
      <c r="D3407" s="1" t="s">
        <v>23</v>
      </c>
      <c r="E3407" s="1" t="s">
        <v>24</v>
      </c>
      <c r="G3407" t="s">
        <v>2935</v>
      </c>
      <c r="H3407">
        <v>50276</v>
      </c>
      <c r="I3407">
        <v>50674</v>
      </c>
      <c r="J3407" t="s">
        <v>26</v>
      </c>
      <c r="K3407" t="s">
        <v>3062</v>
      </c>
      <c r="N3407" t="s">
        <v>45</v>
      </c>
      <c r="Q3407" t="s">
        <v>3061</v>
      </c>
      <c r="R3407">
        <v>399</v>
      </c>
      <c r="S3407">
        <v>132</v>
      </c>
    </row>
    <row r="3408" spans="1:19" x14ac:dyDescent="0.25">
      <c r="A3408" s="1" t="s">
        <v>20</v>
      </c>
      <c r="B3408" s="1" t="s">
        <v>34</v>
      </c>
      <c r="C3408" s="1" t="s">
        <v>22</v>
      </c>
      <c r="D3408" s="1" t="s">
        <v>23</v>
      </c>
      <c r="E3408" s="1" t="s">
        <v>24</v>
      </c>
      <c r="G3408" t="s">
        <v>2702</v>
      </c>
      <c r="H3408">
        <v>50292</v>
      </c>
      <c r="I3408">
        <v>50873</v>
      </c>
      <c r="J3408" t="s">
        <v>26</v>
      </c>
      <c r="Q3408" t="s">
        <v>2814</v>
      </c>
      <c r="R3408">
        <v>582</v>
      </c>
    </row>
    <row r="3409" spans="1:20" x14ac:dyDescent="0.25">
      <c r="A3409" s="1" t="s">
        <v>36</v>
      </c>
      <c r="B3409" s="1" t="s">
        <v>37</v>
      </c>
      <c r="C3409" s="1" t="s">
        <v>22</v>
      </c>
      <c r="D3409" s="1" t="s">
        <v>23</v>
      </c>
      <c r="E3409" s="1" t="s">
        <v>24</v>
      </c>
      <c r="G3409" t="s">
        <v>2702</v>
      </c>
      <c r="H3409">
        <v>50292</v>
      </c>
      <c r="I3409">
        <v>50873</v>
      </c>
      <c r="J3409" t="s">
        <v>26</v>
      </c>
      <c r="K3409" t="s">
        <v>2815</v>
      </c>
      <c r="N3409" t="s">
        <v>2816</v>
      </c>
      <c r="Q3409" t="s">
        <v>2814</v>
      </c>
      <c r="R3409">
        <v>582</v>
      </c>
      <c r="S3409">
        <v>193</v>
      </c>
    </row>
    <row r="3410" spans="1:20" x14ac:dyDescent="0.25">
      <c r="A3410" s="1" t="s">
        <v>20</v>
      </c>
      <c r="B3410" s="1" t="s">
        <v>34</v>
      </c>
      <c r="C3410" s="1" t="s">
        <v>22</v>
      </c>
      <c r="D3410" s="1" t="s">
        <v>23</v>
      </c>
      <c r="E3410" s="1" t="s">
        <v>24</v>
      </c>
      <c r="G3410" t="s">
        <v>25</v>
      </c>
      <c r="H3410">
        <v>50395</v>
      </c>
      <c r="I3410">
        <v>50598</v>
      </c>
      <c r="J3410" t="s">
        <v>26</v>
      </c>
      <c r="Q3410" t="s">
        <v>179</v>
      </c>
      <c r="R3410">
        <v>204</v>
      </c>
    </row>
    <row r="3411" spans="1:20" x14ac:dyDescent="0.25">
      <c r="A3411" s="1" t="s">
        <v>36</v>
      </c>
      <c r="B3411" s="1" t="s">
        <v>37</v>
      </c>
      <c r="C3411" s="1" t="s">
        <v>22</v>
      </c>
      <c r="D3411" s="1" t="s">
        <v>23</v>
      </c>
      <c r="E3411" s="1" t="s">
        <v>24</v>
      </c>
      <c r="G3411" t="s">
        <v>25</v>
      </c>
      <c r="H3411">
        <v>50395</v>
      </c>
      <c r="I3411">
        <v>50598</v>
      </c>
      <c r="J3411" t="s">
        <v>26</v>
      </c>
      <c r="K3411" t="s">
        <v>180</v>
      </c>
      <c r="N3411" t="s">
        <v>45</v>
      </c>
      <c r="Q3411" t="s">
        <v>179</v>
      </c>
      <c r="R3411">
        <v>204</v>
      </c>
      <c r="S3411">
        <v>67</v>
      </c>
    </row>
    <row r="3412" spans="1:20" x14ac:dyDescent="0.25">
      <c r="A3412" s="1" t="s">
        <v>20</v>
      </c>
      <c r="B3412" s="1" t="s">
        <v>34</v>
      </c>
      <c r="C3412" s="1" t="s">
        <v>22</v>
      </c>
      <c r="D3412" s="1" t="s">
        <v>23</v>
      </c>
      <c r="E3412" s="1" t="s">
        <v>24</v>
      </c>
      <c r="G3412" t="s">
        <v>4466</v>
      </c>
      <c r="H3412">
        <v>50412</v>
      </c>
      <c r="I3412">
        <v>51284</v>
      </c>
      <c r="J3412" t="s">
        <v>26</v>
      </c>
      <c r="Q3412" t="s">
        <v>4569</v>
      </c>
      <c r="R3412">
        <v>873</v>
      </c>
    </row>
    <row r="3413" spans="1:20" x14ac:dyDescent="0.25">
      <c r="A3413" s="1" t="s">
        <v>36</v>
      </c>
      <c r="B3413" s="1" t="s">
        <v>37</v>
      </c>
      <c r="C3413" s="1" t="s">
        <v>22</v>
      </c>
      <c r="D3413" s="1" t="s">
        <v>23</v>
      </c>
      <c r="E3413" s="1" t="s">
        <v>24</v>
      </c>
      <c r="G3413" t="s">
        <v>4466</v>
      </c>
      <c r="H3413">
        <v>50412</v>
      </c>
      <c r="I3413">
        <v>51284</v>
      </c>
      <c r="J3413" t="s">
        <v>26</v>
      </c>
      <c r="K3413" t="s">
        <v>4570</v>
      </c>
      <c r="N3413" t="s">
        <v>45</v>
      </c>
      <c r="Q3413" t="s">
        <v>4569</v>
      </c>
      <c r="R3413">
        <v>873</v>
      </c>
      <c r="S3413">
        <v>290</v>
      </c>
    </row>
    <row r="3414" spans="1:20" x14ac:dyDescent="0.25">
      <c r="A3414" s="1" t="s">
        <v>20</v>
      </c>
      <c r="B3414" s="1" t="s">
        <v>34</v>
      </c>
      <c r="C3414" s="1" t="s">
        <v>22</v>
      </c>
      <c r="D3414" s="1" t="s">
        <v>23</v>
      </c>
      <c r="E3414" s="1" t="s">
        <v>24</v>
      </c>
      <c r="G3414" t="s">
        <v>3978</v>
      </c>
      <c r="H3414">
        <v>50497</v>
      </c>
      <c r="I3414">
        <v>50943</v>
      </c>
      <c r="J3414" t="s">
        <v>26</v>
      </c>
      <c r="Q3414" t="s">
        <v>4089</v>
      </c>
      <c r="R3414">
        <v>447</v>
      </c>
    </row>
    <row r="3415" spans="1:20" x14ac:dyDescent="0.25">
      <c r="A3415" s="1" t="s">
        <v>36</v>
      </c>
      <c r="B3415" s="1" t="s">
        <v>37</v>
      </c>
      <c r="C3415" s="1" t="s">
        <v>22</v>
      </c>
      <c r="D3415" s="1" t="s">
        <v>23</v>
      </c>
      <c r="E3415" s="1" t="s">
        <v>24</v>
      </c>
      <c r="G3415" t="s">
        <v>3978</v>
      </c>
      <c r="H3415">
        <v>50497</v>
      </c>
      <c r="I3415">
        <v>50943</v>
      </c>
      <c r="J3415" t="s">
        <v>26</v>
      </c>
      <c r="K3415" t="s">
        <v>4090</v>
      </c>
      <c r="N3415" t="s">
        <v>4091</v>
      </c>
      <c r="Q3415" t="s">
        <v>4089</v>
      </c>
      <c r="R3415">
        <v>447</v>
      </c>
      <c r="S3415">
        <v>148</v>
      </c>
    </row>
    <row r="3416" spans="1:20" x14ac:dyDescent="0.25">
      <c r="A3416" s="1" t="s">
        <v>20</v>
      </c>
      <c r="B3416" s="1" t="s">
        <v>34</v>
      </c>
      <c r="C3416" s="1" t="s">
        <v>22</v>
      </c>
      <c r="D3416" s="1" t="s">
        <v>23</v>
      </c>
      <c r="E3416" s="1" t="s">
        <v>24</v>
      </c>
      <c r="G3416" t="s">
        <v>3679</v>
      </c>
      <c r="H3416">
        <v>50537</v>
      </c>
      <c r="I3416">
        <v>53320</v>
      </c>
      <c r="J3416" t="s">
        <v>26</v>
      </c>
      <c r="Q3416" t="s">
        <v>3784</v>
      </c>
      <c r="R3416">
        <v>2784</v>
      </c>
    </row>
    <row r="3417" spans="1:20" x14ac:dyDescent="0.25">
      <c r="A3417" s="1" t="s">
        <v>36</v>
      </c>
      <c r="B3417" s="1" t="s">
        <v>37</v>
      </c>
      <c r="C3417" s="1" t="s">
        <v>22</v>
      </c>
      <c r="D3417" s="1" t="s">
        <v>23</v>
      </c>
      <c r="E3417" s="1" t="s">
        <v>24</v>
      </c>
      <c r="G3417" t="s">
        <v>3679</v>
      </c>
      <c r="H3417">
        <v>50537</v>
      </c>
      <c r="I3417">
        <v>53320</v>
      </c>
      <c r="J3417" t="s">
        <v>26</v>
      </c>
      <c r="K3417" t="s">
        <v>3785</v>
      </c>
      <c r="N3417" t="s">
        <v>3786</v>
      </c>
      <c r="Q3417" t="s">
        <v>3784</v>
      </c>
      <c r="R3417">
        <v>2784</v>
      </c>
      <c r="S3417">
        <v>927</v>
      </c>
    </row>
    <row r="3418" spans="1:20" x14ac:dyDescent="0.25">
      <c r="A3418" s="1" t="s">
        <v>20</v>
      </c>
      <c r="B3418" s="1" t="s">
        <v>34</v>
      </c>
      <c r="C3418" s="1" t="s">
        <v>22</v>
      </c>
      <c r="D3418" s="1" t="s">
        <v>23</v>
      </c>
      <c r="E3418" s="1" t="s">
        <v>24</v>
      </c>
      <c r="G3418" t="s">
        <v>4136</v>
      </c>
      <c r="H3418">
        <v>50587</v>
      </c>
      <c r="I3418">
        <v>51171</v>
      </c>
      <c r="J3418" t="s">
        <v>46</v>
      </c>
      <c r="Q3418" t="s">
        <v>4299</v>
      </c>
      <c r="R3418">
        <v>585</v>
      </c>
    </row>
    <row r="3419" spans="1:20" x14ac:dyDescent="0.25">
      <c r="A3419" s="1" t="s">
        <v>36</v>
      </c>
      <c r="B3419" s="1" t="s">
        <v>37</v>
      </c>
      <c r="C3419" s="1" t="s">
        <v>22</v>
      </c>
      <c r="D3419" s="1" t="s">
        <v>23</v>
      </c>
      <c r="E3419" s="1" t="s">
        <v>24</v>
      </c>
      <c r="G3419" t="s">
        <v>4136</v>
      </c>
      <c r="H3419">
        <v>50587</v>
      </c>
      <c r="I3419">
        <v>51171</v>
      </c>
      <c r="J3419" t="s">
        <v>46</v>
      </c>
      <c r="K3419" t="s">
        <v>4300</v>
      </c>
      <c r="N3419" t="s">
        <v>4301</v>
      </c>
      <c r="Q3419" t="s">
        <v>4299</v>
      </c>
      <c r="R3419">
        <v>585</v>
      </c>
      <c r="S3419">
        <v>194</v>
      </c>
    </row>
    <row r="3420" spans="1:20" x14ac:dyDescent="0.25">
      <c r="A3420" s="1" t="s">
        <v>20</v>
      </c>
      <c r="B3420" s="1" t="s">
        <v>34</v>
      </c>
      <c r="C3420" s="1" t="s">
        <v>22</v>
      </c>
      <c r="D3420" s="1" t="s">
        <v>23</v>
      </c>
      <c r="E3420" s="1" t="s">
        <v>24</v>
      </c>
      <c r="G3420" t="s">
        <v>25</v>
      </c>
      <c r="H3420">
        <v>50685</v>
      </c>
      <c r="I3420">
        <v>51869</v>
      </c>
      <c r="J3420" t="s">
        <v>26</v>
      </c>
      <c r="Q3420" t="s">
        <v>181</v>
      </c>
      <c r="R3420">
        <v>1185</v>
      </c>
    </row>
    <row r="3421" spans="1:20" x14ac:dyDescent="0.25">
      <c r="A3421" s="1" t="s">
        <v>36</v>
      </c>
      <c r="B3421" s="1" t="s">
        <v>37</v>
      </c>
      <c r="C3421" s="1" t="s">
        <v>22</v>
      </c>
      <c r="D3421" s="1" t="s">
        <v>23</v>
      </c>
      <c r="E3421" s="1" t="s">
        <v>24</v>
      </c>
      <c r="G3421" t="s">
        <v>25</v>
      </c>
      <c r="H3421">
        <v>50685</v>
      </c>
      <c r="I3421">
        <v>51869</v>
      </c>
      <c r="J3421" t="s">
        <v>26</v>
      </c>
      <c r="K3421" t="s">
        <v>182</v>
      </c>
      <c r="N3421" t="s">
        <v>183</v>
      </c>
      <c r="Q3421" t="s">
        <v>181</v>
      </c>
      <c r="R3421">
        <v>1185</v>
      </c>
      <c r="S3421">
        <v>394</v>
      </c>
    </row>
    <row r="3422" spans="1:20" x14ac:dyDescent="0.25">
      <c r="A3422" s="1" t="s">
        <v>20</v>
      </c>
      <c r="B3422" s="1" t="s">
        <v>21</v>
      </c>
      <c r="C3422" s="1" t="s">
        <v>22</v>
      </c>
      <c r="D3422" s="1" t="s">
        <v>23</v>
      </c>
      <c r="E3422" s="1" t="s">
        <v>24</v>
      </c>
      <c r="G3422" t="s">
        <v>3120</v>
      </c>
      <c r="H3422">
        <v>50687</v>
      </c>
      <c r="I3422">
        <v>50770</v>
      </c>
      <c r="J3422" t="s">
        <v>46</v>
      </c>
      <c r="Q3422" t="s">
        <v>3246</v>
      </c>
      <c r="R3422">
        <v>84</v>
      </c>
    </row>
    <row r="3423" spans="1:20" x14ac:dyDescent="0.25">
      <c r="A3423" s="1" t="s">
        <v>21</v>
      </c>
      <c r="C3423" s="1" t="s">
        <v>22</v>
      </c>
      <c r="D3423" s="1" t="s">
        <v>23</v>
      </c>
      <c r="E3423" s="1" t="s">
        <v>24</v>
      </c>
      <c r="G3423" t="s">
        <v>3120</v>
      </c>
      <c r="H3423">
        <v>50687</v>
      </c>
      <c r="I3423">
        <v>50770</v>
      </c>
      <c r="J3423" t="s">
        <v>46</v>
      </c>
      <c r="N3423" t="s">
        <v>342</v>
      </c>
      <c r="Q3423" t="s">
        <v>3246</v>
      </c>
      <c r="R3423">
        <v>84</v>
      </c>
      <c r="T3423" t="s">
        <v>3247</v>
      </c>
    </row>
    <row r="3424" spans="1:20" x14ac:dyDescent="0.25">
      <c r="A3424" s="1" t="s">
        <v>20</v>
      </c>
      <c r="B3424" s="1" t="s">
        <v>34</v>
      </c>
      <c r="C3424" s="1" t="s">
        <v>22</v>
      </c>
      <c r="D3424" s="1" t="s">
        <v>23</v>
      </c>
      <c r="E3424" s="1" t="s">
        <v>24</v>
      </c>
      <c r="G3424" t="s">
        <v>2935</v>
      </c>
      <c r="H3424">
        <v>50746</v>
      </c>
      <c r="I3424">
        <v>50907</v>
      </c>
      <c r="J3424" t="s">
        <v>46</v>
      </c>
      <c r="Q3424" t="s">
        <v>3063</v>
      </c>
      <c r="R3424">
        <v>162</v>
      </c>
    </row>
    <row r="3425" spans="1:19" x14ac:dyDescent="0.25">
      <c r="A3425" s="1" t="s">
        <v>36</v>
      </c>
      <c r="B3425" s="1" t="s">
        <v>37</v>
      </c>
      <c r="C3425" s="1" t="s">
        <v>22</v>
      </c>
      <c r="D3425" s="1" t="s">
        <v>23</v>
      </c>
      <c r="E3425" s="1" t="s">
        <v>24</v>
      </c>
      <c r="G3425" t="s">
        <v>2935</v>
      </c>
      <c r="H3425">
        <v>50746</v>
      </c>
      <c r="I3425">
        <v>50907</v>
      </c>
      <c r="J3425" t="s">
        <v>46</v>
      </c>
      <c r="K3425" t="s">
        <v>3064</v>
      </c>
      <c r="N3425" t="s">
        <v>3065</v>
      </c>
      <c r="Q3425" t="s">
        <v>3063</v>
      </c>
      <c r="R3425">
        <v>162</v>
      </c>
      <c r="S3425">
        <v>53</v>
      </c>
    </row>
    <row r="3426" spans="1:19" x14ac:dyDescent="0.25">
      <c r="A3426" s="1" t="s">
        <v>20</v>
      </c>
      <c r="B3426" s="1" t="s">
        <v>34</v>
      </c>
      <c r="C3426" s="1" t="s">
        <v>22</v>
      </c>
      <c r="D3426" s="1" t="s">
        <v>23</v>
      </c>
      <c r="E3426" s="1" t="s">
        <v>24</v>
      </c>
      <c r="G3426" t="s">
        <v>3824</v>
      </c>
      <c r="H3426">
        <v>50879</v>
      </c>
      <c r="I3426">
        <v>52165</v>
      </c>
      <c r="J3426" t="s">
        <v>26</v>
      </c>
      <c r="Q3426" t="s">
        <v>3952</v>
      </c>
      <c r="R3426">
        <v>1287</v>
      </c>
    </row>
    <row r="3427" spans="1:19" x14ac:dyDescent="0.25">
      <c r="A3427" s="1" t="s">
        <v>36</v>
      </c>
      <c r="B3427" s="1" t="s">
        <v>37</v>
      </c>
      <c r="C3427" s="1" t="s">
        <v>22</v>
      </c>
      <c r="D3427" s="1" t="s">
        <v>23</v>
      </c>
      <c r="E3427" s="1" t="s">
        <v>24</v>
      </c>
      <c r="G3427" t="s">
        <v>3824</v>
      </c>
      <c r="H3427">
        <v>50879</v>
      </c>
      <c r="I3427">
        <v>52165</v>
      </c>
      <c r="J3427" t="s">
        <v>26</v>
      </c>
      <c r="K3427" t="s">
        <v>3953</v>
      </c>
      <c r="N3427" t="s">
        <v>3954</v>
      </c>
      <c r="Q3427" t="s">
        <v>3952</v>
      </c>
      <c r="R3427">
        <v>1287</v>
      </c>
      <c r="S3427">
        <v>428</v>
      </c>
    </row>
    <row r="3428" spans="1:19" x14ac:dyDescent="0.25">
      <c r="A3428" s="1" t="s">
        <v>20</v>
      </c>
      <c r="B3428" s="1" t="s">
        <v>34</v>
      </c>
      <c r="C3428" s="1" t="s">
        <v>22</v>
      </c>
      <c r="D3428" s="1" t="s">
        <v>23</v>
      </c>
      <c r="E3428" s="1" t="s">
        <v>24</v>
      </c>
      <c r="G3428" t="s">
        <v>3120</v>
      </c>
      <c r="H3428">
        <v>50912</v>
      </c>
      <c r="I3428">
        <v>52384</v>
      </c>
      <c r="J3428" t="s">
        <v>46</v>
      </c>
      <c r="Q3428" t="s">
        <v>3248</v>
      </c>
      <c r="R3428">
        <v>1473</v>
      </c>
    </row>
    <row r="3429" spans="1:19" x14ac:dyDescent="0.25">
      <c r="A3429" s="1" t="s">
        <v>36</v>
      </c>
      <c r="B3429" s="1" t="s">
        <v>37</v>
      </c>
      <c r="C3429" s="1" t="s">
        <v>22</v>
      </c>
      <c r="D3429" s="1" t="s">
        <v>23</v>
      </c>
      <c r="E3429" s="1" t="s">
        <v>24</v>
      </c>
      <c r="G3429" t="s">
        <v>3120</v>
      </c>
      <c r="H3429">
        <v>50912</v>
      </c>
      <c r="I3429">
        <v>52384</v>
      </c>
      <c r="J3429" t="s">
        <v>46</v>
      </c>
      <c r="K3429" t="s">
        <v>3249</v>
      </c>
      <c r="N3429" t="s">
        <v>1313</v>
      </c>
      <c r="Q3429" t="s">
        <v>3248</v>
      </c>
      <c r="R3429">
        <v>1473</v>
      </c>
      <c r="S3429">
        <v>490</v>
      </c>
    </row>
    <row r="3430" spans="1:19" x14ac:dyDescent="0.25">
      <c r="A3430" s="1" t="s">
        <v>20</v>
      </c>
      <c r="B3430" s="1" t="s">
        <v>34</v>
      </c>
      <c r="C3430" s="1" t="s">
        <v>22</v>
      </c>
      <c r="D3430" s="1" t="s">
        <v>23</v>
      </c>
      <c r="E3430" s="1" t="s">
        <v>24</v>
      </c>
      <c r="G3430" t="s">
        <v>3334</v>
      </c>
      <c r="H3430">
        <v>50937</v>
      </c>
      <c r="I3430">
        <v>51689</v>
      </c>
      <c r="J3430" t="s">
        <v>26</v>
      </c>
      <c r="Q3430" t="s">
        <v>3436</v>
      </c>
      <c r="R3430">
        <v>753</v>
      </c>
    </row>
    <row r="3431" spans="1:19" x14ac:dyDescent="0.25">
      <c r="A3431" s="1" t="s">
        <v>36</v>
      </c>
      <c r="B3431" s="1" t="s">
        <v>37</v>
      </c>
      <c r="C3431" s="1" t="s">
        <v>22</v>
      </c>
      <c r="D3431" s="1" t="s">
        <v>23</v>
      </c>
      <c r="E3431" s="1" t="s">
        <v>24</v>
      </c>
      <c r="G3431" t="s">
        <v>3334</v>
      </c>
      <c r="H3431">
        <v>50937</v>
      </c>
      <c r="I3431">
        <v>51689</v>
      </c>
      <c r="J3431" t="s">
        <v>26</v>
      </c>
      <c r="K3431" t="s">
        <v>3437</v>
      </c>
      <c r="N3431" t="s">
        <v>45</v>
      </c>
      <c r="Q3431" t="s">
        <v>3436</v>
      </c>
      <c r="R3431">
        <v>753</v>
      </c>
      <c r="S3431">
        <v>250</v>
      </c>
    </row>
    <row r="3432" spans="1:19" x14ac:dyDescent="0.25">
      <c r="A3432" s="1" t="s">
        <v>20</v>
      </c>
      <c r="B3432" s="1" t="s">
        <v>34</v>
      </c>
      <c r="C3432" s="1" t="s">
        <v>22</v>
      </c>
      <c r="D3432" s="1" t="s">
        <v>23</v>
      </c>
      <c r="E3432" s="1" t="s">
        <v>24</v>
      </c>
      <c r="G3432" t="s">
        <v>2935</v>
      </c>
      <c r="H3432">
        <v>50941</v>
      </c>
      <c r="I3432">
        <v>54459</v>
      </c>
      <c r="J3432" t="s">
        <v>26</v>
      </c>
      <c r="Q3432" t="s">
        <v>3066</v>
      </c>
      <c r="R3432">
        <v>3519</v>
      </c>
    </row>
    <row r="3433" spans="1:19" x14ac:dyDescent="0.25">
      <c r="A3433" s="1" t="s">
        <v>36</v>
      </c>
      <c r="B3433" s="1" t="s">
        <v>37</v>
      </c>
      <c r="C3433" s="1" t="s">
        <v>22</v>
      </c>
      <c r="D3433" s="1" t="s">
        <v>23</v>
      </c>
      <c r="E3433" s="1" t="s">
        <v>24</v>
      </c>
      <c r="G3433" t="s">
        <v>2935</v>
      </c>
      <c r="H3433">
        <v>50941</v>
      </c>
      <c r="I3433">
        <v>54459</v>
      </c>
      <c r="J3433" t="s">
        <v>26</v>
      </c>
      <c r="K3433" t="s">
        <v>3067</v>
      </c>
      <c r="N3433" t="s">
        <v>1349</v>
      </c>
      <c r="Q3433" t="s">
        <v>3066</v>
      </c>
      <c r="R3433">
        <v>3519</v>
      </c>
      <c r="S3433">
        <v>1172</v>
      </c>
    </row>
    <row r="3434" spans="1:19" x14ac:dyDescent="0.25">
      <c r="A3434" s="1" t="s">
        <v>20</v>
      </c>
      <c r="B3434" s="1" t="s">
        <v>34</v>
      </c>
      <c r="C3434" s="1" t="s">
        <v>22</v>
      </c>
      <c r="D3434" s="1" t="s">
        <v>23</v>
      </c>
      <c r="E3434" s="1" t="s">
        <v>24</v>
      </c>
      <c r="G3434" t="s">
        <v>3510</v>
      </c>
      <c r="H3434">
        <v>50954</v>
      </c>
      <c r="I3434">
        <v>51790</v>
      </c>
      <c r="J3434" t="s">
        <v>26</v>
      </c>
      <c r="Q3434" t="s">
        <v>3645</v>
      </c>
      <c r="R3434">
        <v>837</v>
      </c>
    </row>
    <row r="3435" spans="1:19" x14ac:dyDescent="0.25">
      <c r="A3435" s="1" t="s">
        <v>36</v>
      </c>
      <c r="B3435" s="1" t="s">
        <v>37</v>
      </c>
      <c r="C3435" s="1" t="s">
        <v>22</v>
      </c>
      <c r="D3435" s="1" t="s">
        <v>23</v>
      </c>
      <c r="E3435" s="1" t="s">
        <v>24</v>
      </c>
      <c r="G3435" t="s">
        <v>3510</v>
      </c>
      <c r="H3435">
        <v>50954</v>
      </c>
      <c r="I3435">
        <v>51790</v>
      </c>
      <c r="J3435" t="s">
        <v>26</v>
      </c>
      <c r="K3435" t="s">
        <v>3646</v>
      </c>
      <c r="N3435" t="s">
        <v>3644</v>
      </c>
      <c r="Q3435" t="s">
        <v>3645</v>
      </c>
      <c r="R3435">
        <v>837</v>
      </c>
      <c r="S3435">
        <v>278</v>
      </c>
    </row>
    <row r="3436" spans="1:19" x14ac:dyDescent="0.25">
      <c r="A3436" s="1" t="s">
        <v>20</v>
      </c>
      <c r="B3436" s="1" t="s">
        <v>34</v>
      </c>
      <c r="C3436" s="1" t="s">
        <v>22</v>
      </c>
      <c r="D3436" s="1" t="s">
        <v>23</v>
      </c>
      <c r="E3436" s="1" t="s">
        <v>24</v>
      </c>
      <c r="G3436" t="s">
        <v>3978</v>
      </c>
      <c r="H3436">
        <v>50961</v>
      </c>
      <c r="I3436">
        <v>51683</v>
      </c>
      <c r="J3436" t="s">
        <v>26</v>
      </c>
      <c r="Q3436" t="s">
        <v>4092</v>
      </c>
      <c r="R3436">
        <v>723</v>
      </c>
    </row>
    <row r="3437" spans="1:19" x14ac:dyDescent="0.25">
      <c r="A3437" s="1" t="s">
        <v>36</v>
      </c>
      <c r="B3437" s="1" t="s">
        <v>37</v>
      </c>
      <c r="C3437" s="1" t="s">
        <v>22</v>
      </c>
      <c r="D3437" s="1" t="s">
        <v>23</v>
      </c>
      <c r="E3437" s="1" t="s">
        <v>24</v>
      </c>
      <c r="G3437" t="s">
        <v>3978</v>
      </c>
      <c r="H3437">
        <v>50961</v>
      </c>
      <c r="I3437">
        <v>51683</v>
      </c>
      <c r="J3437" t="s">
        <v>26</v>
      </c>
      <c r="K3437" t="s">
        <v>4093</v>
      </c>
      <c r="N3437" t="s">
        <v>4094</v>
      </c>
      <c r="Q3437" t="s">
        <v>4092</v>
      </c>
      <c r="R3437">
        <v>723</v>
      </c>
      <c r="S3437">
        <v>240</v>
      </c>
    </row>
    <row r="3438" spans="1:19" x14ac:dyDescent="0.25">
      <c r="A3438" s="1" t="s">
        <v>20</v>
      </c>
      <c r="B3438" s="1" t="s">
        <v>34</v>
      </c>
      <c r="C3438" s="1" t="s">
        <v>22</v>
      </c>
      <c r="D3438" s="1" t="s">
        <v>23</v>
      </c>
      <c r="E3438" s="1" t="s">
        <v>24</v>
      </c>
      <c r="G3438" t="s">
        <v>1267</v>
      </c>
      <c r="H3438">
        <v>50994</v>
      </c>
      <c r="I3438">
        <v>51983</v>
      </c>
      <c r="J3438" t="s">
        <v>26</v>
      </c>
      <c r="Q3438" t="s">
        <v>1400</v>
      </c>
      <c r="R3438">
        <v>990</v>
      </c>
    </row>
    <row r="3439" spans="1:19" x14ac:dyDescent="0.25">
      <c r="A3439" s="1" t="s">
        <v>36</v>
      </c>
      <c r="B3439" s="1" t="s">
        <v>37</v>
      </c>
      <c r="C3439" s="1" t="s">
        <v>22</v>
      </c>
      <c r="D3439" s="1" t="s">
        <v>23</v>
      </c>
      <c r="E3439" s="1" t="s">
        <v>24</v>
      </c>
      <c r="G3439" t="s">
        <v>1267</v>
      </c>
      <c r="H3439">
        <v>50994</v>
      </c>
      <c r="I3439">
        <v>51983</v>
      </c>
      <c r="J3439" t="s">
        <v>26</v>
      </c>
      <c r="K3439" t="s">
        <v>1401</v>
      </c>
      <c r="N3439" t="s">
        <v>1402</v>
      </c>
      <c r="Q3439" t="s">
        <v>1400</v>
      </c>
      <c r="R3439">
        <v>990</v>
      </c>
      <c r="S3439">
        <v>329</v>
      </c>
    </row>
    <row r="3440" spans="1:19" x14ac:dyDescent="0.25">
      <c r="A3440" s="1" t="s">
        <v>20</v>
      </c>
      <c r="B3440" s="1" t="s">
        <v>34</v>
      </c>
      <c r="C3440" s="1" t="s">
        <v>22</v>
      </c>
      <c r="D3440" s="1" t="s">
        <v>23</v>
      </c>
      <c r="E3440" s="1" t="s">
        <v>24</v>
      </c>
      <c r="G3440" t="s">
        <v>683</v>
      </c>
      <c r="H3440">
        <v>51117</v>
      </c>
      <c r="I3440">
        <v>51533</v>
      </c>
      <c r="J3440" t="s">
        <v>26</v>
      </c>
      <c r="Q3440" t="s">
        <v>832</v>
      </c>
      <c r="R3440">
        <v>417</v>
      </c>
    </row>
    <row r="3441" spans="1:20" x14ac:dyDescent="0.25">
      <c r="A3441" s="1" t="s">
        <v>36</v>
      </c>
      <c r="B3441" s="1" t="s">
        <v>37</v>
      </c>
      <c r="C3441" s="1" t="s">
        <v>22</v>
      </c>
      <c r="D3441" s="1" t="s">
        <v>23</v>
      </c>
      <c r="E3441" s="1" t="s">
        <v>24</v>
      </c>
      <c r="G3441" t="s">
        <v>683</v>
      </c>
      <c r="H3441">
        <v>51117</v>
      </c>
      <c r="I3441">
        <v>51533</v>
      </c>
      <c r="J3441" t="s">
        <v>26</v>
      </c>
      <c r="K3441" t="s">
        <v>833</v>
      </c>
      <c r="N3441" t="s">
        <v>805</v>
      </c>
      <c r="Q3441" t="s">
        <v>832</v>
      </c>
      <c r="R3441">
        <v>417</v>
      </c>
      <c r="S3441">
        <v>138</v>
      </c>
    </row>
    <row r="3442" spans="1:20" x14ac:dyDescent="0.25">
      <c r="A3442" s="1" t="s">
        <v>20</v>
      </c>
      <c r="B3442" s="1" t="s">
        <v>34</v>
      </c>
      <c r="C3442" s="1" t="s">
        <v>22</v>
      </c>
      <c r="D3442" s="1" t="s">
        <v>23</v>
      </c>
      <c r="E3442" s="1" t="s">
        <v>24</v>
      </c>
      <c r="G3442" t="s">
        <v>4136</v>
      </c>
      <c r="H3442">
        <v>51168</v>
      </c>
      <c r="I3442">
        <v>52466</v>
      </c>
      <c r="J3442" t="s">
        <v>46</v>
      </c>
      <c r="Q3442" t="s">
        <v>4302</v>
      </c>
      <c r="R3442">
        <v>1299</v>
      </c>
    </row>
    <row r="3443" spans="1:20" x14ac:dyDescent="0.25">
      <c r="A3443" s="1" t="s">
        <v>36</v>
      </c>
      <c r="B3443" s="1" t="s">
        <v>37</v>
      </c>
      <c r="C3443" s="1" t="s">
        <v>22</v>
      </c>
      <c r="D3443" s="1" t="s">
        <v>23</v>
      </c>
      <c r="E3443" s="1" t="s">
        <v>24</v>
      </c>
      <c r="G3443" t="s">
        <v>4136</v>
      </c>
      <c r="H3443">
        <v>51168</v>
      </c>
      <c r="I3443">
        <v>52466</v>
      </c>
      <c r="J3443" t="s">
        <v>46</v>
      </c>
      <c r="K3443" t="s">
        <v>4303</v>
      </c>
      <c r="N3443" t="s">
        <v>4304</v>
      </c>
      <c r="Q3443" t="s">
        <v>4302</v>
      </c>
      <c r="R3443">
        <v>1299</v>
      </c>
      <c r="S3443">
        <v>432</v>
      </c>
    </row>
    <row r="3444" spans="1:20" x14ac:dyDescent="0.25">
      <c r="A3444" s="1" t="s">
        <v>20</v>
      </c>
      <c r="B3444" s="1" t="s">
        <v>34</v>
      </c>
      <c r="C3444" s="1" t="s">
        <v>22</v>
      </c>
      <c r="D3444" s="1" t="s">
        <v>23</v>
      </c>
      <c r="E3444" s="1" t="s">
        <v>24</v>
      </c>
      <c r="G3444" t="s">
        <v>4843</v>
      </c>
      <c r="H3444">
        <v>51213</v>
      </c>
      <c r="I3444">
        <v>51635</v>
      </c>
      <c r="J3444" t="s">
        <v>46</v>
      </c>
      <c r="Q3444" t="s">
        <v>5004</v>
      </c>
      <c r="R3444">
        <v>423</v>
      </c>
    </row>
    <row r="3445" spans="1:20" x14ac:dyDescent="0.25">
      <c r="A3445" s="1" t="s">
        <v>36</v>
      </c>
      <c r="B3445" s="1" t="s">
        <v>37</v>
      </c>
      <c r="C3445" s="1" t="s">
        <v>22</v>
      </c>
      <c r="D3445" s="1" t="s">
        <v>23</v>
      </c>
      <c r="E3445" s="1" t="s">
        <v>24</v>
      </c>
      <c r="G3445" t="s">
        <v>4843</v>
      </c>
      <c r="H3445">
        <v>51213</v>
      </c>
      <c r="I3445">
        <v>51635</v>
      </c>
      <c r="J3445" t="s">
        <v>46</v>
      </c>
      <c r="K3445" t="s">
        <v>5005</v>
      </c>
      <c r="N3445" t="s">
        <v>1493</v>
      </c>
      <c r="Q3445" t="s">
        <v>5004</v>
      </c>
      <c r="R3445">
        <v>423</v>
      </c>
      <c r="S3445">
        <v>140</v>
      </c>
    </row>
    <row r="3446" spans="1:20" x14ac:dyDescent="0.25">
      <c r="A3446" s="1" t="s">
        <v>20</v>
      </c>
      <c r="B3446" s="1" t="s">
        <v>34</v>
      </c>
      <c r="C3446" s="1" t="s">
        <v>22</v>
      </c>
      <c r="D3446" s="1" t="s">
        <v>23</v>
      </c>
      <c r="E3446" s="1" t="s">
        <v>24</v>
      </c>
      <c r="G3446" t="s">
        <v>2702</v>
      </c>
      <c r="H3446">
        <v>51228</v>
      </c>
      <c r="I3446">
        <v>51437</v>
      </c>
      <c r="J3446" t="s">
        <v>26</v>
      </c>
      <c r="Q3446" t="s">
        <v>2817</v>
      </c>
      <c r="R3446">
        <v>210</v>
      </c>
    </row>
    <row r="3447" spans="1:20" x14ac:dyDescent="0.25">
      <c r="A3447" s="1" t="s">
        <v>36</v>
      </c>
      <c r="B3447" s="1" t="s">
        <v>37</v>
      </c>
      <c r="C3447" s="1" t="s">
        <v>22</v>
      </c>
      <c r="D3447" s="1" t="s">
        <v>23</v>
      </c>
      <c r="E3447" s="1" t="s">
        <v>24</v>
      </c>
      <c r="G3447" t="s">
        <v>2702</v>
      </c>
      <c r="H3447">
        <v>51228</v>
      </c>
      <c r="I3447">
        <v>51437</v>
      </c>
      <c r="J3447" t="s">
        <v>26</v>
      </c>
      <c r="K3447" t="s">
        <v>2818</v>
      </c>
      <c r="N3447" t="s">
        <v>2819</v>
      </c>
      <c r="Q3447" t="s">
        <v>2817</v>
      </c>
      <c r="R3447">
        <v>210</v>
      </c>
      <c r="S3447">
        <v>69</v>
      </c>
    </row>
    <row r="3448" spans="1:20" x14ac:dyDescent="0.25">
      <c r="A3448" s="1" t="s">
        <v>20</v>
      </c>
      <c r="B3448" s="1" t="s">
        <v>34</v>
      </c>
      <c r="C3448" s="1" t="s">
        <v>22</v>
      </c>
      <c r="D3448" s="1" t="s">
        <v>23</v>
      </c>
      <c r="E3448" s="1" t="s">
        <v>24</v>
      </c>
      <c r="G3448" t="s">
        <v>2087</v>
      </c>
      <c r="H3448">
        <v>51238</v>
      </c>
      <c r="I3448">
        <v>51945</v>
      </c>
      <c r="J3448" t="s">
        <v>26</v>
      </c>
      <c r="Q3448" t="s">
        <v>2227</v>
      </c>
      <c r="R3448">
        <v>708</v>
      </c>
    </row>
    <row r="3449" spans="1:20" x14ac:dyDescent="0.25">
      <c r="A3449" s="1" t="s">
        <v>36</v>
      </c>
      <c r="B3449" s="1" t="s">
        <v>37</v>
      </c>
      <c r="C3449" s="1" t="s">
        <v>22</v>
      </c>
      <c r="D3449" s="1" t="s">
        <v>23</v>
      </c>
      <c r="E3449" s="1" t="s">
        <v>24</v>
      </c>
      <c r="G3449" t="s">
        <v>2087</v>
      </c>
      <c r="H3449">
        <v>51238</v>
      </c>
      <c r="I3449">
        <v>51945</v>
      </c>
      <c r="J3449" t="s">
        <v>26</v>
      </c>
      <c r="K3449" t="s">
        <v>2228</v>
      </c>
      <c r="N3449" t="s">
        <v>1919</v>
      </c>
      <c r="Q3449" t="s">
        <v>2227</v>
      </c>
      <c r="R3449">
        <v>708</v>
      </c>
      <c r="S3449">
        <v>235</v>
      </c>
    </row>
    <row r="3450" spans="1:20" x14ac:dyDescent="0.25">
      <c r="A3450" s="1" t="s">
        <v>20</v>
      </c>
      <c r="B3450" s="1" t="s">
        <v>34</v>
      </c>
      <c r="C3450" s="1" t="s">
        <v>22</v>
      </c>
      <c r="D3450" s="1" t="s">
        <v>23</v>
      </c>
      <c r="E3450" s="1" t="s">
        <v>24</v>
      </c>
      <c r="G3450" t="s">
        <v>4715</v>
      </c>
      <c r="H3450">
        <v>51247</v>
      </c>
      <c r="I3450">
        <v>51954</v>
      </c>
      <c r="J3450" t="s">
        <v>26</v>
      </c>
      <c r="Q3450" t="s">
        <v>4841</v>
      </c>
      <c r="R3450">
        <v>708</v>
      </c>
    </row>
    <row r="3451" spans="1:20" x14ac:dyDescent="0.25">
      <c r="A3451" s="1" t="s">
        <v>36</v>
      </c>
      <c r="B3451" s="1" t="s">
        <v>37</v>
      </c>
      <c r="C3451" s="1" t="s">
        <v>22</v>
      </c>
      <c r="D3451" s="1" t="s">
        <v>23</v>
      </c>
      <c r="E3451" s="1" t="s">
        <v>24</v>
      </c>
      <c r="G3451" t="s">
        <v>4715</v>
      </c>
      <c r="H3451">
        <v>51247</v>
      </c>
      <c r="I3451">
        <v>51954</v>
      </c>
      <c r="J3451" t="s">
        <v>26</v>
      </c>
      <c r="K3451" t="s">
        <v>4842</v>
      </c>
      <c r="N3451" t="s">
        <v>1326</v>
      </c>
      <c r="Q3451" t="s">
        <v>4841</v>
      </c>
      <c r="R3451">
        <v>708</v>
      </c>
      <c r="S3451">
        <v>235</v>
      </c>
    </row>
    <row r="3452" spans="1:20" x14ac:dyDescent="0.25">
      <c r="A3452" s="1" t="s">
        <v>20</v>
      </c>
      <c r="B3452" s="1" t="s">
        <v>128</v>
      </c>
      <c r="C3452" s="1" t="s">
        <v>22</v>
      </c>
      <c r="D3452" s="1" t="s">
        <v>23</v>
      </c>
      <c r="E3452" s="1" t="s">
        <v>24</v>
      </c>
      <c r="G3452" t="s">
        <v>4584</v>
      </c>
      <c r="H3452">
        <v>51333</v>
      </c>
      <c r="I3452">
        <v>52107</v>
      </c>
      <c r="J3452" t="s">
        <v>26</v>
      </c>
      <c r="Q3452" t="s">
        <v>4714</v>
      </c>
      <c r="R3452">
        <v>775</v>
      </c>
      <c r="T3452" t="s">
        <v>130</v>
      </c>
    </row>
    <row r="3453" spans="1:20" x14ac:dyDescent="0.25">
      <c r="A3453" s="1" t="s">
        <v>36</v>
      </c>
      <c r="B3453" s="1" t="s">
        <v>131</v>
      </c>
      <c r="C3453" s="1" t="s">
        <v>22</v>
      </c>
      <c r="D3453" s="1" t="s">
        <v>23</v>
      </c>
      <c r="E3453" s="1" t="s">
        <v>24</v>
      </c>
      <c r="G3453" t="s">
        <v>4584</v>
      </c>
      <c r="H3453">
        <v>51333</v>
      </c>
      <c r="I3453">
        <v>52107</v>
      </c>
      <c r="J3453" t="s">
        <v>26</v>
      </c>
      <c r="N3453" t="s">
        <v>1431</v>
      </c>
      <c r="Q3453" t="s">
        <v>4714</v>
      </c>
      <c r="R3453">
        <v>775</v>
      </c>
      <c r="T3453" t="s">
        <v>130</v>
      </c>
    </row>
    <row r="3454" spans="1:20" x14ac:dyDescent="0.25">
      <c r="A3454" s="1" t="s">
        <v>20</v>
      </c>
      <c r="B3454" s="1" t="s">
        <v>34</v>
      </c>
      <c r="C3454" s="1" t="s">
        <v>22</v>
      </c>
      <c r="D3454" s="1" t="s">
        <v>23</v>
      </c>
      <c r="E3454" s="1" t="s">
        <v>24</v>
      </c>
      <c r="G3454" t="s">
        <v>2702</v>
      </c>
      <c r="H3454">
        <v>51501</v>
      </c>
      <c r="I3454">
        <v>52979</v>
      </c>
      <c r="J3454" t="s">
        <v>26</v>
      </c>
      <c r="Q3454" t="s">
        <v>2820</v>
      </c>
      <c r="R3454">
        <v>1479</v>
      </c>
    </row>
    <row r="3455" spans="1:20" x14ac:dyDescent="0.25">
      <c r="A3455" s="1" t="s">
        <v>36</v>
      </c>
      <c r="B3455" s="1" t="s">
        <v>37</v>
      </c>
      <c r="C3455" s="1" t="s">
        <v>22</v>
      </c>
      <c r="D3455" s="1" t="s">
        <v>23</v>
      </c>
      <c r="E3455" s="1" t="s">
        <v>24</v>
      </c>
      <c r="G3455" t="s">
        <v>2702</v>
      </c>
      <c r="H3455">
        <v>51501</v>
      </c>
      <c r="I3455">
        <v>52979</v>
      </c>
      <c r="J3455" t="s">
        <v>26</v>
      </c>
      <c r="K3455" t="s">
        <v>2821</v>
      </c>
      <c r="N3455" t="s">
        <v>2822</v>
      </c>
      <c r="Q3455" t="s">
        <v>2820</v>
      </c>
      <c r="R3455">
        <v>1479</v>
      </c>
      <c r="S3455">
        <v>492</v>
      </c>
    </row>
    <row r="3456" spans="1:20" x14ac:dyDescent="0.25">
      <c r="A3456" s="1" t="s">
        <v>20</v>
      </c>
      <c r="B3456" s="1" t="s">
        <v>34</v>
      </c>
      <c r="C3456" s="1" t="s">
        <v>22</v>
      </c>
      <c r="D3456" s="1" t="s">
        <v>23</v>
      </c>
      <c r="E3456" s="1" t="s">
        <v>24</v>
      </c>
      <c r="G3456" t="s">
        <v>1766</v>
      </c>
      <c r="H3456">
        <v>51509</v>
      </c>
      <c r="I3456">
        <v>55681</v>
      </c>
      <c r="J3456" t="s">
        <v>26</v>
      </c>
      <c r="Q3456" t="s">
        <v>1890</v>
      </c>
      <c r="R3456">
        <v>4173</v>
      </c>
    </row>
    <row r="3457" spans="1:19" x14ac:dyDescent="0.25">
      <c r="A3457" s="1" t="s">
        <v>36</v>
      </c>
      <c r="B3457" s="1" t="s">
        <v>37</v>
      </c>
      <c r="C3457" s="1" t="s">
        <v>22</v>
      </c>
      <c r="D3457" s="1" t="s">
        <v>23</v>
      </c>
      <c r="E3457" s="1" t="s">
        <v>24</v>
      </c>
      <c r="G3457" t="s">
        <v>1766</v>
      </c>
      <c r="H3457">
        <v>51509</v>
      </c>
      <c r="I3457">
        <v>55681</v>
      </c>
      <c r="J3457" t="s">
        <v>26</v>
      </c>
      <c r="K3457" t="s">
        <v>1891</v>
      </c>
      <c r="N3457" t="s">
        <v>1892</v>
      </c>
      <c r="Q3457" t="s">
        <v>1890</v>
      </c>
      <c r="R3457">
        <v>4173</v>
      </c>
      <c r="S3457">
        <v>1390</v>
      </c>
    </row>
    <row r="3458" spans="1:19" x14ac:dyDescent="0.25">
      <c r="A3458" s="1" t="s">
        <v>20</v>
      </c>
      <c r="B3458" s="1" t="s">
        <v>34</v>
      </c>
      <c r="C3458" s="1" t="s">
        <v>22</v>
      </c>
      <c r="D3458" s="1" t="s">
        <v>23</v>
      </c>
      <c r="E3458" s="1" t="s">
        <v>24</v>
      </c>
      <c r="G3458" t="s">
        <v>2442</v>
      </c>
      <c r="H3458">
        <v>51565</v>
      </c>
      <c r="I3458">
        <v>53841</v>
      </c>
      <c r="J3458" t="s">
        <v>46</v>
      </c>
      <c r="Q3458" t="s">
        <v>2559</v>
      </c>
      <c r="R3458">
        <v>2277</v>
      </c>
    </row>
    <row r="3459" spans="1:19" x14ac:dyDescent="0.25">
      <c r="A3459" s="1" t="s">
        <v>36</v>
      </c>
      <c r="B3459" s="1" t="s">
        <v>37</v>
      </c>
      <c r="C3459" s="1" t="s">
        <v>22</v>
      </c>
      <c r="D3459" s="1" t="s">
        <v>23</v>
      </c>
      <c r="E3459" s="1" t="s">
        <v>24</v>
      </c>
      <c r="G3459" t="s">
        <v>2442</v>
      </c>
      <c r="H3459">
        <v>51565</v>
      </c>
      <c r="I3459">
        <v>53841</v>
      </c>
      <c r="J3459" t="s">
        <v>46</v>
      </c>
      <c r="K3459" t="s">
        <v>2560</v>
      </c>
      <c r="N3459" t="s">
        <v>287</v>
      </c>
      <c r="Q3459" t="s">
        <v>2559</v>
      </c>
      <c r="R3459">
        <v>2277</v>
      </c>
      <c r="S3459">
        <v>758</v>
      </c>
    </row>
    <row r="3460" spans="1:19" x14ac:dyDescent="0.25">
      <c r="A3460" s="1" t="s">
        <v>20</v>
      </c>
      <c r="B3460" s="1" t="s">
        <v>34</v>
      </c>
      <c r="C3460" s="1" t="s">
        <v>22</v>
      </c>
      <c r="D3460" s="1" t="s">
        <v>23</v>
      </c>
      <c r="E3460" s="1" t="s">
        <v>24</v>
      </c>
      <c r="G3460" t="s">
        <v>683</v>
      </c>
      <c r="H3460">
        <v>51606</v>
      </c>
      <c r="I3460">
        <v>51773</v>
      </c>
      <c r="J3460" t="s">
        <v>26</v>
      </c>
      <c r="Q3460" t="s">
        <v>834</v>
      </c>
      <c r="R3460">
        <v>168</v>
      </c>
    </row>
    <row r="3461" spans="1:19" x14ac:dyDescent="0.25">
      <c r="A3461" s="1" t="s">
        <v>36</v>
      </c>
      <c r="B3461" s="1" t="s">
        <v>37</v>
      </c>
      <c r="C3461" s="1" t="s">
        <v>22</v>
      </c>
      <c r="D3461" s="1" t="s">
        <v>23</v>
      </c>
      <c r="E3461" s="1" t="s">
        <v>24</v>
      </c>
      <c r="G3461" t="s">
        <v>683</v>
      </c>
      <c r="H3461">
        <v>51606</v>
      </c>
      <c r="I3461">
        <v>51773</v>
      </c>
      <c r="J3461" t="s">
        <v>26</v>
      </c>
      <c r="K3461" t="s">
        <v>835</v>
      </c>
      <c r="N3461" t="s">
        <v>836</v>
      </c>
      <c r="Q3461" t="s">
        <v>834</v>
      </c>
      <c r="R3461">
        <v>168</v>
      </c>
      <c r="S3461">
        <v>55</v>
      </c>
    </row>
    <row r="3462" spans="1:19" x14ac:dyDescent="0.25">
      <c r="A3462" s="1" t="s">
        <v>20</v>
      </c>
      <c r="B3462" s="1" t="s">
        <v>34</v>
      </c>
      <c r="C3462" s="1" t="s">
        <v>22</v>
      </c>
      <c r="D3462" s="1" t="s">
        <v>23</v>
      </c>
      <c r="E3462" s="1" t="s">
        <v>24</v>
      </c>
      <c r="G3462" t="s">
        <v>4466</v>
      </c>
      <c r="H3462">
        <v>51607</v>
      </c>
      <c r="I3462">
        <v>51909</v>
      </c>
      <c r="J3462" t="s">
        <v>26</v>
      </c>
      <c r="Q3462" t="s">
        <v>4571</v>
      </c>
      <c r="R3462">
        <v>303</v>
      </c>
    </row>
    <row r="3463" spans="1:19" x14ac:dyDescent="0.25">
      <c r="A3463" s="1" t="s">
        <v>36</v>
      </c>
      <c r="B3463" s="1" t="s">
        <v>37</v>
      </c>
      <c r="C3463" s="1" t="s">
        <v>22</v>
      </c>
      <c r="D3463" s="1" t="s">
        <v>23</v>
      </c>
      <c r="E3463" s="1" t="s">
        <v>24</v>
      </c>
      <c r="G3463" t="s">
        <v>4466</v>
      </c>
      <c r="H3463">
        <v>51607</v>
      </c>
      <c r="I3463">
        <v>51909</v>
      </c>
      <c r="J3463" t="s">
        <v>26</v>
      </c>
      <c r="K3463" t="s">
        <v>4572</v>
      </c>
      <c r="N3463" t="s">
        <v>45</v>
      </c>
      <c r="Q3463" t="s">
        <v>4571</v>
      </c>
      <c r="R3463">
        <v>303</v>
      </c>
      <c r="S3463">
        <v>100</v>
      </c>
    </row>
    <row r="3464" spans="1:19" x14ac:dyDescent="0.25">
      <c r="A3464" s="1" t="s">
        <v>20</v>
      </c>
      <c r="B3464" s="1" t="s">
        <v>34</v>
      </c>
      <c r="C3464" s="1" t="s">
        <v>22</v>
      </c>
      <c r="D3464" s="1" t="s">
        <v>23</v>
      </c>
      <c r="E3464" s="1" t="s">
        <v>24</v>
      </c>
      <c r="G3464" t="s">
        <v>3978</v>
      </c>
      <c r="H3464">
        <v>51687</v>
      </c>
      <c r="I3464">
        <v>53558</v>
      </c>
      <c r="J3464" t="s">
        <v>26</v>
      </c>
      <c r="Q3464" t="s">
        <v>4095</v>
      </c>
      <c r="R3464">
        <v>1872</v>
      </c>
    </row>
    <row r="3465" spans="1:19" x14ac:dyDescent="0.25">
      <c r="A3465" s="1" t="s">
        <v>36</v>
      </c>
      <c r="B3465" s="1" t="s">
        <v>37</v>
      </c>
      <c r="C3465" s="1" t="s">
        <v>22</v>
      </c>
      <c r="D3465" s="1" t="s">
        <v>23</v>
      </c>
      <c r="E3465" s="1" t="s">
        <v>24</v>
      </c>
      <c r="G3465" t="s">
        <v>3978</v>
      </c>
      <c r="H3465">
        <v>51687</v>
      </c>
      <c r="I3465">
        <v>53558</v>
      </c>
      <c r="J3465" t="s">
        <v>26</v>
      </c>
      <c r="K3465" t="s">
        <v>4096</v>
      </c>
      <c r="N3465" t="s">
        <v>4097</v>
      </c>
      <c r="Q3465" t="s">
        <v>4095</v>
      </c>
      <c r="R3465">
        <v>1872</v>
      </c>
      <c r="S3465">
        <v>623</v>
      </c>
    </row>
    <row r="3466" spans="1:19" x14ac:dyDescent="0.25">
      <c r="A3466" s="1" t="s">
        <v>20</v>
      </c>
      <c r="B3466" s="1" t="s">
        <v>34</v>
      </c>
      <c r="C3466" s="1" t="s">
        <v>22</v>
      </c>
      <c r="D3466" s="1" t="s">
        <v>23</v>
      </c>
      <c r="E3466" s="1" t="s">
        <v>24</v>
      </c>
      <c r="G3466" t="s">
        <v>3334</v>
      </c>
      <c r="H3466">
        <v>51690</v>
      </c>
      <c r="I3466">
        <v>52526</v>
      </c>
      <c r="J3466" t="s">
        <v>26</v>
      </c>
      <c r="Q3466" t="s">
        <v>3438</v>
      </c>
      <c r="R3466">
        <v>837</v>
      </c>
    </row>
    <row r="3467" spans="1:19" x14ac:dyDescent="0.25">
      <c r="A3467" s="1" t="s">
        <v>36</v>
      </c>
      <c r="B3467" s="1" t="s">
        <v>37</v>
      </c>
      <c r="C3467" s="1" t="s">
        <v>22</v>
      </c>
      <c r="D3467" s="1" t="s">
        <v>23</v>
      </c>
      <c r="E3467" s="1" t="s">
        <v>24</v>
      </c>
      <c r="G3467" t="s">
        <v>3334</v>
      </c>
      <c r="H3467">
        <v>51690</v>
      </c>
      <c r="I3467">
        <v>52526</v>
      </c>
      <c r="J3467" t="s">
        <v>26</v>
      </c>
      <c r="K3467" t="s">
        <v>3439</v>
      </c>
      <c r="N3467" t="s">
        <v>45</v>
      </c>
      <c r="Q3467" t="s">
        <v>3438</v>
      </c>
      <c r="R3467">
        <v>837</v>
      </c>
      <c r="S3467">
        <v>278</v>
      </c>
    </row>
    <row r="3468" spans="1:19" x14ac:dyDescent="0.25">
      <c r="A3468" s="1" t="s">
        <v>20</v>
      </c>
      <c r="B3468" s="1" t="s">
        <v>34</v>
      </c>
      <c r="C3468" s="1" t="s">
        <v>22</v>
      </c>
      <c r="D3468" s="1" t="s">
        <v>23</v>
      </c>
      <c r="E3468" s="1" t="s">
        <v>24</v>
      </c>
      <c r="G3468" t="s">
        <v>25</v>
      </c>
      <c r="H3468">
        <v>51920</v>
      </c>
      <c r="I3468">
        <v>52792</v>
      </c>
      <c r="J3468" t="s">
        <v>26</v>
      </c>
      <c r="Q3468" t="s">
        <v>184</v>
      </c>
      <c r="R3468">
        <v>873</v>
      </c>
    </row>
    <row r="3469" spans="1:19" x14ac:dyDescent="0.25">
      <c r="A3469" s="1" t="s">
        <v>36</v>
      </c>
      <c r="B3469" s="1" t="s">
        <v>37</v>
      </c>
      <c r="C3469" s="1" t="s">
        <v>22</v>
      </c>
      <c r="D3469" s="1" t="s">
        <v>23</v>
      </c>
      <c r="E3469" s="1" t="s">
        <v>24</v>
      </c>
      <c r="G3469" t="s">
        <v>25</v>
      </c>
      <c r="H3469">
        <v>51920</v>
      </c>
      <c r="I3469">
        <v>52792</v>
      </c>
      <c r="J3469" t="s">
        <v>26</v>
      </c>
      <c r="K3469" t="s">
        <v>185</v>
      </c>
      <c r="N3469" t="s">
        <v>186</v>
      </c>
      <c r="Q3469" t="s">
        <v>184</v>
      </c>
      <c r="R3469">
        <v>873</v>
      </c>
      <c r="S3469">
        <v>290</v>
      </c>
    </row>
    <row r="3470" spans="1:19" x14ac:dyDescent="0.25">
      <c r="A3470" s="1" t="s">
        <v>20</v>
      </c>
      <c r="B3470" s="1" t="s">
        <v>34</v>
      </c>
      <c r="C3470" s="1" t="s">
        <v>22</v>
      </c>
      <c r="D3470" s="1" t="s">
        <v>23</v>
      </c>
      <c r="E3470" s="1" t="s">
        <v>24</v>
      </c>
      <c r="G3470" t="s">
        <v>3510</v>
      </c>
      <c r="H3470">
        <v>51948</v>
      </c>
      <c r="I3470">
        <v>53321</v>
      </c>
      <c r="J3470" t="s">
        <v>26</v>
      </c>
      <c r="Q3470" t="s">
        <v>3647</v>
      </c>
      <c r="R3470">
        <v>1374</v>
      </c>
    </row>
    <row r="3471" spans="1:19" x14ac:dyDescent="0.25">
      <c r="A3471" s="1" t="s">
        <v>36</v>
      </c>
      <c r="B3471" s="1" t="s">
        <v>37</v>
      </c>
      <c r="C3471" s="1" t="s">
        <v>22</v>
      </c>
      <c r="D3471" s="1" t="s">
        <v>23</v>
      </c>
      <c r="E3471" s="1" t="s">
        <v>24</v>
      </c>
      <c r="G3471" t="s">
        <v>3510</v>
      </c>
      <c r="H3471">
        <v>51948</v>
      </c>
      <c r="I3471">
        <v>53321</v>
      </c>
      <c r="J3471" t="s">
        <v>26</v>
      </c>
      <c r="K3471" t="s">
        <v>3648</v>
      </c>
      <c r="N3471" t="s">
        <v>45</v>
      </c>
      <c r="Q3471" t="s">
        <v>3647</v>
      </c>
      <c r="R3471">
        <v>1374</v>
      </c>
      <c r="S3471">
        <v>457</v>
      </c>
    </row>
    <row r="3472" spans="1:19" x14ac:dyDescent="0.25">
      <c r="A3472" s="1" t="s">
        <v>20</v>
      </c>
      <c r="B3472" s="1" t="s">
        <v>34</v>
      </c>
      <c r="C3472" s="1" t="s">
        <v>22</v>
      </c>
      <c r="D3472" s="1" t="s">
        <v>23</v>
      </c>
      <c r="E3472" s="1" t="s">
        <v>24</v>
      </c>
      <c r="G3472" t="s">
        <v>1267</v>
      </c>
      <c r="H3472">
        <v>51985</v>
      </c>
      <c r="I3472">
        <v>52935</v>
      </c>
      <c r="J3472" t="s">
        <v>26</v>
      </c>
      <c r="Q3472" t="s">
        <v>1403</v>
      </c>
      <c r="R3472">
        <v>951</v>
      </c>
    </row>
    <row r="3473" spans="1:19" x14ac:dyDescent="0.25">
      <c r="A3473" s="1" t="s">
        <v>36</v>
      </c>
      <c r="B3473" s="1" t="s">
        <v>37</v>
      </c>
      <c r="C3473" s="1" t="s">
        <v>22</v>
      </c>
      <c r="D3473" s="1" t="s">
        <v>23</v>
      </c>
      <c r="E3473" s="1" t="s">
        <v>24</v>
      </c>
      <c r="G3473" t="s">
        <v>1267</v>
      </c>
      <c r="H3473">
        <v>51985</v>
      </c>
      <c r="I3473">
        <v>52935</v>
      </c>
      <c r="J3473" t="s">
        <v>26</v>
      </c>
      <c r="K3473" t="s">
        <v>1404</v>
      </c>
      <c r="N3473" t="s">
        <v>1405</v>
      </c>
      <c r="Q3473" t="s">
        <v>1403</v>
      </c>
      <c r="R3473">
        <v>951</v>
      </c>
      <c r="S3473">
        <v>316</v>
      </c>
    </row>
    <row r="3474" spans="1:19" x14ac:dyDescent="0.25">
      <c r="A3474" s="1" t="s">
        <v>20</v>
      </c>
      <c r="B3474" s="1" t="s">
        <v>34</v>
      </c>
      <c r="C3474" s="1" t="s">
        <v>22</v>
      </c>
      <c r="D3474" s="1" t="s">
        <v>23</v>
      </c>
      <c r="E3474" s="1" t="s">
        <v>24</v>
      </c>
      <c r="G3474" t="s">
        <v>2087</v>
      </c>
      <c r="H3474">
        <v>52082</v>
      </c>
      <c r="I3474">
        <v>54184</v>
      </c>
      <c r="J3474" t="s">
        <v>26</v>
      </c>
      <c r="Q3474" t="s">
        <v>2229</v>
      </c>
      <c r="R3474">
        <v>2103</v>
      </c>
    </row>
    <row r="3475" spans="1:19" x14ac:dyDescent="0.25">
      <c r="A3475" s="1" t="s">
        <v>36</v>
      </c>
      <c r="B3475" s="1" t="s">
        <v>37</v>
      </c>
      <c r="C3475" s="1" t="s">
        <v>22</v>
      </c>
      <c r="D3475" s="1" t="s">
        <v>23</v>
      </c>
      <c r="E3475" s="1" t="s">
        <v>24</v>
      </c>
      <c r="G3475" t="s">
        <v>2087</v>
      </c>
      <c r="H3475">
        <v>52082</v>
      </c>
      <c r="I3475">
        <v>54184</v>
      </c>
      <c r="J3475" t="s">
        <v>26</v>
      </c>
      <c r="K3475" t="s">
        <v>2230</v>
      </c>
      <c r="N3475" t="s">
        <v>2231</v>
      </c>
      <c r="Q3475" t="s">
        <v>2229</v>
      </c>
      <c r="R3475">
        <v>2103</v>
      </c>
      <c r="S3475">
        <v>700</v>
      </c>
    </row>
    <row r="3476" spans="1:19" x14ac:dyDescent="0.25">
      <c r="A3476" s="1" t="s">
        <v>20</v>
      </c>
      <c r="B3476" s="1" t="s">
        <v>34</v>
      </c>
      <c r="C3476" s="1" t="s">
        <v>22</v>
      </c>
      <c r="D3476" s="1" t="s">
        <v>23</v>
      </c>
      <c r="E3476" s="1" t="s">
        <v>24</v>
      </c>
      <c r="G3476" t="s">
        <v>683</v>
      </c>
      <c r="H3476">
        <v>52096</v>
      </c>
      <c r="I3476">
        <v>52278</v>
      </c>
      <c r="J3476" t="s">
        <v>46</v>
      </c>
      <c r="Q3476" t="s">
        <v>837</v>
      </c>
      <c r="R3476">
        <v>183</v>
      </c>
    </row>
    <row r="3477" spans="1:19" x14ac:dyDescent="0.25">
      <c r="A3477" s="1" t="s">
        <v>36</v>
      </c>
      <c r="B3477" s="1" t="s">
        <v>37</v>
      </c>
      <c r="C3477" s="1" t="s">
        <v>22</v>
      </c>
      <c r="D3477" s="1" t="s">
        <v>23</v>
      </c>
      <c r="E3477" s="1" t="s">
        <v>24</v>
      </c>
      <c r="G3477" t="s">
        <v>683</v>
      </c>
      <c r="H3477">
        <v>52096</v>
      </c>
      <c r="I3477">
        <v>52278</v>
      </c>
      <c r="J3477" t="s">
        <v>46</v>
      </c>
      <c r="K3477" t="s">
        <v>838</v>
      </c>
      <c r="N3477" t="s">
        <v>839</v>
      </c>
      <c r="Q3477" t="s">
        <v>837</v>
      </c>
      <c r="R3477">
        <v>183</v>
      </c>
      <c r="S3477">
        <v>60</v>
      </c>
    </row>
    <row r="3478" spans="1:19" x14ac:dyDescent="0.25">
      <c r="A3478" s="1" t="s">
        <v>20</v>
      </c>
      <c r="B3478" s="1" t="s">
        <v>34</v>
      </c>
      <c r="C3478" s="1" t="s">
        <v>22</v>
      </c>
      <c r="D3478" s="1" t="s">
        <v>23</v>
      </c>
      <c r="E3478" s="1" t="s">
        <v>24</v>
      </c>
      <c r="G3478" t="s">
        <v>3824</v>
      </c>
      <c r="H3478">
        <v>52229</v>
      </c>
      <c r="I3478">
        <v>52861</v>
      </c>
      <c r="J3478" t="s">
        <v>26</v>
      </c>
      <c r="Q3478" t="s">
        <v>3955</v>
      </c>
      <c r="R3478">
        <v>633</v>
      </c>
    </row>
    <row r="3479" spans="1:19" x14ac:dyDescent="0.25">
      <c r="A3479" s="1" t="s">
        <v>36</v>
      </c>
      <c r="B3479" s="1" t="s">
        <v>37</v>
      </c>
      <c r="C3479" s="1" t="s">
        <v>22</v>
      </c>
      <c r="D3479" s="1" t="s">
        <v>23</v>
      </c>
      <c r="E3479" s="1" t="s">
        <v>24</v>
      </c>
      <c r="G3479" t="s">
        <v>3824</v>
      </c>
      <c r="H3479">
        <v>52229</v>
      </c>
      <c r="I3479">
        <v>52861</v>
      </c>
      <c r="J3479" t="s">
        <v>26</v>
      </c>
      <c r="K3479" t="s">
        <v>3956</v>
      </c>
      <c r="N3479" t="s">
        <v>3957</v>
      </c>
      <c r="Q3479" t="s">
        <v>3955</v>
      </c>
      <c r="R3479">
        <v>633</v>
      </c>
      <c r="S3479">
        <v>210</v>
      </c>
    </row>
    <row r="3480" spans="1:19" x14ac:dyDescent="0.25">
      <c r="A3480" s="1" t="s">
        <v>20</v>
      </c>
      <c r="B3480" s="1" t="s">
        <v>34</v>
      </c>
      <c r="C3480" s="1" t="s">
        <v>22</v>
      </c>
      <c r="D3480" s="1" t="s">
        <v>23</v>
      </c>
      <c r="E3480" s="1" t="s">
        <v>24</v>
      </c>
      <c r="G3480" t="s">
        <v>4466</v>
      </c>
      <c r="H3480">
        <v>52278</v>
      </c>
      <c r="I3480">
        <v>53477</v>
      </c>
      <c r="J3480" t="s">
        <v>46</v>
      </c>
      <c r="Q3480" t="s">
        <v>4573</v>
      </c>
      <c r="R3480">
        <v>1200</v>
      </c>
    </row>
    <row r="3481" spans="1:19" x14ac:dyDescent="0.25">
      <c r="A3481" s="1" t="s">
        <v>36</v>
      </c>
      <c r="B3481" s="1" t="s">
        <v>37</v>
      </c>
      <c r="C3481" s="1" t="s">
        <v>22</v>
      </c>
      <c r="D3481" s="1" t="s">
        <v>23</v>
      </c>
      <c r="E3481" s="1" t="s">
        <v>24</v>
      </c>
      <c r="G3481" t="s">
        <v>4466</v>
      </c>
      <c r="H3481">
        <v>52278</v>
      </c>
      <c r="I3481">
        <v>53477</v>
      </c>
      <c r="J3481" t="s">
        <v>46</v>
      </c>
      <c r="K3481" t="s">
        <v>4574</v>
      </c>
      <c r="N3481" t="s">
        <v>45</v>
      </c>
      <c r="Q3481" t="s">
        <v>4573</v>
      </c>
      <c r="R3481">
        <v>1200</v>
      </c>
      <c r="S3481">
        <v>399</v>
      </c>
    </row>
    <row r="3482" spans="1:19" x14ac:dyDescent="0.25">
      <c r="A3482" s="1" t="s">
        <v>20</v>
      </c>
      <c r="B3482" s="1" t="s">
        <v>34</v>
      </c>
      <c r="C3482" s="1" t="s">
        <v>22</v>
      </c>
      <c r="D3482" s="1" t="s">
        <v>23</v>
      </c>
      <c r="E3482" s="1" t="s">
        <v>24</v>
      </c>
      <c r="G3482" t="s">
        <v>683</v>
      </c>
      <c r="H3482">
        <v>52282</v>
      </c>
      <c r="I3482">
        <v>52542</v>
      </c>
      <c r="J3482" t="s">
        <v>46</v>
      </c>
      <c r="Q3482" t="s">
        <v>840</v>
      </c>
      <c r="R3482">
        <v>261</v>
      </c>
    </row>
    <row r="3483" spans="1:19" x14ac:dyDescent="0.25">
      <c r="A3483" s="1" t="s">
        <v>36</v>
      </c>
      <c r="B3483" s="1" t="s">
        <v>37</v>
      </c>
      <c r="C3483" s="1" t="s">
        <v>22</v>
      </c>
      <c r="D3483" s="1" t="s">
        <v>23</v>
      </c>
      <c r="E3483" s="1" t="s">
        <v>24</v>
      </c>
      <c r="G3483" t="s">
        <v>683</v>
      </c>
      <c r="H3483">
        <v>52282</v>
      </c>
      <c r="I3483">
        <v>52542</v>
      </c>
      <c r="J3483" t="s">
        <v>46</v>
      </c>
      <c r="K3483" t="s">
        <v>841</v>
      </c>
      <c r="N3483" t="s">
        <v>842</v>
      </c>
      <c r="Q3483" t="s">
        <v>840</v>
      </c>
      <c r="R3483">
        <v>261</v>
      </c>
      <c r="S3483">
        <v>86</v>
      </c>
    </row>
    <row r="3484" spans="1:19" x14ac:dyDescent="0.25">
      <c r="A3484" s="1" t="s">
        <v>20</v>
      </c>
      <c r="B3484" s="1" t="s">
        <v>34</v>
      </c>
      <c r="C3484" s="1" t="s">
        <v>22</v>
      </c>
      <c r="D3484" s="1" t="s">
        <v>23</v>
      </c>
      <c r="E3484" s="1" t="s">
        <v>24</v>
      </c>
      <c r="G3484" t="s">
        <v>4136</v>
      </c>
      <c r="H3484">
        <v>52491</v>
      </c>
      <c r="I3484">
        <v>53981</v>
      </c>
      <c r="J3484" t="s">
        <v>26</v>
      </c>
      <c r="Q3484" t="s">
        <v>4305</v>
      </c>
      <c r="R3484">
        <v>1491</v>
      </c>
    </row>
    <row r="3485" spans="1:19" x14ac:dyDescent="0.25">
      <c r="A3485" s="1" t="s">
        <v>36</v>
      </c>
      <c r="B3485" s="1" t="s">
        <v>37</v>
      </c>
      <c r="C3485" s="1" t="s">
        <v>22</v>
      </c>
      <c r="D3485" s="1" t="s">
        <v>23</v>
      </c>
      <c r="E3485" s="1" t="s">
        <v>24</v>
      </c>
      <c r="G3485" t="s">
        <v>4136</v>
      </c>
      <c r="H3485">
        <v>52491</v>
      </c>
      <c r="I3485">
        <v>53981</v>
      </c>
      <c r="J3485" t="s">
        <v>26</v>
      </c>
      <c r="K3485" t="s">
        <v>4306</v>
      </c>
      <c r="N3485" t="s">
        <v>4307</v>
      </c>
      <c r="Q3485" t="s">
        <v>4305</v>
      </c>
      <c r="R3485">
        <v>1491</v>
      </c>
      <c r="S3485">
        <v>496</v>
      </c>
    </row>
    <row r="3486" spans="1:19" x14ac:dyDescent="0.25">
      <c r="A3486" s="1" t="s">
        <v>20</v>
      </c>
      <c r="B3486" s="1" t="s">
        <v>34</v>
      </c>
      <c r="C3486" s="1" t="s">
        <v>22</v>
      </c>
      <c r="D3486" s="1" t="s">
        <v>23</v>
      </c>
      <c r="E3486" s="1" t="s">
        <v>24</v>
      </c>
      <c r="G3486" t="s">
        <v>683</v>
      </c>
      <c r="H3486">
        <v>52555</v>
      </c>
      <c r="I3486">
        <v>53127</v>
      </c>
      <c r="J3486" t="s">
        <v>46</v>
      </c>
      <c r="Q3486" t="s">
        <v>843</v>
      </c>
      <c r="R3486">
        <v>573</v>
      </c>
    </row>
    <row r="3487" spans="1:19" x14ac:dyDescent="0.25">
      <c r="A3487" s="1" t="s">
        <v>36</v>
      </c>
      <c r="B3487" s="1" t="s">
        <v>37</v>
      </c>
      <c r="C3487" s="1" t="s">
        <v>22</v>
      </c>
      <c r="D3487" s="1" t="s">
        <v>23</v>
      </c>
      <c r="E3487" s="1" t="s">
        <v>24</v>
      </c>
      <c r="G3487" t="s">
        <v>683</v>
      </c>
      <c r="H3487">
        <v>52555</v>
      </c>
      <c r="I3487">
        <v>53127</v>
      </c>
      <c r="J3487" t="s">
        <v>46</v>
      </c>
      <c r="K3487" t="s">
        <v>844</v>
      </c>
      <c r="N3487" t="s">
        <v>845</v>
      </c>
      <c r="Q3487" t="s">
        <v>843</v>
      </c>
      <c r="R3487">
        <v>573</v>
      </c>
      <c r="S3487">
        <v>190</v>
      </c>
    </row>
    <row r="3488" spans="1:19" x14ac:dyDescent="0.25">
      <c r="A3488" s="1" t="s">
        <v>20</v>
      </c>
      <c r="B3488" s="1" t="s">
        <v>34</v>
      </c>
      <c r="C3488" s="1" t="s">
        <v>22</v>
      </c>
      <c r="D3488" s="1" t="s">
        <v>23</v>
      </c>
      <c r="E3488" s="1" t="s">
        <v>24</v>
      </c>
      <c r="G3488" t="s">
        <v>3334</v>
      </c>
      <c r="H3488">
        <v>52606</v>
      </c>
      <c r="I3488">
        <v>53004</v>
      </c>
      <c r="J3488" t="s">
        <v>26</v>
      </c>
      <c r="Q3488" t="s">
        <v>3440</v>
      </c>
      <c r="R3488">
        <v>399</v>
      </c>
    </row>
    <row r="3489" spans="1:20" x14ac:dyDescent="0.25">
      <c r="A3489" s="1" t="s">
        <v>36</v>
      </c>
      <c r="B3489" s="1" t="s">
        <v>37</v>
      </c>
      <c r="C3489" s="1" t="s">
        <v>22</v>
      </c>
      <c r="D3489" s="1" t="s">
        <v>23</v>
      </c>
      <c r="E3489" s="1" t="s">
        <v>24</v>
      </c>
      <c r="G3489" t="s">
        <v>3334</v>
      </c>
      <c r="H3489">
        <v>52606</v>
      </c>
      <c r="I3489">
        <v>53004</v>
      </c>
      <c r="J3489" t="s">
        <v>26</v>
      </c>
      <c r="K3489" t="s">
        <v>3441</v>
      </c>
      <c r="N3489" t="s">
        <v>45</v>
      </c>
      <c r="Q3489" t="s">
        <v>3440</v>
      </c>
      <c r="R3489">
        <v>399</v>
      </c>
      <c r="S3489">
        <v>132</v>
      </c>
    </row>
    <row r="3490" spans="1:20" x14ac:dyDescent="0.25">
      <c r="A3490" s="1" t="s">
        <v>20</v>
      </c>
      <c r="B3490" s="1" t="s">
        <v>128</v>
      </c>
      <c r="C3490" s="1" t="s">
        <v>22</v>
      </c>
      <c r="D3490" s="1" t="s">
        <v>23</v>
      </c>
      <c r="E3490" s="1" t="s">
        <v>24</v>
      </c>
      <c r="G3490" t="s">
        <v>3120</v>
      </c>
      <c r="H3490">
        <v>52765</v>
      </c>
      <c r="I3490">
        <v>53595</v>
      </c>
      <c r="J3490" t="s">
        <v>26</v>
      </c>
      <c r="Q3490" t="s">
        <v>3250</v>
      </c>
      <c r="R3490">
        <v>831</v>
      </c>
      <c r="T3490" t="s">
        <v>130</v>
      </c>
    </row>
    <row r="3491" spans="1:20" x14ac:dyDescent="0.25">
      <c r="A3491" s="1" t="s">
        <v>36</v>
      </c>
      <c r="B3491" s="1" t="s">
        <v>131</v>
      </c>
      <c r="C3491" s="1" t="s">
        <v>22</v>
      </c>
      <c r="D3491" s="1" t="s">
        <v>23</v>
      </c>
      <c r="E3491" s="1" t="s">
        <v>24</v>
      </c>
      <c r="G3491" t="s">
        <v>3120</v>
      </c>
      <c r="H3491">
        <v>52765</v>
      </c>
      <c r="I3491">
        <v>53595</v>
      </c>
      <c r="J3491" t="s">
        <v>26</v>
      </c>
      <c r="N3491" t="s">
        <v>206</v>
      </c>
      <c r="Q3491" t="s">
        <v>3250</v>
      </c>
      <c r="R3491">
        <v>831</v>
      </c>
      <c r="T3491" t="s">
        <v>130</v>
      </c>
    </row>
    <row r="3492" spans="1:20" x14ac:dyDescent="0.25">
      <c r="A3492" s="1" t="s">
        <v>20</v>
      </c>
      <c r="B3492" s="1" t="s">
        <v>34</v>
      </c>
      <c r="C3492" s="1" t="s">
        <v>22</v>
      </c>
      <c r="D3492" s="1" t="s">
        <v>23</v>
      </c>
      <c r="E3492" s="1" t="s">
        <v>24</v>
      </c>
      <c r="G3492" t="s">
        <v>3824</v>
      </c>
      <c r="H3492">
        <v>52854</v>
      </c>
      <c r="I3492">
        <v>54014</v>
      </c>
      <c r="J3492" t="s">
        <v>26</v>
      </c>
      <c r="Q3492" t="s">
        <v>3958</v>
      </c>
      <c r="R3492">
        <v>1161</v>
      </c>
    </row>
    <row r="3493" spans="1:20" x14ac:dyDescent="0.25">
      <c r="A3493" s="1" t="s">
        <v>36</v>
      </c>
      <c r="B3493" s="1" t="s">
        <v>37</v>
      </c>
      <c r="C3493" s="1" t="s">
        <v>22</v>
      </c>
      <c r="D3493" s="1" t="s">
        <v>23</v>
      </c>
      <c r="E3493" s="1" t="s">
        <v>24</v>
      </c>
      <c r="G3493" t="s">
        <v>3824</v>
      </c>
      <c r="H3493">
        <v>52854</v>
      </c>
      <c r="I3493">
        <v>54014</v>
      </c>
      <c r="J3493" t="s">
        <v>26</v>
      </c>
      <c r="K3493" t="s">
        <v>3959</v>
      </c>
      <c r="N3493" t="s">
        <v>3960</v>
      </c>
      <c r="Q3493" t="s">
        <v>3958</v>
      </c>
      <c r="R3493">
        <v>1161</v>
      </c>
      <c r="S3493">
        <v>386</v>
      </c>
    </row>
    <row r="3494" spans="1:20" x14ac:dyDescent="0.25">
      <c r="A3494" s="1" t="s">
        <v>20</v>
      </c>
      <c r="B3494" s="1" t="s">
        <v>34</v>
      </c>
      <c r="C3494" s="1" t="s">
        <v>22</v>
      </c>
      <c r="D3494" s="1" t="s">
        <v>23</v>
      </c>
      <c r="E3494" s="1" t="s">
        <v>24</v>
      </c>
      <c r="G3494" t="s">
        <v>25</v>
      </c>
      <c r="H3494">
        <v>52909</v>
      </c>
      <c r="I3494">
        <v>53079</v>
      </c>
      <c r="J3494" t="s">
        <v>26</v>
      </c>
      <c r="Q3494" t="s">
        <v>187</v>
      </c>
      <c r="R3494">
        <v>171</v>
      </c>
    </row>
    <row r="3495" spans="1:20" x14ac:dyDescent="0.25">
      <c r="A3495" s="1" t="s">
        <v>36</v>
      </c>
      <c r="B3495" s="1" t="s">
        <v>37</v>
      </c>
      <c r="C3495" s="1" t="s">
        <v>22</v>
      </c>
      <c r="D3495" s="1" t="s">
        <v>23</v>
      </c>
      <c r="E3495" s="1" t="s">
        <v>24</v>
      </c>
      <c r="G3495" t="s">
        <v>25</v>
      </c>
      <c r="H3495">
        <v>52909</v>
      </c>
      <c r="I3495">
        <v>53079</v>
      </c>
      <c r="J3495" t="s">
        <v>26</v>
      </c>
      <c r="K3495" t="s">
        <v>188</v>
      </c>
      <c r="N3495" t="s">
        <v>189</v>
      </c>
      <c r="Q3495" t="s">
        <v>187</v>
      </c>
      <c r="R3495">
        <v>171</v>
      </c>
      <c r="S3495">
        <v>56</v>
      </c>
    </row>
    <row r="3496" spans="1:20" x14ac:dyDescent="0.25">
      <c r="A3496" s="1" t="s">
        <v>20</v>
      </c>
      <c r="B3496" s="1" t="s">
        <v>34</v>
      </c>
      <c r="C3496" s="1" t="s">
        <v>22</v>
      </c>
      <c r="D3496" s="1" t="s">
        <v>23</v>
      </c>
      <c r="E3496" s="1" t="s">
        <v>24</v>
      </c>
      <c r="G3496" t="s">
        <v>4327</v>
      </c>
      <c r="H3496">
        <v>53117</v>
      </c>
      <c r="I3496">
        <v>53362</v>
      </c>
      <c r="J3496" t="s">
        <v>26</v>
      </c>
      <c r="Q3496" t="s">
        <v>4446</v>
      </c>
      <c r="R3496">
        <v>246</v>
      </c>
    </row>
    <row r="3497" spans="1:20" x14ac:dyDescent="0.25">
      <c r="A3497" s="1" t="s">
        <v>36</v>
      </c>
      <c r="B3497" s="1" t="s">
        <v>37</v>
      </c>
      <c r="C3497" s="1" t="s">
        <v>22</v>
      </c>
      <c r="D3497" s="1" t="s">
        <v>23</v>
      </c>
      <c r="E3497" s="1" t="s">
        <v>24</v>
      </c>
      <c r="G3497" t="s">
        <v>4327</v>
      </c>
      <c r="H3497">
        <v>53117</v>
      </c>
      <c r="I3497">
        <v>53362</v>
      </c>
      <c r="J3497" t="s">
        <v>26</v>
      </c>
      <c r="K3497" t="s">
        <v>4447</v>
      </c>
      <c r="N3497" t="s">
        <v>1911</v>
      </c>
      <c r="Q3497" t="s">
        <v>4446</v>
      </c>
      <c r="R3497">
        <v>246</v>
      </c>
      <c r="S3497">
        <v>81</v>
      </c>
    </row>
    <row r="3498" spans="1:20" x14ac:dyDescent="0.25">
      <c r="A3498" s="1" t="s">
        <v>20</v>
      </c>
      <c r="B3498" s="1" t="s">
        <v>34</v>
      </c>
      <c r="C3498" s="1" t="s">
        <v>22</v>
      </c>
      <c r="D3498" s="1" t="s">
        <v>23</v>
      </c>
      <c r="E3498" s="1" t="s">
        <v>24</v>
      </c>
      <c r="G3498" t="s">
        <v>683</v>
      </c>
      <c r="H3498">
        <v>53152</v>
      </c>
      <c r="I3498">
        <v>55557</v>
      </c>
      <c r="J3498" t="s">
        <v>26</v>
      </c>
      <c r="Q3498" t="s">
        <v>846</v>
      </c>
      <c r="R3498">
        <v>2406</v>
      </c>
    </row>
    <row r="3499" spans="1:20" x14ac:dyDescent="0.25">
      <c r="A3499" s="1" t="s">
        <v>36</v>
      </c>
      <c r="B3499" s="1" t="s">
        <v>37</v>
      </c>
      <c r="C3499" s="1" t="s">
        <v>22</v>
      </c>
      <c r="D3499" s="1" t="s">
        <v>23</v>
      </c>
      <c r="E3499" s="1" t="s">
        <v>24</v>
      </c>
      <c r="G3499" t="s">
        <v>683</v>
      </c>
      <c r="H3499">
        <v>53152</v>
      </c>
      <c r="I3499">
        <v>55557</v>
      </c>
      <c r="J3499" t="s">
        <v>26</v>
      </c>
      <c r="K3499" t="s">
        <v>847</v>
      </c>
      <c r="N3499" t="s">
        <v>848</v>
      </c>
      <c r="Q3499" t="s">
        <v>846</v>
      </c>
      <c r="R3499">
        <v>2406</v>
      </c>
      <c r="S3499">
        <v>801</v>
      </c>
    </row>
    <row r="3500" spans="1:20" x14ac:dyDescent="0.25">
      <c r="A3500" s="1" t="s">
        <v>20</v>
      </c>
      <c r="B3500" s="1" t="s">
        <v>34</v>
      </c>
      <c r="C3500" s="1" t="s">
        <v>22</v>
      </c>
      <c r="D3500" s="1" t="s">
        <v>23</v>
      </c>
      <c r="E3500" s="1" t="s">
        <v>24</v>
      </c>
      <c r="G3500" t="s">
        <v>4327</v>
      </c>
      <c r="H3500">
        <v>53352</v>
      </c>
      <c r="I3500">
        <v>53840</v>
      </c>
      <c r="J3500" t="s">
        <v>26</v>
      </c>
      <c r="Q3500" t="s">
        <v>4448</v>
      </c>
      <c r="R3500">
        <v>489</v>
      </c>
    </row>
    <row r="3501" spans="1:20" x14ac:dyDescent="0.25">
      <c r="A3501" s="1" t="s">
        <v>36</v>
      </c>
      <c r="B3501" s="1" t="s">
        <v>37</v>
      </c>
      <c r="C3501" s="1" t="s">
        <v>22</v>
      </c>
      <c r="D3501" s="1" t="s">
        <v>23</v>
      </c>
      <c r="E3501" s="1" t="s">
        <v>24</v>
      </c>
      <c r="G3501" t="s">
        <v>4327</v>
      </c>
      <c r="H3501">
        <v>53352</v>
      </c>
      <c r="I3501">
        <v>53840</v>
      </c>
      <c r="J3501" t="s">
        <v>26</v>
      </c>
      <c r="K3501" t="s">
        <v>4449</v>
      </c>
      <c r="N3501" t="s">
        <v>2468</v>
      </c>
      <c r="Q3501" t="s">
        <v>4448</v>
      </c>
      <c r="R3501">
        <v>489</v>
      </c>
      <c r="S3501">
        <v>162</v>
      </c>
    </row>
    <row r="3502" spans="1:20" x14ac:dyDescent="0.25">
      <c r="A3502" s="1" t="s">
        <v>20</v>
      </c>
      <c r="B3502" s="1" t="s">
        <v>34</v>
      </c>
      <c r="C3502" s="1" t="s">
        <v>22</v>
      </c>
      <c r="D3502" s="1" t="s">
        <v>23</v>
      </c>
      <c r="E3502" s="1" t="s">
        <v>24</v>
      </c>
      <c r="G3502" t="s">
        <v>3679</v>
      </c>
      <c r="H3502">
        <v>53375</v>
      </c>
      <c r="I3502">
        <v>55360</v>
      </c>
      <c r="J3502" t="s">
        <v>26</v>
      </c>
      <c r="Q3502" t="s">
        <v>3787</v>
      </c>
      <c r="R3502">
        <v>1986</v>
      </c>
    </row>
    <row r="3503" spans="1:20" x14ac:dyDescent="0.25">
      <c r="A3503" s="1" t="s">
        <v>36</v>
      </c>
      <c r="B3503" s="1" t="s">
        <v>37</v>
      </c>
      <c r="C3503" s="1" t="s">
        <v>22</v>
      </c>
      <c r="D3503" s="1" t="s">
        <v>23</v>
      </c>
      <c r="E3503" s="1" t="s">
        <v>24</v>
      </c>
      <c r="G3503" t="s">
        <v>3679</v>
      </c>
      <c r="H3503">
        <v>53375</v>
      </c>
      <c r="I3503">
        <v>55360</v>
      </c>
      <c r="J3503" t="s">
        <v>26</v>
      </c>
      <c r="K3503" t="s">
        <v>3788</v>
      </c>
      <c r="N3503" t="s">
        <v>3789</v>
      </c>
      <c r="Q3503" t="s">
        <v>3787</v>
      </c>
      <c r="R3503">
        <v>1986</v>
      </c>
      <c r="S3503">
        <v>661</v>
      </c>
    </row>
    <row r="3504" spans="1:20" x14ac:dyDescent="0.25">
      <c r="A3504" s="1" t="s">
        <v>20</v>
      </c>
      <c r="B3504" s="1" t="s">
        <v>34</v>
      </c>
      <c r="C3504" s="1" t="s">
        <v>22</v>
      </c>
      <c r="D3504" s="1" t="s">
        <v>23</v>
      </c>
      <c r="E3504" s="1" t="s">
        <v>24</v>
      </c>
      <c r="G3504" t="s">
        <v>3510</v>
      </c>
      <c r="H3504">
        <v>53386</v>
      </c>
      <c r="I3504">
        <v>53673</v>
      </c>
      <c r="J3504" t="s">
        <v>26</v>
      </c>
      <c r="Q3504" t="s">
        <v>3649</v>
      </c>
      <c r="R3504">
        <v>288</v>
      </c>
    </row>
    <row r="3505" spans="1:20" x14ac:dyDescent="0.25">
      <c r="A3505" s="1" t="s">
        <v>36</v>
      </c>
      <c r="B3505" s="1" t="s">
        <v>37</v>
      </c>
      <c r="C3505" s="1" t="s">
        <v>22</v>
      </c>
      <c r="D3505" s="1" t="s">
        <v>23</v>
      </c>
      <c r="E3505" s="1" t="s">
        <v>24</v>
      </c>
      <c r="G3505" t="s">
        <v>3510</v>
      </c>
      <c r="H3505">
        <v>53386</v>
      </c>
      <c r="I3505">
        <v>53673</v>
      </c>
      <c r="J3505" t="s">
        <v>26</v>
      </c>
      <c r="K3505" t="s">
        <v>3650</v>
      </c>
      <c r="N3505" t="s">
        <v>45</v>
      </c>
      <c r="Q3505" t="s">
        <v>3649</v>
      </c>
      <c r="R3505">
        <v>288</v>
      </c>
      <c r="S3505">
        <v>95</v>
      </c>
    </row>
    <row r="3506" spans="1:20" x14ac:dyDescent="0.25">
      <c r="A3506" s="1" t="s">
        <v>20</v>
      </c>
      <c r="B3506" s="1" t="s">
        <v>34</v>
      </c>
      <c r="C3506" s="1" t="s">
        <v>22</v>
      </c>
      <c r="D3506" s="1" t="s">
        <v>23</v>
      </c>
      <c r="E3506" s="1" t="s">
        <v>24</v>
      </c>
      <c r="G3506" t="s">
        <v>3978</v>
      </c>
      <c r="H3506">
        <v>53567</v>
      </c>
      <c r="I3506">
        <v>54943</v>
      </c>
      <c r="J3506" t="s">
        <v>26</v>
      </c>
      <c r="Q3506" t="s">
        <v>4098</v>
      </c>
      <c r="R3506">
        <v>1377</v>
      </c>
    </row>
    <row r="3507" spans="1:20" x14ac:dyDescent="0.25">
      <c r="A3507" s="1" t="s">
        <v>36</v>
      </c>
      <c r="B3507" s="1" t="s">
        <v>37</v>
      </c>
      <c r="C3507" s="1" t="s">
        <v>22</v>
      </c>
      <c r="D3507" s="1" t="s">
        <v>23</v>
      </c>
      <c r="E3507" s="1" t="s">
        <v>24</v>
      </c>
      <c r="G3507" t="s">
        <v>3978</v>
      </c>
      <c r="H3507">
        <v>53567</v>
      </c>
      <c r="I3507">
        <v>54943</v>
      </c>
      <c r="J3507" t="s">
        <v>26</v>
      </c>
      <c r="K3507" t="s">
        <v>4099</v>
      </c>
      <c r="N3507" t="s">
        <v>4100</v>
      </c>
      <c r="Q3507" t="s">
        <v>4098</v>
      </c>
      <c r="R3507">
        <v>1377</v>
      </c>
      <c r="S3507">
        <v>458</v>
      </c>
    </row>
    <row r="3508" spans="1:20" x14ac:dyDescent="0.25">
      <c r="A3508" s="1" t="s">
        <v>20</v>
      </c>
      <c r="B3508" s="1" t="s">
        <v>128</v>
      </c>
      <c r="C3508" s="1" t="s">
        <v>22</v>
      </c>
      <c r="D3508" s="1" t="s">
        <v>23</v>
      </c>
      <c r="E3508" s="1" t="s">
        <v>24</v>
      </c>
      <c r="G3508" t="s">
        <v>4466</v>
      </c>
      <c r="H3508">
        <v>53572</v>
      </c>
      <c r="I3508">
        <v>54090</v>
      </c>
      <c r="J3508" t="s">
        <v>26</v>
      </c>
      <c r="Q3508" t="s">
        <v>4575</v>
      </c>
      <c r="R3508">
        <v>519</v>
      </c>
      <c r="T3508" t="s">
        <v>130</v>
      </c>
    </row>
    <row r="3509" spans="1:20" x14ac:dyDescent="0.25">
      <c r="A3509" s="1" t="s">
        <v>36</v>
      </c>
      <c r="B3509" s="1" t="s">
        <v>131</v>
      </c>
      <c r="C3509" s="1" t="s">
        <v>22</v>
      </c>
      <c r="D3509" s="1" t="s">
        <v>23</v>
      </c>
      <c r="E3509" s="1" t="s">
        <v>24</v>
      </c>
      <c r="G3509" t="s">
        <v>4466</v>
      </c>
      <c r="H3509">
        <v>53572</v>
      </c>
      <c r="I3509">
        <v>54090</v>
      </c>
      <c r="J3509" t="s">
        <v>26</v>
      </c>
      <c r="N3509" t="s">
        <v>551</v>
      </c>
      <c r="Q3509" t="s">
        <v>4575</v>
      </c>
      <c r="R3509">
        <v>519</v>
      </c>
      <c r="T3509" t="s">
        <v>130</v>
      </c>
    </row>
    <row r="3510" spans="1:20" x14ac:dyDescent="0.25">
      <c r="A3510" s="1" t="s">
        <v>20</v>
      </c>
      <c r="B3510" s="1" t="s">
        <v>34</v>
      </c>
      <c r="C3510" s="1" t="s">
        <v>22</v>
      </c>
      <c r="D3510" s="1" t="s">
        <v>23</v>
      </c>
      <c r="E3510" s="1" t="s">
        <v>24</v>
      </c>
      <c r="G3510" t="s">
        <v>1267</v>
      </c>
      <c r="H3510">
        <v>53672</v>
      </c>
      <c r="I3510">
        <v>54334</v>
      </c>
      <c r="J3510" t="s">
        <v>26</v>
      </c>
      <c r="Q3510" t="s">
        <v>1406</v>
      </c>
      <c r="R3510">
        <v>663</v>
      </c>
    </row>
    <row r="3511" spans="1:20" x14ac:dyDescent="0.25">
      <c r="A3511" s="1" t="s">
        <v>36</v>
      </c>
      <c r="B3511" s="1" t="s">
        <v>37</v>
      </c>
      <c r="C3511" s="1" t="s">
        <v>22</v>
      </c>
      <c r="D3511" s="1" t="s">
        <v>23</v>
      </c>
      <c r="E3511" s="1" t="s">
        <v>24</v>
      </c>
      <c r="G3511" t="s">
        <v>1267</v>
      </c>
      <c r="H3511">
        <v>53672</v>
      </c>
      <c r="I3511">
        <v>54334</v>
      </c>
      <c r="J3511" t="s">
        <v>26</v>
      </c>
      <c r="K3511" t="s">
        <v>1407</v>
      </c>
      <c r="N3511" t="s">
        <v>45</v>
      </c>
      <c r="Q3511" t="s">
        <v>1406</v>
      </c>
      <c r="R3511">
        <v>663</v>
      </c>
      <c r="S3511">
        <v>220</v>
      </c>
    </row>
    <row r="3512" spans="1:20" x14ac:dyDescent="0.25">
      <c r="A3512" s="1" t="s">
        <v>20</v>
      </c>
      <c r="B3512" s="1" t="s">
        <v>34</v>
      </c>
      <c r="C3512" s="1" t="s">
        <v>22</v>
      </c>
      <c r="D3512" s="1" t="s">
        <v>23</v>
      </c>
      <c r="E3512" s="1" t="s">
        <v>24</v>
      </c>
      <c r="G3512" t="s">
        <v>3510</v>
      </c>
      <c r="H3512">
        <v>53693</v>
      </c>
      <c r="I3512">
        <v>55831</v>
      </c>
      <c r="J3512" t="s">
        <v>26</v>
      </c>
      <c r="Q3512" t="s">
        <v>3651</v>
      </c>
      <c r="R3512">
        <v>2139</v>
      </c>
    </row>
    <row r="3513" spans="1:20" x14ac:dyDescent="0.25">
      <c r="A3513" s="1" t="s">
        <v>36</v>
      </c>
      <c r="B3513" s="1" t="s">
        <v>37</v>
      </c>
      <c r="C3513" s="1" t="s">
        <v>22</v>
      </c>
      <c r="D3513" s="1" t="s">
        <v>23</v>
      </c>
      <c r="E3513" s="1" t="s">
        <v>24</v>
      </c>
      <c r="G3513" t="s">
        <v>3510</v>
      </c>
      <c r="H3513">
        <v>53693</v>
      </c>
      <c r="I3513">
        <v>55831</v>
      </c>
      <c r="J3513" t="s">
        <v>26</v>
      </c>
      <c r="K3513" t="s">
        <v>3652</v>
      </c>
      <c r="N3513" t="s">
        <v>677</v>
      </c>
      <c r="Q3513" t="s">
        <v>3651</v>
      </c>
      <c r="R3513">
        <v>2139</v>
      </c>
      <c r="S3513">
        <v>712</v>
      </c>
    </row>
    <row r="3514" spans="1:20" x14ac:dyDescent="0.25">
      <c r="A3514" s="1" t="s">
        <v>20</v>
      </c>
      <c r="B3514" s="1" t="s">
        <v>34</v>
      </c>
      <c r="C3514" s="1" t="s">
        <v>22</v>
      </c>
      <c r="D3514" s="1" t="s">
        <v>23</v>
      </c>
      <c r="E3514" s="1" t="s">
        <v>24</v>
      </c>
      <c r="G3514" t="s">
        <v>3334</v>
      </c>
      <c r="H3514">
        <v>53748</v>
      </c>
      <c r="I3514">
        <v>54236</v>
      </c>
      <c r="J3514" t="s">
        <v>26</v>
      </c>
      <c r="Q3514" t="s">
        <v>3442</v>
      </c>
      <c r="R3514">
        <v>489</v>
      </c>
    </row>
    <row r="3515" spans="1:20" x14ac:dyDescent="0.25">
      <c r="A3515" s="1" t="s">
        <v>36</v>
      </c>
      <c r="B3515" s="1" t="s">
        <v>37</v>
      </c>
      <c r="C3515" s="1" t="s">
        <v>22</v>
      </c>
      <c r="D3515" s="1" t="s">
        <v>23</v>
      </c>
      <c r="E3515" s="1" t="s">
        <v>24</v>
      </c>
      <c r="G3515" t="s">
        <v>3334</v>
      </c>
      <c r="H3515">
        <v>53748</v>
      </c>
      <c r="I3515">
        <v>54236</v>
      </c>
      <c r="J3515" t="s">
        <v>26</v>
      </c>
      <c r="K3515" t="s">
        <v>3443</v>
      </c>
      <c r="N3515" t="s">
        <v>45</v>
      </c>
      <c r="Q3515" t="s">
        <v>3442</v>
      </c>
      <c r="R3515">
        <v>489</v>
      </c>
      <c r="S3515">
        <v>162</v>
      </c>
    </row>
    <row r="3516" spans="1:20" x14ac:dyDescent="0.25">
      <c r="A3516" s="1" t="s">
        <v>20</v>
      </c>
      <c r="B3516" s="1" t="s">
        <v>34</v>
      </c>
      <c r="C3516" s="1" t="s">
        <v>22</v>
      </c>
      <c r="D3516" s="1" t="s">
        <v>23</v>
      </c>
      <c r="E3516" s="1" t="s">
        <v>24</v>
      </c>
      <c r="G3516" t="s">
        <v>2702</v>
      </c>
      <c r="H3516">
        <v>53808</v>
      </c>
      <c r="I3516">
        <v>54455</v>
      </c>
      <c r="J3516" t="s">
        <v>26</v>
      </c>
      <c r="Q3516" t="s">
        <v>2823</v>
      </c>
      <c r="R3516">
        <v>648</v>
      </c>
    </row>
    <row r="3517" spans="1:20" x14ac:dyDescent="0.25">
      <c r="A3517" s="1" t="s">
        <v>36</v>
      </c>
      <c r="B3517" s="1" t="s">
        <v>37</v>
      </c>
      <c r="C3517" s="1" t="s">
        <v>22</v>
      </c>
      <c r="D3517" s="1" t="s">
        <v>23</v>
      </c>
      <c r="E3517" s="1" t="s">
        <v>24</v>
      </c>
      <c r="G3517" t="s">
        <v>2702</v>
      </c>
      <c r="H3517">
        <v>53808</v>
      </c>
      <c r="I3517">
        <v>54455</v>
      </c>
      <c r="J3517" t="s">
        <v>26</v>
      </c>
      <c r="K3517" t="s">
        <v>2824</v>
      </c>
      <c r="N3517" t="s">
        <v>2825</v>
      </c>
      <c r="Q3517" t="s">
        <v>2823</v>
      </c>
      <c r="R3517">
        <v>648</v>
      </c>
      <c r="S3517">
        <v>215</v>
      </c>
    </row>
    <row r="3518" spans="1:20" x14ac:dyDescent="0.25">
      <c r="A3518" s="1" t="s">
        <v>20</v>
      </c>
      <c r="B3518" s="1" t="s">
        <v>34</v>
      </c>
      <c r="C3518" s="1" t="s">
        <v>22</v>
      </c>
      <c r="D3518" s="1" t="s">
        <v>23</v>
      </c>
      <c r="E3518" s="1" t="s">
        <v>24</v>
      </c>
      <c r="G3518" t="s">
        <v>4327</v>
      </c>
      <c r="H3518">
        <v>53866</v>
      </c>
      <c r="I3518">
        <v>54609</v>
      </c>
      <c r="J3518" t="s">
        <v>26</v>
      </c>
      <c r="Q3518" t="s">
        <v>4450</v>
      </c>
      <c r="R3518">
        <v>744</v>
      </c>
    </row>
    <row r="3519" spans="1:20" x14ac:dyDescent="0.25">
      <c r="A3519" s="1" t="s">
        <v>36</v>
      </c>
      <c r="B3519" s="1" t="s">
        <v>37</v>
      </c>
      <c r="C3519" s="1" t="s">
        <v>22</v>
      </c>
      <c r="D3519" s="1" t="s">
        <v>23</v>
      </c>
      <c r="E3519" s="1" t="s">
        <v>24</v>
      </c>
      <c r="G3519" t="s">
        <v>4327</v>
      </c>
      <c r="H3519">
        <v>53866</v>
      </c>
      <c r="I3519">
        <v>54609</v>
      </c>
      <c r="J3519" t="s">
        <v>26</v>
      </c>
      <c r="K3519" t="s">
        <v>4451</v>
      </c>
      <c r="N3519" t="s">
        <v>4123</v>
      </c>
      <c r="Q3519" t="s">
        <v>4450</v>
      </c>
      <c r="R3519">
        <v>744</v>
      </c>
      <c r="S3519">
        <v>247</v>
      </c>
    </row>
    <row r="3520" spans="1:20" x14ac:dyDescent="0.25">
      <c r="A3520" s="1" t="s">
        <v>20</v>
      </c>
      <c r="B3520" s="1" t="s">
        <v>34</v>
      </c>
      <c r="C3520" s="1" t="s">
        <v>22</v>
      </c>
      <c r="D3520" s="1" t="s">
        <v>23</v>
      </c>
      <c r="E3520" s="1" t="s">
        <v>24</v>
      </c>
      <c r="G3520" t="s">
        <v>2442</v>
      </c>
      <c r="H3520">
        <v>53874</v>
      </c>
      <c r="I3520">
        <v>54257</v>
      </c>
      <c r="J3520" t="s">
        <v>26</v>
      </c>
      <c r="Q3520" t="s">
        <v>2561</v>
      </c>
      <c r="R3520">
        <v>384</v>
      </c>
    </row>
    <row r="3521" spans="1:20" x14ac:dyDescent="0.25">
      <c r="A3521" s="1" t="s">
        <v>36</v>
      </c>
      <c r="B3521" s="1" t="s">
        <v>37</v>
      </c>
      <c r="C3521" s="1" t="s">
        <v>22</v>
      </c>
      <c r="D3521" s="1" t="s">
        <v>23</v>
      </c>
      <c r="E3521" s="1" t="s">
        <v>24</v>
      </c>
      <c r="G3521" t="s">
        <v>2442</v>
      </c>
      <c r="H3521">
        <v>53874</v>
      </c>
      <c r="I3521">
        <v>54257</v>
      </c>
      <c r="J3521" t="s">
        <v>26</v>
      </c>
      <c r="K3521" t="s">
        <v>2562</v>
      </c>
      <c r="N3521" t="s">
        <v>45</v>
      </c>
      <c r="Q3521" t="s">
        <v>2561</v>
      </c>
      <c r="R3521">
        <v>384</v>
      </c>
      <c r="S3521">
        <v>127</v>
      </c>
    </row>
    <row r="3522" spans="1:20" x14ac:dyDescent="0.25">
      <c r="A3522" s="1" t="s">
        <v>20</v>
      </c>
      <c r="B3522" s="1" t="s">
        <v>34</v>
      </c>
      <c r="C3522" s="1" t="s">
        <v>22</v>
      </c>
      <c r="D3522" s="1" t="s">
        <v>23</v>
      </c>
      <c r="E3522" s="1" t="s">
        <v>24</v>
      </c>
      <c r="G3522" t="s">
        <v>3120</v>
      </c>
      <c r="H3522">
        <v>53907</v>
      </c>
      <c r="I3522">
        <v>54185</v>
      </c>
      <c r="J3522" t="s">
        <v>26</v>
      </c>
      <c r="Q3522" t="s">
        <v>3251</v>
      </c>
      <c r="R3522">
        <v>279</v>
      </c>
    </row>
    <row r="3523" spans="1:20" x14ac:dyDescent="0.25">
      <c r="A3523" s="1" t="s">
        <v>36</v>
      </c>
      <c r="B3523" s="1" t="s">
        <v>37</v>
      </c>
      <c r="C3523" s="1" t="s">
        <v>22</v>
      </c>
      <c r="D3523" s="1" t="s">
        <v>23</v>
      </c>
      <c r="E3523" s="1" t="s">
        <v>24</v>
      </c>
      <c r="G3523" t="s">
        <v>3120</v>
      </c>
      <c r="H3523">
        <v>53907</v>
      </c>
      <c r="I3523">
        <v>54185</v>
      </c>
      <c r="J3523" t="s">
        <v>26</v>
      </c>
      <c r="K3523" t="s">
        <v>3252</v>
      </c>
      <c r="N3523" t="s">
        <v>45</v>
      </c>
      <c r="Q3523" t="s">
        <v>3251</v>
      </c>
      <c r="R3523">
        <v>279</v>
      </c>
      <c r="S3523">
        <v>92</v>
      </c>
    </row>
    <row r="3524" spans="1:20" x14ac:dyDescent="0.25">
      <c r="A3524" s="1" t="s">
        <v>20</v>
      </c>
      <c r="B3524" s="1" t="s">
        <v>21</v>
      </c>
      <c r="C3524" s="1" t="s">
        <v>22</v>
      </c>
      <c r="D3524" s="1" t="s">
        <v>23</v>
      </c>
      <c r="E3524" s="1" t="s">
        <v>24</v>
      </c>
      <c r="G3524" t="s">
        <v>25</v>
      </c>
      <c r="H3524">
        <v>53917</v>
      </c>
      <c r="I3524">
        <v>53990</v>
      </c>
      <c r="J3524" t="s">
        <v>46</v>
      </c>
      <c r="Q3524" t="s">
        <v>190</v>
      </c>
      <c r="R3524">
        <v>74</v>
      </c>
    </row>
    <row r="3525" spans="1:20" x14ac:dyDescent="0.25">
      <c r="A3525" s="1" t="s">
        <v>21</v>
      </c>
      <c r="C3525" s="1" t="s">
        <v>22</v>
      </c>
      <c r="D3525" s="1" t="s">
        <v>23</v>
      </c>
      <c r="E3525" s="1" t="s">
        <v>24</v>
      </c>
      <c r="G3525" t="s">
        <v>25</v>
      </c>
      <c r="H3525">
        <v>53917</v>
      </c>
      <c r="I3525">
        <v>53990</v>
      </c>
      <c r="J3525" t="s">
        <v>46</v>
      </c>
      <c r="N3525" t="s">
        <v>191</v>
      </c>
      <c r="Q3525" t="s">
        <v>190</v>
      </c>
      <c r="R3525">
        <v>74</v>
      </c>
      <c r="T3525" t="s">
        <v>192</v>
      </c>
    </row>
    <row r="3526" spans="1:20" x14ac:dyDescent="0.25">
      <c r="A3526" s="1" t="s">
        <v>20</v>
      </c>
      <c r="B3526" s="1" t="s">
        <v>34</v>
      </c>
      <c r="C3526" s="1" t="s">
        <v>22</v>
      </c>
      <c r="D3526" s="1" t="s">
        <v>23</v>
      </c>
      <c r="E3526" s="1" t="s">
        <v>24</v>
      </c>
      <c r="G3526" t="s">
        <v>4136</v>
      </c>
      <c r="H3526">
        <v>53981</v>
      </c>
      <c r="I3526">
        <v>54874</v>
      </c>
      <c r="J3526" t="s">
        <v>26</v>
      </c>
      <c r="Q3526" t="s">
        <v>4308</v>
      </c>
      <c r="R3526">
        <v>894</v>
      </c>
    </row>
    <row r="3527" spans="1:20" x14ac:dyDescent="0.25">
      <c r="A3527" s="1" t="s">
        <v>36</v>
      </c>
      <c r="B3527" s="1" t="s">
        <v>37</v>
      </c>
      <c r="C3527" s="1" t="s">
        <v>22</v>
      </c>
      <c r="D3527" s="1" t="s">
        <v>23</v>
      </c>
      <c r="E3527" s="1" t="s">
        <v>24</v>
      </c>
      <c r="G3527" t="s">
        <v>4136</v>
      </c>
      <c r="H3527">
        <v>53981</v>
      </c>
      <c r="I3527">
        <v>54874</v>
      </c>
      <c r="J3527" t="s">
        <v>26</v>
      </c>
      <c r="K3527" t="s">
        <v>4309</v>
      </c>
      <c r="N3527" t="s">
        <v>4310</v>
      </c>
      <c r="Q3527" t="s">
        <v>4308</v>
      </c>
      <c r="R3527">
        <v>894</v>
      </c>
      <c r="S3527">
        <v>297</v>
      </c>
    </row>
    <row r="3528" spans="1:20" x14ac:dyDescent="0.25">
      <c r="A3528" s="1" t="s">
        <v>20</v>
      </c>
      <c r="B3528" s="1" t="s">
        <v>21</v>
      </c>
      <c r="C3528" s="1" t="s">
        <v>22</v>
      </c>
      <c r="D3528" s="1" t="s">
        <v>23</v>
      </c>
      <c r="E3528" s="1" t="s">
        <v>24</v>
      </c>
      <c r="G3528" t="s">
        <v>25</v>
      </c>
      <c r="H3528">
        <v>53998</v>
      </c>
      <c r="I3528">
        <v>54073</v>
      </c>
      <c r="J3528" t="s">
        <v>46</v>
      </c>
      <c r="Q3528" t="s">
        <v>193</v>
      </c>
      <c r="R3528">
        <v>76</v>
      </c>
    </row>
    <row r="3529" spans="1:20" x14ac:dyDescent="0.25">
      <c r="A3529" s="1" t="s">
        <v>21</v>
      </c>
      <c r="C3529" s="1" t="s">
        <v>22</v>
      </c>
      <c r="D3529" s="1" t="s">
        <v>23</v>
      </c>
      <c r="E3529" s="1" t="s">
        <v>24</v>
      </c>
      <c r="G3529" t="s">
        <v>25</v>
      </c>
      <c r="H3529">
        <v>53998</v>
      </c>
      <c r="I3529">
        <v>54073</v>
      </c>
      <c r="J3529" t="s">
        <v>46</v>
      </c>
      <c r="N3529" t="s">
        <v>194</v>
      </c>
      <c r="Q3529" t="s">
        <v>193</v>
      </c>
      <c r="R3529">
        <v>76</v>
      </c>
      <c r="T3529" t="s">
        <v>195</v>
      </c>
    </row>
    <row r="3530" spans="1:20" x14ac:dyDescent="0.25">
      <c r="A3530" s="1" t="s">
        <v>20</v>
      </c>
      <c r="B3530" s="1" t="s">
        <v>34</v>
      </c>
      <c r="C3530" s="1" t="s">
        <v>22</v>
      </c>
      <c r="D3530" s="1" t="s">
        <v>23</v>
      </c>
      <c r="E3530" s="1" t="s">
        <v>24</v>
      </c>
      <c r="G3530" t="s">
        <v>3824</v>
      </c>
      <c r="H3530">
        <v>54119</v>
      </c>
      <c r="I3530">
        <v>54817</v>
      </c>
      <c r="J3530" t="s">
        <v>26</v>
      </c>
      <c r="Q3530" t="s">
        <v>3961</v>
      </c>
      <c r="R3530">
        <v>699</v>
      </c>
    </row>
    <row r="3531" spans="1:20" x14ac:dyDescent="0.25">
      <c r="A3531" s="1" t="s">
        <v>36</v>
      </c>
      <c r="B3531" s="1" t="s">
        <v>37</v>
      </c>
      <c r="C3531" s="1" t="s">
        <v>22</v>
      </c>
      <c r="D3531" s="1" t="s">
        <v>23</v>
      </c>
      <c r="E3531" s="1" t="s">
        <v>24</v>
      </c>
      <c r="G3531" t="s">
        <v>3824</v>
      </c>
      <c r="H3531">
        <v>54119</v>
      </c>
      <c r="I3531">
        <v>54817</v>
      </c>
      <c r="J3531" t="s">
        <v>26</v>
      </c>
      <c r="K3531" t="s">
        <v>3962</v>
      </c>
      <c r="N3531" t="s">
        <v>3963</v>
      </c>
      <c r="Q3531" t="s">
        <v>3961</v>
      </c>
      <c r="R3531">
        <v>699</v>
      </c>
      <c r="S3531">
        <v>232</v>
      </c>
    </row>
    <row r="3532" spans="1:20" x14ac:dyDescent="0.25">
      <c r="A3532" s="1" t="s">
        <v>20</v>
      </c>
      <c r="B3532" s="1" t="s">
        <v>34</v>
      </c>
      <c r="C3532" s="1" t="s">
        <v>22</v>
      </c>
      <c r="D3532" s="1" t="s">
        <v>23</v>
      </c>
      <c r="E3532" s="1" t="s">
        <v>24</v>
      </c>
      <c r="G3532" t="s">
        <v>4466</v>
      </c>
      <c r="H3532">
        <v>54248</v>
      </c>
      <c r="I3532">
        <v>54970</v>
      </c>
      <c r="J3532" t="s">
        <v>46</v>
      </c>
      <c r="Q3532" t="s">
        <v>4576</v>
      </c>
      <c r="R3532">
        <v>723</v>
      </c>
    </row>
    <row r="3533" spans="1:20" x14ac:dyDescent="0.25">
      <c r="A3533" s="1" t="s">
        <v>36</v>
      </c>
      <c r="B3533" s="1" t="s">
        <v>37</v>
      </c>
      <c r="C3533" s="1" t="s">
        <v>22</v>
      </c>
      <c r="D3533" s="1" t="s">
        <v>23</v>
      </c>
      <c r="E3533" s="1" t="s">
        <v>24</v>
      </c>
      <c r="G3533" t="s">
        <v>4466</v>
      </c>
      <c r="H3533">
        <v>54248</v>
      </c>
      <c r="I3533">
        <v>54970</v>
      </c>
      <c r="J3533" t="s">
        <v>46</v>
      </c>
      <c r="K3533" t="s">
        <v>4577</v>
      </c>
      <c r="N3533" t="s">
        <v>377</v>
      </c>
      <c r="Q3533" t="s">
        <v>4576</v>
      </c>
      <c r="R3533">
        <v>723</v>
      </c>
      <c r="S3533">
        <v>240</v>
      </c>
    </row>
    <row r="3534" spans="1:20" x14ac:dyDescent="0.25">
      <c r="A3534" s="1" t="s">
        <v>20</v>
      </c>
      <c r="B3534" s="1" t="s">
        <v>34</v>
      </c>
      <c r="C3534" s="1" t="s">
        <v>22</v>
      </c>
      <c r="D3534" s="1" t="s">
        <v>23</v>
      </c>
      <c r="E3534" s="1" t="s">
        <v>24</v>
      </c>
      <c r="G3534" t="s">
        <v>2087</v>
      </c>
      <c r="H3534">
        <v>54265</v>
      </c>
      <c r="I3534">
        <v>54531</v>
      </c>
      <c r="J3534" t="s">
        <v>26</v>
      </c>
      <c r="Q3534" t="s">
        <v>2232</v>
      </c>
      <c r="R3534">
        <v>267</v>
      </c>
    </row>
    <row r="3535" spans="1:20" x14ac:dyDescent="0.25">
      <c r="A3535" s="1" t="s">
        <v>36</v>
      </c>
      <c r="B3535" s="1" t="s">
        <v>37</v>
      </c>
      <c r="C3535" s="1" t="s">
        <v>22</v>
      </c>
      <c r="D3535" s="1" t="s">
        <v>23</v>
      </c>
      <c r="E3535" s="1" t="s">
        <v>24</v>
      </c>
      <c r="G3535" t="s">
        <v>2087</v>
      </c>
      <c r="H3535">
        <v>54265</v>
      </c>
      <c r="I3535">
        <v>54531</v>
      </c>
      <c r="J3535" t="s">
        <v>26</v>
      </c>
      <c r="K3535" t="s">
        <v>2233</v>
      </c>
      <c r="N3535" t="s">
        <v>2234</v>
      </c>
      <c r="Q3535" t="s">
        <v>2232</v>
      </c>
      <c r="R3535">
        <v>267</v>
      </c>
      <c r="S3535">
        <v>88</v>
      </c>
    </row>
    <row r="3536" spans="1:20" x14ac:dyDescent="0.25">
      <c r="A3536" s="1" t="s">
        <v>20</v>
      </c>
      <c r="B3536" s="1" t="s">
        <v>34</v>
      </c>
      <c r="C3536" s="1" t="s">
        <v>22</v>
      </c>
      <c r="D3536" s="1" t="s">
        <v>23</v>
      </c>
      <c r="E3536" s="1" t="s">
        <v>24</v>
      </c>
      <c r="G3536" t="s">
        <v>25</v>
      </c>
      <c r="H3536">
        <v>54390</v>
      </c>
      <c r="I3536">
        <v>55781</v>
      </c>
      <c r="J3536" t="s">
        <v>26</v>
      </c>
      <c r="Q3536" t="s">
        <v>196</v>
      </c>
      <c r="R3536">
        <v>1392</v>
      </c>
    </row>
    <row r="3537" spans="1:20" x14ac:dyDescent="0.25">
      <c r="A3537" s="1" t="s">
        <v>36</v>
      </c>
      <c r="B3537" s="1" t="s">
        <v>37</v>
      </c>
      <c r="C3537" s="1" t="s">
        <v>22</v>
      </c>
      <c r="D3537" s="1" t="s">
        <v>23</v>
      </c>
      <c r="E3537" s="1" t="s">
        <v>24</v>
      </c>
      <c r="G3537" t="s">
        <v>25</v>
      </c>
      <c r="H3537">
        <v>54390</v>
      </c>
      <c r="I3537">
        <v>55781</v>
      </c>
      <c r="J3537" t="s">
        <v>26</v>
      </c>
      <c r="K3537" t="s">
        <v>197</v>
      </c>
      <c r="N3537" t="s">
        <v>198</v>
      </c>
      <c r="Q3537" t="s">
        <v>196</v>
      </c>
      <c r="R3537">
        <v>1392</v>
      </c>
      <c r="S3537">
        <v>463</v>
      </c>
    </row>
    <row r="3538" spans="1:20" x14ac:dyDescent="0.25">
      <c r="A3538" s="1" t="s">
        <v>20</v>
      </c>
      <c r="B3538" s="1" t="s">
        <v>34</v>
      </c>
      <c r="C3538" s="1" t="s">
        <v>22</v>
      </c>
      <c r="D3538" s="1" t="s">
        <v>23</v>
      </c>
      <c r="E3538" s="1" t="s">
        <v>24</v>
      </c>
      <c r="G3538" t="s">
        <v>1267</v>
      </c>
      <c r="H3538">
        <v>54402</v>
      </c>
      <c r="I3538">
        <v>55019</v>
      </c>
      <c r="J3538" t="s">
        <v>26</v>
      </c>
      <c r="Q3538" t="s">
        <v>1408</v>
      </c>
      <c r="R3538">
        <v>618</v>
      </c>
    </row>
    <row r="3539" spans="1:20" x14ac:dyDescent="0.25">
      <c r="A3539" s="1" t="s">
        <v>36</v>
      </c>
      <c r="B3539" s="1" t="s">
        <v>37</v>
      </c>
      <c r="C3539" s="1" t="s">
        <v>22</v>
      </c>
      <c r="D3539" s="1" t="s">
        <v>23</v>
      </c>
      <c r="E3539" s="1" t="s">
        <v>24</v>
      </c>
      <c r="G3539" t="s">
        <v>1267</v>
      </c>
      <c r="H3539">
        <v>54402</v>
      </c>
      <c r="I3539">
        <v>55019</v>
      </c>
      <c r="J3539" t="s">
        <v>26</v>
      </c>
      <c r="K3539" t="s">
        <v>1409</v>
      </c>
      <c r="N3539" t="s">
        <v>45</v>
      </c>
      <c r="Q3539" t="s">
        <v>1408</v>
      </c>
      <c r="R3539">
        <v>618</v>
      </c>
      <c r="S3539">
        <v>205</v>
      </c>
    </row>
    <row r="3540" spans="1:20" x14ac:dyDescent="0.25">
      <c r="A3540" s="1" t="s">
        <v>20</v>
      </c>
      <c r="B3540" s="1" t="s">
        <v>128</v>
      </c>
      <c r="C3540" s="1" t="s">
        <v>22</v>
      </c>
      <c r="D3540" s="1" t="s">
        <v>23</v>
      </c>
      <c r="E3540" s="1" t="s">
        <v>24</v>
      </c>
      <c r="G3540" t="s">
        <v>2442</v>
      </c>
      <c r="H3540">
        <v>54431</v>
      </c>
      <c r="I3540">
        <v>55239</v>
      </c>
      <c r="J3540" t="s">
        <v>26</v>
      </c>
      <c r="Q3540" t="s">
        <v>2563</v>
      </c>
      <c r="R3540">
        <v>809</v>
      </c>
      <c r="T3540" t="s">
        <v>130</v>
      </c>
    </row>
    <row r="3541" spans="1:20" x14ac:dyDescent="0.25">
      <c r="A3541" s="1" t="s">
        <v>36</v>
      </c>
      <c r="B3541" s="1" t="s">
        <v>131</v>
      </c>
      <c r="C3541" s="1" t="s">
        <v>22</v>
      </c>
      <c r="D3541" s="1" t="s">
        <v>23</v>
      </c>
      <c r="E3541" s="1" t="s">
        <v>24</v>
      </c>
      <c r="G3541" t="s">
        <v>2442</v>
      </c>
      <c r="H3541">
        <v>54431</v>
      </c>
      <c r="I3541">
        <v>55239</v>
      </c>
      <c r="J3541" t="s">
        <v>26</v>
      </c>
      <c r="N3541" t="s">
        <v>471</v>
      </c>
      <c r="Q3541" t="s">
        <v>2563</v>
      </c>
      <c r="R3541">
        <v>809</v>
      </c>
      <c r="T3541" t="s">
        <v>130</v>
      </c>
    </row>
    <row r="3542" spans="1:20" x14ac:dyDescent="0.25">
      <c r="A3542" s="1" t="s">
        <v>20</v>
      </c>
      <c r="B3542" s="1" t="s">
        <v>34</v>
      </c>
      <c r="C3542" s="1" t="s">
        <v>22</v>
      </c>
      <c r="D3542" s="1" t="s">
        <v>23</v>
      </c>
      <c r="E3542" s="1" t="s">
        <v>24</v>
      </c>
      <c r="G3542" t="s">
        <v>3334</v>
      </c>
      <c r="H3542">
        <v>54465</v>
      </c>
      <c r="I3542">
        <v>55532</v>
      </c>
      <c r="J3542" t="s">
        <v>46</v>
      </c>
      <c r="Q3542" t="s">
        <v>3444</v>
      </c>
      <c r="R3542">
        <v>1068</v>
      </c>
    </row>
    <row r="3543" spans="1:20" x14ac:dyDescent="0.25">
      <c r="A3543" s="1" t="s">
        <v>36</v>
      </c>
      <c r="B3543" s="1" t="s">
        <v>37</v>
      </c>
      <c r="C3543" s="1" t="s">
        <v>22</v>
      </c>
      <c r="D3543" s="1" t="s">
        <v>23</v>
      </c>
      <c r="E3543" s="1" t="s">
        <v>24</v>
      </c>
      <c r="G3543" t="s">
        <v>3334</v>
      </c>
      <c r="H3543">
        <v>54465</v>
      </c>
      <c r="I3543">
        <v>55532</v>
      </c>
      <c r="J3543" t="s">
        <v>46</v>
      </c>
      <c r="K3543" t="s">
        <v>3445</v>
      </c>
      <c r="N3543" t="s">
        <v>45</v>
      </c>
      <c r="Q3543" t="s">
        <v>3444</v>
      </c>
      <c r="R3543">
        <v>1068</v>
      </c>
      <c r="S3543">
        <v>355</v>
      </c>
    </row>
    <row r="3544" spans="1:20" x14ac:dyDescent="0.25">
      <c r="A3544" s="1" t="s">
        <v>20</v>
      </c>
      <c r="B3544" s="1" t="s">
        <v>34</v>
      </c>
      <c r="C3544" s="1" t="s">
        <v>22</v>
      </c>
      <c r="D3544" s="1" t="s">
        <v>23</v>
      </c>
      <c r="E3544" s="1" t="s">
        <v>24</v>
      </c>
      <c r="G3544" t="s">
        <v>2702</v>
      </c>
      <c r="H3544">
        <v>54523</v>
      </c>
      <c r="I3544">
        <v>55374</v>
      </c>
      <c r="J3544" t="s">
        <v>26</v>
      </c>
      <c r="Q3544" t="s">
        <v>2826</v>
      </c>
      <c r="R3544">
        <v>852</v>
      </c>
    </row>
    <row r="3545" spans="1:20" x14ac:dyDescent="0.25">
      <c r="A3545" s="1" t="s">
        <v>36</v>
      </c>
      <c r="B3545" s="1" t="s">
        <v>37</v>
      </c>
      <c r="C3545" s="1" t="s">
        <v>22</v>
      </c>
      <c r="D3545" s="1" t="s">
        <v>23</v>
      </c>
      <c r="E3545" s="1" t="s">
        <v>24</v>
      </c>
      <c r="G3545" t="s">
        <v>2702</v>
      </c>
      <c r="H3545">
        <v>54523</v>
      </c>
      <c r="I3545">
        <v>55374</v>
      </c>
      <c r="J3545" t="s">
        <v>26</v>
      </c>
      <c r="K3545" t="s">
        <v>2827</v>
      </c>
      <c r="N3545" t="s">
        <v>648</v>
      </c>
      <c r="Q3545" t="s">
        <v>2826</v>
      </c>
      <c r="R3545">
        <v>852</v>
      </c>
      <c r="S3545">
        <v>283</v>
      </c>
    </row>
    <row r="3546" spans="1:20" x14ac:dyDescent="0.25">
      <c r="A3546" s="1" t="s">
        <v>20</v>
      </c>
      <c r="B3546" s="1" t="s">
        <v>34</v>
      </c>
      <c r="C3546" s="1" t="s">
        <v>22</v>
      </c>
      <c r="D3546" s="1" t="s">
        <v>23</v>
      </c>
      <c r="E3546" s="1" t="s">
        <v>24</v>
      </c>
      <c r="G3546" t="s">
        <v>3120</v>
      </c>
      <c r="H3546">
        <v>54612</v>
      </c>
      <c r="I3546">
        <v>55523</v>
      </c>
      <c r="J3546" t="s">
        <v>26</v>
      </c>
      <c r="Q3546" t="s">
        <v>3253</v>
      </c>
      <c r="R3546">
        <v>912</v>
      </c>
    </row>
    <row r="3547" spans="1:20" x14ac:dyDescent="0.25">
      <c r="A3547" s="1" t="s">
        <v>36</v>
      </c>
      <c r="B3547" s="1" t="s">
        <v>37</v>
      </c>
      <c r="C3547" s="1" t="s">
        <v>22</v>
      </c>
      <c r="D3547" s="1" t="s">
        <v>23</v>
      </c>
      <c r="E3547" s="1" t="s">
        <v>24</v>
      </c>
      <c r="G3547" t="s">
        <v>3120</v>
      </c>
      <c r="H3547">
        <v>54612</v>
      </c>
      <c r="I3547">
        <v>55523</v>
      </c>
      <c r="J3547" t="s">
        <v>26</v>
      </c>
      <c r="K3547" t="s">
        <v>3254</v>
      </c>
      <c r="N3547" t="s">
        <v>902</v>
      </c>
      <c r="Q3547" t="s">
        <v>3253</v>
      </c>
      <c r="R3547">
        <v>912</v>
      </c>
      <c r="S3547">
        <v>303</v>
      </c>
    </row>
    <row r="3548" spans="1:20" x14ac:dyDescent="0.25">
      <c r="A3548" s="1" t="s">
        <v>20</v>
      </c>
      <c r="B3548" s="1" t="s">
        <v>34</v>
      </c>
      <c r="C3548" s="1" t="s">
        <v>22</v>
      </c>
      <c r="D3548" s="1" t="s">
        <v>23</v>
      </c>
      <c r="E3548" s="1" t="s">
        <v>24</v>
      </c>
      <c r="G3548" t="s">
        <v>2087</v>
      </c>
      <c r="H3548">
        <v>54632</v>
      </c>
      <c r="I3548">
        <v>55564</v>
      </c>
      <c r="J3548" t="s">
        <v>26</v>
      </c>
      <c r="Q3548" t="s">
        <v>2235</v>
      </c>
      <c r="R3548">
        <v>933</v>
      </c>
    </row>
    <row r="3549" spans="1:20" x14ac:dyDescent="0.25">
      <c r="A3549" s="1" t="s">
        <v>36</v>
      </c>
      <c r="B3549" s="1" t="s">
        <v>37</v>
      </c>
      <c r="C3549" s="1" t="s">
        <v>22</v>
      </c>
      <c r="D3549" s="1" t="s">
        <v>23</v>
      </c>
      <c r="E3549" s="1" t="s">
        <v>24</v>
      </c>
      <c r="G3549" t="s">
        <v>2087</v>
      </c>
      <c r="H3549">
        <v>54632</v>
      </c>
      <c r="I3549">
        <v>55564</v>
      </c>
      <c r="J3549" t="s">
        <v>26</v>
      </c>
      <c r="K3549" t="s">
        <v>2236</v>
      </c>
      <c r="N3549" t="s">
        <v>2237</v>
      </c>
      <c r="Q3549" t="s">
        <v>2235</v>
      </c>
      <c r="R3549">
        <v>933</v>
      </c>
      <c r="S3549">
        <v>310</v>
      </c>
    </row>
    <row r="3550" spans="1:20" x14ac:dyDescent="0.25">
      <c r="A3550" s="1" t="s">
        <v>20</v>
      </c>
      <c r="B3550" s="1" t="s">
        <v>34</v>
      </c>
      <c r="C3550" s="1" t="s">
        <v>22</v>
      </c>
      <c r="D3550" s="1" t="s">
        <v>23</v>
      </c>
      <c r="E3550" s="1" t="s">
        <v>24</v>
      </c>
      <c r="G3550" t="s">
        <v>4327</v>
      </c>
      <c r="H3550">
        <v>54634</v>
      </c>
      <c r="I3550">
        <v>54924</v>
      </c>
      <c r="J3550" t="s">
        <v>26</v>
      </c>
      <c r="Q3550" t="s">
        <v>4452</v>
      </c>
      <c r="R3550">
        <v>291</v>
      </c>
    </row>
    <row r="3551" spans="1:20" x14ac:dyDescent="0.25">
      <c r="A3551" s="1" t="s">
        <v>36</v>
      </c>
      <c r="B3551" s="1" t="s">
        <v>37</v>
      </c>
      <c r="C3551" s="1" t="s">
        <v>22</v>
      </c>
      <c r="D3551" s="1" t="s">
        <v>23</v>
      </c>
      <c r="E3551" s="1" t="s">
        <v>24</v>
      </c>
      <c r="G3551" t="s">
        <v>4327</v>
      </c>
      <c r="H3551">
        <v>54634</v>
      </c>
      <c r="I3551">
        <v>54924</v>
      </c>
      <c r="J3551" t="s">
        <v>26</v>
      </c>
      <c r="K3551" t="s">
        <v>4453</v>
      </c>
      <c r="N3551" t="s">
        <v>45</v>
      </c>
      <c r="Q3551" t="s">
        <v>4452</v>
      </c>
      <c r="R3551">
        <v>291</v>
      </c>
      <c r="S3551">
        <v>96</v>
      </c>
    </row>
    <row r="3552" spans="1:20" x14ac:dyDescent="0.25">
      <c r="A3552" s="1" t="s">
        <v>20</v>
      </c>
      <c r="B3552" s="1" t="s">
        <v>34</v>
      </c>
      <c r="C3552" s="1" t="s">
        <v>22</v>
      </c>
      <c r="D3552" s="1" t="s">
        <v>23</v>
      </c>
      <c r="E3552" s="1" t="s">
        <v>24</v>
      </c>
      <c r="G3552" t="s">
        <v>2935</v>
      </c>
      <c r="H3552">
        <v>54679</v>
      </c>
      <c r="I3552">
        <v>55293</v>
      </c>
      <c r="J3552" t="s">
        <v>46</v>
      </c>
      <c r="Q3552" t="s">
        <v>3068</v>
      </c>
      <c r="R3552">
        <v>615</v>
      </c>
    </row>
    <row r="3553" spans="1:19" x14ac:dyDescent="0.25">
      <c r="A3553" s="1" t="s">
        <v>36</v>
      </c>
      <c r="B3553" s="1" t="s">
        <v>37</v>
      </c>
      <c r="C3553" s="1" t="s">
        <v>22</v>
      </c>
      <c r="D3553" s="1" t="s">
        <v>23</v>
      </c>
      <c r="E3553" s="1" t="s">
        <v>24</v>
      </c>
      <c r="G3553" t="s">
        <v>2935</v>
      </c>
      <c r="H3553">
        <v>54679</v>
      </c>
      <c r="I3553">
        <v>55293</v>
      </c>
      <c r="J3553" t="s">
        <v>46</v>
      </c>
      <c r="K3553" t="s">
        <v>3069</v>
      </c>
      <c r="N3553" t="s">
        <v>969</v>
      </c>
      <c r="Q3553" t="s">
        <v>3068</v>
      </c>
      <c r="R3553">
        <v>615</v>
      </c>
      <c r="S3553">
        <v>204</v>
      </c>
    </row>
    <row r="3554" spans="1:19" x14ac:dyDescent="0.25">
      <c r="A3554" s="1" t="s">
        <v>20</v>
      </c>
      <c r="B3554" s="1" t="s">
        <v>34</v>
      </c>
      <c r="C3554" s="1" t="s">
        <v>22</v>
      </c>
      <c r="D3554" s="1" t="s">
        <v>23</v>
      </c>
      <c r="E3554" s="1" t="s">
        <v>24</v>
      </c>
      <c r="G3554" t="s">
        <v>4136</v>
      </c>
      <c r="H3554">
        <v>54871</v>
      </c>
      <c r="I3554">
        <v>56109</v>
      </c>
      <c r="J3554" t="s">
        <v>26</v>
      </c>
      <c r="Q3554" t="s">
        <v>4311</v>
      </c>
      <c r="R3554">
        <v>1239</v>
      </c>
    </row>
    <row r="3555" spans="1:19" x14ac:dyDescent="0.25">
      <c r="A3555" s="1" t="s">
        <v>36</v>
      </c>
      <c r="B3555" s="1" t="s">
        <v>37</v>
      </c>
      <c r="C3555" s="1" t="s">
        <v>22</v>
      </c>
      <c r="D3555" s="1" t="s">
        <v>23</v>
      </c>
      <c r="E3555" s="1" t="s">
        <v>24</v>
      </c>
      <c r="G3555" t="s">
        <v>4136</v>
      </c>
      <c r="H3555">
        <v>54871</v>
      </c>
      <c r="I3555">
        <v>56109</v>
      </c>
      <c r="J3555" t="s">
        <v>26</v>
      </c>
      <c r="K3555" t="s">
        <v>4312</v>
      </c>
      <c r="N3555" t="s">
        <v>4313</v>
      </c>
      <c r="Q3555" t="s">
        <v>4311</v>
      </c>
      <c r="R3555">
        <v>1239</v>
      </c>
      <c r="S3555">
        <v>412</v>
      </c>
    </row>
    <row r="3556" spans="1:19" x14ac:dyDescent="0.25">
      <c r="A3556" s="1" t="s">
        <v>20</v>
      </c>
      <c r="B3556" s="1" t="s">
        <v>34</v>
      </c>
      <c r="C3556" s="1" t="s">
        <v>22</v>
      </c>
      <c r="D3556" s="1" t="s">
        <v>23</v>
      </c>
      <c r="E3556" s="1" t="s">
        <v>24</v>
      </c>
      <c r="G3556" t="s">
        <v>4466</v>
      </c>
      <c r="H3556">
        <v>54915</v>
      </c>
      <c r="I3556">
        <v>55751</v>
      </c>
      <c r="J3556" t="s">
        <v>46</v>
      </c>
      <c r="Q3556" t="s">
        <v>4578</v>
      </c>
      <c r="R3556">
        <v>837</v>
      </c>
    </row>
    <row r="3557" spans="1:19" x14ac:dyDescent="0.25">
      <c r="A3557" s="1" t="s">
        <v>36</v>
      </c>
      <c r="B3557" s="1" t="s">
        <v>37</v>
      </c>
      <c r="C3557" s="1" t="s">
        <v>22</v>
      </c>
      <c r="D3557" s="1" t="s">
        <v>23</v>
      </c>
      <c r="E3557" s="1" t="s">
        <v>24</v>
      </c>
      <c r="G3557" t="s">
        <v>4466</v>
      </c>
      <c r="H3557">
        <v>54915</v>
      </c>
      <c r="I3557">
        <v>55751</v>
      </c>
      <c r="J3557" t="s">
        <v>46</v>
      </c>
      <c r="K3557" t="s">
        <v>4579</v>
      </c>
      <c r="N3557" t="s">
        <v>45</v>
      </c>
      <c r="Q3557" t="s">
        <v>4578</v>
      </c>
      <c r="R3557">
        <v>837</v>
      </c>
      <c r="S3557">
        <v>278</v>
      </c>
    </row>
    <row r="3558" spans="1:19" x14ac:dyDescent="0.25">
      <c r="A3558" s="1" t="s">
        <v>20</v>
      </c>
      <c r="B3558" s="1" t="s">
        <v>34</v>
      </c>
      <c r="C3558" s="1" t="s">
        <v>22</v>
      </c>
      <c r="D3558" s="1" t="s">
        <v>23</v>
      </c>
      <c r="E3558" s="1" t="s">
        <v>24</v>
      </c>
      <c r="G3558" t="s">
        <v>3824</v>
      </c>
      <c r="H3558">
        <v>54922</v>
      </c>
      <c r="I3558">
        <v>55878</v>
      </c>
      <c r="J3558" t="s">
        <v>26</v>
      </c>
      <c r="Q3558" t="s">
        <v>3964</v>
      </c>
      <c r="R3558">
        <v>957</v>
      </c>
    </row>
    <row r="3559" spans="1:19" x14ac:dyDescent="0.25">
      <c r="A3559" s="1" t="s">
        <v>36</v>
      </c>
      <c r="B3559" s="1" t="s">
        <v>37</v>
      </c>
      <c r="C3559" s="1" t="s">
        <v>22</v>
      </c>
      <c r="D3559" s="1" t="s">
        <v>23</v>
      </c>
      <c r="E3559" s="1" t="s">
        <v>24</v>
      </c>
      <c r="G3559" t="s">
        <v>3824</v>
      </c>
      <c r="H3559">
        <v>54922</v>
      </c>
      <c r="I3559">
        <v>55878</v>
      </c>
      <c r="J3559" t="s">
        <v>26</v>
      </c>
      <c r="K3559" t="s">
        <v>3965</v>
      </c>
      <c r="N3559" t="s">
        <v>3966</v>
      </c>
      <c r="Q3559" t="s">
        <v>3964</v>
      </c>
      <c r="R3559">
        <v>957</v>
      </c>
      <c r="S3559">
        <v>318</v>
      </c>
    </row>
    <row r="3560" spans="1:19" x14ac:dyDescent="0.25">
      <c r="A3560" s="1" t="s">
        <v>20</v>
      </c>
      <c r="B3560" s="1" t="s">
        <v>34</v>
      </c>
      <c r="C3560" s="1" t="s">
        <v>22</v>
      </c>
      <c r="D3560" s="1" t="s">
        <v>23</v>
      </c>
      <c r="E3560" s="1" t="s">
        <v>24</v>
      </c>
      <c r="G3560" t="s">
        <v>4327</v>
      </c>
      <c r="H3560">
        <v>54941</v>
      </c>
      <c r="I3560">
        <v>55351</v>
      </c>
      <c r="J3560" t="s">
        <v>26</v>
      </c>
      <c r="Q3560" t="s">
        <v>4454</v>
      </c>
      <c r="R3560">
        <v>411</v>
      </c>
    </row>
    <row r="3561" spans="1:19" x14ac:dyDescent="0.25">
      <c r="A3561" s="1" t="s">
        <v>36</v>
      </c>
      <c r="B3561" s="1" t="s">
        <v>37</v>
      </c>
      <c r="C3561" s="1" t="s">
        <v>22</v>
      </c>
      <c r="D3561" s="1" t="s">
        <v>23</v>
      </c>
      <c r="E3561" s="1" t="s">
        <v>24</v>
      </c>
      <c r="G3561" t="s">
        <v>4327</v>
      </c>
      <c r="H3561">
        <v>54941</v>
      </c>
      <c r="I3561">
        <v>55351</v>
      </c>
      <c r="J3561" t="s">
        <v>26</v>
      </c>
      <c r="K3561" t="s">
        <v>4455</v>
      </c>
      <c r="N3561" t="s">
        <v>4456</v>
      </c>
      <c r="Q3561" t="s">
        <v>4454</v>
      </c>
      <c r="R3561">
        <v>411</v>
      </c>
      <c r="S3561">
        <v>136</v>
      </c>
    </row>
    <row r="3562" spans="1:19" x14ac:dyDescent="0.25">
      <c r="A3562" s="1" t="s">
        <v>20</v>
      </c>
      <c r="B3562" s="1" t="s">
        <v>34</v>
      </c>
      <c r="C3562" s="1" t="s">
        <v>22</v>
      </c>
      <c r="D3562" s="1" t="s">
        <v>23</v>
      </c>
      <c r="E3562" s="1" t="s">
        <v>24</v>
      </c>
      <c r="G3562" t="s">
        <v>3978</v>
      </c>
      <c r="H3562">
        <v>55040</v>
      </c>
      <c r="I3562">
        <v>55660</v>
      </c>
      <c r="J3562" t="s">
        <v>26</v>
      </c>
      <c r="Q3562" t="s">
        <v>4101</v>
      </c>
      <c r="R3562">
        <v>621</v>
      </c>
    </row>
    <row r="3563" spans="1:19" x14ac:dyDescent="0.25">
      <c r="A3563" s="1" t="s">
        <v>36</v>
      </c>
      <c r="B3563" s="1" t="s">
        <v>37</v>
      </c>
      <c r="C3563" s="1" t="s">
        <v>22</v>
      </c>
      <c r="D3563" s="1" t="s">
        <v>23</v>
      </c>
      <c r="E3563" s="1" t="s">
        <v>24</v>
      </c>
      <c r="G3563" t="s">
        <v>3978</v>
      </c>
      <c r="H3563">
        <v>55040</v>
      </c>
      <c r="I3563">
        <v>55660</v>
      </c>
      <c r="J3563" t="s">
        <v>26</v>
      </c>
      <c r="K3563" t="s">
        <v>4102</v>
      </c>
      <c r="N3563" t="s">
        <v>607</v>
      </c>
      <c r="Q3563" t="s">
        <v>4101</v>
      </c>
      <c r="R3563">
        <v>621</v>
      </c>
      <c r="S3563">
        <v>206</v>
      </c>
    </row>
    <row r="3564" spans="1:19" x14ac:dyDescent="0.25">
      <c r="A3564" s="1" t="s">
        <v>20</v>
      </c>
      <c r="B3564" s="1" t="s">
        <v>34</v>
      </c>
      <c r="C3564" s="1" t="s">
        <v>22</v>
      </c>
      <c r="D3564" s="1" t="s">
        <v>23</v>
      </c>
      <c r="E3564" s="1" t="s">
        <v>24</v>
      </c>
      <c r="G3564" t="s">
        <v>2935</v>
      </c>
      <c r="H3564">
        <v>55300</v>
      </c>
      <c r="I3564">
        <v>56043</v>
      </c>
      <c r="J3564" t="s">
        <v>46</v>
      </c>
      <c r="Q3564" t="s">
        <v>3070</v>
      </c>
      <c r="R3564">
        <v>744</v>
      </c>
    </row>
    <row r="3565" spans="1:19" x14ac:dyDescent="0.25">
      <c r="A3565" s="1" t="s">
        <v>36</v>
      </c>
      <c r="B3565" s="1" t="s">
        <v>37</v>
      </c>
      <c r="C3565" s="1" t="s">
        <v>22</v>
      </c>
      <c r="D3565" s="1" t="s">
        <v>23</v>
      </c>
      <c r="E3565" s="1" t="s">
        <v>24</v>
      </c>
      <c r="G3565" t="s">
        <v>2935</v>
      </c>
      <c r="H3565">
        <v>55300</v>
      </c>
      <c r="I3565">
        <v>56043</v>
      </c>
      <c r="J3565" t="s">
        <v>46</v>
      </c>
      <c r="K3565" t="s">
        <v>3071</v>
      </c>
      <c r="N3565" t="s">
        <v>3072</v>
      </c>
      <c r="Q3565" t="s">
        <v>3070</v>
      </c>
      <c r="R3565">
        <v>744</v>
      </c>
      <c r="S3565">
        <v>247</v>
      </c>
    </row>
    <row r="3566" spans="1:19" x14ac:dyDescent="0.25">
      <c r="A3566" s="1" t="s">
        <v>20</v>
      </c>
      <c r="B3566" s="1" t="s">
        <v>34</v>
      </c>
      <c r="C3566" s="1" t="s">
        <v>22</v>
      </c>
      <c r="D3566" s="1" t="s">
        <v>23</v>
      </c>
      <c r="E3566" s="1" t="s">
        <v>24</v>
      </c>
      <c r="G3566" t="s">
        <v>4327</v>
      </c>
      <c r="H3566">
        <v>55352</v>
      </c>
      <c r="I3566">
        <v>55963</v>
      </c>
      <c r="J3566" t="s">
        <v>26</v>
      </c>
      <c r="Q3566" t="s">
        <v>4457</v>
      </c>
      <c r="R3566">
        <v>612</v>
      </c>
    </row>
    <row r="3567" spans="1:19" x14ac:dyDescent="0.25">
      <c r="A3567" s="1" t="s">
        <v>36</v>
      </c>
      <c r="B3567" s="1" t="s">
        <v>37</v>
      </c>
      <c r="C3567" s="1" t="s">
        <v>22</v>
      </c>
      <c r="D3567" s="1" t="s">
        <v>23</v>
      </c>
      <c r="E3567" s="1" t="s">
        <v>24</v>
      </c>
      <c r="G3567" t="s">
        <v>4327</v>
      </c>
      <c r="H3567">
        <v>55352</v>
      </c>
      <c r="I3567">
        <v>55963</v>
      </c>
      <c r="J3567" t="s">
        <v>26</v>
      </c>
      <c r="K3567" t="s">
        <v>4458</v>
      </c>
      <c r="N3567" t="s">
        <v>4459</v>
      </c>
      <c r="Q3567" t="s">
        <v>4457</v>
      </c>
      <c r="R3567">
        <v>612</v>
      </c>
      <c r="S3567">
        <v>203</v>
      </c>
    </row>
    <row r="3568" spans="1:19" x14ac:dyDescent="0.25">
      <c r="A3568" s="1" t="s">
        <v>20</v>
      </c>
      <c r="B3568" s="1" t="s">
        <v>34</v>
      </c>
      <c r="C3568" s="1" t="s">
        <v>22</v>
      </c>
      <c r="D3568" s="1" t="s">
        <v>23</v>
      </c>
      <c r="E3568" s="1" t="s">
        <v>24</v>
      </c>
      <c r="G3568" t="s">
        <v>2702</v>
      </c>
      <c r="H3568">
        <v>55448</v>
      </c>
      <c r="I3568">
        <v>55801</v>
      </c>
      <c r="J3568" t="s">
        <v>26</v>
      </c>
      <c r="Q3568" t="s">
        <v>2828</v>
      </c>
      <c r="R3568">
        <v>354</v>
      </c>
    </row>
    <row r="3569" spans="1:19" x14ac:dyDescent="0.25">
      <c r="A3569" s="1" t="s">
        <v>36</v>
      </c>
      <c r="B3569" s="1" t="s">
        <v>37</v>
      </c>
      <c r="C3569" s="1" t="s">
        <v>22</v>
      </c>
      <c r="D3569" s="1" t="s">
        <v>23</v>
      </c>
      <c r="E3569" s="1" t="s">
        <v>24</v>
      </c>
      <c r="G3569" t="s">
        <v>2702</v>
      </c>
      <c r="H3569">
        <v>55448</v>
      </c>
      <c r="I3569">
        <v>55801</v>
      </c>
      <c r="J3569" t="s">
        <v>26</v>
      </c>
      <c r="K3569" t="s">
        <v>2829</v>
      </c>
      <c r="N3569" t="s">
        <v>245</v>
      </c>
      <c r="Q3569" t="s">
        <v>2828</v>
      </c>
      <c r="R3569">
        <v>354</v>
      </c>
      <c r="S3569">
        <v>117</v>
      </c>
    </row>
    <row r="3570" spans="1:19" x14ac:dyDescent="0.25">
      <c r="A3570" s="1" t="s">
        <v>20</v>
      </c>
      <c r="B3570" s="1" t="s">
        <v>34</v>
      </c>
      <c r="C3570" s="1" t="s">
        <v>22</v>
      </c>
      <c r="D3570" s="1" t="s">
        <v>23</v>
      </c>
      <c r="E3570" s="1" t="s">
        <v>24</v>
      </c>
      <c r="G3570" t="s">
        <v>3679</v>
      </c>
      <c r="H3570">
        <v>55461</v>
      </c>
      <c r="I3570">
        <v>56177</v>
      </c>
      <c r="J3570" t="s">
        <v>26</v>
      </c>
      <c r="Q3570" t="s">
        <v>3790</v>
      </c>
      <c r="R3570">
        <v>717</v>
      </c>
    </row>
    <row r="3571" spans="1:19" x14ac:dyDescent="0.25">
      <c r="A3571" s="1" t="s">
        <v>36</v>
      </c>
      <c r="B3571" s="1" t="s">
        <v>37</v>
      </c>
      <c r="C3571" s="1" t="s">
        <v>22</v>
      </c>
      <c r="D3571" s="1" t="s">
        <v>23</v>
      </c>
      <c r="E3571" s="1" t="s">
        <v>24</v>
      </c>
      <c r="G3571" t="s">
        <v>3679</v>
      </c>
      <c r="H3571">
        <v>55461</v>
      </c>
      <c r="I3571">
        <v>56177</v>
      </c>
      <c r="J3571" t="s">
        <v>26</v>
      </c>
      <c r="K3571" t="s">
        <v>3791</v>
      </c>
      <c r="N3571" t="s">
        <v>3792</v>
      </c>
      <c r="Q3571" t="s">
        <v>3790</v>
      </c>
      <c r="R3571">
        <v>717</v>
      </c>
      <c r="S3571">
        <v>238</v>
      </c>
    </row>
    <row r="3572" spans="1:19" x14ac:dyDescent="0.25">
      <c r="A3572" s="1" t="s">
        <v>20</v>
      </c>
      <c r="B3572" s="1" t="s">
        <v>34</v>
      </c>
      <c r="C3572" s="1" t="s">
        <v>22</v>
      </c>
      <c r="D3572" s="1" t="s">
        <v>23</v>
      </c>
      <c r="E3572" s="1" t="s">
        <v>24</v>
      </c>
      <c r="G3572" t="s">
        <v>1267</v>
      </c>
      <c r="H3572">
        <v>55486</v>
      </c>
      <c r="I3572">
        <v>56193</v>
      </c>
      <c r="J3572" t="s">
        <v>26</v>
      </c>
      <c r="Q3572" t="s">
        <v>1410</v>
      </c>
      <c r="R3572">
        <v>708</v>
      </c>
    </row>
    <row r="3573" spans="1:19" x14ac:dyDescent="0.25">
      <c r="A3573" s="1" t="s">
        <v>36</v>
      </c>
      <c r="B3573" s="1" t="s">
        <v>37</v>
      </c>
      <c r="C3573" s="1" t="s">
        <v>22</v>
      </c>
      <c r="D3573" s="1" t="s">
        <v>23</v>
      </c>
      <c r="E3573" s="1" t="s">
        <v>24</v>
      </c>
      <c r="G3573" t="s">
        <v>1267</v>
      </c>
      <c r="H3573">
        <v>55486</v>
      </c>
      <c r="I3573">
        <v>56193</v>
      </c>
      <c r="J3573" t="s">
        <v>26</v>
      </c>
      <c r="K3573" t="s">
        <v>1411</v>
      </c>
      <c r="N3573" t="s">
        <v>45</v>
      </c>
      <c r="Q3573" t="s">
        <v>1410</v>
      </c>
      <c r="R3573">
        <v>708</v>
      </c>
      <c r="S3573">
        <v>235</v>
      </c>
    </row>
    <row r="3574" spans="1:19" x14ac:dyDescent="0.25">
      <c r="A3574" s="1" t="s">
        <v>20</v>
      </c>
      <c r="B3574" s="1" t="s">
        <v>34</v>
      </c>
      <c r="C3574" s="1" t="s">
        <v>22</v>
      </c>
      <c r="D3574" s="1" t="s">
        <v>23</v>
      </c>
      <c r="E3574" s="1" t="s">
        <v>24</v>
      </c>
      <c r="G3574" t="s">
        <v>3120</v>
      </c>
      <c r="H3574">
        <v>55520</v>
      </c>
      <c r="I3574">
        <v>56131</v>
      </c>
      <c r="J3574" t="s">
        <v>26</v>
      </c>
      <c r="Q3574" t="s">
        <v>3255</v>
      </c>
      <c r="R3574">
        <v>612</v>
      </c>
    </row>
    <row r="3575" spans="1:19" x14ac:dyDescent="0.25">
      <c r="A3575" s="1" t="s">
        <v>36</v>
      </c>
      <c r="B3575" s="1" t="s">
        <v>37</v>
      </c>
      <c r="C3575" s="1" t="s">
        <v>22</v>
      </c>
      <c r="D3575" s="1" t="s">
        <v>23</v>
      </c>
      <c r="E3575" s="1" t="s">
        <v>24</v>
      </c>
      <c r="G3575" t="s">
        <v>3120</v>
      </c>
      <c r="H3575">
        <v>55520</v>
      </c>
      <c r="I3575">
        <v>56131</v>
      </c>
      <c r="J3575" t="s">
        <v>26</v>
      </c>
      <c r="K3575" t="s">
        <v>3256</v>
      </c>
      <c r="N3575" t="s">
        <v>3257</v>
      </c>
      <c r="Q3575" t="s">
        <v>3255</v>
      </c>
      <c r="R3575">
        <v>612</v>
      </c>
      <c r="S3575">
        <v>203</v>
      </c>
    </row>
    <row r="3576" spans="1:19" x14ac:dyDescent="0.25">
      <c r="A3576" s="1" t="s">
        <v>20</v>
      </c>
      <c r="B3576" s="1" t="s">
        <v>34</v>
      </c>
      <c r="C3576" s="1" t="s">
        <v>22</v>
      </c>
      <c r="D3576" s="1" t="s">
        <v>23</v>
      </c>
      <c r="E3576" s="1" t="s">
        <v>24</v>
      </c>
      <c r="G3576" t="s">
        <v>3334</v>
      </c>
      <c r="H3576">
        <v>55563</v>
      </c>
      <c r="I3576">
        <v>55961</v>
      </c>
      <c r="J3576" t="s">
        <v>26</v>
      </c>
      <c r="Q3576" t="s">
        <v>3446</v>
      </c>
      <c r="R3576">
        <v>399</v>
      </c>
    </row>
    <row r="3577" spans="1:19" x14ac:dyDescent="0.25">
      <c r="A3577" s="1" t="s">
        <v>36</v>
      </c>
      <c r="B3577" s="1" t="s">
        <v>37</v>
      </c>
      <c r="C3577" s="1" t="s">
        <v>22</v>
      </c>
      <c r="D3577" s="1" t="s">
        <v>23</v>
      </c>
      <c r="E3577" s="1" t="s">
        <v>24</v>
      </c>
      <c r="G3577" t="s">
        <v>3334</v>
      </c>
      <c r="H3577">
        <v>55563</v>
      </c>
      <c r="I3577">
        <v>55961</v>
      </c>
      <c r="J3577" t="s">
        <v>26</v>
      </c>
      <c r="K3577" t="s">
        <v>3447</v>
      </c>
      <c r="N3577" t="s">
        <v>1373</v>
      </c>
      <c r="Q3577" t="s">
        <v>3446</v>
      </c>
      <c r="R3577">
        <v>399</v>
      </c>
      <c r="S3577">
        <v>132</v>
      </c>
    </row>
    <row r="3578" spans="1:19" x14ac:dyDescent="0.25">
      <c r="A3578" s="1" t="s">
        <v>20</v>
      </c>
      <c r="B3578" s="1" t="s">
        <v>34</v>
      </c>
      <c r="C3578" s="1" t="s">
        <v>22</v>
      </c>
      <c r="D3578" s="1" t="s">
        <v>23</v>
      </c>
      <c r="E3578" s="1" t="s">
        <v>24</v>
      </c>
      <c r="G3578" t="s">
        <v>2087</v>
      </c>
      <c r="H3578">
        <v>55565</v>
      </c>
      <c r="I3578">
        <v>56434</v>
      </c>
      <c r="J3578" t="s">
        <v>26</v>
      </c>
      <c r="Q3578" t="s">
        <v>2238</v>
      </c>
      <c r="R3578">
        <v>870</v>
      </c>
    </row>
    <row r="3579" spans="1:19" x14ac:dyDescent="0.25">
      <c r="A3579" s="1" t="s">
        <v>36</v>
      </c>
      <c r="B3579" s="1" t="s">
        <v>37</v>
      </c>
      <c r="C3579" s="1" t="s">
        <v>22</v>
      </c>
      <c r="D3579" s="1" t="s">
        <v>23</v>
      </c>
      <c r="E3579" s="1" t="s">
        <v>24</v>
      </c>
      <c r="G3579" t="s">
        <v>2087</v>
      </c>
      <c r="H3579">
        <v>55565</v>
      </c>
      <c r="I3579">
        <v>56434</v>
      </c>
      <c r="J3579" t="s">
        <v>26</v>
      </c>
      <c r="K3579" t="s">
        <v>2239</v>
      </c>
      <c r="N3579" t="s">
        <v>2240</v>
      </c>
      <c r="Q3579" t="s">
        <v>2238</v>
      </c>
      <c r="R3579">
        <v>870</v>
      </c>
      <c r="S3579">
        <v>289</v>
      </c>
    </row>
    <row r="3580" spans="1:19" x14ac:dyDescent="0.25">
      <c r="A3580" s="1" t="s">
        <v>20</v>
      </c>
      <c r="B3580" s="1" t="s">
        <v>34</v>
      </c>
      <c r="C3580" s="1" t="s">
        <v>22</v>
      </c>
      <c r="D3580" s="1" t="s">
        <v>23</v>
      </c>
      <c r="E3580" s="1" t="s">
        <v>24</v>
      </c>
      <c r="G3580" t="s">
        <v>683</v>
      </c>
      <c r="H3580">
        <v>55580</v>
      </c>
      <c r="I3580">
        <v>56482</v>
      </c>
      <c r="J3580" t="s">
        <v>26</v>
      </c>
      <c r="Q3580" t="s">
        <v>849</v>
      </c>
      <c r="R3580">
        <v>903</v>
      </c>
    </row>
    <row r="3581" spans="1:19" x14ac:dyDescent="0.25">
      <c r="A3581" s="1" t="s">
        <v>36</v>
      </c>
      <c r="B3581" s="1" t="s">
        <v>37</v>
      </c>
      <c r="C3581" s="1" t="s">
        <v>22</v>
      </c>
      <c r="D3581" s="1" t="s">
        <v>23</v>
      </c>
      <c r="E3581" s="1" t="s">
        <v>24</v>
      </c>
      <c r="G3581" t="s">
        <v>683</v>
      </c>
      <c r="H3581">
        <v>55580</v>
      </c>
      <c r="I3581">
        <v>56482</v>
      </c>
      <c r="J3581" t="s">
        <v>26</v>
      </c>
      <c r="K3581" t="s">
        <v>850</v>
      </c>
      <c r="N3581" t="s">
        <v>851</v>
      </c>
      <c r="Q3581" t="s">
        <v>849</v>
      </c>
      <c r="R3581">
        <v>903</v>
      </c>
      <c r="S3581">
        <v>300</v>
      </c>
    </row>
    <row r="3582" spans="1:19" x14ac:dyDescent="0.25">
      <c r="A3582" s="1" t="s">
        <v>20</v>
      </c>
      <c r="B3582" s="1" t="s">
        <v>34</v>
      </c>
      <c r="C3582" s="1" t="s">
        <v>22</v>
      </c>
      <c r="D3582" s="1" t="s">
        <v>23</v>
      </c>
      <c r="E3582" s="1" t="s">
        <v>24</v>
      </c>
      <c r="G3582" t="s">
        <v>3978</v>
      </c>
      <c r="H3582">
        <v>55626</v>
      </c>
      <c r="I3582">
        <v>56282</v>
      </c>
      <c r="J3582" t="s">
        <v>26</v>
      </c>
      <c r="Q3582" t="s">
        <v>4103</v>
      </c>
      <c r="R3582">
        <v>657</v>
      </c>
    </row>
    <row r="3583" spans="1:19" x14ac:dyDescent="0.25">
      <c r="A3583" s="1" t="s">
        <v>36</v>
      </c>
      <c r="B3583" s="1" t="s">
        <v>37</v>
      </c>
      <c r="C3583" s="1" t="s">
        <v>22</v>
      </c>
      <c r="D3583" s="1" t="s">
        <v>23</v>
      </c>
      <c r="E3583" s="1" t="s">
        <v>24</v>
      </c>
      <c r="G3583" t="s">
        <v>3978</v>
      </c>
      <c r="H3583">
        <v>55626</v>
      </c>
      <c r="I3583">
        <v>56282</v>
      </c>
      <c r="J3583" t="s">
        <v>26</v>
      </c>
      <c r="K3583" t="s">
        <v>4104</v>
      </c>
      <c r="N3583" t="s">
        <v>4105</v>
      </c>
      <c r="Q3583" t="s">
        <v>4103</v>
      </c>
      <c r="R3583">
        <v>657</v>
      </c>
      <c r="S3583">
        <v>218</v>
      </c>
    </row>
    <row r="3584" spans="1:19" x14ac:dyDescent="0.25">
      <c r="A3584" s="1" t="s">
        <v>20</v>
      </c>
      <c r="B3584" s="1" t="s">
        <v>34</v>
      </c>
      <c r="C3584" s="1" t="s">
        <v>22</v>
      </c>
      <c r="D3584" s="1" t="s">
        <v>23</v>
      </c>
      <c r="E3584" s="1" t="s">
        <v>24</v>
      </c>
      <c r="G3584" t="s">
        <v>1766</v>
      </c>
      <c r="H3584">
        <v>55674</v>
      </c>
      <c r="I3584">
        <v>56810</v>
      </c>
      <c r="J3584" t="s">
        <v>26</v>
      </c>
      <c r="Q3584" t="s">
        <v>1893</v>
      </c>
      <c r="R3584">
        <v>1137</v>
      </c>
    </row>
    <row r="3585" spans="1:19" x14ac:dyDescent="0.25">
      <c r="A3585" s="1" t="s">
        <v>36</v>
      </c>
      <c r="B3585" s="1" t="s">
        <v>37</v>
      </c>
      <c r="C3585" s="1" t="s">
        <v>22</v>
      </c>
      <c r="D3585" s="1" t="s">
        <v>23</v>
      </c>
      <c r="E3585" s="1" t="s">
        <v>24</v>
      </c>
      <c r="G3585" t="s">
        <v>1766</v>
      </c>
      <c r="H3585">
        <v>55674</v>
      </c>
      <c r="I3585">
        <v>56810</v>
      </c>
      <c r="J3585" t="s">
        <v>26</v>
      </c>
      <c r="K3585" t="s">
        <v>1894</v>
      </c>
      <c r="N3585" t="s">
        <v>1895</v>
      </c>
      <c r="Q3585" t="s">
        <v>1893</v>
      </c>
      <c r="R3585">
        <v>1137</v>
      </c>
      <c r="S3585">
        <v>378</v>
      </c>
    </row>
    <row r="3586" spans="1:19" x14ac:dyDescent="0.25">
      <c r="A3586" s="1" t="s">
        <v>20</v>
      </c>
      <c r="B3586" s="1" t="s">
        <v>34</v>
      </c>
      <c r="C3586" s="1" t="s">
        <v>22</v>
      </c>
      <c r="D3586" s="1" t="s">
        <v>23</v>
      </c>
      <c r="E3586" s="1" t="s">
        <v>24</v>
      </c>
      <c r="G3586" t="s">
        <v>2442</v>
      </c>
      <c r="H3586">
        <v>55737</v>
      </c>
      <c r="I3586">
        <v>56243</v>
      </c>
      <c r="J3586" t="s">
        <v>26</v>
      </c>
      <c r="Q3586" t="s">
        <v>2564</v>
      </c>
      <c r="R3586">
        <v>507</v>
      </c>
    </row>
    <row r="3587" spans="1:19" x14ac:dyDescent="0.25">
      <c r="A3587" s="1" t="s">
        <v>36</v>
      </c>
      <c r="B3587" s="1" t="s">
        <v>37</v>
      </c>
      <c r="C3587" s="1" t="s">
        <v>22</v>
      </c>
      <c r="D3587" s="1" t="s">
        <v>23</v>
      </c>
      <c r="E3587" s="1" t="s">
        <v>24</v>
      </c>
      <c r="G3587" t="s">
        <v>2442</v>
      </c>
      <c r="H3587">
        <v>55737</v>
      </c>
      <c r="I3587">
        <v>56243</v>
      </c>
      <c r="J3587" t="s">
        <v>26</v>
      </c>
      <c r="K3587" t="s">
        <v>2565</v>
      </c>
      <c r="N3587" t="s">
        <v>1964</v>
      </c>
      <c r="Q3587" t="s">
        <v>2564</v>
      </c>
      <c r="R3587">
        <v>507</v>
      </c>
      <c r="S3587">
        <v>168</v>
      </c>
    </row>
    <row r="3588" spans="1:19" x14ac:dyDescent="0.25">
      <c r="A3588" s="1" t="s">
        <v>20</v>
      </c>
      <c r="B3588" s="1" t="s">
        <v>34</v>
      </c>
      <c r="C3588" s="1" t="s">
        <v>22</v>
      </c>
      <c r="D3588" s="1" t="s">
        <v>23</v>
      </c>
      <c r="E3588" s="1" t="s">
        <v>24</v>
      </c>
      <c r="G3588" t="s">
        <v>25</v>
      </c>
      <c r="H3588">
        <v>55774</v>
      </c>
      <c r="I3588">
        <v>56628</v>
      </c>
      <c r="J3588" t="s">
        <v>26</v>
      </c>
      <c r="Q3588" t="s">
        <v>199</v>
      </c>
      <c r="R3588">
        <v>855</v>
      </c>
    </row>
    <row r="3589" spans="1:19" x14ac:dyDescent="0.25">
      <c r="A3589" s="1" t="s">
        <v>36</v>
      </c>
      <c r="B3589" s="1" t="s">
        <v>37</v>
      </c>
      <c r="C3589" s="1" t="s">
        <v>22</v>
      </c>
      <c r="D3589" s="1" t="s">
        <v>23</v>
      </c>
      <c r="E3589" s="1" t="s">
        <v>24</v>
      </c>
      <c r="G3589" t="s">
        <v>25</v>
      </c>
      <c r="H3589">
        <v>55774</v>
      </c>
      <c r="I3589">
        <v>56628</v>
      </c>
      <c r="J3589" t="s">
        <v>26</v>
      </c>
      <c r="K3589" t="s">
        <v>200</v>
      </c>
      <c r="N3589" t="s">
        <v>201</v>
      </c>
      <c r="Q3589" t="s">
        <v>199</v>
      </c>
      <c r="R3589">
        <v>855</v>
      </c>
      <c r="S3589">
        <v>284</v>
      </c>
    </row>
    <row r="3590" spans="1:19" x14ac:dyDescent="0.25">
      <c r="A3590" s="1" t="s">
        <v>20</v>
      </c>
      <c r="B3590" s="1" t="s">
        <v>34</v>
      </c>
      <c r="C3590" s="1" t="s">
        <v>22</v>
      </c>
      <c r="D3590" s="1" t="s">
        <v>23</v>
      </c>
      <c r="E3590" s="1" t="s">
        <v>24</v>
      </c>
      <c r="G3590" t="s">
        <v>4466</v>
      </c>
      <c r="H3590">
        <v>55895</v>
      </c>
      <c r="I3590">
        <v>57316</v>
      </c>
      <c r="J3590" t="s">
        <v>46</v>
      </c>
      <c r="Q3590" t="s">
        <v>4580</v>
      </c>
      <c r="R3590">
        <v>1422</v>
      </c>
    </row>
    <row r="3591" spans="1:19" x14ac:dyDescent="0.25">
      <c r="A3591" s="1" t="s">
        <v>36</v>
      </c>
      <c r="B3591" s="1" t="s">
        <v>37</v>
      </c>
      <c r="C3591" s="1" t="s">
        <v>22</v>
      </c>
      <c r="D3591" s="1" t="s">
        <v>23</v>
      </c>
      <c r="E3591" s="1" t="s">
        <v>24</v>
      </c>
      <c r="G3591" t="s">
        <v>4466</v>
      </c>
      <c r="H3591">
        <v>55895</v>
      </c>
      <c r="I3591">
        <v>57316</v>
      </c>
      <c r="J3591" t="s">
        <v>46</v>
      </c>
      <c r="K3591" t="s">
        <v>4581</v>
      </c>
      <c r="N3591" t="s">
        <v>3932</v>
      </c>
      <c r="Q3591" t="s">
        <v>4580</v>
      </c>
      <c r="R3591">
        <v>1422</v>
      </c>
      <c r="S3591">
        <v>473</v>
      </c>
    </row>
    <row r="3592" spans="1:19" x14ac:dyDescent="0.25">
      <c r="A3592" s="1" t="s">
        <v>20</v>
      </c>
      <c r="B3592" s="1" t="s">
        <v>34</v>
      </c>
      <c r="C3592" s="1" t="s">
        <v>22</v>
      </c>
      <c r="D3592" s="1" t="s">
        <v>23</v>
      </c>
      <c r="E3592" s="1" t="s">
        <v>24</v>
      </c>
      <c r="G3592" t="s">
        <v>3334</v>
      </c>
      <c r="H3592">
        <v>55948</v>
      </c>
      <c r="I3592">
        <v>56157</v>
      </c>
      <c r="J3592" t="s">
        <v>26</v>
      </c>
      <c r="Q3592" t="s">
        <v>3448</v>
      </c>
      <c r="R3592">
        <v>210</v>
      </c>
    </row>
    <row r="3593" spans="1:19" x14ac:dyDescent="0.25">
      <c r="A3593" s="1" t="s">
        <v>36</v>
      </c>
      <c r="B3593" s="1" t="s">
        <v>37</v>
      </c>
      <c r="C3593" s="1" t="s">
        <v>22</v>
      </c>
      <c r="D3593" s="1" t="s">
        <v>23</v>
      </c>
      <c r="E3593" s="1" t="s">
        <v>24</v>
      </c>
      <c r="G3593" t="s">
        <v>3334</v>
      </c>
      <c r="H3593">
        <v>55948</v>
      </c>
      <c r="I3593">
        <v>56157</v>
      </c>
      <c r="J3593" t="s">
        <v>26</v>
      </c>
      <c r="K3593" t="s">
        <v>3449</v>
      </c>
      <c r="N3593" t="s">
        <v>45</v>
      </c>
      <c r="Q3593" t="s">
        <v>3448</v>
      </c>
      <c r="R3593">
        <v>210</v>
      </c>
      <c r="S3593">
        <v>69</v>
      </c>
    </row>
    <row r="3594" spans="1:19" x14ac:dyDescent="0.25">
      <c r="A3594" s="1" t="s">
        <v>20</v>
      </c>
      <c r="B3594" s="1" t="s">
        <v>34</v>
      </c>
      <c r="C3594" s="1" t="s">
        <v>22</v>
      </c>
      <c r="D3594" s="1" t="s">
        <v>23</v>
      </c>
      <c r="E3594" s="1" t="s">
        <v>24</v>
      </c>
      <c r="G3594" t="s">
        <v>3824</v>
      </c>
      <c r="H3594">
        <v>56041</v>
      </c>
      <c r="I3594">
        <v>56811</v>
      </c>
      <c r="J3594" t="s">
        <v>26</v>
      </c>
      <c r="Q3594" t="s">
        <v>3967</v>
      </c>
      <c r="R3594">
        <v>771</v>
      </c>
    </row>
    <row r="3595" spans="1:19" x14ac:dyDescent="0.25">
      <c r="A3595" s="1" t="s">
        <v>36</v>
      </c>
      <c r="B3595" s="1" t="s">
        <v>37</v>
      </c>
      <c r="C3595" s="1" t="s">
        <v>22</v>
      </c>
      <c r="D3595" s="1" t="s">
        <v>23</v>
      </c>
      <c r="E3595" s="1" t="s">
        <v>24</v>
      </c>
      <c r="G3595" t="s">
        <v>3824</v>
      </c>
      <c r="H3595">
        <v>56041</v>
      </c>
      <c r="I3595">
        <v>56811</v>
      </c>
      <c r="J3595" t="s">
        <v>26</v>
      </c>
      <c r="K3595" t="s">
        <v>3968</v>
      </c>
      <c r="N3595" t="s">
        <v>45</v>
      </c>
      <c r="Q3595" t="s">
        <v>3967</v>
      </c>
      <c r="R3595">
        <v>771</v>
      </c>
      <c r="S3595">
        <v>256</v>
      </c>
    </row>
    <row r="3596" spans="1:19" x14ac:dyDescent="0.25">
      <c r="A3596" s="1" t="s">
        <v>20</v>
      </c>
      <c r="B3596" s="1" t="s">
        <v>34</v>
      </c>
      <c r="C3596" s="1" t="s">
        <v>22</v>
      </c>
      <c r="D3596" s="1" t="s">
        <v>23</v>
      </c>
      <c r="E3596" s="1" t="s">
        <v>24</v>
      </c>
      <c r="G3596" t="s">
        <v>2935</v>
      </c>
      <c r="H3596">
        <v>56057</v>
      </c>
      <c r="I3596">
        <v>56800</v>
      </c>
      <c r="J3596" t="s">
        <v>46</v>
      </c>
      <c r="Q3596" t="s">
        <v>3073</v>
      </c>
      <c r="R3596">
        <v>744</v>
      </c>
    </row>
    <row r="3597" spans="1:19" x14ac:dyDescent="0.25">
      <c r="A3597" s="1" t="s">
        <v>36</v>
      </c>
      <c r="B3597" s="1" t="s">
        <v>37</v>
      </c>
      <c r="C3597" s="1" t="s">
        <v>22</v>
      </c>
      <c r="D3597" s="1" t="s">
        <v>23</v>
      </c>
      <c r="E3597" s="1" t="s">
        <v>24</v>
      </c>
      <c r="G3597" t="s">
        <v>2935</v>
      </c>
      <c r="H3597">
        <v>56057</v>
      </c>
      <c r="I3597">
        <v>56800</v>
      </c>
      <c r="J3597" t="s">
        <v>46</v>
      </c>
      <c r="K3597" t="s">
        <v>3074</v>
      </c>
      <c r="N3597" t="s">
        <v>1510</v>
      </c>
      <c r="Q3597" t="s">
        <v>3073</v>
      </c>
      <c r="R3597">
        <v>744</v>
      </c>
      <c r="S3597">
        <v>247</v>
      </c>
    </row>
    <row r="3598" spans="1:19" x14ac:dyDescent="0.25">
      <c r="A3598" s="1" t="s">
        <v>20</v>
      </c>
      <c r="B3598" s="1" t="s">
        <v>34</v>
      </c>
      <c r="C3598" s="1" t="s">
        <v>22</v>
      </c>
      <c r="D3598" s="1" t="s">
        <v>23</v>
      </c>
      <c r="E3598" s="1" t="s">
        <v>24</v>
      </c>
      <c r="G3598" t="s">
        <v>4327</v>
      </c>
      <c r="H3598">
        <v>56065</v>
      </c>
      <c r="I3598">
        <v>57252</v>
      </c>
      <c r="J3598" t="s">
        <v>26</v>
      </c>
      <c r="Q3598" t="s">
        <v>4460</v>
      </c>
      <c r="R3598">
        <v>1188</v>
      </c>
    </row>
    <row r="3599" spans="1:19" x14ac:dyDescent="0.25">
      <c r="A3599" s="1" t="s">
        <v>36</v>
      </c>
      <c r="B3599" s="1" t="s">
        <v>37</v>
      </c>
      <c r="C3599" s="1" t="s">
        <v>22</v>
      </c>
      <c r="D3599" s="1" t="s">
        <v>23</v>
      </c>
      <c r="E3599" s="1" t="s">
        <v>24</v>
      </c>
      <c r="G3599" t="s">
        <v>4327</v>
      </c>
      <c r="H3599">
        <v>56065</v>
      </c>
      <c r="I3599">
        <v>57252</v>
      </c>
      <c r="J3599" t="s">
        <v>26</v>
      </c>
      <c r="K3599" t="s">
        <v>4461</v>
      </c>
      <c r="N3599" t="s">
        <v>45</v>
      </c>
      <c r="Q3599" t="s">
        <v>4460</v>
      </c>
      <c r="R3599">
        <v>1188</v>
      </c>
      <c r="S3599">
        <v>395</v>
      </c>
    </row>
    <row r="3600" spans="1:19" x14ac:dyDescent="0.25">
      <c r="A3600" s="1" t="s">
        <v>20</v>
      </c>
      <c r="B3600" s="1" t="s">
        <v>34</v>
      </c>
      <c r="C3600" s="1" t="s">
        <v>22</v>
      </c>
      <c r="D3600" s="1" t="s">
        <v>23</v>
      </c>
      <c r="E3600" s="1" t="s">
        <v>24</v>
      </c>
      <c r="G3600" t="s">
        <v>3510</v>
      </c>
      <c r="H3600">
        <v>56075</v>
      </c>
      <c r="I3600">
        <v>57010</v>
      </c>
      <c r="J3600" t="s">
        <v>26</v>
      </c>
      <c r="Q3600" t="s">
        <v>3653</v>
      </c>
      <c r="R3600">
        <v>936</v>
      </c>
    </row>
    <row r="3601" spans="1:20" x14ac:dyDescent="0.25">
      <c r="A3601" s="1" t="s">
        <v>36</v>
      </c>
      <c r="B3601" s="1" t="s">
        <v>37</v>
      </c>
      <c r="C3601" s="1" t="s">
        <v>22</v>
      </c>
      <c r="D3601" s="1" t="s">
        <v>23</v>
      </c>
      <c r="E3601" s="1" t="s">
        <v>24</v>
      </c>
      <c r="G3601" t="s">
        <v>3510</v>
      </c>
      <c r="H3601">
        <v>56075</v>
      </c>
      <c r="I3601">
        <v>57010</v>
      </c>
      <c r="J3601" t="s">
        <v>26</v>
      </c>
      <c r="K3601" t="s">
        <v>3654</v>
      </c>
      <c r="N3601" t="s">
        <v>3655</v>
      </c>
      <c r="Q3601" t="s">
        <v>3653</v>
      </c>
      <c r="R3601">
        <v>936</v>
      </c>
      <c r="S3601">
        <v>311</v>
      </c>
    </row>
    <row r="3602" spans="1:20" x14ac:dyDescent="0.25">
      <c r="A3602" s="1" t="s">
        <v>20</v>
      </c>
      <c r="B3602" s="1" t="s">
        <v>34</v>
      </c>
      <c r="C3602" s="1" t="s">
        <v>22</v>
      </c>
      <c r="D3602" s="1" t="s">
        <v>23</v>
      </c>
      <c r="E3602" s="1" t="s">
        <v>24</v>
      </c>
      <c r="G3602" t="s">
        <v>2702</v>
      </c>
      <c r="H3602">
        <v>56092</v>
      </c>
      <c r="I3602">
        <v>57522</v>
      </c>
      <c r="J3602" t="s">
        <v>26</v>
      </c>
      <c r="Q3602" t="s">
        <v>2830</v>
      </c>
      <c r="R3602">
        <v>1431</v>
      </c>
    </row>
    <row r="3603" spans="1:20" x14ac:dyDescent="0.25">
      <c r="A3603" s="1" t="s">
        <v>36</v>
      </c>
      <c r="B3603" s="1" t="s">
        <v>37</v>
      </c>
      <c r="C3603" s="1" t="s">
        <v>22</v>
      </c>
      <c r="D3603" s="1" t="s">
        <v>23</v>
      </c>
      <c r="E3603" s="1" t="s">
        <v>24</v>
      </c>
      <c r="G3603" t="s">
        <v>2702</v>
      </c>
      <c r="H3603">
        <v>56092</v>
      </c>
      <c r="I3603">
        <v>57522</v>
      </c>
      <c r="J3603" t="s">
        <v>26</v>
      </c>
      <c r="K3603" t="s">
        <v>2831</v>
      </c>
      <c r="N3603" t="s">
        <v>2832</v>
      </c>
      <c r="Q3603" t="s">
        <v>2830</v>
      </c>
      <c r="R3603">
        <v>1431</v>
      </c>
      <c r="S3603">
        <v>476</v>
      </c>
    </row>
    <row r="3604" spans="1:20" x14ac:dyDescent="0.25">
      <c r="A3604" s="1" t="s">
        <v>20</v>
      </c>
      <c r="B3604" s="1" t="s">
        <v>34</v>
      </c>
      <c r="C3604" s="1" t="s">
        <v>22</v>
      </c>
      <c r="D3604" s="1" t="s">
        <v>23</v>
      </c>
      <c r="E3604" s="1" t="s">
        <v>24</v>
      </c>
      <c r="G3604" t="s">
        <v>3120</v>
      </c>
      <c r="H3604">
        <v>56152</v>
      </c>
      <c r="I3604">
        <v>56724</v>
      </c>
      <c r="J3604" t="s">
        <v>26</v>
      </c>
      <c r="Q3604" t="s">
        <v>3258</v>
      </c>
      <c r="R3604">
        <v>573</v>
      </c>
    </row>
    <row r="3605" spans="1:20" x14ac:dyDescent="0.25">
      <c r="A3605" s="1" t="s">
        <v>36</v>
      </c>
      <c r="B3605" s="1" t="s">
        <v>37</v>
      </c>
      <c r="C3605" s="1" t="s">
        <v>22</v>
      </c>
      <c r="D3605" s="1" t="s">
        <v>23</v>
      </c>
      <c r="E3605" s="1" t="s">
        <v>24</v>
      </c>
      <c r="G3605" t="s">
        <v>3120</v>
      </c>
      <c r="H3605">
        <v>56152</v>
      </c>
      <c r="I3605">
        <v>56724</v>
      </c>
      <c r="J3605" t="s">
        <v>26</v>
      </c>
      <c r="K3605" t="s">
        <v>3259</v>
      </c>
      <c r="N3605" t="s">
        <v>3260</v>
      </c>
      <c r="Q3605" t="s">
        <v>3258</v>
      </c>
      <c r="R3605">
        <v>573</v>
      </c>
      <c r="S3605">
        <v>190</v>
      </c>
    </row>
    <row r="3606" spans="1:20" x14ac:dyDescent="0.25">
      <c r="A3606" s="1" t="s">
        <v>20</v>
      </c>
      <c r="B3606" s="1" t="s">
        <v>34</v>
      </c>
      <c r="C3606" s="1" t="s">
        <v>22</v>
      </c>
      <c r="D3606" s="1" t="s">
        <v>23</v>
      </c>
      <c r="E3606" s="1" t="s">
        <v>24</v>
      </c>
      <c r="G3606" t="s">
        <v>3679</v>
      </c>
      <c r="H3606">
        <v>56190</v>
      </c>
      <c r="I3606">
        <v>57422</v>
      </c>
      <c r="J3606" t="s">
        <v>26</v>
      </c>
      <c r="Q3606" t="s">
        <v>3793</v>
      </c>
      <c r="R3606">
        <v>1233</v>
      </c>
    </row>
    <row r="3607" spans="1:20" x14ac:dyDescent="0.25">
      <c r="A3607" s="1" t="s">
        <v>36</v>
      </c>
      <c r="B3607" s="1" t="s">
        <v>37</v>
      </c>
      <c r="C3607" s="1" t="s">
        <v>22</v>
      </c>
      <c r="D3607" s="1" t="s">
        <v>23</v>
      </c>
      <c r="E3607" s="1" t="s">
        <v>24</v>
      </c>
      <c r="G3607" t="s">
        <v>3679</v>
      </c>
      <c r="H3607">
        <v>56190</v>
      </c>
      <c r="I3607">
        <v>57422</v>
      </c>
      <c r="J3607" t="s">
        <v>26</v>
      </c>
      <c r="K3607" t="s">
        <v>3794</v>
      </c>
      <c r="N3607" t="s">
        <v>1513</v>
      </c>
      <c r="Q3607" t="s">
        <v>3793</v>
      </c>
      <c r="R3607">
        <v>1233</v>
      </c>
      <c r="S3607">
        <v>410</v>
      </c>
    </row>
    <row r="3608" spans="1:20" x14ac:dyDescent="0.25">
      <c r="A3608" s="1" t="s">
        <v>20</v>
      </c>
      <c r="B3608" s="1" t="s">
        <v>34</v>
      </c>
      <c r="C3608" s="1" t="s">
        <v>22</v>
      </c>
      <c r="D3608" s="1" t="s">
        <v>23</v>
      </c>
      <c r="E3608" s="1" t="s">
        <v>24</v>
      </c>
      <c r="G3608" t="s">
        <v>3334</v>
      </c>
      <c r="H3608">
        <v>56271</v>
      </c>
      <c r="I3608">
        <v>56987</v>
      </c>
      <c r="J3608" t="s">
        <v>26</v>
      </c>
      <c r="Q3608" t="s">
        <v>3450</v>
      </c>
      <c r="R3608">
        <v>717</v>
      </c>
    </row>
    <row r="3609" spans="1:20" x14ac:dyDescent="0.25">
      <c r="A3609" s="1" t="s">
        <v>36</v>
      </c>
      <c r="B3609" s="1" t="s">
        <v>37</v>
      </c>
      <c r="C3609" s="1" t="s">
        <v>22</v>
      </c>
      <c r="D3609" s="1" t="s">
        <v>23</v>
      </c>
      <c r="E3609" s="1" t="s">
        <v>24</v>
      </c>
      <c r="G3609" t="s">
        <v>3334</v>
      </c>
      <c r="H3609">
        <v>56271</v>
      </c>
      <c r="I3609">
        <v>56987</v>
      </c>
      <c r="J3609" t="s">
        <v>26</v>
      </c>
      <c r="K3609" t="s">
        <v>3451</v>
      </c>
      <c r="N3609" t="s">
        <v>45</v>
      </c>
      <c r="Q3609" t="s">
        <v>3450</v>
      </c>
      <c r="R3609">
        <v>717</v>
      </c>
      <c r="S3609">
        <v>238</v>
      </c>
    </row>
    <row r="3610" spans="1:20" x14ac:dyDescent="0.25">
      <c r="A3610" s="1" t="s">
        <v>20</v>
      </c>
      <c r="B3610" s="1" t="s">
        <v>34</v>
      </c>
      <c r="C3610" s="1" t="s">
        <v>22</v>
      </c>
      <c r="D3610" s="1" t="s">
        <v>23</v>
      </c>
      <c r="E3610" s="1" t="s">
        <v>24</v>
      </c>
      <c r="G3610" t="s">
        <v>3978</v>
      </c>
      <c r="H3610">
        <v>56298</v>
      </c>
      <c r="I3610">
        <v>56507</v>
      </c>
      <c r="J3610" t="s">
        <v>26</v>
      </c>
      <c r="Q3610" t="s">
        <v>4106</v>
      </c>
      <c r="R3610">
        <v>210</v>
      </c>
    </row>
    <row r="3611" spans="1:20" x14ac:dyDescent="0.25">
      <c r="A3611" s="1" t="s">
        <v>36</v>
      </c>
      <c r="B3611" s="1" t="s">
        <v>37</v>
      </c>
      <c r="C3611" s="1" t="s">
        <v>22</v>
      </c>
      <c r="D3611" s="1" t="s">
        <v>23</v>
      </c>
      <c r="E3611" s="1" t="s">
        <v>24</v>
      </c>
      <c r="G3611" t="s">
        <v>3978</v>
      </c>
      <c r="H3611">
        <v>56298</v>
      </c>
      <c r="I3611">
        <v>56507</v>
      </c>
      <c r="J3611" t="s">
        <v>26</v>
      </c>
      <c r="K3611" t="s">
        <v>4107</v>
      </c>
      <c r="N3611" t="s">
        <v>4108</v>
      </c>
      <c r="Q3611" t="s">
        <v>4106</v>
      </c>
      <c r="R3611">
        <v>210</v>
      </c>
      <c r="S3611">
        <v>69</v>
      </c>
    </row>
    <row r="3612" spans="1:20" x14ac:dyDescent="0.25">
      <c r="A3612" s="1" t="s">
        <v>20</v>
      </c>
      <c r="B3612" s="1" t="s">
        <v>34</v>
      </c>
      <c r="C3612" s="1" t="s">
        <v>22</v>
      </c>
      <c r="D3612" s="1" t="s">
        <v>23</v>
      </c>
      <c r="E3612" s="1" t="s">
        <v>24</v>
      </c>
      <c r="G3612" t="s">
        <v>4136</v>
      </c>
      <c r="H3612">
        <v>56320</v>
      </c>
      <c r="I3612">
        <v>57117</v>
      </c>
      <c r="J3612" t="s">
        <v>26</v>
      </c>
      <c r="Q3612" t="s">
        <v>4314</v>
      </c>
      <c r="R3612">
        <v>798</v>
      </c>
    </row>
    <row r="3613" spans="1:20" x14ac:dyDescent="0.25">
      <c r="A3613" s="1" t="s">
        <v>36</v>
      </c>
      <c r="B3613" s="1" t="s">
        <v>37</v>
      </c>
      <c r="C3613" s="1" t="s">
        <v>22</v>
      </c>
      <c r="D3613" s="1" t="s">
        <v>23</v>
      </c>
      <c r="E3613" s="1" t="s">
        <v>24</v>
      </c>
      <c r="G3613" t="s">
        <v>4136</v>
      </c>
      <c r="H3613">
        <v>56320</v>
      </c>
      <c r="I3613">
        <v>57117</v>
      </c>
      <c r="J3613" t="s">
        <v>26</v>
      </c>
      <c r="K3613" t="s">
        <v>4315</v>
      </c>
      <c r="N3613" t="s">
        <v>4316</v>
      </c>
      <c r="Q3613" t="s">
        <v>4314</v>
      </c>
      <c r="R3613">
        <v>798</v>
      </c>
      <c r="S3613">
        <v>265</v>
      </c>
    </row>
    <row r="3614" spans="1:20" x14ac:dyDescent="0.25">
      <c r="A3614" s="1" t="s">
        <v>20</v>
      </c>
      <c r="B3614" s="1" t="s">
        <v>34</v>
      </c>
      <c r="C3614" s="1" t="s">
        <v>22</v>
      </c>
      <c r="D3614" s="1" t="s">
        <v>23</v>
      </c>
      <c r="E3614" s="1" t="s">
        <v>24</v>
      </c>
      <c r="G3614" t="s">
        <v>2442</v>
      </c>
      <c r="H3614">
        <v>56373</v>
      </c>
      <c r="I3614">
        <v>56804</v>
      </c>
      <c r="J3614" t="s">
        <v>46</v>
      </c>
      <c r="Q3614" t="s">
        <v>2566</v>
      </c>
      <c r="R3614">
        <v>432</v>
      </c>
    </row>
    <row r="3615" spans="1:20" x14ac:dyDescent="0.25">
      <c r="A3615" s="1" t="s">
        <v>36</v>
      </c>
      <c r="B3615" s="1" t="s">
        <v>37</v>
      </c>
      <c r="C3615" s="1" t="s">
        <v>22</v>
      </c>
      <c r="D3615" s="1" t="s">
        <v>23</v>
      </c>
      <c r="E3615" s="1" t="s">
        <v>24</v>
      </c>
      <c r="G3615" t="s">
        <v>2442</v>
      </c>
      <c r="H3615">
        <v>56373</v>
      </c>
      <c r="I3615">
        <v>56804</v>
      </c>
      <c r="J3615" t="s">
        <v>46</v>
      </c>
      <c r="K3615" t="s">
        <v>2567</v>
      </c>
      <c r="N3615" t="s">
        <v>45</v>
      </c>
      <c r="Q3615" t="s">
        <v>2566</v>
      </c>
      <c r="R3615">
        <v>432</v>
      </c>
      <c r="S3615">
        <v>143</v>
      </c>
    </row>
    <row r="3616" spans="1:20" x14ac:dyDescent="0.25">
      <c r="A3616" s="1" t="s">
        <v>20</v>
      </c>
      <c r="B3616" s="1" t="s">
        <v>128</v>
      </c>
      <c r="C3616" s="1" t="s">
        <v>22</v>
      </c>
      <c r="D3616" s="1" t="s">
        <v>23</v>
      </c>
      <c r="E3616" s="1" t="s">
        <v>24</v>
      </c>
      <c r="G3616" t="s">
        <v>1267</v>
      </c>
      <c r="H3616">
        <v>56417</v>
      </c>
      <c r="I3616">
        <v>57216</v>
      </c>
      <c r="J3616" t="s">
        <v>26</v>
      </c>
      <c r="Q3616" t="s">
        <v>1412</v>
      </c>
      <c r="R3616">
        <v>800</v>
      </c>
      <c r="T3616" t="s">
        <v>130</v>
      </c>
    </row>
    <row r="3617" spans="1:20" x14ac:dyDescent="0.25">
      <c r="A3617" s="1" t="s">
        <v>36</v>
      </c>
      <c r="B3617" s="1" t="s">
        <v>131</v>
      </c>
      <c r="C3617" s="1" t="s">
        <v>22</v>
      </c>
      <c r="D3617" s="1" t="s">
        <v>23</v>
      </c>
      <c r="E3617" s="1" t="s">
        <v>24</v>
      </c>
      <c r="G3617" t="s">
        <v>1267</v>
      </c>
      <c r="H3617">
        <v>56417</v>
      </c>
      <c r="I3617">
        <v>57216</v>
      </c>
      <c r="J3617" t="s">
        <v>26</v>
      </c>
      <c r="N3617" t="s">
        <v>471</v>
      </c>
      <c r="Q3617" t="s">
        <v>1412</v>
      </c>
      <c r="R3617">
        <v>800</v>
      </c>
      <c r="T3617" t="s">
        <v>130</v>
      </c>
    </row>
    <row r="3618" spans="1:20" x14ac:dyDescent="0.25">
      <c r="A3618" s="1" t="s">
        <v>20</v>
      </c>
      <c r="B3618" s="1" t="s">
        <v>34</v>
      </c>
      <c r="C3618" s="1" t="s">
        <v>22</v>
      </c>
      <c r="D3618" s="1" t="s">
        <v>23</v>
      </c>
      <c r="E3618" s="1" t="s">
        <v>24</v>
      </c>
      <c r="G3618" t="s">
        <v>2087</v>
      </c>
      <c r="H3618">
        <v>56440</v>
      </c>
      <c r="I3618">
        <v>57393</v>
      </c>
      <c r="J3618" t="s">
        <v>26</v>
      </c>
      <c r="Q3618" t="s">
        <v>2241</v>
      </c>
      <c r="R3618">
        <v>954</v>
      </c>
    </row>
    <row r="3619" spans="1:20" x14ac:dyDescent="0.25">
      <c r="A3619" s="1" t="s">
        <v>36</v>
      </c>
      <c r="B3619" s="1" t="s">
        <v>37</v>
      </c>
      <c r="C3619" s="1" t="s">
        <v>22</v>
      </c>
      <c r="D3619" s="1" t="s">
        <v>23</v>
      </c>
      <c r="E3619" s="1" t="s">
        <v>24</v>
      </c>
      <c r="G3619" t="s">
        <v>2087</v>
      </c>
      <c r="H3619">
        <v>56440</v>
      </c>
      <c r="I3619">
        <v>57393</v>
      </c>
      <c r="J3619" t="s">
        <v>26</v>
      </c>
      <c r="K3619" t="s">
        <v>2242</v>
      </c>
      <c r="N3619" t="s">
        <v>2243</v>
      </c>
      <c r="Q3619" t="s">
        <v>2241</v>
      </c>
      <c r="R3619">
        <v>954</v>
      </c>
      <c r="S3619">
        <v>317</v>
      </c>
    </row>
    <row r="3620" spans="1:20" x14ac:dyDescent="0.25">
      <c r="A3620" s="1" t="s">
        <v>20</v>
      </c>
      <c r="B3620" s="1" t="s">
        <v>34</v>
      </c>
      <c r="C3620" s="1" t="s">
        <v>22</v>
      </c>
      <c r="D3620" s="1" t="s">
        <v>23</v>
      </c>
      <c r="E3620" s="1" t="s">
        <v>24</v>
      </c>
      <c r="G3620" t="s">
        <v>3978</v>
      </c>
      <c r="H3620">
        <v>56507</v>
      </c>
      <c r="I3620">
        <v>56881</v>
      </c>
      <c r="J3620" t="s">
        <v>26</v>
      </c>
      <c r="Q3620" t="s">
        <v>4109</v>
      </c>
      <c r="R3620">
        <v>375</v>
      </c>
    </row>
    <row r="3621" spans="1:20" x14ac:dyDescent="0.25">
      <c r="A3621" s="1" t="s">
        <v>36</v>
      </c>
      <c r="B3621" s="1" t="s">
        <v>37</v>
      </c>
      <c r="C3621" s="1" t="s">
        <v>22</v>
      </c>
      <c r="D3621" s="1" t="s">
        <v>23</v>
      </c>
      <c r="E3621" s="1" t="s">
        <v>24</v>
      </c>
      <c r="G3621" t="s">
        <v>3978</v>
      </c>
      <c r="H3621">
        <v>56507</v>
      </c>
      <c r="I3621">
        <v>56881</v>
      </c>
      <c r="J3621" t="s">
        <v>26</v>
      </c>
      <c r="K3621" t="s">
        <v>4110</v>
      </c>
      <c r="N3621" t="s">
        <v>4111</v>
      </c>
      <c r="Q3621" t="s">
        <v>4109</v>
      </c>
      <c r="R3621">
        <v>375</v>
      </c>
      <c r="S3621">
        <v>124</v>
      </c>
    </row>
    <row r="3622" spans="1:20" x14ac:dyDescent="0.25">
      <c r="A3622" s="1" t="s">
        <v>20</v>
      </c>
      <c r="B3622" s="1" t="s">
        <v>34</v>
      </c>
      <c r="C3622" s="1" t="s">
        <v>22</v>
      </c>
      <c r="D3622" s="1" t="s">
        <v>23</v>
      </c>
      <c r="E3622" s="1" t="s">
        <v>24</v>
      </c>
      <c r="G3622" t="s">
        <v>683</v>
      </c>
      <c r="H3622">
        <v>56790</v>
      </c>
      <c r="I3622">
        <v>57719</v>
      </c>
      <c r="J3622" t="s">
        <v>46</v>
      </c>
      <c r="Q3622" t="s">
        <v>852</v>
      </c>
      <c r="R3622">
        <v>930</v>
      </c>
    </row>
    <row r="3623" spans="1:20" x14ac:dyDescent="0.25">
      <c r="A3623" s="1" t="s">
        <v>36</v>
      </c>
      <c r="B3623" s="1" t="s">
        <v>37</v>
      </c>
      <c r="C3623" s="1" t="s">
        <v>22</v>
      </c>
      <c r="D3623" s="1" t="s">
        <v>23</v>
      </c>
      <c r="E3623" s="1" t="s">
        <v>24</v>
      </c>
      <c r="G3623" t="s">
        <v>683</v>
      </c>
      <c r="H3623">
        <v>56790</v>
      </c>
      <c r="I3623">
        <v>57719</v>
      </c>
      <c r="J3623" t="s">
        <v>46</v>
      </c>
      <c r="K3623" t="s">
        <v>853</v>
      </c>
      <c r="N3623" t="s">
        <v>854</v>
      </c>
      <c r="Q3623" t="s">
        <v>852</v>
      </c>
      <c r="R3623">
        <v>930</v>
      </c>
      <c r="S3623">
        <v>309</v>
      </c>
    </row>
    <row r="3624" spans="1:20" x14ac:dyDescent="0.25">
      <c r="A3624" s="1" t="s">
        <v>20</v>
      </c>
      <c r="B3624" s="1" t="s">
        <v>34</v>
      </c>
      <c r="C3624" s="1" t="s">
        <v>22</v>
      </c>
      <c r="D3624" s="1" t="s">
        <v>23</v>
      </c>
      <c r="E3624" s="1" t="s">
        <v>24</v>
      </c>
      <c r="G3624" t="s">
        <v>2442</v>
      </c>
      <c r="H3624">
        <v>56801</v>
      </c>
      <c r="I3624">
        <v>57343</v>
      </c>
      <c r="J3624" t="s">
        <v>26</v>
      </c>
      <c r="Q3624" t="s">
        <v>2568</v>
      </c>
      <c r="R3624">
        <v>543</v>
      </c>
    </row>
    <row r="3625" spans="1:20" x14ac:dyDescent="0.25">
      <c r="A3625" s="1" t="s">
        <v>36</v>
      </c>
      <c r="B3625" s="1" t="s">
        <v>37</v>
      </c>
      <c r="C3625" s="1" t="s">
        <v>22</v>
      </c>
      <c r="D3625" s="1" t="s">
        <v>23</v>
      </c>
      <c r="E3625" s="1" t="s">
        <v>24</v>
      </c>
      <c r="G3625" t="s">
        <v>2442</v>
      </c>
      <c r="H3625">
        <v>56801</v>
      </c>
      <c r="I3625">
        <v>57343</v>
      </c>
      <c r="J3625" t="s">
        <v>26</v>
      </c>
      <c r="K3625" t="s">
        <v>2569</v>
      </c>
      <c r="N3625" t="s">
        <v>1490</v>
      </c>
      <c r="Q3625" t="s">
        <v>2568</v>
      </c>
      <c r="R3625">
        <v>543</v>
      </c>
      <c r="S3625">
        <v>180</v>
      </c>
    </row>
    <row r="3626" spans="1:20" x14ac:dyDescent="0.25">
      <c r="A3626" s="1" t="s">
        <v>20</v>
      </c>
      <c r="B3626" s="1" t="s">
        <v>34</v>
      </c>
      <c r="C3626" s="1" t="s">
        <v>22</v>
      </c>
      <c r="D3626" s="1" t="s">
        <v>23</v>
      </c>
      <c r="E3626" s="1" t="s">
        <v>24</v>
      </c>
      <c r="G3626" t="s">
        <v>2935</v>
      </c>
      <c r="H3626">
        <v>56817</v>
      </c>
      <c r="I3626">
        <v>57941</v>
      </c>
      <c r="J3626" t="s">
        <v>46</v>
      </c>
      <c r="Q3626" t="s">
        <v>3075</v>
      </c>
      <c r="R3626">
        <v>1125</v>
      </c>
    </row>
    <row r="3627" spans="1:20" x14ac:dyDescent="0.25">
      <c r="A3627" s="1" t="s">
        <v>36</v>
      </c>
      <c r="B3627" s="1" t="s">
        <v>37</v>
      </c>
      <c r="C3627" s="1" t="s">
        <v>22</v>
      </c>
      <c r="D3627" s="1" t="s">
        <v>23</v>
      </c>
      <c r="E3627" s="1" t="s">
        <v>24</v>
      </c>
      <c r="G3627" t="s">
        <v>2935</v>
      </c>
      <c r="H3627">
        <v>56817</v>
      </c>
      <c r="I3627">
        <v>57941</v>
      </c>
      <c r="J3627" t="s">
        <v>46</v>
      </c>
      <c r="K3627" t="s">
        <v>3076</v>
      </c>
      <c r="N3627" t="s">
        <v>223</v>
      </c>
      <c r="Q3627" t="s">
        <v>3075</v>
      </c>
      <c r="R3627">
        <v>1125</v>
      </c>
      <c r="S3627">
        <v>374</v>
      </c>
    </row>
    <row r="3628" spans="1:20" x14ac:dyDescent="0.25">
      <c r="A3628" s="1" t="s">
        <v>20</v>
      </c>
      <c r="B3628" s="1" t="s">
        <v>34</v>
      </c>
      <c r="C3628" s="1" t="s">
        <v>22</v>
      </c>
      <c r="D3628" s="1" t="s">
        <v>23</v>
      </c>
      <c r="E3628" s="1" t="s">
        <v>24</v>
      </c>
      <c r="G3628" t="s">
        <v>1766</v>
      </c>
      <c r="H3628">
        <v>56828</v>
      </c>
      <c r="I3628">
        <v>58312</v>
      </c>
      <c r="J3628" t="s">
        <v>26</v>
      </c>
      <c r="Q3628" t="s">
        <v>1896</v>
      </c>
      <c r="R3628">
        <v>1485</v>
      </c>
    </row>
    <row r="3629" spans="1:20" x14ac:dyDescent="0.25">
      <c r="A3629" s="1" t="s">
        <v>36</v>
      </c>
      <c r="B3629" s="1" t="s">
        <v>37</v>
      </c>
      <c r="C3629" s="1" t="s">
        <v>22</v>
      </c>
      <c r="D3629" s="1" t="s">
        <v>23</v>
      </c>
      <c r="E3629" s="1" t="s">
        <v>24</v>
      </c>
      <c r="G3629" t="s">
        <v>1766</v>
      </c>
      <c r="H3629">
        <v>56828</v>
      </c>
      <c r="I3629">
        <v>58312</v>
      </c>
      <c r="J3629" t="s">
        <v>26</v>
      </c>
      <c r="K3629" t="s">
        <v>1897</v>
      </c>
      <c r="N3629" t="s">
        <v>1898</v>
      </c>
      <c r="Q3629" t="s">
        <v>1896</v>
      </c>
      <c r="R3629">
        <v>1485</v>
      </c>
      <c r="S3629">
        <v>494</v>
      </c>
    </row>
    <row r="3630" spans="1:20" x14ac:dyDescent="0.25">
      <c r="A3630" s="1" t="s">
        <v>20</v>
      </c>
      <c r="B3630" s="1" t="s">
        <v>34</v>
      </c>
      <c r="C3630" s="1" t="s">
        <v>22</v>
      </c>
      <c r="D3630" s="1" t="s">
        <v>23</v>
      </c>
      <c r="E3630" s="1" t="s">
        <v>24</v>
      </c>
      <c r="G3630" t="s">
        <v>3824</v>
      </c>
      <c r="H3630">
        <v>56834</v>
      </c>
      <c r="I3630">
        <v>57937</v>
      </c>
      <c r="J3630" t="s">
        <v>26</v>
      </c>
      <c r="Q3630" t="s">
        <v>3969</v>
      </c>
      <c r="R3630">
        <v>1104</v>
      </c>
    </row>
    <row r="3631" spans="1:20" x14ac:dyDescent="0.25">
      <c r="A3631" s="1" t="s">
        <v>36</v>
      </c>
      <c r="B3631" s="1" t="s">
        <v>37</v>
      </c>
      <c r="C3631" s="1" t="s">
        <v>22</v>
      </c>
      <c r="D3631" s="1" t="s">
        <v>23</v>
      </c>
      <c r="E3631" s="1" t="s">
        <v>24</v>
      </c>
      <c r="G3631" t="s">
        <v>3824</v>
      </c>
      <c r="H3631">
        <v>56834</v>
      </c>
      <c r="I3631">
        <v>57937</v>
      </c>
      <c r="J3631" t="s">
        <v>26</v>
      </c>
      <c r="K3631" t="s">
        <v>3970</v>
      </c>
      <c r="N3631" t="s">
        <v>45</v>
      </c>
      <c r="Q3631" t="s">
        <v>3969</v>
      </c>
      <c r="R3631">
        <v>1104</v>
      </c>
      <c r="S3631">
        <v>367</v>
      </c>
    </row>
    <row r="3632" spans="1:20" x14ac:dyDescent="0.25">
      <c r="A3632" s="1" t="s">
        <v>20</v>
      </c>
      <c r="B3632" s="1" t="s">
        <v>34</v>
      </c>
      <c r="C3632" s="1" t="s">
        <v>22</v>
      </c>
      <c r="D3632" s="1" t="s">
        <v>23</v>
      </c>
      <c r="E3632" s="1" t="s">
        <v>24</v>
      </c>
      <c r="G3632" t="s">
        <v>25</v>
      </c>
      <c r="H3632">
        <v>56835</v>
      </c>
      <c r="I3632">
        <v>58034</v>
      </c>
      <c r="J3632" t="s">
        <v>26</v>
      </c>
      <c r="Q3632" t="s">
        <v>202</v>
      </c>
      <c r="R3632">
        <v>1200</v>
      </c>
    </row>
    <row r="3633" spans="1:20" x14ac:dyDescent="0.25">
      <c r="A3633" s="1" t="s">
        <v>36</v>
      </c>
      <c r="B3633" s="1" t="s">
        <v>37</v>
      </c>
      <c r="C3633" s="1" t="s">
        <v>22</v>
      </c>
      <c r="D3633" s="1" t="s">
        <v>23</v>
      </c>
      <c r="E3633" s="1" t="s">
        <v>24</v>
      </c>
      <c r="G3633" t="s">
        <v>25</v>
      </c>
      <c r="H3633">
        <v>56835</v>
      </c>
      <c r="I3633">
        <v>58034</v>
      </c>
      <c r="J3633" t="s">
        <v>26</v>
      </c>
      <c r="K3633" t="s">
        <v>203</v>
      </c>
      <c r="N3633" t="s">
        <v>204</v>
      </c>
      <c r="Q3633" t="s">
        <v>202</v>
      </c>
      <c r="R3633">
        <v>1200</v>
      </c>
      <c r="S3633">
        <v>399</v>
      </c>
    </row>
    <row r="3634" spans="1:20" x14ac:dyDescent="0.25">
      <c r="A3634" s="1" t="s">
        <v>20</v>
      </c>
      <c r="B3634" s="1" t="s">
        <v>34</v>
      </c>
      <c r="C3634" s="1" t="s">
        <v>22</v>
      </c>
      <c r="D3634" s="1" t="s">
        <v>23</v>
      </c>
      <c r="E3634" s="1" t="s">
        <v>24</v>
      </c>
      <c r="G3634" t="s">
        <v>3978</v>
      </c>
      <c r="H3634">
        <v>56893</v>
      </c>
      <c r="I3634">
        <v>57027</v>
      </c>
      <c r="J3634" t="s">
        <v>26</v>
      </c>
      <c r="Q3634" t="s">
        <v>4112</v>
      </c>
      <c r="R3634">
        <v>135</v>
      </c>
    </row>
    <row r="3635" spans="1:20" x14ac:dyDescent="0.25">
      <c r="A3635" s="1" t="s">
        <v>36</v>
      </c>
      <c r="B3635" s="1" t="s">
        <v>37</v>
      </c>
      <c r="C3635" s="1" t="s">
        <v>22</v>
      </c>
      <c r="D3635" s="1" t="s">
        <v>23</v>
      </c>
      <c r="E3635" s="1" t="s">
        <v>24</v>
      </c>
      <c r="G3635" t="s">
        <v>3978</v>
      </c>
      <c r="H3635">
        <v>56893</v>
      </c>
      <c r="I3635">
        <v>57027</v>
      </c>
      <c r="J3635" t="s">
        <v>26</v>
      </c>
      <c r="K3635" t="s">
        <v>4113</v>
      </c>
      <c r="N3635" t="s">
        <v>4114</v>
      </c>
      <c r="Q3635" t="s">
        <v>4112</v>
      </c>
      <c r="R3635">
        <v>135</v>
      </c>
      <c r="S3635">
        <v>44</v>
      </c>
    </row>
    <row r="3636" spans="1:20" x14ac:dyDescent="0.25">
      <c r="A3636" s="1" t="s">
        <v>20</v>
      </c>
      <c r="B3636" s="1" t="s">
        <v>34</v>
      </c>
      <c r="C3636" s="1" t="s">
        <v>22</v>
      </c>
      <c r="D3636" s="1" t="s">
        <v>23</v>
      </c>
      <c r="E3636" s="1" t="s">
        <v>24</v>
      </c>
      <c r="G3636" t="s">
        <v>3510</v>
      </c>
      <c r="H3636">
        <v>57032</v>
      </c>
      <c r="I3636">
        <v>57652</v>
      </c>
      <c r="J3636" t="s">
        <v>26</v>
      </c>
      <c r="Q3636" t="s">
        <v>3656</v>
      </c>
      <c r="R3636">
        <v>621</v>
      </c>
    </row>
    <row r="3637" spans="1:20" x14ac:dyDescent="0.25">
      <c r="A3637" s="1" t="s">
        <v>36</v>
      </c>
      <c r="B3637" s="1" t="s">
        <v>37</v>
      </c>
      <c r="C3637" s="1" t="s">
        <v>22</v>
      </c>
      <c r="D3637" s="1" t="s">
        <v>23</v>
      </c>
      <c r="E3637" s="1" t="s">
        <v>24</v>
      </c>
      <c r="G3637" t="s">
        <v>3510</v>
      </c>
      <c r="H3637">
        <v>57032</v>
      </c>
      <c r="I3637">
        <v>57652</v>
      </c>
      <c r="J3637" t="s">
        <v>26</v>
      </c>
      <c r="K3637" t="s">
        <v>3657</v>
      </c>
      <c r="N3637" t="s">
        <v>3658</v>
      </c>
      <c r="Q3637" t="s">
        <v>3656</v>
      </c>
      <c r="R3637">
        <v>621</v>
      </c>
      <c r="S3637">
        <v>206</v>
      </c>
    </row>
    <row r="3638" spans="1:20" x14ac:dyDescent="0.25">
      <c r="A3638" s="1" t="s">
        <v>20</v>
      </c>
      <c r="B3638" s="1" t="s">
        <v>34</v>
      </c>
      <c r="C3638" s="1" t="s">
        <v>22</v>
      </c>
      <c r="D3638" s="1" t="s">
        <v>23</v>
      </c>
      <c r="E3638" s="1" t="s">
        <v>24</v>
      </c>
      <c r="G3638" t="s">
        <v>4136</v>
      </c>
      <c r="H3638">
        <v>57092</v>
      </c>
      <c r="I3638">
        <v>58117</v>
      </c>
      <c r="J3638" t="s">
        <v>26</v>
      </c>
      <c r="Q3638" t="s">
        <v>4317</v>
      </c>
      <c r="R3638">
        <v>1026</v>
      </c>
    </row>
    <row r="3639" spans="1:20" x14ac:dyDescent="0.25">
      <c r="A3639" s="1" t="s">
        <v>36</v>
      </c>
      <c r="B3639" s="1" t="s">
        <v>37</v>
      </c>
      <c r="C3639" s="1" t="s">
        <v>22</v>
      </c>
      <c r="D3639" s="1" t="s">
        <v>23</v>
      </c>
      <c r="E3639" s="1" t="s">
        <v>24</v>
      </c>
      <c r="G3639" t="s">
        <v>4136</v>
      </c>
      <c r="H3639">
        <v>57092</v>
      </c>
      <c r="I3639">
        <v>58117</v>
      </c>
      <c r="J3639" t="s">
        <v>26</v>
      </c>
      <c r="K3639" t="s">
        <v>4318</v>
      </c>
      <c r="N3639" t="s">
        <v>4316</v>
      </c>
      <c r="Q3639" t="s">
        <v>4317</v>
      </c>
      <c r="R3639">
        <v>1026</v>
      </c>
      <c r="S3639">
        <v>341</v>
      </c>
    </row>
    <row r="3640" spans="1:20" x14ac:dyDescent="0.25">
      <c r="A3640" s="1" t="s">
        <v>20</v>
      </c>
      <c r="B3640" s="1" t="s">
        <v>21</v>
      </c>
      <c r="C3640" s="1" t="s">
        <v>22</v>
      </c>
      <c r="D3640" s="1" t="s">
        <v>23</v>
      </c>
      <c r="E3640" s="1" t="s">
        <v>24</v>
      </c>
      <c r="G3640" t="s">
        <v>3120</v>
      </c>
      <c r="H3640">
        <v>57108</v>
      </c>
      <c r="I3640">
        <v>57183</v>
      </c>
      <c r="J3640" t="s">
        <v>26</v>
      </c>
      <c r="Q3640" t="s">
        <v>3261</v>
      </c>
      <c r="R3640">
        <v>76</v>
      </c>
    </row>
    <row r="3641" spans="1:20" x14ac:dyDescent="0.25">
      <c r="A3641" s="1" t="s">
        <v>21</v>
      </c>
      <c r="C3641" s="1" t="s">
        <v>22</v>
      </c>
      <c r="D3641" s="1" t="s">
        <v>23</v>
      </c>
      <c r="E3641" s="1" t="s">
        <v>24</v>
      </c>
      <c r="G3641" t="s">
        <v>3120</v>
      </c>
      <c r="H3641">
        <v>57108</v>
      </c>
      <c r="I3641">
        <v>57183</v>
      </c>
      <c r="J3641" t="s">
        <v>26</v>
      </c>
      <c r="N3641" t="s">
        <v>3262</v>
      </c>
      <c r="Q3641" t="s">
        <v>3261</v>
      </c>
      <c r="R3641">
        <v>76</v>
      </c>
      <c r="T3641" t="s">
        <v>3263</v>
      </c>
    </row>
    <row r="3642" spans="1:20" x14ac:dyDescent="0.25">
      <c r="A3642" s="1" t="s">
        <v>20</v>
      </c>
      <c r="B3642" s="1" t="s">
        <v>34</v>
      </c>
      <c r="C3642" s="1" t="s">
        <v>22</v>
      </c>
      <c r="D3642" s="1" t="s">
        <v>23</v>
      </c>
      <c r="E3642" s="1" t="s">
        <v>24</v>
      </c>
      <c r="G3642" t="s">
        <v>3334</v>
      </c>
      <c r="H3642">
        <v>57180</v>
      </c>
      <c r="I3642">
        <v>57491</v>
      </c>
      <c r="J3642" t="s">
        <v>26</v>
      </c>
      <c r="Q3642" t="s">
        <v>3452</v>
      </c>
      <c r="R3642">
        <v>312</v>
      </c>
    </row>
    <row r="3643" spans="1:20" x14ac:dyDescent="0.25">
      <c r="A3643" s="1" t="s">
        <v>36</v>
      </c>
      <c r="B3643" s="1" t="s">
        <v>37</v>
      </c>
      <c r="C3643" s="1" t="s">
        <v>22</v>
      </c>
      <c r="D3643" s="1" t="s">
        <v>23</v>
      </c>
      <c r="E3643" s="1" t="s">
        <v>24</v>
      </c>
      <c r="G3643" t="s">
        <v>3334</v>
      </c>
      <c r="H3643">
        <v>57180</v>
      </c>
      <c r="I3643">
        <v>57491</v>
      </c>
      <c r="J3643" t="s">
        <v>26</v>
      </c>
      <c r="K3643" t="s">
        <v>3453</v>
      </c>
      <c r="N3643" t="s">
        <v>607</v>
      </c>
      <c r="Q3643" t="s">
        <v>3452</v>
      </c>
      <c r="R3643">
        <v>312</v>
      </c>
      <c r="S3643">
        <v>103</v>
      </c>
    </row>
    <row r="3644" spans="1:20" x14ac:dyDescent="0.25">
      <c r="A3644" s="1" t="s">
        <v>20</v>
      </c>
      <c r="B3644" s="1" t="s">
        <v>21</v>
      </c>
      <c r="C3644" s="1" t="s">
        <v>22</v>
      </c>
      <c r="D3644" s="1" t="s">
        <v>23</v>
      </c>
      <c r="E3644" s="1" t="s">
        <v>24</v>
      </c>
      <c r="G3644" t="s">
        <v>3120</v>
      </c>
      <c r="H3644">
        <v>57192</v>
      </c>
      <c r="I3644">
        <v>57267</v>
      </c>
      <c r="J3644" t="s">
        <v>26</v>
      </c>
      <c r="Q3644" t="s">
        <v>3264</v>
      </c>
      <c r="R3644">
        <v>76</v>
      </c>
    </row>
    <row r="3645" spans="1:20" x14ac:dyDescent="0.25">
      <c r="A3645" s="1" t="s">
        <v>21</v>
      </c>
      <c r="C3645" s="1" t="s">
        <v>22</v>
      </c>
      <c r="D3645" s="1" t="s">
        <v>23</v>
      </c>
      <c r="E3645" s="1" t="s">
        <v>24</v>
      </c>
      <c r="G3645" t="s">
        <v>3120</v>
      </c>
      <c r="H3645">
        <v>57192</v>
      </c>
      <c r="I3645">
        <v>57267</v>
      </c>
      <c r="J3645" t="s">
        <v>26</v>
      </c>
      <c r="N3645" t="s">
        <v>3265</v>
      </c>
      <c r="Q3645" t="s">
        <v>3264</v>
      </c>
      <c r="R3645">
        <v>76</v>
      </c>
      <c r="T3645" t="s">
        <v>3266</v>
      </c>
    </row>
    <row r="3646" spans="1:20" x14ac:dyDescent="0.25">
      <c r="A3646" s="1" t="s">
        <v>20</v>
      </c>
      <c r="B3646" s="1" t="s">
        <v>21</v>
      </c>
      <c r="C3646" s="1" t="s">
        <v>22</v>
      </c>
      <c r="D3646" s="1" t="s">
        <v>23</v>
      </c>
      <c r="E3646" s="1" t="s">
        <v>24</v>
      </c>
      <c r="G3646" t="s">
        <v>3120</v>
      </c>
      <c r="H3646">
        <v>57276</v>
      </c>
      <c r="I3646">
        <v>57361</v>
      </c>
      <c r="J3646" t="s">
        <v>26</v>
      </c>
      <c r="Q3646" t="s">
        <v>3267</v>
      </c>
      <c r="R3646">
        <v>86</v>
      </c>
    </row>
    <row r="3647" spans="1:20" x14ac:dyDescent="0.25">
      <c r="A3647" s="1" t="s">
        <v>21</v>
      </c>
      <c r="C3647" s="1" t="s">
        <v>22</v>
      </c>
      <c r="D3647" s="1" t="s">
        <v>23</v>
      </c>
      <c r="E3647" s="1" t="s">
        <v>24</v>
      </c>
      <c r="G3647" t="s">
        <v>3120</v>
      </c>
      <c r="H3647">
        <v>57276</v>
      </c>
      <c r="I3647">
        <v>57361</v>
      </c>
      <c r="J3647" t="s">
        <v>26</v>
      </c>
      <c r="N3647" t="s">
        <v>342</v>
      </c>
      <c r="Q3647" t="s">
        <v>3267</v>
      </c>
      <c r="R3647">
        <v>86</v>
      </c>
      <c r="T3647" t="s">
        <v>3268</v>
      </c>
    </row>
    <row r="3648" spans="1:20" x14ac:dyDescent="0.25">
      <c r="A3648" s="1" t="s">
        <v>20</v>
      </c>
      <c r="B3648" s="1" t="s">
        <v>34</v>
      </c>
      <c r="C3648" s="1" t="s">
        <v>22</v>
      </c>
      <c r="D3648" s="1" t="s">
        <v>23</v>
      </c>
      <c r="E3648" s="1" t="s">
        <v>24</v>
      </c>
      <c r="G3648" t="s">
        <v>4466</v>
      </c>
      <c r="H3648">
        <v>57348</v>
      </c>
      <c r="I3648">
        <v>59264</v>
      </c>
      <c r="J3648" t="s">
        <v>46</v>
      </c>
      <c r="Q3648" t="s">
        <v>4582</v>
      </c>
      <c r="R3648">
        <v>1917</v>
      </c>
    </row>
    <row r="3649" spans="1:20" x14ac:dyDescent="0.25">
      <c r="A3649" s="1" t="s">
        <v>36</v>
      </c>
      <c r="B3649" s="1" t="s">
        <v>37</v>
      </c>
      <c r="C3649" s="1" t="s">
        <v>22</v>
      </c>
      <c r="D3649" s="1" t="s">
        <v>23</v>
      </c>
      <c r="E3649" s="1" t="s">
        <v>24</v>
      </c>
      <c r="G3649" t="s">
        <v>4466</v>
      </c>
      <c r="H3649">
        <v>57348</v>
      </c>
      <c r="I3649">
        <v>59264</v>
      </c>
      <c r="J3649" t="s">
        <v>46</v>
      </c>
      <c r="K3649" t="s">
        <v>4583</v>
      </c>
      <c r="N3649" t="s">
        <v>2834</v>
      </c>
      <c r="Q3649" t="s">
        <v>4582</v>
      </c>
      <c r="R3649">
        <v>1917</v>
      </c>
      <c r="S3649">
        <v>638</v>
      </c>
    </row>
    <row r="3650" spans="1:20" x14ac:dyDescent="0.25">
      <c r="A3650" s="1" t="s">
        <v>20</v>
      </c>
      <c r="B3650" s="1" t="s">
        <v>34</v>
      </c>
      <c r="C3650" s="1" t="s">
        <v>22</v>
      </c>
      <c r="D3650" s="1" t="s">
        <v>23</v>
      </c>
      <c r="E3650" s="1" t="s">
        <v>24</v>
      </c>
      <c r="G3650" t="s">
        <v>2442</v>
      </c>
      <c r="H3650">
        <v>57358</v>
      </c>
      <c r="I3650">
        <v>58473</v>
      </c>
      <c r="J3650" t="s">
        <v>26</v>
      </c>
      <c r="Q3650" t="s">
        <v>2570</v>
      </c>
      <c r="R3650">
        <v>1116</v>
      </c>
    </row>
    <row r="3651" spans="1:20" x14ac:dyDescent="0.25">
      <c r="A3651" s="1" t="s">
        <v>36</v>
      </c>
      <c r="B3651" s="1" t="s">
        <v>37</v>
      </c>
      <c r="C3651" s="1" t="s">
        <v>22</v>
      </c>
      <c r="D3651" s="1" t="s">
        <v>23</v>
      </c>
      <c r="E3651" s="1" t="s">
        <v>24</v>
      </c>
      <c r="G3651" t="s">
        <v>2442</v>
      </c>
      <c r="H3651">
        <v>57358</v>
      </c>
      <c r="I3651">
        <v>58473</v>
      </c>
      <c r="J3651" t="s">
        <v>26</v>
      </c>
      <c r="K3651" t="s">
        <v>2571</v>
      </c>
      <c r="N3651" t="s">
        <v>2572</v>
      </c>
      <c r="Q3651" t="s">
        <v>2570</v>
      </c>
      <c r="R3651">
        <v>1116</v>
      </c>
      <c r="S3651">
        <v>371</v>
      </c>
    </row>
    <row r="3652" spans="1:20" x14ac:dyDescent="0.25">
      <c r="A3652" s="1" t="s">
        <v>20</v>
      </c>
      <c r="B3652" s="1" t="s">
        <v>34</v>
      </c>
      <c r="C3652" s="1" t="s">
        <v>22</v>
      </c>
      <c r="D3652" s="1" t="s">
        <v>23</v>
      </c>
      <c r="E3652" s="1" t="s">
        <v>24</v>
      </c>
      <c r="G3652" t="s">
        <v>2087</v>
      </c>
      <c r="H3652">
        <v>57390</v>
      </c>
      <c r="I3652">
        <v>57749</v>
      </c>
      <c r="J3652" t="s">
        <v>26</v>
      </c>
      <c r="Q3652" t="s">
        <v>2244</v>
      </c>
      <c r="R3652">
        <v>360</v>
      </c>
    </row>
    <row r="3653" spans="1:20" x14ac:dyDescent="0.25">
      <c r="A3653" s="1" t="s">
        <v>36</v>
      </c>
      <c r="B3653" s="1" t="s">
        <v>37</v>
      </c>
      <c r="C3653" s="1" t="s">
        <v>22</v>
      </c>
      <c r="D3653" s="1" t="s">
        <v>23</v>
      </c>
      <c r="E3653" s="1" t="s">
        <v>24</v>
      </c>
      <c r="G3653" t="s">
        <v>2087</v>
      </c>
      <c r="H3653">
        <v>57390</v>
      </c>
      <c r="I3653">
        <v>57749</v>
      </c>
      <c r="J3653" t="s">
        <v>26</v>
      </c>
      <c r="K3653" t="s">
        <v>2245</v>
      </c>
      <c r="N3653" t="s">
        <v>2246</v>
      </c>
      <c r="Q3653" t="s">
        <v>2244</v>
      </c>
      <c r="R3653">
        <v>360</v>
      </c>
      <c r="S3653">
        <v>119</v>
      </c>
    </row>
    <row r="3654" spans="1:20" x14ac:dyDescent="0.25">
      <c r="A3654" s="1" t="s">
        <v>20</v>
      </c>
      <c r="B3654" s="1" t="s">
        <v>128</v>
      </c>
      <c r="C3654" s="1" t="s">
        <v>22</v>
      </c>
      <c r="D3654" s="1" t="s">
        <v>23</v>
      </c>
      <c r="E3654" s="1" t="s">
        <v>24</v>
      </c>
      <c r="G3654" t="s">
        <v>4327</v>
      </c>
      <c r="H3654">
        <v>57415</v>
      </c>
      <c r="I3654">
        <v>58343</v>
      </c>
      <c r="J3654" t="s">
        <v>26</v>
      </c>
      <c r="Q3654" t="s">
        <v>4462</v>
      </c>
      <c r="R3654">
        <v>929</v>
      </c>
      <c r="T3654" t="s">
        <v>130</v>
      </c>
    </row>
    <row r="3655" spans="1:20" x14ac:dyDescent="0.25">
      <c r="A3655" s="1" t="s">
        <v>36</v>
      </c>
      <c r="B3655" s="1" t="s">
        <v>131</v>
      </c>
      <c r="C3655" s="1" t="s">
        <v>22</v>
      </c>
      <c r="D3655" s="1" t="s">
        <v>23</v>
      </c>
      <c r="E3655" s="1" t="s">
        <v>24</v>
      </c>
      <c r="G3655" t="s">
        <v>4327</v>
      </c>
      <c r="H3655">
        <v>57415</v>
      </c>
      <c r="I3655">
        <v>58343</v>
      </c>
      <c r="J3655" t="s">
        <v>26</v>
      </c>
      <c r="N3655" t="s">
        <v>1702</v>
      </c>
      <c r="Q3655" t="s">
        <v>4462</v>
      </c>
      <c r="R3655">
        <v>929</v>
      </c>
      <c r="T3655" t="s">
        <v>130</v>
      </c>
    </row>
    <row r="3656" spans="1:20" x14ac:dyDescent="0.25">
      <c r="A3656" s="1" t="s">
        <v>20</v>
      </c>
      <c r="B3656" s="1" t="s">
        <v>21</v>
      </c>
      <c r="C3656" s="1" t="s">
        <v>22</v>
      </c>
      <c r="D3656" s="1" t="s">
        <v>23</v>
      </c>
      <c r="E3656" s="1" t="s">
        <v>24</v>
      </c>
      <c r="G3656" t="s">
        <v>3120</v>
      </c>
      <c r="H3656">
        <v>57417</v>
      </c>
      <c r="I3656">
        <v>57489</v>
      </c>
      <c r="J3656" t="s">
        <v>26</v>
      </c>
      <c r="Q3656" t="s">
        <v>3269</v>
      </c>
      <c r="R3656">
        <v>73</v>
      </c>
    </row>
    <row r="3657" spans="1:20" x14ac:dyDescent="0.25">
      <c r="A3657" s="1" t="s">
        <v>21</v>
      </c>
      <c r="C3657" s="1" t="s">
        <v>22</v>
      </c>
      <c r="D3657" s="1" t="s">
        <v>23</v>
      </c>
      <c r="E3657" s="1" t="s">
        <v>24</v>
      </c>
      <c r="G3657" t="s">
        <v>3120</v>
      </c>
      <c r="H3657">
        <v>57417</v>
      </c>
      <c r="I3657">
        <v>57489</v>
      </c>
      <c r="J3657" t="s">
        <v>26</v>
      </c>
      <c r="N3657" t="s">
        <v>3262</v>
      </c>
      <c r="Q3657" t="s">
        <v>3269</v>
      </c>
      <c r="R3657">
        <v>73</v>
      </c>
      <c r="T3657" t="s">
        <v>3270</v>
      </c>
    </row>
    <row r="3658" spans="1:20" x14ac:dyDescent="0.25">
      <c r="A3658" s="1" t="s">
        <v>20</v>
      </c>
      <c r="B3658" s="1" t="s">
        <v>34</v>
      </c>
      <c r="C3658" s="1" t="s">
        <v>22</v>
      </c>
      <c r="D3658" s="1" t="s">
        <v>23</v>
      </c>
      <c r="E3658" s="1" t="s">
        <v>24</v>
      </c>
      <c r="G3658" t="s">
        <v>3679</v>
      </c>
      <c r="H3658">
        <v>57432</v>
      </c>
      <c r="I3658">
        <v>58631</v>
      </c>
      <c r="J3658" t="s">
        <v>26</v>
      </c>
      <c r="Q3658" t="s">
        <v>3795</v>
      </c>
      <c r="R3658">
        <v>1200</v>
      </c>
    </row>
    <row r="3659" spans="1:20" x14ac:dyDescent="0.25">
      <c r="A3659" s="1" t="s">
        <v>36</v>
      </c>
      <c r="B3659" s="1" t="s">
        <v>37</v>
      </c>
      <c r="C3659" s="1" t="s">
        <v>22</v>
      </c>
      <c r="D3659" s="1" t="s">
        <v>23</v>
      </c>
      <c r="E3659" s="1" t="s">
        <v>24</v>
      </c>
      <c r="G3659" t="s">
        <v>3679</v>
      </c>
      <c r="H3659">
        <v>57432</v>
      </c>
      <c r="I3659">
        <v>58631</v>
      </c>
      <c r="J3659" t="s">
        <v>26</v>
      </c>
      <c r="K3659" t="s">
        <v>3796</v>
      </c>
      <c r="N3659" t="s">
        <v>3797</v>
      </c>
      <c r="Q3659" t="s">
        <v>3795</v>
      </c>
      <c r="R3659">
        <v>1200</v>
      </c>
      <c r="S3659">
        <v>399</v>
      </c>
    </row>
    <row r="3660" spans="1:20" x14ac:dyDescent="0.25">
      <c r="A3660" s="1" t="s">
        <v>20</v>
      </c>
      <c r="B3660" s="1" t="s">
        <v>34</v>
      </c>
      <c r="C3660" s="1" t="s">
        <v>22</v>
      </c>
      <c r="D3660" s="1" t="s">
        <v>23</v>
      </c>
      <c r="E3660" s="1" t="s">
        <v>24</v>
      </c>
      <c r="G3660" t="s">
        <v>1267</v>
      </c>
      <c r="H3660">
        <v>57469</v>
      </c>
      <c r="I3660">
        <v>58020</v>
      </c>
      <c r="J3660" t="s">
        <v>26</v>
      </c>
      <c r="Q3660" t="s">
        <v>1413</v>
      </c>
      <c r="R3660">
        <v>552</v>
      </c>
    </row>
    <row r="3661" spans="1:20" x14ac:dyDescent="0.25">
      <c r="A3661" s="1" t="s">
        <v>36</v>
      </c>
      <c r="B3661" s="1" t="s">
        <v>37</v>
      </c>
      <c r="C3661" s="1" t="s">
        <v>22</v>
      </c>
      <c r="D3661" s="1" t="s">
        <v>23</v>
      </c>
      <c r="E3661" s="1" t="s">
        <v>24</v>
      </c>
      <c r="G3661" t="s">
        <v>1267</v>
      </c>
      <c r="H3661">
        <v>57469</v>
      </c>
      <c r="I3661">
        <v>58020</v>
      </c>
      <c r="J3661" t="s">
        <v>26</v>
      </c>
      <c r="K3661" t="s">
        <v>1414</v>
      </c>
      <c r="N3661" t="s">
        <v>45</v>
      </c>
      <c r="Q3661" t="s">
        <v>1413</v>
      </c>
      <c r="R3661">
        <v>552</v>
      </c>
      <c r="S3661">
        <v>183</v>
      </c>
    </row>
    <row r="3662" spans="1:20" x14ac:dyDescent="0.25">
      <c r="A3662" s="1" t="s">
        <v>20</v>
      </c>
      <c r="B3662" s="1" t="s">
        <v>21</v>
      </c>
      <c r="C3662" s="1" t="s">
        <v>22</v>
      </c>
      <c r="D3662" s="1" t="s">
        <v>23</v>
      </c>
      <c r="E3662" s="1" t="s">
        <v>24</v>
      </c>
      <c r="G3662" t="s">
        <v>3120</v>
      </c>
      <c r="H3662">
        <v>57494</v>
      </c>
      <c r="I3662">
        <v>57569</v>
      </c>
      <c r="J3662" t="s">
        <v>26</v>
      </c>
      <c r="Q3662" t="s">
        <v>3271</v>
      </c>
      <c r="R3662">
        <v>76</v>
      </c>
    </row>
    <row r="3663" spans="1:20" x14ac:dyDescent="0.25">
      <c r="A3663" s="1" t="s">
        <v>21</v>
      </c>
      <c r="C3663" s="1" t="s">
        <v>22</v>
      </c>
      <c r="D3663" s="1" t="s">
        <v>23</v>
      </c>
      <c r="E3663" s="1" t="s">
        <v>24</v>
      </c>
      <c r="G3663" t="s">
        <v>3120</v>
      </c>
      <c r="H3663">
        <v>57494</v>
      </c>
      <c r="I3663">
        <v>57569</v>
      </c>
      <c r="J3663" t="s">
        <v>26</v>
      </c>
      <c r="N3663" t="s">
        <v>191</v>
      </c>
      <c r="Q3663" t="s">
        <v>3271</v>
      </c>
      <c r="R3663">
        <v>76</v>
      </c>
      <c r="T3663" t="s">
        <v>3272</v>
      </c>
    </row>
    <row r="3664" spans="1:20" x14ac:dyDescent="0.25">
      <c r="A3664" s="1" t="s">
        <v>20</v>
      </c>
      <c r="B3664" s="1" t="s">
        <v>34</v>
      </c>
      <c r="C3664" s="1" t="s">
        <v>22</v>
      </c>
      <c r="D3664" s="1" t="s">
        <v>23</v>
      </c>
      <c r="E3664" s="1" t="s">
        <v>24</v>
      </c>
      <c r="G3664" t="s">
        <v>3978</v>
      </c>
      <c r="H3664">
        <v>57517</v>
      </c>
      <c r="I3664">
        <v>58848</v>
      </c>
      <c r="J3664" t="s">
        <v>46</v>
      </c>
      <c r="Q3664" t="s">
        <v>4115</v>
      </c>
      <c r="R3664">
        <v>1332</v>
      </c>
    </row>
    <row r="3665" spans="1:20" x14ac:dyDescent="0.25">
      <c r="A3665" s="1" t="s">
        <v>36</v>
      </c>
      <c r="B3665" s="1" t="s">
        <v>37</v>
      </c>
      <c r="C3665" s="1" t="s">
        <v>22</v>
      </c>
      <c r="D3665" s="1" t="s">
        <v>23</v>
      </c>
      <c r="E3665" s="1" t="s">
        <v>24</v>
      </c>
      <c r="G3665" t="s">
        <v>3978</v>
      </c>
      <c r="H3665">
        <v>57517</v>
      </c>
      <c r="I3665">
        <v>58848</v>
      </c>
      <c r="J3665" t="s">
        <v>46</v>
      </c>
      <c r="K3665" t="s">
        <v>4116</v>
      </c>
      <c r="N3665" t="s">
        <v>4117</v>
      </c>
      <c r="Q3665" t="s">
        <v>4115</v>
      </c>
      <c r="R3665">
        <v>1332</v>
      </c>
      <c r="S3665">
        <v>443</v>
      </c>
    </row>
    <row r="3666" spans="1:20" x14ac:dyDescent="0.25">
      <c r="A3666" s="1" t="s">
        <v>20</v>
      </c>
      <c r="B3666" s="1" t="s">
        <v>21</v>
      </c>
      <c r="C3666" s="1" t="s">
        <v>22</v>
      </c>
      <c r="D3666" s="1" t="s">
        <v>23</v>
      </c>
      <c r="E3666" s="1" t="s">
        <v>24</v>
      </c>
      <c r="G3666" t="s">
        <v>3120</v>
      </c>
      <c r="H3666">
        <v>57574</v>
      </c>
      <c r="I3666">
        <v>57650</v>
      </c>
      <c r="J3666" t="s">
        <v>26</v>
      </c>
      <c r="Q3666" t="s">
        <v>3273</v>
      </c>
      <c r="R3666">
        <v>77</v>
      </c>
    </row>
    <row r="3667" spans="1:20" x14ac:dyDescent="0.25">
      <c r="A3667" s="1" t="s">
        <v>21</v>
      </c>
      <c r="C3667" s="1" t="s">
        <v>22</v>
      </c>
      <c r="D3667" s="1" t="s">
        <v>23</v>
      </c>
      <c r="E3667" s="1" t="s">
        <v>24</v>
      </c>
      <c r="G3667" t="s">
        <v>3120</v>
      </c>
      <c r="H3667">
        <v>57574</v>
      </c>
      <c r="I3667">
        <v>57650</v>
      </c>
      <c r="J3667" t="s">
        <v>26</v>
      </c>
      <c r="N3667" t="s">
        <v>3274</v>
      </c>
      <c r="Q3667" t="s">
        <v>3273</v>
      </c>
      <c r="R3667">
        <v>77</v>
      </c>
      <c r="T3667" t="s">
        <v>3275</v>
      </c>
    </row>
    <row r="3668" spans="1:20" x14ac:dyDescent="0.25">
      <c r="A3668" s="1" t="s">
        <v>20</v>
      </c>
      <c r="B3668" s="1" t="s">
        <v>21</v>
      </c>
      <c r="C3668" s="1" t="s">
        <v>22</v>
      </c>
      <c r="D3668" s="1" t="s">
        <v>23</v>
      </c>
      <c r="E3668" s="1" t="s">
        <v>24</v>
      </c>
      <c r="G3668" t="s">
        <v>3120</v>
      </c>
      <c r="H3668">
        <v>57684</v>
      </c>
      <c r="I3668">
        <v>57760</v>
      </c>
      <c r="J3668" t="s">
        <v>26</v>
      </c>
      <c r="Q3668" t="s">
        <v>3276</v>
      </c>
      <c r="R3668">
        <v>77</v>
      </c>
    </row>
    <row r="3669" spans="1:20" x14ac:dyDescent="0.25">
      <c r="A3669" s="1" t="s">
        <v>21</v>
      </c>
      <c r="C3669" s="1" t="s">
        <v>22</v>
      </c>
      <c r="D3669" s="1" t="s">
        <v>23</v>
      </c>
      <c r="E3669" s="1" t="s">
        <v>24</v>
      </c>
      <c r="G3669" t="s">
        <v>3120</v>
      </c>
      <c r="H3669">
        <v>57684</v>
      </c>
      <c r="I3669">
        <v>57760</v>
      </c>
      <c r="J3669" t="s">
        <v>26</v>
      </c>
      <c r="N3669" t="s">
        <v>3277</v>
      </c>
      <c r="Q3669" t="s">
        <v>3276</v>
      </c>
      <c r="R3669">
        <v>77</v>
      </c>
      <c r="T3669" t="s">
        <v>3278</v>
      </c>
    </row>
    <row r="3670" spans="1:20" x14ac:dyDescent="0.25">
      <c r="A3670" s="1" t="s">
        <v>20</v>
      </c>
      <c r="B3670" s="1" t="s">
        <v>34</v>
      </c>
      <c r="C3670" s="1" t="s">
        <v>22</v>
      </c>
      <c r="D3670" s="1" t="s">
        <v>23</v>
      </c>
      <c r="E3670" s="1" t="s">
        <v>24</v>
      </c>
      <c r="G3670" t="s">
        <v>3510</v>
      </c>
      <c r="H3670">
        <v>57684</v>
      </c>
      <c r="I3670">
        <v>58709</v>
      </c>
      <c r="J3670" t="s">
        <v>26</v>
      </c>
      <c r="Q3670" t="s">
        <v>3659</v>
      </c>
      <c r="R3670">
        <v>1026</v>
      </c>
    </row>
    <row r="3671" spans="1:20" x14ac:dyDescent="0.25">
      <c r="A3671" s="1" t="s">
        <v>36</v>
      </c>
      <c r="B3671" s="1" t="s">
        <v>37</v>
      </c>
      <c r="C3671" s="1" t="s">
        <v>22</v>
      </c>
      <c r="D3671" s="1" t="s">
        <v>23</v>
      </c>
      <c r="E3671" s="1" t="s">
        <v>24</v>
      </c>
      <c r="G3671" t="s">
        <v>3510</v>
      </c>
      <c r="H3671">
        <v>57684</v>
      </c>
      <c r="I3671">
        <v>58709</v>
      </c>
      <c r="J3671" t="s">
        <v>26</v>
      </c>
      <c r="K3671" t="s">
        <v>3660</v>
      </c>
      <c r="N3671" t="s">
        <v>3661</v>
      </c>
      <c r="Q3671" t="s">
        <v>3659</v>
      </c>
      <c r="R3671">
        <v>1026</v>
      </c>
      <c r="S3671">
        <v>341</v>
      </c>
    </row>
    <row r="3672" spans="1:20" x14ac:dyDescent="0.25">
      <c r="A3672" s="1" t="s">
        <v>20</v>
      </c>
      <c r="B3672" s="1" t="s">
        <v>34</v>
      </c>
      <c r="C3672" s="1" t="s">
        <v>22</v>
      </c>
      <c r="D3672" s="1" t="s">
        <v>23</v>
      </c>
      <c r="E3672" s="1" t="s">
        <v>24</v>
      </c>
      <c r="G3672" t="s">
        <v>3334</v>
      </c>
      <c r="H3672">
        <v>57695</v>
      </c>
      <c r="I3672">
        <v>58318</v>
      </c>
      <c r="J3672" t="s">
        <v>46</v>
      </c>
      <c r="Q3672" t="s">
        <v>3454</v>
      </c>
      <c r="R3672">
        <v>624</v>
      </c>
    </row>
    <row r="3673" spans="1:20" x14ac:dyDescent="0.25">
      <c r="A3673" s="1" t="s">
        <v>36</v>
      </c>
      <c r="B3673" s="1" t="s">
        <v>37</v>
      </c>
      <c r="C3673" s="1" t="s">
        <v>22</v>
      </c>
      <c r="D3673" s="1" t="s">
        <v>23</v>
      </c>
      <c r="E3673" s="1" t="s">
        <v>24</v>
      </c>
      <c r="G3673" t="s">
        <v>3334</v>
      </c>
      <c r="H3673">
        <v>57695</v>
      </c>
      <c r="I3673">
        <v>58318</v>
      </c>
      <c r="J3673" t="s">
        <v>46</v>
      </c>
      <c r="K3673" t="s">
        <v>3455</v>
      </c>
      <c r="N3673" t="s">
        <v>45</v>
      </c>
      <c r="Q3673" t="s">
        <v>3454</v>
      </c>
      <c r="R3673">
        <v>624</v>
      </c>
      <c r="S3673">
        <v>207</v>
      </c>
    </row>
    <row r="3674" spans="1:20" x14ac:dyDescent="0.25">
      <c r="A3674" s="1" t="s">
        <v>20</v>
      </c>
      <c r="B3674" s="1" t="s">
        <v>128</v>
      </c>
      <c r="C3674" s="1" t="s">
        <v>22</v>
      </c>
      <c r="D3674" s="1" t="s">
        <v>23</v>
      </c>
      <c r="E3674" s="1" t="s">
        <v>24</v>
      </c>
      <c r="G3674" t="s">
        <v>2702</v>
      </c>
      <c r="H3674">
        <v>57732</v>
      </c>
      <c r="I3674">
        <v>59645</v>
      </c>
      <c r="J3674" t="s">
        <v>26</v>
      </c>
      <c r="Q3674" t="s">
        <v>2833</v>
      </c>
      <c r="R3674">
        <v>1914</v>
      </c>
      <c r="T3674" t="s">
        <v>130</v>
      </c>
    </row>
    <row r="3675" spans="1:20" x14ac:dyDescent="0.25">
      <c r="A3675" s="1" t="s">
        <v>36</v>
      </c>
      <c r="B3675" s="1" t="s">
        <v>131</v>
      </c>
      <c r="C3675" s="1" t="s">
        <v>22</v>
      </c>
      <c r="D3675" s="1" t="s">
        <v>23</v>
      </c>
      <c r="E3675" s="1" t="s">
        <v>24</v>
      </c>
      <c r="G3675" t="s">
        <v>2702</v>
      </c>
      <c r="H3675">
        <v>57732</v>
      </c>
      <c r="I3675">
        <v>59645</v>
      </c>
      <c r="J3675" t="s">
        <v>26</v>
      </c>
      <c r="N3675" t="s">
        <v>2834</v>
      </c>
      <c r="Q3675" t="s">
        <v>2833</v>
      </c>
      <c r="R3675">
        <v>1914</v>
      </c>
      <c r="T3675" t="s">
        <v>130</v>
      </c>
    </row>
    <row r="3676" spans="1:20" x14ac:dyDescent="0.25">
      <c r="A3676" s="1" t="s">
        <v>20</v>
      </c>
      <c r="B3676" s="1" t="s">
        <v>34</v>
      </c>
      <c r="C3676" s="1" t="s">
        <v>22</v>
      </c>
      <c r="D3676" s="1" t="s">
        <v>23</v>
      </c>
      <c r="E3676" s="1" t="s">
        <v>24</v>
      </c>
      <c r="G3676" t="s">
        <v>2087</v>
      </c>
      <c r="H3676">
        <v>57764</v>
      </c>
      <c r="I3676">
        <v>59824</v>
      </c>
      <c r="J3676" t="s">
        <v>26</v>
      </c>
      <c r="Q3676" t="s">
        <v>2247</v>
      </c>
      <c r="R3676">
        <v>2061</v>
      </c>
    </row>
    <row r="3677" spans="1:20" x14ac:dyDescent="0.25">
      <c r="A3677" s="1" t="s">
        <v>36</v>
      </c>
      <c r="B3677" s="1" t="s">
        <v>37</v>
      </c>
      <c r="C3677" s="1" t="s">
        <v>22</v>
      </c>
      <c r="D3677" s="1" t="s">
        <v>23</v>
      </c>
      <c r="E3677" s="1" t="s">
        <v>24</v>
      </c>
      <c r="G3677" t="s">
        <v>2087</v>
      </c>
      <c r="H3677">
        <v>57764</v>
      </c>
      <c r="I3677">
        <v>59824</v>
      </c>
      <c r="J3677" t="s">
        <v>26</v>
      </c>
      <c r="K3677" t="s">
        <v>2248</v>
      </c>
      <c r="N3677" t="s">
        <v>2249</v>
      </c>
      <c r="Q3677" t="s">
        <v>2247</v>
      </c>
      <c r="R3677">
        <v>2061</v>
      </c>
      <c r="S3677">
        <v>686</v>
      </c>
    </row>
    <row r="3678" spans="1:20" x14ac:dyDescent="0.25">
      <c r="A3678" s="1" t="s">
        <v>20</v>
      </c>
      <c r="B3678" s="1" t="s">
        <v>21</v>
      </c>
      <c r="C3678" s="1" t="s">
        <v>22</v>
      </c>
      <c r="D3678" s="1" t="s">
        <v>23</v>
      </c>
      <c r="E3678" s="1" t="s">
        <v>24</v>
      </c>
      <c r="G3678" t="s">
        <v>3120</v>
      </c>
      <c r="H3678">
        <v>57765</v>
      </c>
      <c r="I3678">
        <v>57838</v>
      </c>
      <c r="J3678" t="s">
        <v>26</v>
      </c>
      <c r="Q3678" t="s">
        <v>3279</v>
      </c>
      <c r="R3678">
        <v>74</v>
      </c>
    </row>
    <row r="3679" spans="1:20" x14ac:dyDescent="0.25">
      <c r="A3679" s="1" t="s">
        <v>21</v>
      </c>
      <c r="C3679" s="1" t="s">
        <v>22</v>
      </c>
      <c r="D3679" s="1" t="s">
        <v>23</v>
      </c>
      <c r="E3679" s="1" t="s">
        <v>24</v>
      </c>
      <c r="G3679" t="s">
        <v>3120</v>
      </c>
      <c r="H3679">
        <v>57765</v>
      </c>
      <c r="I3679">
        <v>57838</v>
      </c>
      <c r="J3679" t="s">
        <v>26</v>
      </c>
      <c r="N3679" t="s">
        <v>3265</v>
      </c>
      <c r="Q3679" t="s">
        <v>3279</v>
      </c>
      <c r="R3679">
        <v>74</v>
      </c>
      <c r="T3679" t="s">
        <v>3280</v>
      </c>
    </row>
    <row r="3680" spans="1:20" x14ac:dyDescent="0.25">
      <c r="A3680" s="1" t="s">
        <v>20</v>
      </c>
      <c r="B3680" s="1" t="s">
        <v>34</v>
      </c>
      <c r="C3680" s="1" t="s">
        <v>22</v>
      </c>
      <c r="D3680" s="1" t="s">
        <v>23</v>
      </c>
      <c r="E3680" s="1" t="s">
        <v>24</v>
      </c>
      <c r="G3680" t="s">
        <v>683</v>
      </c>
      <c r="H3680">
        <v>57903</v>
      </c>
      <c r="I3680">
        <v>58316</v>
      </c>
      <c r="J3680" t="s">
        <v>26</v>
      </c>
      <c r="Q3680" t="s">
        <v>855</v>
      </c>
      <c r="R3680">
        <v>414</v>
      </c>
    </row>
    <row r="3681" spans="1:20" x14ac:dyDescent="0.25">
      <c r="A3681" s="1" t="s">
        <v>36</v>
      </c>
      <c r="B3681" s="1" t="s">
        <v>37</v>
      </c>
      <c r="C3681" s="1" t="s">
        <v>22</v>
      </c>
      <c r="D3681" s="1" t="s">
        <v>23</v>
      </c>
      <c r="E3681" s="1" t="s">
        <v>24</v>
      </c>
      <c r="G3681" t="s">
        <v>683</v>
      </c>
      <c r="H3681">
        <v>57903</v>
      </c>
      <c r="I3681">
        <v>58316</v>
      </c>
      <c r="J3681" t="s">
        <v>26</v>
      </c>
      <c r="K3681" t="s">
        <v>856</v>
      </c>
      <c r="N3681" t="s">
        <v>857</v>
      </c>
      <c r="Q3681" t="s">
        <v>855</v>
      </c>
      <c r="R3681">
        <v>414</v>
      </c>
      <c r="S3681">
        <v>137</v>
      </c>
    </row>
    <row r="3682" spans="1:20" x14ac:dyDescent="0.25">
      <c r="A3682" s="1" t="s">
        <v>20</v>
      </c>
      <c r="B3682" s="1" t="s">
        <v>34</v>
      </c>
      <c r="C3682" s="1" t="s">
        <v>22</v>
      </c>
      <c r="D3682" s="1" t="s">
        <v>23</v>
      </c>
      <c r="E3682" s="1" t="s">
        <v>24</v>
      </c>
      <c r="G3682" t="s">
        <v>3120</v>
      </c>
      <c r="H3682">
        <v>57926</v>
      </c>
      <c r="I3682">
        <v>58447</v>
      </c>
      <c r="J3682" t="s">
        <v>26</v>
      </c>
      <c r="Q3682" t="s">
        <v>3281</v>
      </c>
      <c r="R3682">
        <v>522</v>
      </c>
    </row>
    <row r="3683" spans="1:20" x14ac:dyDescent="0.25">
      <c r="A3683" s="1" t="s">
        <v>36</v>
      </c>
      <c r="B3683" s="1" t="s">
        <v>37</v>
      </c>
      <c r="C3683" s="1" t="s">
        <v>22</v>
      </c>
      <c r="D3683" s="1" t="s">
        <v>23</v>
      </c>
      <c r="E3683" s="1" t="s">
        <v>24</v>
      </c>
      <c r="G3683" t="s">
        <v>3120</v>
      </c>
      <c r="H3683">
        <v>57926</v>
      </c>
      <c r="I3683">
        <v>58447</v>
      </c>
      <c r="J3683" t="s">
        <v>26</v>
      </c>
      <c r="K3683" t="s">
        <v>3282</v>
      </c>
      <c r="N3683" t="s">
        <v>3220</v>
      </c>
      <c r="Q3683" t="s">
        <v>3281</v>
      </c>
      <c r="R3683">
        <v>522</v>
      </c>
      <c r="S3683">
        <v>173</v>
      </c>
    </row>
    <row r="3684" spans="1:20" x14ac:dyDescent="0.25">
      <c r="A3684" s="1" t="s">
        <v>20</v>
      </c>
      <c r="B3684" s="1" t="s">
        <v>34</v>
      </c>
      <c r="C3684" s="1" t="s">
        <v>22</v>
      </c>
      <c r="D3684" s="1" t="s">
        <v>23</v>
      </c>
      <c r="E3684" s="1" t="s">
        <v>24</v>
      </c>
      <c r="G3684" t="s">
        <v>3824</v>
      </c>
      <c r="H3684">
        <v>57951</v>
      </c>
      <c r="I3684">
        <v>58331</v>
      </c>
      <c r="J3684" t="s">
        <v>26</v>
      </c>
      <c r="Q3684" t="s">
        <v>3971</v>
      </c>
      <c r="R3684">
        <v>381</v>
      </c>
    </row>
    <row r="3685" spans="1:20" x14ac:dyDescent="0.25">
      <c r="A3685" s="1" t="s">
        <v>36</v>
      </c>
      <c r="B3685" s="1" t="s">
        <v>37</v>
      </c>
      <c r="C3685" s="1" t="s">
        <v>22</v>
      </c>
      <c r="D3685" s="1" t="s">
        <v>23</v>
      </c>
      <c r="E3685" s="1" t="s">
        <v>24</v>
      </c>
      <c r="G3685" t="s">
        <v>3824</v>
      </c>
      <c r="H3685">
        <v>57951</v>
      </c>
      <c r="I3685">
        <v>58331</v>
      </c>
      <c r="J3685" t="s">
        <v>26</v>
      </c>
      <c r="K3685" t="s">
        <v>3972</v>
      </c>
      <c r="N3685" t="s">
        <v>1326</v>
      </c>
      <c r="Q3685" t="s">
        <v>3971</v>
      </c>
      <c r="R3685">
        <v>381</v>
      </c>
      <c r="S3685">
        <v>126</v>
      </c>
    </row>
    <row r="3686" spans="1:20" x14ac:dyDescent="0.25">
      <c r="A3686" s="1" t="s">
        <v>20</v>
      </c>
      <c r="B3686" s="1" t="s">
        <v>128</v>
      </c>
      <c r="C3686" s="1" t="s">
        <v>22</v>
      </c>
      <c r="D3686" s="1" t="s">
        <v>23</v>
      </c>
      <c r="E3686" s="1" t="s">
        <v>24</v>
      </c>
      <c r="G3686" t="s">
        <v>2935</v>
      </c>
      <c r="H3686">
        <v>57955</v>
      </c>
      <c r="I3686">
        <v>58481</v>
      </c>
      <c r="J3686" t="s">
        <v>26</v>
      </c>
      <c r="Q3686" t="s">
        <v>3077</v>
      </c>
      <c r="R3686">
        <v>527</v>
      </c>
      <c r="T3686" t="s">
        <v>130</v>
      </c>
    </row>
    <row r="3687" spans="1:20" x14ac:dyDescent="0.25">
      <c r="A3687" s="1" t="s">
        <v>36</v>
      </c>
      <c r="B3687" s="1" t="s">
        <v>131</v>
      </c>
      <c r="C3687" s="1" t="s">
        <v>22</v>
      </c>
      <c r="D3687" s="1" t="s">
        <v>23</v>
      </c>
      <c r="E3687" s="1" t="s">
        <v>24</v>
      </c>
      <c r="G3687" t="s">
        <v>2935</v>
      </c>
      <c r="H3687">
        <v>57955</v>
      </c>
      <c r="I3687">
        <v>58481</v>
      </c>
      <c r="J3687" t="s">
        <v>26</v>
      </c>
      <c r="N3687" t="s">
        <v>45</v>
      </c>
      <c r="Q3687" t="s">
        <v>3077</v>
      </c>
      <c r="R3687">
        <v>527</v>
      </c>
      <c r="T3687" t="s">
        <v>130</v>
      </c>
    </row>
    <row r="3688" spans="1:20" x14ac:dyDescent="0.25">
      <c r="A3688" s="1" t="s">
        <v>20</v>
      </c>
      <c r="B3688" s="1" t="s">
        <v>34</v>
      </c>
      <c r="C3688" s="1" t="s">
        <v>22</v>
      </c>
      <c r="D3688" s="1" t="s">
        <v>23</v>
      </c>
      <c r="E3688" s="1" t="s">
        <v>24</v>
      </c>
      <c r="G3688" t="s">
        <v>1267</v>
      </c>
      <c r="H3688">
        <v>58091</v>
      </c>
      <c r="I3688">
        <v>58474</v>
      </c>
      <c r="J3688" t="s">
        <v>26</v>
      </c>
      <c r="Q3688" t="s">
        <v>1415</v>
      </c>
      <c r="R3688">
        <v>384</v>
      </c>
    </row>
    <row r="3689" spans="1:20" x14ac:dyDescent="0.25">
      <c r="A3689" s="1" t="s">
        <v>36</v>
      </c>
      <c r="B3689" s="1" t="s">
        <v>37</v>
      </c>
      <c r="C3689" s="1" t="s">
        <v>22</v>
      </c>
      <c r="D3689" s="1" t="s">
        <v>23</v>
      </c>
      <c r="E3689" s="1" t="s">
        <v>24</v>
      </c>
      <c r="G3689" t="s">
        <v>1267</v>
      </c>
      <c r="H3689">
        <v>58091</v>
      </c>
      <c r="I3689">
        <v>58474</v>
      </c>
      <c r="J3689" t="s">
        <v>26</v>
      </c>
      <c r="K3689" t="s">
        <v>1416</v>
      </c>
      <c r="N3689" t="s">
        <v>45</v>
      </c>
      <c r="Q3689" t="s">
        <v>1415</v>
      </c>
      <c r="R3689">
        <v>384</v>
      </c>
      <c r="S3689">
        <v>127</v>
      </c>
    </row>
    <row r="3690" spans="1:20" x14ac:dyDescent="0.25">
      <c r="A3690" s="1" t="s">
        <v>20</v>
      </c>
      <c r="B3690" s="1" t="s">
        <v>34</v>
      </c>
      <c r="C3690" s="1" t="s">
        <v>22</v>
      </c>
      <c r="D3690" s="1" t="s">
        <v>23</v>
      </c>
      <c r="E3690" s="1" t="s">
        <v>24</v>
      </c>
      <c r="G3690" t="s">
        <v>4136</v>
      </c>
      <c r="H3690">
        <v>58123</v>
      </c>
      <c r="I3690">
        <v>58959</v>
      </c>
      <c r="J3690" t="s">
        <v>26</v>
      </c>
      <c r="Q3690" t="s">
        <v>4319</v>
      </c>
      <c r="R3690">
        <v>837</v>
      </c>
    </row>
    <row r="3691" spans="1:20" x14ac:dyDescent="0.25">
      <c r="A3691" s="1" t="s">
        <v>36</v>
      </c>
      <c r="B3691" s="1" t="s">
        <v>37</v>
      </c>
      <c r="C3691" s="1" t="s">
        <v>22</v>
      </c>
      <c r="D3691" s="1" t="s">
        <v>23</v>
      </c>
      <c r="E3691" s="1" t="s">
        <v>24</v>
      </c>
      <c r="G3691" t="s">
        <v>4136</v>
      </c>
      <c r="H3691">
        <v>58123</v>
      </c>
      <c r="I3691">
        <v>58959</v>
      </c>
      <c r="J3691" t="s">
        <v>26</v>
      </c>
      <c r="K3691" t="s">
        <v>4320</v>
      </c>
      <c r="N3691" t="s">
        <v>1145</v>
      </c>
      <c r="Q3691" t="s">
        <v>4319</v>
      </c>
      <c r="R3691">
        <v>837</v>
      </c>
      <c r="S3691">
        <v>278</v>
      </c>
    </row>
    <row r="3692" spans="1:20" x14ac:dyDescent="0.25">
      <c r="A3692" s="1" t="s">
        <v>20</v>
      </c>
      <c r="B3692" s="1" t="s">
        <v>128</v>
      </c>
      <c r="C3692" s="1" t="s">
        <v>22</v>
      </c>
      <c r="D3692" s="1" t="s">
        <v>23</v>
      </c>
      <c r="E3692" s="1" t="s">
        <v>24</v>
      </c>
      <c r="G3692" t="s">
        <v>25</v>
      </c>
      <c r="H3692">
        <v>58257</v>
      </c>
      <c r="I3692">
        <v>58904</v>
      </c>
      <c r="J3692" t="s">
        <v>46</v>
      </c>
      <c r="Q3692" t="s">
        <v>205</v>
      </c>
      <c r="R3692">
        <v>648</v>
      </c>
      <c r="T3692" t="s">
        <v>130</v>
      </c>
    </row>
    <row r="3693" spans="1:20" x14ac:dyDescent="0.25">
      <c r="A3693" s="1" t="s">
        <v>36</v>
      </c>
      <c r="B3693" s="1" t="s">
        <v>131</v>
      </c>
      <c r="C3693" s="1" t="s">
        <v>22</v>
      </c>
      <c r="D3693" s="1" t="s">
        <v>23</v>
      </c>
      <c r="E3693" s="1" t="s">
        <v>24</v>
      </c>
      <c r="G3693" t="s">
        <v>25</v>
      </c>
      <c r="H3693">
        <v>58257</v>
      </c>
      <c r="I3693">
        <v>58904</v>
      </c>
      <c r="J3693" t="s">
        <v>46</v>
      </c>
      <c r="N3693" t="s">
        <v>206</v>
      </c>
      <c r="Q3693" t="s">
        <v>205</v>
      </c>
      <c r="R3693">
        <v>648</v>
      </c>
      <c r="T3693" t="s">
        <v>130</v>
      </c>
    </row>
    <row r="3694" spans="1:20" x14ac:dyDescent="0.25">
      <c r="A3694" s="1" t="s">
        <v>20</v>
      </c>
      <c r="B3694" s="1" t="s">
        <v>34</v>
      </c>
      <c r="C3694" s="1" t="s">
        <v>22</v>
      </c>
      <c r="D3694" s="1" t="s">
        <v>23</v>
      </c>
      <c r="E3694" s="1" t="s">
        <v>24</v>
      </c>
      <c r="G3694" t="s">
        <v>1766</v>
      </c>
      <c r="H3694">
        <v>58326</v>
      </c>
      <c r="I3694">
        <v>58676</v>
      </c>
      <c r="J3694" t="s">
        <v>26</v>
      </c>
      <c r="Q3694" t="s">
        <v>1899</v>
      </c>
      <c r="R3694">
        <v>351</v>
      </c>
    </row>
    <row r="3695" spans="1:20" x14ac:dyDescent="0.25">
      <c r="A3695" s="1" t="s">
        <v>36</v>
      </c>
      <c r="B3695" s="1" t="s">
        <v>37</v>
      </c>
      <c r="C3695" s="1" t="s">
        <v>22</v>
      </c>
      <c r="D3695" s="1" t="s">
        <v>23</v>
      </c>
      <c r="E3695" s="1" t="s">
        <v>24</v>
      </c>
      <c r="G3695" t="s">
        <v>1766</v>
      </c>
      <c r="H3695">
        <v>58326</v>
      </c>
      <c r="I3695">
        <v>58676</v>
      </c>
      <c r="J3695" t="s">
        <v>26</v>
      </c>
      <c r="K3695" t="s">
        <v>1900</v>
      </c>
      <c r="N3695" t="s">
        <v>1901</v>
      </c>
      <c r="Q3695" t="s">
        <v>1899</v>
      </c>
      <c r="R3695">
        <v>351</v>
      </c>
      <c r="S3695">
        <v>116</v>
      </c>
    </row>
    <row r="3696" spans="1:20" x14ac:dyDescent="0.25">
      <c r="A3696" s="1" t="s">
        <v>20</v>
      </c>
      <c r="B3696" s="1" t="s">
        <v>34</v>
      </c>
      <c r="C3696" s="1" t="s">
        <v>22</v>
      </c>
      <c r="D3696" s="1" t="s">
        <v>23</v>
      </c>
      <c r="E3696" s="1" t="s">
        <v>24</v>
      </c>
      <c r="G3696" t="s">
        <v>3334</v>
      </c>
      <c r="H3696">
        <v>58326</v>
      </c>
      <c r="I3696">
        <v>58805</v>
      </c>
      <c r="J3696" t="s">
        <v>26</v>
      </c>
      <c r="Q3696" t="s">
        <v>3456</v>
      </c>
      <c r="R3696">
        <v>480</v>
      </c>
    </row>
    <row r="3697" spans="1:19" x14ac:dyDescent="0.25">
      <c r="A3697" s="1" t="s">
        <v>36</v>
      </c>
      <c r="B3697" s="1" t="s">
        <v>37</v>
      </c>
      <c r="C3697" s="1" t="s">
        <v>22</v>
      </c>
      <c r="D3697" s="1" t="s">
        <v>23</v>
      </c>
      <c r="E3697" s="1" t="s">
        <v>24</v>
      </c>
      <c r="G3697" t="s">
        <v>3334</v>
      </c>
      <c r="H3697">
        <v>58326</v>
      </c>
      <c r="I3697">
        <v>58805</v>
      </c>
      <c r="J3697" t="s">
        <v>26</v>
      </c>
      <c r="K3697" t="s">
        <v>3457</v>
      </c>
      <c r="N3697" t="s">
        <v>3458</v>
      </c>
      <c r="Q3697" t="s">
        <v>3456</v>
      </c>
      <c r="R3697">
        <v>480</v>
      </c>
      <c r="S3697">
        <v>159</v>
      </c>
    </row>
    <row r="3698" spans="1:19" x14ac:dyDescent="0.25">
      <c r="A3698" s="1" t="s">
        <v>20</v>
      </c>
      <c r="B3698" s="1" t="s">
        <v>34</v>
      </c>
      <c r="C3698" s="1" t="s">
        <v>22</v>
      </c>
      <c r="D3698" s="1" t="s">
        <v>23</v>
      </c>
      <c r="E3698" s="1" t="s">
        <v>24</v>
      </c>
      <c r="G3698" t="s">
        <v>683</v>
      </c>
      <c r="H3698">
        <v>58352</v>
      </c>
      <c r="I3698">
        <v>59191</v>
      </c>
      <c r="J3698" t="s">
        <v>26</v>
      </c>
      <c r="Q3698" t="s">
        <v>858</v>
      </c>
      <c r="R3698">
        <v>840</v>
      </c>
    </row>
    <row r="3699" spans="1:19" x14ac:dyDescent="0.25">
      <c r="A3699" s="1" t="s">
        <v>36</v>
      </c>
      <c r="B3699" s="1" t="s">
        <v>37</v>
      </c>
      <c r="C3699" s="1" t="s">
        <v>22</v>
      </c>
      <c r="D3699" s="1" t="s">
        <v>23</v>
      </c>
      <c r="E3699" s="1" t="s">
        <v>24</v>
      </c>
      <c r="G3699" t="s">
        <v>683</v>
      </c>
      <c r="H3699">
        <v>58352</v>
      </c>
      <c r="I3699">
        <v>59191</v>
      </c>
      <c r="J3699" t="s">
        <v>26</v>
      </c>
      <c r="K3699" t="s">
        <v>859</v>
      </c>
      <c r="N3699" t="s">
        <v>189</v>
      </c>
      <c r="Q3699" t="s">
        <v>858</v>
      </c>
      <c r="R3699">
        <v>840</v>
      </c>
      <c r="S3699">
        <v>279</v>
      </c>
    </row>
    <row r="3700" spans="1:19" x14ac:dyDescent="0.25">
      <c r="A3700" s="1" t="s">
        <v>20</v>
      </c>
      <c r="B3700" s="1" t="s">
        <v>34</v>
      </c>
      <c r="C3700" s="1" t="s">
        <v>22</v>
      </c>
      <c r="D3700" s="1" t="s">
        <v>23</v>
      </c>
      <c r="E3700" s="1" t="s">
        <v>24</v>
      </c>
      <c r="G3700" t="s">
        <v>3120</v>
      </c>
      <c r="H3700">
        <v>58444</v>
      </c>
      <c r="I3700">
        <v>59040</v>
      </c>
      <c r="J3700" t="s">
        <v>26</v>
      </c>
      <c r="Q3700" t="s">
        <v>3283</v>
      </c>
      <c r="R3700">
        <v>597</v>
      </c>
    </row>
    <row r="3701" spans="1:19" x14ac:dyDescent="0.25">
      <c r="A3701" s="1" t="s">
        <v>36</v>
      </c>
      <c r="B3701" s="1" t="s">
        <v>37</v>
      </c>
      <c r="C3701" s="1" t="s">
        <v>22</v>
      </c>
      <c r="D3701" s="1" t="s">
        <v>23</v>
      </c>
      <c r="E3701" s="1" t="s">
        <v>24</v>
      </c>
      <c r="G3701" t="s">
        <v>3120</v>
      </c>
      <c r="H3701">
        <v>58444</v>
      </c>
      <c r="I3701">
        <v>59040</v>
      </c>
      <c r="J3701" t="s">
        <v>26</v>
      </c>
      <c r="K3701" t="s">
        <v>3284</v>
      </c>
      <c r="N3701" t="s">
        <v>3285</v>
      </c>
      <c r="Q3701" t="s">
        <v>3283</v>
      </c>
      <c r="R3701">
        <v>597</v>
      </c>
      <c r="S3701">
        <v>198</v>
      </c>
    </row>
    <row r="3702" spans="1:19" x14ac:dyDescent="0.25">
      <c r="A3702" s="1" t="s">
        <v>20</v>
      </c>
      <c r="B3702" s="1" t="s">
        <v>34</v>
      </c>
      <c r="C3702" s="1" t="s">
        <v>22</v>
      </c>
      <c r="D3702" s="1" t="s">
        <v>23</v>
      </c>
      <c r="E3702" s="1" t="s">
        <v>24</v>
      </c>
      <c r="G3702" t="s">
        <v>3824</v>
      </c>
      <c r="H3702">
        <v>58460</v>
      </c>
      <c r="I3702">
        <v>67084</v>
      </c>
      <c r="J3702" t="s">
        <v>26</v>
      </c>
      <c r="Q3702" t="s">
        <v>3973</v>
      </c>
      <c r="R3702">
        <v>8625</v>
      </c>
    </row>
    <row r="3703" spans="1:19" x14ac:dyDescent="0.25">
      <c r="A3703" s="1" t="s">
        <v>36</v>
      </c>
      <c r="B3703" s="1" t="s">
        <v>37</v>
      </c>
      <c r="C3703" s="1" t="s">
        <v>22</v>
      </c>
      <c r="D3703" s="1" t="s">
        <v>23</v>
      </c>
      <c r="E3703" s="1" t="s">
        <v>24</v>
      </c>
      <c r="G3703" t="s">
        <v>3824</v>
      </c>
      <c r="H3703">
        <v>58460</v>
      </c>
      <c r="I3703">
        <v>67084</v>
      </c>
      <c r="J3703" t="s">
        <v>26</v>
      </c>
      <c r="K3703" t="s">
        <v>3974</v>
      </c>
      <c r="N3703" t="s">
        <v>132</v>
      </c>
      <c r="Q3703" t="s">
        <v>3973</v>
      </c>
      <c r="R3703">
        <v>8625</v>
      </c>
      <c r="S3703">
        <v>2874</v>
      </c>
    </row>
    <row r="3704" spans="1:19" x14ac:dyDescent="0.25">
      <c r="A3704" s="1" t="s">
        <v>20</v>
      </c>
      <c r="B3704" s="1" t="s">
        <v>34</v>
      </c>
      <c r="C3704" s="1" t="s">
        <v>22</v>
      </c>
      <c r="D3704" s="1" t="s">
        <v>23</v>
      </c>
      <c r="E3704" s="1" t="s">
        <v>24</v>
      </c>
      <c r="G3704" t="s">
        <v>1267</v>
      </c>
      <c r="H3704">
        <v>58471</v>
      </c>
      <c r="I3704">
        <v>58782</v>
      </c>
      <c r="J3704" t="s">
        <v>26</v>
      </c>
      <c r="Q3704" t="s">
        <v>1417</v>
      </c>
      <c r="R3704">
        <v>312</v>
      </c>
    </row>
    <row r="3705" spans="1:19" x14ac:dyDescent="0.25">
      <c r="A3705" s="1" t="s">
        <v>36</v>
      </c>
      <c r="B3705" s="1" t="s">
        <v>37</v>
      </c>
      <c r="C3705" s="1" t="s">
        <v>22</v>
      </c>
      <c r="D3705" s="1" t="s">
        <v>23</v>
      </c>
      <c r="E3705" s="1" t="s">
        <v>24</v>
      </c>
      <c r="G3705" t="s">
        <v>1267</v>
      </c>
      <c r="H3705">
        <v>58471</v>
      </c>
      <c r="I3705">
        <v>58782</v>
      </c>
      <c r="J3705" t="s">
        <v>26</v>
      </c>
      <c r="K3705" t="s">
        <v>1418</v>
      </c>
      <c r="N3705" t="s">
        <v>45</v>
      </c>
      <c r="Q3705" t="s">
        <v>1417</v>
      </c>
      <c r="R3705">
        <v>312</v>
      </c>
      <c r="S3705">
        <v>103</v>
      </c>
    </row>
    <row r="3706" spans="1:19" x14ac:dyDescent="0.25">
      <c r="A3706" s="1" t="s">
        <v>20</v>
      </c>
      <c r="B3706" s="1" t="s">
        <v>34</v>
      </c>
      <c r="C3706" s="1" t="s">
        <v>22</v>
      </c>
      <c r="D3706" s="1" t="s">
        <v>23</v>
      </c>
      <c r="E3706" s="1" t="s">
        <v>24</v>
      </c>
      <c r="G3706" t="s">
        <v>4327</v>
      </c>
      <c r="H3706">
        <v>58670</v>
      </c>
      <c r="I3706">
        <v>60772</v>
      </c>
      <c r="J3706" t="s">
        <v>46</v>
      </c>
      <c r="Q3706" t="s">
        <v>4463</v>
      </c>
      <c r="R3706">
        <v>2103</v>
      </c>
    </row>
    <row r="3707" spans="1:19" x14ac:dyDescent="0.25">
      <c r="A3707" s="1" t="s">
        <v>36</v>
      </c>
      <c r="B3707" s="1" t="s">
        <v>37</v>
      </c>
      <c r="C3707" s="1" t="s">
        <v>22</v>
      </c>
      <c r="D3707" s="1" t="s">
        <v>23</v>
      </c>
      <c r="E3707" s="1" t="s">
        <v>24</v>
      </c>
      <c r="G3707" t="s">
        <v>4327</v>
      </c>
      <c r="H3707">
        <v>58670</v>
      </c>
      <c r="I3707">
        <v>60772</v>
      </c>
      <c r="J3707" t="s">
        <v>46</v>
      </c>
      <c r="K3707" t="s">
        <v>4464</v>
      </c>
      <c r="N3707" t="s">
        <v>4465</v>
      </c>
      <c r="Q3707" t="s">
        <v>4463</v>
      </c>
      <c r="R3707">
        <v>2103</v>
      </c>
      <c r="S3707">
        <v>700</v>
      </c>
    </row>
    <row r="3708" spans="1:19" x14ac:dyDescent="0.25">
      <c r="A3708" s="1" t="s">
        <v>20</v>
      </c>
      <c r="B3708" s="1" t="s">
        <v>34</v>
      </c>
      <c r="C3708" s="1" t="s">
        <v>22</v>
      </c>
      <c r="D3708" s="1" t="s">
        <v>23</v>
      </c>
      <c r="E3708" s="1" t="s">
        <v>24</v>
      </c>
      <c r="G3708" t="s">
        <v>2442</v>
      </c>
      <c r="H3708">
        <v>58679</v>
      </c>
      <c r="I3708">
        <v>59317</v>
      </c>
      <c r="J3708" t="s">
        <v>26</v>
      </c>
      <c r="Q3708" t="s">
        <v>2573</v>
      </c>
      <c r="R3708">
        <v>639</v>
      </c>
    </row>
    <row r="3709" spans="1:19" x14ac:dyDescent="0.25">
      <c r="A3709" s="1" t="s">
        <v>36</v>
      </c>
      <c r="B3709" s="1" t="s">
        <v>37</v>
      </c>
      <c r="C3709" s="1" t="s">
        <v>22</v>
      </c>
      <c r="D3709" s="1" t="s">
        <v>23</v>
      </c>
      <c r="E3709" s="1" t="s">
        <v>24</v>
      </c>
      <c r="G3709" t="s">
        <v>2442</v>
      </c>
      <c r="H3709">
        <v>58679</v>
      </c>
      <c r="I3709">
        <v>59317</v>
      </c>
      <c r="J3709" t="s">
        <v>26</v>
      </c>
      <c r="K3709" t="s">
        <v>2574</v>
      </c>
      <c r="N3709" t="s">
        <v>2575</v>
      </c>
      <c r="Q3709" t="s">
        <v>2573</v>
      </c>
      <c r="R3709">
        <v>639</v>
      </c>
      <c r="S3709">
        <v>212</v>
      </c>
    </row>
    <row r="3710" spans="1:19" x14ac:dyDescent="0.25">
      <c r="A3710" s="1" t="s">
        <v>20</v>
      </c>
      <c r="B3710" s="1" t="s">
        <v>34</v>
      </c>
      <c r="C3710" s="1" t="s">
        <v>22</v>
      </c>
      <c r="D3710" s="1" t="s">
        <v>23</v>
      </c>
      <c r="E3710" s="1" t="s">
        <v>24</v>
      </c>
      <c r="G3710" t="s">
        <v>3679</v>
      </c>
      <c r="H3710">
        <v>58762</v>
      </c>
      <c r="I3710">
        <v>59901</v>
      </c>
      <c r="J3710" t="s">
        <v>26</v>
      </c>
      <c r="Q3710" t="s">
        <v>3798</v>
      </c>
      <c r="R3710">
        <v>1140</v>
      </c>
    </row>
    <row r="3711" spans="1:19" x14ac:dyDescent="0.25">
      <c r="A3711" s="1" t="s">
        <v>36</v>
      </c>
      <c r="B3711" s="1" t="s">
        <v>37</v>
      </c>
      <c r="C3711" s="1" t="s">
        <v>22</v>
      </c>
      <c r="D3711" s="1" t="s">
        <v>23</v>
      </c>
      <c r="E3711" s="1" t="s">
        <v>24</v>
      </c>
      <c r="G3711" t="s">
        <v>3679</v>
      </c>
      <c r="H3711">
        <v>58762</v>
      </c>
      <c r="I3711">
        <v>59901</v>
      </c>
      <c r="J3711" t="s">
        <v>26</v>
      </c>
      <c r="K3711" t="s">
        <v>3799</v>
      </c>
      <c r="N3711" t="s">
        <v>3482</v>
      </c>
      <c r="Q3711" t="s">
        <v>3798</v>
      </c>
      <c r="R3711">
        <v>1140</v>
      </c>
      <c r="S3711">
        <v>379</v>
      </c>
    </row>
    <row r="3712" spans="1:19" x14ac:dyDescent="0.25">
      <c r="A3712" s="1" t="s">
        <v>20</v>
      </c>
      <c r="B3712" s="1" t="s">
        <v>34</v>
      </c>
      <c r="C3712" s="1" t="s">
        <v>22</v>
      </c>
      <c r="D3712" s="1" t="s">
        <v>23</v>
      </c>
      <c r="E3712" s="1" t="s">
        <v>24</v>
      </c>
      <c r="G3712" t="s">
        <v>2935</v>
      </c>
      <c r="H3712">
        <v>58786</v>
      </c>
      <c r="I3712">
        <v>60063</v>
      </c>
      <c r="J3712" t="s">
        <v>46</v>
      </c>
      <c r="Q3712" t="s">
        <v>3078</v>
      </c>
      <c r="R3712">
        <v>1278</v>
      </c>
    </row>
    <row r="3713" spans="1:19" x14ac:dyDescent="0.25">
      <c r="A3713" s="1" t="s">
        <v>36</v>
      </c>
      <c r="B3713" s="1" t="s">
        <v>37</v>
      </c>
      <c r="C3713" s="1" t="s">
        <v>22</v>
      </c>
      <c r="D3713" s="1" t="s">
        <v>23</v>
      </c>
      <c r="E3713" s="1" t="s">
        <v>24</v>
      </c>
      <c r="G3713" t="s">
        <v>2935</v>
      </c>
      <c r="H3713">
        <v>58786</v>
      </c>
      <c r="I3713">
        <v>60063</v>
      </c>
      <c r="J3713" t="s">
        <v>46</v>
      </c>
      <c r="K3713" t="s">
        <v>3079</v>
      </c>
      <c r="N3713" t="s">
        <v>3080</v>
      </c>
      <c r="Q3713" t="s">
        <v>3078</v>
      </c>
      <c r="R3713">
        <v>1278</v>
      </c>
      <c r="S3713">
        <v>425</v>
      </c>
    </row>
    <row r="3714" spans="1:19" x14ac:dyDescent="0.25">
      <c r="A3714" s="1" t="s">
        <v>20</v>
      </c>
      <c r="B3714" s="1" t="s">
        <v>34</v>
      </c>
      <c r="C3714" s="1" t="s">
        <v>22</v>
      </c>
      <c r="D3714" s="1" t="s">
        <v>23</v>
      </c>
      <c r="E3714" s="1" t="s">
        <v>24</v>
      </c>
      <c r="G3714" t="s">
        <v>1766</v>
      </c>
      <c r="H3714">
        <v>58816</v>
      </c>
      <c r="I3714">
        <v>62067</v>
      </c>
      <c r="J3714" t="s">
        <v>26</v>
      </c>
      <c r="Q3714" t="s">
        <v>1902</v>
      </c>
      <c r="R3714">
        <v>3252</v>
      </c>
    </row>
    <row r="3715" spans="1:19" x14ac:dyDescent="0.25">
      <c r="A3715" s="1" t="s">
        <v>36</v>
      </c>
      <c r="B3715" s="1" t="s">
        <v>37</v>
      </c>
      <c r="C3715" s="1" t="s">
        <v>22</v>
      </c>
      <c r="D3715" s="1" t="s">
        <v>23</v>
      </c>
      <c r="E3715" s="1" t="s">
        <v>24</v>
      </c>
      <c r="G3715" t="s">
        <v>1766</v>
      </c>
      <c r="H3715">
        <v>58816</v>
      </c>
      <c r="I3715">
        <v>62067</v>
      </c>
      <c r="J3715" t="s">
        <v>26</v>
      </c>
      <c r="K3715" t="s">
        <v>1903</v>
      </c>
      <c r="N3715" t="s">
        <v>45</v>
      </c>
      <c r="Q3715" t="s">
        <v>1902</v>
      </c>
      <c r="R3715">
        <v>3252</v>
      </c>
      <c r="S3715">
        <v>1083</v>
      </c>
    </row>
    <row r="3716" spans="1:19" x14ac:dyDescent="0.25">
      <c r="A3716" s="1" t="s">
        <v>20</v>
      </c>
      <c r="B3716" s="1" t="s">
        <v>34</v>
      </c>
      <c r="C3716" s="1" t="s">
        <v>22</v>
      </c>
      <c r="D3716" s="1" t="s">
        <v>23</v>
      </c>
      <c r="E3716" s="1" t="s">
        <v>24</v>
      </c>
      <c r="G3716" t="s">
        <v>3334</v>
      </c>
      <c r="H3716">
        <v>58819</v>
      </c>
      <c r="I3716">
        <v>58986</v>
      </c>
      <c r="J3716" t="s">
        <v>26</v>
      </c>
      <c r="Q3716" t="s">
        <v>3459</v>
      </c>
      <c r="R3716">
        <v>168</v>
      </c>
    </row>
    <row r="3717" spans="1:19" x14ac:dyDescent="0.25">
      <c r="A3717" s="1" t="s">
        <v>36</v>
      </c>
      <c r="B3717" s="1" t="s">
        <v>37</v>
      </c>
      <c r="C3717" s="1" t="s">
        <v>22</v>
      </c>
      <c r="D3717" s="1" t="s">
        <v>23</v>
      </c>
      <c r="E3717" s="1" t="s">
        <v>24</v>
      </c>
      <c r="G3717" t="s">
        <v>3334</v>
      </c>
      <c r="H3717">
        <v>58819</v>
      </c>
      <c r="I3717">
        <v>58986</v>
      </c>
      <c r="J3717" t="s">
        <v>26</v>
      </c>
      <c r="K3717" t="s">
        <v>3460</v>
      </c>
      <c r="N3717" t="s">
        <v>3461</v>
      </c>
      <c r="Q3717" t="s">
        <v>3459</v>
      </c>
      <c r="R3717">
        <v>168</v>
      </c>
      <c r="S3717">
        <v>55</v>
      </c>
    </row>
    <row r="3718" spans="1:19" x14ac:dyDescent="0.25">
      <c r="A3718" s="1" t="s">
        <v>20</v>
      </c>
      <c r="B3718" s="1" t="s">
        <v>34</v>
      </c>
      <c r="C3718" s="1" t="s">
        <v>22</v>
      </c>
      <c r="D3718" s="1" t="s">
        <v>23</v>
      </c>
      <c r="E3718" s="1" t="s">
        <v>24</v>
      </c>
      <c r="G3718" t="s">
        <v>3510</v>
      </c>
      <c r="H3718">
        <v>58843</v>
      </c>
      <c r="I3718">
        <v>60456</v>
      </c>
      <c r="J3718" t="s">
        <v>26</v>
      </c>
      <c r="Q3718" t="s">
        <v>3662</v>
      </c>
      <c r="R3718">
        <v>1614</v>
      </c>
    </row>
    <row r="3719" spans="1:19" x14ac:dyDescent="0.25">
      <c r="A3719" s="1" t="s">
        <v>36</v>
      </c>
      <c r="B3719" s="1" t="s">
        <v>37</v>
      </c>
      <c r="C3719" s="1" t="s">
        <v>22</v>
      </c>
      <c r="D3719" s="1" t="s">
        <v>23</v>
      </c>
      <c r="E3719" s="1" t="s">
        <v>24</v>
      </c>
      <c r="G3719" t="s">
        <v>3510</v>
      </c>
      <c r="H3719">
        <v>58843</v>
      </c>
      <c r="I3719">
        <v>60456</v>
      </c>
      <c r="J3719" t="s">
        <v>26</v>
      </c>
      <c r="K3719" t="s">
        <v>3663</v>
      </c>
      <c r="N3719" t="s">
        <v>3578</v>
      </c>
      <c r="Q3719" t="s">
        <v>3662</v>
      </c>
      <c r="R3719">
        <v>1614</v>
      </c>
      <c r="S3719">
        <v>537</v>
      </c>
    </row>
    <row r="3720" spans="1:19" x14ac:dyDescent="0.25">
      <c r="A3720" s="1" t="s">
        <v>20</v>
      </c>
      <c r="B3720" s="1" t="s">
        <v>34</v>
      </c>
      <c r="C3720" s="1" t="s">
        <v>22</v>
      </c>
      <c r="D3720" s="1" t="s">
        <v>23</v>
      </c>
      <c r="E3720" s="1" t="s">
        <v>24</v>
      </c>
      <c r="G3720" t="s">
        <v>4136</v>
      </c>
      <c r="H3720">
        <v>58966</v>
      </c>
      <c r="I3720">
        <v>59970</v>
      </c>
      <c r="J3720" t="s">
        <v>26</v>
      </c>
      <c r="Q3720" t="s">
        <v>4321</v>
      </c>
      <c r="R3720">
        <v>1005</v>
      </c>
    </row>
    <row r="3721" spans="1:19" x14ac:dyDescent="0.25">
      <c r="A3721" s="1" t="s">
        <v>36</v>
      </c>
      <c r="B3721" s="1" t="s">
        <v>37</v>
      </c>
      <c r="C3721" s="1" t="s">
        <v>22</v>
      </c>
      <c r="D3721" s="1" t="s">
        <v>23</v>
      </c>
      <c r="E3721" s="1" t="s">
        <v>24</v>
      </c>
      <c r="G3721" t="s">
        <v>4136</v>
      </c>
      <c r="H3721">
        <v>58966</v>
      </c>
      <c r="I3721">
        <v>59970</v>
      </c>
      <c r="J3721" t="s">
        <v>26</v>
      </c>
      <c r="K3721" t="s">
        <v>4322</v>
      </c>
      <c r="N3721" t="s">
        <v>3303</v>
      </c>
      <c r="Q3721" t="s">
        <v>4321</v>
      </c>
      <c r="R3721">
        <v>1005</v>
      </c>
      <c r="S3721">
        <v>334</v>
      </c>
    </row>
    <row r="3722" spans="1:19" x14ac:dyDescent="0.25">
      <c r="A3722" s="1" t="s">
        <v>20</v>
      </c>
      <c r="B3722" s="1" t="s">
        <v>34</v>
      </c>
      <c r="C3722" s="1" t="s">
        <v>22</v>
      </c>
      <c r="D3722" s="1" t="s">
        <v>23</v>
      </c>
      <c r="E3722" s="1" t="s">
        <v>24</v>
      </c>
      <c r="G3722" t="s">
        <v>3334</v>
      </c>
      <c r="H3722">
        <v>58999</v>
      </c>
      <c r="I3722">
        <v>60120</v>
      </c>
      <c r="J3722" t="s">
        <v>26</v>
      </c>
      <c r="Q3722" t="s">
        <v>3462</v>
      </c>
      <c r="R3722">
        <v>1122</v>
      </c>
    </row>
    <row r="3723" spans="1:19" x14ac:dyDescent="0.25">
      <c r="A3723" s="1" t="s">
        <v>36</v>
      </c>
      <c r="B3723" s="1" t="s">
        <v>37</v>
      </c>
      <c r="C3723" s="1" t="s">
        <v>22</v>
      </c>
      <c r="D3723" s="1" t="s">
        <v>23</v>
      </c>
      <c r="E3723" s="1" t="s">
        <v>24</v>
      </c>
      <c r="G3723" t="s">
        <v>3334</v>
      </c>
      <c r="H3723">
        <v>58999</v>
      </c>
      <c r="I3723">
        <v>60120</v>
      </c>
      <c r="J3723" t="s">
        <v>26</v>
      </c>
      <c r="K3723" t="s">
        <v>3463</v>
      </c>
      <c r="N3723" t="s">
        <v>3464</v>
      </c>
      <c r="Q3723" t="s">
        <v>3462</v>
      </c>
      <c r="R3723">
        <v>1122</v>
      </c>
      <c r="S3723">
        <v>373</v>
      </c>
    </row>
    <row r="3724" spans="1:19" x14ac:dyDescent="0.25">
      <c r="A3724" s="1" t="s">
        <v>20</v>
      </c>
      <c r="B3724" s="1" t="s">
        <v>34</v>
      </c>
      <c r="C3724" s="1" t="s">
        <v>22</v>
      </c>
      <c r="D3724" s="1" t="s">
        <v>23</v>
      </c>
      <c r="E3724" s="1" t="s">
        <v>24</v>
      </c>
      <c r="G3724" t="s">
        <v>3120</v>
      </c>
      <c r="H3724">
        <v>59006</v>
      </c>
      <c r="I3724">
        <v>59785</v>
      </c>
      <c r="J3724" t="s">
        <v>26</v>
      </c>
      <c r="Q3724" t="s">
        <v>3286</v>
      </c>
      <c r="R3724">
        <v>780</v>
      </c>
    </row>
    <row r="3725" spans="1:19" x14ac:dyDescent="0.25">
      <c r="A3725" s="1" t="s">
        <v>36</v>
      </c>
      <c r="B3725" s="1" t="s">
        <v>37</v>
      </c>
      <c r="C3725" s="1" t="s">
        <v>22</v>
      </c>
      <c r="D3725" s="1" t="s">
        <v>23</v>
      </c>
      <c r="E3725" s="1" t="s">
        <v>24</v>
      </c>
      <c r="G3725" t="s">
        <v>3120</v>
      </c>
      <c r="H3725">
        <v>59006</v>
      </c>
      <c r="I3725">
        <v>59785</v>
      </c>
      <c r="J3725" t="s">
        <v>26</v>
      </c>
      <c r="K3725" t="s">
        <v>3287</v>
      </c>
      <c r="N3725" t="s">
        <v>3288</v>
      </c>
      <c r="Q3725" t="s">
        <v>3286</v>
      </c>
      <c r="R3725">
        <v>780</v>
      </c>
      <c r="S3725">
        <v>259</v>
      </c>
    </row>
    <row r="3726" spans="1:19" x14ac:dyDescent="0.25">
      <c r="A3726" s="1" t="s">
        <v>20</v>
      </c>
      <c r="B3726" s="1" t="s">
        <v>34</v>
      </c>
      <c r="C3726" s="1" t="s">
        <v>22</v>
      </c>
      <c r="D3726" s="1" t="s">
        <v>23</v>
      </c>
      <c r="E3726" s="1" t="s">
        <v>24</v>
      </c>
      <c r="G3726" t="s">
        <v>1267</v>
      </c>
      <c r="H3726">
        <v>59041</v>
      </c>
      <c r="I3726">
        <v>59844</v>
      </c>
      <c r="J3726" t="s">
        <v>26</v>
      </c>
      <c r="Q3726" t="s">
        <v>1419</v>
      </c>
      <c r="R3726">
        <v>804</v>
      </c>
    </row>
    <row r="3727" spans="1:19" x14ac:dyDescent="0.25">
      <c r="A3727" s="1" t="s">
        <v>36</v>
      </c>
      <c r="B3727" s="1" t="s">
        <v>37</v>
      </c>
      <c r="C3727" s="1" t="s">
        <v>22</v>
      </c>
      <c r="D3727" s="1" t="s">
        <v>23</v>
      </c>
      <c r="E3727" s="1" t="s">
        <v>24</v>
      </c>
      <c r="G3727" t="s">
        <v>1267</v>
      </c>
      <c r="H3727">
        <v>59041</v>
      </c>
      <c r="I3727">
        <v>59844</v>
      </c>
      <c r="J3727" t="s">
        <v>26</v>
      </c>
      <c r="K3727" t="s">
        <v>1420</v>
      </c>
      <c r="N3727" t="s">
        <v>206</v>
      </c>
      <c r="Q3727" t="s">
        <v>1419</v>
      </c>
      <c r="R3727">
        <v>804</v>
      </c>
      <c r="S3727">
        <v>267</v>
      </c>
    </row>
    <row r="3728" spans="1:19" x14ac:dyDescent="0.25">
      <c r="A3728" s="1" t="s">
        <v>20</v>
      </c>
      <c r="B3728" s="1" t="s">
        <v>34</v>
      </c>
      <c r="C3728" s="1" t="s">
        <v>22</v>
      </c>
      <c r="D3728" s="1" t="s">
        <v>23</v>
      </c>
      <c r="E3728" s="1" t="s">
        <v>24</v>
      </c>
      <c r="G3728" t="s">
        <v>3978</v>
      </c>
      <c r="H3728">
        <v>59071</v>
      </c>
      <c r="I3728">
        <v>60183</v>
      </c>
      <c r="J3728" t="s">
        <v>46</v>
      </c>
      <c r="Q3728" t="s">
        <v>4118</v>
      </c>
      <c r="R3728">
        <v>1113</v>
      </c>
    </row>
    <row r="3729" spans="1:19" x14ac:dyDescent="0.25">
      <c r="A3729" s="1" t="s">
        <v>36</v>
      </c>
      <c r="B3729" s="1" t="s">
        <v>37</v>
      </c>
      <c r="C3729" s="1" t="s">
        <v>22</v>
      </c>
      <c r="D3729" s="1" t="s">
        <v>23</v>
      </c>
      <c r="E3729" s="1" t="s">
        <v>24</v>
      </c>
      <c r="G3729" t="s">
        <v>3978</v>
      </c>
      <c r="H3729">
        <v>59071</v>
      </c>
      <c r="I3729">
        <v>60183</v>
      </c>
      <c r="J3729" t="s">
        <v>46</v>
      </c>
      <c r="K3729" t="s">
        <v>4119</v>
      </c>
      <c r="N3729" t="s">
        <v>4120</v>
      </c>
      <c r="Q3729" t="s">
        <v>4118</v>
      </c>
      <c r="R3729">
        <v>1113</v>
      </c>
      <c r="S3729">
        <v>370</v>
      </c>
    </row>
    <row r="3730" spans="1:19" x14ac:dyDescent="0.25">
      <c r="A3730" s="1" t="s">
        <v>20</v>
      </c>
      <c r="B3730" s="1" t="s">
        <v>34</v>
      </c>
      <c r="C3730" s="1" t="s">
        <v>22</v>
      </c>
      <c r="D3730" s="1" t="s">
        <v>23</v>
      </c>
      <c r="E3730" s="1" t="s">
        <v>24</v>
      </c>
      <c r="G3730" t="s">
        <v>25</v>
      </c>
      <c r="H3730">
        <v>59087</v>
      </c>
      <c r="I3730">
        <v>59500</v>
      </c>
      <c r="J3730" t="s">
        <v>26</v>
      </c>
      <c r="Q3730" t="s">
        <v>207</v>
      </c>
      <c r="R3730">
        <v>414</v>
      </c>
    </row>
    <row r="3731" spans="1:19" x14ac:dyDescent="0.25">
      <c r="A3731" s="1" t="s">
        <v>36</v>
      </c>
      <c r="B3731" s="1" t="s">
        <v>37</v>
      </c>
      <c r="C3731" s="1" t="s">
        <v>22</v>
      </c>
      <c r="D3731" s="1" t="s">
        <v>23</v>
      </c>
      <c r="E3731" s="1" t="s">
        <v>24</v>
      </c>
      <c r="G3731" t="s">
        <v>25</v>
      </c>
      <c r="H3731">
        <v>59087</v>
      </c>
      <c r="I3731">
        <v>59500</v>
      </c>
      <c r="J3731" t="s">
        <v>26</v>
      </c>
      <c r="K3731" t="s">
        <v>208</v>
      </c>
      <c r="N3731" t="s">
        <v>209</v>
      </c>
      <c r="Q3731" t="s">
        <v>207</v>
      </c>
      <c r="R3731">
        <v>414</v>
      </c>
      <c r="S3731">
        <v>137</v>
      </c>
    </row>
    <row r="3732" spans="1:19" x14ac:dyDescent="0.25">
      <c r="A3732" s="1" t="s">
        <v>20</v>
      </c>
      <c r="B3732" s="1" t="s">
        <v>34</v>
      </c>
      <c r="C3732" s="1" t="s">
        <v>22</v>
      </c>
      <c r="D3732" s="1" t="s">
        <v>23</v>
      </c>
      <c r="E3732" s="1" t="s">
        <v>24</v>
      </c>
      <c r="G3732" t="s">
        <v>683</v>
      </c>
      <c r="H3732">
        <v>59205</v>
      </c>
      <c r="I3732">
        <v>59783</v>
      </c>
      <c r="J3732" t="s">
        <v>26</v>
      </c>
      <c r="Q3732" t="s">
        <v>860</v>
      </c>
      <c r="R3732">
        <v>579</v>
      </c>
    </row>
    <row r="3733" spans="1:19" x14ac:dyDescent="0.25">
      <c r="A3733" s="1" t="s">
        <v>36</v>
      </c>
      <c r="B3733" s="1" t="s">
        <v>37</v>
      </c>
      <c r="C3733" s="1" t="s">
        <v>22</v>
      </c>
      <c r="D3733" s="1" t="s">
        <v>23</v>
      </c>
      <c r="E3733" s="1" t="s">
        <v>24</v>
      </c>
      <c r="G3733" t="s">
        <v>683</v>
      </c>
      <c r="H3733">
        <v>59205</v>
      </c>
      <c r="I3733">
        <v>59783</v>
      </c>
      <c r="J3733" t="s">
        <v>26</v>
      </c>
      <c r="K3733" t="s">
        <v>861</v>
      </c>
      <c r="N3733" t="s">
        <v>862</v>
      </c>
      <c r="Q3733" t="s">
        <v>860</v>
      </c>
      <c r="R3733">
        <v>579</v>
      </c>
      <c r="S3733">
        <v>192</v>
      </c>
    </row>
    <row r="3734" spans="1:19" x14ac:dyDescent="0.25">
      <c r="A3734" s="1" t="s">
        <v>20</v>
      </c>
      <c r="B3734" s="1" t="s">
        <v>34</v>
      </c>
      <c r="C3734" s="1" t="s">
        <v>22</v>
      </c>
      <c r="D3734" s="1" t="s">
        <v>23</v>
      </c>
      <c r="E3734" s="1" t="s">
        <v>24</v>
      </c>
      <c r="G3734" t="s">
        <v>2442</v>
      </c>
      <c r="H3734">
        <v>59511</v>
      </c>
      <c r="I3734">
        <v>59978</v>
      </c>
      <c r="J3734" t="s">
        <v>26</v>
      </c>
      <c r="Q3734" t="s">
        <v>2576</v>
      </c>
      <c r="R3734">
        <v>468</v>
      </c>
    </row>
    <row r="3735" spans="1:19" x14ac:dyDescent="0.25">
      <c r="A3735" s="1" t="s">
        <v>36</v>
      </c>
      <c r="B3735" s="1" t="s">
        <v>37</v>
      </c>
      <c r="C3735" s="1" t="s">
        <v>22</v>
      </c>
      <c r="D3735" s="1" t="s">
        <v>23</v>
      </c>
      <c r="E3735" s="1" t="s">
        <v>24</v>
      </c>
      <c r="G3735" t="s">
        <v>2442</v>
      </c>
      <c r="H3735">
        <v>59511</v>
      </c>
      <c r="I3735">
        <v>59978</v>
      </c>
      <c r="J3735" t="s">
        <v>26</v>
      </c>
      <c r="K3735" t="s">
        <v>2577</v>
      </c>
      <c r="N3735" t="s">
        <v>2578</v>
      </c>
      <c r="Q3735" t="s">
        <v>2576</v>
      </c>
      <c r="R3735">
        <v>468</v>
      </c>
      <c r="S3735">
        <v>155</v>
      </c>
    </row>
    <row r="3736" spans="1:19" x14ac:dyDescent="0.25">
      <c r="A3736" s="1" t="s">
        <v>20</v>
      </c>
      <c r="B3736" s="1" t="s">
        <v>34</v>
      </c>
      <c r="C3736" s="1" t="s">
        <v>22</v>
      </c>
      <c r="D3736" s="1" t="s">
        <v>23</v>
      </c>
      <c r="E3736" s="1" t="s">
        <v>24</v>
      </c>
      <c r="G3736" t="s">
        <v>25</v>
      </c>
      <c r="H3736">
        <v>59599</v>
      </c>
      <c r="I3736">
        <v>61041</v>
      </c>
      <c r="J3736" t="s">
        <v>26</v>
      </c>
      <c r="Q3736" t="s">
        <v>210</v>
      </c>
      <c r="R3736">
        <v>1443</v>
      </c>
    </row>
    <row r="3737" spans="1:19" x14ac:dyDescent="0.25">
      <c r="A3737" s="1" t="s">
        <v>36</v>
      </c>
      <c r="B3737" s="1" t="s">
        <v>37</v>
      </c>
      <c r="C3737" s="1" t="s">
        <v>22</v>
      </c>
      <c r="D3737" s="1" t="s">
        <v>23</v>
      </c>
      <c r="E3737" s="1" t="s">
        <v>24</v>
      </c>
      <c r="G3737" t="s">
        <v>25</v>
      </c>
      <c r="H3737">
        <v>59599</v>
      </c>
      <c r="I3737">
        <v>61041</v>
      </c>
      <c r="J3737" t="s">
        <v>26</v>
      </c>
      <c r="K3737" t="s">
        <v>211</v>
      </c>
      <c r="N3737" t="s">
        <v>212</v>
      </c>
      <c r="Q3737" t="s">
        <v>210</v>
      </c>
      <c r="R3737">
        <v>1443</v>
      </c>
      <c r="S3737">
        <v>480</v>
      </c>
    </row>
    <row r="3738" spans="1:19" x14ac:dyDescent="0.25">
      <c r="A3738" s="1" t="s">
        <v>20</v>
      </c>
      <c r="B3738" s="1" t="s">
        <v>34</v>
      </c>
      <c r="C3738" s="1" t="s">
        <v>22</v>
      </c>
      <c r="D3738" s="1" t="s">
        <v>23</v>
      </c>
      <c r="E3738" s="1" t="s">
        <v>24</v>
      </c>
      <c r="G3738" t="s">
        <v>683</v>
      </c>
      <c r="H3738">
        <v>59752</v>
      </c>
      <c r="I3738">
        <v>60426</v>
      </c>
      <c r="J3738" t="s">
        <v>26</v>
      </c>
      <c r="Q3738" t="s">
        <v>863</v>
      </c>
      <c r="R3738">
        <v>675</v>
      </c>
    </row>
    <row r="3739" spans="1:19" x14ac:dyDescent="0.25">
      <c r="A3739" s="1" t="s">
        <v>36</v>
      </c>
      <c r="B3739" s="1" t="s">
        <v>37</v>
      </c>
      <c r="C3739" s="1" t="s">
        <v>22</v>
      </c>
      <c r="D3739" s="1" t="s">
        <v>23</v>
      </c>
      <c r="E3739" s="1" t="s">
        <v>24</v>
      </c>
      <c r="G3739" t="s">
        <v>683</v>
      </c>
      <c r="H3739">
        <v>59752</v>
      </c>
      <c r="I3739">
        <v>60426</v>
      </c>
      <c r="J3739" t="s">
        <v>26</v>
      </c>
      <c r="K3739" t="s">
        <v>864</v>
      </c>
      <c r="N3739" t="s">
        <v>865</v>
      </c>
      <c r="Q3739" t="s">
        <v>863</v>
      </c>
      <c r="R3739">
        <v>675</v>
      </c>
      <c r="S3739">
        <v>224</v>
      </c>
    </row>
    <row r="3740" spans="1:19" x14ac:dyDescent="0.25">
      <c r="A3740" s="1" t="s">
        <v>20</v>
      </c>
      <c r="B3740" s="1" t="s">
        <v>34</v>
      </c>
      <c r="C3740" s="1" t="s">
        <v>22</v>
      </c>
      <c r="D3740" s="1" t="s">
        <v>23</v>
      </c>
      <c r="E3740" s="1" t="s">
        <v>24</v>
      </c>
      <c r="G3740" t="s">
        <v>2087</v>
      </c>
      <c r="H3740">
        <v>59811</v>
      </c>
      <c r="I3740">
        <v>60131</v>
      </c>
      <c r="J3740" t="s">
        <v>26</v>
      </c>
      <c r="Q3740" t="s">
        <v>2250</v>
      </c>
      <c r="R3740">
        <v>321</v>
      </c>
    </row>
    <row r="3741" spans="1:19" x14ac:dyDescent="0.25">
      <c r="A3741" s="1" t="s">
        <v>36</v>
      </c>
      <c r="B3741" s="1" t="s">
        <v>37</v>
      </c>
      <c r="C3741" s="1" t="s">
        <v>22</v>
      </c>
      <c r="D3741" s="1" t="s">
        <v>23</v>
      </c>
      <c r="E3741" s="1" t="s">
        <v>24</v>
      </c>
      <c r="G3741" t="s">
        <v>2087</v>
      </c>
      <c r="H3741">
        <v>59811</v>
      </c>
      <c r="I3741">
        <v>60131</v>
      </c>
      <c r="J3741" t="s">
        <v>26</v>
      </c>
      <c r="K3741" t="s">
        <v>2251</v>
      </c>
      <c r="N3741" t="s">
        <v>2252</v>
      </c>
      <c r="Q3741" t="s">
        <v>2250</v>
      </c>
      <c r="R3741">
        <v>321</v>
      </c>
      <c r="S3741">
        <v>106</v>
      </c>
    </row>
    <row r="3742" spans="1:19" x14ac:dyDescent="0.25">
      <c r="A3742" s="1" t="s">
        <v>20</v>
      </c>
      <c r="B3742" s="1" t="s">
        <v>34</v>
      </c>
      <c r="C3742" s="1" t="s">
        <v>22</v>
      </c>
      <c r="D3742" s="1" t="s">
        <v>23</v>
      </c>
      <c r="E3742" s="1" t="s">
        <v>24</v>
      </c>
      <c r="G3742" t="s">
        <v>3679</v>
      </c>
      <c r="H3742">
        <v>59915</v>
      </c>
      <c r="I3742">
        <v>60802</v>
      </c>
      <c r="J3742" t="s">
        <v>26</v>
      </c>
      <c r="Q3742" t="s">
        <v>3800</v>
      </c>
      <c r="R3742">
        <v>888</v>
      </c>
    </row>
    <row r="3743" spans="1:19" x14ac:dyDescent="0.25">
      <c r="A3743" s="1" t="s">
        <v>36</v>
      </c>
      <c r="B3743" s="1" t="s">
        <v>37</v>
      </c>
      <c r="C3743" s="1" t="s">
        <v>22</v>
      </c>
      <c r="D3743" s="1" t="s">
        <v>23</v>
      </c>
      <c r="E3743" s="1" t="s">
        <v>24</v>
      </c>
      <c r="G3743" t="s">
        <v>3679</v>
      </c>
      <c r="H3743">
        <v>59915</v>
      </c>
      <c r="I3743">
        <v>60802</v>
      </c>
      <c r="J3743" t="s">
        <v>26</v>
      </c>
      <c r="K3743" t="s">
        <v>3801</v>
      </c>
      <c r="N3743" t="s">
        <v>3780</v>
      </c>
      <c r="Q3743" t="s">
        <v>3800</v>
      </c>
      <c r="R3743">
        <v>888</v>
      </c>
      <c r="S3743">
        <v>295</v>
      </c>
    </row>
    <row r="3744" spans="1:19" x14ac:dyDescent="0.25">
      <c r="A3744" s="1" t="s">
        <v>20</v>
      </c>
      <c r="B3744" s="1" t="s">
        <v>34</v>
      </c>
      <c r="C3744" s="1" t="s">
        <v>22</v>
      </c>
      <c r="D3744" s="1" t="s">
        <v>23</v>
      </c>
      <c r="E3744" s="1" t="s">
        <v>24</v>
      </c>
      <c r="G3744" t="s">
        <v>3120</v>
      </c>
      <c r="H3744">
        <v>59933</v>
      </c>
      <c r="I3744">
        <v>61687</v>
      </c>
      <c r="J3744" t="s">
        <v>26</v>
      </c>
      <c r="Q3744" t="s">
        <v>3289</v>
      </c>
      <c r="R3744">
        <v>1755</v>
      </c>
    </row>
    <row r="3745" spans="1:19" x14ac:dyDescent="0.25">
      <c r="A3745" s="1" t="s">
        <v>36</v>
      </c>
      <c r="B3745" s="1" t="s">
        <v>37</v>
      </c>
      <c r="C3745" s="1" t="s">
        <v>22</v>
      </c>
      <c r="D3745" s="1" t="s">
        <v>23</v>
      </c>
      <c r="E3745" s="1" t="s">
        <v>24</v>
      </c>
      <c r="G3745" t="s">
        <v>3120</v>
      </c>
      <c r="H3745">
        <v>59933</v>
      </c>
      <c r="I3745">
        <v>61687</v>
      </c>
      <c r="J3745" t="s">
        <v>26</v>
      </c>
      <c r="K3745" t="s">
        <v>3290</v>
      </c>
      <c r="N3745" t="s">
        <v>2832</v>
      </c>
      <c r="Q3745" t="s">
        <v>3289</v>
      </c>
      <c r="R3745">
        <v>1755</v>
      </c>
      <c r="S3745">
        <v>584</v>
      </c>
    </row>
    <row r="3746" spans="1:19" x14ac:dyDescent="0.25">
      <c r="A3746" s="1" t="s">
        <v>20</v>
      </c>
      <c r="B3746" s="1" t="s">
        <v>34</v>
      </c>
      <c r="C3746" s="1" t="s">
        <v>22</v>
      </c>
      <c r="D3746" s="1" t="s">
        <v>23</v>
      </c>
      <c r="E3746" s="1" t="s">
        <v>24</v>
      </c>
      <c r="G3746" t="s">
        <v>2702</v>
      </c>
      <c r="H3746">
        <v>59939</v>
      </c>
      <c r="I3746">
        <v>61723</v>
      </c>
      <c r="J3746" t="s">
        <v>26</v>
      </c>
      <c r="Q3746" t="s">
        <v>2835</v>
      </c>
      <c r="R3746">
        <v>1785</v>
      </c>
    </row>
    <row r="3747" spans="1:19" x14ac:dyDescent="0.25">
      <c r="A3747" s="1" t="s">
        <v>36</v>
      </c>
      <c r="B3747" s="1" t="s">
        <v>37</v>
      </c>
      <c r="C3747" s="1" t="s">
        <v>22</v>
      </c>
      <c r="D3747" s="1" t="s">
        <v>23</v>
      </c>
      <c r="E3747" s="1" t="s">
        <v>24</v>
      </c>
      <c r="G3747" t="s">
        <v>2702</v>
      </c>
      <c r="H3747">
        <v>59939</v>
      </c>
      <c r="I3747">
        <v>61723</v>
      </c>
      <c r="J3747" t="s">
        <v>26</v>
      </c>
      <c r="K3747" t="s">
        <v>2836</v>
      </c>
      <c r="N3747" t="s">
        <v>169</v>
      </c>
      <c r="Q3747" t="s">
        <v>2835</v>
      </c>
      <c r="R3747">
        <v>1785</v>
      </c>
      <c r="S3747">
        <v>594</v>
      </c>
    </row>
    <row r="3748" spans="1:19" x14ac:dyDescent="0.25">
      <c r="A3748" s="1" t="s">
        <v>20</v>
      </c>
      <c r="B3748" s="1" t="s">
        <v>34</v>
      </c>
      <c r="C3748" s="1" t="s">
        <v>22</v>
      </c>
      <c r="D3748" s="1" t="s">
        <v>23</v>
      </c>
      <c r="E3748" s="1" t="s">
        <v>24</v>
      </c>
      <c r="G3748" t="s">
        <v>4136</v>
      </c>
      <c r="H3748">
        <v>59991</v>
      </c>
      <c r="I3748">
        <v>61799</v>
      </c>
      <c r="J3748" t="s">
        <v>26</v>
      </c>
      <c r="Q3748" t="s">
        <v>4323</v>
      </c>
      <c r="R3748">
        <v>1809</v>
      </c>
    </row>
    <row r="3749" spans="1:19" x14ac:dyDescent="0.25">
      <c r="A3749" s="1" t="s">
        <v>36</v>
      </c>
      <c r="B3749" s="1" t="s">
        <v>37</v>
      </c>
      <c r="C3749" s="1" t="s">
        <v>22</v>
      </c>
      <c r="D3749" s="1" t="s">
        <v>23</v>
      </c>
      <c r="E3749" s="1" t="s">
        <v>24</v>
      </c>
      <c r="G3749" t="s">
        <v>4136</v>
      </c>
      <c r="H3749">
        <v>59991</v>
      </c>
      <c r="I3749">
        <v>61799</v>
      </c>
      <c r="J3749" t="s">
        <v>26</v>
      </c>
      <c r="K3749" t="s">
        <v>4324</v>
      </c>
      <c r="N3749" t="s">
        <v>1686</v>
      </c>
      <c r="Q3749" t="s">
        <v>4323</v>
      </c>
      <c r="R3749">
        <v>1809</v>
      </c>
      <c r="S3749">
        <v>602</v>
      </c>
    </row>
    <row r="3750" spans="1:19" x14ac:dyDescent="0.25">
      <c r="A3750" s="1" t="s">
        <v>20</v>
      </c>
      <c r="B3750" s="1" t="s">
        <v>34</v>
      </c>
      <c r="C3750" s="1" t="s">
        <v>22</v>
      </c>
      <c r="D3750" s="1" t="s">
        <v>23</v>
      </c>
      <c r="E3750" s="1" t="s">
        <v>24</v>
      </c>
      <c r="G3750" t="s">
        <v>1267</v>
      </c>
      <c r="H3750">
        <v>60021</v>
      </c>
      <c r="I3750">
        <v>60461</v>
      </c>
      <c r="J3750" t="s">
        <v>46</v>
      </c>
      <c r="Q3750" t="s">
        <v>1421</v>
      </c>
      <c r="R3750">
        <v>441</v>
      </c>
    </row>
    <row r="3751" spans="1:19" x14ac:dyDescent="0.25">
      <c r="A3751" s="1" t="s">
        <v>36</v>
      </c>
      <c r="B3751" s="1" t="s">
        <v>37</v>
      </c>
      <c r="C3751" s="1" t="s">
        <v>22</v>
      </c>
      <c r="D3751" s="1" t="s">
        <v>23</v>
      </c>
      <c r="E3751" s="1" t="s">
        <v>24</v>
      </c>
      <c r="G3751" t="s">
        <v>1267</v>
      </c>
      <c r="H3751">
        <v>60021</v>
      </c>
      <c r="I3751">
        <v>60461</v>
      </c>
      <c r="J3751" t="s">
        <v>46</v>
      </c>
      <c r="K3751" t="s">
        <v>1422</v>
      </c>
      <c r="N3751" t="s">
        <v>45</v>
      </c>
      <c r="Q3751" t="s">
        <v>1421</v>
      </c>
      <c r="R3751">
        <v>441</v>
      </c>
      <c r="S3751">
        <v>146</v>
      </c>
    </row>
    <row r="3752" spans="1:19" x14ac:dyDescent="0.25">
      <c r="A3752" s="1" t="s">
        <v>20</v>
      </c>
      <c r="B3752" s="1" t="s">
        <v>34</v>
      </c>
      <c r="C3752" s="1" t="s">
        <v>22</v>
      </c>
      <c r="D3752" s="1" t="s">
        <v>23</v>
      </c>
      <c r="E3752" s="1" t="s">
        <v>24</v>
      </c>
      <c r="G3752" t="s">
        <v>2442</v>
      </c>
      <c r="H3752">
        <v>60023</v>
      </c>
      <c r="I3752">
        <v>60265</v>
      </c>
      <c r="J3752" t="s">
        <v>26</v>
      </c>
      <c r="Q3752" t="s">
        <v>2579</v>
      </c>
      <c r="R3752">
        <v>243</v>
      </c>
    </row>
    <row r="3753" spans="1:19" x14ac:dyDescent="0.25">
      <c r="A3753" s="1" t="s">
        <v>36</v>
      </c>
      <c r="B3753" s="1" t="s">
        <v>37</v>
      </c>
      <c r="C3753" s="1" t="s">
        <v>22</v>
      </c>
      <c r="D3753" s="1" t="s">
        <v>23</v>
      </c>
      <c r="E3753" s="1" t="s">
        <v>24</v>
      </c>
      <c r="G3753" t="s">
        <v>2442</v>
      </c>
      <c r="H3753">
        <v>60023</v>
      </c>
      <c r="I3753">
        <v>60265</v>
      </c>
      <c r="J3753" t="s">
        <v>26</v>
      </c>
      <c r="K3753" t="s">
        <v>2580</v>
      </c>
      <c r="N3753" t="s">
        <v>45</v>
      </c>
      <c r="Q3753" t="s">
        <v>2579</v>
      </c>
      <c r="R3753">
        <v>243</v>
      </c>
      <c r="S3753">
        <v>80</v>
      </c>
    </row>
    <row r="3754" spans="1:19" x14ac:dyDescent="0.25">
      <c r="A3754" s="1" t="s">
        <v>20</v>
      </c>
      <c r="B3754" s="1" t="s">
        <v>34</v>
      </c>
      <c r="C3754" s="1" t="s">
        <v>22</v>
      </c>
      <c r="D3754" s="1" t="s">
        <v>23</v>
      </c>
      <c r="E3754" s="1" t="s">
        <v>24</v>
      </c>
      <c r="G3754" t="s">
        <v>2935</v>
      </c>
      <c r="H3754">
        <v>60114</v>
      </c>
      <c r="I3754">
        <v>60449</v>
      </c>
      <c r="J3754" t="s">
        <v>26</v>
      </c>
      <c r="Q3754" t="s">
        <v>3081</v>
      </c>
      <c r="R3754">
        <v>336</v>
      </c>
    </row>
    <row r="3755" spans="1:19" x14ac:dyDescent="0.25">
      <c r="A3755" s="1" t="s">
        <v>36</v>
      </c>
      <c r="B3755" s="1" t="s">
        <v>37</v>
      </c>
      <c r="C3755" s="1" t="s">
        <v>22</v>
      </c>
      <c r="D3755" s="1" t="s">
        <v>23</v>
      </c>
      <c r="E3755" s="1" t="s">
        <v>24</v>
      </c>
      <c r="G3755" t="s">
        <v>2935</v>
      </c>
      <c r="H3755">
        <v>60114</v>
      </c>
      <c r="I3755">
        <v>60449</v>
      </c>
      <c r="J3755" t="s">
        <v>26</v>
      </c>
      <c r="K3755" t="s">
        <v>3082</v>
      </c>
      <c r="N3755" t="s">
        <v>3083</v>
      </c>
      <c r="Q3755" t="s">
        <v>3081</v>
      </c>
      <c r="R3755">
        <v>336</v>
      </c>
      <c r="S3755">
        <v>111</v>
      </c>
    </row>
    <row r="3756" spans="1:19" x14ac:dyDescent="0.25">
      <c r="A3756" s="1" t="s">
        <v>20</v>
      </c>
      <c r="B3756" s="1" t="s">
        <v>34</v>
      </c>
      <c r="C3756" s="1" t="s">
        <v>22</v>
      </c>
      <c r="D3756" s="1" t="s">
        <v>23</v>
      </c>
      <c r="E3756" s="1" t="s">
        <v>24</v>
      </c>
      <c r="G3756" t="s">
        <v>2087</v>
      </c>
      <c r="H3756">
        <v>60124</v>
      </c>
      <c r="I3756">
        <v>60393</v>
      </c>
      <c r="J3756" t="s">
        <v>26</v>
      </c>
      <c r="Q3756" t="s">
        <v>2253</v>
      </c>
      <c r="R3756">
        <v>270</v>
      </c>
    </row>
    <row r="3757" spans="1:19" x14ac:dyDescent="0.25">
      <c r="A3757" s="1" t="s">
        <v>36</v>
      </c>
      <c r="B3757" s="1" t="s">
        <v>37</v>
      </c>
      <c r="C3757" s="1" t="s">
        <v>22</v>
      </c>
      <c r="D3757" s="1" t="s">
        <v>23</v>
      </c>
      <c r="E3757" s="1" t="s">
        <v>24</v>
      </c>
      <c r="G3757" t="s">
        <v>2087</v>
      </c>
      <c r="H3757">
        <v>60124</v>
      </c>
      <c r="I3757">
        <v>60393</v>
      </c>
      <c r="J3757" t="s">
        <v>26</v>
      </c>
      <c r="K3757" t="s">
        <v>2254</v>
      </c>
      <c r="N3757" t="s">
        <v>2255</v>
      </c>
      <c r="Q3757" t="s">
        <v>2253</v>
      </c>
      <c r="R3757">
        <v>270</v>
      </c>
      <c r="S3757">
        <v>89</v>
      </c>
    </row>
    <row r="3758" spans="1:19" x14ac:dyDescent="0.25">
      <c r="A3758" s="1" t="s">
        <v>20</v>
      </c>
      <c r="B3758" s="1" t="s">
        <v>34</v>
      </c>
      <c r="C3758" s="1" t="s">
        <v>22</v>
      </c>
      <c r="D3758" s="1" t="s">
        <v>23</v>
      </c>
      <c r="E3758" s="1" t="s">
        <v>24</v>
      </c>
      <c r="G3758" t="s">
        <v>3334</v>
      </c>
      <c r="H3758">
        <v>60204</v>
      </c>
      <c r="I3758">
        <v>61454</v>
      </c>
      <c r="J3758" t="s">
        <v>26</v>
      </c>
      <c r="Q3758" t="s">
        <v>3465</v>
      </c>
      <c r="R3758">
        <v>1251</v>
      </c>
    </row>
    <row r="3759" spans="1:19" x14ac:dyDescent="0.25">
      <c r="A3759" s="1" t="s">
        <v>36</v>
      </c>
      <c r="B3759" s="1" t="s">
        <v>37</v>
      </c>
      <c r="C3759" s="1" t="s">
        <v>22</v>
      </c>
      <c r="D3759" s="1" t="s">
        <v>23</v>
      </c>
      <c r="E3759" s="1" t="s">
        <v>24</v>
      </c>
      <c r="G3759" t="s">
        <v>3334</v>
      </c>
      <c r="H3759">
        <v>60204</v>
      </c>
      <c r="I3759">
        <v>61454</v>
      </c>
      <c r="J3759" t="s">
        <v>26</v>
      </c>
      <c r="K3759" t="s">
        <v>3466</v>
      </c>
      <c r="N3759" t="s">
        <v>2780</v>
      </c>
      <c r="Q3759" t="s">
        <v>3465</v>
      </c>
      <c r="R3759">
        <v>1251</v>
      </c>
      <c r="S3759">
        <v>416</v>
      </c>
    </row>
    <row r="3760" spans="1:19" x14ac:dyDescent="0.25">
      <c r="A3760" s="1" t="s">
        <v>20</v>
      </c>
      <c r="B3760" s="1" t="s">
        <v>34</v>
      </c>
      <c r="C3760" s="1" t="s">
        <v>22</v>
      </c>
      <c r="D3760" s="1" t="s">
        <v>23</v>
      </c>
      <c r="E3760" s="1" t="s">
        <v>24</v>
      </c>
      <c r="G3760" t="s">
        <v>3978</v>
      </c>
      <c r="H3760">
        <v>60204</v>
      </c>
      <c r="I3760">
        <v>60410</v>
      </c>
      <c r="J3760" t="s">
        <v>46</v>
      </c>
      <c r="Q3760" t="s">
        <v>4121</v>
      </c>
      <c r="R3760">
        <v>207</v>
      </c>
    </row>
    <row r="3761" spans="1:19" x14ac:dyDescent="0.25">
      <c r="A3761" s="1" t="s">
        <v>36</v>
      </c>
      <c r="B3761" s="1" t="s">
        <v>37</v>
      </c>
      <c r="C3761" s="1" t="s">
        <v>22</v>
      </c>
      <c r="D3761" s="1" t="s">
        <v>23</v>
      </c>
      <c r="E3761" s="1" t="s">
        <v>24</v>
      </c>
      <c r="G3761" t="s">
        <v>3978</v>
      </c>
      <c r="H3761">
        <v>60204</v>
      </c>
      <c r="I3761">
        <v>60410</v>
      </c>
      <c r="J3761" t="s">
        <v>46</v>
      </c>
      <c r="K3761" t="s">
        <v>4122</v>
      </c>
      <c r="N3761" t="s">
        <v>4123</v>
      </c>
      <c r="Q3761" t="s">
        <v>4121</v>
      </c>
      <c r="R3761">
        <v>207</v>
      </c>
      <c r="S3761">
        <v>68</v>
      </c>
    </row>
    <row r="3762" spans="1:19" x14ac:dyDescent="0.25">
      <c r="A3762" s="1" t="s">
        <v>20</v>
      </c>
      <c r="B3762" s="1" t="s">
        <v>34</v>
      </c>
      <c r="C3762" s="1" t="s">
        <v>22</v>
      </c>
      <c r="D3762" s="1" t="s">
        <v>23</v>
      </c>
      <c r="E3762" s="1" t="s">
        <v>24</v>
      </c>
      <c r="G3762" t="s">
        <v>2087</v>
      </c>
      <c r="H3762">
        <v>60410</v>
      </c>
      <c r="I3762">
        <v>61447</v>
      </c>
      <c r="J3762" t="s">
        <v>26</v>
      </c>
      <c r="O3762" t="s">
        <v>2256</v>
      </c>
      <c r="Q3762" t="s">
        <v>2257</v>
      </c>
      <c r="R3762">
        <v>1038</v>
      </c>
    </row>
    <row r="3763" spans="1:19" x14ac:dyDescent="0.25">
      <c r="A3763" s="1" t="s">
        <v>36</v>
      </c>
      <c r="B3763" s="1" t="s">
        <v>37</v>
      </c>
      <c r="C3763" s="1" t="s">
        <v>22</v>
      </c>
      <c r="D3763" s="1" t="s">
        <v>23</v>
      </c>
      <c r="E3763" s="1" t="s">
        <v>24</v>
      </c>
      <c r="G3763" t="s">
        <v>2087</v>
      </c>
      <c r="H3763">
        <v>60410</v>
      </c>
      <c r="I3763">
        <v>61447</v>
      </c>
      <c r="J3763" t="s">
        <v>26</v>
      </c>
      <c r="K3763" t="s">
        <v>2258</v>
      </c>
      <c r="N3763" t="s">
        <v>2259</v>
      </c>
      <c r="O3763" t="s">
        <v>2256</v>
      </c>
      <c r="Q3763" t="s">
        <v>2257</v>
      </c>
      <c r="R3763">
        <v>1038</v>
      </c>
      <c r="S3763">
        <v>345</v>
      </c>
    </row>
    <row r="3764" spans="1:19" x14ac:dyDescent="0.25">
      <c r="A3764" s="1" t="s">
        <v>20</v>
      </c>
      <c r="B3764" s="1" t="s">
        <v>34</v>
      </c>
      <c r="C3764" s="1" t="s">
        <v>22</v>
      </c>
      <c r="D3764" s="1" t="s">
        <v>23</v>
      </c>
      <c r="E3764" s="1" t="s">
        <v>24</v>
      </c>
      <c r="G3764" t="s">
        <v>683</v>
      </c>
      <c r="H3764">
        <v>60437</v>
      </c>
      <c r="I3764">
        <v>61054</v>
      </c>
      <c r="J3764" t="s">
        <v>26</v>
      </c>
      <c r="Q3764" t="s">
        <v>866</v>
      </c>
      <c r="R3764">
        <v>618</v>
      </c>
    </row>
    <row r="3765" spans="1:19" x14ac:dyDescent="0.25">
      <c r="A3765" s="1" t="s">
        <v>36</v>
      </c>
      <c r="B3765" s="1" t="s">
        <v>37</v>
      </c>
      <c r="C3765" s="1" t="s">
        <v>22</v>
      </c>
      <c r="D3765" s="1" t="s">
        <v>23</v>
      </c>
      <c r="E3765" s="1" t="s">
        <v>24</v>
      </c>
      <c r="G3765" t="s">
        <v>683</v>
      </c>
      <c r="H3765">
        <v>60437</v>
      </c>
      <c r="I3765">
        <v>61054</v>
      </c>
      <c r="J3765" t="s">
        <v>26</v>
      </c>
      <c r="K3765" t="s">
        <v>867</v>
      </c>
      <c r="N3765" t="s">
        <v>868</v>
      </c>
      <c r="Q3765" t="s">
        <v>866</v>
      </c>
      <c r="R3765">
        <v>618</v>
      </c>
      <c r="S3765">
        <v>205</v>
      </c>
    </row>
    <row r="3766" spans="1:19" x14ac:dyDescent="0.25">
      <c r="A3766" s="1" t="s">
        <v>20</v>
      </c>
      <c r="B3766" s="1" t="s">
        <v>34</v>
      </c>
      <c r="C3766" s="1" t="s">
        <v>22</v>
      </c>
      <c r="D3766" s="1" t="s">
        <v>23</v>
      </c>
      <c r="E3766" s="1" t="s">
        <v>24</v>
      </c>
      <c r="G3766" t="s">
        <v>2935</v>
      </c>
      <c r="H3766">
        <v>60454</v>
      </c>
      <c r="I3766">
        <v>61107</v>
      </c>
      <c r="J3766" t="s">
        <v>26</v>
      </c>
      <c r="Q3766" t="s">
        <v>3084</v>
      </c>
      <c r="R3766">
        <v>654</v>
      </c>
    </row>
    <row r="3767" spans="1:19" x14ac:dyDescent="0.25">
      <c r="A3767" s="1" t="s">
        <v>36</v>
      </c>
      <c r="B3767" s="1" t="s">
        <v>37</v>
      </c>
      <c r="C3767" s="1" t="s">
        <v>22</v>
      </c>
      <c r="D3767" s="1" t="s">
        <v>23</v>
      </c>
      <c r="E3767" s="1" t="s">
        <v>24</v>
      </c>
      <c r="G3767" t="s">
        <v>2935</v>
      </c>
      <c r="H3767">
        <v>60454</v>
      </c>
      <c r="I3767">
        <v>61107</v>
      </c>
      <c r="J3767" t="s">
        <v>26</v>
      </c>
      <c r="K3767" t="s">
        <v>3085</v>
      </c>
      <c r="N3767" t="s">
        <v>2832</v>
      </c>
      <c r="Q3767" t="s">
        <v>3084</v>
      </c>
      <c r="R3767">
        <v>654</v>
      </c>
      <c r="S3767">
        <v>217</v>
      </c>
    </row>
    <row r="3768" spans="1:19" x14ac:dyDescent="0.25">
      <c r="A3768" s="1" t="s">
        <v>20</v>
      </c>
      <c r="B3768" s="1" t="s">
        <v>34</v>
      </c>
      <c r="C3768" s="1" t="s">
        <v>22</v>
      </c>
      <c r="D3768" s="1" t="s">
        <v>23</v>
      </c>
      <c r="E3768" s="1" t="s">
        <v>24</v>
      </c>
      <c r="G3768" t="s">
        <v>3978</v>
      </c>
      <c r="H3768">
        <v>60470</v>
      </c>
      <c r="I3768">
        <v>61558</v>
      </c>
      <c r="J3768" t="s">
        <v>46</v>
      </c>
      <c r="Q3768" t="s">
        <v>4124</v>
      </c>
      <c r="R3768">
        <v>1089</v>
      </c>
    </row>
    <row r="3769" spans="1:19" x14ac:dyDescent="0.25">
      <c r="A3769" s="1" t="s">
        <v>36</v>
      </c>
      <c r="B3769" s="1" t="s">
        <v>37</v>
      </c>
      <c r="C3769" s="1" t="s">
        <v>22</v>
      </c>
      <c r="D3769" s="1" t="s">
        <v>23</v>
      </c>
      <c r="E3769" s="1" t="s">
        <v>24</v>
      </c>
      <c r="G3769" t="s">
        <v>3978</v>
      </c>
      <c r="H3769">
        <v>60470</v>
      </c>
      <c r="I3769">
        <v>61558</v>
      </c>
      <c r="J3769" t="s">
        <v>46</v>
      </c>
      <c r="K3769" t="s">
        <v>4125</v>
      </c>
      <c r="N3769" t="s">
        <v>4126</v>
      </c>
      <c r="Q3769" t="s">
        <v>4124</v>
      </c>
      <c r="R3769">
        <v>1089</v>
      </c>
      <c r="S3769">
        <v>362</v>
      </c>
    </row>
    <row r="3770" spans="1:19" x14ac:dyDescent="0.25">
      <c r="A3770" s="1" t="s">
        <v>20</v>
      </c>
      <c r="B3770" s="1" t="s">
        <v>34</v>
      </c>
      <c r="C3770" s="1" t="s">
        <v>22</v>
      </c>
      <c r="D3770" s="1" t="s">
        <v>23</v>
      </c>
      <c r="E3770" s="1" t="s">
        <v>24</v>
      </c>
      <c r="G3770" t="s">
        <v>2442</v>
      </c>
      <c r="H3770">
        <v>60505</v>
      </c>
      <c r="I3770">
        <v>60792</v>
      </c>
      <c r="J3770" t="s">
        <v>46</v>
      </c>
      <c r="Q3770" t="s">
        <v>2581</v>
      </c>
      <c r="R3770">
        <v>288</v>
      </c>
    </row>
    <row r="3771" spans="1:19" x14ac:dyDescent="0.25">
      <c r="A3771" s="1" t="s">
        <v>36</v>
      </c>
      <c r="B3771" s="1" t="s">
        <v>37</v>
      </c>
      <c r="C3771" s="1" t="s">
        <v>22</v>
      </c>
      <c r="D3771" s="1" t="s">
        <v>23</v>
      </c>
      <c r="E3771" s="1" t="s">
        <v>24</v>
      </c>
      <c r="G3771" t="s">
        <v>2442</v>
      </c>
      <c r="H3771">
        <v>60505</v>
      </c>
      <c r="I3771">
        <v>60792</v>
      </c>
      <c r="J3771" t="s">
        <v>46</v>
      </c>
      <c r="K3771" t="s">
        <v>2582</v>
      </c>
      <c r="N3771" t="s">
        <v>45</v>
      </c>
      <c r="Q3771" t="s">
        <v>2581</v>
      </c>
      <c r="R3771">
        <v>288</v>
      </c>
      <c r="S3771">
        <v>95</v>
      </c>
    </row>
    <row r="3772" spans="1:19" x14ac:dyDescent="0.25">
      <c r="A3772" s="1" t="s">
        <v>20</v>
      </c>
      <c r="B3772" s="1" t="s">
        <v>34</v>
      </c>
      <c r="C3772" s="1" t="s">
        <v>22</v>
      </c>
      <c r="D3772" s="1" t="s">
        <v>23</v>
      </c>
      <c r="E3772" s="1" t="s">
        <v>24</v>
      </c>
      <c r="G3772" t="s">
        <v>3510</v>
      </c>
      <c r="H3772">
        <v>60598</v>
      </c>
      <c r="I3772">
        <v>61800</v>
      </c>
      <c r="J3772" t="s">
        <v>26</v>
      </c>
      <c r="Q3772" t="s">
        <v>3664</v>
      </c>
      <c r="R3772">
        <v>1203</v>
      </c>
    </row>
    <row r="3773" spans="1:19" x14ac:dyDescent="0.25">
      <c r="A3773" s="1" t="s">
        <v>36</v>
      </c>
      <c r="B3773" s="1" t="s">
        <v>37</v>
      </c>
      <c r="C3773" s="1" t="s">
        <v>22</v>
      </c>
      <c r="D3773" s="1" t="s">
        <v>23</v>
      </c>
      <c r="E3773" s="1" t="s">
        <v>24</v>
      </c>
      <c r="G3773" t="s">
        <v>3510</v>
      </c>
      <c r="H3773">
        <v>60598</v>
      </c>
      <c r="I3773">
        <v>61800</v>
      </c>
      <c r="J3773" t="s">
        <v>26</v>
      </c>
      <c r="K3773" t="s">
        <v>3665</v>
      </c>
      <c r="N3773" t="s">
        <v>3666</v>
      </c>
      <c r="Q3773" t="s">
        <v>3664</v>
      </c>
      <c r="R3773">
        <v>1203</v>
      </c>
      <c r="S3773">
        <v>400</v>
      </c>
    </row>
    <row r="3774" spans="1:19" x14ac:dyDescent="0.25">
      <c r="A3774" s="1" t="s">
        <v>20</v>
      </c>
      <c r="B3774" s="1" t="s">
        <v>34</v>
      </c>
      <c r="C3774" s="1" t="s">
        <v>22</v>
      </c>
      <c r="D3774" s="1" t="s">
        <v>23</v>
      </c>
      <c r="E3774" s="1" t="s">
        <v>24</v>
      </c>
      <c r="G3774" t="s">
        <v>1267</v>
      </c>
      <c r="H3774">
        <v>60630</v>
      </c>
      <c r="I3774">
        <v>61133</v>
      </c>
      <c r="J3774" t="s">
        <v>26</v>
      </c>
      <c r="Q3774" t="s">
        <v>1423</v>
      </c>
      <c r="R3774">
        <v>504</v>
      </c>
    </row>
    <row r="3775" spans="1:19" x14ac:dyDescent="0.25">
      <c r="A3775" s="1" t="s">
        <v>36</v>
      </c>
      <c r="B3775" s="1" t="s">
        <v>37</v>
      </c>
      <c r="C3775" s="1" t="s">
        <v>22</v>
      </c>
      <c r="D3775" s="1" t="s">
        <v>23</v>
      </c>
      <c r="E3775" s="1" t="s">
        <v>24</v>
      </c>
      <c r="G3775" t="s">
        <v>1267</v>
      </c>
      <c r="H3775">
        <v>60630</v>
      </c>
      <c r="I3775">
        <v>61133</v>
      </c>
      <c r="J3775" t="s">
        <v>26</v>
      </c>
      <c r="K3775" t="s">
        <v>1424</v>
      </c>
      <c r="N3775" t="s">
        <v>45</v>
      </c>
      <c r="Q3775" t="s">
        <v>1423</v>
      </c>
      <c r="R3775">
        <v>504</v>
      </c>
      <c r="S3775">
        <v>167</v>
      </c>
    </row>
    <row r="3776" spans="1:19" x14ac:dyDescent="0.25">
      <c r="A3776" s="1" t="s">
        <v>20</v>
      </c>
      <c r="B3776" s="1" t="s">
        <v>34</v>
      </c>
      <c r="C3776" s="1" t="s">
        <v>22</v>
      </c>
      <c r="D3776" s="1" t="s">
        <v>23</v>
      </c>
      <c r="E3776" s="1" t="s">
        <v>24</v>
      </c>
      <c r="G3776" t="s">
        <v>3679</v>
      </c>
      <c r="H3776">
        <v>60792</v>
      </c>
      <c r="I3776">
        <v>61478</v>
      </c>
      <c r="J3776" t="s">
        <v>26</v>
      </c>
      <c r="Q3776" t="s">
        <v>3802</v>
      </c>
      <c r="R3776">
        <v>687</v>
      </c>
    </row>
    <row r="3777" spans="1:19" x14ac:dyDescent="0.25">
      <c r="A3777" s="1" t="s">
        <v>36</v>
      </c>
      <c r="B3777" s="1" t="s">
        <v>37</v>
      </c>
      <c r="C3777" s="1" t="s">
        <v>22</v>
      </c>
      <c r="D3777" s="1" t="s">
        <v>23</v>
      </c>
      <c r="E3777" s="1" t="s">
        <v>24</v>
      </c>
      <c r="G3777" t="s">
        <v>3679</v>
      </c>
      <c r="H3777">
        <v>60792</v>
      </c>
      <c r="I3777">
        <v>61478</v>
      </c>
      <c r="J3777" t="s">
        <v>26</v>
      </c>
      <c r="K3777" t="s">
        <v>3803</v>
      </c>
      <c r="N3777" t="s">
        <v>3804</v>
      </c>
      <c r="Q3777" t="s">
        <v>3802</v>
      </c>
      <c r="R3777">
        <v>687</v>
      </c>
      <c r="S3777">
        <v>228</v>
      </c>
    </row>
    <row r="3778" spans="1:19" x14ac:dyDescent="0.25">
      <c r="A3778" s="1" t="s">
        <v>20</v>
      </c>
      <c r="B3778" s="1" t="s">
        <v>34</v>
      </c>
      <c r="C3778" s="1" t="s">
        <v>22</v>
      </c>
      <c r="D3778" s="1" t="s">
        <v>23</v>
      </c>
      <c r="E3778" s="1" t="s">
        <v>24</v>
      </c>
      <c r="G3778" t="s">
        <v>2442</v>
      </c>
      <c r="H3778">
        <v>61003</v>
      </c>
      <c r="I3778">
        <v>61311</v>
      </c>
      <c r="J3778" t="s">
        <v>46</v>
      </c>
      <c r="Q3778" t="s">
        <v>2583</v>
      </c>
      <c r="R3778">
        <v>309</v>
      </c>
    </row>
    <row r="3779" spans="1:19" x14ac:dyDescent="0.25">
      <c r="A3779" s="1" t="s">
        <v>36</v>
      </c>
      <c r="B3779" s="1" t="s">
        <v>37</v>
      </c>
      <c r="C3779" s="1" t="s">
        <v>22</v>
      </c>
      <c r="D3779" s="1" t="s">
        <v>23</v>
      </c>
      <c r="E3779" s="1" t="s">
        <v>24</v>
      </c>
      <c r="G3779" t="s">
        <v>2442</v>
      </c>
      <c r="H3779">
        <v>61003</v>
      </c>
      <c r="I3779">
        <v>61311</v>
      </c>
      <c r="J3779" t="s">
        <v>46</v>
      </c>
      <c r="K3779" t="s">
        <v>2584</v>
      </c>
      <c r="N3779" t="s">
        <v>45</v>
      </c>
      <c r="Q3779" t="s">
        <v>2583</v>
      </c>
      <c r="R3779">
        <v>309</v>
      </c>
      <c r="S3779">
        <v>102</v>
      </c>
    </row>
    <row r="3780" spans="1:19" x14ac:dyDescent="0.25">
      <c r="A3780" s="1" t="s">
        <v>20</v>
      </c>
      <c r="B3780" s="1" t="s">
        <v>34</v>
      </c>
      <c r="C3780" s="1" t="s">
        <v>22</v>
      </c>
      <c r="D3780" s="1" t="s">
        <v>23</v>
      </c>
      <c r="E3780" s="1" t="s">
        <v>24</v>
      </c>
      <c r="G3780" t="s">
        <v>683</v>
      </c>
      <c r="H3780">
        <v>61047</v>
      </c>
      <c r="I3780">
        <v>61991</v>
      </c>
      <c r="J3780" t="s">
        <v>26</v>
      </c>
      <c r="Q3780" t="s">
        <v>869</v>
      </c>
      <c r="R3780">
        <v>945</v>
      </c>
    </row>
    <row r="3781" spans="1:19" x14ac:dyDescent="0.25">
      <c r="A3781" s="1" t="s">
        <v>36</v>
      </c>
      <c r="B3781" s="1" t="s">
        <v>37</v>
      </c>
      <c r="C3781" s="1" t="s">
        <v>22</v>
      </c>
      <c r="D3781" s="1" t="s">
        <v>23</v>
      </c>
      <c r="E3781" s="1" t="s">
        <v>24</v>
      </c>
      <c r="G3781" t="s">
        <v>683</v>
      </c>
      <c r="H3781">
        <v>61047</v>
      </c>
      <c r="I3781">
        <v>61991</v>
      </c>
      <c r="J3781" t="s">
        <v>26</v>
      </c>
      <c r="K3781" t="s">
        <v>870</v>
      </c>
      <c r="N3781" t="s">
        <v>871</v>
      </c>
      <c r="Q3781" t="s">
        <v>869</v>
      </c>
      <c r="R3781">
        <v>945</v>
      </c>
      <c r="S3781">
        <v>314</v>
      </c>
    </row>
    <row r="3782" spans="1:19" x14ac:dyDescent="0.25">
      <c r="A3782" s="1" t="s">
        <v>20</v>
      </c>
      <c r="B3782" s="1" t="s">
        <v>34</v>
      </c>
      <c r="C3782" s="1" t="s">
        <v>22</v>
      </c>
      <c r="D3782" s="1" t="s">
        <v>23</v>
      </c>
      <c r="E3782" s="1" t="s">
        <v>24</v>
      </c>
      <c r="G3782" t="s">
        <v>25</v>
      </c>
      <c r="H3782">
        <v>61171</v>
      </c>
      <c r="I3782">
        <v>61647</v>
      </c>
      <c r="J3782" t="s">
        <v>46</v>
      </c>
      <c r="Q3782" t="s">
        <v>213</v>
      </c>
      <c r="R3782">
        <v>477</v>
      </c>
    </row>
    <row r="3783" spans="1:19" x14ac:dyDescent="0.25">
      <c r="A3783" s="1" t="s">
        <v>36</v>
      </c>
      <c r="B3783" s="1" t="s">
        <v>37</v>
      </c>
      <c r="C3783" s="1" t="s">
        <v>22</v>
      </c>
      <c r="D3783" s="1" t="s">
        <v>23</v>
      </c>
      <c r="E3783" s="1" t="s">
        <v>24</v>
      </c>
      <c r="G3783" t="s">
        <v>25</v>
      </c>
      <c r="H3783">
        <v>61171</v>
      </c>
      <c r="I3783">
        <v>61647</v>
      </c>
      <c r="J3783" t="s">
        <v>46</v>
      </c>
      <c r="K3783" t="s">
        <v>214</v>
      </c>
      <c r="N3783" t="s">
        <v>215</v>
      </c>
      <c r="Q3783" t="s">
        <v>213</v>
      </c>
      <c r="R3783">
        <v>477</v>
      </c>
      <c r="S3783">
        <v>158</v>
      </c>
    </row>
    <row r="3784" spans="1:19" x14ac:dyDescent="0.25">
      <c r="A3784" s="1" t="s">
        <v>20</v>
      </c>
      <c r="B3784" s="1" t="s">
        <v>34</v>
      </c>
      <c r="C3784" s="1" t="s">
        <v>22</v>
      </c>
      <c r="D3784" s="1" t="s">
        <v>23</v>
      </c>
      <c r="E3784" s="1" t="s">
        <v>24</v>
      </c>
      <c r="G3784" t="s">
        <v>2935</v>
      </c>
      <c r="H3784">
        <v>61250</v>
      </c>
      <c r="I3784">
        <v>62902</v>
      </c>
      <c r="J3784" t="s">
        <v>26</v>
      </c>
      <c r="Q3784" t="s">
        <v>3086</v>
      </c>
      <c r="R3784">
        <v>1653</v>
      </c>
    </row>
    <row r="3785" spans="1:19" x14ac:dyDescent="0.25">
      <c r="A3785" s="1" t="s">
        <v>36</v>
      </c>
      <c r="B3785" s="1" t="s">
        <v>37</v>
      </c>
      <c r="C3785" s="1" t="s">
        <v>22</v>
      </c>
      <c r="D3785" s="1" t="s">
        <v>23</v>
      </c>
      <c r="E3785" s="1" t="s">
        <v>24</v>
      </c>
      <c r="G3785" t="s">
        <v>2935</v>
      </c>
      <c r="H3785">
        <v>61250</v>
      </c>
      <c r="I3785">
        <v>62902</v>
      </c>
      <c r="J3785" t="s">
        <v>26</v>
      </c>
      <c r="K3785" t="s">
        <v>3087</v>
      </c>
      <c r="N3785" t="s">
        <v>3088</v>
      </c>
      <c r="Q3785" t="s">
        <v>3086</v>
      </c>
      <c r="R3785">
        <v>1653</v>
      </c>
      <c r="S3785">
        <v>550</v>
      </c>
    </row>
    <row r="3786" spans="1:19" x14ac:dyDescent="0.25">
      <c r="A3786" s="1" t="s">
        <v>20</v>
      </c>
      <c r="B3786" s="1" t="s">
        <v>34</v>
      </c>
      <c r="C3786" s="1" t="s">
        <v>22</v>
      </c>
      <c r="D3786" s="1" t="s">
        <v>23</v>
      </c>
      <c r="E3786" s="1" t="s">
        <v>24</v>
      </c>
      <c r="G3786" t="s">
        <v>1267</v>
      </c>
      <c r="H3786">
        <v>61392</v>
      </c>
      <c r="I3786">
        <v>62207</v>
      </c>
      <c r="J3786" t="s">
        <v>26</v>
      </c>
      <c r="Q3786" t="s">
        <v>1425</v>
      </c>
      <c r="R3786">
        <v>816</v>
      </c>
    </row>
    <row r="3787" spans="1:19" x14ac:dyDescent="0.25">
      <c r="A3787" s="1" t="s">
        <v>36</v>
      </c>
      <c r="B3787" s="1" t="s">
        <v>37</v>
      </c>
      <c r="C3787" s="1" t="s">
        <v>22</v>
      </c>
      <c r="D3787" s="1" t="s">
        <v>23</v>
      </c>
      <c r="E3787" s="1" t="s">
        <v>24</v>
      </c>
      <c r="G3787" t="s">
        <v>1267</v>
      </c>
      <c r="H3787">
        <v>61392</v>
      </c>
      <c r="I3787">
        <v>62207</v>
      </c>
      <c r="J3787" t="s">
        <v>26</v>
      </c>
      <c r="K3787" t="s">
        <v>1426</v>
      </c>
      <c r="N3787" t="s">
        <v>206</v>
      </c>
      <c r="Q3787" t="s">
        <v>1425</v>
      </c>
      <c r="R3787">
        <v>816</v>
      </c>
      <c r="S3787">
        <v>271</v>
      </c>
    </row>
    <row r="3788" spans="1:19" x14ac:dyDescent="0.25">
      <c r="A3788" s="1" t="s">
        <v>20</v>
      </c>
      <c r="B3788" s="1" t="s">
        <v>34</v>
      </c>
      <c r="C3788" s="1" t="s">
        <v>22</v>
      </c>
      <c r="D3788" s="1" t="s">
        <v>23</v>
      </c>
      <c r="E3788" s="1" t="s">
        <v>24</v>
      </c>
      <c r="G3788" t="s">
        <v>2087</v>
      </c>
      <c r="H3788">
        <v>61466</v>
      </c>
      <c r="I3788">
        <v>61921</v>
      </c>
      <c r="J3788" t="s">
        <v>26</v>
      </c>
      <c r="Q3788" t="s">
        <v>2260</v>
      </c>
      <c r="R3788">
        <v>456</v>
      </c>
    </row>
    <row r="3789" spans="1:19" x14ac:dyDescent="0.25">
      <c r="A3789" s="1" t="s">
        <v>36</v>
      </c>
      <c r="B3789" s="1" t="s">
        <v>37</v>
      </c>
      <c r="C3789" s="1" t="s">
        <v>22</v>
      </c>
      <c r="D3789" s="1" t="s">
        <v>23</v>
      </c>
      <c r="E3789" s="1" t="s">
        <v>24</v>
      </c>
      <c r="G3789" t="s">
        <v>2087</v>
      </c>
      <c r="H3789">
        <v>61466</v>
      </c>
      <c r="I3789">
        <v>61921</v>
      </c>
      <c r="J3789" t="s">
        <v>26</v>
      </c>
      <c r="K3789" t="s">
        <v>2261</v>
      </c>
      <c r="N3789" t="s">
        <v>2262</v>
      </c>
      <c r="Q3789" t="s">
        <v>2260</v>
      </c>
      <c r="R3789">
        <v>456</v>
      </c>
      <c r="S3789">
        <v>151</v>
      </c>
    </row>
    <row r="3790" spans="1:19" x14ac:dyDescent="0.25">
      <c r="A3790" s="1" t="s">
        <v>20</v>
      </c>
      <c r="B3790" s="1" t="s">
        <v>34</v>
      </c>
      <c r="C3790" s="1" t="s">
        <v>22</v>
      </c>
      <c r="D3790" s="1" t="s">
        <v>23</v>
      </c>
      <c r="E3790" s="1" t="s">
        <v>24</v>
      </c>
      <c r="G3790" t="s">
        <v>3679</v>
      </c>
      <c r="H3790">
        <v>61518</v>
      </c>
      <c r="I3790">
        <v>62567</v>
      </c>
      <c r="J3790" t="s">
        <v>26</v>
      </c>
      <c r="Q3790" t="s">
        <v>3805</v>
      </c>
      <c r="R3790">
        <v>1050</v>
      </c>
    </row>
    <row r="3791" spans="1:19" x14ac:dyDescent="0.25">
      <c r="A3791" s="1" t="s">
        <v>36</v>
      </c>
      <c r="B3791" s="1" t="s">
        <v>37</v>
      </c>
      <c r="C3791" s="1" t="s">
        <v>22</v>
      </c>
      <c r="D3791" s="1" t="s">
        <v>23</v>
      </c>
      <c r="E3791" s="1" t="s">
        <v>24</v>
      </c>
      <c r="G3791" t="s">
        <v>3679</v>
      </c>
      <c r="H3791">
        <v>61518</v>
      </c>
      <c r="I3791">
        <v>62567</v>
      </c>
      <c r="J3791" t="s">
        <v>26</v>
      </c>
      <c r="K3791" t="s">
        <v>3806</v>
      </c>
      <c r="N3791" t="s">
        <v>3807</v>
      </c>
      <c r="Q3791" t="s">
        <v>3805</v>
      </c>
      <c r="R3791">
        <v>1050</v>
      </c>
      <c r="S3791">
        <v>349</v>
      </c>
    </row>
    <row r="3792" spans="1:19" x14ac:dyDescent="0.25">
      <c r="A3792" s="1" t="s">
        <v>20</v>
      </c>
      <c r="B3792" s="1" t="s">
        <v>34</v>
      </c>
      <c r="C3792" s="1" t="s">
        <v>22</v>
      </c>
      <c r="D3792" s="1" t="s">
        <v>23</v>
      </c>
      <c r="E3792" s="1" t="s">
        <v>24</v>
      </c>
      <c r="G3792" t="s">
        <v>3978</v>
      </c>
      <c r="H3792">
        <v>61569</v>
      </c>
      <c r="I3792">
        <v>61826</v>
      </c>
      <c r="J3792" t="s">
        <v>46</v>
      </c>
      <c r="Q3792" t="s">
        <v>4127</v>
      </c>
      <c r="R3792">
        <v>258</v>
      </c>
    </row>
    <row r="3793" spans="1:19" x14ac:dyDescent="0.25">
      <c r="A3793" s="1" t="s">
        <v>36</v>
      </c>
      <c r="B3793" s="1" t="s">
        <v>37</v>
      </c>
      <c r="C3793" s="1" t="s">
        <v>22</v>
      </c>
      <c r="D3793" s="1" t="s">
        <v>23</v>
      </c>
      <c r="E3793" s="1" t="s">
        <v>24</v>
      </c>
      <c r="G3793" t="s">
        <v>3978</v>
      </c>
      <c r="H3793">
        <v>61569</v>
      </c>
      <c r="I3793">
        <v>61826</v>
      </c>
      <c r="J3793" t="s">
        <v>46</v>
      </c>
      <c r="K3793" t="s">
        <v>4128</v>
      </c>
      <c r="N3793" t="s">
        <v>4129</v>
      </c>
      <c r="Q3793" t="s">
        <v>4127</v>
      </c>
      <c r="R3793">
        <v>258</v>
      </c>
      <c r="S3793">
        <v>85</v>
      </c>
    </row>
    <row r="3794" spans="1:19" x14ac:dyDescent="0.25">
      <c r="A3794" s="1" t="s">
        <v>20</v>
      </c>
      <c r="B3794" s="1" t="s">
        <v>34</v>
      </c>
      <c r="C3794" s="1" t="s">
        <v>22</v>
      </c>
      <c r="D3794" s="1" t="s">
        <v>23</v>
      </c>
      <c r="E3794" s="1" t="s">
        <v>24</v>
      </c>
      <c r="G3794" t="s">
        <v>3334</v>
      </c>
      <c r="H3794">
        <v>61576</v>
      </c>
      <c r="I3794">
        <v>62394</v>
      </c>
      <c r="J3794" t="s">
        <v>26</v>
      </c>
      <c r="Q3794" t="s">
        <v>3467</v>
      </c>
      <c r="R3794">
        <v>819</v>
      </c>
    </row>
    <row r="3795" spans="1:19" x14ac:dyDescent="0.25">
      <c r="A3795" s="1" t="s">
        <v>36</v>
      </c>
      <c r="B3795" s="1" t="s">
        <v>37</v>
      </c>
      <c r="C3795" s="1" t="s">
        <v>22</v>
      </c>
      <c r="D3795" s="1" t="s">
        <v>23</v>
      </c>
      <c r="E3795" s="1" t="s">
        <v>24</v>
      </c>
      <c r="G3795" t="s">
        <v>3334</v>
      </c>
      <c r="H3795">
        <v>61576</v>
      </c>
      <c r="I3795">
        <v>62394</v>
      </c>
      <c r="J3795" t="s">
        <v>26</v>
      </c>
      <c r="K3795" t="s">
        <v>3468</v>
      </c>
      <c r="N3795" t="s">
        <v>45</v>
      </c>
      <c r="Q3795" t="s">
        <v>3467</v>
      </c>
      <c r="R3795">
        <v>819</v>
      </c>
      <c r="S3795">
        <v>272</v>
      </c>
    </row>
    <row r="3796" spans="1:19" x14ac:dyDescent="0.25">
      <c r="A3796" s="1" t="s">
        <v>20</v>
      </c>
      <c r="B3796" s="1" t="s">
        <v>34</v>
      </c>
      <c r="C3796" s="1" t="s">
        <v>22</v>
      </c>
      <c r="D3796" s="1" t="s">
        <v>23</v>
      </c>
      <c r="E3796" s="1" t="s">
        <v>24</v>
      </c>
      <c r="G3796" t="s">
        <v>2442</v>
      </c>
      <c r="H3796">
        <v>61632</v>
      </c>
      <c r="I3796">
        <v>62768</v>
      </c>
      <c r="J3796" t="s">
        <v>26</v>
      </c>
      <c r="Q3796" t="s">
        <v>2585</v>
      </c>
      <c r="R3796">
        <v>1137</v>
      </c>
    </row>
    <row r="3797" spans="1:19" x14ac:dyDescent="0.25">
      <c r="A3797" s="1" t="s">
        <v>36</v>
      </c>
      <c r="B3797" s="1" t="s">
        <v>37</v>
      </c>
      <c r="C3797" s="1" t="s">
        <v>22</v>
      </c>
      <c r="D3797" s="1" t="s">
        <v>23</v>
      </c>
      <c r="E3797" s="1" t="s">
        <v>24</v>
      </c>
      <c r="G3797" t="s">
        <v>2442</v>
      </c>
      <c r="H3797">
        <v>61632</v>
      </c>
      <c r="I3797">
        <v>62768</v>
      </c>
      <c r="J3797" t="s">
        <v>26</v>
      </c>
      <c r="K3797" t="s">
        <v>2586</v>
      </c>
      <c r="N3797" t="s">
        <v>604</v>
      </c>
      <c r="Q3797" t="s">
        <v>2585</v>
      </c>
      <c r="R3797">
        <v>1137</v>
      </c>
      <c r="S3797">
        <v>378</v>
      </c>
    </row>
    <row r="3798" spans="1:19" x14ac:dyDescent="0.25">
      <c r="A3798" s="1" t="s">
        <v>20</v>
      </c>
      <c r="B3798" s="1" t="s">
        <v>34</v>
      </c>
      <c r="C3798" s="1" t="s">
        <v>22</v>
      </c>
      <c r="D3798" s="1" t="s">
        <v>23</v>
      </c>
      <c r="E3798" s="1" t="s">
        <v>24</v>
      </c>
      <c r="G3798" t="s">
        <v>25</v>
      </c>
      <c r="H3798">
        <v>61692</v>
      </c>
      <c r="I3798">
        <v>62177</v>
      </c>
      <c r="J3798" t="s">
        <v>26</v>
      </c>
      <c r="Q3798" t="s">
        <v>216</v>
      </c>
      <c r="R3798">
        <v>486</v>
      </c>
    </row>
    <row r="3799" spans="1:19" x14ac:dyDescent="0.25">
      <c r="A3799" s="1" t="s">
        <v>36</v>
      </c>
      <c r="B3799" s="1" t="s">
        <v>37</v>
      </c>
      <c r="C3799" s="1" t="s">
        <v>22</v>
      </c>
      <c r="D3799" s="1" t="s">
        <v>23</v>
      </c>
      <c r="E3799" s="1" t="s">
        <v>24</v>
      </c>
      <c r="G3799" t="s">
        <v>25</v>
      </c>
      <c r="H3799">
        <v>61692</v>
      </c>
      <c r="I3799">
        <v>62177</v>
      </c>
      <c r="J3799" t="s">
        <v>26</v>
      </c>
      <c r="K3799" t="s">
        <v>217</v>
      </c>
      <c r="N3799" t="s">
        <v>218</v>
      </c>
      <c r="Q3799" t="s">
        <v>216</v>
      </c>
      <c r="R3799">
        <v>486</v>
      </c>
      <c r="S3799">
        <v>161</v>
      </c>
    </row>
    <row r="3800" spans="1:19" x14ac:dyDescent="0.25">
      <c r="A3800" s="1" t="s">
        <v>20</v>
      </c>
      <c r="B3800" s="1" t="s">
        <v>34</v>
      </c>
      <c r="C3800" s="1" t="s">
        <v>22</v>
      </c>
      <c r="D3800" s="1" t="s">
        <v>23</v>
      </c>
      <c r="E3800" s="1" t="s">
        <v>24</v>
      </c>
      <c r="G3800" t="s">
        <v>2702</v>
      </c>
      <c r="H3800">
        <v>61760</v>
      </c>
      <c r="I3800">
        <v>63508</v>
      </c>
      <c r="J3800" t="s">
        <v>26</v>
      </c>
      <c r="Q3800" t="s">
        <v>2837</v>
      </c>
      <c r="R3800">
        <v>1749</v>
      </c>
    </row>
    <row r="3801" spans="1:19" x14ac:dyDescent="0.25">
      <c r="A3801" s="1" t="s">
        <v>36</v>
      </c>
      <c r="B3801" s="1" t="s">
        <v>37</v>
      </c>
      <c r="C3801" s="1" t="s">
        <v>22</v>
      </c>
      <c r="D3801" s="1" t="s">
        <v>23</v>
      </c>
      <c r="E3801" s="1" t="s">
        <v>24</v>
      </c>
      <c r="G3801" t="s">
        <v>2702</v>
      </c>
      <c r="H3801">
        <v>61760</v>
      </c>
      <c r="I3801">
        <v>63508</v>
      </c>
      <c r="J3801" t="s">
        <v>26</v>
      </c>
      <c r="K3801" t="s">
        <v>2838</v>
      </c>
      <c r="N3801" t="s">
        <v>1399</v>
      </c>
      <c r="Q3801" t="s">
        <v>2837</v>
      </c>
      <c r="R3801">
        <v>1749</v>
      </c>
      <c r="S3801">
        <v>582</v>
      </c>
    </row>
    <row r="3802" spans="1:19" x14ac:dyDescent="0.25">
      <c r="A3802" s="1" t="s">
        <v>20</v>
      </c>
      <c r="B3802" s="1" t="s">
        <v>34</v>
      </c>
      <c r="C3802" s="1" t="s">
        <v>22</v>
      </c>
      <c r="D3802" s="1" t="s">
        <v>23</v>
      </c>
      <c r="E3802" s="1" t="s">
        <v>24</v>
      </c>
      <c r="G3802" t="s">
        <v>3978</v>
      </c>
      <c r="H3802">
        <v>61844</v>
      </c>
      <c r="I3802">
        <v>62575</v>
      </c>
      <c r="J3802" t="s">
        <v>26</v>
      </c>
      <c r="Q3802" t="s">
        <v>4130</v>
      </c>
      <c r="R3802">
        <v>732</v>
      </c>
    </row>
    <row r="3803" spans="1:19" x14ac:dyDescent="0.25">
      <c r="A3803" s="1" t="s">
        <v>36</v>
      </c>
      <c r="B3803" s="1" t="s">
        <v>37</v>
      </c>
      <c r="C3803" s="1" t="s">
        <v>22</v>
      </c>
      <c r="D3803" s="1" t="s">
        <v>23</v>
      </c>
      <c r="E3803" s="1" t="s">
        <v>24</v>
      </c>
      <c r="G3803" t="s">
        <v>3978</v>
      </c>
      <c r="H3803">
        <v>61844</v>
      </c>
      <c r="I3803">
        <v>62575</v>
      </c>
      <c r="J3803" t="s">
        <v>26</v>
      </c>
      <c r="K3803" t="s">
        <v>4131</v>
      </c>
      <c r="N3803" t="s">
        <v>4132</v>
      </c>
      <c r="Q3803" t="s">
        <v>4130</v>
      </c>
      <c r="R3803">
        <v>732</v>
      </c>
      <c r="S3803">
        <v>243</v>
      </c>
    </row>
    <row r="3804" spans="1:19" x14ac:dyDescent="0.25">
      <c r="A3804" s="1" t="s">
        <v>20</v>
      </c>
      <c r="B3804" s="1" t="s">
        <v>34</v>
      </c>
      <c r="C3804" s="1" t="s">
        <v>22</v>
      </c>
      <c r="D3804" s="1" t="s">
        <v>23</v>
      </c>
      <c r="E3804" s="1" t="s">
        <v>24</v>
      </c>
      <c r="G3804" t="s">
        <v>4136</v>
      </c>
      <c r="H3804">
        <v>61867</v>
      </c>
      <c r="I3804">
        <v>62073</v>
      </c>
      <c r="J3804" t="s">
        <v>26</v>
      </c>
      <c r="Q3804" t="s">
        <v>4325</v>
      </c>
      <c r="R3804">
        <v>207</v>
      </c>
    </row>
    <row r="3805" spans="1:19" x14ac:dyDescent="0.25">
      <c r="A3805" s="1" t="s">
        <v>36</v>
      </c>
      <c r="B3805" s="1" t="s">
        <v>37</v>
      </c>
      <c r="C3805" s="1" t="s">
        <v>22</v>
      </c>
      <c r="D3805" s="1" t="s">
        <v>23</v>
      </c>
      <c r="E3805" s="1" t="s">
        <v>24</v>
      </c>
      <c r="G3805" t="s">
        <v>4136</v>
      </c>
      <c r="H3805">
        <v>61867</v>
      </c>
      <c r="I3805">
        <v>62073</v>
      </c>
      <c r="J3805" t="s">
        <v>26</v>
      </c>
      <c r="K3805" t="s">
        <v>4326</v>
      </c>
      <c r="N3805" t="s">
        <v>45</v>
      </c>
      <c r="Q3805" t="s">
        <v>4325</v>
      </c>
      <c r="R3805">
        <v>207</v>
      </c>
      <c r="S3805">
        <v>68</v>
      </c>
    </row>
    <row r="3806" spans="1:19" x14ac:dyDescent="0.25">
      <c r="A3806" s="1" t="s">
        <v>20</v>
      </c>
      <c r="B3806" s="1" t="s">
        <v>34</v>
      </c>
      <c r="C3806" s="1" t="s">
        <v>22</v>
      </c>
      <c r="D3806" s="1" t="s">
        <v>23</v>
      </c>
      <c r="E3806" s="1" t="s">
        <v>24</v>
      </c>
      <c r="G3806" t="s">
        <v>3510</v>
      </c>
      <c r="H3806">
        <v>61983</v>
      </c>
      <c r="I3806">
        <v>64097</v>
      </c>
      <c r="J3806" t="s">
        <v>26</v>
      </c>
      <c r="Q3806" t="s">
        <v>3667</v>
      </c>
      <c r="R3806">
        <v>2115</v>
      </c>
    </row>
    <row r="3807" spans="1:19" x14ac:dyDescent="0.25">
      <c r="A3807" s="1" t="s">
        <v>36</v>
      </c>
      <c r="B3807" s="1" t="s">
        <v>37</v>
      </c>
      <c r="C3807" s="1" t="s">
        <v>22</v>
      </c>
      <c r="D3807" s="1" t="s">
        <v>23</v>
      </c>
      <c r="E3807" s="1" t="s">
        <v>24</v>
      </c>
      <c r="G3807" t="s">
        <v>3510</v>
      </c>
      <c r="H3807">
        <v>61983</v>
      </c>
      <c r="I3807">
        <v>64097</v>
      </c>
      <c r="J3807" t="s">
        <v>26</v>
      </c>
      <c r="K3807" t="s">
        <v>3668</v>
      </c>
      <c r="N3807" t="s">
        <v>987</v>
      </c>
      <c r="Q3807" t="s">
        <v>3667</v>
      </c>
      <c r="R3807">
        <v>2115</v>
      </c>
      <c r="S3807">
        <v>704</v>
      </c>
    </row>
    <row r="3808" spans="1:19" x14ac:dyDescent="0.25">
      <c r="A3808" s="1" t="s">
        <v>20</v>
      </c>
      <c r="B3808" s="1" t="s">
        <v>34</v>
      </c>
      <c r="C3808" s="1" t="s">
        <v>22</v>
      </c>
      <c r="D3808" s="1" t="s">
        <v>23</v>
      </c>
      <c r="E3808" s="1" t="s">
        <v>24</v>
      </c>
      <c r="G3808" t="s">
        <v>683</v>
      </c>
      <c r="H3808">
        <v>62053</v>
      </c>
      <c r="I3808">
        <v>63378</v>
      </c>
      <c r="J3808" t="s">
        <v>26</v>
      </c>
      <c r="Q3808" t="s">
        <v>872</v>
      </c>
      <c r="R3808">
        <v>1326</v>
      </c>
    </row>
    <row r="3809" spans="1:19" x14ac:dyDescent="0.25">
      <c r="A3809" s="1" t="s">
        <v>36</v>
      </c>
      <c r="B3809" s="1" t="s">
        <v>37</v>
      </c>
      <c r="C3809" s="1" t="s">
        <v>22</v>
      </c>
      <c r="D3809" s="1" t="s">
        <v>23</v>
      </c>
      <c r="E3809" s="1" t="s">
        <v>24</v>
      </c>
      <c r="G3809" t="s">
        <v>683</v>
      </c>
      <c r="H3809">
        <v>62053</v>
      </c>
      <c r="I3809">
        <v>63378</v>
      </c>
      <c r="J3809" t="s">
        <v>26</v>
      </c>
      <c r="K3809" t="s">
        <v>873</v>
      </c>
      <c r="N3809" t="s">
        <v>874</v>
      </c>
      <c r="Q3809" t="s">
        <v>872</v>
      </c>
      <c r="R3809">
        <v>1326</v>
      </c>
      <c r="S3809">
        <v>441</v>
      </c>
    </row>
    <row r="3810" spans="1:19" x14ac:dyDescent="0.25">
      <c r="A3810" s="1" t="s">
        <v>20</v>
      </c>
      <c r="B3810" s="1" t="s">
        <v>34</v>
      </c>
      <c r="C3810" s="1" t="s">
        <v>22</v>
      </c>
      <c r="D3810" s="1" t="s">
        <v>23</v>
      </c>
      <c r="E3810" s="1" t="s">
        <v>24</v>
      </c>
      <c r="G3810" t="s">
        <v>1766</v>
      </c>
      <c r="H3810">
        <v>62068</v>
      </c>
      <c r="I3810">
        <v>62772</v>
      </c>
      <c r="J3810" t="s">
        <v>26</v>
      </c>
      <c r="Q3810" t="s">
        <v>1904</v>
      </c>
      <c r="R3810">
        <v>705</v>
      </c>
    </row>
    <row r="3811" spans="1:19" x14ac:dyDescent="0.25">
      <c r="A3811" s="1" t="s">
        <v>36</v>
      </c>
      <c r="B3811" s="1" t="s">
        <v>37</v>
      </c>
      <c r="C3811" s="1" t="s">
        <v>22</v>
      </c>
      <c r="D3811" s="1" t="s">
        <v>23</v>
      </c>
      <c r="E3811" s="1" t="s">
        <v>24</v>
      </c>
      <c r="G3811" t="s">
        <v>1766</v>
      </c>
      <c r="H3811">
        <v>62068</v>
      </c>
      <c r="I3811">
        <v>62772</v>
      </c>
      <c r="J3811" t="s">
        <v>26</v>
      </c>
      <c r="K3811" t="s">
        <v>1905</v>
      </c>
      <c r="N3811" t="s">
        <v>1906</v>
      </c>
      <c r="Q3811" t="s">
        <v>1904</v>
      </c>
      <c r="R3811">
        <v>705</v>
      </c>
      <c r="S3811">
        <v>234</v>
      </c>
    </row>
    <row r="3812" spans="1:19" x14ac:dyDescent="0.25">
      <c r="A3812" s="1" t="s">
        <v>20</v>
      </c>
      <c r="B3812" s="1" t="s">
        <v>34</v>
      </c>
      <c r="C3812" s="1" t="s">
        <v>22</v>
      </c>
      <c r="D3812" s="1" t="s">
        <v>23</v>
      </c>
      <c r="E3812" s="1" t="s">
        <v>24</v>
      </c>
      <c r="G3812" t="s">
        <v>2087</v>
      </c>
      <c r="H3812">
        <v>62069</v>
      </c>
      <c r="I3812">
        <v>66301</v>
      </c>
      <c r="J3812" t="s">
        <v>26</v>
      </c>
      <c r="O3812" t="s">
        <v>2263</v>
      </c>
      <c r="Q3812" t="s">
        <v>2264</v>
      </c>
      <c r="R3812">
        <v>4233</v>
      </c>
    </row>
    <row r="3813" spans="1:19" x14ac:dyDescent="0.25">
      <c r="A3813" s="1" t="s">
        <v>36</v>
      </c>
      <c r="B3813" s="1" t="s">
        <v>37</v>
      </c>
      <c r="C3813" s="1" t="s">
        <v>22</v>
      </c>
      <c r="D3813" s="1" t="s">
        <v>23</v>
      </c>
      <c r="E3813" s="1" t="s">
        <v>24</v>
      </c>
      <c r="G3813" t="s">
        <v>2087</v>
      </c>
      <c r="H3813">
        <v>62069</v>
      </c>
      <c r="I3813">
        <v>66301</v>
      </c>
      <c r="J3813" t="s">
        <v>26</v>
      </c>
      <c r="K3813" t="s">
        <v>2265</v>
      </c>
      <c r="N3813" t="s">
        <v>2266</v>
      </c>
      <c r="O3813" t="s">
        <v>2263</v>
      </c>
      <c r="Q3813" t="s">
        <v>2264</v>
      </c>
      <c r="R3813">
        <v>4233</v>
      </c>
      <c r="S3813">
        <v>1410</v>
      </c>
    </row>
    <row r="3814" spans="1:19" x14ac:dyDescent="0.25">
      <c r="A3814" s="1" t="s">
        <v>20</v>
      </c>
      <c r="B3814" s="1" t="s">
        <v>34</v>
      </c>
      <c r="C3814" s="1" t="s">
        <v>22</v>
      </c>
      <c r="D3814" s="1" t="s">
        <v>23</v>
      </c>
      <c r="E3814" s="1" t="s">
        <v>24</v>
      </c>
      <c r="G3814" t="s">
        <v>3120</v>
      </c>
      <c r="H3814">
        <v>62075</v>
      </c>
      <c r="I3814">
        <v>63652</v>
      </c>
      <c r="J3814" t="s">
        <v>26</v>
      </c>
      <c r="Q3814" t="s">
        <v>3291</v>
      </c>
      <c r="R3814">
        <v>1578</v>
      </c>
    </row>
    <row r="3815" spans="1:19" x14ac:dyDescent="0.25">
      <c r="A3815" s="1" t="s">
        <v>36</v>
      </c>
      <c r="B3815" s="1" t="s">
        <v>37</v>
      </c>
      <c r="C3815" s="1" t="s">
        <v>22</v>
      </c>
      <c r="D3815" s="1" t="s">
        <v>23</v>
      </c>
      <c r="E3815" s="1" t="s">
        <v>24</v>
      </c>
      <c r="G3815" t="s">
        <v>3120</v>
      </c>
      <c r="H3815">
        <v>62075</v>
      </c>
      <c r="I3815">
        <v>63652</v>
      </c>
      <c r="J3815" t="s">
        <v>26</v>
      </c>
      <c r="K3815" t="s">
        <v>3292</v>
      </c>
      <c r="N3815" t="s">
        <v>45</v>
      </c>
      <c r="Q3815" t="s">
        <v>3291</v>
      </c>
      <c r="R3815">
        <v>1578</v>
      </c>
      <c r="S3815">
        <v>525</v>
      </c>
    </row>
    <row r="3816" spans="1:19" x14ac:dyDescent="0.25">
      <c r="A3816" s="1" t="s">
        <v>20</v>
      </c>
      <c r="B3816" s="1" t="s">
        <v>34</v>
      </c>
      <c r="C3816" s="1" t="s">
        <v>22</v>
      </c>
      <c r="D3816" s="1" t="s">
        <v>23</v>
      </c>
      <c r="E3816" s="1" t="s">
        <v>24</v>
      </c>
      <c r="G3816" t="s">
        <v>25</v>
      </c>
      <c r="H3816">
        <v>62295</v>
      </c>
      <c r="I3816">
        <v>63353</v>
      </c>
      <c r="J3816" t="s">
        <v>26</v>
      </c>
      <c r="Q3816" t="s">
        <v>219</v>
      </c>
      <c r="R3816">
        <v>1059</v>
      </c>
    </row>
    <row r="3817" spans="1:19" x14ac:dyDescent="0.25">
      <c r="A3817" s="1" t="s">
        <v>36</v>
      </c>
      <c r="B3817" s="1" t="s">
        <v>37</v>
      </c>
      <c r="C3817" s="1" t="s">
        <v>22</v>
      </c>
      <c r="D3817" s="1" t="s">
        <v>23</v>
      </c>
      <c r="E3817" s="1" t="s">
        <v>24</v>
      </c>
      <c r="G3817" t="s">
        <v>25</v>
      </c>
      <c r="H3817">
        <v>62295</v>
      </c>
      <c r="I3817">
        <v>63353</v>
      </c>
      <c r="J3817" t="s">
        <v>26</v>
      </c>
      <c r="K3817" t="s">
        <v>220</v>
      </c>
      <c r="N3817" t="s">
        <v>45</v>
      </c>
      <c r="Q3817" t="s">
        <v>219</v>
      </c>
      <c r="R3817">
        <v>1059</v>
      </c>
      <c r="S3817">
        <v>352</v>
      </c>
    </row>
    <row r="3818" spans="1:19" x14ac:dyDescent="0.25">
      <c r="A3818" s="1" t="s">
        <v>20</v>
      </c>
      <c r="B3818" s="1" t="s">
        <v>34</v>
      </c>
      <c r="C3818" s="1" t="s">
        <v>22</v>
      </c>
      <c r="D3818" s="1" t="s">
        <v>23</v>
      </c>
      <c r="E3818" s="1" t="s">
        <v>24</v>
      </c>
      <c r="G3818" t="s">
        <v>1267</v>
      </c>
      <c r="H3818">
        <v>62401</v>
      </c>
      <c r="I3818">
        <v>62952</v>
      </c>
      <c r="J3818" t="s">
        <v>26</v>
      </c>
      <c r="Q3818" t="s">
        <v>1427</v>
      </c>
      <c r="R3818">
        <v>552</v>
      </c>
    </row>
    <row r="3819" spans="1:19" x14ac:dyDescent="0.25">
      <c r="A3819" s="1" t="s">
        <v>36</v>
      </c>
      <c r="B3819" s="1" t="s">
        <v>37</v>
      </c>
      <c r="C3819" s="1" t="s">
        <v>22</v>
      </c>
      <c r="D3819" s="1" t="s">
        <v>23</v>
      </c>
      <c r="E3819" s="1" t="s">
        <v>24</v>
      </c>
      <c r="G3819" t="s">
        <v>1267</v>
      </c>
      <c r="H3819">
        <v>62401</v>
      </c>
      <c r="I3819">
        <v>62952</v>
      </c>
      <c r="J3819" t="s">
        <v>26</v>
      </c>
      <c r="K3819" t="s">
        <v>1428</v>
      </c>
      <c r="N3819" t="s">
        <v>45</v>
      </c>
      <c r="Q3819" t="s">
        <v>1427</v>
      </c>
      <c r="R3819">
        <v>552</v>
      </c>
      <c r="S3819">
        <v>183</v>
      </c>
    </row>
    <row r="3820" spans="1:19" x14ac:dyDescent="0.25">
      <c r="A3820" s="1" t="s">
        <v>20</v>
      </c>
      <c r="B3820" s="1" t="s">
        <v>34</v>
      </c>
      <c r="C3820" s="1" t="s">
        <v>22</v>
      </c>
      <c r="D3820" s="1" t="s">
        <v>23</v>
      </c>
      <c r="E3820" s="1" t="s">
        <v>24</v>
      </c>
      <c r="G3820" t="s">
        <v>3334</v>
      </c>
      <c r="H3820">
        <v>62410</v>
      </c>
      <c r="I3820">
        <v>63663</v>
      </c>
      <c r="J3820" t="s">
        <v>26</v>
      </c>
      <c r="Q3820" t="s">
        <v>3469</v>
      </c>
      <c r="R3820">
        <v>1254</v>
      </c>
    </row>
    <row r="3821" spans="1:19" x14ac:dyDescent="0.25">
      <c r="A3821" s="1" t="s">
        <v>36</v>
      </c>
      <c r="B3821" s="1" t="s">
        <v>37</v>
      </c>
      <c r="C3821" s="1" t="s">
        <v>22</v>
      </c>
      <c r="D3821" s="1" t="s">
        <v>23</v>
      </c>
      <c r="E3821" s="1" t="s">
        <v>24</v>
      </c>
      <c r="G3821" t="s">
        <v>3334</v>
      </c>
      <c r="H3821">
        <v>62410</v>
      </c>
      <c r="I3821">
        <v>63663</v>
      </c>
      <c r="J3821" t="s">
        <v>26</v>
      </c>
      <c r="K3821" t="s">
        <v>3470</v>
      </c>
      <c r="N3821" t="s">
        <v>45</v>
      </c>
      <c r="Q3821" t="s">
        <v>3469</v>
      </c>
      <c r="R3821">
        <v>1254</v>
      </c>
      <c r="S3821">
        <v>417</v>
      </c>
    </row>
    <row r="3822" spans="1:19" x14ac:dyDescent="0.25">
      <c r="A3822" s="1" t="s">
        <v>20</v>
      </c>
      <c r="B3822" s="1" t="s">
        <v>34</v>
      </c>
      <c r="C3822" s="1" t="s">
        <v>22</v>
      </c>
      <c r="D3822" s="1" t="s">
        <v>23</v>
      </c>
      <c r="E3822" s="1" t="s">
        <v>24</v>
      </c>
      <c r="G3822" t="s">
        <v>3978</v>
      </c>
      <c r="H3822">
        <v>62572</v>
      </c>
      <c r="I3822">
        <v>63933</v>
      </c>
      <c r="J3822" t="s">
        <v>26</v>
      </c>
      <c r="Q3822" t="s">
        <v>4133</v>
      </c>
      <c r="R3822">
        <v>1362</v>
      </c>
    </row>
    <row r="3823" spans="1:19" x14ac:dyDescent="0.25">
      <c r="A3823" s="1" t="s">
        <v>36</v>
      </c>
      <c r="B3823" s="1" t="s">
        <v>37</v>
      </c>
      <c r="C3823" s="1" t="s">
        <v>22</v>
      </c>
      <c r="D3823" s="1" t="s">
        <v>23</v>
      </c>
      <c r="E3823" s="1" t="s">
        <v>24</v>
      </c>
      <c r="G3823" t="s">
        <v>3978</v>
      </c>
      <c r="H3823">
        <v>62572</v>
      </c>
      <c r="I3823">
        <v>63933</v>
      </c>
      <c r="J3823" t="s">
        <v>26</v>
      </c>
      <c r="K3823" t="s">
        <v>4134</v>
      </c>
      <c r="N3823" t="s">
        <v>4135</v>
      </c>
      <c r="Q3823" t="s">
        <v>4133</v>
      </c>
      <c r="R3823">
        <v>1362</v>
      </c>
      <c r="S3823">
        <v>453</v>
      </c>
    </row>
    <row r="3824" spans="1:19" x14ac:dyDescent="0.25">
      <c r="A3824" s="1" t="s">
        <v>20</v>
      </c>
      <c r="B3824" s="1" t="s">
        <v>34</v>
      </c>
      <c r="C3824" s="1" t="s">
        <v>22</v>
      </c>
      <c r="D3824" s="1" t="s">
        <v>23</v>
      </c>
      <c r="E3824" s="1" t="s">
        <v>24</v>
      </c>
      <c r="G3824" t="s">
        <v>3679</v>
      </c>
      <c r="H3824">
        <v>62883</v>
      </c>
      <c r="I3824">
        <v>64007</v>
      </c>
      <c r="J3824" t="s">
        <v>46</v>
      </c>
      <c r="Q3824" t="s">
        <v>3808</v>
      </c>
      <c r="R3824">
        <v>1125</v>
      </c>
    </row>
    <row r="3825" spans="1:19" x14ac:dyDescent="0.25">
      <c r="A3825" s="1" t="s">
        <v>36</v>
      </c>
      <c r="B3825" s="1" t="s">
        <v>37</v>
      </c>
      <c r="C3825" s="1" t="s">
        <v>22</v>
      </c>
      <c r="D3825" s="1" t="s">
        <v>23</v>
      </c>
      <c r="E3825" s="1" t="s">
        <v>24</v>
      </c>
      <c r="G3825" t="s">
        <v>3679</v>
      </c>
      <c r="H3825">
        <v>62883</v>
      </c>
      <c r="I3825">
        <v>64007</v>
      </c>
      <c r="J3825" t="s">
        <v>46</v>
      </c>
      <c r="K3825" t="s">
        <v>3809</v>
      </c>
      <c r="N3825" t="s">
        <v>45</v>
      </c>
      <c r="Q3825" t="s">
        <v>3808</v>
      </c>
      <c r="R3825">
        <v>1125</v>
      </c>
      <c r="S3825">
        <v>374</v>
      </c>
    </row>
    <row r="3826" spans="1:19" x14ac:dyDescent="0.25">
      <c r="A3826" s="1" t="s">
        <v>20</v>
      </c>
      <c r="B3826" s="1" t="s">
        <v>34</v>
      </c>
      <c r="C3826" s="1" t="s">
        <v>22</v>
      </c>
      <c r="D3826" s="1" t="s">
        <v>23</v>
      </c>
      <c r="E3826" s="1" t="s">
        <v>24</v>
      </c>
      <c r="G3826" t="s">
        <v>2935</v>
      </c>
      <c r="H3826">
        <v>62899</v>
      </c>
      <c r="I3826">
        <v>63999</v>
      </c>
      <c r="J3826" t="s">
        <v>26</v>
      </c>
      <c r="Q3826" t="s">
        <v>3089</v>
      </c>
      <c r="R3826">
        <v>1101</v>
      </c>
    </row>
    <row r="3827" spans="1:19" x14ac:dyDescent="0.25">
      <c r="A3827" s="1" t="s">
        <v>36</v>
      </c>
      <c r="B3827" s="1" t="s">
        <v>37</v>
      </c>
      <c r="C3827" s="1" t="s">
        <v>22</v>
      </c>
      <c r="D3827" s="1" t="s">
        <v>23</v>
      </c>
      <c r="E3827" s="1" t="s">
        <v>24</v>
      </c>
      <c r="G3827" t="s">
        <v>2935</v>
      </c>
      <c r="H3827">
        <v>62899</v>
      </c>
      <c r="I3827">
        <v>63999</v>
      </c>
      <c r="J3827" t="s">
        <v>26</v>
      </c>
      <c r="K3827" t="s">
        <v>3090</v>
      </c>
      <c r="N3827" t="s">
        <v>3091</v>
      </c>
      <c r="Q3827" t="s">
        <v>3089</v>
      </c>
      <c r="R3827">
        <v>1101</v>
      </c>
      <c r="S3827">
        <v>366</v>
      </c>
    </row>
    <row r="3828" spans="1:19" x14ac:dyDescent="0.25">
      <c r="A3828" s="1" t="s">
        <v>20</v>
      </c>
      <c r="B3828" s="1" t="s">
        <v>34</v>
      </c>
      <c r="C3828" s="1" t="s">
        <v>22</v>
      </c>
      <c r="D3828" s="1" t="s">
        <v>23</v>
      </c>
      <c r="E3828" s="1" t="s">
        <v>24</v>
      </c>
      <c r="G3828" t="s">
        <v>2442</v>
      </c>
      <c r="H3828">
        <v>62928</v>
      </c>
      <c r="I3828">
        <v>63965</v>
      </c>
      <c r="J3828" t="s">
        <v>46</v>
      </c>
      <c r="Q3828" t="s">
        <v>2587</v>
      </c>
      <c r="R3828">
        <v>1038</v>
      </c>
    </row>
    <row r="3829" spans="1:19" x14ac:dyDescent="0.25">
      <c r="A3829" s="1" t="s">
        <v>36</v>
      </c>
      <c r="B3829" s="1" t="s">
        <v>37</v>
      </c>
      <c r="C3829" s="1" t="s">
        <v>22</v>
      </c>
      <c r="D3829" s="1" t="s">
        <v>23</v>
      </c>
      <c r="E3829" s="1" t="s">
        <v>24</v>
      </c>
      <c r="G3829" t="s">
        <v>2442</v>
      </c>
      <c r="H3829">
        <v>62928</v>
      </c>
      <c r="I3829">
        <v>63965</v>
      </c>
      <c r="J3829" t="s">
        <v>46</v>
      </c>
      <c r="K3829" t="s">
        <v>2588</v>
      </c>
      <c r="N3829" t="s">
        <v>2589</v>
      </c>
      <c r="Q3829" t="s">
        <v>2587</v>
      </c>
      <c r="R3829">
        <v>1038</v>
      </c>
      <c r="S3829">
        <v>345</v>
      </c>
    </row>
    <row r="3830" spans="1:19" x14ac:dyDescent="0.25">
      <c r="A3830" s="1" t="s">
        <v>20</v>
      </c>
      <c r="B3830" s="1" t="s">
        <v>34</v>
      </c>
      <c r="C3830" s="1" t="s">
        <v>22</v>
      </c>
      <c r="D3830" s="1" t="s">
        <v>23</v>
      </c>
      <c r="E3830" s="1" t="s">
        <v>24</v>
      </c>
      <c r="G3830" t="s">
        <v>1766</v>
      </c>
      <c r="H3830">
        <v>62933</v>
      </c>
      <c r="I3830">
        <v>63535</v>
      </c>
      <c r="J3830" t="s">
        <v>26</v>
      </c>
      <c r="Q3830" t="s">
        <v>1907</v>
      </c>
      <c r="R3830">
        <v>603</v>
      </c>
    </row>
    <row r="3831" spans="1:19" x14ac:dyDescent="0.25">
      <c r="A3831" s="1" t="s">
        <v>36</v>
      </c>
      <c r="B3831" s="1" t="s">
        <v>37</v>
      </c>
      <c r="C3831" s="1" t="s">
        <v>22</v>
      </c>
      <c r="D3831" s="1" t="s">
        <v>23</v>
      </c>
      <c r="E3831" s="1" t="s">
        <v>24</v>
      </c>
      <c r="G3831" t="s">
        <v>1766</v>
      </c>
      <c r="H3831">
        <v>62933</v>
      </c>
      <c r="I3831">
        <v>63535</v>
      </c>
      <c r="J3831" t="s">
        <v>26</v>
      </c>
      <c r="K3831" t="s">
        <v>1908</v>
      </c>
      <c r="N3831" t="s">
        <v>969</v>
      </c>
      <c r="Q3831" t="s">
        <v>1907</v>
      </c>
      <c r="R3831">
        <v>603</v>
      </c>
      <c r="S3831">
        <v>200</v>
      </c>
    </row>
    <row r="3832" spans="1:19" x14ac:dyDescent="0.25">
      <c r="A3832" s="1" t="s">
        <v>20</v>
      </c>
      <c r="B3832" s="1" t="s">
        <v>34</v>
      </c>
      <c r="C3832" s="1" t="s">
        <v>22</v>
      </c>
      <c r="D3832" s="1" t="s">
        <v>23</v>
      </c>
      <c r="E3832" s="1" t="s">
        <v>24</v>
      </c>
      <c r="G3832" t="s">
        <v>25</v>
      </c>
      <c r="H3832">
        <v>63396</v>
      </c>
      <c r="I3832">
        <v>64013</v>
      </c>
      <c r="J3832" t="s">
        <v>26</v>
      </c>
      <c r="Q3832" t="s">
        <v>221</v>
      </c>
      <c r="R3832">
        <v>618</v>
      </c>
    </row>
    <row r="3833" spans="1:19" x14ac:dyDescent="0.25">
      <c r="A3833" s="1" t="s">
        <v>36</v>
      </c>
      <c r="B3833" s="1" t="s">
        <v>37</v>
      </c>
      <c r="C3833" s="1" t="s">
        <v>22</v>
      </c>
      <c r="D3833" s="1" t="s">
        <v>23</v>
      </c>
      <c r="E3833" s="1" t="s">
        <v>24</v>
      </c>
      <c r="G3833" t="s">
        <v>25</v>
      </c>
      <c r="H3833">
        <v>63396</v>
      </c>
      <c r="I3833">
        <v>64013</v>
      </c>
      <c r="J3833" t="s">
        <v>26</v>
      </c>
      <c r="K3833" t="s">
        <v>222</v>
      </c>
      <c r="N3833" t="s">
        <v>223</v>
      </c>
      <c r="Q3833" t="s">
        <v>221</v>
      </c>
      <c r="R3833">
        <v>618</v>
      </c>
      <c r="S3833">
        <v>205</v>
      </c>
    </row>
    <row r="3834" spans="1:19" x14ac:dyDescent="0.25">
      <c r="A3834" s="1" t="s">
        <v>20</v>
      </c>
      <c r="B3834" s="1" t="s">
        <v>34</v>
      </c>
      <c r="C3834" s="1" t="s">
        <v>22</v>
      </c>
      <c r="D3834" s="1" t="s">
        <v>23</v>
      </c>
      <c r="E3834" s="1" t="s">
        <v>24</v>
      </c>
      <c r="G3834" t="s">
        <v>1267</v>
      </c>
      <c r="H3834">
        <v>63403</v>
      </c>
      <c r="I3834">
        <v>64692</v>
      </c>
      <c r="J3834" t="s">
        <v>46</v>
      </c>
      <c r="Q3834" t="s">
        <v>1429</v>
      </c>
      <c r="R3834">
        <v>1290</v>
      </c>
    </row>
    <row r="3835" spans="1:19" x14ac:dyDescent="0.25">
      <c r="A3835" s="1" t="s">
        <v>36</v>
      </c>
      <c r="B3835" s="1" t="s">
        <v>37</v>
      </c>
      <c r="C3835" s="1" t="s">
        <v>22</v>
      </c>
      <c r="D3835" s="1" t="s">
        <v>23</v>
      </c>
      <c r="E3835" s="1" t="s">
        <v>24</v>
      </c>
      <c r="G3835" t="s">
        <v>1267</v>
      </c>
      <c r="H3835">
        <v>63403</v>
      </c>
      <c r="I3835">
        <v>64692</v>
      </c>
      <c r="J3835" t="s">
        <v>46</v>
      </c>
      <c r="K3835" t="s">
        <v>1430</v>
      </c>
      <c r="N3835" t="s">
        <v>1431</v>
      </c>
      <c r="Q3835" t="s">
        <v>1429</v>
      </c>
      <c r="R3835">
        <v>1290</v>
      </c>
      <c r="S3835">
        <v>429</v>
      </c>
    </row>
    <row r="3836" spans="1:19" x14ac:dyDescent="0.25">
      <c r="A3836" s="1" t="s">
        <v>20</v>
      </c>
      <c r="B3836" s="1" t="s">
        <v>34</v>
      </c>
      <c r="C3836" s="1" t="s">
        <v>22</v>
      </c>
      <c r="D3836" s="1" t="s">
        <v>23</v>
      </c>
      <c r="E3836" s="1" t="s">
        <v>24</v>
      </c>
      <c r="G3836" t="s">
        <v>3334</v>
      </c>
      <c r="H3836">
        <v>63676</v>
      </c>
      <c r="I3836">
        <v>64071</v>
      </c>
      <c r="J3836" t="s">
        <v>26</v>
      </c>
      <c r="Q3836" t="s">
        <v>3471</v>
      </c>
      <c r="R3836">
        <v>396</v>
      </c>
    </row>
    <row r="3837" spans="1:19" x14ac:dyDescent="0.25">
      <c r="A3837" s="1" t="s">
        <v>36</v>
      </c>
      <c r="B3837" s="1" t="s">
        <v>37</v>
      </c>
      <c r="C3837" s="1" t="s">
        <v>22</v>
      </c>
      <c r="D3837" s="1" t="s">
        <v>23</v>
      </c>
      <c r="E3837" s="1" t="s">
        <v>24</v>
      </c>
      <c r="G3837" t="s">
        <v>3334</v>
      </c>
      <c r="H3837">
        <v>63676</v>
      </c>
      <c r="I3837">
        <v>64071</v>
      </c>
      <c r="J3837" t="s">
        <v>26</v>
      </c>
      <c r="K3837" t="s">
        <v>3472</v>
      </c>
      <c r="N3837" t="s">
        <v>45</v>
      </c>
      <c r="Q3837" t="s">
        <v>3471</v>
      </c>
      <c r="R3837">
        <v>396</v>
      </c>
      <c r="S3837">
        <v>131</v>
      </c>
    </row>
    <row r="3838" spans="1:19" x14ac:dyDescent="0.25">
      <c r="A3838" s="1" t="s">
        <v>20</v>
      </c>
      <c r="B3838" s="1" t="s">
        <v>34</v>
      </c>
      <c r="C3838" s="1" t="s">
        <v>22</v>
      </c>
      <c r="D3838" s="1" t="s">
        <v>23</v>
      </c>
      <c r="E3838" s="1" t="s">
        <v>24</v>
      </c>
      <c r="G3838" t="s">
        <v>3120</v>
      </c>
      <c r="H3838">
        <v>63715</v>
      </c>
      <c r="I3838">
        <v>64674</v>
      </c>
      <c r="J3838" t="s">
        <v>26</v>
      </c>
      <c r="Q3838" t="s">
        <v>3293</v>
      </c>
      <c r="R3838">
        <v>960</v>
      </c>
    </row>
    <row r="3839" spans="1:19" x14ac:dyDescent="0.25">
      <c r="A3839" s="1" t="s">
        <v>36</v>
      </c>
      <c r="B3839" s="1" t="s">
        <v>37</v>
      </c>
      <c r="C3839" s="1" t="s">
        <v>22</v>
      </c>
      <c r="D3839" s="1" t="s">
        <v>23</v>
      </c>
      <c r="E3839" s="1" t="s">
        <v>24</v>
      </c>
      <c r="G3839" t="s">
        <v>3120</v>
      </c>
      <c r="H3839">
        <v>63715</v>
      </c>
      <c r="I3839">
        <v>64674</v>
      </c>
      <c r="J3839" t="s">
        <v>26</v>
      </c>
      <c r="K3839" t="s">
        <v>3294</v>
      </c>
      <c r="N3839" t="s">
        <v>3295</v>
      </c>
      <c r="Q3839" t="s">
        <v>3293</v>
      </c>
      <c r="R3839">
        <v>960</v>
      </c>
      <c r="S3839">
        <v>319</v>
      </c>
    </row>
    <row r="3840" spans="1:19" x14ac:dyDescent="0.25">
      <c r="A3840" s="1" t="s">
        <v>20</v>
      </c>
      <c r="B3840" s="1" t="s">
        <v>34</v>
      </c>
      <c r="C3840" s="1" t="s">
        <v>22</v>
      </c>
      <c r="D3840" s="1" t="s">
        <v>23</v>
      </c>
      <c r="E3840" s="1" t="s">
        <v>24</v>
      </c>
      <c r="G3840" t="s">
        <v>1766</v>
      </c>
      <c r="H3840">
        <v>63746</v>
      </c>
      <c r="I3840">
        <v>63991</v>
      </c>
      <c r="J3840" t="s">
        <v>46</v>
      </c>
      <c r="Q3840" t="s">
        <v>1909</v>
      </c>
      <c r="R3840">
        <v>246</v>
      </c>
    </row>
    <row r="3841" spans="1:19" x14ac:dyDescent="0.25">
      <c r="A3841" s="1" t="s">
        <v>36</v>
      </c>
      <c r="B3841" s="1" t="s">
        <v>37</v>
      </c>
      <c r="C3841" s="1" t="s">
        <v>22</v>
      </c>
      <c r="D3841" s="1" t="s">
        <v>23</v>
      </c>
      <c r="E3841" s="1" t="s">
        <v>24</v>
      </c>
      <c r="G3841" t="s">
        <v>1766</v>
      </c>
      <c r="H3841">
        <v>63746</v>
      </c>
      <c r="I3841">
        <v>63991</v>
      </c>
      <c r="J3841" t="s">
        <v>46</v>
      </c>
      <c r="K3841" t="s">
        <v>1910</v>
      </c>
      <c r="N3841" t="s">
        <v>1911</v>
      </c>
      <c r="Q3841" t="s">
        <v>1909</v>
      </c>
      <c r="R3841">
        <v>246</v>
      </c>
      <c r="S3841">
        <v>81</v>
      </c>
    </row>
    <row r="3842" spans="1:19" x14ac:dyDescent="0.25">
      <c r="A3842" s="1" t="s">
        <v>20</v>
      </c>
      <c r="B3842" s="1" t="s">
        <v>34</v>
      </c>
      <c r="C3842" s="1" t="s">
        <v>22</v>
      </c>
      <c r="D3842" s="1" t="s">
        <v>23</v>
      </c>
      <c r="E3842" s="1" t="s">
        <v>24</v>
      </c>
      <c r="G3842" t="s">
        <v>683</v>
      </c>
      <c r="H3842">
        <v>63798</v>
      </c>
      <c r="I3842">
        <v>65231</v>
      </c>
      <c r="J3842" t="s">
        <v>26</v>
      </c>
      <c r="Q3842" t="s">
        <v>875</v>
      </c>
      <c r="R3842">
        <v>1434</v>
      </c>
    </row>
    <row r="3843" spans="1:19" x14ac:dyDescent="0.25">
      <c r="A3843" s="1" t="s">
        <v>36</v>
      </c>
      <c r="B3843" s="1" t="s">
        <v>37</v>
      </c>
      <c r="C3843" s="1" t="s">
        <v>22</v>
      </c>
      <c r="D3843" s="1" t="s">
        <v>23</v>
      </c>
      <c r="E3843" s="1" t="s">
        <v>24</v>
      </c>
      <c r="G3843" t="s">
        <v>683</v>
      </c>
      <c r="H3843">
        <v>63798</v>
      </c>
      <c r="I3843">
        <v>65231</v>
      </c>
      <c r="J3843" t="s">
        <v>26</v>
      </c>
      <c r="K3843" t="s">
        <v>876</v>
      </c>
      <c r="N3843" t="s">
        <v>563</v>
      </c>
      <c r="Q3843" t="s">
        <v>875</v>
      </c>
      <c r="R3843">
        <v>1434</v>
      </c>
      <c r="S3843">
        <v>477</v>
      </c>
    </row>
    <row r="3844" spans="1:19" x14ac:dyDescent="0.25">
      <c r="A3844" s="1" t="s">
        <v>20</v>
      </c>
      <c r="B3844" s="1" t="s">
        <v>34</v>
      </c>
      <c r="C3844" s="1" t="s">
        <v>22</v>
      </c>
      <c r="D3844" s="1" t="s">
        <v>23</v>
      </c>
      <c r="E3844" s="1" t="s">
        <v>24</v>
      </c>
      <c r="G3844" t="s">
        <v>2702</v>
      </c>
      <c r="H3844">
        <v>63856</v>
      </c>
      <c r="I3844">
        <v>64089</v>
      </c>
      <c r="J3844" t="s">
        <v>26</v>
      </c>
      <c r="Q3844" t="s">
        <v>2839</v>
      </c>
      <c r="R3844">
        <v>234</v>
      </c>
    </row>
    <row r="3845" spans="1:19" x14ac:dyDescent="0.25">
      <c r="A3845" s="1" t="s">
        <v>36</v>
      </c>
      <c r="B3845" s="1" t="s">
        <v>37</v>
      </c>
      <c r="C3845" s="1" t="s">
        <v>22</v>
      </c>
      <c r="D3845" s="1" t="s">
        <v>23</v>
      </c>
      <c r="E3845" s="1" t="s">
        <v>24</v>
      </c>
      <c r="G3845" t="s">
        <v>2702</v>
      </c>
      <c r="H3845">
        <v>63856</v>
      </c>
      <c r="I3845">
        <v>64089</v>
      </c>
      <c r="J3845" t="s">
        <v>26</v>
      </c>
      <c r="K3845" t="s">
        <v>2840</v>
      </c>
      <c r="N3845" t="s">
        <v>2841</v>
      </c>
      <c r="Q3845" t="s">
        <v>2839</v>
      </c>
      <c r="R3845">
        <v>234</v>
      </c>
      <c r="S3845">
        <v>77</v>
      </c>
    </row>
    <row r="3846" spans="1:19" x14ac:dyDescent="0.25">
      <c r="A3846" s="1" t="s">
        <v>20</v>
      </c>
      <c r="B3846" s="1" t="s">
        <v>34</v>
      </c>
      <c r="C3846" s="1" t="s">
        <v>22</v>
      </c>
      <c r="D3846" s="1" t="s">
        <v>23</v>
      </c>
      <c r="E3846" s="1" t="s">
        <v>24</v>
      </c>
      <c r="G3846" t="s">
        <v>1766</v>
      </c>
      <c r="H3846">
        <v>63981</v>
      </c>
      <c r="I3846">
        <v>64409</v>
      </c>
      <c r="J3846" t="s">
        <v>46</v>
      </c>
      <c r="Q3846" t="s">
        <v>1912</v>
      </c>
      <c r="R3846">
        <v>429</v>
      </c>
    </row>
    <row r="3847" spans="1:19" x14ac:dyDescent="0.25">
      <c r="A3847" s="1" t="s">
        <v>36</v>
      </c>
      <c r="B3847" s="1" t="s">
        <v>37</v>
      </c>
      <c r="C3847" s="1" t="s">
        <v>22</v>
      </c>
      <c r="D3847" s="1" t="s">
        <v>23</v>
      </c>
      <c r="E3847" s="1" t="s">
        <v>24</v>
      </c>
      <c r="G3847" t="s">
        <v>1766</v>
      </c>
      <c r="H3847">
        <v>63981</v>
      </c>
      <c r="I3847">
        <v>64409</v>
      </c>
      <c r="J3847" t="s">
        <v>46</v>
      </c>
      <c r="K3847" t="s">
        <v>1913</v>
      </c>
      <c r="N3847" t="s">
        <v>1373</v>
      </c>
      <c r="Q3847" t="s">
        <v>1912</v>
      </c>
      <c r="R3847">
        <v>429</v>
      </c>
      <c r="S3847">
        <v>142</v>
      </c>
    </row>
    <row r="3848" spans="1:19" x14ac:dyDescent="0.25">
      <c r="A3848" s="1" t="s">
        <v>20</v>
      </c>
      <c r="B3848" s="1" t="s">
        <v>34</v>
      </c>
      <c r="C3848" s="1" t="s">
        <v>22</v>
      </c>
      <c r="D3848" s="1" t="s">
        <v>23</v>
      </c>
      <c r="E3848" s="1" t="s">
        <v>24</v>
      </c>
      <c r="G3848" t="s">
        <v>2442</v>
      </c>
      <c r="H3848">
        <v>63987</v>
      </c>
      <c r="I3848">
        <v>65837</v>
      </c>
      <c r="J3848" t="s">
        <v>26</v>
      </c>
      <c r="Q3848" t="s">
        <v>2590</v>
      </c>
      <c r="R3848">
        <v>1851</v>
      </c>
    </row>
    <row r="3849" spans="1:19" x14ac:dyDescent="0.25">
      <c r="A3849" s="1" t="s">
        <v>36</v>
      </c>
      <c r="B3849" s="1" t="s">
        <v>37</v>
      </c>
      <c r="C3849" s="1" t="s">
        <v>22</v>
      </c>
      <c r="D3849" s="1" t="s">
        <v>23</v>
      </c>
      <c r="E3849" s="1" t="s">
        <v>24</v>
      </c>
      <c r="G3849" t="s">
        <v>2442</v>
      </c>
      <c r="H3849">
        <v>63987</v>
      </c>
      <c r="I3849">
        <v>65837</v>
      </c>
      <c r="J3849" t="s">
        <v>26</v>
      </c>
      <c r="K3849" t="s">
        <v>2591</v>
      </c>
      <c r="N3849" t="s">
        <v>370</v>
      </c>
      <c r="Q3849" t="s">
        <v>2590</v>
      </c>
      <c r="R3849">
        <v>1851</v>
      </c>
      <c r="S3849">
        <v>616</v>
      </c>
    </row>
    <row r="3850" spans="1:19" x14ac:dyDescent="0.25">
      <c r="A3850" s="1" t="s">
        <v>20</v>
      </c>
      <c r="B3850" s="1" t="s">
        <v>34</v>
      </c>
      <c r="C3850" s="1" t="s">
        <v>22</v>
      </c>
      <c r="D3850" s="1" t="s">
        <v>23</v>
      </c>
      <c r="E3850" s="1" t="s">
        <v>24</v>
      </c>
      <c r="G3850" t="s">
        <v>3679</v>
      </c>
      <c r="H3850">
        <v>64004</v>
      </c>
      <c r="I3850">
        <v>65509</v>
      </c>
      <c r="J3850" t="s">
        <v>46</v>
      </c>
      <c r="Q3850" t="s">
        <v>3810</v>
      </c>
      <c r="R3850">
        <v>1506</v>
      </c>
    </row>
    <row r="3851" spans="1:19" x14ac:dyDescent="0.25">
      <c r="A3851" s="1" t="s">
        <v>36</v>
      </c>
      <c r="B3851" s="1" t="s">
        <v>37</v>
      </c>
      <c r="C3851" s="1" t="s">
        <v>22</v>
      </c>
      <c r="D3851" s="1" t="s">
        <v>23</v>
      </c>
      <c r="E3851" s="1" t="s">
        <v>24</v>
      </c>
      <c r="G3851" t="s">
        <v>3679</v>
      </c>
      <c r="H3851">
        <v>64004</v>
      </c>
      <c r="I3851">
        <v>65509</v>
      </c>
      <c r="J3851" t="s">
        <v>46</v>
      </c>
      <c r="K3851" t="s">
        <v>3811</v>
      </c>
      <c r="N3851" t="s">
        <v>3812</v>
      </c>
      <c r="Q3851" t="s">
        <v>3810</v>
      </c>
      <c r="R3851">
        <v>1506</v>
      </c>
      <c r="S3851">
        <v>501</v>
      </c>
    </row>
    <row r="3852" spans="1:19" x14ac:dyDescent="0.25">
      <c r="A3852" s="1" t="s">
        <v>20</v>
      </c>
      <c r="B3852" s="1" t="s">
        <v>34</v>
      </c>
      <c r="C3852" s="1" t="s">
        <v>22</v>
      </c>
      <c r="D3852" s="1" t="s">
        <v>23</v>
      </c>
      <c r="E3852" s="1" t="s">
        <v>24</v>
      </c>
      <c r="G3852" t="s">
        <v>2702</v>
      </c>
      <c r="H3852">
        <v>64121</v>
      </c>
      <c r="I3852">
        <v>64405</v>
      </c>
      <c r="J3852" t="s">
        <v>26</v>
      </c>
      <c r="Q3852" t="s">
        <v>2842</v>
      </c>
      <c r="R3852">
        <v>285</v>
      </c>
    </row>
    <row r="3853" spans="1:19" x14ac:dyDescent="0.25">
      <c r="A3853" s="1" t="s">
        <v>36</v>
      </c>
      <c r="B3853" s="1" t="s">
        <v>37</v>
      </c>
      <c r="C3853" s="1" t="s">
        <v>22</v>
      </c>
      <c r="D3853" s="1" t="s">
        <v>23</v>
      </c>
      <c r="E3853" s="1" t="s">
        <v>24</v>
      </c>
      <c r="G3853" t="s">
        <v>2702</v>
      </c>
      <c r="H3853">
        <v>64121</v>
      </c>
      <c r="I3853">
        <v>64405</v>
      </c>
      <c r="J3853" t="s">
        <v>26</v>
      </c>
      <c r="K3853" t="s">
        <v>2843</v>
      </c>
      <c r="N3853" t="s">
        <v>45</v>
      </c>
      <c r="Q3853" t="s">
        <v>2842</v>
      </c>
      <c r="R3853">
        <v>285</v>
      </c>
      <c r="S3853">
        <v>94</v>
      </c>
    </row>
    <row r="3854" spans="1:19" x14ac:dyDescent="0.25">
      <c r="A3854" s="1" t="s">
        <v>20</v>
      </c>
      <c r="B3854" s="1" t="s">
        <v>34</v>
      </c>
      <c r="C3854" s="1" t="s">
        <v>22</v>
      </c>
      <c r="D3854" s="1" t="s">
        <v>23</v>
      </c>
      <c r="E3854" s="1" t="s">
        <v>24</v>
      </c>
      <c r="G3854" t="s">
        <v>25</v>
      </c>
      <c r="H3854">
        <v>64134</v>
      </c>
      <c r="I3854">
        <v>65390</v>
      </c>
      <c r="J3854" t="s">
        <v>46</v>
      </c>
      <c r="Q3854" t="s">
        <v>224</v>
      </c>
      <c r="R3854">
        <v>1257</v>
      </c>
    </row>
    <row r="3855" spans="1:19" x14ac:dyDescent="0.25">
      <c r="A3855" s="1" t="s">
        <v>36</v>
      </c>
      <c r="B3855" s="1" t="s">
        <v>37</v>
      </c>
      <c r="C3855" s="1" t="s">
        <v>22</v>
      </c>
      <c r="D3855" s="1" t="s">
        <v>23</v>
      </c>
      <c r="E3855" s="1" t="s">
        <v>24</v>
      </c>
      <c r="G3855" t="s">
        <v>25</v>
      </c>
      <c r="H3855">
        <v>64134</v>
      </c>
      <c r="I3855">
        <v>65390</v>
      </c>
      <c r="J3855" t="s">
        <v>46</v>
      </c>
      <c r="K3855" t="s">
        <v>225</v>
      </c>
      <c r="N3855" t="s">
        <v>226</v>
      </c>
      <c r="Q3855" t="s">
        <v>224</v>
      </c>
      <c r="R3855">
        <v>1257</v>
      </c>
      <c r="S3855">
        <v>418</v>
      </c>
    </row>
    <row r="3856" spans="1:19" x14ac:dyDescent="0.25">
      <c r="A3856" s="1" t="s">
        <v>20</v>
      </c>
      <c r="B3856" s="1" t="s">
        <v>34</v>
      </c>
      <c r="C3856" s="1" t="s">
        <v>22</v>
      </c>
      <c r="D3856" s="1" t="s">
        <v>23</v>
      </c>
      <c r="E3856" s="1" t="s">
        <v>24</v>
      </c>
      <c r="G3856" t="s">
        <v>3510</v>
      </c>
      <c r="H3856">
        <v>64200</v>
      </c>
      <c r="I3856">
        <v>65702</v>
      </c>
      <c r="J3856" t="s">
        <v>26</v>
      </c>
      <c r="Q3856" t="s">
        <v>3669</v>
      </c>
      <c r="R3856">
        <v>1503</v>
      </c>
    </row>
    <row r="3857" spans="1:20" x14ac:dyDescent="0.25">
      <c r="A3857" s="1" t="s">
        <v>36</v>
      </c>
      <c r="B3857" s="1" t="s">
        <v>37</v>
      </c>
      <c r="C3857" s="1" t="s">
        <v>22</v>
      </c>
      <c r="D3857" s="1" t="s">
        <v>23</v>
      </c>
      <c r="E3857" s="1" t="s">
        <v>24</v>
      </c>
      <c r="G3857" t="s">
        <v>3510</v>
      </c>
      <c r="H3857">
        <v>64200</v>
      </c>
      <c r="I3857">
        <v>65702</v>
      </c>
      <c r="J3857" t="s">
        <v>26</v>
      </c>
      <c r="K3857" t="s">
        <v>3670</v>
      </c>
      <c r="N3857" t="s">
        <v>3671</v>
      </c>
      <c r="Q3857" t="s">
        <v>3669</v>
      </c>
      <c r="R3857">
        <v>1503</v>
      </c>
      <c r="S3857">
        <v>500</v>
      </c>
    </row>
    <row r="3858" spans="1:20" x14ac:dyDescent="0.25">
      <c r="A3858" s="1" t="s">
        <v>20</v>
      </c>
      <c r="B3858" s="1" t="s">
        <v>34</v>
      </c>
      <c r="C3858" s="1" t="s">
        <v>22</v>
      </c>
      <c r="D3858" s="1" t="s">
        <v>23</v>
      </c>
      <c r="E3858" s="1" t="s">
        <v>24</v>
      </c>
      <c r="G3858" t="s">
        <v>3334</v>
      </c>
      <c r="H3858">
        <v>64218</v>
      </c>
      <c r="I3858">
        <v>65915</v>
      </c>
      <c r="J3858" t="s">
        <v>26</v>
      </c>
      <c r="Q3858" t="s">
        <v>3473</v>
      </c>
      <c r="R3858">
        <v>1698</v>
      </c>
    </row>
    <row r="3859" spans="1:20" x14ac:dyDescent="0.25">
      <c r="A3859" s="1" t="s">
        <v>36</v>
      </c>
      <c r="B3859" s="1" t="s">
        <v>37</v>
      </c>
      <c r="C3859" s="1" t="s">
        <v>22</v>
      </c>
      <c r="D3859" s="1" t="s">
        <v>23</v>
      </c>
      <c r="E3859" s="1" t="s">
        <v>24</v>
      </c>
      <c r="G3859" t="s">
        <v>3334</v>
      </c>
      <c r="H3859">
        <v>64218</v>
      </c>
      <c r="I3859">
        <v>65915</v>
      </c>
      <c r="J3859" t="s">
        <v>26</v>
      </c>
      <c r="K3859" t="s">
        <v>3474</v>
      </c>
      <c r="N3859" t="s">
        <v>3475</v>
      </c>
      <c r="Q3859" t="s">
        <v>3473</v>
      </c>
      <c r="R3859">
        <v>1698</v>
      </c>
      <c r="S3859">
        <v>565</v>
      </c>
    </row>
    <row r="3860" spans="1:20" x14ac:dyDescent="0.25">
      <c r="A3860" s="1" t="s">
        <v>20</v>
      </c>
      <c r="B3860" s="1" t="s">
        <v>34</v>
      </c>
      <c r="C3860" s="1" t="s">
        <v>22</v>
      </c>
      <c r="D3860" s="1" t="s">
        <v>23</v>
      </c>
      <c r="E3860" s="1" t="s">
        <v>24</v>
      </c>
      <c r="G3860" t="s">
        <v>2935</v>
      </c>
      <c r="H3860">
        <v>64410</v>
      </c>
      <c r="I3860">
        <v>65702</v>
      </c>
      <c r="J3860" t="s">
        <v>46</v>
      </c>
      <c r="Q3860" t="s">
        <v>3092</v>
      </c>
      <c r="R3860">
        <v>1293</v>
      </c>
    </row>
    <row r="3861" spans="1:20" x14ac:dyDescent="0.25">
      <c r="A3861" s="1" t="s">
        <v>36</v>
      </c>
      <c r="B3861" s="1" t="s">
        <v>37</v>
      </c>
      <c r="C3861" s="1" t="s">
        <v>22</v>
      </c>
      <c r="D3861" s="1" t="s">
        <v>23</v>
      </c>
      <c r="E3861" s="1" t="s">
        <v>24</v>
      </c>
      <c r="G3861" t="s">
        <v>2935</v>
      </c>
      <c r="H3861">
        <v>64410</v>
      </c>
      <c r="I3861">
        <v>65702</v>
      </c>
      <c r="J3861" t="s">
        <v>46</v>
      </c>
      <c r="K3861" t="s">
        <v>3093</v>
      </c>
      <c r="N3861" t="s">
        <v>3094</v>
      </c>
      <c r="Q3861" t="s">
        <v>3092</v>
      </c>
      <c r="R3861">
        <v>1293</v>
      </c>
      <c r="S3861">
        <v>430</v>
      </c>
    </row>
    <row r="3862" spans="1:20" x14ac:dyDescent="0.25">
      <c r="A3862" s="1" t="s">
        <v>20</v>
      </c>
      <c r="B3862" s="1" t="s">
        <v>34</v>
      </c>
      <c r="C3862" s="1" t="s">
        <v>22</v>
      </c>
      <c r="D3862" s="1" t="s">
        <v>23</v>
      </c>
      <c r="E3862" s="1" t="s">
        <v>24</v>
      </c>
      <c r="G3862" t="s">
        <v>1766</v>
      </c>
      <c r="H3862">
        <v>64465</v>
      </c>
      <c r="I3862">
        <v>65115</v>
      </c>
      <c r="J3862" t="s">
        <v>26</v>
      </c>
      <c r="Q3862" t="s">
        <v>1914</v>
      </c>
      <c r="R3862">
        <v>651</v>
      </c>
    </row>
    <row r="3863" spans="1:20" x14ac:dyDescent="0.25">
      <c r="A3863" s="1" t="s">
        <v>36</v>
      </c>
      <c r="B3863" s="1" t="s">
        <v>37</v>
      </c>
      <c r="C3863" s="1" t="s">
        <v>22</v>
      </c>
      <c r="D3863" s="1" t="s">
        <v>23</v>
      </c>
      <c r="E3863" s="1" t="s">
        <v>24</v>
      </c>
      <c r="G3863" t="s">
        <v>1766</v>
      </c>
      <c r="H3863">
        <v>64465</v>
      </c>
      <c r="I3863">
        <v>65115</v>
      </c>
      <c r="J3863" t="s">
        <v>26</v>
      </c>
      <c r="K3863" t="s">
        <v>1915</v>
      </c>
      <c r="N3863" t="s">
        <v>1916</v>
      </c>
      <c r="Q3863" t="s">
        <v>1914</v>
      </c>
      <c r="R3863">
        <v>651</v>
      </c>
      <c r="S3863">
        <v>216</v>
      </c>
    </row>
    <row r="3864" spans="1:20" x14ac:dyDescent="0.25">
      <c r="A3864" s="1" t="s">
        <v>20</v>
      </c>
      <c r="B3864" s="1" t="s">
        <v>34</v>
      </c>
      <c r="C3864" s="1" t="s">
        <v>22</v>
      </c>
      <c r="D3864" s="1" t="s">
        <v>23</v>
      </c>
      <c r="E3864" s="1" t="s">
        <v>24</v>
      </c>
      <c r="G3864" t="s">
        <v>2702</v>
      </c>
      <c r="H3864">
        <v>64514</v>
      </c>
      <c r="I3864">
        <v>65872</v>
      </c>
      <c r="J3864" t="s">
        <v>26</v>
      </c>
      <c r="Q3864" t="s">
        <v>2844</v>
      </c>
      <c r="R3864">
        <v>1359</v>
      </c>
    </row>
    <row r="3865" spans="1:20" x14ac:dyDescent="0.25">
      <c r="A3865" s="1" t="s">
        <v>36</v>
      </c>
      <c r="B3865" s="1" t="s">
        <v>37</v>
      </c>
      <c r="C3865" s="1" t="s">
        <v>22</v>
      </c>
      <c r="D3865" s="1" t="s">
        <v>23</v>
      </c>
      <c r="E3865" s="1" t="s">
        <v>24</v>
      </c>
      <c r="G3865" t="s">
        <v>2702</v>
      </c>
      <c r="H3865">
        <v>64514</v>
      </c>
      <c r="I3865">
        <v>65872</v>
      </c>
      <c r="J3865" t="s">
        <v>26</v>
      </c>
      <c r="K3865" t="s">
        <v>2845</v>
      </c>
      <c r="N3865" t="s">
        <v>2846</v>
      </c>
      <c r="Q3865" t="s">
        <v>2844</v>
      </c>
      <c r="R3865">
        <v>1359</v>
      </c>
      <c r="S3865">
        <v>452</v>
      </c>
    </row>
    <row r="3866" spans="1:20" x14ac:dyDescent="0.25">
      <c r="A3866" s="1" t="s">
        <v>20</v>
      </c>
      <c r="B3866" s="1" t="s">
        <v>128</v>
      </c>
      <c r="C3866" s="1" t="s">
        <v>22</v>
      </c>
      <c r="D3866" s="1" t="s">
        <v>23</v>
      </c>
      <c r="E3866" s="1" t="s">
        <v>24</v>
      </c>
      <c r="G3866" t="s">
        <v>3120</v>
      </c>
      <c r="H3866">
        <v>64664</v>
      </c>
      <c r="I3866">
        <v>65704</v>
      </c>
      <c r="J3866" t="s">
        <v>26</v>
      </c>
      <c r="Q3866" t="s">
        <v>3296</v>
      </c>
      <c r="R3866">
        <v>1041</v>
      </c>
      <c r="T3866" t="s">
        <v>130</v>
      </c>
    </row>
    <row r="3867" spans="1:20" x14ac:dyDescent="0.25">
      <c r="A3867" s="1" t="s">
        <v>36</v>
      </c>
      <c r="B3867" s="1" t="s">
        <v>131</v>
      </c>
      <c r="C3867" s="1" t="s">
        <v>22</v>
      </c>
      <c r="D3867" s="1" t="s">
        <v>23</v>
      </c>
      <c r="E3867" s="1" t="s">
        <v>24</v>
      </c>
      <c r="G3867" t="s">
        <v>3120</v>
      </c>
      <c r="H3867">
        <v>64664</v>
      </c>
      <c r="I3867">
        <v>65704</v>
      </c>
      <c r="J3867" t="s">
        <v>26</v>
      </c>
      <c r="N3867" t="s">
        <v>3297</v>
      </c>
      <c r="Q3867" t="s">
        <v>3296</v>
      </c>
      <c r="R3867">
        <v>1041</v>
      </c>
      <c r="T3867" t="s">
        <v>130</v>
      </c>
    </row>
    <row r="3868" spans="1:20" x14ac:dyDescent="0.25">
      <c r="A3868" s="1" t="s">
        <v>20</v>
      </c>
      <c r="B3868" s="1" t="s">
        <v>34</v>
      </c>
      <c r="C3868" s="1" t="s">
        <v>22</v>
      </c>
      <c r="D3868" s="1" t="s">
        <v>23</v>
      </c>
      <c r="E3868" s="1" t="s">
        <v>24</v>
      </c>
      <c r="G3868" t="s">
        <v>1267</v>
      </c>
      <c r="H3868">
        <v>64889</v>
      </c>
      <c r="I3868">
        <v>65119</v>
      </c>
      <c r="J3868" t="s">
        <v>26</v>
      </c>
      <c r="Q3868" t="s">
        <v>1432</v>
      </c>
      <c r="R3868">
        <v>231</v>
      </c>
    </row>
    <row r="3869" spans="1:20" x14ac:dyDescent="0.25">
      <c r="A3869" s="1" t="s">
        <v>36</v>
      </c>
      <c r="B3869" s="1" t="s">
        <v>37</v>
      </c>
      <c r="C3869" s="1" t="s">
        <v>22</v>
      </c>
      <c r="D3869" s="1" t="s">
        <v>23</v>
      </c>
      <c r="E3869" s="1" t="s">
        <v>24</v>
      </c>
      <c r="G3869" t="s">
        <v>1267</v>
      </c>
      <c r="H3869">
        <v>64889</v>
      </c>
      <c r="I3869">
        <v>65119</v>
      </c>
      <c r="J3869" t="s">
        <v>26</v>
      </c>
      <c r="K3869" t="s">
        <v>1433</v>
      </c>
      <c r="N3869" t="s">
        <v>45</v>
      </c>
      <c r="Q3869" t="s">
        <v>1432</v>
      </c>
      <c r="R3869">
        <v>231</v>
      </c>
      <c r="S3869">
        <v>76</v>
      </c>
    </row>
    <row r="3870" spans="1:20" x14ac:dyDescent="0.25">
      <c r="A3870" s="1" t="s">
        <v>20</v>
      </c>
      <c r="B3870" s="1" t="s">
        <v>34</v>
      </c>
      <c r="C3870" s="1" t="s">
        <v>22</v>
      </c>
      <c r="D3870" s="1" t="s">
        <v>23</v>
      </c>
      <c r="E3870" s="1" t="s">
        <v>24</v>
      </c>
      <c r="G3870" t="s">
        <v>1766</v>
      </c>
      <c r="H3870">
        <v>65234</v>
      </c>
      <c r="I3870">
        <v>65983</v>
      </c>
      <c r="J3870" t="s">
        <v>26</v>
      </c>
      <c r="Q3870" t="s">
        <v>1917</v>
      </c>
      <c r="R3870">
        <v>750</v>
      </c>
    </row>
    <row r="3871" spans="1:20" x14ac:dyDescent="0.25">
      <c r="A3871" s="1" t="s">
        <v>36</v>
      </c>
      <c r="B3871" s="1" t="s">
        <v>37</v>
      </c>
      <c r="C3871" s="1" t="s">
        <v>22</v>
      </c>
      <c r="D3871" s="1" t="s">
        <v>23</v>
      </c>
      <c r="E3871" s="1" t="s">
        <v>24</v>
      </c>
      <c r="G3871" t="s">
        <v>1766</v>
      </c>
      <c r="H3871">
        <v>65234</v>
      </c>
      <c r="I3871">
        <v>65983</v>
      </c>
      <c r="J3871" t="s">
        <v>26</v>
      </c>
      <c r="K3871" t="s">
        <v>1918</v>
      </c>
      <c r="N3871" t="s">
        <v>1919</v>
      </c>
      <c r="Q3871" t="s">
        <v>1917</v>
      </c>
      <c r="R3871">
        <v>750</v>
      </c>
      <c r="S3871">
        <v>249</v>
      </c>
    </row>
    <row r="3872" spans="1:20" x14ac:dyDescent="0.25">
      <c r="A3872" s="1" t="s">
        <v>20</v>
      </c>
      <c r="B3872" s="1" t="s">
        <v>128</v>
      </c>
      <c r="C3872" s="1" t="s">
        <v>22</v>
      </c>
      <c r="D3872" s="1" t="s">
        <v>23</v>
      </c>
      <c r="E3872" s="1" t="s">
        <v>24</v>
      </c>
      <c r="G3872" t="s">
        <v>1267</v>
      </c>
      <c r="H3872">
        <v>65303</v>
      </c>
      <c r="I3872">
        <v>65937</v>
      </c>
      <c r="J3872" t="s">
        <v>26</v>
      </c>
      <c r="Q3872" t="s">
        <v>1434</v>
      </c>
      <c r="R3872">
        <v>635</v>
      </c>
      <c r="T3872" t="s">
        <v>130</v>
      </c>
    </row>
    <row r="3873" spans="1:20" x14ac:dyDescent="0.25">
      <c r="A3873" s="1" t="s">
        <v>36</v>
      </c>
      <c r="B3873" s="1" t="s">
        <v>131</v>
      </c>
      <c r="C3873" s="1" t="s">
        <v>22</v>
      </c>
      <c r="D3873" s="1" t="s">
        <v>23</v>
      </c>
      <c r="E3873" s="1" t="s">
        <v>24</v>
      </c>
      <c r="G3873" t="s">
        <v>1267</v>
      </c>
      <c r="H3873">
        <v>65303</v>
      </c>
      <c r="I3873">
        <v>65937</v>
      </c>
      <c r="J3873" t="s">
        <v>26</v>
      </c>
      <c r="N3873" t="s">
        <v>45</v>
      </c>
      <c r="Q3873" t="s">
        <v>1434</v>
      </c>
      <c r="R3873">
        <v>635</v>
      </c>
      <c r="T3873" t="s">
        <v>130</v>
      </c>
    </row>
    <row r="3874" spans="1:20" x14ac:dyDescent="0.25">
      <c r="A3874" s="1" t="s">
        <v>20</v>
      </c>
      <c r="B3874" s="1" t="s">
        <v>34</v>
      </c>
      <c r="C3874" s="1" t="s">
        <v>22</v>
      </c>
      <c r="D3874" s="1" t="s">
        <v>23</v>
      </c>
      <c r="E3874" s="1" t="s">
        <v>24</v>
      </c>
      <c r="G3874" t="s">
        <v>683</v>
      </c>
      <c r="H3874">
        <v>65356</v>
      </c>
      <c r="I3874">
        <v>66063</v>
      </c>
      <c r="J3874" t="s">
        <v>26</v>
      </c>
      <c r="Q3874" t="s">
        <v>877</v>
      </c>
      <c r="R3874">
        <v>708</v>
      </c>
    </row>
    <row r="3875" spans="1:20" x14ac:dyDescent="0.25">
      <c r="A3875" s="1" t="s">
        <v>36</v>
      </c>
      <c r="B3875" s="1" t="s">
        <v>37</v>
      </c>
      <c r="C3875" s="1" t="s">
        <v>22</v>
      </c>
      <c r="D3875" s="1" t="s">
        <v>23</v>
      </c>
      <c r="E3875" s="1" t="s">
        <v>24</v>
      </c>
      <c r="G3875" t="s">
        <v>683</v>
      </c>
      <c r="H3875">
        <v>65356</v>
      </c>
      <c r="I3875">
        <v>66063</v>
      </c>
      <c r="J3875" t="s">
        <v>26</v>
      </c>
      <c r="K3875" t="s">
        <v>878</v>
      </c>
      <c r="N3875" t="s">
        <v>45</v>
      </c>
      <c r="Q3875" t="s">
        <v>877</v>
      </c>
      <c r="R3875">
        <v>708</v>
      </c>
      <c r="S3875">
        <v>235</v>
      </c>
    </row>
    <row r="3876" spans="1:20" x14ac:dyDescent="0.25">
      <c r="A3876" s="1" t="s">
        <v>20</v>
      </c>
      <c r="B3876" s="1" t="s">
        <v>34</v>
      </c>
      <c r="C3876" s="1" t="s">
        <v>22</v>
      </c>
      <c r="D3876" s="1" t="s">
        <v>23</v>
      </c>
      <c r="E3876" s="1" t="s">
        <v>24</v>
      </c>
      <c r="G3876" t="s">
        <v>25</v>
      </c>
      <c r="H3876">
        <v>65410</v>
      </c>
      <c r="I3876">
        <v>66549</v>
      </c>
      <c r="J3876" t="s">
        <v>26</v>
      </c>
      <c r="Q3876" t="s">
        <v>227</v>
      </c>
      <c r="R3876">
        <v>1140</v>
      </c>
    </row>
    <row r="3877" spans="1:20" x14ac:dyDescent="0.25">
      <c r="A3877" s="1" t="s">
        <v>36</v>
      </c>
      <c r="B3877" s="1" t="s">
        <v>37</v>
      </c>
      <c r="C3877" s="1" t="s">
        <v>22</v>
      </c>
      <c r="D3877" s="1" t="s">
        <v>23</v>
      </c>
      <c r="E3877" s="1" t="s">
        <v>24</v>
      </c>
      <c r="G3877" t="s">
        <v>25</v>
      </c>
      <c r="H3877">
        <v>65410</v>
      </c>
      <c r="I3877">
        <v>66549</v>
      </c>
      <c r="J3877" t="s">
        <v>26</v>
      </c>
      <c r="K3877" t="s">
        <v>228</v>
      </c>
      <c r="N3877" t="s">
        <v>229</v>
      </c>
      <c r="Q3877" t="s">
        <v>227</v>
      </c>
      <c r="R3877">
        <v>1140</v>
      </c>
      <c r="S3877">
        <v>379</v>
      </c>
    </row>
    <row r="3878" spans="1:20" x14ac:dyDescent="0.25">
      <c r="A3878" s="1" t="s">
        <v>20</v>
      </c>
      <c r="B3878" s="1" t="s">
        <v>34</v>
      </c>
      <c r="C3878" s="1" t="s">
        <v>22</v>
      </c>
      <c r="D3878" s="1" t="s">
        <v>23</v>
      </c>
      <c r="E3878" s="1" t="s">
        <v>24</v>
      </c>
      <c r="G3878" t="s">
        <v>3679</v>
      </c>
      <c r="H3878">
        <v>65585</v>
      </c>
      <c r="I3878">
        <v>66028</v>
      </c>
      <c r="J3878" t="s">
        <v>46</v>
      </c>
      <c r="Q3878" t="s">
        <v>3813</v>
      </c>
      <c r="R3878">
        <v>444</v>
      </c>
    </row>
    <row r="3879" spans="1:20" x14ac:dyDescent="0.25">
      <c r="A3879" s="1" t="s">
        <v>36</v>
      </c>
      <c r="B3879" s="1" t="s">
        <v>37</v>
      </c>
      <c r="C3879" s="1" t="s">
        <v>22</v>
      </c>
      <c r="D3879" s="1" t="s">
        <v>23</v>
      </c>
      <c r="E3879" s="1" t="s">
        <v>24</v>
      </c>
      <c r="G3879" t="s">
        <v>3679</v>
      </c>
      <c r="H3879">
        <v>65585</v>
      </c>
      <c r="I3879">
        <v>66028</v>
      </c>
      <c r="J3879" t="s">
        <v>46</v>
      </c>
      <c r="K3879" t="s">
        <v>3814</v>
      </c>
      <c r="N3879" t="s">
        <v>465</v>
      </c>
      <c r="Q3879" t="s">
        <v>3813</v>
      </c>
      <c r="R3879">
        <v>444</v>
      </c>
      <c r="S3879">
        <v>147</v>
      </c>
    </row>
    <row r="3880" spans="1:20" x14ac:dyDescent="0.25">
      <c r="A3880" s="1" t="s">
        <v>20</v>
      </c>
      <c r="B3880" s="1" t="s">
        <v>34</v>
      </c>
      <c r="C3880" s="1" t="s">
        <v>22</v>
      </c>
      <c r="D3880" s="1" t="s">
        <v>23</v>
      </c>
      <c r="E3880" s="1" t="s">
        <v>24</v>
      </c>
      <c r="G3880" t="s">
        <v>3120</v>
      </c>
      <c r="H3880">
        <v>65713</v>
      </c>
      <c r="I3880">
        <v>66630</v>
      </c>
      <c r="J3880" t="s">
        <v>26</v>
      </c>
      <c r="Q3880" t="s">
        <v>3298</v>
      </c>
      <c r="R3880">
        <v>918</v>
      </c>
    </row>
    <row r="3881" spans="1:20" x14ac:dyDescent="0.25">
      <c r="A3881" s="1" t="s">
        <v>36</v>
      </c>
      <c r="B3881" s="1" t="s">
        <v>37</v>
      </c>
      <c r="C3881" s="1" t="s">
        <v>22</v>
      </c>
      <c r="D3881" s="1" t="s">
        <v>23</v>
      </c>
      <c r="E3881" s="1" t="s">
        <v>24</v>
      </c>
      <c r="G3881" t="s">
        <v>3120</v>
      </c>
      <c r="H3881">
        <v>65713</v>
      </c>
      <c r="I3881">
        <v>66630</v>
      </c>
      <c r="J3881" t="s">
        <v>26</v>
      </c>
      <c r="K3881" t="s">
        <v>3299</v>
      </c>
      <c r="N3881" t="s">
        <v>3300</v>
      </c>
      <c r="Q3881" t="s">
        <v>3298</v>
      </c>
      <c r="R3881">
        <v>918</v>
      </c>
      <c r="S3881">
        <v>305</v>
      </c>
    </row>
    <row r="3882" spans="1:20" x14ac:dyDescent="0.25">
      <c r="A3882" s="1" t="s">
        <v>20</v>
      </c>
      <c r="B3882" s="1" t="s">
        <v>34</v>
      </c>
      <c r="C3882" s="1" t="s">
        <v>22</v>
      </c>
      <c r="D3882" s="1" t="s">
        <v>23</v>
      </c>
      <c r="E3882" s="1" t="s">
        <v>24</v>
      </c>
      <c r="G3882" t="s">
        <v>3510</v>
      </c>
      <c r="H3882">
        <v>65770</v>
      </c>
      <c r="I3882">
        <v>67089</v>
      </c>
      <c r="J3882" t="s">
        <v>26</v>
      </c>
      <c r="Q3882" t="s">
        <v>3672</v>
      </c>
      <c r="R3882">
        <v>1320</v>
      </c>
    </row>
    <row r="3883" spans="1:20" x14ac:dyDescent="0.25">
      <c r="A3883" s="1" t="s">
        <v>36</v>
      </c>
      <c r="B3883" s="1" t="s">
        <v>37</v>
      </c>
      <c r="C3883" s="1" t="s">
        <v>22</v>
      </c>
      <c r="D3883" s="1" t="s">
        <v>23</v>
      </c>
      <c r="E3883" s="1" t="s">
        <v>24</v>
      </c>
      <c r="G3883" t="s">
        <v>3510</v>
      </c>
      <c r="H3883">
        <v>65770</v>
      </c>
      <c r="I3883">
        <v>67089</v>
      </c>
      <c r="J3883" t="s">
        <v>26</v>
      </c>
      <c r="K3883" t="s">
        <v>3673</v>
      </c>
      <c r="N3883" t="s">
        <v>883</v>
      </c>
      <c r="Q3883" t="s">
        <v>3672</v>
      </c>
      <c r="R3883">
        <v>1320</v>
      </c>
      <c r="S3883">
        <v>439</v>
      </c>
    </row>
    <row r="3884" spans="1:20" x14ac:dyDescent="0.25">
      <c r="A3884" s="1" t="s">
        <v>20</v>
      </c>
      <c r="B3884" s="1" t="s">
        <v>34</v>
      </c>
      <c r="C3884" s="1" t="s">
        <v>22</v>
      </c>
      <c r="D3884" s="1" t="s">
        <v>23</v>
      </c>
      <c r="E3884" s="1" t="s">
        <v>24</v>
      </c>
      <c r="G3884" t="s">
        <v>2702</v>
      </c>
      <c r="H3884">
        <v>65886</v>
      </c>
      <c r="I3884">
        <v>66335</v>
      </c>
      <c r="J3884" t="s">
        <v>26</v>
      </c>
      <c r="Q3884" t="s">
        <v>2847</v>
      </c>
      <c r="R3884">
        <v>450</v>
      </c>
    </row>
    <row r="3885" spans="1:20" x14ac:dyDescent="0.25">
      <c r="A3885" s="1" t="s">
        <v>36</v>
      </c>
      <c r="B3885" s="1" t="s">
        <v>37</v>
      </c>
      <c r="C3885" s="1" t="s">
        <v>22</v>
      </c>
      <c r="D3885" s="1" t="s">
        <v>23</v>
      </c>
      <c r="E3885" s="1" t="s">
        <v>24</v>
      </c>
      <c r="G3885" t="s">
        <v>2702</v>
      </c>
      <c r="H3885">
        <v>65886</v>
      </c>
      <c r="I3885">
        <v>66335</v>
      </c>
      <c r="J3885" t="s">
        <v>26</v>
      </c>
      <c r="K3885" t="s">
        <v>2848</v>
      </c>
      <c r="N3885" t="s">
        <v>2849</v>
      </c>
      <c r="Q3885" t="s">
        <v>2847</v>
      </c>
      <c r="R3885">
        <v>450</v>
      </c>
      <c r="S3885">
        <v>149</v>
      </c>
    </row>
    <row r="3886" spans="1:20" x14ac:dyDescent="0.25">
      <c r="A3886" s="1" t="s">
        <v>20</v>
      </c>
      <c r="B3886" s="1" t="s">
        <v>34</v>
      </c>
      <c r="C3886" s="1" t="s">
        <v>22</v>
      </c>
      <c r="D3886" s="1" t="s">
        <v>23</v>
      </c>
      <c r="E3886" s="1" t="s">
        <v>24</v>
      </c>
      <c r="G3886" t="s">
        <v>3334</v>
      </c>
      <c r="H3886">
        <v>65905</v>
      </c>
      <c r="I3886">
        <v>66603</v>
      </c>
      <c r="J3886" t="s">
        <v>26</v>
      </c>
      <c r="Q3886" t="s">
        <v>3476</v>
      </c>
      <c r="R3886">
        <v>699</v>
      </c>
    </row>
    <row r="3887" spans="1:20" x14ac:dyDescent="0.25">
      <c r="A3887" s="1" t="s">
        <v>36</v>
      </c>
      <c r="B3887" s="1" t="s">
        <v>37</v>
      </c>
      <c r="C3887" s="1" t="s">
        <v>22</v>
      </c>
      <c r="D3887" s="1" t="s">
        <v>23</v>
      </c>
      <c r="E3887" s="1" t="s">
        <v>24</v>
      </c>
      <c r="G3887" t="s">
        <v>3334</v>
      </c>
      <c r="H3887">
        <v>65905</v>
      </c>
      <c r="I3887">
        <v>66603</v>
      </c>
      <c r="J3887" t="s">
        <v>26</v>
      </c>
      <c r="K3887" t="s">
        <v>3477</v>
      </c>
      <c r="N3887" t="s">
        <v>405</v>
      </c>
      <c r="Q3887" t="s">
        <v>3476</v>
      </c>
      <c r="R3887">
        <v>699</v>
      </c>
      <c r="S3887">
        <v>232</v>
      </c>
    </row>
    <row r="3888" spans="1:20" x14ac:dyDescent="0.25">
      <c r="A3888" s="1" t="s">
        <v>20</v>
      </c>
      <c r="B3888" s="1" t="s">
        <v>34</v>
      </c>
      <c r="C3888" s="1" t="s">
        <v>22</v>
      </c>
      <c r="D3888" s="1" t="s">
        <v>23</v>
      </c>
      <c r="E3888" s="1" t="s">
        <v>24</v>
      </c>
      <c r="G3888" t="s">
        <v>2442</v>
      </c>
      <c r="H3888">
        <v>65927</v>
      </c>
      <c r="I3888">
        <v>66601</v>
      </c>
      <c r="J3888" t="s">
        <v>26</v>
      </c>
      <c r="Q3888" t="s">
        <v>2592</v>
      </c>
      <c r="R3888">
        <v>675</v>
      </c>
    </row>
    <row r="3889" spans="1:19" x14ac:dyDescent="0.25">
      <c r="A3889" s="1" t="s">
        <v>36</v>
      </c>
      <c r="B3889" s="1" t="s">
        <v>37</v>
      </c>
      <c r="C3889" s="1" t="s">
        <v>22</v>
      </c>
      <c r="D3889" s="1" t="s">
        <v>23</v>
      </c>
      <c r="E3889" s="1" t="s">
        <v>24</v>
      </c>
      <c r="G3889" t="s">
        <v>2442</v>
      </c>
      <c r="H3889">
        <v>65927</v>
      </c>
      <c r="I3889">
        <v>66601</v>
      </c>
      <c r="J3889" t="s">
        <v>26</v>
      </c>
      <c r="K3889" t="s">
        <v>2593</v>
      </c>
      <c r="N3889" t="s">
        <v>160</v>
      </c>
      <c r="Q3889" t="s">
        <v>2592</v>
      </c>
      <c r="R3889">
        <v>675</v>
      </c>
      <c r="S3889">
        <v>224</v>
      </c>
    </row>
    <row r="3890" spans="1:19" x14ac:dyDescent="0.25">
      <c r="A3890" s="1" t="s">
        <v>20</v>
      </c>
      <c r="B3890" s="1" t="s">
        <v>34</v>
      </c>
      <c r="C3890" s="1" t="s">
        <v>22</v>
      </c>
      <c r="D3890" s="1" t="s">
        <v>23</v>
      </c>
      <c r="E3890" s="1" t="s">
        <v>24</v>
      </c>
      <c r="G3890" t="s">
        <v>3679</v>
      </c>
      <c r="H3890">
        <v>66029</v>
      </c>
      <c r="I3890">
        <v>67294</v>
      </c>
      <c r="J3890" t="s">
        <v>46</v>
      </c>
      <c r="Q3890" t="s">
        <v>3815</v>
      </c>
      <c r="R3890">
        <v>1266</v>
      </c>
    </row>
    <row r="3891" spans="1:19" x14ac:dyDescent="0.25">
      <c r="A3891" s="1" t="s">
        <v>36</v>
      </c>
      <c r="B3891" s="1" t="s">
        <v>37</v>
      </c>
      <c r="C3891" s="1" t="s">
        <v>22</v>
      </c>
      <c r="D3891" s="1" t="s">
        <v>23</v>
      </c>
      <c r="E3891" s="1" t="s">
        <v>24</v>
      </c>
      <c r="G3891" t="s">
        <v>3679</v>
      </c>
      <c r="H3891">
        <v>66029</v>
      </c>
      <c r="I3891">
        <v>67294</v>
      </c>
      <c r="J3891" t="s">
        <v>46</v>
      </c>
      <c r="K3891" t="s">
        <v>3816</v>
      </c>
      <c r="N3891" t="s">
        <v>1844</v>
      </c>
      <c r="Q3891" t="s">
        <v>3815</v>
      </c>
      <c r="R3891">
        <v>1266</v>
      </c>
      <c r="S3891">
        <v>421</v>
      </c>
    </row>
    <row r="3892" spans="1:19" x14ac:dyDescent="0.25">
      <c r="A3892" s="1" t="s">
        <v>20</v>
      </c>
      <c r="B3892" s="1" t="s">
        <v>34</v>
      </c>
      <c r="C3892" s="1" t="s">
        <v>22</v>
      </c>
      <c r="D3892" s="1" t="s">
        <v>23</v>
      </c>
      <c r="E3892" s="1" t="s">
        <v>24</v>
      </c>
      <c r="G3892" t="s">
        <v>683</v>
      </c>
      <c r="H3892">
        <v>66044</v>
      </c>
      <c r="I3892">
        <v>67759</v>
      </c>
      <c r="J3892" t="s">
        <v>26</v>
      </c>
      <c r="Q3892" t="s">
        <v>879</v>
      </c>
      <c r="R3892">
        <v>1716</v>
      </c>
    </row>
    <row r="3893" spans="1:19" x14ac:dyDescent="0.25">
      <c r="A3893" s="1" t="s">
        <v>36</v>
      </c>
      <c r="B3893" s="1" t="s">
        <v>37</v>
      </c>
      <c r="C3893" s="1" t="s">
        <v>22</v>
      </c>
      <c r="D3893" s="1" t="s">
        <v>23</v>
      </c>
      <c r="E3893" s="1" t="s">
        <v>24</v>
      </c>
      <c r="G3893" t="s">
        <v>683</v>
      </c>
      <c r="H3893">
        <v>66044</v>
      </c>
      <c r="I3893">
        <v>67759</v>
      </c>
      <c r="J3893" t="s">
        <v>26</v>
      </c>
      <c r="K3893" t="s">
        <v>880</v>
      </c>
      <c r="N3893" t="s">
        <v>45</v>
      </c>
      <c r="Q3893" t="s">
        <v>879</v>
      </c>
      <c r="R3893">
        <v>1716</v>
      </c>
      <c r="S3893">
        <v>571</v>
      </c>
    </row>
    <row r="3894" spans="1:19" x14ac:dyDescent="0.25">
      <c r="A3894" s="1" t="s">
        <v>20</v>
      </c>
      <c r="B3894" s="1" t="s">
        <v>34</v>
      </c>
      <c r="C3894" s="1" t="s">
        <v>22</v>
      </c>
      <c r="D3894" s="1" t="s">
        <v>23</v>
      </c>
      <c r="E3894" s="1" t="s">
        <v>24</v>
      </c>
      <c r="G3894" t="s">
        <v>1766</v>
      </c>
      <c r="H3894">
        <v>66098</v>
      </c>
      <c r="I3894">
        <v>66958</v>
      </c>
      <c r="J3894" t="s">
        <v>26</v>
      </c>
      <c r="Q3894" t="s">
        <v>1920</v>
      </c>
      <c r="R3894">
        <v>861</v>
      </c>
    </row>
    <row r="3895" spans="1:19" x14ac:dyDescent="0.25">
      <c r="A3895" s="1" t="s">
        <v>36</v>
      </c>
      <c r="B3895" s="1" t="s">
        <v>37</v>
      </c>
      <c r="C3895" s="1" t="s">
        <v>22</v>
      </c>
      <c r="D3895" s="1" t="s">
        <v>23</v>
      </c>
      <c r="E3895" s="1" t="s">
        <v>24</v>
      </c>
      <c r="G3895" t="s">
        <v>1766</v>
      </c>
      <c r="H3895">
        <v>66098</v>
      </c>
      <c r="I3895">
        <v>66958</v>
      </c>
      <c r="J3895" t="s">
        <v>26</v>
      </c>
      <c r="K3895" t="s">
        <v>1921</v>
      </c>
      <c r="N3895" t="s">
        <v>630</v>
      </c>
      <c r="Q3895" t="s">
        <v>1920</v>
      </c>
      <c r="R3895">
        <v>861</v>
      </c>
      <c r="S3895">
        <v>286</v>
      </c>
    </row>
    <row r="3896" spans="1:19" x14ac:dyDescent="0.25">
      <c r="A3896" s="1" t="s">
        <v>20</v>
      </c>
      <c r="B3896" s="1" t="s">
        <v>34</v>
      </c>
      <c r="C3896" s="1" t="s">
        <v>22</v>
      </c>
      <c r="D3896" s="1" t="s">
        <v>23</v>
      </c>
      <c r="E3896" s="1" t="s">
        <v>24</v>
      </c>
      <c r="G3896" t="s">
        <v>2935</v>
      </c>
      <c r="H3896">
        <v>66180</v>
      </c>
      <c r="I3896">
        <v>69269</v>
      </c>
      <c r="J3896" t="s">
        <v>26</v>
      </c>
      <c r="Q3896" t="s">
        <v>3095</v>
      </c>
      <c r="R3896">
        <v>3090</v>
      </c>
    </row>
    <row r="3897" spans="1:19" x14ac:dyDescent="0.25">
      <c r="A3897" s="1" t="s">
        <v>36</v>
      </c>
      <c r="B3897" s="1" t="s">
        <v>37</v>
      </c>
      <c r="C3897" s="1" t="s">
        <v>22</v>
      </c>
      <c r="D3897" s="1" t="s">
        <v>23</v>
      </c>
      <c r="E3897" s="1" t="s">
        <v>24</v>
      </c>
      <c r="G3897" t="s">
        <v>2935</v>
      </c>
      <c r="H3897">
        <v>66180</v>
      </c>
      <c r="I3897">
        <v>69269</v>
      </c>
      <c r="J3897" t="s">
        <v>26</v>
      </c>
      <c r="K3897" t="s">
        <v>3096</v>
      </c>
      <c r="N3897" t="s">
        <v>3097</v>
      </c>
      <c r="Q3897" t="s">
        <v>3095</v>
      </c>
      <c r="R3897">
        <v>3090</v>
      </c>
      <c r="S3897">
        <v>1029</v>
      </c>
    </row>
    <row r="3898" spans="1:19" x14ac:dyDescent="0.25">
      <c r="A3898" s="1" t="s">
        <v>20</v>
      </c>
      <c r="B3898" s="1" t="s">
        <v>34</v>
      </c>
      <c r="C3898" s="1" t="s">
        <v>22</v>
      </c>
      <c r="D3898" s="1" t="s">
        <v>23</v>
      </c>
      <c r="E3898" s="1" t="s">
        <v>24</v>
      </c>
      <c r="G3898" t="s">
        <v>2087</v>
      </c>
      <c r="H3898">
        <v>66315</v>
      </c>
      <c r="I3898">
        <v>66944</v>
      </c>
      <c r="J3898" t="s">
        <v>26</v>
      </c>
      <c r="Q3898" t="s">
        <v>2267</v>
      </c>
      <c r="R3898">
        <v>630</v>
      </c>
    </row>
    <row r="3899" spans="1:19" x14ac:dyDescent="0.25">
      <c r="A3899" s="1" t="s">
        <v>36</v>
      </c>
      <c r="B3899" s="1" t="s">
        <v>37</v>
      </c>
      <c r="C3899" s="1" t="s">
        <v>22</v>
      </c>
      <c r="D3899" s="1" t="s">
        <v>23</v>
      </c>
      <c r="E3899" s="1" t="s">
        <v>24</v>
      </c>
      <c r="G3899" t="s">
        <v>2087</v>
      </c>
      <c r="H3899">
        <v>66315</v>
      </c>
      <c r="I3899">
        <v>66944</v>
      </c>
      <c r="J3899" t="s">
        <v>26</v>
      </c>
      <c r="K3899" t="s">
        <v>2268</v>
      </c>
      <c r="N3899" t="s">
        <v>2269</v>
      </c>
      <c r="Q3899" t="s">
        <v>2267</v>
      </c>
      <c r="R3899">
        <v>630</v>
      </c>
      <c r="S3899">
        <v>209</v>
      </c>
    </row>
    <row r="3900" spans="1:19" x14ac:dyDescent="0.25">
      <c r="A3900" s="1" t="s">
        <v>20</v>
      </c>
      <c r="B3900" s="1" t="s">
        <v>34</v>
      </c>
      <c r="C3900" s="1" t="s">
        <v>22</v>
      </c>
      <c r="D3900" s="1" t="s">
        <v>23</v>
      </c>
      <c r="E3900" s="1" t="s">
        <v>24</v>
      </c>
      <c r="G3900" t="s">
        <v>2702</v>
      </c>
      <c r="H3900">
        <v>66339</v>
      </c>
      <c r="I3900">
        <v>67274</v>
      </c>
      <c r="J3900" t="s">
        <v>26</v>
      </c>
      <c r="Q3900" t="s">
        <v>2850</v>
      </c>
      <c r="R3900">
        <v>936</v>
      </c>
    </row>
    <row r="3901" spans="1:19" x14ac:dyDescent="0.25">
      <c r="A3901" s="1" t="s">
        <v>36</v>
      </c>
      <c r="B3901" s="1" t="s">
        <v>37</v>
      </c>
      <c r="C3901" s="1" t="s">
        <v>22</v>
      </c>
      <c r="D3901" s="1" t="s">
        <v>23</v>
      </c>
      <c r="E3901" s="1" t="s">
        <v>24</v>
      </c>
      <c r="G3901" t="s">
        <v>2702</v>
      </c>
      <c r="H3901">
        <v>66339</v>
      </c>
      <c r="I3901">
        <v>67274</v>
      </c>
      <c r="J3901" t="s">
        <v>26</v>
      </c>
      <c r="K3901" t="s">
        <v>2851</v>
      </c>
      <c r="N3901" t="s">
        <v>2852</v>
      </c>
      <c r="Q3901" t="s">
        <v>2850</v>
      </c>
      <c r="R3901">
        <v>936</v>
      </c>
      <c r="S3901">
        <v>311</v>
      </c>
    </row>
    <row r="3902" spans="1:19" x14ac:dyDescent="0.25">
      <c r="A3902" s="1" t="s">
        <v>20</v>
      </c>
      <c r="B3902" s="1" t="s">
        <v>34</v>
      </c>
      <c r="C3902" s="1" t="s">
        <v>22</v>
      </c>
      <c r="D3902" s="1" t="s">
        <v>23</v>
      </c>
      <c r="E3902" s="1" t="s">
        <v>24</v>
      </c>
      <c r="G3902" t="s">
        <v>1267</v>
      </c>
      <c r="H3902">
        <v>66350</v>
      </c>
      <c r="I3902">
        <v>67051</v>
      </c>
      <c r="J3902" t="s">
        <v>26</v>
      </c>
      <c r="Q3902" t="s">
        <v>1435</v>
      </c>
      <c r="R3902">
        <v>702</v>
      </c>
    </row>
    <row r="3903" spans="1:19" x14ac:dyDescent="0.25">
      <c r="A3903" s="1" t="s">
        <v>36</v>
      </c>
      <c r="B3903" s="1" t="s">
        <v>37</v>
      </c>
      <c r="C3903" s="1" t="s">
        <v>22</v>
      </c>
      <c r="D3903" s="1" t="s">
        <v>23</v>
      </c>
      <c r="E3903" s="1" t="s">
        <v>24</v>
      </c>
      <c r="G3903" t="s">
        <v>1267</v>
      </c>
      <c r="H3903">
        <v>66350</v>
      </c>
      <c r="I3903">
        <v>67051</v>
      </c>
      <c r="J3903" t="s">
        <v>26</v>
      </c>
      <c r="K3903" t="s">
        <v>1436</v>
      </c>
      <c r="N3903" t="s">
        <v>45</v>
      </c>
      <c r="Q3903" t="s">
        <v>1435</v>
      </c>
      <c r="R3903">
        <v>702</v>
      </c>
      <c r="S3903">
        <v>233</v>
      </c>
    </row>
    <row r="3904" spans="1:19" x14ac:dyDescent="0.25">
      <c r="A3904" s="1" t="s">
        <v>20</v>
      </c>
      <c r="B3904" s="1" t="s">
        <v>34</v>
      </c>
      <c r="C3904" s="1" t="s">
        <v>22</v>
      </c>
      <c r="D3904" s="1" t="s">
        <v>23</v>
      </c>
      <c r="E3904" s="1" t="s">
        <v>24</v>
      </c>
      <c r="G3904" t="s">
        <v>3334</v>
      </c>
      <c r="H3904">
        <v>66610</v>
      </c>
      <c r="I3904">
        <v>67425</v>
      </c>
      <c r="J3904" t="s">
        <v>26</v>
      </c>
      <c r="Q3904" t="s">
        <v>3478</v>
      </c>
      <c r="R3904">
        <v>816</v>
      </c>
    </row>
    <row r="3905" spans="1:19" x14ac:dyDescent="0.25">
      <c r="A3905" s="1" t="s">
        <v>36</v>
      </c>
      <c r="B3905" s="1" t="s">
        <v>37</v>
      </c>
      <c r="C3905" s="1" t="s">
        <v>22</v>
      </c>
      <c r="D3905" s="1" t="s">
        <v>23</v>
      </c>
      <c r="E3905" s="1" t="s">
        <v>24</v>
      </c>
      <c r="G3905" t="s">
        <v>3334</v>
      </c>
      <c r="H3905">
        <v>66610</v>
      </c>
      <c r="I3905">
        <v>67425</v>
      </c>
      <c r="J3905" t="s">
        <v>26</v>
      </c>
      <c r="K3905" t="s">
        <v>3479</v>
      </c>
      <c r="N3905" t="s">
        <v>45</v>
      </c>
      <c r="Q3905" t="s">
        <v>3478</v>
      </c>
      <c r="R3905">
        <v>816</v>
      </c>
      <c r="S3905">
        <v>271</v>
      </c>
    </row>
    <row r="3906" spans="1:19" x14ac:dyDescent="0.25">
      <c r="A3906" s="1" t="s">
        <v>20</v>
      </c>
      <c r="B3906" s="1" t="s">
        <v>34</v>
      </c>
      <c r="C3906" s="1" t="s">
        <v>22</v>
      </c>
      <c r="D3906" s="1" t="s">
        <v>23</v>
      </c>
      <c r="E3906" s="1" t="s">
        <v>24</v>
      </c>
      <c r="G3906" t="s">
        <v>3120</v>
      </c>
      <c r="H3906">
        <v>66632</v>
      </c>
      <c r="I3906">
        <v>67561</v>
      </c>
      <c r="J3906" t="s">
        <v>26</v>
      </c>
      <c r="Q3906" t="s">
        <v>3301</v>
      </c>
      <c r="R3906">
        <v>930</v>
      </c>
    </row>
    <row r="3907" spans="1:19" x14ac:dyDescent="0.25">
      <c r="A3907" s="1" t="s">
        <v>36</v>
      </c>
      <c r="B3907" s="1" t="s">
        <v>37</v>
      </c>
      <c r="C3907" s="1" t="s">
        <v>22</v>
      </c>
      <c r="D3907" s="1" t="s">
        <v>23</v>
      </c>
      <c r="E3907" s="1" t="s">
        <v>24</v>
      </c>
      <c r="G3907" t="s">
        <v>3120</v>
      </c>
      <c r="H3907">
        <v>66632</v>
      </c>
      <c r="I3907">
        <v>67561</v>
      </c>
      <c r="J3907" t="s">
        <v>26</v>
      </c>
      <c r="K3907" t="s">
        <v>3302</v>
      </c>
      <c r="N3907" t="s">
        <v>3303</v>
      </c>
      <c r="Q3907" t="s">
        <v>3301</v>
      </c>
      <c r="R3907">
        <v>930</v>
      </c>
      <c r="S3907">
        <v>309</v>
      </c>
    </row>
    <row r="3908" spans="1:19" x14ac:dyDescent="0.25">
      <c r="A3908" s="1" t="s">
        <v>20</v>
      </c>
      <c r="B3908" s="1" t="s">
        <v>34</v>
      </c>
      <c r="C3908" s="1" t="s">
        <v>22</v>
      </c>
      <c r="D3908" s="1" t="s">
        <v>23</v>
      </c>
      <c r="E3908" s="1" t="s">
        <v>24</v>
      </c>
      <c r="G3908" t="s">
        <v>25</v>
      </c>
      <c r="H3908">
        <v>66683</v>
      </c>
      <c r="I3908">
        <v>67306</v>
      </c>
      <c r="J3908" t="s">
        <v>26</v>
      </c>
      <c r="Q3908" t="s">
        <v>230</v>
      </c>
      <c r="R3908">
        <v>624</v>
      </c>
    </row>
    <row r="3909" spans="1:19" x14ac:dyDescent="0.25">
      <c r="A3909" s="1" t="s">
        <v>36</v>
      </c>
      <c r="B3909" s="1" t="s">
        <v>37</v>
      </c>
      <c r="C3909" s="1" t="s">
        <v>22</v>
      </c>
      <c r="D3909" s="1" t="s">
        <v>23</v>
      </c>
      <c r="E3909" s="1" t="s">
        <v>24</v>
      </c>
      <c r="G3909" t="s">
        <v>25</v>
      </c>
      <c r="H3909">
        <v>66683</v>
      </c>
      <c r="I3909">
        <v>67306</v>
      </c>
      <c r="J3909" t="s">
        <v>26</v>
      </c>
      <c r="K3909" t="s">
        <v>231</v>
      </c>
      <c r="N3909" t="s">
        <v>45</v>
      </c>
      <c r="Q3909" t="s">
        <v>230</v>
      </c>
      <c r="R3909">
        <v>624</v>
      </c>
      <c r="S3909">
        <v>207</v>
      </c>
    </row>
    <row r="3910" spans="1:19" x14ac:dyDescent="0.25">
      <c r="A3910" s="1" t="s">
        <v>20</v>
      </c>
      <c r="B3910" s="1" t="s">
        <v>34</v>
      </c>
      <c r="C3910" s="1" t="s">
        <v>22</v>
      </c>
      <c r="D3910" s="1" t="s">
        <v>23</v>
      </c>
      <c r="E3910" s="1" t="s">
        <v>24</v>
      </c>
      <c r="G3910" t="s">
        <v>2442</v>
      </c>
      <c r="H3910">
        <v>66749</v>
      </c>
      <c r="I3910">
        <v>66949</v>
      </c>
      <c r="J3910" t="s">
        <v>26</v>
      </c>
      <c r="Q3910" t="s">
        <v>2594</v>
      </c>
      <c r="R3910">
        <v>201</v>
      </c>
    </row>
    <row r="3911" spans="1:19" x14ac:dyDescent="0.25">
      <c r="A3911" s="1" t="s">
        <v>36</v>
      </c>
      <c r="B3911" s="1" t="s">
        <v>37</v>
      </c>
      <c r="C3911" s="1" t="s">
        <v>22</v>
      </c>
      <c r="D3911" s="1" t="s">
        <v>23</v>
      </c>
      <c r="E3911" s="1" t="s">
        <v>24</v>
      </c>
      <c r="G3911" t="s">
        <v>2442</v>
      </c>
      <c r="H3911">
        <v>66749</v>
      </c>
      <c r="I3911">
        <v>66949</v>
      </c>
      <c r="J3911" t="s">
        <v>26</v>
      </c>
      <c r="K3911" t="s">
        <v>2595</v>
      </c>
      <c r="N3911" t="s">
        <v>45</v>
      </c>
      <c r="Q3911" t="s">
        <v>2594</v>
      </c>
      <c r="R3911">
        <v>201</v>
      </c>
      <c r="S3911">
        <v>66</v>
      </c>
    </row>
    <row r="3912" spans="1:19" x14ac:dyDescent="0.25">
      <c r="A3912" s="1" t="s">
        <v>20</v>
      </c>
      <c r="B3912" s="1" t="s">
        <v>34</v>
      </c>
      <c r="C3912" s="1" t="s">
        <v>22</v>
      </c>
      <c r="D3912" s="1" t="s">
        <v>23</v>
      </c>
      <c r="E3912" s="1" t="s">
        <v>24</v>
      </c>
      <c r="G3912" t="s">
        <v>2087</v>
      </c>
      <c r="H3912">
        <v>66941</v>
      </c>
      <c r="I3912">
        <v>68005</v>
      </c>
      <c r="J3912" t="s">
        <v>26</v>
      </c>
      <c r="Q3912" t="s">
        <v>2270</v>
      </c>
      <c r="R3912">
        <v>1065</v>
      </c>
    </row>
    <row r="3913" spans="1:19" x14ac:dyDescent="0.25">
      <c r="A3913" s="1" t="s">
        <v>36</v>
      </c>
      <c r="B3913" s="1" t="s">
        <v>37</v>
      </c>
      <c r="C3913" s="1" t="s">
        <v>22</v>
      </c>
      <c r="D3913" s="1" t="s">
        <v>23</v>
      </c>
      <c r="E3913" s="1" t="s">
        <v>24</v>
      </c>
      <c r="G3913" t="s">
        <v>2087</v>
      </c>
      <c r="H3913">
        <v>66941</v>
      </c>
      <c r="I3913">
        <v>68005</v>
      </c>
      <c r="J3913" t="s">
        <v>26</v>
      </c>
      <c r="K3913" t="s">
        <v>2271</v>
      </c>
      <c r="N3913" t="s">
        <v>2272</v>
      </c>
      <c r="Q3913" t="s">
        <v>2270</v>
      </c>
      <c r="R3913">
        <v>1065</v>
      </c>
      <c r="S3913">
        <v>354</v>
      </c>
    </row>
    <row r="3914" spans="1:19" x14ac:dyDescent="0.25">
      <c r="A3914" s="1" t="s">
        <v>20</v>
      </c>
      <c r="B3914" s="1" t="s">
        <v>34</v>
      </c>
      <c r="C3914" s="1" t="s">
        <v>22</v>
      </c>
      <c r="D3914" s="1" t="s">
        <v>23</v>
      </c>
      <c r="E3914" s="1" t="s">
        <v>24</v>
      </c>
      <c r="G3914" t="s">
        <v>1766</v>
      </c>
      <c r="H3914">
        <v>66972</v>
      </c>
      <c r="I3914">
        <v>67856</v>
      </c>
      <c r="J3914" t="s">
        <v>26</v>
      </c>
      <c r="Q3914" t="s">
        <v>1922</v>
      </c>
      <c r="R3914">
        <v>885</v>
      </c>
    </row>
    <row r="3915" spans="1:19" x14ac:dyDescent="0.25">
      <c r="A3915" s="1" t="s">
        <v>36</v>
      </c>
      <c r="B3915" s="1" t="s">
        <v>37</v>
      </c>
      <c r="C3915" s="1" t="s">
        <v>22</v>
      </c>
      <c r="D3915" s="1" t="s">
        <v>23</v>
      </c>
      <c r="E3915" s="1" t="s">
        <v>24</v>
      </c>
      <c r="G3915" t="s">
        <v>1766</v>
      </c>
      <c r="H3915">
        <v>66972</v>
      </c>
      <c r="I3915">
        <v>67856</v>
      </c>
      <c r="J3915" t="s">
        <v>26</v>
      </c>
      <c r="K3915" t="s">
        <v>1923</v>
      </c>
      <c r="N3915" t="s">
        <v>1145</v>
      </c>
      <c r="Q3915" t="s">
        <v>1922</v>
      </c>
      <c r="R3915">
        <v>885</v>
      </c>
      <c r="S3915">
        <v>294</v>
      </c>
    </row>
    <row r="3916" spans="1:19" x14ac:dyDescent="0.25">
      <c r="A3916" s="1" t="s">
        <v>20</v>
      </c>
      <c r="B3916" s="1" t="s">
        <v>34</v>
      </c>
      <c r="C3916" s="1" t="s">
        <v>22</v>
      </c>
      <c r="D3916" s="1" t="s">
        <v>23</v>
      </c>
      <c r="E3916" s="1" t="s">
        <v>24</v>
      </c>
      <c r="G3916" t="s">
        <v>3824</v>
      </c>
      <c r="H3916">
        <v>67212</v>
      </c>
      <c r="I3916">
        <v>68576</v>
      </c>
      <c r="J3916" t="s">
        <v>26</v>
      </c>
      <c r="Q3916" t="s">
        <v>3975</v>
      </c>
      <c r="R3916">
        <v>1365</v>
      </c>
    </row>
    <row r="3917" spans="1:19" x14ac:dyDescent="0.25">
      <c r="A3917" s="1" t="s">
        <v>36</v>
      </c>
      <c r="B3917" s="1" t="s">
        <v>37</v>
      </c>
      <c r="C3917" s="1" t="s">
        <v>22</v>
      </c>
      <c r="D3917" s="1" t="s">
        <v>23</v>
      </c>
      <c r="E3917" s="1" t="s">
        <v>24</v>
      </c>
      <c r="G3917" t="s">
        <v>3824</v>
      </c>
      <c r="H3917">
        <v>67212</v>
      </c>
      <c r="I3917">
        <v>68576</v>
      </c>
      <c r="J3917" t="s">
        <v>26</v>
      </c>
      <c r="K3917" t="s">
        <v>3976</v>
      </c>
      <c r="N3917" t="s">
        <v>3977</v>
      </c>
      <c r="Q3917" t="s">
        <v>3975</v>
      </c>
      <c r="R3917">
        <v>1365</v>
      </c>
      <c r="S3917">
        <v>454</v>
      </c>
    </row>
    <row r="3918" spans="1:19" x14ac:dyDescent="0.25">
      <c r="A3918" s="1" t="s">
        <v>20</v>
      </c>
      <c r="B3918" s="1" t="s">
        <v>34</v>
      </c>
      <c r="C3918" s="1" t="s">
        <v>22</v>
      </c>
      <c r="D3918" s="1" t="s">
        <v>23</v>
      </c>
      <c r="E3918" s="1" t="s">
        <v>24</v>
      </c>
      <c r="G3918" t="s">
        <v>2702</v>
      </c>
      <c r="H3918">
        <v>67222</v>
      </c>
      <c r="I3918">
        <v>68046</v>
      </c>
      <c r="J3918" t="s">
        <v>26</v>
      </c>
      <c r="Q3918" t="s">
        <v>2853</v>
      </c>
      <c r="R3918">
        <v>825</v>
      </c>
    </row>
    <row r="3919" spans="1:19" x14ac:dyDescent="0.25">
      <c r="A3919" s="1" t="s">
        <v>36</v>
      </c>
      <c r="B3919" s="1" t="s">
        <v>37</v>
      </c>
      <c r="C3919" s="1" t="s">
        <v>22</v>
      </c>
      <c r="D3919" s="1" t="s">
        <v>23</v>
      </c>
      <c r="E3919" s="1" t="s">
        <v>24</v>
      </c>
      <c r="G3919" t="s">
        <v>2702</v>
      </c>
      <c r="H3919">
        <v>67222</v>
      </c>
      <c r="I3919">
        <v>68046</v>
      </c>
      <c r="J3919" t="s">
        <v>26</v>
      </c>
      <c r="K3919" t="s">
        <v>2854</v>
      </c>
      <c r="N3919" t="s">
        <v>1661</v>
      </c>
      <c r="Q3919" t="s">
        <v>2853</v>
      </c>
      <c r="R3919">
        <v>825</v>
      </c>
      <c r="S3919">
        <v>274</v>
      </c>
    </row>
    <row r="3920" spans="1:19" x14ac:dyDescent="0.25">
      <c r="A3920" s="1" t="s">
        <v>20</v>
      </c>
      <c r="B3920" s="1" t="s">
        <v>34</v>
      </c>
      <c r="C3920" s="1" t="s">
        <v>22</v>
      </c>
      <c r="D3920" s="1" t="s">
        <v>23</v>
      </c>
      <c r="E3920" s="1" t="s">
        <v>24</v>
      </c>
      <c r="G3920" t="s">
        <v>3679</v>
      </c>
      <c r="H3920">
        <v>67296</v>
      </c>
      <c r="I3920">
        <v>68024</v>
      </c>
      <c r="J3920" t="s">
        <v>46</v>
      </c>
      <c r="Q3920" t="s">
        <v>3817</v>
      </c>
      <c r="R3920">
        <v>729</v>
      </c>
    </row>
    <row r="3921" spans="1:20" x14ac:dyDescent="0.25">
      <c r="A3921" s="1" t="s">
        <v>36</v>
      </c>
      <c r="B3921" s="1" t="s">
        <v>37</v>
      </c>
      <c r="C3921" s="1" t="s">
        <v>22</v>
      </c>
      <c r="D3921" s="1" t="s">
        <v>23</v>
      </c>
      <c r="E3921" s="1" t="s">
        <v>24</v>
      </c>
      <c r="G3921" t="s">
        <v>3679</v>
      </c>
      <c r="H3921">
        <v>67296</v>
      </c>
      <c r="I3921">
        <v>68024</v>
      </c>
      <c r="J3921" t="s">
        <v>46</v>
      </c>
      <c r="K3921" t="s">
        <v>3818</v>
      </c>
      <c r="N3921" t="s">
        <v>45</v>
      </c>
      <c r="Q3921" t="s">
        <v>3817</v>
      </c>
      <c r="R3921">
        <v>729</v>
      </c>
      <c r="S3921">
        <v>242</v>
      </c>
    </row>
    <row r="3922" spans="1:20" x14ac:dyDescent="0.25">
      <c r="A3922" s="1" t="s">
        <v>20</v>
      </c>
      <c r="B3922" s="1" t="s">
        <v>34</v>
      </c>
      <c r="C3922" s="1" t="s">
        <v>22</v>
      </c>
      <c r="D3922" s="1" t="s">
        <v>23</v>
      </c>
      <c r="E3922" s="1" t="s">
        <v>24</v>
      </c>
      <c r="G3922" t="s">
        <v>1267</v>
      </c>
      <c r="H3922">
        <v>67307</v>
      </c>
      <c r="I3922">
        <v>67504</v>
      </c>
      <c r="J3922" t="s">
        <v>26</v>
      </c>
      <c r="Q3922" t="s">
        <v>1437</v>
      </c>
      <c r="R3922">
        <v>198</v>
      </c>
    </row>
    <row r="3923" spans="1:20" x14ac:dyDescent="0.25">
      <c r="A3923" s="1" t="s">
        <v>36</v>
      </c>
      <c r="B3923" s="1" t="s">
        <v>37</v>
      </c>
      <c r="C3923" s="1" t="s">
        <v>22</v>
      </c>
      <c r="D3923" s="1" t="s">
        <v>23</v>
      </c>
      <c r="E3923" s="1" t="s">
        <v>24</v>
      </c>
      <c r="G3923" t="s">
        <v>1267</v>
      </c>
      <c r="H3923">
        <v>67307</v>
      </c>
      <c r="I3923">
        <v>67504</v>
      </c>
      <c r="J3923" t="s">
        <v>26</v>
      </c>
      <c r="K3923" t="s">
        <v>1438</v>
      </c>
      <c r="N3923" t="s">
        <v>45</v>
      </c>
      <c r="Q3923" t="s">
        <v>1437</v>
      </c>
      <c r="R3923">
        <v>198</v>
      </c>
      <c r="S3923">
        <v>65</v>
      </c>
    </row>
    <row r="3924" spans="1:20" x14ac:dyDescent="0.25">
      <c r="A3924" s="1" t="s">
        <v>20</v>
      </c>
      <c r="B3924" s="1" t="s">
        <v>34</v>
      </c>
      <c r="C3924" s="1" t="s">
        <v>22</v>
      </c>
      <c r="D3924" s="1" t="s">
        <v>23</v>
      </c>
      <c r="E3924" s="1" t="s">
        <v>24</v>
      </c>
      <c r="G3924" t="s">
        <v>25</v>
      </c>
      <c r="H3924">
        <v>67475</v>
      </c>
      <c r="I3924">
        <v>67837</v>
      </c>
      <c r="J3924" t="s">
        <v>26</v>
      </c>
      <c r="Q3924" t="s">
        <v>232</v>
      </c>
      <c r="R3924">
        <v>363</v>
      </c>
    </row>
    <row r="3925" spans="1:20" x14ac:dyDescent="0.25">
      <c r="A3925" s="1" t="s">
        <v>36</v>
      </c>
      <c r="B3925" s="1" t="s">
        <v>37</v>
      </c>
      <c r="C3925" s="1" t="s">
        <v>22</v>
      </c>
      <c r="D3925" s="1" t="s">
        <v>23</v>
      </c>
      <c r="E3925" s="1" t="s">
        <v>24</v>
      </c>
      <c r="G3925" t="s">
        <v>25</v>
      </c>
      <c r="H3925">
        <v>67475</v>
      </c>
      <c r="I3925">
        <v>67837</v>
      </c>
      <c r="J3925" t="s">
        <v>26</v>
      </c>
      <c r="K3925" t="s">
        <v>233</v>
      </c>
      <c r="N3925" t="s">
        <v>234</v>
      </c>
      <c r="Q3925" t="s">
        <v>232</v>
      </c>
      <c r="R3925">
        <v>363</v>
      </c>
      <c r="S3925">
        <v>120</v>
      </c>
    </row>
    <row r="3926" spans="1:20" x14ac:dyDescent="0.25">
      <c r="A3926" s="1" t="s">
        <v>20</v>
      </c>
      <c r="B3926" s="1" t="s">
        <v>34</v>
      </c>
      <c r="C3926" s="1" t="s">
        <v>22</v>
      </c>
      <c r="D3926" s="1" t="s">
        <v>23</v>
      </c>
      <c r="E3926" s="1" t="s">
        <v>24</v>
      </c>
      <c r="G3926" t="s">
        <v>3334</v>
      </c>
      <c r="H3926">
        <v>67584</v>
      </c>
      <c r="I3926">
        <v>68849</v>
      </c>
      <c r="J3926" t="s">
        <v>26</v>
      </c>
      <c r="Q3926" t="s">
        <v>3480</v>
      </c>
      <c r="R3926">
        <v>1266</v>
      </c>
    </row>
    <row r="3927" spans="1:20" x14ac:dyDescent="0.25">
      <c r="A3927" s="1" t="s">
        <v>36</v>
      </c>
      <c r="B3927" s="1" t="s">
        <v>37</v>
      </c>
      <c r="C3927" s="1" t="s">
        <v>22</v>
      </c>
      <c r="D3927" s="1" t="s">
        <v>23</v>
      </c>
      <c r="E3927" s="1" t="s">
        <v>24</v>
      </c>
      <c r="G3927" t="s">
        <v>3334</v>
      </c>
      <c r="H3927">
        <v>67584</v>
      </c>
      <c r="I3927">
        <v>68849</v>
      </c>
      <c r="J3927" t="s">
        <v>26</v>
      </c>
      <c r="K3927" t="s">
        <v>3481</v>
      </c>
      <c r="N3927" t="s">
        <v>3482</v>
      </c>
      <c r="Q3927" t="s">
        <v>3480</v>
      </c>
      <c r="R3927">
        <v>1266</v>
      </c>
      <c r="S3927">
        <v>421</v>
      </c>
    </row>
    <row r="3928" spans="1:20" x14ac:dyDescent="0.25">
      <c r="A3928" s="1" t="s">
        <v>20</v>
      </c>
      <c r="B3928" s="1" t="s">
        <v>34</v>
      </c>
      <c r="C3928" s="1" t="s">
        <v>22</v>
      </c>
      <c r="D3928" s="1" t="s">
        <v>23</v>
      </c>
      <c r="E3928" s="1" t="s">
        <v>24</v>
      </c>
      <c r="G3928" t="s">
        <v>2442</v>
      </c>
      <c r="H3928">
        <v>67586</v>
      </c>
      <c r="I3928">
        <v>68221</v>
      </c>
      <c r="J3928" t="s">
        <v>26</v>
      </c>
      <c r="Q3928" t="s">
        <v>2596</v>
      </c>
      <c r="R3928">
        <v>636</v>
      </c>
    </row>
    <row r="3929" spans="1:20" x14ac:dyDescent="0.25">
      <c r="A3929" s="1" t="s">
        <v>36</v>
      </c>
      <c r="B3929" s="1" t="s">
        <v>37</v>
      </c>
      <c r="C3929" s="1" t="s">
        <v>22</v>
      </c>
      <c r="D3929" s="1" t="s">
        <v>23</v>
      </c>
      <c r="E3929" s="1" t="s">
        <v>24</v>
      </c>
      <c r="G3929" t="s">
        <v>2442</v>
      </c>
      <c r="H3929">
        <v>67586</v>
      </c>
      <c r="I3929">
        <v>68221</v>
      </c>
      <c r="J3929" t="s">
        <v>26</v>
      </c>
      <c r="K3929" t="s">
        <v>2597</v>
      </c>
      <c r="N3929" t="s">
        <v>157</v>
      </c>
      <c r="Q3929" t="s">
        <v>2596</v>
      </c>
      <c r="R3929">
        <v>636</v>
      </c>
      <c r="S3929">
        <v>211</v>
      </c>
    </row>
    <row r="3930" spans="1:20" x14ac:dyDescent="0.25">
      <c r="A3930" s="1" t="s">
        <v>20</v>
      </c>
      <c r="B3930" s="1" t="s">
        <v>34</v>
      </c>
      <c r="C3930" s="1" t="s">
        <v>22</v>
      </c>
      <c r="D3930" s="1" t="s">
        <v>23</v>
      </c>
      <c r="E3930" s="1" t="s">
        <v>24</v>
      </c>
      <c r="G3930" t="s">
        <v>1267</v>
      </c>
      <c r="H3930">
        <v>67593</v>
      </c>
      <c r="I3930">
        <v>68237</v>
      </c>
      <c r="J3930" t="s">
        <v>26</v>
      </c>
      <c r="Q3930" t="s">
        <v>1439</v>
      </c>
      <c r="R3930">
        <v>645</v>
      </c>
    </row>
    <row r="3931" spans="1:20" x14ac:dyDescent="0.25">
      <c r="A3931" s="1" t="s">
        <v>36</v>
      </c>
      <c r="B3931" s="1" t="s">
        <v>37</v>
      </c>
      <c r="C3931" s="1" t="s">
        <v>22</v>
      </c>
      <c r="D3931" s="1" t="s">
        <v>23</v>
      </c>
      <c r="E3931" s="1" t="s">
        <v>24</v>
      </c>
      <c r="G3931" t="s">
        <v>1267</v>
      </c>
      <c r="H3931">
        <v>67593</v>
      </c>
      <c r="I3931">
        <v>68237</v>
      </c>
      <c r="J3931" t="s">
        <v>26</v>
      </c>
      <c r="K3931" t="s">
        <v>1440</v>
      </c>
      <c r="N3931" t="s">
        <v>169</v>
      </c>
      <c r="Q3931" t="s">
        <v>1439</v>
      </c>
      <c r="R3931">
        <v>645</v>
      </c>
      <c r="S3931">
        <v>214</v>
      </c>
    </row>
    <row r="3932" spans="1:20" x14ac:dyDescent="0.25">
      <c r="A3932" s="1" t="s">
        <v>20</v>
      </c>
      <c r="B3932" s="1" t="s">
        <v>34</v>
      </c>
      <c r="C3932" s="1" t="s">
        <v>22</v>
      </c>
      <c r="D3932" s="1" t="s">
        <v>23</v>
      </c>
      <c r="E3932" s="1" t="s">
        <v>24</v>
      </c>
      <c r="G3932" t="s">
        <v>3120</v>
      </c>
      <c r="H3932">
        <v>67656</v>
      </c>
      <c r="I3932">
        <v>69296</v>
      </c>
      <c r="J3932" t="s">
        <v>26</v>
      </c>
      <c r="Q3932" t="s">
        <v>3304</v>
      </c>
      <c r="R3932">
        <v>1641</v>
      </c>
    </row>
    <row r="3933" spans="1:20" x14ac:dyDescent="0.25">
      <c r="A3933" s="1" t="s">
        <v>36</v>
      </c>
      <c r="B3933" s="1" t="s">
        <v>37</v>
      </c>
      <c r="C3933" s="1" t="s">
        <v>22</v>
      </c>
      <c r="D3933" s="1" t="s">
        <v>23</v>
      </c>
      <c r="E3933" s="1" t="s">
        <v>24</v>
      </c>
      <c r="G3933" t="s">
        <v>3120</v>
      </c>
      <c r="H3933">
        <v>67656</v>
      </c>
      <c r="I3933">
        <v>69296</v>
      </c>
      <c r="J3933" t="s">
        <v>26</v>
      </c>
      <c r="K3933" t="s">
        <v>3305</v>
      </c>
      <c r="N3933" t="s">
        <v>1584</v>
      </c>
      <c r="Q3933" t="s">
        <v>3304</v>
      </c>
      <c r="R3933">
        <v>1641</v>
      </c>
      <c r="S3933">
        <v>546</v>
      </c>
    </row>
    <row r="3934" spans="1:20" x14ac:dyDescent="0.25">
      <c r="A3934" s="1" t="s">
        <v>20</v>
      </c>
      <c r="B3934" s="1" t="s">
        <v>128</v>
      </c>
      <c r="C3934" s="1" t="s">
        <v>22</v>
      </c>
      <c r="D3934" s="1" t="s">
        <v>23</v>
      </c>
      <c r="E3934" s="1" t="s">
        <v>24</v>
      </c>
      <c r="G3934" t="s">
        <v>3510</v>
      </c>
      <c r="H3934">
        <v>67803</v>
      </c>
      <c r="I3934">
        <v>70038</v>
      </c>
      <c r="J3934" t="s">
        <v>26</v>
      </c>
      <c r="Q3934" t="s">
        <v>3674</v>
      </c>
      <c r="R3934">
        <v>2236</v>
      </c>
      <c r="T3934" t="s">
        <v>130</v>
      </c>
    </row>
    <row r="3935" spans="1:20" x14ac:dyDescent="0.25">
      <c r="A3935" s="1" t="s">
        <v>36</v>
      </c>
      <c r="B3935" s="1" t="s">
        <v>131</v>
      </c>
      <c r="C3935" s="1" t="s">
        <v>22</v>
      </c>
      <c r="D3935" s="1" t="s">
        <v>23</v>
      </c>
      <c r="E3935" s="1" t="s">
        <v>24</v>
      </c>
      <c r="G3935" t="s">
        <v>3510</v>
      </c>
      <c r="H3935">
        <v>67803</v>
      </c>
      <c r="I3935">
        <v>70038</v>
      </c>
      <c r="J3935" t="s">
        <v>26</v>
      </c>
      <c r="N3935" t="s">
        <v>3196</v>
      </c>
      <c r="Q3935" t="s">
        <v>3674</v>
      </c>
      <c r="R3935">
        <v>2236</v>
      </c>
      <c r="T3935" t="s">
        <v>130</v>
      </c>
    </row>
    <row r="3936" spans="1:20" x14ac:dyDescent="0.25">
      <c r="A3936" s="1" t="s">
        <v>20</v>
      </c>
      <c r="B3936" s="1" t="s">
        <v>34</v>
      </c>
      <c r="C3936" s="1" t="s">
        <v>22</v>
      </c>
      <c r="D3936" s="1" t="s">
        <v>23</v>
      </c>
      <c r="E3936" s="1" t="s">
        <v>24</v>
      </c>
      <c r="G3936" t="s">
        <v>25</v>
      </c>
      <c r="H3936">
        <v>67854</v>
      </c>
      <c r="I3936">
        <v>68444</v>
      </c>
      <c r="J3936" t="s">
        <v>26</v>
      </c>
      <c r="Q3936" t="s">
        <v>235</v>
      </c>
      <c r="R3936">
        <v>591</v>
      </c>
    </row>
    <row r="3937" spans="1:19" x14ac:dyDescent="0.25">
      <c r="A3937" s="1" t="s">
        <v>36</v>
      </c>
      <c r="B3937" s="1" t="s">
        <v>37</v>
      </c>
      <c r="C3937" s="1" t="s">
        <v>22</v>
      </c>
      <c r="D3937" s="1" t="s">
        <v>23</v>
      </c>
      <c r="E3937" s="1" t="s">
        <v>24</v>
      </c>
      <c r="G3937" t="s">
        <v>25</v>
      </c>
      <c r="H3937">
        <v>67854</v>
      </c>
      <c r="I3937">
        <v>68444</v>
      </c>
      <c r="J3937" t="s">
        <v>26</v>
      </c>
      <c r="K3937" t="s">
        <v>236</v>
      </c>
      <c r="N3937" t="s">
        <v>80</v>
      </c>
      <c r="Q3937" t="s">
        <v>235</v>
      </c>
      <c r="R3937">
        <v>591</v>
      </c>
      <c r="S3937">
        <v>196</v>
      </c>
    </row>
    <row r="3938" spans="1:19" x14ac:dyDescent="0.25">
      <c r="A3938" s="1" t="s">
        <v>20</v>
      </c>
      <c r="B3938" s="1" t="s">
        <v>34</v>
      </c>
      <c r="C3938" s="1" t="s">
        <v>22</v>
      </c>
      <c r="D3938" s="1" t="s">
        <v>23</v>
      </c>
      <c r="E3938" s="1" t="s">
        <v>24</v>
      </c>
      <c r="G3938" t="s">
        <v>683</v>
      </c>
      <c r="H3938">
        <v>67985</v>
      </c>
      <c r="I3938">
        <v>68788</v>
      </c>
      <c r="J3938" t="s">
        <v>26</v>
      </c>
      <c r="Q3938" t="s">
        <v>881</v>
      </c>
      <c r="R3938">
        <v>804</v>
      </c>
    </row>
    <row r="3939" spans="1:19" x14ac:dyDescent="0.25">
      <c r="A3939" s="1" t="s">
        <v>36</v>
      </c>
      <c r="B3939" s="1" t="s">
        <v>37</v>
      </c>
      <c r="C3939" s="1" t="s">
        <v>22</v>
      </c>
      <c r="D3939" s="1" t="s">
        <v>23</v>
      </c>
      <c r="E3939" s="1" t="s">
        <v>24</v>
      </c>
      <c r="G3939" t="s">
        <v>683</v>
      </c>
      <c r="H3939">
        <v>67985</v>
      </c>
      <c r="I3939">
        <v>68788</v>
      </c>
      <c r="J3939" t="s">
        <v>26</v>
      </c>
      <c r="K3939" t="s">
        <v>882</v>
      </c>
      <c r="N3939" t="s">
        <v>883</v>
      </c>
      <c r="Q3939" t="s">
        <v>881</v>
      </c>
      <c r="R3939">
        <v>804</v>
      </c>
      <c r="S3939">
        <v>267</v>
      </c>
    </row>
    <row r="3940" spans="1:19" x14ac:dyDescent="0.25">
      <c r="A3940" s="1" t="s">
        <v>20</v>
      </c>
      <c r="B3940" s="1" t="s">
        <v>34</v>
      </c>
      <c r="C3940" s="1" t="s">
        <v>22</v>
      </c>
      <c r="D3940" s="1" t="s">
        <v>23</v>
      </c>
      <c r="E3940" s="1" t="s">
        <v>24</v>
      </c>
      <c r="G3940" t="s">
        <v>1766</v>
      </c>
      <c r="H3940">
        <v>67985</v>
      </c>
      <c r="I3940">
        <v>69310</v>
      </c>
      <c r="J3940" t="s">
        <v>26</v>
      </c>
      <c r="Q3940" t="s">
        <v>1924</v>
      </c>
      <c r="R3940">
        <v>1326</v>
      </c>
    </row>
    <row r="3941" spans="1:19" x14ac:dyDescent="0.25">
      <c r="A3941" s="1" t="s">
        <v>36</v>
      </c>
      <c r="B3941" s="1" t="s">
        <v>37</v>
      </c>
      <c r="C3941" s="1" t="s">
        <v>22</v>
      </c>
      <c r="D3941" s="1" t="s">
        <v>23</v>
      </c>
      <c r="E3941" s="1" t="s">
        <v>24</v>
      </c>
      <c r="G3941" t="s">
        <v>1766</v>
      </c>
      <c r="H3941">
        <v>67985</v>
      </c>
      <c r="I3941">
        <v>69310</v>
      </c>
      <c r="J3941" t="s">
        <v>26</v>
      </c>
      <c r="K3941" t="s">
        <v>1925</v>
      </c>
      <c r="N3941" t="s">
        <v>1686</v>
      </c>
      <c r="Q3941" t="s">
        <v>1924</v>
      </c>
      <c r="R3941">
        <v>1326</v>
      </c>
      <c r="S3941">
        <v>441</v>
      </c>
    </row>
    <row r="3942" spans="1:19" x14ac:dyDescent="0.25">
      <c r="A3942" s="1" t="s">
        <v>20</v>
      </c>
      <c r="B3942" s="1" t="s">
        <v>34</v>
      </c>
      <c r="C3942" s="1" t="s">
        <v>22</v>
      </c>
      <c r="D3942" s="1" t="s">
        <v>23</v>
      </c>
      <c r="E3942" s="1" t="s">
        <v>24</v>
      </c>
      <c r="G3942" t="s">
        <v>2087</v>
      </c>
      <c r="H3942">
        <v>68017</v>
      </c>
      <c r="I3942">
        <v>69033</v>
      </c>
      <c r="J3942" t="s">
        <v>26</v>
      </c>
      <c r="Q3942" t="s">
        <v>2273</v>
      </c>
      <c r="R3942">
        <v>1017</v>
      </c>
    </row>
    <row r="3943" spans="1:19" x14ac:dyDescent="0.25">
      <c r="A3943" s="1" t="s">
        <v>36</v>
      </c>
      <c r="B3943" s="1" t="s">
        <v>37</v>
      </c>
      <c r="C3943" s="1" t="s">
        <v>22</v>
      </c>
      <c r="D3943" s="1" t="s">
        <v>23</v>
      </c>
      <c r="E3943" s="1" t="s">
        <v>24</v>
      </c>
      <c r="G3943" t="s">
        <v>2087</v>
      </c>
      <c r="H3943">
        <v>68017</v>
      </c>
      <c r="I3943">
        <v>69033</v>
      </c>
      <c r="J3943" t="s">
        <v>26</v>
      </c>
      <c r="K3943" t="s">
        <v>2274</v>
      </c>
      <c r="N3943" t="s">
        <v>2275</v>
      </c>
      <c r="Q3943" t="s">
        <v>2273</v>
      </c>
      <c r="R3943">
        <v>1017</v>
      </c>
      <c r="S3943">
        <v>338</v>
      </c>
    </row>
    <row r="3944" spans="1:19" x14ac:dyDescent="0.25">
      <c r="A3944" s="1" t="s">
        <v>20</v>
      </c>
      <c r="B3944" s="1" t="s">
        <v>34</v>
      </c>
      <c r="C3944" s="1" t="s">
        <v>22</v>
      </c>
      <c r="D3944" s="1" t="s">
        <v>23</v>
      </c>
      <c r="E3944" s="1" t="s">
        <v>24</v>
      </c>
      <c r="G3944" t="s">
        <v>3679</v>
      </c>
      <c r="H3944">
        <v>68079</v>
      </c>
      <c r="I3944">
        <v>69194</v>
      </c>
      <c r="J3944" t="s">
        <v>26</v>
      </c>
      <c r="Q3944" t="s">
        <v>3819</v>
      </c>
      <c r="R3944">
        <v>1116</v>
      </c>
    </row>
    <row r="3945" spans="1:19" x14ac:dyDescent="0.25">
      <c r="A3945" s="1" t="s">
        <v>36</v>
      </c>
      <c r="B3945" s="1" t="s">
        <v>37</v>
      </c>
      <c r="C3945" s="1" t="s">
        <v>22</v>
      </c>
      <c r="D3945" s="1" t="s">
        <v>23</v>
      </c>
      <c r="E3945" s="1" t="s">
        <v>24</v>
      </c>
      <c r="G3945" t="s">
        <v>3679</v>
      </c>
      <c r="H3945">
        <v>68079</v>
      </c>
      <c r="I3945">
        <v>69194</v>
      </c>
      <c r="J3945" t="s">
        <v>26</v>
      </c>
      <c r="K3945" t="s">
        <v>3820</v>
      </c>
      <c r="N3945" t="s">
        <v>3821</v>
      </c>
      <c r="Q3945" t="s">
        <v>3819</v>
      </c>
      <c r="R3945">
        <v>1116</v>
      </c>
      <c r="S3945">
        <v>371</v>
      </c>
    </row>
    <row r="3946" spans="1:19" x14ac:dyDescent="0.25">
      <c r="A3946" s="1" t="s">
        <v>20</v>
      </c>
      <c r="B3946" s="1" t="s">
        <v>34</v>
      </c>
      <c r="C3946" s="1" t="s">
        <v>22</v>
      </c>
      <c r="D3946" s="1" t="s">
        <v>23</v>
      </c>
      <c r="E3946" s="1" t="s">
        <v>24</v>
      </c>
      <c r="G3946" t="s">
        <v>1267</v>
      </c>
      <c r="H3946">
        <v>68250</v>
      </c>
      <c r="I3946">
        <v>69047</v>
      </c>
      <c r="J3946" t="s">
        <v>26</v>
      </c>
      <c r="Q3946" t="s">
        <v>1441</v>
      </c>
      <c r="R3946">
        <v>798</v>
      </c>
    </row>
    <row r="3947" spans="1:19" x14ac:dyDescent="0.25">
      <c r="A3947" s="1" t="s">
        <v>36</v>
      </c>
      <c r="B3947" s="1" t="s">
        <v>37</v>
      </c>
      <c r="C3947" s="1" t="s">
        <v>22</v>
      </c>
      <c r="D3947" s="1" t="s">
        <v>23</v>
      </c>
      <c r="E3947" s="1" t="s">
        <v>24</v>
      </c>
      <c r="G3947" t="s">
        <v>1267</v>
      </c>
      <c r="H3947">
        <v>68250</v>
      </c>
      <c r="I3947">
        <v>69047</v>
      </c>
      <c r="J3947" t="s">
        <v>26</v>
      </c>
      <c r="K3947" t="s">
        <v>1442</v>
      </c>
      <c r="N3947" t="s">
        <v>45</v>
      </c>
      <c r="Q3947" t="s">
        <v>1441</v>
      </c>
      <c r="R3947">
        <v>798</v>
      </c>
      <c r="S3947">
        <v>265</v>
      </c>
    </row>
    <row r="3948" spans="1:19" x14ac:dyDescent="0.25">
      <c r="A3948" s="1" t="s">
        <v>20</v>
      </c>
      <c r="B3948" s="1" t="s">
        <v>34</v>
      </c>
      <c r="C3948" s="1" t="s">
        <v>22</v>
      </c>
      <c r="D3948" s="1" t="s">
        <v>23</v>
      </c>
      <c r="E3948" s="1" t="s">
        <v>24</v>
      </c>
      <c r="G3948" t="s">
        <v>2442</v>
      </c>
      <c r="H3948">
        <v>68357</v>
      </c>
      <c r="I3948">
        <v>70045</v>
      </c>
      <c r="J3948" t="s">
        <v>26</v>
      </c>
      <c r="Q3948" t="s">
        <v>2598</v>
      </c>
      <c r="R3948">
        <v>1689</v>
      </c>
    </row>
    <row r="3949" spans="1:19" x14ac:dyDescent="0.25">
      <c r="A3949" s="1" t="s">
        <v>36</v>
      </c>
      <c r="B3949" s="1" t="s">
        <v>37</v>
      </c>
      <c r="C3949" s="1" t="s">
        <v>22</v>
      </c>
      <c r="D3949" s="1" t="s">
        <v>23</v>
      </c>
      <c r="E3949" s="1" t="s">
        <v>24</v>
      </c>
      <c r="G3949" t="s">
        <v>2442</v>
      </c>
      <c r="H3949">
        <v>68357</v>
      </c>
      <c r="I3949">
        <v>70045</v>
      </c>
      <c r="J3949" t="s">
        <v>26</v>
      </c>
      <c r="K3949" t="s">
        <v>2599</v>
      </c>
      <c r="N3949" t="s">
        <v>2600</v>
      </c>
      <c r="Q3949" t="s">
        <v>2598</v>
      </c>
      <c r="R3949">
        <v>1689</v>
      </c>
      <c r="S3949">
        <v>562</v>
      </c>
    </row>
    <row r="3950" spans="1:19" x14ac:dyDescent="0.25">
      <c r="A3950" s="1" t="s">
        <v>20</v>
      </c>
      <c r="B3950" s="1" t="s">
        <v>34</v>
      </c>
      <c r="C3950" s="1" t="s">
        <v>22</v>
      </c>
      <c r="D3950" s="1" t="s">
        <v>23</v>
      </c>
      <c r="E3950" s="1" t="s">
        <v>24</v>
      </c>
      <c r="G3950" t="s">
        <v>2702</v>
      </c>
      <c r="H3950">
        <v>68409</v>
      </c>
      <c r="I3950">
        <v>69341</v>
      </c>
      <c r="J3950" t="s">
        <v>46</v>
      </c>
      <c r="Q3950" t="s">
        <v>2855</v>
      </c>
      <c r="R3950">
        <v>933</v>
      </c>
    </row>
    <row r="3951" spans="1:19" x14ac:dyDescent="0.25">
      <c r="A3951" s="1" t="s">
        <v>36</v>
      </c>
      <c r="B3951" s="1" t="s">
        <v>37</v>
      </c>
      <c r="C3951" s="1" t="s">
        <v>22</v>
      </c>
      <c r="D3951" s="1" t="s">
        <v>23</v>
      </c>
      <c r="E3951" s="1" t="s">
        <v>24</v>
      </c>
      <c r="G3951" t="s">
        <v>2702</v>
      </c>
      <c r="H3951">
        <v>68409</v>
      </c>
      <c r="I3951">
        <v>69341</v>
      </c>
      <c r="J3951" t="s">
        <v>46</v>
      </c>
      <c r="K3951" t="s">
        <v>2856</v>
      </c>
      <c r="N3951" t="s">
        <v>45</v>
      </c>
      <c r="Q3951" t="s">
        <v>2855</v>
      </c>
      <c r="R3951">
        <v>933</v>
      </c>
      <c r="S3951">
        <v>310</v>
      </c>
    </row>
    <row r="3952" spans="1:19" x14ac:dyDescent="0.25">
      <c r="A3952" s="1" t="s">
        <v>20</v>
      </c>
      <c r="B3952" s="1" t="s">
        <v>34</v>
      </c>
      <c r="C3952" s="1" t="s">
        <v>22</v>
      </c>
      <c r="D3952" s="1" t="s">
        <v>23</v>
      </c>
      <c r="E3952" s="1" t="s">
        <v>24</v>
      </c>
      <c r="G3952" t="s">
        <v>25</v>
      </c>
      <c r="H3952">
        <v>68449</v>
      </c>
      <c r="I3952">
        <v>69072</v>
      </c>
      <c r="J3952" t="s">
        <v>26</v>
      </c>
      <c r="Q3952" t="s">
        <v>237</v>
      </c>
      <c r="R3952">
        <v>624</v>
      </c>
    </row>
    <row r="3953" spans="1:20" x14ac:dyDescent="0.25">
      <c r="A3953" s="1" t="s">
        <v>36</v>
      </c>
      <c r="B3953" s="1" t="s">
        <v>37</v>
      </c>
      <c r="C3953" s="1" t="s">
        <v>22</v>
      </c>
      <c r="D3953" s="1" t="s">
        <v>23</v>
      </c>
      <c r="E3953" s="1" t="s">
        <v>24</v>
      </c>
      <c r="G3953" t="s">
        <v>25</v>
      </c>
      <c r="H3953">
        <v>68449</v>
      </c>
      <c r="I3953">
        <v>69072</v>
      </c>
      <c r="J3953" t="s">
        <v>26</v>
      </c>
      <c r="K3953" t="s">
        <v>238</v>
      </c>
      <c r="N3953" t="s">
        <v>239</v>
      </c>
      <c r="Q3953" t="s">
        <v>237</v>
      </c>
      <c r="R3953">
        <v>624</v>
      </c>
      <c r="S3953">
        <v>207</v>
      </c>
    </row>
    <row r="3954" spans="1:20" x14ac:dyDescent="0.25">
      <c r="A3954" s="1" t="s">
        <v>20</v>
      </c>
      <c r="B3954" s="1" t="s">
        <v>34</v>
      </c>
      <c r="C3954" s="1" t="s">
        <v>22</v>
      </c>
      <c r="D3954" s="1" t="s">
        <v>23</v>
      </c>
      <c r="E3954" s="1" t="s">
        <v>24</v>
      </c>
      <c r="G3954" t="s">
        <v>683</v>
      </c>
      <c r="H3954">
        <v>68893</v>
      </c>
      <c r="I3954">
        <v>70248</v>
      </c>
      <c r="J3954" t="s">
        <v>26</v>
      </c>
      <c r="Q3954" t="s">
        <v>884</v>
      </c>
      <c r="R3954">
        <v>1356</v>
      </c>
    </row>
    <row r="3955" spans="1:20" x14ac:dyDescent="0.25">
      <c r="A3955" s="1" t="s">
        <v>36</v>
      </c>
      <c r="B3955" s="1" t="s">
        <v>37</v>
      </c>
      <c r="C3955" s="1" t="s">
        <v>22</v>
      </c>
      <c r="D3955" s="1" t="s">
        <v>23</v>
      </c>
      <c r="E3955" s="1" t="s">
        <v>24</v>
      </c>
      <c r="G3955" t="s">
        <v>683</v>
      </c>
      <c r="H3955">
        <v>68893</v>
      </c>
      <c r="I3955">
        <v>70248</v>
      </c>
      <c r="J3955" t="s">
        <v>26</v>
      </c>
      <c r="K3955" t="s">
        <v>885</v>
      </c>
      <c r="N3955" t="s">
        <v>886</v>
      </c>
      <c r="Q3955" t="s">
        <v>884</v>
      </c>
      <c r="R3955">
        <v>1356</v>
      </c>
      <c r="S3955">
        <v>451</v>
      </c>
    </row>
    <row r="3956" spans="1:20" x14ac:dyDescent="0.25">
      <c r="A3956" s="1" t="s">
        <v>20</v>
      </c>
      <c r="B3956" s="1" t="s">
        <v>34</v>
      </c>
      <c r="C3956" s="1" t="s">
        <v>22</v>
      </c>
      <c r="D3956" s="1" t="s">
        <v>23</v>
      </c>
      <c r="E3956" s="1" t="s">
        <v>24</v>
      </c>
      <c r="G3956" t="s">
        <v>3334</v>
      </c>
      <c r="H3956">
        <v>69036</v>
      </c>
      <c r="I3956">
        <v>70007</v>
      </c>
      <c r="J3956" t="s">
        <v>46</v>
      </c>
      <c r="Q3956" t="s">
        <v>3483</v>
      </c>
      <c r="R3956">
        <v>972</v>
      </c>
    </row>
    <row r="3957" spans="1:20" x14ac:dyDescent="0.25">
      <c r="A3957" s="1" t="s">
        <v>36</v>
      </c>
      <c r="B3957" s="1" t="s">
        <v>37</v>
      </c>
      <c r="C3957" s="1" t="s">
        <v>22</v>
      </c>
      <c r="D3957" s="1" t="s">
        <v>23</v>
      </c>
      <c r="E3957" s="1" t="s">
        <v>24</v>
      </c>
      <c r="G3957" t="s">
        <v>3334</v>
      </c>
      <c r="H3957">
        <v>69036</v>
      </c>
      <c r="I3957">
        <v>70007</v>
      </c>
      <c r="J3957" t="s">
        <v>46</v>
      </c>
      <c r="K3957" t="s">
        <v>3484</v>
      </c>
      <c r="N3957" t="s">
        <v>3485</v>
      </c>
      <c r="Q3957" t="s">
        <v>3483</v>
      </c>
      <c r="R3957">
        <v>972</v>
      </c>
      <c r="S3957">
        <v>323</v>
      </c>
    </row>
    <row r="3958" spans="1:20" x14ac:dyDescent="0.25">
      <c r="A3958" s="1" t="s">
        <v>20</v>
      </c>
      <c r="B3958" s="1" t="s">
        <v>34</v>
      </c>
      <c r="C3958" s="1" t="s">
        <v>22</v>
      </c>
      <c r="D3958" s="1" t="s">
        <v>23</v>
      </c>
      <c r="E3958" s="1" t="s">
        <v>24</v>
      </c>
      <c r="G3958" t="s">
        <v>2087</v>
      </c>
      <c r="H3958">
        <v>69041</v>
      </c>
      <c r="I3958">
        <v>70189</v>
      </c>
      <c r="J3958" t="s">
        <v>26</v>
      </c>
      <c r="Q3958" t="s">
        <v>2276</v>
      </c>
      <c r="R3958">
        <v>1149</v>
      </c>
    </row>
    <row r="3959" spans="1:20" x14ac:dyDescent="0.25">
      <c r="A3959" s="1" t="s">
        <v>36</v>
      </c>
      <c r="B3959" s="1" t="s">
        <v>37</v>
      </c>
      <c r="C3959" s="1" t="s">
        <v>22</v>
      </c>
      <c r="D3959" s="1" t="s">
        <v>23</v>
      </c>
      <c r="E3959" s="1" t="s">
        <v>24</v>
      </c>
      <c r="G3959" t="s">
        <v>2087</v>
      </c>
      <c r="H3959">
        <v>69041</v>
      </c>
      <c r="I3959">
        <v>70189</v>
      </c>
      <c r="J3959" t="s">
        <v>26</v>
      </c>
      <c r="K3959" t="s">
        <v>2277</v>
      </c>
      <c r="N3959" t="s">
        <v>2278</v>
      </c>
      <c r="Q3959" t="s">
        <v>2276</v>
      </c>
      <c r="R3959">
        <v>1149</v>
      </c>
      <c r="S3959">
        <v>382</v>
      </c>
    </row>
    <row r="3960" spans="1:20" x14ac:dyDescent="0.25">
      <c r="A3960" s="1" t="s">
        <v>20</v>
      </c>
      <c r="B3960" s="1" t="s">
        <v>34</v>
      </c>
      <c r="C3960" s="1" t="s">
        <v>22</v>
      </c>
      <c r="D3960" s="1" t="s">
        <v>23</v>
      </c>
      <c r="E3960" s="1" t="s">
        <v>24</v>
      </c>
      <c r="G3960" t="s">
        <v>1267</v>
      </c>
      <c r="H3960">
        <v>69050</v>
      </c>
      <c r="I3960">
        <v>69850</v>
      </c>
      <c r="J3960" t="s">
        <v>26</v>
      </c>
      <c r="Q3960" t="s">
        <v>1443</v>
      </c>
      <c r="R3960">
        <v>801</v>
      </c>
    </row>
    <row r="3961" spans="1:20" x14ac:dyDescent="0.25">
      <c r="A3961" s="1" t="s">
        <v>36</v>
      </c>
      <c r="B3961" s="1" t="s">
        <v>37</v>
      </c>
      <c r="C3961" s="1" t="s">
        <v>22</v>
      </c>
      <c r="D3961" s="1" t="s">
        <v>23</v>
      </c>
      <c r="E3961" s="1" t="s">
        <v>24</v>
      </c>
      <c r="G3961" t="s">
        <v>1267</v>
      </c>
      <c r="H3961">
        <v>69050</v>
      </c>
      <c r="I3961">
        <v>69850</v>
      </c>
      <c r="J3961" t="s">
        <v>26</v>
      </c>
      <c r="K3961" t="s">
        <v>1444</v>
      </c>
      <c r="N3961" t="s">
        <v>45</v>
      </c>
      <c r="Q3961" t="s">
        <v>1443</v>
      </c>
      <c r="R3961">
        <v>801</v>
      </c>
      <c r="S3961">
        <v>266</v>
      </c>
    </row>
    <row r="3962" spans="1:20" x14ac:dyDescent="0.25">
      <c r="A3962" s="1" t="s">
        <v>20</v>
      </c>
      <c r="B3962" s="1" t="s">
        <v>34</v>
      </c>
      <c r="C3962" s="1" t="s">
        <v>22</v>
      </c>
      <c r="D3962" s="1" t="s">
        <v>23</v>
      </c>
      <c r="E3962" s="1" t="s">
        <v>24</v>
      </c>
      <c r="G3962" t="s">
        <v>25</v>
      </c>
      <c r="H3962">
        <v>69180</v>
      </c>
      <c r="I3962">
        <v>70451</v>
      </c>
      <c r="J3962" t="s">
        <v>26</v>
      </c>
      <c r="Q3962" t="s">
        <v>240</v>
      </c>
      <c r="R3962">
        <v>1272</v>
      </c>
    </row>
    <row r="3963" spans="1:20" x14ac:dyDescent="0.25">
      <c r="A3963" s="1" t="s">
        <v>36</v>
      </c>
      <c r="B3963" s="1" t="s">
        <v>37</v>
      </c>
      <c r="C3963" s="1" t="s">
        <v>22</v>
      </c>
      <c r="D3963" s="1" t="s">
        <v>23</v>
      </c>
      <c r="E3963" s="1" t="s">
        <v>24</v>
      </c>
      <c r="G3963" t="s">
        <v>25</v>
      </c>
      <c r="H3963">
        <v>69180</v>
      </c>
      <c r="I3963">
        <v>70451</v>
      </c>
      <c r="J3963" t="s">
        <v>26</v>
      </c>
      <c r="K3963" t="s">
        <v>241</v>
      </c>
      <c r="N3963" t="s">
        <v>242</v>
      </c>
      <c r="Q3963" t="s">
        <v>240</v>
      </c>
      <c r="R3963">
        <v>1272</v>
      </c>
      <c r="S3963">
        <v>423</v>
      </c>
    </row>
    <row r="3964" spans="1:20" x14ac:dyDescent="0.25">
      <c r="A3964" s="1" t="s">
        <v>20</v>
      </c>
      <c r="B3964" s="1" t="s">
        <v>128</v>
      </c>
      <c r="C3964" s="1" t="s">
        <v>22</v>
      </c>
      <c r="D3964" s="1" t="s">
        <v>23</v>
      </c>
      <c r="E3964" s="1" t="s">
        <v>24</v>
      </c>
      <c r="G3964" t="s">
        <v>2935</v>
      </c>
      <c r="H3964">
        <v>69284</v>
      </c>
      <c r="I3964">
        <v>70111</v>
      </c>
      <c r="J3964" t="s">
        <v>26</v>
      </c>
      <c r="Q3964" t="s">
        <v>3098</v>
      </c>
      <c r="R3964">
        <v>828</v>
      </c>
      <c r="T3964" t="s">
        <v>130</v>
      </c>
    </row>
    <row r="3965" spans="1:20" x14ac:dyDescent="0.25">
      <c r="A3965" s="1" t="s">
        <v>36</v>
      </c>
      <c r="B3965" s="1" t="s">
        <v>131</v>
      </c>
      <c r="C3965" s="1" t="s">
        <v>22</v>
      </c>
      <c r="D3965" s="1" t="s">
        <v>23</v>
      </c>
      <c r="E3965" s="1" t="s">
        <v>24</v>
      </c>
      <c r="G3965" t="s">
        <v>2935</v>
      </c>
      <c r="H3965">
        <v>69284</v>
      </c>
      <c r="I3965">
        <v>70111</v>
      </c>
      <c r="J3965" t="s">
        <v>26</v>
      </c>
      <c r="N3965" t="s">
        <v>3099</v>
      </c>
      <c r="Q3965" t="s">
        <v>3098</v>
      </c>
      <c r="R3965">
        <v>828</v>
      </c>
      <c r="T3965" t="s">
        <v>130</v>
      </c>
    </row>
    <row r="3966" spans="1:20" x14ac:dyDescent="0.25">
      <c r="A3966" s="1" t="s">
        <v>20</v>
      </c>
      <c r="B3966" s="1" t="s">
        <v>34</v>
      </c>
      <c r="C3966" s="1" t="s">
        <v>22</v>
      </c>
      <c r="D3966" s="1" t="s">
        <v>23</v>
      </c>
      <c r="E3966" s="1" t="s">
        <v>24</v>
      </c>
      <c r="G3966" t="s">
        <v>2702</v>
      </c>
      <c r="H3966">
        <v>69342</v>
      </c>
      <c r="I3966">
        <v>70526</v>
      </c>
      <c r="J3966" t="s">
        <v>26</v>
      </c>
      <c r="Q3966" t="s">
        <v>2857</v>
      </c>
      <c r="R3966">
        <v>1185</v>
      </c>
    </row>
    <row r="3967" spans="1:20" x14ac:dyDescent="0.25">
      <c r="A3967" s="1" t="s">
        <v>36</v>
      </c>
      <c r="B3967" s="1" t="s">
        <v>37</v>
      </c>
      <c r="C3967" s="1" t="s">
        <v>22</v>
      </c>
      <c r="D3967" s="1" t="s">
        <v>23</v>
      </c>
      <c r="E3967" s="1" t="s">
        <v>24</v>
      </c>
      <c r="G3967" t="s">
        <v>2702</v>
      </c>
      <c r="H3967">
        <v>69342</v>
      </c>
      <c r="I3967">
        <v>70526</v>
      </c>
      <c r="J3967" t="s">
        <v>26</v>
      </c>
      <c r="K3967" t="s">
        <v>2858</v>
      </c>
      <c r="N3967" t="s">
        <v>2859</v>
      </c>
      <c r="Q3967" t="s">
        <v>2857</v>
      </c>
      <c r="R3967">
        <v>1185</v>
      </c>
      <c r="S3967">
        <v>394</v>
      </c>
    </row>
    <row r="3968" spans="1:20" x14ac:dyDescent="0.25">
      <c r="A3968" s="1" t="s">
        <v>20</v>
      </c>
      <c r="B3968" s="1" t="s">
        <v>34</v>
      </c>
      <c r="C3968" s="1" t="s">
        <v>22</v>
      </c>
      <c r="D3968" s="1" t="s">
        <v>23</v>
      </c>
      <c r="E3968" s="1" t="s">
        <v>24</v>
      </c>
      <c r="G3968" t="s">
        <v>3679</v>
      </c>
      <c r="H3968">
        <v>69412</v>
      </c>
      <c r="I3968">
        <v>69882</v>
      </c>
      <c r="J3968" t="s">
        <v>26</v>
      </c>
      <c r="Q3968" t="s">
        <v>3822</v>
      </c>
      <c r="R3968">
        <v>471</v>
      </c>
    </row>
    <row r="3969" spans="1:19" x14ac:dyDescent="0.25">
      <c r="A3969" s="1" t="s">
        <v>36</v>
      </c>
      <c r="B3969" s="1" t="s">
        <v>37</v>
      </c>
      <c r="C3969" s="1" t="s">
        <v>22</v>
      </c>
      <c r="D3969" s="1" t="s">
        <v>23</v>
      </c>
      <c r="E3969" s="1" t="s">
        <v>24</v>
      </c>
      <c r="G3969" t="s">
        <v>3679</v>
      </c>
      <c r="H3969">
        <v>69412</v>
      </c>
      <c r="I3969">
        <v>69882</v>
      </c>
      <c r="J3969" t="s">
        <v>26</v>
      </c>
      <c r="K3969" t="s">
        <v>3823</v>
      </c>
      <c r="N3969" t="s">
        <v>45</v>
      </c>
      <c r="Q3969" t="s">
        <v>3822</v>
      </c>
      <c r="R3969">
        <v>471</v>
      </c>
      <c r="S3969">
        <v>156</v>
      </c>
    </row>
    <row r="3970" spans="1:19" x14ac:dyDescent="0.25">
      <c r="A3970" s="1" t="s">
        <v>20</v>
      </c>
      <c r="B3970" s="1" t="s">
        <v>34</v>
      </c>
      <c r="C3970" s="1" t="s">
        <v>22</v>
      </c>
      <c r="D3970" s="1" t="s">
        <v>23</v>
      </c>
      <c r="E3970" s="1" t="s">
        <v>24</v>
      </c>
      <c r="G3970" t="s">
        <v>1766</v>
      </c>
      <c r="H3970">
        <v>69610</v>
      </c>
      <c r="I3970">
        <v>71358</v>
      </c>
      <c r="J3970" t="s">
        <v>46</v>
      </c>
      <c r="Q3970" t="s">
        <v>1926</v>
      </c>
      <c r="R3970">
        <v>1749</v>
      </c>
    </row>
    <row r="3971" spans="1:19" x14ac:dyDescent="0.25">
      <c r="A3971" s="1" t="s">
        <v>36</v>
      </c>
      <c r="B3971" s="1" t="s">
        <v>37</v>
      </c>
      <c r="C3971" s="1" t="s">
        <v>22</v>
      </c>
      <c r="D3971" s="1" t="s">
        <v>23</v>
      </c>
      <c r="E3971" s="1" t="s">
        <v>24</v>
      </c>
      <c r="G3971" t="s">
        <v>1766</v>
      </c>
      <c r="H3971">
        <v>69610</v>
      </c>
      <c r="I3971">
        <v>71358</v>
      </c>
      <c r="J3971" t="s">
        <v>46</v>
      </c>
      <c r="K3971" t="s">
        <v>1927</v>
      </c>
      <c r="N3971" t="s">
        <v>551</v>
      </c>
      <c r="Q3971" t="s">
        <v>1926</v>
      </c>
      <c r="R3971">
        <v>1749</v>
      </c>
      <c r="S3971">
        <v>582</v>
      </c>
    </row>
    <row r="3972" spans="1:19" x14ac:dyDescent="0.25">
      <c r="A3972" s="1" t="s">
        <v>20</v>
      </c>
      <c r="B3972" s="1" t="s">
        <v>34</v>
      </c>
      <c r="C3972" s="1" t="s">
        <v>22</v>
      </c>
      <c r="D3972" s="1" t="s">
        <v>23</v>
      </c>
      <c r="E3972" s="1" t="s">
        <v>24</v>
      </c>
      <c r="G3972" t="s">
        <v>3120</v>
      </c>
      <c r="H3972">
        <v>69749</v>
      </c>
      <c r="I3972">
        <v>71422</v>
      </c>
      <c r="J3972" t="s">
        <v>26</v>
      </c>
      <c r="Q3972" t="s">
        <v>3306</v>
      </c>
      <c r="R3972">
        <v>1674</v>
      </c>
    </row>
    <row r="3973" spans="1:19" x14ac:dyDescent="0.25">
      <c r="A3973" s="1" t="s">
        <v>36</v>
      </c>
      <c r="B3973" s="1" t="s">
        <v>37</v>
      </c>
      <c r="C3973" s="1" t="s">
        <v>22</v>
      </c>
      <c r="D3973" s="1" t="s">
        <v>23</v>
      </c>
      <c r="E3973" s="1" t="s">
        <v>24</v>
      </c>
      <c r="G3973" t="s">
        <v>3120</v>
      </c>
      <c r="H3973">
        <v>69749</v>
      </c>
      <c r="I3973">
        <v>71422</v>
      </c>
      <c r="J3973" t="s">
        <v>26</v>
      </c>
      <c r="K3973" t="s">
        <v>3307</v>
      </c>
      <c r="N3973" t="s">
        <v>1584</v>
      </c>
      <c r="Q3973" t="s">
        <v>3306</v>
      </c>
      <c r="R3973">
        <v>1674</v>
      </c>
      <c r="S3973">
        <v>557</v>
      </c>
    </row>
    <row r="3974" spans="1:19" x14ac:dyDescent="0.25">
      <c r="A3974" s="1" t="s">
        <v>20</v>
      </c>
      <c r="B3974" s="1" t="s">
        <v>34</v>
      </c>
      <c r="C3974" s="1" t="s">
        <v>22</v>
      </c>
      <c r="D3974" s="1" t="s">
        <v>23</v>
      </c>
      <c r="E3974" s="1" t="s">
        <v>24</v>
      </c>
      <c r="G3974" t="s">
        <v>1267</v>
      </c>
      <c r="H3974">
        <v>69843</v>
      </c>
      <c r="I3974">
        <v>70667</v>
      </c>
      <c r="J3974" t="s">
        <v>26</v>
      </c>
      <c r="Q3974" t="s">
        <v>1445</v>
      </c>
      <c r="R3974">
        <v>825</v>
      </c>
    </row>
    <row r="3975" spans="1:19" x14ac:dyDescent="0.25">
      <c r="A3975" s="1" t="s">
        <v>36</v>
      </c>
      <c r="B3975" s="1" t="s">
        <v>37</v>
      </c>
      <c r="C3975" s="1" t="s">
        <v>22</v>
      </c>
      <c r="D3975" s="1" t="s">
        <v>23</v>
      </c>
      <c r="E3975" s="1" t="s">
        <v>24</v>
      </c>
      <c r="G3975" t="s">
        <v>1267</v>
      </c>
      <c r="H3975">
        <v>69843</v>
      </c>
      <c r="I3975">
        <v>70667</v>
      </c>
      <c r="J3975" t="s">
        <v>26</v>
      </c>
      <c r="K3975" t="s">
        <v>1446</v>
      </c>
      <c r="N3975" t="s">
        <v>45</v>
      </c>
      <c r="Q3975" t="s">
        <v>1445</v>
      </c>
      <c r="R3975">
        <v>825</v>
      </c>
      <c r="S3975">
        <v>274</v>
      </c>
    </row>
    <row r="3976" spans="1:19" x14ac:dyDescent="0.25">
      <c r="A3976" s="1" t="s">
        <v>20</v>
      </c>
      <c r="B3976" s="1" t="s">
        <v>34</v>
      </c>
      <c r="C3976" s="1" t="s">
        <v>22</v>
      </c>
      <c r="D3976" s="1" t="s">
        <v>23</v>
      </c>
      <c r="E3976" s="1" t="s">
        <v>24</v>
      </c>
      <c r="G3976" t="s">
        <v>3334</v>
      </c>
      <c r="H3976">
        <v>70039</v>
      </c>
      <c r="I3976">
        <v>70980</v>
      </c>
      <c r="J3976" t="s">
        <v>46</v>
      </c>
      <c r="Q3976" t="s">
        <v>3486</v>
      </c>
      <c r="R3976">
        <v>942</v>
      </c>
    </row>
    <row r="3977" spans="1:19" x14ac:dyDescent="0.25">
      <c r="A3977" s="1" t="s">
        <v>36</v>
      </c>
      <c r="B3977" s="1" t="s">
        <v>37</v>
      </c>
      <c r="C3977" s="1" t="s">
        <v>22</v>
      </c>
      <c r="D3977" s="1" t="s">
        <v>23</v>
      </c>
      <c r="E3977" s="1" t="s">
        <v>24</v>
      </c>
      <c r="G3977" t="s">
        <v>3334</v>
      </c>
      <c r="H3977">
        <v>70039</v>
      </c>
      <c r="I3977">
        <v>70980</v>
      </c>
      <c r="J3977" t="s">
        <v>46</v>
      </c>
      <c r="K3977" t="s">
        <v>3487</v>
      </c>
      <c r="N3977" t="s">
        <v>3488</v>
      </c>
      <c r="Q3977" t="s">
        <v>3486</v>
      </c>
      <c r="R3977">
        <v>942</v>
      </c>
      <c r="S3977">
        <v>313</v>
      </c>
    </row>
    <row r="3978" spans="1:19" x14ac:dyDescent="0.25">
      <c r="A3978" s="1" t="s">
        <v>20</v>
      </c>
      <c r="B3978" s="1" t="s">
        <v>34</v>
      </c>
      <c r="C3978" s="1" t="s">
        <v>22</v>
      </c>
      <c r="D3978" s="1" t="s">
        <v>23</v>
      </c>
      <c r="E3978" s="1" t="s">
        <v>24</v>
      </c>
      <c r="G3978" t="s">
        <v>2442</v>
      </c>
      <c r="H3978">
        <v>70047</v>
      </c>
      <c r="I3978">
        <v>70469</v>
      </c>
      <c r="J3978" t="s">
        <v>26</v>
      </c>
      <c r="Q3978" t="s">
        <v>2601</v>
      </c>
      <c r="R3978">
        <v>423</v>
      </c>
    </row>
    <row r="3979" spans="1:19" x14ac:dyDescent="0.25">
      <c r="A3979" s="1" t="s">
        <v>36</v>
      </c>
      <c r="B3979" s="1" t="s">
        <v>37</v>
      </c>
      <c r="C3979" s="1" t="s">
        <v>22</v>
      </c>
      <c r="D3979" s="1" t="s">
        <v>23</v>
      </c>
      <c r="E3979" s="1" t="s">
        <v>24</v>
      </c>
      <c r="G3979" t="s">
        <v>2442</v>
      </c>
      <c r="H3979">
        <v>70047</v>
      </c>
      <c r="I3979">
        <v>70469</v>
      </c>
      <c r="J3979" t="s">
        <v>26</v>
      </c>
      <c r="K3979" t="s">
        <v>2602</v>
      </c>
      <c r="N3979" t="s">
        <v>45</v>
      </c>
      <c r="Q3979" t="s">
        <v>2601</v>
      </c>
      <c r="R3979">
        <v>423</v>
      </c>
      <c r="S3979">
        <v>140</v>
      </c>
    </row>
    <row r="3980" spans="1:19" x14ac:dyDescent="0.25">
      <c r="A3980" s="1" t="s">
        <v>20</v>
      </c>
      <c r="B3980" s="1" t="s">
        <v>34</v>
      </c>
      <c r="C3980" s="1" t="s">
        <v>22</v>
      </c>
      <c r="D3980" s="1" t="s">
        <v>23</v>
      </c>
      <c r="E3980" s="1" t="s">
        <v>24</v>
      </c>
      <c r="G3980" t="s">
        <v>2087</v>
      </c>
      <c r="H3980">
        <v>70202</v>
      </c>
      <c r="I3980">
        <v>70984</v>
      </c>
      <c r="J3980" t="s">
        <v>26</v>
      </c>
      <c r="Q3980" t="s">
        <v>2279</v>
      </c>
      <c r="R3980">
        <v>783</v>
      </c>
    </row>
    <row r="3981" spans="1:19" x14ac:dyDescent="0.25">
      <c r="A3981" s="1" t="s">
        <v>36</v>
      </c>
      <c r="B3981" s="1" t="s">
        <v>37</v>
      </c>
      <c r="C3981" s="1" t="s">
        <v>22</v>
      </c>
      <c r="D3981" s="1" t="s">
        <v>23</v>
      </c>
      <c r="E3981" s="1" t="s">
        <v>24</v>
      </c>
      <c r="G3981" t="s">
        <v>2087</v>
      </c>
      <c r="H3981">
        <v>70202</v>
      </c>
      <c r="I3981">
        <v>70984</v>
      </c>
      <c r="J3981" t="s">
        <v>26</v>
      </c>
      <c r="K3981" t="s">
        <v>2280</v>
      </c>
      <c r="N3981" t="s">
        <v>2281</v>
      </c>
      <c r="Q3981" t="s">
        <v>2279</v>
      </c>
      <c r="R3981">
        <v>783</v>
      </c>
      <c r="S3981">
        <v>260</v>
      </c>
    </row>
    <row r="3982" spans="1:19" x14ac:dyDescent="0.25">
      <c r="A3982" s="1" t="s">
        <v>20</v>
      </c>
      <c r="B3982" s="1" t="s">
        <v>34</v>
      </c>
      <c r="C3982" s="1" t="s">
        <v>22</v>
      </c>
      <c r="D3982" s="1" t="s">
        <v>23</v>
      </c>
      <c r="E3982" s="1" t="s">
        <v>24</v>
      </c>
      <c r="G3982" t="s">
        <v>683</v>
      </c>
      <c r="H3982">
        <v>70313</v>
      </c>
      <c r="I3982">
        <v>70810</v>
      </c>
      <c r="J3982" t="s">
        <v>26</v>
      </c>
      <c r="Q3982" t="s">
        <v>887</v>
      </c>
      <c r="R3982">
        <v>498</v>
      </c>
    </row>
    <row r="3983" spans="1:19" x14ac:dyDescent="0.25">
      <c r="A3983" s="1" t="s">
        <v>36</v>
      </c>
      <c r="B3983" s="1" t="s">
        <v>37</v>
      </c>
      <c r="C3983" s="1" t="s">
        <v>22</v>
      </c>
      <c r="D3983" s="1" t="s">
        <v>23</v>
      </c>
      <c r="E3983" s="1" t="s">
        <v>24</v>
      </c>
      <c r="G3983" t="s">
        <v>683</v>
      </c>
      <c r="H3983">
        <v>70313</v>
      </c>
      <c r="I3983">
        <v>70810</v>
      </c>
      <c r="J3983" t="s">
        <v>26</v>
      </c>
      <c r="K3983" t="s">
        <v>888</v>
      </c>
      <c r="N3983" t="s">
        <v>80</v>
      </c>
      <c r="Q3983" t="s">
        <v>887</v>
      </c>
      <c r="R3983">
        <v>498</v>
      </c>
      <c r="S3983">
        <v>165</v>
      </c>
    </row>
    <row r="3984" spans="1:19" x14ac:dyDescent="0.25">
      <c r="A3984" s="1" t="s">
        <v>20</v>
      </c>
      <c r="B3984" s="1" t="s">
        <v>34</v>
      </c>
      <c r="C3984" s="1" t="s">
        <v>22</v>
      </c>
      <c r="D3984" s="1" t="s">
        <v>23</v>
      </c>
      <c r="E3984" s="1" t="s">
        <v>24</v>
      </c>
      <c r="G3984" t="s">
        <v>3510</v>
      </c>
      <c r="H3984">
        <v>70344</v>
      </c>
      <c r="I3984">
        <v>70934</v>
      </c>
      <c r="J3984" t="s">
        <v>26</v>
      </c>
      <c r="Q3984" t="s">
        <v>3675</v>
      </c>
      <c r="R3984">
        <v>591</v>
      </c>
    </row>
    <row r="3985" spans="1:20" x14ac:dyDescent="0.25">
      <c r="A3985" s="1" t="s">
        <v>36</v>
      </c>
      <c r="B3985" s="1" t="s">
        <v>37</v>
      </c>
      <c r="C3985" s="1" t="s">
        <v>22</v>
      </c>
      <c r="D3985" s="1" t="s">
        <v>23</v>
      </c>
      <c r="E3985" s="1" t="s">
        <v>24</v>
      </c>
      <c r="G3985" t="s">
        <v>3510</v>
      </c>
      <c r="H3985">
        <v>70344</v>
      </c>
      <c r="I3985">
        <v>70934</v>
      </c>
      <c r="J3985" t="s">
        <v>26</v>
      </c>
      <c r="K3985" t="s">
        <v>3676</v>
      </c>
      <c r="N3985" t="s">
        <v>902</v>
      </c>
      <c r="Q3985" t="s">
        <v>3675</v>
      </c>
      <c r="R3985">
        <v>591</v>
      </c>
      <c r="S3985">
        <v>196</v>
      </c>
    </row>
    <row r="3986" spans="1:20" x14ac:dyDescent="0.25">
      <c r="A3986" s="1" t="s">
        <v>20</v>
      </c>
      <c r="B3986" s="1" t="s">
        <v>34</v>
      </c>
      <c r="C3986" s="1" t="s">
        <v>22</v>
      </c>
      <c r="D3986" s="1" t="s">
        <v>23</v>
      </c>
      <c r="E3986" s="1" t="s">
        <v>24</v>
      </c>
      <c r="G3986" t="s">
        <v>25</v>
      </c>
      <c r="H3986">
        <v>70470</v>
      </c>
      <c r="I3986">
        <v>70697</v>
      </c>
      <c r="J3986" t="s">
        <v>26</v>
      </c>
      <c r="Q3986" t="s">
        <v>243</v>
      </c>
      <c r="R3986">
        <v>228</v>
      </c>
    </row>
    <row r="3987" spans="1:20" x14ac:dyDescent="0.25">
      <c r="A3987" s="1" t="s">
        <v>36</v>
      </c>
      <c r="B3987" s="1" t="s">
        <v>37</v>
      </c>
      <c r="C3987" s="1" t="s">
        <v>22</v>
      </c>
      <c r="D3987" s="1" t="s">
        <v>23</v>
      </c>
      <c r="E3987" s="1" t="s">
        <v>24</v>
      </c>
      <c r="G3987" t="s">
        <v>25</v>
      </c>
      <c r="H3987">
        <v>70470</v>
      </c>
      <c r="I3987">
        <v>70697</v>
      </c>
      <c r="J3987" t="s">
        <v>26</v>
      </c>
      <c r="K3987" t="s">
        <v>244</v>
      </c>
      <c r="N3987" t="s">
        <v>245</v>
      </c>
      <c r="Q3987" t="s">
        <v>243</v>
      </c>
      <c r="R3987">
        <v>228</v>
      </c>
      <c r="S3987">
        <v>75</v>
      </c>
    </row>
    <row r="3988" spans="1:20" x14ac:dyDescent="0.25">
      <c r="A3988" s="1" t="s">
        <v>20</v>
      </c>
      <c r="B3988" s="1" t="s">
        <v>34</v>
      </c>
      <c r="C3988" s="1" t="s">
        <v>22</v>
      </c>
      <c r="D3988" s="1" t="s">
        <v>23</v>
      </c>
      <c r="E3988" s="1" t="s">
        <v>24</v>
      </c>
      <c r="G3988" t="s">
        <v>2442</v>
      </c>
      <c r="H3988">
        <v>70484</v>
      </c>
      <c r="I3988">
        <v>71569</v>
      </c>
      <c r="J3988" t="s">
        <v>26</v>
      </c>
      <c r="Q3988" t="s">
        <v>2603</v>
      </c>
      <c r="R3988">
        <v>1086</v>
      </c>
    </row>
    <row r="3989" spans="1:20" x14ac:dyDescent="0.25">
      <c r="A3989" s="1" t="s">
        <v>36</v>
      </c>
      <c r="B3989" s="1" t="s">
        <v>37</v>
      </c>
      <c r="C3989" s="1" t="s">
        <v>22</v>
      </c>
      <c r="D3989" s="1" t="s">
        <v>23</v>
      </c>
      <c r="E3989" s="1" t="s">
        <v>24</v>
      </c>
      <c r="G3989" t="s">
        <v>2442</v>
      </c>
      <c r="H3989">
        <v>70484</v>
      </c>
      <c r="I3989">
        <v>71569</v>
      </c>
      <c r="J3989" t="s">
        <v>26</v>
      </c>
      <c r="K3989" t="s">
        <v>2604</v>
      </c>
      <c r="N3989" t="s">
        <v>2605</v>
      </c>
      <c r="Q3989" t="s">
        <v>2603</v>
      </c>
      <c r="R3989">
        <v>1086</v>
      </c>
      <c r="S3989">
        <v>361</v>
      </c>
    </row>
    <row r="3990" spans="1:20" x14ac:dyDescent="0.25">
      <c r="A3990" s="1" t="s">
        <v>20</v>
      </c>
      <c r="B3990" s="1" t="s">
        <v>34</v>
      </c>
      <c r="C3990" s="1" t="s">
        <v>22</v>
      </c>
      <c r="D3990" s="1" t="s">
        <v>23</v>
      </c>
      <c r="E3990" s="1" t="s">
        <v>24</v>
      </c>
      <c r="G3990" t="s">
        <v>2702</v>
      </c>
      <c r="H3990">
        <v>70536</v>
      </c>
      <c r="I3990">
        <v>70874</v>
      </c>
      <c r="J3990" t="s">
        <v>26</v>
      </c>
      <c r="Q3990" t="s">
        <v>2860</v>
      </c>
      <c r="R3990">
        <v>339</v>
      </c>
    </row>
    <row r="3991" spans="1:20" x14ac:dyDescent="0.25">
      <c r="A3991" s="1" t="s">
        <v>36</v>
      </c>
      <c r="B3991" s="1" t="s">
        <v>37</v>
      </c>
      <c r="C3991" s="1" t="s">
        <v>22</v>
      </c>
      <c r="D3991" s="1" t="s">
        <v>23</v>
      </c>
      <c r="E3991" s="1" t="s">
        <v>24</v>
      </c>
      <c r="G3991" t="s">
        <v>2702</v>
      </c>
      <c r="H3991">
        <v>70536</v>
      </c>
      <c r="I3991">
        <v>70874</v>
      </c>
      <c r="J3991" t="s">
        <v>26</v>
      </c>
      <c r="K3991" t="s">
        <v>2861</v>
      </c>
      <c r="N3991" t="s">
        <v>45</v>
      </c>
      <c r="Q3991" t="s">
        <v>2860</v>
      </c>
      <c r="R3991">
        <v>339</v>
      </c>
      <c r="S3991">
        <v>112</v>
      </c>
    </row>
    <row r="3992" spans="1:20" x14ac:dyDescent="0.25">
      <c r="A3992" s="1" t="s">
        <v>20</v>
      </c>
      <c r="B3992" s="1" t="s">
        <v>128</v>
      </c>
      <c r="C3992" s="1" t="s">
        <v>22</v>
      </c>
      <c r="D3992" s="1" t="s">
        <v>23</v>
      </c>
      <c r="E3992" s="1" t="s">
        <v>24</v>
      </c>
      <c r="G3992" t="s">
        <v>2935</v>
      </c>
      <c r="H3992">
        <v>70572</v>
      </c>
      <c r="I3992">
        <v>71231</v>
      </c>
      <c r="J3992" t="s">
        <v>26</v>
      </c>
      <c r="Q3992" t="s">
        <v>3100</v>
      </c>
      <c r="R3992">
        <v>660</v>
      </c>
      <c r="T3992" t="s">
        <v>130</v>
      </c>
    </row>
    <row r="3993" spans="1:20" x14ac:dyDescent="0.25">
      <c r="A3993" s="1" t="s">
        <v>36</v>
      </c>
      <c r="B3993" s="1" t="s">
        <v>131</v>
      </c>
      <c r="C3993" s="1" t="s">
        <v>22</v>
      </c>
      <c r="D3993" s="1" t="s">
        <v>23</v>
      </c>
      <c r="E3993" s="1" t="s">
        <v>24</v>
      </c>
      <c r="G3993" t="s">
        <v>2935</v>
      </c>
      <c r="H3993">
        <v>70572</v>
      </c>
      <c r="I3993">
        <v>71231</v>
      </c>
      <c r="J3993" t="s">
        <v>26</v>
      </c>
      <c r="N3993" t="s">
        <v>3099</v>
      </c>
      <c r="Q3993" t="s">
        <v>3100</v>
      </c>
      <c r="R3993">
        <v>660</v>
      </c>
      <c r="T3993" t="s">
        <v>130</v>
      </c>
    </row>
    <row r="3994" spans="1:20" x14ac:dyDescent="0.25">
      <c r="A3994" s="1" t="s">
        <v>20</v>
      </c>
      <c r="B3994" s="1" t="s">
        <v>34</v>
      </c>
      <c r="C3994" s="1" t="s">
        <v>22</v>
      </c>
      <c r="D3994" s="1" t="s">
        <v>23</v>
      </c>
      <c r="E3994" s="1" t="s">
        <v>24</v>
      </c>
      <c r="G3994" t="s">
        <v>1267</v>
      </c>
      <c r="H3994">
        <v>70766</v>
      </c>
      <c r="I3994">
        <v>71470</v>
      </c>
      <c r="J3994" t="s">
        <v>26</v>
      </c>
      <c r="Q3994" t="s">
        <v>1447</v>
      </c>
      <c r="R3994">
        <v>705</v>
      </c>
    </row>
    <row r="3995" spans="1:20" x14ac:dyDescent="0.25">
      <c r="A3995" s="1" t="s">
        <v>36</v>
      </c>
      <c r="B3995" s="1" t="s">
        <v>37</v>
      </c>
      <c r="C3995" s="1" t="s">
        <v>22</v>
      </c>
      <c r="D3995" s="1" t="s">
        <v>23</v>
      </c>
      <c r="E3995" s="1" t="s">
        <v>24</v>
      </c>
      <c r="G3995" t="s">
        <v>1267</v>
      </c>
      <c r="H3995">
        <v>70766</v>
      </c>
      <c r="I3995">
        <v>71470</v>
      </c>
      <c r="J3995" t="s">
        <v>26</v>
      </c>
      <c r="K3995" t="s">
        <v>1448</v>
      </c>
      <c r="N3995" t="s">
        <v>45</v>
      </c>
      <c r="Q3995" t="s">
        <v>1447</v>
      </c>
      <c r="R3995">
        <v>705</v>
      </c>
      <c r="S3995">
        <v>234</v>
      </c>
    </row>
    <row r="3996" spans="1:20" x14ac:dyDescent="0.25">
      <c r="A3996" s="1" t="s">
        <v>20</v>
      </c>
      <c r="B3996" s="1" t="s">
        <v>34</v>
      </c>
      <c r="C3996" s="1" t="s">
        <v>22</v>
      </c>
      <c r="D3996" s="1" t="s">
        <v>23</v>
      </c>
      <c r="E3996" s="1" t="s">
        <v>24</v>
      </c>
      <c r="G3996" t="s">
        <v>25</v>
      </c>
      <c r="H3996">
        <v>70776</v>
      </c>
      <c r="I3996">
        <v>71063</v>
      </c>
      <c r="J3996" t="s">
        <v>26</v>
      </c>
      <c r="Q3996" t="s">
        <v>246</v>
      </c>
      <c r="R3996">
        <v>288</v>
      </c>
    </row>
    <row r="3997" spans="1:20" x14ac:dyDescent="0.25">
      <c r="A3997" s="1" t="s">
        <v>36</v>
      </c>
      <c r="B3997" s="1" t="s">
        <v>37</v>
      </c>
      <c r="C3997" s="1" t="s">
        <v>22</v>
      </c>
      <c r="D3997" s="1" t="s">
        <v>23</v>
      </c>
      <c r="E3997" s="1" t="s">
        <v>24</v>
      </c>
      <c r="G3997" t="s">
        <v>25</v>
      </c>
      <c r="H3997">
        <v>70776</v>
      </c>
      <c r="I3997">
        <v>71063</v>
      </c>
      <c r="J3997" t="s">
        <v>26</v>
      </c>
      <c r="K3997" t="s">
        <v>247</v>
      </c>
      <c r="N3997" t="s">
        <v>248</v>
      </c>
      <c r="Q3997" t="s">
        <v>246</v>
      </c>
      <c r="R3997">
        <v>288</v>
      </c>
      <c r="S3997">
        <v>95</v>
      </c>
    </row>
    <row r="3998" spans="1:20" x14ac:dyDescent="0.25">
      <c r="A3998" s="1" t="s">
        <v>20</v>
      </c>
      <c r="B3998" s="1" t="s">
        <v>34</v>
      </c>
      <c r="C3998" s="1" t="s">
        <v>22</v>
      </c>
      <c r="D3998" s="1" t="s">
        <v>23</v>
      </c>
      <c r="E3998" s="1" t="s">
        <v>24</v>
      </c>
      <c r="G3998" t="s">
        <v>683</v>
      </c>
      <c r="H3998">
        <v>70844</v>
      </c>
      <c r="I3998">
        <v>71344</v>
      </c>
      <c r="J3998" t="s">
        <v>26</v>
      </c>
      <c r="Q3998" t="s">
        <v>889</v>
      </c>
      <c r="R3998">
        <v>501</v>
      </c>
    </row>
    <row r="3999" spans="1:20" x14ac:dyDescent="0.25">
      <c r="A3999" s="1" t="s">
        <v>36</v>
      </c>
      <c r="B3999" s="1" t="s">
        <v>37</v>
      </c>
      <c r="C3999" s="1" t="s">
        <v>22</v>
      </c>
      <c r="D3999" s="1" t="s">
        <v>23</v>
      </c>
      <c r="E3999" s="1" t="s">
        <v>24</v>
      </c>
      <c r="G3999" t="s">
        <v>683</v>
      </c>
      <c r="H3999">
        <v>70844</v>
      </c>
      <c r="I3999">
        <v>71344</v>
      </c>
      <c r="J3999" t="s">
        <v>26</v>
      </c>
      <c r="K3999" t="s">
        <v>890</v>
      </c>
      <c r="N3999" t="s">
        <v>45</v>
      </c>
      <c r="Q3999" t="s">
        <v>889</v>
      </c>
      <c r="R3999">
        <v>501</v>
      </c>
      <c r="S3999">
        <v>166</v>
      </c>
    </row>
    <row r="4000" spans="1:20" x14ac:dyDescent="0.25">
      <c r="A4000" s="1" t="s">
        <v>20</v>
      </c>
      <c r="B4000" s="1" t="s">
        <v>34</v>
      </c>
      <c r="C4000" s="1" t="s">
        <v>22</v>
      </c>
      <c r="D4000" s="1" t="s">
        <v>23</v>
      </c>
      <c r="E4000" s="1" t="s">
        <v>24</v>
      </c>
      <c r="G4000" t="s">
        <v>2702</v>
      </c>
      <c r="H4000">
        <v>70871</v>
      </c>
      <c r="I4000">
        <v>71245</v>
      </c>
      <c r="J4000" t="s">
        <v>26</v>
      </c>
      <c r="Q4000" t="s">
        <v>2862</v>
      </c>
      <c r="R4000">
        <v>375</v>
      </c>
    </row>
    <row r="4001" spans="1:20" x14ac:dyDescent="0.25">
      <c r="A4001" s="1" t="s">
        <v>36</v>
      </c>
      <c r="B4001" s="1" t="s">
        <v>37</v>
      </c>
      <c r="C4001" s="1" t="s">
        <v>22</v>
      </c>
      <c r="D4001" s="1" t="s">
        <v>23</v>
      </c>
      <c r="E4001" s="1" t="s">
        <v>24</v>
      </c>
      <c r="G4001" t="s">
        <v>2702</v>
      </c>
      <c r="H4001">
        <v>70871</v>
      </c>
      <c r="I4001">
        <v>71245</v>
      </c>
      <c r="J4001" t="s">
        <v>26</v>
      </c>
      <c r="K4001" t="s">
        <v>2863</v>
      </c>
      <c r="N4001" t="s">
        <v>45</v>
      </c>
      <c r="Q4001" t="s">
        <v>2862</v>
      </c>
      <c r="R4001">
        <v>375</v>
      </c>
      <c r="S4001">
        <v>124</v>
      </c>
    </row>
    <row r="4002" spans="1:20" x14ac:dyDescent="0.25">
      <c r="A4002" s="1" t="s">
        <v>20</v>
      </c>
      <c r="B4002" s="1" t="s">
        <v>128</v>
      </c>
      <c r="C4002" s="1" t="s">
        <v>22</v>
      </c>
      <c r="D4002" s="1" t="s">
        <v>23</v>
      </c>
      <c r="E4002" s="1" t="s">
        <v>24</v>
      </c>
      <c r="G4002" t="s">
        <v>3510</v>
      </c>
      <c r="H4002">
        <v>70952</v>
      </c>
      <c r="I4002">
        <v>72758</v>
      </c>
      <c r="J4002" t="s">
        <v>26</v>
      </c>
      <c r="Q4002" t="s">
        <v>3677</v>
      </c>
      <c r="R4002">
        <v>1807</v>
      </c>
      <c r="T4002" t="s">
        <v>130</v>
      </c>
    </row>
    <row r="4003" spans="1:20" x14ac:dyDescent="0.25">
      <c r="A4003" s="1" t="s">
        <v>36</v>
      </c>
      <c r="B4003" s="1" t="s">
        <v>131</v>
      </c>
      <c r="C4003" s="1" t="s">
        <v>22</v>
      </c>
      <c r="D4003" s="1" t="s">
        <v>23</v>
      </c>
      <c r="E4003" s="1" t="s">
        <v>24</v>
      </c>
      <c r="G4003" t="s">
        <v>3510</v>
      </c>
      <c r="H4003">
        <v>70952</v>
      </c>
      <c r="I4003">
        <v>72758</v>
      </c>
      <c r="J4003" t="s">
        <v>26</v>
      </c>
      <c r="N4003" t="s">
        <v>3678</v>
      </c>
      <c r="Q4003" t="s">
        <v>3677</v>
      </c>
      <c r="R4003">
        <v>1807</v>
      </c>
      <c r="T4003" t="s">
        <v>130</v>
      </c>
    </row>
    <row r="4004" spans="1:20" x14ac:dyDescent="0.25">
      <c r="A4004" s="1" t="s">
        <v>20</v>
      </c>
      <c r="B4004" s="1" t="s">
        <v>34</v>
      </c>
      <c r="C4004" s="1" t="s">
        <v>22</v>
      </c>
      <c r="D4004" s="1" t="s">
        <v>23</v>
      </c>
      <c r="E4004" s="1" t="s">
        <v>24</v>
      </c>
      <c r="G4004" t="s">
        <v>3334</v>
      </c>
      <c r="H4004">
        <v>70977</v>
      </c>
      <c r="I4004">
        <v>72419</v>
      </c>
      <c r="J4004" t="s">
        <v>26</v>
      </c>
      <c r="Q4004" t="s">
        <v>3489</v>
      </c>
      <c r="R4004">
        <v>1443</v>
      </c>
    </row>
    <row r="4005" spans="1:20" x14ac:dyDescent="0.25">
      <c r="A4005" s="1" t="s">
        <v>36</v>
      </c>
      <c r="B4005" s="1" t="s">
        <v>37</v>
      </c>
      <c r="C4005" s="1" t="s">
        <v>22</v>
      </c>
      <c r="D4005" s="1" t="s">
        <v>23</v>
      </c>
      <c r="E4005" s="1" t="s">
        <v>24</v>
      </c>
      <c r="G4005" t="s">
        <v>3334</v>
      </c>
      <c r="H4005">
        <v>70977</v>
      </c>
      <c r="I4005">
        <v>72419</v>
      </c>
      <c r="J4005" t="s">
        <v>26</v>
      </c>
      <c r="K4005" t="s">
        <v>3490</v>
      </c>
      <c r="N4005" t="s">
        <v>3491</v>
      </c>
      <c r="Q4005" t="s">
        <v>3489</v>
      </c>
      <c r="R4005">
        <v>1443</v>
      </c>
      <c r="S4005">
        <v>480</v>
      </c>
    </row>
    <row r="4006" spans="1:20" x14ac:dyDescent="0.25">
      <c r="A4006" s="1" t="s">
        <v>20</v>
      </c>
      <c r="B4006" s="1" t="s">
        <v>34</v>
      </c>
      <c r="C4006" s="1" t="s">
        <v>22</v>
      </c>
      <c r="D4006" s="1" t="s">
        <v>23</v>
      </c>
      <c r="E4006" s="1" t="s">
        <v>24</v>
      </c>
      <c r="G4006" t="s">
        <v>2087</v>
      </c>
      <c r="H4006">
        <v>71002</v>
      </c>
      <c r="I4006">
        <v>71763</v>
      </c>
      <c r="J4006" t="s">
        <v>26</v>
      </c>
      <c r="Q4006" t="s">
        <v>2282</v>
      </c>
      <c r="R4006">
        <v>762</v>
      </c>
    </row>
    <row r="4007" spans="1:20" x14ac:dyDescent="0.25">
      <c r="A4007" s="1" t="s">
        <v>36</v>
      </c>
      <c r="B4007" s="1" t="s">
        <v>37</v>
      </c>
      <c r="C4007" s="1" t="s">
        <v>22</v>
      </c>
      <c r="D4007" s="1" t="s">
        <v>23</v>
      </c>
      <c r="E4007" s="1" t="s">
        <v>24</v>
      </c>
      <c r="G4007" t="s">
        <v>2087</v>
      </c>
      <c r="H4007">
        <v>71002</v>
      </c>
      <c r="I4007">
        <v>71763</v>
      </c>
      <c r="J4007" t="s">
        <v>26</v>
      </c>
      <c r="K4007" t="s">
        <v>2283</v>
      </c>
      <c r="N4007" t="s">
        <v>2284</v>
      </c>
      <c r="Q4007" t="s">
        <v>2282</v>
      </c>
      <c r="R4007">
        <v>762</v>
      </c>
      <c r="S4007">
        <v>253</v>
      </c>
    </row>
    <row r="4008" spans="1:20" x14ac:dyDescent="0.25">
      <c r="A4008" s="1" t="s">
        <v>20</v>
      </c>
      <c r="B4008" s="1" t="s">
        <v>34</v>
      </c>
      <c r="C4008" s="1" t="s">
        <v>22</v>
      </c>
      <c r="D4008" s="1" t="s">
        <v>23</v>
      </c>
      <c r="E4008" s="1" t="s">
        <v>24</v>
      </c>
      <c r="G4008" t="s">
        <v>25</v>
      </c>
      <c r="H4008">
        <v>71063</v>
      </c>
      <c r="I4008">
        <v>71398</v>
      </c>
      <c r="J4008" t="s">
        <v>26</v>
      </c>
      <c r="Q4008" t="s">
        <v>249</v>
      </c>
      <c r="R4008">
        <v>336</v>
      </c>
    </row>
    <row r="4009" spans="1:20" x14ac:dyDescent="0.25">
      <c r="A4009" s="1" t="s">
        <v>36</v>
      </c>
      <c r="B4009" s="1" t="s">
        <v>37</v>
      </c>
      <c r="C4009" s="1" t="s">
        <v>22</v>
      </c>
      <c r="D4009" s="1" t="s">
        <v>23</v>
      </c>
      <c r="E4009" s="1" t="s">
        <v>24</v>
      </c>
      <c r="G4009" t="s">
        <v>25</v>
      </c>
      <c r="H4009">
        <v>71063</v>
      </c>
      <c r="I4009">
        <v>71398</v>
      </c>
      <c r="J4009" t="s">
        <v>26</v>
      </c>
      <c r="K4009" t="s">
        <v>250</v>
      </c>
      <c r="N4009" t="s">
        <v>251</v>
      </c>
      <c r="Q4009" t="s">
        <v>249</v>
      </c>
      <c r="R4009">
        <v>336</v>
      </c>
      <c r="S4009">
        <v>111</v>
      </c>
    </row>
    <row r="4010" spans="1:20" x14ac:dyDescent="0.25">
      <c r="A4010" s="1" t="s">
        <v>20</v>
      </c>
      <c r="B4010" s="1" t="s">
        <v>34</v>
      </c>
      <c r="C4010" s="1" t="s">
        <v>22</v>
      </c>
      <c r="D4010" s="1" t="s">
        <v>23</v>
      </c>
      <c r="E4010" s="1" t="s">
        <v>24</v>
      </c>
      <c r="G4010" t="s">
        <v>2935</v>
      </c>
      <c r="H4010">
        <v>71247</v>
      </c>
      <c r="I4010">
        <v>71969</v>
      </c>
      <c r="J4010" t="s">
        <v>26</v>
      </c>
      <c r="Q4010" t="s">
        <v>3101</v>
      </c>
      <c r="R4010">
        <v>723</v>
      </c>
    </row>
    <row r="4011" spans="1:20" x14ac:dyDescent="0.25">
      <c r="A4011" s="1" t="s">
        <v>36</v>
      </c>
      <c r="B4011" s="1" t="s">
        <v>37</v>
      </c>
      <c r="C4011" s="1" t="s">
        <v>22</v>
      </c>
      <c r="D4011" s="1" t="s">
        <v>23</v>
      </c>
      <c r="E4011" s="1" t="s">
        <v>24</v>
      </c>
      <c r="G4011" t="s">
        <v>2935</v>
      </c>
      <c r="H4011">
        <v>71247</v>
      </c>
      <c r="I4011">
        <v>71969</v>
      </c>
      <c r="J4011" t="s">
        <v>26</v>
      </c>
      <c r="K4011" t="s">
        <v>3102</v>
      </c>
      <c r="N4011" t="s">
        <v>45</v>
      </c>
      <c r="Q4011" t="s">
        <v>3101</v>
      </c>
      <c r="R4011">
        <v>723</v>
      </c>
      <c r="S4011">
        <v>240</v>
      </c>
    </row>
    <row r="4012" spans="1:20" x14ac:dyDescent="0.25">
      <c r="A4012" s="1" t="s">
        <v>20</v>
      </c>
      <c r="B4012" s="1" t="s">
        <v>34</v>
      </c>
      <c r="C4012" s="1" t="s">
        <v>22</v>
      </c>
      <c r="D4012" s="1" t="s">
        <v>23</v>
      </c>
      <c r="E4012" s="1" t="s">
        <v>24</v>
      </c>
      <c r="G4012" t="s">
        <v>2702</v>
      </c>
      <c r="H4012">
        <v>71257</v>
      </c>
      <c r="I4012">
        <v>71964</v>
      </c>
      <c r="J4012" t="s">
        <v>26</v>
      </c>
      <c r="Q4012" t="s">
        <v>2864</v>
      </c>
      <c r="R4012">
        <v>708</v>
      </c>
    </row>
    <row r="4013" spans="1:20" x14ac:dyDescent="0.25">
      <c r="A4013" s="1" t="s">
        <v>36</v>
      </c>
      <c r="B4013" s="1" t="s">
        <v>37</v>
      </c>
      <c r="C4013" s="1" t="s">
        <v>22</v>
      </c>
      <c r="D4013" s="1" t="s">
        <v>23</v>
      </c>
      <c r="E4013" s="1" t="s">
        <v>24</v>
      </c>
      <c r="G4013" t="s">
        <v>2702</v>
      </c>
      <c r="H4013">
        <v>71257</v>
      </c>
      <c r="I4013">
        <v>71964</v>
      </c>
      <c r="J4013" t="s">
        <v>26</v>
      </c>
      <c r="K4013" t="s">
        <v>2865</v>
      </c>
      <c r="N4013" t="s">
        <v>2269</v>
      </c>
      <c r="Q4013" t="s">
        <v>2864</v>
      </c>
      <c r="R4013">
        <v>708</v>
      </c>
      <c r="S4013">
        <v>235</v>
      </c>
    </row>
    <row r="4014" spans="1:20" x14ac:dyDescent="0.25">
      <c r="A4014" s="1" t="s">
        <v>20</v>
      </c>
      <c r="B4014" s="1" t="s">
        <v>34</v>
      </c>
      <c r="C4014" s="1" t="s">
        <v>22</v>
      </c>
      <c r="D4014" s="1" t="s">
        <v>23</v>
      </c>
      <c r="E4014" s="1" t="s">
        <v>24</v>
      </c>
      <c r="G4014" t="s">
        <v>1766</v>
      </c>
      <c r="H4014">
        <v>71360</v>
      </c>
      <c r="I4014">
        <v>72967</v>
      </c>
      <c r="J4014" t="s">
        <v>46</v>
      </c>
      <c r="Q4014" t="s">
        <v>1928</v>
      </c>
      <c r="R4014">
        <v>1608</v>
      </c>
    </row>
    <row r="4015" spans="1:20" x14ac:dyDescent="0.25">
      <c r="A4015" s="1" t="s">
        <v>36</v>
      </c>
      <c r="B4015" s="1" t="s">
        <v>37</v>
      </c>
      <c r="C4015" s="1" t="s">
        <v>22</v>
      </c>
      <c r="D4015" s="1" t="s">
        <v>23</v>
      </c>
      <c r="E4015" s="1" t="s">
        <v>24</v>
      </c>
      <c r="G4015" t="s">
        <v>1766</v>
      </c>
      <c r="H4015">
        <v>71360</v>
      </c>
      <c r="I4015">
        <v>72967</v>
      </c>
      <c r="J4015" t="s">
        <v>46</v>
      </c>
      <c r="K4015" t="s">
        <v>1929</v>
      </c>
      <c r="N4015" t="s">
        <v>405</v>
      </c>
      <c r="Q4015" t="s">
        <v>1928</v>
      </c>
      <c r="R4015">
        <v>1608</v>
      </c>
      <c r="S4015">
        <v>535</v>
      </c>
    </row>
    <row r="4016" spans="1:20" x14ac:dyDescent="0.25">
      <c r="A4016" s="1" t="s">
        <v>20</v>
      </c>
      <c r="B4016" s="1" t="s">
        <v>34</v>
      </c>
      <c r="C4016" s="1" t="s">
        <v>22</v>
      </c>
      <c r="D4016" s="1" t="s">
        <v>23</v>
      </c>
      <c r="E4016" s="1" t="s">
        <v>24</v>
      </c>
      <c r="G4016" t="s">
        <v>25</v>
      </c>
      <c r="H4016">
        <v>71404</v>
      </c>
      <c r="I4016">
        <v>71715</v>
      </c>
      <c r="J4016" t="s">
        <v>26</v>
      </c>
      <c r="Q4016" t="s">
        <v>252</v>
      </c>
      <c r="R4016">
        <v>312</v>
      </c>
    </row>
    <row r="4017" spans="1:20" x14ac:dyDescent="0.25">
      <c r="A4017" s="1" t="s">
        <v>36</v>
      </c>
      <c r="B4017" s="1" t="s">
        <v>37</v>
      </c>
      <c r="C4017" s="1" t="s">
        <v>22</v>
      </c>
      <c r="D4017" s="1" t="s">
        <v>23</v>
      </c>
      <c r="E4017" s="1" t="s">
        <v>24</v>
      </c>
      <c r="G4017" t="s">
        <v>25</v>
      </c>
      <c r="H4017">
        <v>71404</v>
      </c>
      <c r="I4017">
        <v>71715</v>
      </c>
      <c r="J4017" t="s">
        <v>26</v>
      </c>
      <c r="K4017" t="s">
        <v>253</v>
      </c>
      <c r="N4017" t="s">
        <v>254</v>
      </c>
      <c r="Q4017" t="s">
        <v>252</v>
      </c>
      <c r="R4017">
        <v>312</v>
      </c>
      <c r="S4017">
        <v>103</v>
      </c>
    </row>
    <row r="4018" spans="1:20" x14ac:dyDescent="0.25">
      <c r="A4018" s="1" t="s">
        <v>20</v>
      </c>
      <c r="B4018" s="1" t="s">
        <v>34</v>
      </c>
      <c r="C4018" s="1" t="s">
        <v>22</v>
      </c>
      <c r="D4018" s="1" t="s">
        <v>23</v>
      </c>
      <c r="E4018" s="1" t="s">
        <v>24</v>
      </c>
      <c r="G4018" t="s">
        <v>683</v>
      </c>
      <c r="H4018">
        <v>71469</v>
      </c>
      <c r="I4018">
        <v>71966</v>
      </c>
      <c r="J4018" t="s">
        <v>46</v>
      </c>
      <c r="Q4018" t="s">
        <v>891</v>
      </c>
      <c r="R4018">
        <v>498</v>
      </c>
    </row>
    <row r="4019" spans="1:20" x14ac:dyDescent="0.25">
      <c r="A4019" s="1" t="s">
        <v>36</v>
      </c>
      <c r="B4019" s="1" t="s">
        <v>37</v>
      </c>
      <c r="C4019" s="1" t="s">
        <v>22</v>
      </c>
      <c r="D4019" s="1" t="s">
        <v>23</v>
      </c>
      <c r="E4019" s="1" t="s">
        <v>24</v>
      </c>
      <c r="G4019" t="s">
        <v>683</v>
      </c>
      <c r="H4019">
        <v>71469</v>
      </c>
      <c r="I4019">
        <v>71966</v>
      </c>
      <c r="J4019" t="s">
        <v>46</v>
      </c>
      <c r="K4019" t="s">
        <v>892</v>
      </c>
      <c r="N4019" t="s">
        <v>893</v>
      </c>
      <c r="Q4019" t="s">
        <v>891</v>
      </c>
      <c r="R4019">
        <v>498</v>
      </c>
      <c r="S4019">
        <v>165</v>
      </c>
    </row>
    <row r="4020" spans="1:20" x14ac:dyDescent="0.25">
      <c r="A4020" s="1" t="s">
        <v>20</v>
      </c>
      <c r="B4020" s="1" t="s">
        <v>34</v>
      </c>
      <c r="C4020" s="1" t="s">
        <v>22</v>
      </c>
      <c r="D4020" s="1" t="s">
        <v>23</v>
      </c>
      <c r="E4020" s="1" t="s">
        <v>24</v>
      </c>
      <c r="G4020" t="s">
        <v>1267</v>
      </c>
      <c r="H4020">
        <v>71489</v>
      </c>
      <c r="I4020">
        <v>72121</v>
      </c>
      <c r="J4020" t="s">
        <v>26</v>
      </c>
      <c r="Q4020" t="s">
        <v>1449</v>
      </c>
      <c r="R4020">
        <v>633</v>
      </c>
    </row>
    <row r="4021" spans="1:20" x14ac:dyDescent="0.25">
      <c r="A4021" s="1" t="s">
        <v>36</v>
      </c>
      <c r="B4021" s="1" t="s">
        <v>37</v>
      </c>
      <c r="C4021" s="1" t="s">
        <v>22</v>
      </c>
      <c r="D4021" s="1" t="s">
        <v>23</v>
      </c>
      <c r="E4021" s="1" t="s">
        <v>24</v>
      </c>
      <c r="G4021" t="s">
        <v>1267</v>
      </c>
      <c r="H4021">
        <v>71489</v>
      </c>
      <c r="I4021">
        <v>72121</v>
      </c>
      <c r="J4021" t="s">
        <v>26</v>
      </c>
      <c r="K4021" t="s">
        <v>1450</v>
      </c>
      <c r="N4021" t="s">
        <v>169</v>
      </c>
      <c r="Q4021" t="s">
        <v>1449</v>
      </c>
      <c r="R4021">
        <v>633</v>
      </c>
      <c r="S4021">
        <v>210</v>
      </c>
    </row>
    <row r="4022" spans="1:20" x14ac:dyDescent="0.25">
      <c r="A4022" s="1" t="s">
        <v>20</v>
      </c>
      <c r="B4022" s="1" t="s">
        <v>34</v>
      </c>
      <c r="C4022" s="1" t="s">
        <v>22</v>
      </c>
      <c r="D4022" s="1" t="s">
        <v>23</v>
      </c>
      <c r="E4022" s="1" t="s">
        <v>24</v>
      </c>
      <c r="G4022" t="s">
        <v>2442</v>
      </c>
      <c r="H4022">
        <v>71730</v>
      </c>
      <c r="I4022">
        <v>71915</v>
      </c>
      <c r="J4022" t="s">
        <v>26</v>
      </c>
      <c r="Q4022" t="s">
        <v>2606</v>
      </c>
      <c r="R4022">
        <v>186</v>
      </c>
    </row>
    <row r="4023" spans="1:20" x14ac:dyDescent="0.25">
      <c r="A4023" s="1" t="s">
        <v>36</v>
      </c>
      <c r="B4023" s="1" t="s">
        <v>37</v>
      </c>
      <c r="C4023" s="1" t="s">
        <v>22</v>
      </c>
      <c r="D4023" s="1" t="s">
        <v>23</v>
      </c>
      <c r="E4023" s="1" t="s">
        <v>24</v>
      </c>
      <c r="G4023" t="s">
        <v>2442</v>
      </c>
      <c r="H4023">
        <v>71730</v>
      </c>
      <c r="I4023">
        <v>71915</v>
      </c>
      <c r="J4023" t="s">
        <v>26</v>
      </c>
      <c r="K4023" t="s">
        <v>2607</v>
      </c>
      <c r="N4023" t="s">
        <v>2608</v>
      </c>
      <c r="Q4023" t="s">
        <v>2606</v>
      </c>
      <c r="R4023">
        <v>186</v>
      </c>
      <c r="S4023">
        <v>61</v>
      </c>
    </row>
    <row r="4024" spans="1:20" x14ac:dyDescent="0.25">
      <c r="A4024" s="1" t="s">
        <v>20</v>
      </c>
      <c r="B4024" s="1" t="s">
        <v>34</v>
      </c>
      <c r="C4024" s="1" t="s">
        <v>22</v>
      </c>
      <c r="D4024" s="1" t="s">
        <v>23</v>
      </c>
      <c r="E4024" s="1" t="s">
        <v>24</v>
      </c>
      <c r="G4024" t="s">
        <v>25</v>
      </c>
      <c r="H4024">
        <v>71846</v>
      </c>
      <c r="I4024">
        <v>73273</v>
      </c>
      <c r="J4024" t="s">
        <v>26</v>
      </c>
      <c r="Q4024" t="s">
        <v>255</v>
      </c>
      <c r="R4024">
        <v>1428</v>
      </c>
    </row>
    <row r="4025" spans="1:20" x14ac:dyDescent="0.25">
      <c r="A4025" s="1" t="s">
        <v>36</v>
      </c>
      <c r="B4025" s="1" t="s">
        <v>37</v>
      </c>
      <c r="C4025" s="1" t="s">
        <v>22</v>
      </c>
      <c r="D4025" s="1" t="s">
        <v>23</v>
      </c>
      <c r="E4025" s="1" t="s">
        <v>24</v>
      </c>
      <c r="G4025" t="s">
        <v>25</v>
      </c>
      <c r="H4025">
        <v>71846</v>
      </c>
      <c r="I4025">
        <v>73273</v>
      </c>
      <c r="J4025" t="s">
        <v>26</v>
      </c>
      <c r="K4025" t="s">
        <v>256</v>
      </c>
      <c r="N4025" t="s">
        <v>257</v>
      </c>
      <c r="Q4025" t="s">
        <v>255</v>
      </c>
      <c r="R4025">
        <v>1428</v>
      </c>
      <c r="S4025">
        <v>475</v>
      </c>
    </row>
    <row r="4026" spans="1:20" x14ac:dyDescent="0.25">
      <c r="A4026" s="1" t="s">
        <v>20</v>
      </c>
      <c r="B4026" s="1" t="s">
        <v>34</v>
      </c>
      <c r="C4026" s="1" t="s">
        <v>22</v>
      </c>
      <c r="D4026" s="1" t="s">
        <v>23</v>
      </c>
      <c r="E4026" s="1" t="s">
        <v>24</v>
      </c>
      <c r="G4026" t="s">
        <v>3120</v>
      </c>
      <c r="H4026">
        <v>71898</v>
      </c>
      <c r="I4026">
        <v>73328</v>
      </c>
      <c r="J4026" t="s">
        <v>26</v>
      </c>
      <c r="Q4026" t="s">
        <v>3308</v>
      </c>
      <c r="R4026">
        <v>1431</v>
      </c>
    </row>
    <row r="4027" spans="1:20" x14ac:dyDescent="0.25">
      <c r="A4027" s="1" t="s">
        <v>36</v>
      </c>
      <c r="B4027" s="1" t="s">
        <v>37</v>
      </c>
      <c r="C4027" s="1" t="s">
        <v>22</v>
      </c>
      <c r="D4027" s="1" t="s">
        <v>23</v>
      </c>
      <c r="E4027" s="1" t="s">
        <v>24</v>
      </c>
      <c r="G4027" t="s">
        <v>3120</v>
      </c>
      <c r="H4027">
        <v>71898</v>
      </c>
      <c r="I4027">
        <v>73328</v>
      </c>
      <c r="J4027" t="s">
        <v>26</v>
      </c>
      <c r="K4027" t="s">
        <v>3309</v>
      </c>
      <c r="N4027" t="s">
        <v>3310</v>
      </c>
      <c r="Q4027" t="s">
        <v>3308</v>
      </c>
      <c r="R4027">
        <v>1431</v>
      </c>
      <c r="S4027">
        <v>476</v>
      </c>
    </row>
    <row r="4028" spans="1:20" x14ac:dyDescent="0.25">
      <c r="A4028" s="1" t="s">
        <v>20</v>
      </c>
      <c r="B4028" s="1" t="s">
        <v>128</v>
      </c>
      <c r="C4028" s="1" t="s">
        <v>22</v>
      </c>
      <c r="D4028" s="1" t="s">
        <v>23</v>
      </c>
      <c r="E4028" s="1" t="s">
        <v>24</v>
      </c>
      <c r="G4028" t="s">
        <v>2935</v>
      </c>
      <c r="H4028">
        <v>71983</v>
      </c>
      <c r="I4028">
        <v>75149</v>
      </c>
      <c r="J4028" t="s">
        <v>26</v>
      </c>
      <c r="Q4028" t="s">
        <v>3103</v>
      </c>
      <c r="R4028">
        <v>3167</v>
      </c>
      <c r="T4028" t="s">
        <v>130</v>
      </c>
    </row>
    <row r="4029" spans="1:20" x14ac:dyDescent="0.25">
      <c r="A4029" s="1" t="s">
        <v>36</v>
      </c>
      <c r="B4029" s="1" t="s">
        <v>131</v>
      </c>
      <c r="C4029" s="1" t="s">
        <v>22</v>
      </c>
      <c r="D4029" s="1" t="s">
        <v>23</v>
      </c>
      <c r="E4029" s="1" t="s">
        <v>24</v>
      </c>
      <c r="G4029" t="s">
        <v>2935</v>
      </c>
      <c r="H4029">
        <v>71983</v>
      </c>
      <c r="I4029">
        <v>75149</v>
      </c>
      <c r="J4029" t="s">
        <v>26</v>
      </c>
      <c r="N4029" t="s">
        <v>3104</v>
      </c>
      <c r="Q4029" t="s">
        <v>3103</v>
      </c>
      <c r="R4029">
        <v>3167</v>
      </c>
      <c r="T4029" t="s">
        <v>130</v>
      </c>
    </row>
    <row r="4030" spans="1:20" x14ac:dyDescent="0.25">
      <c r="A4030" s="1" t="s">
        <v>20</v>
      </c>
      <c r="B4030" s="1" t="s">
        <v>34</v>
      </c>
      <c r="C4030" s="1" t="s">
        <v>22</v>
      </c>
      <c r="D4030" s="1" t="s">
        <v>23</v>
      </c>
      <c r="E4030" s="1" t="s">
        <v>24</v>
      </c>
      <c r="G4030" t="s">
        <v>2087</v>
      </c>
      <c r="H4030">
        <v>71984</v>
      </c>
      <c r="I4030">
        <v>72538</v>
      </c>
      <c r="J4030" t="s">
        <v>26</v>
      </c>
      <c r="Q4030" t="s">
        <v>2285</v>
      </c>
      <c r="R4030">
        <v>555</v>
      </c>
    </row>
    <row r="4031" spans="1:20" x14ac:dyDescent="0.25">
      <c r="A4031" s="1" t="s">
        <v>36</v>
      </c>
      <c r="B4031" s="1" t="s">
        <v>37</v>
      </c>
      <c r="C4031" s="1" t="s">
        <v>22</v>
      </c>
      <c r="D4031" s="1" t="s">
        <v>23</v>
      </c>
      <c r="E4031" s="1" t="s">
        <v>24</v>
      </c>
      <c r="G4031" t="s">
        <v>2087</v>
      </c>
      <c r="H4031">
        <v>71984</v>
      </c>
      <c r="I4031">
        <v>72538</v>
      </c>
      <c r="J4031" t="s">
        <v>26</v>
      </c>
      <c r="K4031" t="s">
        <v>2286</v>
      </c>
      <c r="N4031" t="s">
        <v>2287</v>
      </c>
      <c r="Q4031" t="s">
        <v>2285</v>
      </c>
      <c r="R4031">
        <v>555</v>
      </c>
      <c r="S4031">
        <v>184</v>
      </c>
    </row>
    <row r="4032" spans="1:20" x14ac:dyDescent="0.25">
      <c r="A4032" s="1" t="s">
        <v>20</v>
      </c>
      <c r="B4032" s="1" t="s">
        <v>34</v>
      </c>
      <c r="C4032" s="1" t="s">
        <v>22</v>
      </c>
      <c r="D4032" s="1" t="s">
        <v>23</v>
      </c>
      <c r="E4032" s="1" t="s">
        <v>24</v>
      </c>
      <c r="G4032" t="s">
        <v>2442</v>
      </c>
      <c r="H4032">
        <v>71996</v>
      </c>
      <c r="I4032">
        <v>73330</v>
      </c>
      <c r="J4032" t="s">
        <v>26</v>
      </c>
      <c r="Q4032" t="s">
        <v>2609</v>
      </c>
      <c r="R4032">
        <v>1335</v>
      </c>
    </row>
    <row r="4033" spans="1:19" x14ac:dyDescent="0.25">
      <c r="A4033" s="1" t="s">
        <v>36</v>
      </c>
      <c r="B4033" s="1" t="s">
        <v>37</v>
      </c>
      <c r="C4033" s="1" t="s">
        <v>22</v>
      </c>
      <c r="D4033" s="1" t="s">
        <v>23</v>
      </c>
      <c r="E4033" s="1" t="s">
        <v>24</v>
      </c>
      <c r="G4033" t="s">
        <v>2442</v>
      </c>
      <c r="H4033">
        <v>71996</v>
      </c>
      <c r="I4033">
        <v>73330</v>
      </c>
      <c r="J4033" t="s">
        <v>26</v>
      </c>
      <c r="K4033" t="s">
        <v>2610</v>
      </c>
      <c r="N4033" t="s">
        <v>2611</v>
      </c>
      <c r="Q4033" t="s">
        <v>2609</v>
      </c>
      <c r="R4033">
        <v>1335</v>
      </c>
      <c r="S4033">
        <v>444</v>
      </c>
    </row>
    <row r="4034" spans="1:19" x14ac:dyDescent="0.25">
      <c r="A4034" s="1" t="s">
        <v>20</v>
      </c>
      <c r="B4034" s="1" t="s">
        <v>34</v>
      </c>
      <c r="C4034" s="1" t="s">
        <v>22</v>
      </c>
      <c r="D4034" s="1" t="s">
        <v>23</v>
      </c>
      <c r="E4034" s="1" t="s">
        <v>24</v>
      </c>
      <c r="G4034" t="s">
        <v>2702</v>
      </c>
      <c r="H4034">
        <v>72085</v>
      </c>
      <c r="I4034">
        <v>72498</v>
      </c>
      <c r="J4034" t="s">
        <v>26</v>
      </c>
      <c r="Q4034" t="s">
        <v>2866</v>
      </c>
      <c r="R4034">
        <v>414</v>
      </c>
    </row>
    <row r="4035" spans="1:19" x14ac:dyDescent="0.25">
      <c r="A4035" s="1" t="s">
        <v>36</v>
      </c>
      <c r="B4035" s="1" t="s">
        <v>37</v>
      </c>
      <c r="C4035" s="1" t="s">
        <v>22</v>
      </c>
      <c r="D4035" s="1" t="s">
        <v>23</v>
      </c>
      <c r="E4035" s="1" t="s">
        <v>24</v>
      </c>
      <c r="G4035" t="s">
        <v>2702</v>
      </c>
      <c r="H4035">
        <v>72085</v>
      </c>
      <c r="I4035">
        <v>72498</v>
      </c>
      <c r="J4035" t="s">
        <v>26</v>
      </c>
      <c r="K4035" t="s">
        <v>2867</v>
      </c>
      <c r="N4035" t="s">
        <v>2868</v>
      </c>
      <c r="Q4035" t="s">
        <v>2866</v>
      </c>
      <c r="R4035">
        <v>414</v>
      </c>
      <c r="S4035">
        <v>137</v>
      </c>
    </row>
    <row r="4036" spans="1:19" x14ac:dyDescent="0.25">
      <c r="A4036" s="1" t="s">
        <v>20</v>
      </c>
      <c r="B4036" s="1" t="s">
        <v>34</v>
      </c>
      <c r="C4036" s="1" t="s">
        <v>22</v>
      </c>
      <c r="D4036" s="1" t="s">
        <v>23</v>
      </c>
      <c r="E4036" s="1" t="s">
        <v>24</v>
      </c>
      <c r="G4036" t="s">
        <v>683</v>
      </c>
      <c r="H4036">
        <v>72119</v>
      </c>
      <c r="I4036">
        <v>72715</v>
      </c>
      <c r="J4036" t="s">
        <v>46</v>
      </c>
      <c r="Q4036" t="s">
        <v>894</v>
      </c>
      <c r="R4036">
        <v>597</v>
      </c>
    </row>
    <row r="4037" spans="1:19" x14ac:dyDescent="0.25">
      <c r="A4037" s="1" t="s">
        <v>36</v>
      </c>
      <c r="B4037" s="1" t="s">
        <v>37</v>
      </c>
      <c r="C4037" s="1" t="s">
        <v>22</v>
      </c>
      <c r="D4037" s="1" t="s">
        <v>23</v>
      </c>
      <c r="E4037" s="1" t="s">
        <v>24</v>
      </c>
      <c r="G4037" t="s">
        <v>683</v>
      </c>
      <c r="H4037">
        <v>72119</v>
      </c>
      <c r="I4037">
        <v>72715</v>
      </c>
      <c r="J4037" t="s">
        <v>46</v>
      </c>
      <c r="K4037" t="s">
        <v>895</v>
      </c>
      <c r="N4037" t="s">
        <v>896</v>
      </c>
      <c r="Q4037" t="s">
        <v>894</v>
      </c>
      <c r="R4037">
        <v>597</v>
      </c>
      <c r="S4037">
        <v>198</v>
      </c>
    </row>
    <row r="4038" spans="1:19" x14ac:dyDescent="0.25">
      <c r="A4038" s="1" t="s">
        <v>20</v>
      </c>
      <c r="B4038" s="1" t="s">
        <v>34</v>
      </c>
      <c r="C4038" s="1" t="s">
        <v>22</v>
      </c>
      <c r="D4038" s="1" t="s">
        <v>23</v>
      </c>
      <c r="E4038" s="1" t="s">
        <v>24</v>
      </c>
      <c r="G4038" t="s">
        <v>1267</v>
      </c>
      <c r="H4038">
        <v>72136</v>
      </c>
      <c r="I4038">
        <v>72936</v>
      </c>
      <c r="J4038" t="s">
        <v>26</v>
      </c>
      <c r="Q4038" t="s">
        <v>1451</v>
      </c>
      <c r="R4038">
        <v>801</v>
      </c>
    </row>
    <row r="4039" spans="1:19" x14ac:dyDescent="0.25">
      <c r="A4039" s="1" t="s">
        <v>36</v>
      </c>
      <c r="B4039" s="1" t="s">
        <v>37</v>
      </c>
      <c r="C4039" s="1" t="s">
        <v>22</v>
      </c>
      <c r="D4039" s="1" t="s">
        <v>23</v>
      </c>
      <c r="E4039" s="1" t="s">
        <v>24</v>
      </c>
      <c r="G4039" t="s">
        <v>1267</v>
      </c>
      <c r="H4039">
        <v>72136</v>
      </c>
      <c r="I4039">
        <v>72936</v>
      </c>
      <c r="J4039" t="s">
        <v>26</v>
      </c>
      <c r="K4039" t="s">
        <v>1452</v>
      </c>
      <c r="N4039" t="s">
        <v>45</v>
      </c>
      <c r="Q4039" t="s">
        <v>1451</v>
      </c>
      <c r="R4039">
        <v>801</v>
      </c>
      <c r="S4039">
        <v>266</v>
      </c>
    </row>
    <row r="4040" spans="1:19" x14ac:dyDescent="0.25">
      <c r="A4040" s="1" t="s">
        <v>20</v>
      </c>
      <c r="B4040" s="1" t="s">
        <v>34</v>
      </c>
      <c r="C4040" s="1" t="s">
        <v>22</v>
      </c>
      <c r="D4040" s="1" t="s">
        <v>23</v>
      </c>
      <c r="E4040" s="1" t="s">
        <v>24</v>
      </c>
      <c r="G4040" t="s">
        <v>2702</v>
      </c>
      <c r="H4040">
        <v>72473</v>
      </c>
      <c r="I4040">
        <v>73438</v>
      </c>
      <c r="J4040" t="s">
        <v>26</v>
      </c>
      <c r="Q4040" t="s">
        <v>2869</v>
      </c>
      <c r="R4040">
        <v>966</v>
      </c>
    </row>
    <row r="4041" spans="1:19" x14ac:dyDescent="0.25">
      <c r="A4041" s="1" t="s">
        <v>36</v>
      </c>
      <c r="B4041" s="1" t="s">
        <v>37</v>
      </c>
      <c r="C4041" s="1" t="s">
        <v>22</v>
      </c>
      <c r="D4041" s="1" t="s">
        <v>23</v>
      </c>
      <c r="E4041" s="1" t="s">
        <v>24</v>
      </c>
      <c r="G4041" t="s">
        <v>2702</v>
      </c>
      <c r="H4041">
        <v>72473</v>
      </c>
      <c r="I4041">
        <v>73438</v>
      </c>
      <c r="J4041" t="s">
        <v>26</v>
      </c>
      <c r="K4041" t="s">
        <v>2870</v>
      </c>
      <c r="N4041" t="s">
        <v>2871</v>
      </c>
      <c r="Q4041" t="s">
        <v>2869</v>
      </c>
      <c r="R4041">
        <v>966</v>
      </c>
      <c r="S4041">
        <v>321</v>
      </c>
    </row>
    <row r="4042" spans="1:19" x14ac:dyDescent="0.25">
      <c r="A4042" s="1" t="s">
        <v>20</v>
      </c>
      <c r="B4042" s="1" t="s">
        <v>34</v>
      </c>
      <c r="C4042" s="1" t="s">
        <v>22</v>
      </c>
      <c r="D4042" s="1" t="s">
        <v>23</v>
      </c>
      <c r="E4042" s="1" t="s">
        <v>24</v>
      </c>
      <c r="G4042" t="s">
        <v>2087</v>
      </c>
      <c r="H4042">
        <v>72543</v>
      </c>
      <c r="I4042">
        <v>73253</v>
      </c>
      <c r="J4042" t="s">
        <v>26</v>
      </c>
      <c r="Q4042" t="s">
        <v>2288</v>
      </c>
      <c r="R4042">
        <v>711</v>
      </c>
    </row>
    <row r="4043" spans="1:19" x14ac:dyDescent="0.25">
      <c r="A4043" s="1" t="s">
        <v>36</v>
      </c>
      <c r="B4043" s="1" t="s">
        <v>37</v>
      </c>
      <c r="C4043" s="1" t="s">
        <v>22</v>
      </c>
      <c r="D4043" s="1" t="s">
        <v>23</v>
      </c>
      <c r="E4043" s="1" t="s">
        <v>24</v>
      </c>
      <c r="G4043" t="s">
        <v>2087</v>
      </c>
      <c r="H4043">
        <v>72543</v>
      </c>
      <c r="I4043">
        <v>73253</v>
      </c>
      <c r="J4043" t="s">
        <v>26</v>
      </c>
      <c r="K4043" t="s">
        <v>2289</v>
      </c>
      <c r="N4043" t="s">
        <v>2290</v>
      </c>
      <c r="Q4043" t="s">
        <v>2288</v>
      </c>
      <c r="R4043">
        <v>711</v>
      </c>
      <c r="S4043">
        <v>236</v>
      </c>
    </row>
    <row r="4044" spans="1:19" x14ac:dyDescent="0.25">
      <c r="A4044" s="1" t="s">
        <v>20</v>
      </c>
      <c r="B4044" s="1" t="s">
        <v>34</v>
      </c>
      <c r="C4044" s="1" t="s">
        <v>22</v>
      </c>
      <c r="D4044" s="1" t="s">
        <v>23</v>
      </c>
      <c r="E4044" s="1" t="s">
        <v>24</v>
      </c>
      <c r="G4044" t="s">
        <v>3334</v>
      </c>
      <c r="H4044">
        <v>72594</v>
      </c>
      <c r="I4044">
        <v>73208</v>
      </c>
      <c r="J4044" t="s">
        <v>46</v>
      </c>
      <c r="Q4044" t="s">
        <v>3492</v>
      </c>
      <c r="R4044">
        <v>615</v>
      </c>
    </row>
    <row r="4045" spans="1:19" x14ac:dyDescent="0.25">
      <c r="A4045" s="1" t="s">
        <v>36</v>
      </c>
      <c r="B4045" s="1" t="s">
        <v>37</v>
      </c>
      <c r="C4045" s="1" t="s">
        <v>22</v>
      </c>
      <c r="D4045" s="1" t="s">
        <v>23</v>
      </c>
      <c r="E4045" s="1" t="s">
        <v>24</v>
      </c>
      <c r="G4045" t="s">
        <v>3334</v>
      </c>
      <c r="H4045">
        <v>72594</v>
      </c>
      <c r="I4045">
        <v>73208</v>
      </c>
      <c r="J4045" t="s">
        <v>46</v>
      </c>
      <c r="K4045" t="s">
        <v>3493</v>
      </c>
      <c r="N4045" t="s">
        <v>3494</v>
      </c>
      <c r="Q4045" t="s">
        <v>3492</v>
      </c>
      <c r="R4045">
        <v>615</v>
      </c>
      <c r="S4045">
        <v>204</v>
      </c>
    </row>
    <row r="4046" spans="1:19" x14ac:dyDescent="0.25">
      <c r="A4046" s="1" t="s">
        <v>20</v>
      </c>
      <c r="B4046" s="1" t="s">
        <v>34</v>
      </c>
      <c r="C4046" s="1" t="s">
        <v>22</v>
      </c>
      <c r="D4046" s="1" t="s">
        <v>23</v>
      </c>
      <c r="E4046" s="1" t="s">
        <v>24</v>
      </c>
      <c r="G4046" t="s">
        <v>683</v>
      </c>
      <c r="H4046">
        <v>72809</v>
      </c>
      <c r="I4046">
        <v>74035</v>
      </c>
      <c r="J4046" t="s">
        <v>46</v>
      </c>
      <c r="Q4046" t="s">
        <v>897</v>
      </c>
      <c r="R4046">
        <v>1227</v>
      </c>
    </row>
    <row r="4047" spans="1:19" x14ac:dyDescent="0.25">
      <c r="A4047" s="1" t="s">
        <v>36</v>
      </c>
      <c r="B4047" s="1" t="s">
        <v>37</v>
      </c>
      <c r="C4047" s="1" t="s">
        <v>22</v>
      </c>
      <c r="D4047" s="1" t="s">
        <v>23</v>
      </c>
      <c r="E4047" s="1" t="s">
        <v>24</v>
      </c>
      <c r="G4047" t="s">
        <v>683</v>
      </c>
      <c r="H4047">
        <v>72809</v>
      </c>
      <c r="I4047">
        <v>74035</v>
      </c>
      <c r="J4047" t="s">
        <v>46</v>
      </c>
      <c r="K4047" t="s">
        <v>898</v>
      </c>
      <c r="N4047" t="s">
        <v>899</v>
      </c>
      <c r="Q4047" t="s">
        <v>897</v>
      </c>
      <c r="R4047">
        <v>1227</v>
      </c>
      <c r="S4047">
        <v>408</v>
      </c>
    </row>
    <row r="4048" spans="1:19" x14ac:dyDescent="0.25">
      <c r="A4048" s="1" t="s">
        <v>20</v>
      </c>
      <c r="B4048" s="1" t="s">
        <v>34</v>
      </c>
      <c r="C4048" s="1" t="s">
        <v>22</v>
      </c>
      <c r="D4048" s="1" t="s">
        <v>23</v>
      </c>
      <c r="E4048" s="1" t="s">
        <v>24</v>
      </c>
      <c r="G4048" t="s">
        <v>1267</v>
      </c>
      <c r="H4048">
        <v>72938</v>
      </c>
      <c r="I4048">
        <v>73711</v>
      </c>
      <c r="J4048" t="s">
        <v>26</v>
      </c>
      <c r="Q4048" t="s">
        <v>1453</v>
      </c>
      <c r="R4048">
        <v>774</v>
      </c>
    </row>
    <row r="4049" spans="1:19" x14ac:dyDescent="0.25">
      <c r="A4049" s="1" t="s">
        <v>36</v>
      </c>
      <c r="B4049" s="1" t="s">
        <v>37</v>
      </c>
      <c r="C4049" s="1" t="s">
        <v>22</v>
      </c>
      <c r="D4049" s="1" t="s">
        <v>23</v>
      </c>
      <c r="E4049" s="1" t="s">
        <v>24</v>
      </c>
      <c r="G4049" t="s">
        <v>1267</v>
      </c>
      <c r="H4049">
        <v>72938</v>
      </c>
      <c r="I4049">
        <v>73711</v>
      </c>
      <c r="J4049" t="s">
        <v>26</v>
      </c>
      <c r="K4049" t="s">
        <v>1454</v>
      </c>
      <c r="N4049" t="s">
        <v>45</v>
      </c>
      <c r="Q4049" t="s">
        <v>1453</v>
      </c>
      <c r="R4049">
        <v>774</v>
      </c>
      <c r="S4049">
        <v>257</v>
      </c>
    </row>
    <row r="4050" spans="1:19" x14ac:dyDescent="0.25">
      <c r="A4050" s="1" t="s">
        <v>20</v>
      </c>
      <c r="B4050" s="1" t="s">
        <v>34</v>
      </c>
      <c r="C4050" s="1" t="s">
        <v>22</v>
      </c>
      <c r="D4050" s="1" t="s">
        <v>23</v>
      </c>
      <c r="E4050" s="1" t="s">
        <v>24</v>
      </c>
      <c r="G4050" t="s">
        <v>1766</v>
      </c>
      <c r="H4050">
        <v>73008</v>
      </c>
      <c r="I4050">
        <v>73964</v>
      </c>
      <c r="J4050" t="s">
        <v>26</v>
      </c>
      <c r="Q4050" t="s">
        <v>1930</v>
      </c>
      <c r="R4050">
        <v>957</v>
      </c>
    </row>
    <row r="4051" spans="1:19" x14ac:dyDescent="0.25">
      <c r="A4051" s="1" t="s">
        <v>36</v>
      </c>
      <c r="B4051" s="1" t="s">
        <v>37</v>
      </c>
      <c r="C4051" s="1" t="s">
        <v>22</v>
      </c>
      <c r="D4051" s="1" t="s">
        <v>23</v>
      </c>
      <c r="E4051" s="1" t="s">
        <v>24</v>
      </c>
      <c r="G4051" t="s">
        <v>1766</v>
      </c>
      <c r="H4051">
        <v>73008</v>
      </c>
      <c r="I4051">
        <v>73964</v>
      </c>
      <c r="J4051" t="s">
        <v>26</v>
      </c>
      <c r="K4051" t="s">
        <v>1931</v>
      </c>
      <c r="N4051" t="s">
        <v>1932</v>
      </c>
      <c r="Q4051" t="s">
        <v>1930</v>
      </c>
      <c r="R4051">
        <v>957</v>
      </c>
      <c r="S4051">
        <v>318</v>
      </c>
    </row>
    <row r="4052" spans="1:19" x14ac:dyDescent="0.25">
      <c r="A4052" s="1" t="s">
        <v>20</v>
      </c>
      <c r="B4052" s="1" t="s">
        <v>34</v>
      </c>
      <c r="C4052" s="1" t="s">
        <v>22</v>
      </c>
      <c r="D4052" s="1" t="s">
        <v>23</v>
      </c>
      <c r="E4052" s="1" t="s">
        <v>24</v>
      </c>
      <c r="G4052" t="s">
        <v>25</v>
      </c>
      <c r="H4052">
        <v>73284</v>
      </c>
      <c r="I4052">
        <v>73952</v>
      </c>
      <c r="J4052" t="s">
        <v>26</v>
      </c>
      <c r="Q4052" t="s">
        <v>258</v>
      </c>
      <c r="R4052">
        <v>669</v>
      </c>
    </row>
    <row r="4053" spans="1:19" x14ac:dyDescent="0.25">
      <c r="A4053" s="1" t="s">
        <v>36</v>
      </c>
      <c r="B4053" s="1" t="s">
        <v>37</v>
      </c>
      <c r="C4053" s="1" t="s">
        <v>22</v>
      </c>
      <c r="D4053" s="1" t="s">
        <v>23</v>
      </c>
      <c r="E4053" s="1" t="s">
        <v>24</v>
      </c>
      <c r="G4053" t="s">
        <v>25</v>
      </c>
      <c r="H4053">
        <v>73284</v>
      </c>
      <c r="I4053">
        <v>73952</v>
      </c>
      <c r="J4053" t="s">
        <v>26</v>
      </c>
      <c r="K4053" t="s">
        <v>259</v>
      </c>
      <c r="N4053" t="s">
        <v>260</v>
      </c>
      <c r="Q4053" t="s">
        <v>258</v>
      </c>
      <c r="R4053">
        <v>669</v>
      </c>
      <c r="S4053">
        <v>222</v>
      </c>
    </row>
    <row r="4054" spans="1:19" x14ac:dyDescent="0.25">
      <c r="A4054" s="1" t="s">
        <v>20</v>
      </c>
      <c r="B4054" s="1" t="s">
        <v>34</v>
      </c>
      <c r="C4054" s="1" t="s">
        <v>22</v>
      </c>
      <c r="D4054" s="1" t="s">
        <v>23</v>
      </c>
      <c r="E4054" s="1" t="s">
        <v>24</v>
      </c>
      <c r="G4054" t="s">
        <v>3120</v>
      </c>
      <c r="H4054">
        <v>73328</v>
      </c>
      <c r="I4054">
        <v>74797</v>
      </c>
      <c r="J4054" t="s">
        <v>26</v>
      </c>
      <c r="O4054" t="s">
        <v>3311</v>
      </c>
      <c r="Q4054" t="s">
        <v>3312</v>
      </c>
      <c r="R4054">
        <v>1470</v>
      </c>
    </row>
    <row r="4055" spans="1:19" x14ac:dyDescent="0.25">
      <c r="A4055" s="1" t="s">
        <v>36</v>
      </c>
      <c r="B4055" s="1" t="s">
        <v>37</v>
      </c>
      <c r="C4055" s="1" t="s">
        <v>22</v>
      </c>
      <c r="D4055" s="1" t="s">
        <v>23</v>
      </c>
      <c r="E4055" s="1" t="s">
        <v>24</v>
      </c>
      <c r="G4055" t="s">
        <v>3120</v>
      </c>
      <c r="H4055">
        <v>73328</v>
      </c>
      <c r="I4055">
        <v>74797</v>
      </c>
      <c r="J4055" t="s">
        <v>26</v>
      </c>
      <c r="K4055" t="s">
        <v>3313</v>
      </c>
      <c r="N4055" t="s">
        <v>3314</v>
      </c>
      <c r="O4055" t="s">
        <v>3311</v>
      </c>
      <c r="Q4055" t="s">
        <v>3312</v>
      </c>
      <c r="R4055">
        <v>1470</v>
      </c>
      <c r="S4055">
        <v>489</v>
      </c>
    </row>
    <row r="4056" spans="1:19" x14ac:dyDescent="0.25">
      <c r="A4056" s="1" t="s">
        <v>20</v>
      </c>
      <c r="B4056" s="1" t="s">
        <v>34</v>
      </c>
      <c r="C4056" s="1" t="s">
        <v>22</v>
      </c>
      <c r="D4056" s="1" t="s">
        <v>23</v>
      </c>
      <c r="E4056" s="1" t="s">
        <v>24</v>
      </c>
      <c r="G4056" t="s">
        <v>2442</v>
      </c>
      <c r="H4056">
        <v>73340</v>
      </c>
      <c r="I4056">
        <v>74056</v>
      </c>
      <c r="J4056" t="s">
        <v>26</v>
      </c>
      <c r="Q4056" t="s">
        <v>2612</v>
      </c>
      <c r="R4056">
        <v>717</v>
      </c>
    </row>
    <row r="4057" spans="1:19" x14ac:dyDescent="0.25">
      <c r="A4057" s="1" t="s">
        <v>36</v>
      </c>
      <c r="B4057" s="1" t="s">
        <v>37</v>
      </c>
      <c r="C4057" s="1" t="s">
        <v>22</v>
      </c>
      <c r="D4057" s="1" t="s">
        <v>23</v>
      </c>
      <c r="E4057" s="1" t="s">
        <v>24</v>
      </c>
      <c r="G4057" t="s">
        <v>2442</v>
      </c>
      <c r="H4057">
        <v>73340</v>
      </c>
      <c r="I4057">
        <v>74056</v>
      </c>
      <c r="J4057" t="s">
        <v>26</v>
      </c>
      <c r="K4057" t="s">
        <v>2613</v>
      </c>
      <c r="N4057" t="s">
        <v>2614</v>
      </c>
      <c r="Q4057" t="s">
        <v>2612</v>
      </c>
      <c r="R4057">
        <v>717</v>
      </c>
      <c r="S4057">
        <v>238</v>
      </c>
    </row>
    <row r="4058" spans="1:19" x14ac:dyDescent="0.25">
      <c r="A4058" s="1" t="s">
        <v>20</v>
      </c>
      <c r="B4058" s="1" t="s">
        <v>34</v>
      </c>
      <c r="C4058" s="1" t="s">
        <v>22</v>
      </c>
      <c r="D4058" s="1" t="s">
        <v>23</v>
      </c>
      <c r="E4058" s="1" t="s">
        <v>24</v>
      </c>
      <c r="G4058" t="s">
        <v>2087</v>
      </c>
      <c r="H4058">
        <v>73356</v>
      </c>
      <c r="I4058">
        <v>73973</v>
      </c>
      <c r="J4058" t="s">
        <v>26</v>
      </c>
      <c r="O4058" t="s">
        <v>2291</v>
      </c>
      <c r="Q4058" t="s">
        <v>2292</v>
      </c>
      <c r="R4058">
        <v>618</v>
      </c>
    </row>
    <row r="4059" spans="1:19" x14ac:dyDescent="0.25">
      <c r="A4059" s="1" t="s">
        <v>36</v>
      </c>
      <c r="B4059" s="1" t="s">
        <v>37</v>
      </c>
      <c r="C4059" s="1" t="s">
        <v>22</v>
      </c>
      <c r="D4059" s="1" t="s">
        <v>23</v>
      </c>
      <c r="E4059" s="1" t="s">
        <v>24</v>
      </c>
      <c r="G4059" t="s">
        <v>2087</v>
      </c>
      <c r="H4059">
        <v>73356</v>
      </c>
      <c r="I4059">
        <v>73973</v>
      </c>
      <c r="J4059" t="s">
        <v>26</v>
      </c>
      <c r="K4059" t="s">
        <v>2293</v>
      </c>
      <c r="N4059" t="s">
        <v>2294</v>
      </c>
      <c r="O4059" t="s">
        <v>2291</v>
      </c>
      <c r="Q4059" t="s">
        <v>2292</v>
      </c>
      <c r="R4059">
        <v>618</v>
      </c>
      <c r="S4059">
        <v>205</v>
      </c>
    </row>
    <row r="4060" spans="1:19" x14ac:dyDescent="0.25">
      <c r="A4060" s="1" t="s">
        <v>20</v>
      </c>
      <c r="B4060" s="1" t="s">
        <v>34</v>
      </c>
      <c r="C4060" s="1" t="s">
        <v>22</v>
      </c>
      <c r="D4060" s="1" t="s">
        <v>23</v>
      </c>
      <c r="E4060" s="1" t="s">
        <v>24</v>
      </c>
      <c r="G4060" t="s">
        <v>3334</v>
      </c>
      <c r="H4060">
        <v>73484</v>
      </c>
      <c r="I4060">
        <v>75154</v>
      </c>
      <c r="J4060" t="s">
        <v>46</v>
      </c>
      <c r="Q4060" t="s">
        <v>3495</v>
      </c>
      <c r="R4060">
        <v>1671</v>
      </c>
    </row>
    <row r="4061" spans="1:19" x14ac:dyDescent="0.25">
      <c r="A4061" s="1" t="s">
        <v>36</v>
      </c>
      <c r="B4061" s="1" t="s">
        <v>37</v>
      </c>
      <c r="C4061" s="1" t="s">
        <v>22</v>
      </c>
      <c r="D4061" s="1" t="s">
        <v>23</v>
      </c>
      <c r="E4061" s="1" t="s">
        <v>24</v>
      </c>
      <c r="G4061" t="s">
        <v>3334</v>
      </c>
      <c r="H4061">
        <v>73484</v>
      </c>
      <c r="I4061">
        <v>75154</v>
      </c>
      <c r="J4061" t="s">
        <v>46</v>
      </c>
      <c r="K4061" t="s">
        <v>3496</v>
      </c>
      <c r="N4061" t="s">
        <v>2176</v>
      </c>
      <c r="Q4061" t="s">
        <v>3495</v>
      </c>
      <c r="R4061">
        <v>1671</v>
      </c>
      <c r="S4061">
        <v>556</v>
      </c>
    </row>
    <row r="4062" spans="1:19" x14ac:dyDescent="0.25">
      <c r="A4062" s="1" t="s">
        <v>20</v>
      </c>
      <c r="B4062" s="1" t="s">
        <v>34</v>
      </c>
      <c r="C4062" s="1" t="s">
        <v>22</v>
      </c>
      <c r="D4062" s="1" t="s">
        <v>23</v>
      </c>
      <c r="E4062" s="1" t="s">
        <v>24</v>
      </c>
      <c r="G4062" t="s">
        <v>2702</v>
      </c>
      <c r="H4062">
        <v>73494</v>
      </c>
      <c r="I4062">
        <v>75701</v>
      </c>
      <c r="J4062" t="s">
        <v>26</v>
      </c>
      <c r="Q4062" t="s">
        <v>2872</v>
      </c>
      <c r="R4062">
        <v>2208</v>
      </c>
    </row>
    <row r="4063" spans="1:19" x14ac:dyDescent="0.25">
      <c r="A4063" s="1" t="s">
        <v>36</v>
      </c>
      <c r="B4063" s="1" t="s">
        <v>37</v>
      </c>
      <c r="C4063" s="1" t="s">
        <v>22</v>
      </c>
      <c r="D4063" s="1" t="s">
        <v>23</v>
      </c>
      <c r="E4063" s="1" t="s">
        <v>24</v>
      </c>
      <c r="G4063" t="s">
        <v>2702</v>
      </c>
      <c r="H4063">
        <v>73494</v>
      </c>
      <c r="I4063">
        <v>75701</v>
      </c>
      <c r="J4063" t="s">
        <v>26</v>
      </c>
      <c r="K4063" t="s">
        <v>2873</v>
      </c>
      <c r="N4063" t="s">
        <v>2874</v>
      </c>
      <c r="Q4063" t="s">
        <v>2872</v>
      </c>
      <c r="R4063">
        <v>2208</v>
      </c>
      <c r="S4063">
        <v>735</v>
      </c>
    </row>
    <row r="4064" spans="1:19" x14ac:dyDescent="0.25">
      <c r="A4064" s="1" t="s">
        <v>20</v>
      </c>
      <c r="B4064" s="1" t="s">
        <v>34</v>
      </c>
      <c r="C4064" s="1" t="s">
        <v>22</v>
      </c>
      <c r="D4064" s="1" t="s">
        <v>23</v>
      </c>
      <c r="E4064" s="1" t="s">
        <v>24</v>
      </c>
      <c r="G4064" t="s">
        <v>1267</v>
      </c>
      <c r="H4064">
        <v>73729</v>
      </c>
      <c r="I4064">
        <v>74550</v>
      </c>
      <c r="J4064" t="s">
        <v>26</v>
      </c>
      <c r="Q4064" t="s">
        <v>1455</v>
      </c>
      <c r="R4064">
        <v>822</v>
      </c>
    </row>
    <row r="4065" spans="1:19" x14ac:dyDescent="0.25">
      <c r="A4065" s="1" t="s">
        <v>36</v>
      </c>
      <c r="B4065" s="1" t="s">
        <v>37</v>
      </c>
      <c r="C4065" s="1" t="s">
        <v>22</v>
      </c>
      <c r="D4065" s="1" t="s">
        <v>23</v>
      </c>
      <c r="E4065" s="1" t="s">
        <v>24</v>
      </c>
      <c r="G4065" t="s">
        <v>1267</v>
      </c>
      <c r="H4065">
        <v>73729</v>
      </c>
      <c r="I4065">
        <v>74550</v>
      </c>
      <c r="J4065" t="s">
        <v>26</v>
      </c>
      <c r="K4065" t="s">
        <v>1456</v>
      </c>
      <c r="N4065" t="s">
        <v>45</v>
      </c>
      <c r="Q4065" t="s">
        <v>1455</v>
      </c>
      <c r="R4065">
        <v>822</v>
      </c>
      <c r="S4065">
        <v>273</v>
      </c>
    </row>
    <row r="4066" spans="1:19" x14ac:dyDescent="0.25">
      <c r="A4066" s="1" t="s">
        <v>20</v>
      </c>
      <c r="B4066" s="1" t="s">
        <v>34</v>
      </c>
      <c r="C4066" s="1" t="s">
        <v>22</v>
      </c>
      <c r="D4066" s="1" t="s">
        <v>23</v>
      </c>
      <c r="E4066" s="1" t="s">
        <v>24</v>
      </c>
      <c r="G4066" t="s">
        <v>25</v>
      </c>
      <c r="H4066">
        <v>73912</v>
      </c>
      <c r="I4066">
        <v>75768</v>
      </c>
      <c r="J4066" t="s">
        <v>26</v>
      </c>
      <c r="Q4066" t="s">
        <v>261</v>
      </c>
      <c r="R4066">
        <v>1857</v>
      </c>
    </row>
    <row r="4067" spans="1:19" x14ac:dyDescent="0.25">
      <c r="A4067" s="1" t="s">
        <v>36</v>
      </c>
      <c r="B4067" s="1" t="s">
        <v>37</v>
      </c>
      <c r="C4067" s="1" t="s">
        <v>22</v>
      </c>
      <c r="D4067" s="1" t="s">
        <v>23</v>
      </c>
      <c r="E4067" s="1" t="s">
        <v>24</v>
      </c>
      <c r="G4067" t="s">
        <v>25</v>
      </c>
      <c r="H4067">
        <v>73912</v>
      </c>
      <c r="I4067">
        <v>75768</v>
      </c>
      <c r="J4067" t="s">
        <v>26</v>
      </c>
      <c r="K4067" t="s">
        <v>262</v>
      </c>
      <c r="N4067" t="s">
        <v>263</v>
      </c>
      <c r="Q4067" t="s">
        <v>261</v>
      </c>
      <c r="R4067">
        <v>1857</v>
      </c>
      <c r="S4067">
        <v>618</v>
      </c>
    </row>
    <row r="4068" spans="1:19" x14ac:dyDescent="0.25">
      <c r="A4068" s="1" t="s">
        <v>20</v>
      </c>
      <c r="B4068" s="1" t="s">
        <v>34</v>
      </c>
      <c r="C4068" s="1" t="s">
        <v>22</v>
      </c>
      <c r="D4068" s="1" t="s">
        <v>23</v>
      </c>
      <c r="E4068" s="1" t="s">
        <v>24</v>
      </c>
      <c r="G4068" t="s">
        <v>1766</v>
      </c>
      <c r="H4068">
        <v>73985</v>
      </c>
      <c r="I4068">
        <v>75490</v>
      </c>
      <c r="J4068" t="s">
        <v>26</v>
      </c>
      <c r="Q4068" t="s">
        <v>1933</v>
      </c>
      <c r="R4068">
        <v>1506</v>
      </c>
    </row>
    <row r="4069" spans="1:19" x14ac:dyDescent="0.25">
      <c r="A4069" s="1" t="s">
        <v>36</v>
      </c>
      <c r="B4069" s="1" t="s">
        <v>37</v>
      </c>
      <c r="C4069" s="1" t="s">
        <v>22</v>
      </c>
      <c r="D4069" s="1" t="s">
        <v>23</v>
      </c>
      <c r="E4069" s="1" t="s">
        <v>24</v>
      </c>
      <c r="G4069" t="s">
        <v>1766</v>
      </c>
      <c r="H4069">
        <v>73985</v>
      </c>
      <c r="I4069">
        <v>75490</v>
      </c>
      <c r="J4069" t="s">
        <v>26</v>
      </c>
      <c r="K4069" t="s">
        <v>1934</v>
      </c>
      <c r="N4069" t="s">
        <v>1935</v>
      </c>
      <c r="Q4069" t="s">
        <v>1933</v>
      </c>
      <c r="R4069">
        <v>1506</v>
      </c>
      <c r="S4069">
        <v>501</v>
      </c>
    </row>
    <row r="4070" spans="1:19" x14ac:dyDescent="0.25">
      <c r="A4070" s="1" t="s">
        <v>20</v>
      </c>
      <c r="B4070" s="1" t="s">
        <v>34</v>
      </c>
      <c r="C4070" s="1" t="s">
        <v>22</v>
      </c>
      <c r="D4070" s="1" t="s">
        <v>23</v>
      </c>
      <c r="E4070" s="1" t="s">
        <v>24</v>
      </c>
      <c r="G4070" t="s">
        <v>2087</v>
      </c>
      <c r="H4070">
        <v>74037</v>
      </c>
      <c r="I4070">
        <v>74744</v>
      </c>
      <c r="J4070" t="s">
        <v>26</v>
      </c>
      <c r="Q4070" t="s">
        <v>2295</v>
      </c>
      <c r="R4070">
        <v>708</v>
      </c>
    </row>
    <row r="4071" spans="1:19" x14ac:dyDescent="0.25">
      <c r="A4071" s="1" t="s">
        <v>36</v>
      </c>
      <c r="B4071" s="1" t="s">
        <v>37</v>
      </c>
      <c r="C4071" s="1" t="s">
        <v>22</v>
      </c>
      <c r="D4071" s="1" t="s">
        <v>23</v>
      </c>
      <c r="E4071" s="1" t="s">
        <v>24</v>
      </c>
      <c r="G4071" t="s">
        <v>2087</v>
      </c>
      <c r="H4071">
        <v>74037</v>
      </c>
      <c r="I4071">
        <v>74744</v>
      </c>
      <c r="J4071" t="s">
        <v>26</v>
      </c>
      <c r="K4071" t="s">
        <v>2296</v>
      </c>
      <c r="N4071" t="s">
        <v>2297</v>
      </c>
      <c r="Q4071" t="s">
        <v>2295</v>
      </c>
      <c r="R4071">
        <v>708</v>
      </c>
      <c r="S4071">
        <v>235</v>
      </c>
    </row>
    <row r="4072" spans="1:19" x14ac:dyDescent="0.25">
      <c r="A4072" s="1" t="s">
        <v>20</v>
      </c>
      <c r="B4072" s="1" t="s">
        <v>34</v>
      </c>
      <c r="C4072" s="1" t="s">
        <v>22</v>
      </c>
      <c r="D4072" s="1" t="s">
        <v>23</v>
      </c>
      <c r="E4072" s="1" t="s">
        <v>24</v>
      </c>
      <c r="G4072" t="s">
        <v>683</v>
      </c>
      <c r="H4072">
        <v>74068</v>
      </c>
      <c r="I4072">
        <v>74841</v>
      </c>
      <c r="J4072" t="s">
        <v>26</v>
      </c>
      <c r="Q4072" t="s">
        <v>900</v>
      </c>
      <c r="R4072">
        <v>774</v>
      </c>
    </row>
    <row r="4073" spans="1:19" x14ac:dyDescent="0.25">
      <c r="A4073" s="1" t="s">
        <v>36</v>
      </c>
      <c r="B4073" s="1" t="s">
        <v>37</v>
      </c>
      <c r="C4073" s="1" t="s">
        <v>22</v>
      </c>
      <c r="D4073" s="1" t="s">
        <v>23</v>
      </c>
      <c r="E4073" s="1" t="s">
        <v>24</v>
      </c>
      <c r="G4073" t="s">
        <v>683</v>
      </c>
      <c r="H4073">
        <v>74068</v>
      </c>
      <c r="I4073">
        <v>74841</v>
      </c>
      <c r="J4073" t="s">
        <v>26</v>
      </c>
      <c r="K4073" t="s">
        <v>901</v>
      </c>
      <c r="N4073" t="s">
        <v>902</v>
      </c>
      <c r="Q4073" t="s">
        <v>900</v>
      </c>
      <c r="R4073">
        <v>774</v>
      </c>
      <c r="S4073">
        <v>257</v>
      </c>
    </row>
    <row r="4074" spans="1:19" x14ac:dyDescent="0.25">
      <c r="A4074" s="1" t="s">
        <v>20</v>
      </c>
      <c r="B4074" s="1" t="s">
        <v>34</v>
      </c>
      <c r="C4074" s="1" t="s">
        <v>22</v>
      </c>
      <c r="D4074" s="1" t="s">
        <v>23</v>
      </c>
      <c r="E4074" s="1" t="s">
        <v>24</v>
      </c>
      <c r="G4074" t="s">
        <v>2442</v>
      </c>
      <c r="H4074">
        <v>74106</v>
      </c>
      <c r="I4074">
        <v>75560</v>
      </c>
      <c r="J4074" t="s">
        <v>26</v>
      </c>
      <c r="Q4074" t="s">
        <v>2615</v>
      </c>
      <c r="R4074">
        <v>1455</v>
      </c>
    </row>
    <row r="4075" spans="1:19" x14ac:dyDescent="0.25">
      <c r="A4075" s="1" t="s">
        <v>36</v>
      </c>
      <c r="B4075" s="1" t="s">
        <v>37</v>
      </c>
      <c r="C4075" s="1" t="s">
        <v>22</v>
      </c>
      <c r="D4075" s="1" t="s">
        <v>23</v>
      </c>
      <c r="E4075" s="1" t="s">
        <v>24</v>
      </c>
      <c r="G4075" t="s">
        <v>2442</v>
      </c>
      <c r="H4075">
        <v>74106</v>
      </c>
      <c r="I4075">
        <v>75560</v>
      </c>
      <c r="J4075" t="s">
        <v>26</v>
      </c>
      <c r="K4075" t="s">
        <v>2616</v>
      </c>
      <c r="N4075" t="s">
        <v>2617</v>
      </c>
      <c r="Q4075" t="s">
        <v>2615</v>
      </c>
      <c r="R4075">
        <v>1455</v>
      </c>
      <c r="S4075">
        <v>484</v>
      </c>
    </row>
    <row r="4076" spans="1:19" x14ac:dyDescent="0.25">
      <c r="A4076" s="1" t="s">
        <v>20</v>
      </c>
      <c r="B4076" s="1" t="s">
        <v>34</v>
      </c>
      <c r="C4076" s="1" t="s">
        <v>22</v>
      </c>
      <c r="D4076" s="1" t="s">
        <v>23</v>
      </c>
      <c r="E4076" s="1" t="s">
        <v>24</v>
      </c>
      <c r="G4076" t="s">
        <v>1267</v>
      </c>
      <c r="H4076">
        <v>74637</v>
      </c>
      <c r="I4076">
        <v>75041</v>
      </c>
      <c r="J4076" t="s">
        <v>26</v>
      </c>
      <c r="Q4076" t="s">
        <v>1457</v>
      </c>
      <c r="R4076">
        <v>405</v>
      </c>
    </row>
    <row r="4077" spans="1:19" x14ac:dyDescent="0.25">
      <c r="A4077" s="1" t="s">
        <v>36</v>
      </c>
      <c r="B4077" s="1" t="s">
        <v>37</v>
      </c>
      <c r="C4077" s="1" t="s">
        <v>22</v>
      </c>
      <c r="D4077" s="1" t="s">
        <v>23</v>
      </c>
      <c r="E4077" s="1" t="s">
        <v>24</v>
      </c>
      <c r="G4077" t="s">
        <v>1267</v>
      </c>
      <c r="H4077">
        <v>74637</v>
      </c>
      <c r="I4077">
        <v>75041</v>
      </c>
      <c r="J4077" t="s">
        <v>26</v>
      </c>
      <c r="K4077" t="s">
        <v>1458</v>
      </c>
      <c r="N4077" t="s">
        <v>45</v>
      </c>
      <c r="Q4077" t="s">
        <v>1457</v>
      </c>
      <c r="R4077">
        <v>405</v>
      </c>
      <c r="S4077">
        <v>134</v>
      </c>
    </row>
    <row r="4078" spans="1:19" x14ac:dyDescent="0.25">
      <c r="A4078" s="1" t="s">
        <v>20</v>
      </c>
      <c r="B4078" s="1" t="s">
        <v>34</v>
      </c>
      <c r="C4078" s="1" t="s">
        <v>22</v>
      </c>
      <c r="D4078" s="1" t="s">
        <v>23</v>
      </c>
      <c r="E4078" s="1" t="s">
        <v>24</v>
      </c>
      <c r="G4078" t="s">
        <v>3120</v>
      </c>
      <c r="H4078">
        <v>74808</v>
      </c>
      <c r="I4078">
        <v>75095</v>
      </c>
      <c r="J4078" t="s">
        <v>26</v>
      </c>
      <c r="Q4078" t="s">
        <v>3315</v>
      </c>
      <c r="R4078">
        <v>288</v>
      </c>
    </row>
    <row r="4079" spans="1:19" x14ac:dyDescent="0.25">
      <c r="A4079" s="1" t="s">
        <v>36</v>
      </c>
      <c r="B4079" s="1" t="s">
        <v>37</v>
      </c>
      <c r="C4079" s="1" t="s">
        <v>22</v>
      </c>
      <c r="D4079" s="1" t="s">
        <v>23</v>
      </c>
      <c r="E4079" s="1" t="s">
        <v>24</v>
      </c>
      <c r="G4079" t="s">
        <v>3120</v>
      </c>
      <c r="H4079">
        <v>74808</v>
      </c>
      <c r="I4079">
        <v>75095</v>
      </c>
      <c r="J4079" t="s">
        <v>26</v>
      </c>
      <c r="K4079" t="s">
        <v>3316</v>
      </c>
      <c r="N4079" t="s">
        <v>3317</v>
      </c>
      <c r="Q4079" t="s">
        <v>3315</v>
      </c>
      <c r="R4079">
        <v>288</v>
      </c>
      <c r="S4079">
        <v>95</v>
      </c>
    </row>
    <row r="4080" spans="1:19" x14ac:dyDescent="0.25">
      <c r="A4080" s="1" t="s">
        <v>20</v>
      </c>
      <c r="B4080" s="1" t="s">
        <v>34</v>
      </c>
      <c r="C4080" s="1" t="s">
        <v>22</v>
      </c>
      <c r="D4080" s="1" t="s">
        <v>23</v>
      </c>
      <c r="E4080" s="1" t="s">
        <v>24</v>
      </c>
      <c r="G4080" t="s">
        <v>2087</v>
      </c>
      <c r="H4080">
        <v>74880</v>
      </c>
      <c r="I4080">
        <v>75152</v>
      </c>
      <c r="J4080" t="s">
        <v>26</v>
      </c>
      <c r="Q4080" t="s">
        <v>2298</v>
      </c>
      <c r="R4080">
        <v>273</v>
      </c>
    </row>
    <row r="4081" spans="1:19" x14ac:dyDescent="0.25">
      <c r="A4081" s="1" t="s">
        <v>36</v>
      </c>
      <c r="B4081" s="1" t="s">
        <v>37</v>
      </c>
      <c r="C4081" s="1" t="s">
        <v>22</v>
      </c>
      <c r="D4081" s="1" t="s">
        <v>23</v>
      </c>
      <c r="E4081" s="1" t="s">
        <v>24</v>
      </c>
      <c r="G4081" t="s">
        <v>2087</v>
      </c>
      <c r="H4081">
        <v>74880</v>
      </c>
      <c r="I4081">
        <v>75152</v>
      </c>
      <c r="J4081" t="s">
        <v>26</v>
      </c>
      <c r="K4081" t="s">
        <v>2299</v>
      </c>
      <c r="N4081" t="s">
        <v>45</v>
      </c>
      <c r="Q4081" t="s">
        <v>2298</v>
      </c>
      <c r="R4081">
        <v>273</v>
      </c>
      <c r="S4081">
        <v>90</v>
      </c>
    </row>
    <row r="4082" spans="1:19" x14ac:dyDescent="0.25">
      <c r="A4082" s="1" t="s">
        <v>20</v>
      </c>
      <c r="B4082" s="1" t="s">
        <v>34</v>
      </c>
      <c r="C4082" s="1" t="s">
        <v>22</v>
      </c>
      <c r="D4082" s="1" t="s">
        <v>23</v>
      </c>
      <c r="E4082" s="1" t="s">
        <v>24</v>
      </c>
      <c r="G4082" t="s">
        <v>683</v>
      </c>
      <c r="H4082">
        <v>74881</v>
      </c>
      <c r="I4082">
        <v>75561</v>
      </c>
      <c r="J4082" t="s">
        <v>26</v>
      </c>
      <c r="Q4082" t="s">
        <v>903</v>
      </c>
      <c r="R4082">
        <v>681</v>
      </c>
    </row>
    <row r="4083" spans="1:19" x14ac:dyDescent="0.25">
      <c r="A4083" s="1" t="s">
        <v>36</v>
      </c>
      <c r="B4083" s="1" t="s">
        <v>37</v>
      </c>
      <c r="C4083" s="1" t="s">
        <v>22</v>
      </c>
      <c r="D4083" s="1" t="s">
        <v>23</v>
      </c>
      <c r="E4083" s="1" t="s">
        <v>24</v>
      </c>
      <c r="G4083" t="s">
        <v>683</v>
      </c>
      <c r="H4083">
        <v>74881</v>
      </c>
      <c r="I4083">
        <v>75561</v>
      </c>
      <c r="J4083" t="s">
        <v>26</v>
      </c>
      <c r="K4083" t="s">
        <v>904</v>
      </c>
      <c r="N4083" t="s">
        <v>905</v>
      </c>
      <c r="Q4083" t="s">
        <v>903</v>
      </c>
      <c r="R4083">
        <v>681</v>
      </c>
      <c r="S4083">
        <v>226</v>
      </c>
    </row>
    <row r="4084" spans="1:19" x14ac:dyDescent="0.25">
      <c r="A4084" s="1" t="s">
        <v>20</v>
      </c>
      <c r="B4084" s="1" t="s">
        <v>34</v>
      </c>
      <c r="C4084" s="1" t="s">
        <v>22</v>
      </c>
      <c r="D4084" s="1" t="s">
        <v>23</v>
      </c>
      <c r="E4084" s="1" t="s">
        <v>24</v>
      </c>
      <c r="G4084" t="s">
        <v>2087</v>
      </c>
      <c r="H4084">
        <v>75167</v>
      </c>
      <c r="I4084">
        <v>76531</v>
      </c>
      <c r="J4084" t="s">
        <v>26</v>
      </c>
      <c r="Q4084" t="s">
        <v>2300</v>
      </c>
      <c r="R4084">
        <v>1365</v>
      </c>
    </row>
    <row r="4085" spans="1:19" x14ac:dyDescent="0.25">
      <c r="A4085" s="1" t="s">
        <v>36</v>
      </c>
      <c r="B4085" s="1" t="s">
        <v>37</v>
      </c>
      <c r="C4085" s="1" t="s">
        <v>22</v>
      </c>
      <c r="D4085" s="1" t="s">
        <v>23</v>
      </c>
      <c r="E4085" s="1" t="s">
        <v>24</v>
      </c>
      <c r="G4085" t="s">
        <v>2087</v>
      </c>
      <c r="H4085">
        <v>75167</v>
      </c>
      <c r="I4085">
        <v>76531</v>
      </c>
      <c r="J4085" t="s">
        <v>26</v>
      </c>
      <c r="K4085" t="s">
        <v>2301</v>
      </c>
      <c r="N4085" t="s">
        <v>692</v>
      </c>
      <c r="Q4085" t="s">
        <v>2300</v>
      </c>
      <c r="R4085">
        <v>1365</v>
      </c>
      <c r="S4085">
        <v>454</v>
      </c>
    </row>
    <row r="4086" spans="1:19" x14ac:dyDescent="0.25">
      <c r="A4086" s="1" t="s">
        <v>20</v>
      </c>
      <c r="B4086" s="1" t="s">
        <v>34</v>
      </c>
      <c r="C4086" s="1" t="s">
        <v>22</v>
      </c>
      <c r="D4086" s="1" t="s">
        <v>23</v>
      </c>
      <c r="E4086" s="1" t="s">
        <v>24</v>
      </c>
      <c r="G4086" t="s">
        <v>3120</v>
      </c>
      <c r="H4086">
        <v>75169</v>
      </c>
      <c r="I4086">
        <v>77148</v>
      </c>
      <c r="J4086" t="s">
        <v>26</v>
      </c>
      <c r="Q4086" t="s">
        <v>3318</v>
      </c>
      <c r="R4086">
        <v>1980</v>
      </c>
    </row>
    <row r="4087" spans="1:19" x14ac:dyDescent="0.25">
      <c r="A4087" s="1" t="s">
        <v>36</v>
      </c>
      <c r="B4087" s="1" t="s">
        <v>37</v>
      </c>
      <c r="C4087" s="1" t="s">
        <v>22</v>
      </c>
      <c r="D4087" s="1" t="s">
        <v>23</v>
      </c>
      <c r="E4087" s="1" t="s">
        <v>24</v>
      </c>
      <c r="G4087" t="s">
        <v>3120</v>
      </c>
      <c r="H4087">
        <v>75169</v>
      </c>
      <c r="I4087">
        <v>77148</v>
      </c>
      <c r="J4087" t="s">
        <v>26</v>
      </c>
      <c r="K4087" t="s">
        <v>3319</v>
      </c>
      <c r="N4087" t="s">
        <v>3320</v>
      </c>
      <c r="Q4087" t="s">
        <v>3318</v>
      </c>
      <c r="R4087">
        <v>1980</v>
      </c>
      <c r="S4087">
        <v>659</v>
      </c>
    </row>
    <row r="4088" spans="1:19" x14ac:dyDescent="0.25">
      <c r="A4088" s="1" t="s">
        <v>20</v>
      </c>
      <c r="B4088" s="1" t="s">
        <v>34</v>
      </c>
      <c r="C4088" s="1" t="s">
        <v>22</v>
      </c>
      <c r="D4088" s="1" t="s">
        <v>23</v>
      </c>
      <c r="E4088" s="1" t="s">
        <v>24</v>
      </c>
      <c r="G4088" t="s">
        <v>1267</v>
      </c>
      <c r="H4088">
        <v>75252</v>
      </c>
      <c r="I4088">
        <v>76001</v>
      </c>
      <c r="J4088" t="s">
        <v>26</v>
      </c>
      <c r="Q4088" t="s">
        <v>1459</v>
      </c>
      <c r="R4088">
        <v>750</v>
      </c>
    </row>
    <row r="4089" spans="1:19" x14ac:dyDescent="0.25">
      <c r="A4089" s="1" t="s">
        <v>36</v>
      </c>
      <c r="B4089" s="1" t="s">
        <v>37</v>
      </c>
      <c r="C4089" s="1" t="s">
        <v>22</v>
      </c>
      <c r="D4089" s="1" t="s">
        <v>23</v>
      </c>
      <c r="E4089" s="1" t="s">
        <v>24</v>
      </c>
      <c r="G4089" t="s">
        <v>1267</v>
      </c>
      <c r="H4089">
        <v>75252</v>
      </c>
      <c r="I4089">
        <v>76001</v>
      </c>
      <c r="J4089" t="s">
        <v>26</v>
      </c>
      <c r="K4089" t="s">
        <v>1460</v>
      </c>
      <c r="N4089" t="s">
        <v>1461</v>
      </c>
      <c r="Q4089" t="s">
        <v>1459</v>
      </c>
      <c r="R4089">
        <v>750</v>
      </c>
      <c r="S4089">
        <v>249</v>
      </c>
    </row>
    <row r="4090" spans="1:19" x14ac:dyDescent="0.25">
      <c r="A4090" s="1" t="s">
        <v>20</v>
      </c>
      <c r="B4090" s="1" t="s">
        <v>34</v>
      </c>
      <c r="C4090" s="1" t="s">
        <v>22</v>
      </c>
      <c r="D4090" s="1" t="s">
        <v>23</v>
      </c>
      <c r="E4090" s="1" t="s">
        <v>24</v>
      </c>
      <c r="G4090" t="s">
        <v>2935</v>
      </c>
      <c r="H4090">
        <v>75306</v>
      </c>
      <c r="I4090">
        <v>76142</v>
      </c>
      <c r="J4090" t="s">
        <v>26</v>
      </c>
      <c r="Q4090" t="s">
        <v>3105</v>
      </c>
      <c r="R4090">
        <v>837</v>
      </c>
    </row>
    <row r="4091" spans="1:19" x14ac:dyDescent="0.25">
      <c r="A4091" s="1" t="s">
        <v>36</v>
      </c>
      <c r="B4091" s="1" t="s">
        <v>37</v>
      </c>
      <c r="C4091" s="1" t="s">
        <v>22</v>
      </c>
      <c r="D4091" s="1" t="s">
        <v>23</v>
      </c>
      <c r="E4091" s="1" t="s">
        <v>24</v>
      </c>
      <c r="G4091" t="s">
        <v>2935</v>
      </c>
      <c r="H4091">
        <v>75306</v>
      </c>
      <c r="I4091">
        <v>76142</v>
      </c>
      <c r="J4091" t="s">
        <v>26</v>
      </c>
      <c r="K4091" t="s">
        <v>3106</v>
      </c>
      <c r="N4091" t="s">
        <v>45</v>
      </c>
      <c r="Q4091" t="s">
        <v>3105</v>
      </c>
      <c r="R4091">
        <v>837</v>
      </c>
      <c r="S4091">
        <v>278</v>
      </c>
    </row>
    <row r="4092" spans="1:19" x14ac:dyDescent="0.25">
      <c r="A4092" s="1" t="s">
        <v>20</v>
      </c>
      <c r="B4092" s="1" t="s">
        <v>34</v>
      </c>
      <c r="C4092" s="1" t="s">
        <v>22</v>
      </c>
      <c r="D4092" s="1" t="s">
        <v>23</v>
      </c>
      <c r="E4092" s="1" t="s">
        <v>24</v>
      </c>
      <c r="G4092" t="s">
        <v>3334</v>
      </c>
      <c r="H4092">
        <v>75374</v>
      </c>
      <c r="I4092">
        <v>76426</v>
      </c>
      <c r="J4092" t="s">
        <v>46</v>
      </c>
      <c r="Q4092" t="s">
        <v>3497</v>
      </c>
      <c r="R4092">
        <v>1053</v>
      </c>
    </row>
    <row r="4093" spans="1:19" x14ac:dyDescent="0.25">
      <c r="A4093" s="1" t="s">
        <v>36</v>
      </c>
      <c r="B4093" s="1" t="s">
        <v>37</v>
      </c>
      <c r="C4093" s="1" t="s">
        <v>22</v>
      </c>
      <c r="D4093" s="1" t="s">
        <v>23</v>
      </c>
      <c r="E4093" s="1" t="s">
        <v>24</v>
      </c>
      <c r="G4093" t="s">
        <v>3334</v>
      </c>
      <c r="H4093">
        <v>75374</v>
      </c>
      <c r="I4093">
        <v>76426</v>
      </c>
      <c r="J4093" t="s">
        <v>46</v>
      </c>
      <c r="K4093" t="s">
        <v>3498</v>
      </c>
      <c r="N4093" t="s">
        <v>3499</v>
      </c>
      <c r="Q4093" t="s">
        <v>3497</v>
      </c>
      <c r="R4093">
        <v>1053</v>
      </c>
      <c r="S4093">
        <v>350</v>
      </c>
    </row>
    <row r="4094" spans="1:19" x14ac:dyDescent="0.25">
      <c r="A4094" s="1" t="s">
        <v>20</v>
      </c>
      <c r="B4094" s="1" t="s">
        <v>34</v>
      </c>
      <c r="C4094" s="1" t="s">
        <v>22</v>
      </c>
      <c r="D4094" s="1" t="s">
        <v>23</v>
      </c>
      <c r="E4094" s="1" t="s">
        <v>24</v>
      </c>
      <c r="G4094" t="s">
        <v>1766</v>
      </c>
      <c r="H4094">
        <v>75529</v>
      </c>
      <c r="I4094">
        <v>77571</v>
      </c>
      <c r="J4094" t="s">
        <v>26</v>
      </c>
      <c r="Q4094" t="s">
        <v>1936</v>
      </c>
      <c r="R4094">
        <v>2043</v>
      </c>
    </row>
    <row r="4095" spans="1:19" x14ac:dyDescent="0.25">
      <c r="A4095" s="1" t="s">
        <v>36</v>
      </c>
      <c r="B4095" s="1" t="s">
        <v>37</v>
      </c>
      <c r="C4095" s="1" t="s">
        <v>22</v>
      </c>
      <c r="D4095" s="1" t="s">
        <v>23</v>
      </c>
      <c r="E4095" s="1" t="s">
        <v>24</v>
      </c>
      <c r="G4095" t="s">
        <v>1766</v>
      </c>
      <c r="H4095">
        <v>75529</v>
      </c>
      <c r="I4095">
        <v>77571</v>
      </c>
      <c r="J4095" t="s">
        <v>26</v>
      </c>
      <c r="K4095" t="s">
        <v>1937</v>
      </c>
      <c r="N4095" t="s">
        <v>1935</v>
      </c>
      <c r="Q4095" t="s">
        <v>1936</v>
      </c>
      <c r="R4095">
        <v>2043</v>
      </c>
      <c r="S4095">
        <v>680</v>
      </c>
    </row>
    <row r="4096" spans="1:19" x14ac:dyDescent="0.25">
      <c r="A4096" s="1" t="s">
        <v>20</v>
      </c>
      <c r="B4096" s="1" t="s">
        <v>34</v>
      </c>
      <c r="C4096" s="1" t="s">
        <v>22</v>
      </c>
      <c r="D4096" s="1" t="s">
        <v>23</v>
      </c>
      <c r="E4096" s="1" t="s">
        <v>24</v>
      </c>
      <c r="G4096" t="s">
        <v>683</v>
      </c>
      <c r="H4096">
        <v>75561</v>
      </c>
      <c r="I4096">
        <v>77900</v>
      </c>
      <c r="J4096" t="s">
        <v>26</v>
      </c>
      <c r="Q4096" t="s">
        <v>906</v>
      </c>
      <c r="R4096">
        <v>2340</v>
      </c>
    </row>
    <row r="4097" spans="1:19" x14ac:dyDescent="0.25">
      <c r="A4097" s="1" t="s">
        <v>36</v>
      </c>
      <c r="B4097" s="1" t="s">
        <v>37</v>
      </c>
      <c r="C4097" s="1" t="s">
        <v>22</v>
      </c>
      <c r="D4097" s="1" t="s">
        <v>23</v>
      </c>
      <c r="E4097" s="1" t="s">
        <v>24</v>
      </c>
      <c r="G4097" t="s">
        <v>683</v>
      </c>
      <c r="H4097">
        <v>75561</v>
      </c>
      <c r="I4097">
        <v>77900</v>
      </c>
      <c r="J4097" t="s">
        <v>26</v>
      </c>
      <c r="K4097" t="s">
        <v>907</v>
      </c>
      <c r="N4097" t="s">
        <v>908</v>
      </c>
      <c r="Q4097" t="s">
        <v>906</v>
      </c>
      <c r="R4097">
        <v>2340</v>
      </c>
      <c r="S4097">
        <v>779</v>
      </c>
    </row>
    <row r="4098" spans="1:19" x14ac:dyDescent="0.25">
      <c r="A4098" s="1" t="s">
        <v>20</v>
      </c>
      <c r="B4098" s="1" t="s">
        <v>34</v>
      </c>
      <c r="C4098" s="1" t="s">
        <v>22</v>
      </c>
      <c r="D4098" s="1" t="s">
        <v>23</v>
      </c>
      <c r="E4098" s="1" t="s">
        <v>24</v>
      </c>
      <c r="G4098" t="s">
        <v>2442</v>
      </c>
      <c r="H4098">
        <v>75579</v>
      </c>
      <c r="I4098">
        <v>76211</v>
      </c>
      <c r="J4098" t="s">
        <v>26</v>
      </c>
      <c r="Q4098" t="s">
        <v>2618</v>
      </c>
      <c r="R4098">
        <v>633</v>
      </c>
    </row>
    <row r="4099" spans="1:19" x14ac:dyDescent="0.25">
      <c r="A4099" s="1" t="s">
        <v>36</v>
      </c>
      <c r="B4099" s="1" t="s">
        <v>37</v>
      </c>
      <c r="C4099" s="1" t="s">
        <v>22</v>
      </c>
      <c r="D4099" s="1" t="s">
        <v>23</v>
      </c>
      <c r="E4099" s="1" t="s">
        <v>24</v>
      </c>
      <c r="G4099" t="s">
        <v>2442</v>
      </c>
      <c r="H4099">
        <v>75579</v>
      </c>
      <c r="I4099">
        <v>76211</v>
      </c>
      <c r="J4099" t="s">
        <v>26</v>
      </c>
      <c r="K4099" t="s">
        <v>2619</v>
      </c>
      <c r="N4099" t="s">
        <v>2620</v>
      </c>
      <c r="Q4099" t="s">
        <v>2618</v>
      </c>
      <c r="R4099">
        <v>633</v>
      </c>
      <c r="S4099">
        <v>210</v>
      </c>
    </row>
    <row r="4100" spans="1:19" x14ac:dyDescent="0.25">
      <c r="A4100" s="1" t="s">
        <v>20</v>
      </c>
      <c r="B4100" s="1" t="s">
        <v>34</v>
      </c>
      <c r="C4100" s="1" t="s">
        <v>22</v>
      </c>
      <c r="D4100" s="1" t="s">
        <v>23</v>
      </c>
      <c r="E4100" s="1" t="s">
        <v>24</v>
      </c>
      <c r="G4100" t="s">
        <v>25</v>
      </c>
      <c r="H4100">
        <v>75778</v>
      </c>
      <c r="I4100">
        <v>76641</v>
      </c>
      <c r="J4100" t="s">
        <v>26</v>
      </c>
      <c r="Q4100" t="s">
        <v>264</v>
      </c>
      <c r="R4100">
        <v>864</v>
      </c>
    </row>
    <row r="4101" spans="1:19" x14ac:dyDescent="0.25">
      <c r="A4101" s="1" t="s">
        <v>36</v>
      </c>
      <c r="B4101" s="1" t="s">
        <v>37</v>
      </c>
      <c r="C4101" s="1" t="s">
        <v>22</v>
      </c>
      <c r="D4101" s="1" t="s">
        <v>23</v>
      </c>
      <c r="E4101" s="1" t="s">
        <v>24</v>
      </c>
      <c r="G4101" t="s">
        <v>25</v>
      </c>
      <c r="H4101">
        <v>75778</v>
      </c>
      <c r="I4101">
        <v>76641</v>
      </c>
      <c r="J4101" t="s">
        <v>26</v>
      </c>
      <c r="K4101" t="s">
        <v>265</v>
      </c>
      <c r="N4101" t="s">
        <v>266</v>
      </c>
      <c r="Q4101" t="s">
        <v>264</v>
      </c>
      <c r="R4101">
        <v>864</v>
      </c>
      <c r="S4101">
        <v>287</v>
      </c>
    </row>
    <row r="4102" spans="1:19" x14ac:dyDescent="0.25">
      <c r="A4102" s="1" t="s">
        <v>20</v>
      </c>
      <c r="B4102" s="1" t="s">
        <v>34</v>
      </c>
      <c r="C4102" s="1" t="s">
        <v>22</v>
      </c>
      <c r="D4102" s="1" t="s">
        <v>23</v>
      </c>
      <c r="E4102" s="1" t="s">
        <v>24</v>
      </c>
      <c r="G4102" t="s">
        <v>2702</v>
      </c>
      <c r="H4102">
        <v>75898</v>
      </c>
      <c r="I4102">
        <v>77505</v>
      </c>
      <c r="J4102" t="s">
        <v>26</v>
      </c>
      <c r="Q4102" t="s">
        <v>2875</v>
      </c>
      <c r="R4102">
        <v>1608</v>
      </c>
    </row>
    <row r="4103" spans="1:19" x14ac:dyDescent="0.25">
      <c r="A4103" s="1" t="s">
        <v>36</v>
      </c>
      <c r="B4103" s="1" t="s">
        <v>37</v>
      </c>
      <c r="C4103" s="1" t="s">
        <v>22</v>
      </c>
      <c r="D4103" s="1" t="s">
        <v>23</v>
      </c>
      <c r="E4103" s="1" t="s">
        <v>24</v>
      </c>
      <c r="G4103" t="s">
        <v>2702</v>
      </c>
      <c r="H4103">
        <v>75898</v>
      </c>
      <c r="I4103">
        <v>77505</v>
      </c>
      <c r="J4103" t="s">
        <v>26</v>
      </c>
      <c r="K4103" t="s">
        <v>2876</v>
      </c>
      <c r="N4103" t="s">
        <v>45</v>
      </c>
      <c r="Q4103" t="s">
        <v>2875</v>
      </c>
      <c r="R4103">
        <v>1608</v>
      </c>
      <c r="S4103">
        <v>535</v>
      </c>
    </row>
    <row r="4104" spans="1:19" x14ac:dyDescent="0.25">
      <c r="A4104" s="1" t="s">
        <v>20</v>
      </c>
      <c r="B4104" s="1" t="s">
        <v>34</v>
      </c>
      <c r="C4104" s="1" t="s">
        <v>22</v>
      </c>
      <c r="D4104" s="1" t="s">
        <v>23</v>
      </c>
      <c r="E4104" s="1" t="s">
        <v>24</v>
      </c>
      <c r="G4104" t="s">
        <v>2935</v>
      </c>
      <c r="H4104">
        <v>76135</v>
      </c>
      <c r="I4104">
        <v>76533</v>
      </c>
      <c r="J4104" t="s">
        <v>26</v>
      </c>
      <c r="Q4104" t="s">
        <v>3107</v>
      </c>
      <c r="R4104">
        <v>399</v>
      </c>
    </row>
    <row r="4105" spans="1:19" x14ac:dyDescent="0.25">
      <c r="A4105" s="1" t="s">
        <v>36</v>
      </c>
      <c r="B4105" s="1" t="s">
        <v>37</v>
      </c>
      <c r="C4105" s="1" t="s">
        <v>22</v>
      </c>
      <c r="D4105" s="1" t="s">
        <v>23</v>
      </c>
      <c r="E4105" s="1" t="s">
        <v>24</v>
      </c>
      <c r="G4105" t="s">
        <v>2935</v>
      </c>
      <c r="H4105">
        <v>76135</v>
      </c>
      <c r="I4105">
        <v>76533</v>
      </c>
      <c r="J4105" t="s">
        <v>26</v>
      </c>
      <c r="K4105" t="s">
        <v>3108</v>
      </c>
      <c r="N4105" t="s">
        <v>45</v>
      </c>
      <c r="Q4105" t="s">
        <v>3107</v>
      </c>
      <c r="R4105">
        <v>399</v>
      </c>
      <c r="S4105">
        <v>132</v>
      </c>
    </row>
    <row r="4106" spans="1:19" x14ac:dyDescent="0.25">
      <c r="A4106" s="1" t="s">
        <v>20</v>
      </c>
      <c r="B4106" s="1" t="s">
        <v>34</v>
      </c>
      <c r="C4106" s="1" t="s">
        <v>22</v>
      </c>
      <c r="D4106" s="1" t="s">
        <v>23</v>
      </c>
      <c r="E4106" s="1" t="s">
        <v>24</v>
      </c>
      <c r="G4106" t="s">
        <v>1267</v>
      </c>
      <c r="H4106">
        <v>76233</v>
      </c>
      <c r="I4106">
        <v>76790</v>
      </c>
      <c r="J4106" t="s">
        <v>46</v>
      </c>
      <c r="Q4106" t="s">
        <v>1462</v>
      </c>
      <c r="R4106">
        <v>558</v>
      </c>
    </row>
    <row r="4107" spans="1:19" x14ac:dyDescent="0.25">
      <c r="A4107" s="1" t="s">
        <v>36</v>
      </c>
      <c r="B4107" s="1" t="s">
        <v>37</v>
      </c>
      <c r="C4107" s="1" t="s">
        <v>22</v>
      </c>
      <c r="D4107" s="1" t="s">
        <v>23</v>
      </c>
      <c r="E4107" s="1" t="s">
        <v>24</v>
      </c>
      <c r="G4107" t="s">
        <v>1267</v>
      </c>
      <c r="H4107">
        <v>76233</v>
      </c>
      <c r="I4107">
        <v>76790</v>
      </c>
      <c r="J4107" t="s">
        <v>46</v>
      </c>
      <c r="K4107" t="s">
        <v>1463</v>
      </c>
      <c r="N4107" t="s">
        <v>1094</v>
      </c>
      <c r="Q4107" t="s">
        <v>1462</v>
      </c>
      <c r="R4107">
        <v>558</v>
      </c>
      <c r="S4107">
        <v>185</v>
      </c>
    </row>
    <row r="4108" spans="1:19" x14ac:dyDescent="0.25">
      <c r="A4108" s="1" t="s">
        <v>20</v>
      </c>
      <c r="B4108" s="1" t="s">
        <v>34</v>
      </c>
      <c r="C4108" s="1" t="s">
        <v>22</v>
      </c>
      <c r="D4108" s="1" t="s">
        <v>23</v>
      </c>
      <c r="E4108" s="1" t="s">
        <v>24</v>
      </c>
      <c r="G4108" t="s">
        <v>2442</v>
      </c>
      <c r="H4108">
        <v>76311</v>
      </c>
      <c r="I4108">
        <v>77462</v>
      </c>
      <c r="J4108" t="s">
        <v>26</v>
      </c>
      <c r="Q4108" t="s">
        <v>2621</v>
      </c>
      <c r="R4108">
        <v>1152</v>
      </c>
    </row>
    <row r="4109" spans="1:19" x14ac:dyDescent="0.25">
      <c r="A4109" s="1" t="s">
        <v>36</v>
      </c>
      <c r="B4109" s="1" t="s">
        <v>37</v>
      </c>
      <c r="C4109" s="1" t="s">
        <v>22</v>
      </c>
      <c r="D4109" s="1" t="s">
        <v>23</v>
      </c>
      <c r="E4109" s="1" t="s">
        <v>24</v>
      </c>
      <c r="G4109" t="s">
        <v>2442</v>
      </c>
      <c r="H4109">
        <v>76311</v>
      </c>
      <c r="I4109">
        <v>77462</v>
      </c>
      <c r="J4109" t="s">
        <v>26</v>
      </c>
      <c r="K4109" t="s">
        <v>2622</v>
      </c>
      <c r="N4109" t="s">
        <v>601</v>
      </c>
      <c r="Q4109" t="s">
        <v>2621</v>
      </c>
      <c r="R4109">
        <v>1152</v>
      </c>
      <c r="S4109">
        <v>383</v>
      </c>
    </row>
    <row r="4110" spans="1:19" x14ac:dyDescent="0.25">
      <c r="A4110" s="1" t="s">
        <v>20</v>
      </c>
      <c r="B4110" s="1" t="s">
        <v>34</v>
      </c>
      <c r="C4110" s="1" t="s">
        <v>22</v>
      </c>
      <c r="D4110" s="1" t="s">
        <v>23</v>
      </c>
      <c r="E4110" s="1" t="s">
        <v>24</v>
      </c>
      <c r="G4110" t="s">
        <v>2935</v>
      </c>
      <c r="H4110">
        <v>76517</v>
      </c>
      <c r="I4110">
        <v>77617</v>
      </c>
      <c r="J4110" t="s">
        <v>26</v>
      </c>
      <c r="Q4110" t="s">
        <v>3109</v>
      </c>
      <c r="R4110">
        <v>1101</v>
      </c>
    </row>
    <row r="4111" spans="1:19" x14ac:dyDescent="0.25">
      <c r="A4111" s="1" t="s">
        <v>36</v>
      </c>
      <c r="B4111" s="1" t="s">
        <v>37</v>
      </c>
      <c r="C4111" s="1" t="s">
        <v>22</v>
      </c>
      <c r="D4111" s="1" t="s">
        <v>23</v>
      </c>
      <c r="E4111" s="1" t="s">
        <v>24</v>
      </c>
      <c r="G4111" t="s">
        <v>2935</v>
      </c>
      <c r="H4111">
        <v>76517</v>
      </c>
      <c r="I4111">
        <v>77617</v>
      </c>
      <c r="J4111" t="s">
        <v>26</v>
      </c>
      <c r="K4111" t="s">
        <v>3110</v>
      </c>
      <c r="N4111" t="s">
        <v>45</v>
      </c>
      <c r="Q4111" t="s">
        <v>3109</v>
      </c>
      <c r="R4111">
        <v>1101</v>
      </c>
      <c r="S4111">
        <v>366</v>
      </c>
    </row>
    <row r="4112" spans="1:19" x14ac:dyDescent="0.25">
      <c r="A4112" s="1" t="s">
        <v>20</v>
      </c>
      <c r="B4112" s="1" t="s">
        <v>34</v>
      </c>
      <c r="C4112" s="1" t="s">
        <v>22</v>
      </c>
      <c r="D4112" s="1" t="s">
        <v>23</v>
      </c>
      <c r="E4112" s="1" t="s">
        <v>24</v>
      </c>
      <c r="G4112" t="s">
        <v>3334</v>
      </c>
      <c r="H4112">
        <v>76528</v>
      </c>
      <c r="I4112">
        <v>77199</v>
      </c>
      <c r="J4112" t="s">
        <v>26</v>
      </c>
      <c r="Q4112" t="s">
        <v>3500</v>
      </c>
      <c r="R4112">
        <v>672</v>
      </c>
    </row>
    <row r="4113" spans="1:19" x14ac:dyDescent="0.25">
      <c r="A4113" s="1" t="s">
        <v>36</v>
      </c>
      <c r="B4113" s="1" t="s">
        <v>37</v>
      </c>
      <c r="C4113" s="1" t="s">
        <v>22</v>
      </c>
      <c r="D4113" s="1" t="s">
        <v>23</v>
      </c>
      <c r="E4113" s="1" t="s">
        <v>24</v>
      </c>
      <c r="G4113" t="s">
        <v>3334</v>
      </c>
      <c r="H4113">
        <v>76528</v>
      </c>
      <c r="I4113">
        <v>77199</v>
      </c>
      <c r="J4113" t="s">
        <v>26</v>
      </c>
      <c r="K4113" t="s">
        <v>3501</v>
      </c>
      <c r="N4113" t="s">
        <v>45</v>
      </c>
      <c r="Q4113" t="s">
        <v>3500</v>
      </c>
      <c r="R4113">
        <v>672</v>
      </c>
      <c r="S4113">
        <v>223</v>
      </c>
    </row>
    <row r="4114" spans="1:19" x14ac:dyDescent="0.25">
      <c r="A4114" s="1" t="s">
        <v>20</v>
      </c>
      <c r="B4114" s="1" t="s">
        <v>34</v>
      </c>
      <c r="C4114" s="1" t="s">
        <v>22</v>
      </c>
      <c r="D4114" s="1" t="s">
        <v>23</v>
      </c>
      <c r="E4114" s="1" t="s">
        <v>24</v>
      </c>
      <c r="G4114" t="s">
        <v>2087</v>
      </c>
      <c r="H4114">
        <v>76558</v>
      </c>
      <c r="I4114">
        <v>77298</v>
      </c>
      <c r="J4114" t="s">
        <v>26</v>
      </c>
      <c r="Q4114" t="s">
        <v>2302</v>
      </c>
      <c r="R4114">
        <v>741</v>
      </c>
    </row>
    <row r="4115" spans="1:19" x14ac:dyDescent="0.25">
      <c r="A4115" s="1" t="s">
        <v>36</v>
      </c>
      <c r="B4115" s="1" t="s">
        <v>37</v>
      </c>
      <c r="C4115" s="1" t="s">
        <v>22</v>
      </c>
      <c r="D4115" s="1" t="s">
        <v>23</v>
      </c>
      <c r="E4115" s="1" t="s">
        <v>24</v>
      </c>
      <c r="G4115" t="s">
        <v>2087</v>
      </c>
      <c r="H4115">
        <v>76558</v>
      </c>
      <c r="I4115">
        <v>77298</v>
      </c>
      <c r="J4115" t="s">
        <v>26</v>
      </c>
      <c r="K4115" t="s">
        <v>2303</v>
      </c>
      <c r="N4115" t="s">
        <v>363</v>
      </c>
      <c r="Q4115" t="s">
        <v>2302</v>
      </c>
      <c r="R4115">
        <v>741</v>
      </c>
      <c r="S4115">
        <v>246</v>
      </c>
    </row>
    <row r="4116" spans="1:19" x14ac:dyDescent="0.25">
      <c r="A4116" s="1" t="s">
        <v>20</v>
      </c>
      <c r="B4116" s="1" t="s">
        <v>34</v>
      </c>
      <c r="C4116" s="1" t="s">
        <v>22</v>
      </c>
      <c r="D4116" s="1" t="s">
        <v>23</v>
      </c>
      <c r="E4116" s="1" t="s">
        <v>24</v>
      </c>
      <c r="G4116" t="s">
        <v>25</v>
      </c>
      <c r="H4116">
        <v>76631</v>
      </c>
      <c r="I4116">
        <v>77377</v>
      </c>
      <c r="J4116" t="s">
        <v>26</v>
      </c>
      <c r="Q4116" t="s">
        <v>267</v>
      </c>
      <c r="R4116">
        <v>747</v>
      </c>
    </row>
    <row r="4117" spans="1:19" x14ac:dyDescent="0.25">
      <c r="A4117" s="1" t="s">
        <v>36</v>
      </c>
      <c r="B4117" s="1" t="s">
        <v>37</v>
      </c>
      <c r="C4117" s="1" t="s">
        <v>22</v>
      </c>
      <c r="D4117" s="1" t="s">
        <v>23</v>
      </c>
      <c r="E4117" s="1" t="s">
        <v>24</v>
      </c>
      <c r="G4117" t="s">
        <v>25</v>
      </c>
      <c r="H4117">
        <v>76631</v>
      </c>
      <c r="I4117">
        <v>77377</v>
      </c>
      <c r="J4117" t="s">
        <v>26</v>
      </c>
      <c r="K4117" t="s">
        <v>268</v>
      </c>
      <c r="N4117" t="s">
        <v>269</v>
      </c>
      <c r="Q4117" t="s">
        <v>267</v>
      </c>
      <c r="R4117">
        <v>747</v>
      </c>
      <c r="S4117">
        <v>248</v>
      </c>
    </row>
    <row r="4118" spans="1:19" x14ac:dyDescent="0.25">
      <c r="A4118" s="1" t="s">
        <v>20</v>
      </c>
      <c r="B4118" s="1" t="s">
        <v>34</v>
      </c>
      <c r="C4118" s="1" t="s">
        <v>22</v>
      </c>
      <c r="D4118" s="1" t="s">
        <v>23</v>
      </c>
      <c r="E4118" s="1" t="s">
        <v>24</v>
      </c>
      <c r="G4118" t="s">
        <v>1267</v>
      </c>
      <c r="H4118">
        <v>76787</v>
      </c>
      <c r="I4118">
        <v>77539</v>
      </c>
      <c r="J4118" t="s">
        <v>46</v>
      </c>
      <c r="Q4118" t="s">
        <v>1464</v>
      </c>
      <c r="R4118">
        <v>753</v>
      </c>
    </row>
    <row r="4119" spans="1:19" x14ac:dyDescent="0.25">
      <c r="A4119" s="1" t="s">
        <v>36</v>
      </c>
      <c r="B4119" s="1" t="s">
        <v>37</v>
      </c>
      <c r="C4119" s="1" t="s">
        <v>22</v>
      </c>
      <c r="D4119" s="1" t="s">
        <v>23</v>
      </c>
      <c r="E4119" s="1" t="s">
        <v>24</v>
      </c>
      <c r="G4119" t="s">
        <v>1267</v>
      </c>
      <c r="H4119">
        <v>76787</v>
      </c>
      <c r="I4119">
        <v>77539</v>
      </c>
      <c r="J4119" t="s">
        <v>46</v>
      </c>
      <c r="K4119" t="s">
        <v>1465</v>
      </c>
      <c r="N4119" t="s">
        <v>45</v>
      </c>
      <c r="Q4119" t="s">
        <v>1464</v>
      </c>
      <c r="R4119">
        <v>753</v>
      </c>
      <c r="S4119">
        <v>250</v>
      </c>
    </row>
    <row r="4120" spans="1:19" x14ac:dyDescent="0.25">
      <c r="A4120" s="1" t="s">
        <v>20</v>
      </c>
      <c r="B4120" s="1" t="s">
        <v>34</v>
      </c>
      <c r="C4120" s="1" t="s">
        <v>22</v>
      </c>
      <c r="D4120" s="1" t="s">
        <v>23</v>
      </c>
      <c r="E4120" s="1" t="s">
        <v>24</v>
      </c>
      <c r="G4120" t="s">
        <v>3120</v>
      </c>
      <c r="H4120">
        <v>77162</v>
      </c>
      <c r="I4120">
        <v>79312</v>
      </c>
      <c r="J4120" t="s">
        <v>26</v>
      </c>
      <c r="Q4120" t="s">
        <v>3321</v>
      </c>
      <c r="R4120">
        <v>2151</v>
      </c>
    </row>
    <row r="4121" spans="1:19" x14ac:dyDescent="0.25">
      <c r="A4121" s="1" t="s">
        <v>36</v>
      </c>
      <c r="B4121" s="1" t="s">
        <v>37</v>
      </c>
      <c r="C4121" s="1" t="s">
        <v>22</v>
      </c>
      <c r="D4121" s="1" t="s">
        <v>23</v>
      </c>
      <c r="E4121" s="1" t="s">
        <v>24</v>
      </c>
      <c r="G4121" t="s">
        <v>3120</v>
      </c>
      <c r="H4121">
        <v>77162</v>
      </c>
      <c r="I4121">
        <v>79312</v>
      </c>
      <c r="J4121" t="s">
        <v>26</v>
      </c>
      <c r="K4121" t="s">
        <v>3322</v>
      </c>
      <c r="N4121" t="s">
        <v>3323</v>
      </c>
      <c r="Q4121" t="s">
        <v>3321</v>
      </c>
      <c r="R4121">
        <v>2151</v>
      </c>
      <c r="S4121">
        <v>716</v>
      </c>
    </row>
    <row r="4122" spans="1:19" x14ac:dyDescent="0.25">
      <c r="A4122" s="1" t="s">
        <v>20</v>
      </c>
      <c r="B4122" s="1" t="s">
        <v>34</v>
      </c>
      <c r="C4122" s="1" t="s">
        <v>22</v>
      </c>
      <c r="D4122" s="1" t="s">
        <v>23</v>
      </c>
      <c r="E4122" s="1" t="s">
        <v>24</v>
      </c>
      <c r="G4122" t="s">
        <v>3334</v>
      </c>
      <c r="H4122">
        <v>77300</v>
      </c>
      <c r="I4122">
        <v>77551</v>
      </c>
      <c r="J4122" t="s">
        <v>26</v>
      </c>
      <c r="Q4122" t="s">
        <v>3502</v>
      </c>
      <c r="R4122">
        <v>252</v>
      </c>
    </row>
    <row r="4123" spans="1:19" x14ac:dyDescent="0.25">
      <c r="A4123" s="1" t="s">
        <v>36</v>
      </c>
      <c r="B4123" s="1" t="s">
        <v>37</v>
      </c>
      <c r="C4123" s="1" t="s">
        <v>22</v>
      </c>
      <c r="D4123" s="1" t="s">
        <v>23</v>
      </c>
      <c r="E4123" s="1" t="s">
        <v>24</v>
      </c>
      <c r="G4123" t="s">
        <v>3334</v>
      </c>
      <c r="H4123">
        <v>77300</v>
      </c>
      <c r="I4123">
        <v>77551</v>
      </c>
      <c r="J4123" t="s">
        <v>26</v>
      </c>
      <c r="K4123" t="s">
        <v>3503</v>
      </c>
      <c r="N4123" t="s">
        <v>45</v>
      </c>
      <c r="Q4123" t="s">
        <v>3502</v>
      </c>
      <c r="R4123">
        <v>252</v>
      </c>
      <c r="S4123">
        <v>83</v>
      </c>
    </row>
    <row r="4124" spans="1:19" x14ac:dyDescent="0.25">
      <c r="A4124" s="1" t="s">
        <v>20</v>
      </c>
      <c r="B4124" s="1" t="s">
        <v>34</v>
      </c>
      <c r="C4124" s="1" t="s">
        <v>22</v>
      </c>
      <c r="D4124" s="1" t="s">
        <v>23</v>
      </c>
      <c r="E4124" s="1" t="s">
        <v>24</v>
      </c>
      <c r="G4124" t="s">
        <v>2087</v>
      </c>
      <c r="H4124">
        <v>77321</v>
      </c>
      <c r="I4124">
        <v>77809</v>
      </c>
      <c r="J4124" t="s">
        <v>26</v>
      </c>
      <c r="Q4124" t="s">
        <v>2304</v>
      </c>
      <c r="R4124">
        <v>489</v>
      </c>
    </row>
    <row r="4125" spans="1:19" x14ac:dyDescent="0.25">
      <c r="A4125" s="1" t="s">
        <v>36</v>
      </c>
      <c r="B4125" s="1" t="s">
        <v>37</v>
      </c>
      <c r="C4125" s="1" t="s">
        <v>22</v>
      </c>
      <c r="D4125" s="1" t="s">
        <v>23</v>
      </c>
      <c r="E4125" s="1" t="s">
        <v>24</v>
      </c>
      <c r="G4125" t="s">
        <v>2087</v>
      </c>
      <c r="H4125">
        <v>77321</v>
      </c>
      <c r="I4125">
        <v>77809</v>
      </c>
      <c r="J4125" t="s">
        <v>26</v>
      </c>
      <c r="K4125" t="s">
        <v>2305</v>
      </c>
      <c r="N4125" t="s">
        <v>2306</v>
      </c>
      <c r="Q4125" t="s">
        <v>2304</v>
      </c>
      <c r="R4125">
        <v>489</v>
      </c>
      <c r="S4125">
        <v>162</v>
      </c>
    </row>
    <row r="4126" spans="1:19" x14ac:dyDescent="0.25">
      <c r="A4126" s="1" t="s">
        <v>20</v>
      </c>
      <c r="B4126" s="1" t="s">
        <v>34</v>
      </c>
      <c r="C4126" s="1" t="s">
        <v>22</v>
      </c>
      <c r="D4126" s="1" t="s">
        <v>23</v>
      </c>
      <c r="E4126" s="1" t="s">
        <v>24</v>
      </c>
      <c r="G4126" t="s">
        <v>25</v>
      </c>
      <c r="H4126">
        <v>77436</v>
      </c>
      <c r="I4126">
        <v>77831</v>
      </c>
      <c r="J4126" t="s">
        <v>26</v>
      </c>
      <c r="Q4126" t="s">
        <v>270</v>
      </c>
      <c r="R4126">
        <v>396</v>
      </c>
    </row>
    <row r="4127" spans="1:19" x14ac:dyDescent="0.25">
      <c r="A4127" s="1" t="s">
        <v>36</v>
      </c>
      <c r="B4127" s="1" t="s">
        <v>37</v>
      </c>
      <c r="C4127" s="1" t="s">
        <v>22</v>
      </c>
      <c r="D4127" s="1" t="s">
        <v>23</v>
      </c>
      <c r="E4127" s="1" t="s">
        <v>24</v>
      </c>
      <c r="G4127" t="s">
        <v>25</v>
      </c>
      <c r="H4127">
        <v>77436</v>
      </c>
      <c r="I4127">
        <v>77831</v>
      </c>
      <c r="J4127" t="s">
        <v>26</v>
      </c>
      <c r="K4127" t="s">
        <v>271</v>
      </c>
      <c r="N4127" t="s">
        <v>272</v>
      </c>
      <c r="Q4127" t="s">
        <v>270</v>
      </c>
      <c r="R4127">
        <v>396</v>
      </c>
      <c r="S4127">
        <v>131</v>
      </c>
    </row>
    <row r="4128" spans="1:19" x14ac:dyDescent="0.25">
      <c r="A4128" s="1" t="s">
        <v>20</v>
      </c>
      <c r="B4128" s="1" t="s">
        <v>34</v>
      </c>
      <c r="C4128" s="1" t="s">
        <v>22</v>
      </c>
      <c r="D4128" s="1" t="s">
        <v>23</v>
      </c>
      <c r="E4128" s="1" t="s">
        <v>24</v>
      </c>
      <c r="G4128" t="s">
        <v>2442</v>
      </c>
      <c r="H4128">
        <v>77449</v>
      </c>
      <c r="I4128">
        <v>78555</v>
      </c>
      <c r="J4128" t="s">
        <v>26</v>
      </c>
      <c r="Q4128" t="s">
        <v>2623</v>
      </c>
      <c r="R4128">
        <v>1107</v>
      </c>
    </row>
    <row r="4129" spans="1:19" x14ac:dyDescent="0.25">
      <c r="A4129" s="1" t="s">
        <v>36</v>
      </c>
      <c r="B4129" s="1" t="s">
        <v>37</v>
      </c>
      <c r="C4129" s="1" t="s">
        <v>22</v>
      </c>
      <c r="D4129" s="1" t="s">
        <v>23</v>
      </c>
      <c r="E4129" s="1" t="s">
        <v>24</v>
      </c>
      <c r="G4129" t="s">
        <v>2442</v>
      </c>
      <c r="H4129">
        <v>77449</v>
      </c>
      <c r="I4129">
        <v>78555</v>
      </c>
      <c r="J4129" t="s">
        <v>26</v>
      </c>
      <c r="K4129" t="s">
        <v>2624</v>
      </c>
      <c r="N4129" t="s">
        <v>601</v>
      </c>
      <c r="Q4129" t="s">
        <v>2623</v>
      </c>
      <c r="R4129">
        <v>1107</v>
      </c>
      <c r="S4129">
        <v>368</v>
      </c>
    </row>
    <row r="4130" spans="1:19" x14ac:dyDescent="0.25">
      <c r="A4130" s="1" t="s">
        <v>20</v>
      </c>
      <c r="B4130" s="1" t="s">
        <v>34</v>
      </c>
      <c r="C4130" s="1" t="s">
        <v>22</v>
      </c>
      <c r="D4130" s="1" t="s">
        <v>23</v>
      </c>
      <c r="E4130" s="1" t="s">
        <v>24</v>
      </c>
      <c r="G4130" t="s">
        <v>1766</v>
      </c>
      <c r="H4130">
        <v>77602</v>
      </c>
      <c r="I4130">
        <v>78672</v>
      </c>
      <c r="J4130" t="s">
        <v>26</v>
      </c>
      <c r="Q4130" t="s">
        <v>1938</v>
      </c>
      <c r="R4130">
        <v>1071</v>
      </c>
    </row>
    <row r="4131" spans="1:19" x14ac:dyDescent="0.25">
      <c r="A4131" s="1" t="s">
        <v>36</v>
      </c>
      <c r="B4131" s="1" t="s">
        <v>37</v>
      </c>
      <c r="C4131" s="1" t="s">
        <v>22</v>
      </c>
      <c r="D4131" s="1" t="s">
        <v>23</v>
      </c>
      <c r="E4131" s="1" t="s">
        <v>24</v>
      </c>
      <c r="G4131" t="s">
        <v>1766</v>
      </c>
      <c r="H4131">
        <v>77602</v>
      </c>
      <c r="I4131">
        <v>78672</v>
      </c>
      <c r="J4131" t="s">
        <v>26</v>
      </c>
      <c r="K4131" t="s">
        <v>1939</v>
      </c>
      <c r="N4131" t="s">
        <v>781</v>
      </c>
      <c r="Q4131" t="s">
        <v>1938</v>
      </c>
      <c r="R4131">
        <v>1071</v>
      </c>
      <c r="S4131">
        <v>356</v>
      </c>
    </row>
    <row r="4132" spans="1:19" x14ac:dyDescent="0.25">
      <c r="A4132" s="1" t="s">
        <v>20</v>
      </c>
      <c r="B4132" s="1" t="s">
        <v>34</v>
      </c>
      <c r="C4132" s="1" t="s">
        <v>22</v>
      </c>
      <c r="D4132" s="1" t="s">
        <v>23</v>
      </c>
      <c r="E4132" s="1" t="s">
        <v>24</v>
      </c>
      <c r="G4132" t="s">
        <v>2935</v>
      </c>
      <c r="H4132">
        <v>77627</v>
      </c>
      <c r="I4132">
        <v>81130</v>
      </c>
      <c r="J4132" t="s">
        <v>26</v>
      </c>
      <c r="Q4132" t="s">
        <v>3111</v>
      </c>
      <c r="R4132">
        <v>3504</v>
      </c>
    </row>
    <row r="4133" spans="1:19" x14ac:dyDescent="0.25">
      <c r="A4133" s="1" t="s">
        <v>36</v>
      </c>
      <c r="B4133" s="1" t="s">
        <v>37</v>
      </c>
      <c r="C4133" s="1" t="s">
        <v>22</v>
      </c>
      <c r="D4133" s="1" t="s">
        <v>23</v>
      </c>
      <c r="E4133" s="1" t="s">
        <v>24</v>
      </c>
      <c r="G4133" t="s">
        <v>2935</v>
      </c>
      <c r="H4133">
        <v>77627</v>
      </c>
      <c r="I4133">
        <v>81130</v>
      </c>
      <c r="J4133" t="s">
        <v>26</v>
      </c>
      <c r="K4133" t="s">
        <v>3112</v>
      </c>
      <c r="N4133" t="s">
        <v>3113</v>
      </c>
      <c r="Q4133" t="s">
        <v>3111</v>
      </c>
      <c r="R4133">
        <v>3504</v>
      </c>
      <c r="S4133">
        <v>1167</v>
      </c>
    </row>
    <row r="4134" spans="1:19" x14ac:dyDescent="0.25">
      <c r="A4134" s="1" t="s">
        <v>20</v>
      </c>
      <c r="B4134" s="1" t="s">
        <v>34</v>
      </c>
      <c r="C4134" s="1" t="s">
        <v>22</v>
      </c>
      <c r="D4134" s="1" t="s">
        <v>23</v>
      </c>
      <c r="E4134" s="1" t="s">
        <v>24</v>
      </c>
      <c r="G4134" t="s">
        <v>2702</v>
      </c>
      <c r="H4134">
        <v>77716</v>
      </c>
      <c r="I4134">
        <v>78030</v>
      </c>
      <c r="J4134" t="s">
        <v>26</v>
      </c>
      <c r="Q4134" t="s">
        <v>2877</v>
      </c>
      <c r="R4134">
        <v>315</v>
      </c>
    </row>
    <row r="4135" spans="1:19" x14ac:dyDescent="0.25">
      <c r="A4135" s="1" t="s">
        <v>36</v>
      </c>
      <c r="B4135" s="1" t="s">
        <v>37</v>
      </c>
      <c r="C4135" s="1" t="s">
        <v>22</v>
      </c>
      <c r="D4135" s="1" t="s">
        <v>23</v>
      </c>
      <c r="E4135" s="1" t="s">
        <v>24</v>
      </c>
      <c r="G4135" t="s">
        <v>2702</v>
      </c>
      <c r="H4135">
        <v>77716</v>
      </c>
      <c r="I4135">
        <v>78030</v>
      </c>
      <c r="J4135" t="s">
        <v>26</v>
      </c>
      <c r="K4135" t="s">
        <v>2878</v>
      </c>
      <c r="N4135" t="s">
        <v>45</v>
      </c>
      <c r="Q4135" t="s">
        <v>2877</v>
      </c>
      <c r="R4135">
        <v>315</v>
      </c>
      <c r="S4135">
        <v>104</v>
      </c>
    </row>
    <row r="4136" spans="1:19" x14ac:dyDescent="0.25">
      <c r="A4136" s="1" t="s">
        <v>20</v>
      </c>
      <c r="B4136" s="1" t="s">
        <v>34</v>
      </c>
      <c r="C4136" s="1" t="s">
        <v>22</v>
      </c>
      <c r="D4136" s="1" t="s">
        <v>23</v>
      </c>
      <c r="E4136" s="1" t="s">
        <v>24</v>
      </c>
      <c r="G4136" t="s">
        <v>3334</v>
      </c>
      <c r="H4136">
        <v>77789</v>
      </c>
      <c r="I4136">
        <v>78604</v>
      </c>
      <c r="J4136" t="s">
        <v>26</v>
      </c>
      <c r="Q4136" t="s">
        <v>3504</v>
      </c>
      <c r="R4136">
        <v>816</v>
      </c>
    </row>
    <row r="4137" spans="1:19" x14ac:dyDescent="0.25">
      <c r="A4137" s="1" t="s">
        <v>36</v>
      </c>
      <c r="B4137" s="1" t="s">
        <v>37</v>
      </c>
      <c r="C4137" s="1" t="s">
        <v>22</v>
      </c>
      <c r="D4137" s="1" t="s">
        <v>23</v>
      </c>
      <c r="E4137" s="1" t="s">
        <v>24</v>
      </c>
      <c r="G4137" t="s">
        <v>3334</v>
      </c>
      <c r="H4137">
        <v>77789</v>
      </c>
      <c r="I4137">
        <v>78604</v>
      </c>
      <c r="J4137" t="s">
        <v>26</v>
      </c>
      <c r="K4137" t="s">
        <v>3505</v>
      </c>
      <c r="N4137" t="s">
        <v>206</v>
      </c>
      <c r="Q4137" t="s">
        <v>3504</v>
      </c>
      <c r="R4137">
        <v>816</v>
      </c>
      <c r="S4137">
        <v>271</v>
      </c>
    </row>
    <row r="4138" spans="1:19" x14ac:dyDescent="0.25">
      <c r="A4138" s="1" t="s">
        <v>20</v>
      </c>
      <c r="B4138" s="1" t="s">
        <v>34</v>
      </c>
      <c r="C4138" s="1" t="s">
        <v>22</v>
      </c>
      <c r="D4138" s="1" t="s">
        <v>23</v>
      </c>
      <c r="E4138" s="1" t="s">
        <v>24</v>
      </c>
      <c r="G4138" t="s">
        <v>2087</v>
      </c>
      <c r="H4138">
        <v>77802</v>
      </c>
      <c r="I4138">
        <v>78416</v>
      </c>
      <c r="J4138" t="s">
        <v>26</v>
      </c>
      <c r="Q4138" t="s">
        <v>2307</v>
      </c>
      <c r="R4138">
        <v>615</v>
      </c>
    </row>
    <row r="4139" spans="1:19" x14ac:dyDescent="0.25">
      <c r="A4139" s="1" t="s">
        <v>36</v>
      </c>
      <c r="B4139" s="1" t="s">
        <v>37</v>
      </c>
      <c r="C4139" s="1" t="s">
        <v>22</v>
      </c>
      <c r="D4139" s="1" t="s">
        <v>23</v>
      </c>
      <c r="E4139" s="1" t="s">
        <v>24</v>
      </c>
      <c r="G4139" t="s">
        <v>2087</v>
      </c>
      <c r="H4139">
        <v>77802</v>
      </c>
      <c r="I4139">
        <v>78416</v>
      </c>
      <c r="J4139" t="s">
        <v>26</v>
      </c>
      <c r="K4139" t="s">
        <v>2308</v>
      </c>
      <c r="N4139" t="s">
        <v>2309</v>
      </c>
      <c r="Q4139" t="s">
        <v>2307</v>
      </c>
      <c r="R4139">
        <v>615</v>
      </c>
      <c r="S4139">
        <v>204</v>
      </c>
    </row>
    <row r="4140" spans="1:19" x14ac:dyDescent="0.25">
      <c r="A4140" s="1" t="s">
        <v>20</v>
      </c>
      <c r="B4140" s="1" t="s">
        <v>34</v>
      </c>
      <c r="C4140" s="1" t="s">
        <v>22</v>
      </c>
      <c r="D4140" s="1" t="s">
        <v>23</v>
      </c>
      <c r="E4140" s="1" t="s">
        <v>24</v>
      </c>
      <c r="G4140" t="s">
        <v>1267</v>
      </c>
      <c r="H4140">
        <v>77837</v>
      </c>
      <c r="I4140">
        <v>79240</v>
      </c>
      <c r="J4140" t="s">
        <v>26</v>
      </c>
      <c r="Q4140" t="s">
        <v>1466</v>
      </c>
      <c r="R4140">
        <v>1404</v>
      </c>
    </row>
    <row r="4141" spans="1:19" x14ac:dyDescent="0.25">
      <c r="A4141" s="1" t="s">
        <v>36</v>
      </c>
      <c r="B4141" s="1" t="s">
        <v>37</v>
      </c>
      <c r="C4141" s="1" t="s">
        <v>22</v>
      </c>
      <c r="D4141" s="1" t="s">
        <v>23</v>
      </c>
      <c r="E4141" s="1" t="s">
        <v>24</v>
      </c>
      <c r="G4141" t="s">
        <v>1267</v>
      </c>
      <c r="H4141">
        <v>77837</v>
      </c>
      <c r="I4141">
        <v>79240</v>
      </c>
      <c r="J4141" t="s">
        <v>26</v>
      </c>
      <c r="K4141" t="s">
        <v>1467</v>
      </c>
      <c r="N4141" t="s">
        <v>370</v>
      </c>
      <c r="Q4141" t="s">
        <v>1466</v>
      </c>
      <c r="R4141">
        <v>1404</v>
      </c>
      <c r="S4141">
        <v>467</v>
      </c>
    </row>
    <row r="4142" spans="1:19" x14ac:dyDescent="0.25">
      <c r="A4142" s="1" t="s">
        <v>20</v>
      </c>
      <c r="B4142" s="1" t="s">
        <v>34</v>
      </c>
      <c r="C4142" s="1" t="s">
        <v>22</v>
      </c>
      <c r="D4142" s="1" t="s">
        <v>23</v>
      </c>
      <c r="E4142" s="1" t="s">
        <v>24</v>
      </c>
      <c r="G4142" t="s">
        <v>25</v>
      </c>
      <c r="H4142">
        <v>77856</v>
      </c>
      <c r="I4142">
        <v>78953</v>
      </c>
      <c r="J4142" t="s">
        <v>26</v>
      </c>
      <c r="Q4142" t="s">
        <v>273</v>
      </c>
      <c r="R4142">
        <v>1098</v>
      </c>
    </row>
    <row r="4143" spans="1:19" x14ac:dyDescent="0.25">
      <c r="A4143" s="1" t="s">
        <v>36</v>
      </c>
      <c r="B4143" s="1" t="s">
        <v>37</v>
      </c>
      <c r="C4143" s="1" t="s">
        <v>22</v>
      </c>
      <c r="D4143" s="1" t="s">
        <v>23</v>
      </c>
      <c r="E4143" s="1" t="s">
        <v>24</v>
      </c>
      <c r="G4143" t="s">
        <v>25</v>
      </c>
      <c r="H4143">
        <v>77856</v>
      </c>
      <c r="I4143">
        <v>78953</v>
      </c>
      <c r="J4143" t="s">
        <v>26</v>
      </c>
      <c r="K4143" t="s">
        <v>274</v>
      </c>
      <c r="N4143" t="s">
        <v>275</v>
      </c>
      <c r="Q4143" t="s">
        <v>273</v>
      </c>
      <c r="R4143">
        <v>1098</v>
      </c>
      <c r="S4143">
        <v>365</v>
      </c>
    </row>
    <row r="4144" spans="1:19" x14ac:dyDescent="0.25">
      <c r="A4144" s="1" t="s">
        <v>20</v>
      </c>
      <c r="B4144" s="1" t="s">
        <v>34</v>
      </c>
      <c r="C4144" s="1" t="s">
        <v>22</v>
      </c>
      <c r="D4144" s="1" t="s">
        <v>23</v>
      </c>
      <c r="E4144" s="1" t="s">
        <v>24</v>
      </c>
      <c r="G4144" t="s">
        <v>683</v>
      </c>
      <c r="H4144">
        <v>78023</v>
      </c>
      <c r="I4144">
        <v>78988</v>
      </c>
      <c r="J4144" t="s">
        <v>46</v>
      </c>
      <c r="Q4144" t="s">
        <v>909</v>
      </c>
      <c r="R4144">
        <v>966</v>
      </c>
    </row>
    <row r="4145" spans="1:20" x14ac:dyDescent="0.25">
      <c r="A4145" s="1" t="s">
        <v>36</v>
      </c>
      <c r="B4145" s="1" t="s">
        <v>37</v>
      </c>
      <c r="C4145" s="1" t="s">
        <v>22</v>
      </c>
      <c r="D4145" s="1" t="s">
        <v>23</v>
      </c>
      <c r="E4145" s="1" t="s">
        <v>24</v>
      </c>
      <c r="G4145" t="s">
        <v>683</v>
      </c>
      <c r="H4145">
        <v>78023</v>
      </c>
      <c r="I4145">
        <v>78988</v>
      </c>
      <c r="J4145" t="s">
        <v>46</v>
      </c>
      <c r="K4145" t="s">
        <v>910</v>
      </c>
      <c r="N4145" t="s">
        <v>911</v>
      </c>
      <c r="Q4145" t="s">
        <v>909</v>
      </c>
      <c r="R4145">
        <v>966</v>
      </c>
      <c r="S4145">
        <v>321</v>
      </c>
    </row>
    <row r="4146" spans="1:20" x14ac:dyDescent="0.25">
      <c r="A4146" s="1" t="s">
        <v>20</v>
      </c>
      <c r="B4146" s="1" t="s">
        <v>34</v>
      </c>
      <c r="C4146" s="1" t="s">
        <v>22</v>
      </c>
      <c r="D4146" s="1" t="s">
        <v>23</v>
      </c>
      <c r="E4146" s="1" t="s">
        <v>24</v>
      </c>
      <c r="G4146" t="s">
        <v>2702</v>
      </c>
      <c r="H4146">
        <v>78085</v>
      </c>
      <c r="I4146">
        <v>78666</v>
      </c>
      <c r="J4146" t="s">
        <v>26</v>
      </c>
      <c r="Q4146" t="s">
        <v>2879</v>
      </c>
      <c r="R4146">
        <v>582</v>
      </c>
    </row>
    <row r="4147" spans="1:20" x14ac:dyDescent="0.25">
      <c r="A4147" s="1" t="s">
        <v>36</v>
      </c>
      <c r="B4147" s="1" t="s">
        <v>37</v>
      </c>
      <c r="C4147" s="1" t="s">
        <v>22</v>
      </c>
      <c r="D4147" s="1" t="s">
        <v>23</v>
      </c>
      <c r="E4147" s="1" t="s">
        <v>24</v>
      </c>
      <c r="G4147" t="s">
        <v>2702</v>
      </c>
      <c r="H4147">
        <v>78085</v>
      </c>
      <c r="I4147">
        <v>78666</v>
      </c>
      <c r="J4147" t="s">
        <v>26</v>
      </c>
      <c r="K4147" t="s">
        <v>2880</v>
      </c>
      <c r="N4147" t="s">
        <v>45</v>
      </c>
      <c r="Q4147" t="s">
        <v>2879</v>
      </c>
      <c r="R4147">
        <v>582</v>
      </c>
      <c r="S4147">
        <v>193</v>
      </c>
    </row>
    <row r="4148" spans="1:20" x14ac:dyDescent="0.25">
      <c r="A4148" s="1" t="s">
        <v>20</v>
      </c>
      <c r="B4148" s="1" t="s">
        <v>34</v>
      </c>
      <c r="C4148" s="1" t="s">
        <v>22</v>
      </c>
      <c r="D4148" s="1" t="s">
        <v>23</v>
      </c>
      <c r="E4148" s="1" t="s">
        <v>24</v>
      </c>
      <c r="G4148" t="s">
        <v>2087</v>
      </c>
      <c r="H4148">
        <v>78413</v>
      </c>
      <c r="I4148">
        <v>78847</v>
      </c>
      <c r="J4148" t="s">
        <v>26</v>
      </c>
      <c r="Q4148" t="s">
        <v>2310</v>
      </c>
      <c r="R4148">
        <v>435</v>
      </c>
    </row>
    <row r="4149" spans="1:20" x14ac:dyDescent="0.25">
      <c r="A4149" s="1" t="s">
        <v>36</v>
      </c>
      <c r="B4149" s="1" t="s">
        <v>37</v>
      </c>
      <c r="C4149" s="1" t="s">
        <v>22</v>
      </c>
      <c r="D4149" s="1" t="s">
        <v>23</v>
      </c>
      <c r="E4149" s="1" t="s">
        <v>24</v>
      </c>
      <c r="G4149" t="s">
        <v>2087</v>
      </c>
      <c r="H4149">
        <v>78413</v>
      </c>
      <c r="I4149">
        <v>78847</v>
      </c>
      <c r="J4149" t="s">
        <v>26</v>
      </c>
      <c r="K4149" t="s">
        <v>2311</v>
      </c>
      <c r="N4149" t="s">
        <v>2312</v>
      </c>
      <c r="Q4149" t="s">
        <v>2310</v>
      </c>
      <c r="R4149">
        <v>435</v>
      </c>
      <c r="S4149">
        <v>144</v>
      </c>
    </row>
    <row r="4150" spans="1:20" x14ac:dyDescent="0.25">
      <c r="A4150" s="1" t="s">
        <v>20</v>
      </c>
      <c r="B4150" s="1" t="s">
        <v>34</v>
      </c>
      <c r="C4150" s="1" t="s">
        <v>22</v>
      </c>
      <c r="D4150" s="1" t="s">
        <v>23</v>
      </c>
      <c r="E4150" s="1" t="s">
        <v>24</v>
      </c>
      <c r="G4150" t="s">
        <v>2442</v>
      </c>
      <c r="H4150">
        <v>78539</v>
      </c>
      <c r="I4150">
        <v>80185</v>
      </c>
      <c r="J4150" t="s">
        <v>26</v>
      </c>
      <c r="Q4150" t="s">
        <v>2625</v>
      </c>
      <c r="R4150">
        <v>1647</v>
      </c>
    </row>
    <row r="4151" spans="1:20" x14ac:dyDescent="0.25">
      <c r="A4151" s="1" t="s">
        <v>36</v>
      </c>
      <c r="B4151" s="1" t="s">
        <v>37</v>
      </c>
      <c r="C4151" s="1" t="s">
        <v>22</v>
      </c>
      <c r="D4151" s="1" t="s">
        <v>23</v>
      </c>
      <c r="E4151" s="1" t="s">
        <v>24</v>
      </c>
      <c r="G4151" t="s">
        <v>2442</v>
      </c>
      <c r="H4151">
        <v>78539</v>
      </c>
      <c r="I4151">
        <v>80185</v>
      </c>
      <c r="J4151" t="s">
        <v>26</v>
      </c>
      <c r="K4151" t="s">
        <v>2626</v>
      </c>
      <c r="N4151" t="s">
        <v>601</v>
      </c>
      <c r="Q4151" t="s">
        <v>2625</v>
      </c>
      <c r="R4151">
        <v>1647</v>
      </c>
      <c r="S4151">
        <v>548</v>
      </c>
    </row>
    <row r="4152" spans="1:20" x14ac:dyDescent="0.25">
      <c r="A4152" s="1" t="s">
        <v>20</v>
      </c>
      <c r="B4152" s="1" t="s">
        <v>34</v>
      </c>
      <c r="C4152" s="1" t="s">
        <v>22</v>
      </c>
      <c r="D4152" s="1" t="s">
        <v>23</v>
      </c>
      <c r="E4152" s="1" t="s">
        <v>24</v>
      </c>
      <c r="G4152" t="s">
        <v>1766</v>
      </c>
      <c r="H4152">
        <v>78691</v>
      </c>
      <c r="I4152">
        <v>79851</v>
      </c>
      <c r="J4152" t="s">
        <v>26</v>
      </c>
      <c r="Q4152" t="s">
        <v>1940</v>
      </c>
      <c r="R4152">
        <v>1161</v>
      </c>
    </row>
    <row r="4153" spans="1:20" x14ac:dyDescent="0.25">
      <c r="A4153" s="1" t="s">
        <v>36</v>
      </c>
      <c r="B4153" s="1" t="s">
        <v>37</v>
      </c>
      <c r="C4153" s="1" t="s">
        <v>22</v>
      </c>
      <c r="D4153" s="1" t="s">
        <v>23</v>
      </c>
      <c r="E4153" s="1" t="s">
        <v>24</v>
      </c>
      <c r="G4153" t="s">
        <v>1766</v>
      </c>
      <c r="H4153">
        <v>78691</v>
      </c>
      <c r="I4153">
        <v>79851</v>
      </c>
      <c r="J4153" t="s">
        <v>26</v>
      </c>
      <c r="K4153" t="s">
        <v>1941</v>
      </c>
      <c r="N4153" t="s">
        <v>781</v>
      </c>
      <c r="Q4153" t="s">
        <v>1940</v>
      </c>
      <c r="R4153">
        <v>1161</v>
      </c>
      <c r="S4153">
        <v>386</v>
      </c>
    </row>
    <row r="4154" spans="1:20" x14ac:dyDescent="0.25">
      <c r="A4154" s="1" t="s">
        <v>20</v>
      </c>
      <c r="B4154" s="1" t="s">
        <v>128</v>
      </c>
      <c r="C4154" s="1" t="s">
        <v>22</v>
      </c>
      <c r="D4154" s="1" t="s">
        <v>23</v>
      </c>
      <c r="E4154" s="1" t="s">
        <v>24</v>
      </c>
      <c r="G4154" t="s">
        <v>3334</v>
      </c>
      <c r="H4154">
        <v>78729</v>
      </c>
      <c r="I4154">
        <v>79118</v>
      </c>
      <c r="J4154" t="s">
        <v>46</v>
      </c>
      <c r="Q4154" t="s">
        <v>3506</v>
      </c>
      <c r="R4154">
        <v>390</v>
      </c>
      <c r="T4154" t="s">
        <v>130</v>
      </c>
    </row>
    <row r="4155" spans="1:20" x14ac:dyDescent="0.25">
      <c r="A4155" s="1" t="s">
        <v>36</v>
      </c>
      <c r="B4155" s="1" t="s">
        <v>131</v>
      </c>
      <c r="C4155" s="1" t="s">
        <v>22</v>
      </c>
      <c r="D4155" s="1" t="s">
        <v>23</v>
      </c>
      <c r="E4155" s="1" t="s">
        <v>24</v>
      </c>
      <c r="G4155" t="s">
        <v>3334</v>
      </c>
      <c r="H4155">
        <v>78729</v>
      </c>
      <c r="I4155">
        <v>79118</v>
      </c>
      <c r="J4155" t="s">
        <v>46</v>
      </c>
      <c r="N4155" t="s">
        <v>481</v>
      </c>
      <c r="Q4155" t="s">
        <v>3506</v>
      </c>
      <c r="R4155">
        <v>390</v>
      </c>
      <c r="T4155" t="s">
        <v>130</v>
      </c>
    </row>
    <row r="4156" spans="1:20" x14ac:dyDescent="0.25">
      <c r="A4156" s="1" t="s">
        <v>20</v>
      </c>
      <c r="B4156" s="1" t="s">
        <v>128</v>
      </c>
      <c r="C4156" s="1" t="s">
        <v>22</v>
      </c>
      <c r="D4156" s="1" t="s">
        <v>23</v>
      </c>
      <c r="E4156" s="1" t="s">
        <v>24</v>
      </c>
      <c r="G4156" t="s">
        <v>2702</v>
      </c>
      <c r="H4156">
        <v>78807</v>
      </c>
      <c r="I4156">
        <v>79681</v>
      </c>
      <c r="J4156" t="s">
        <v>26</v>
      </c>
      <c r="Q4156" t="s">
        <v>2881</v>
      </c>
      <c r="R4156">
        <v>875</v>
      </c>
      <c r="T4156" t="s">
        <v>130</v>
      </c>
    </row>
    <row r="4157" spans="1:20" x14ac:dyDescent="0.25">
      <c r="A4157" s="1" t="s">
        <v>36</v>
      </c>
      <c r="B4157" s="1" t="s">
        <v>131</v>
      </c>
      <c r="C4157" s="1" t="s">
        <v>22</v>
      </c>
      <c r="D4157" s="1" t="s">
        <v>23</v>
      </c>
      <c r="E4157" s="1" t="s">
        <v>24</v>
      </c>
      <c r="G4157" t="s">
        <v>2702</v>
      </c>
      <c r="H4157">
        <v>78807</v>
      </c>
      <c r="I4157">
        <v>79681</v>
      </c>
      <c r="J4157" t="s">
        <v>26</v>
      </c>
      <c r="N4157" t="s">
        <v>206</v>
      </c>
      <c r="Q4157" t="s">
        <v>2881</v>
      </c>
      <c r="R4157">
        <v>875</v>
      </c>
      <c r="T4157" t="s">
        <v>130</v>
      </c>
    </row>
    <row r="4158" spans="1:20" x14ac:dyDescent="0.25">
      <c r="A4158" s="1" t="s">
        <v>20</v>
      </c>
      <c r="B4158" s="1" t="s">
        <v>34</v>
      </c>
      <c r="C4158" s="1" t="s">
        <v>22</v>
      </c>
      <c r="D4158" s="1" t="s">
        <v>23</v>
      </c>
      <c r="E4158" s="1" t="s">
        <v>24</v>
      </c>
      <c r="G4158" t="s">
        <v>2087</v>
      </c>
      <c r="H4158">
        <v>78863</v>
      </c>
      <c r="I4158">
        <v>80818</v>
      </c>
      <c r="J4158" t="s">
        <v>26</v>
      </c>
      <c r="Q4158" t="s">
        <v>2313</v>
      </c>
      <c r="R4158">
        <v>1956</v>
      </c>
    </row>
    <row r="4159" spans="1:20" x14ac:dyDescent="0.25">
      <c r="A4159" s="1" t="s">
        <v>36</v>
      </c>
      <c r="B4159" s="1" t="s">
        <v>37</v>
      </c>
      <c r="C4159" s="1" t="s">
        <v>22</v>
      </c>
      <c r="D4159" s="1" t="s">
        <v>23</v>
      </c>
      <c r="E4159" s="1" t="s">
        <v>24</v>
      </c>
      <c r="G4159" t="s">
        <v>2087</v>
      </c>
      <c r="H4159">
        <v>78863</v>
      </c>
      <c r="I4159">
        <v>80818</v>
      </c>
      <c r="J4159" t="s">
        <v>26</v>
      </c>
      <c r="K4159" t="s">
        <v>2314</v>
      </c>
      <c r="N4159" t="s">
        <v>2315</v>
      </c>
      <c r="Q4159" t="s">
        <v>2313</v>
      </c>
      <c r="R4159">
        <v>1956</v>
      </c>
      <c r="S4159">
        <v>651</v>
      </c>
    </row>
    <row r="4160" spans="1:20" x14ac:dyDescent="0.25">
      <c r="A4160" s="1" t="s">
        <v>20</v>
      </c>
      <c r="B4160" s="1" t="s">
        <v>34</v>
      </c>
      <c r="C4160" s="1" t="s">
        <v>22</v>
      </c>
      <c r="D4160" s="1" t="s">
        <v>23</v>
      </c>
      <c r="E4160" s="1" t="s">
        <v>24</v>
      </c>
      <c r="G4160" t="s">
        <v>683</v>
      </c>
      <c r="H4160">
        <v>79026</v>
      </c>
      <c r="I4160">
        <v>79427</v>
      </c>
      <c r="J4160" t="s">
        <v>26</v>
      </c>
      <c r="Q4160" t="s">
        <v>912</v>
      </c>
      <c r="R4160">
        <v>402</v>
      </c>
    </row>
    <row r="4161" spans="1:19" x14ac:dyDescent="0.25">
      <c r="A4161" s="1" t="s">
        <v>36</v>
      </c>
      <c r="B4161" s="1" t="s">
        <v>37</v>
      </c>
      <c r="C4161" s="1" t="s">
        <v>22</v>
      </c>
      <c r="D4161" s="1" t="s">
        <v>23</v>
      </c>
      <c r="E4161" s="1" t="s">
        <v>24</v>
      </c>
      <c r="G4161" t="s">
        <v>683</v>
      </c>
      <c r="H4161">
        <v>79026</v>
      </c>
      <c r="I4161">
        <v>79427</v>
      </c>
      <c r="J4161" t="s">
        <v>26</v>
      </c>
      <c r="K4161" t="s">
        <v>913</v>
      </c>
      <c r="N4161" t="s">
        <v>914</v>
      </c>
      <c r="Q4161" t="s">
        <v>912</v>
      </c>
      <c r="R4161">
        <v>402</v>
      </c>
      <c r="S4161">
        <v>133</v>
      </c>
    </row>
    <row r="4162" spans="1:19" x14ac:dyDescent="0.25">
      <c r="A4162" s="1" t="s">
        <v>20</v>
      </c>
      <c r="B4162" s="1" t="s">
        <v>34</v>
      </c>
      <c r="C4162" s="1" t="s">
        <v>22</v>
      </c>
      <c r="D4162" s="1" t="s">
        <v>23</v>
      </c>
      <c r="E4162" s="1" t="s">
        <v>24</v>
      </c>
      <c r="G4162" t="s">
        <v>25</v>
      </c>
      <c r="H4162">
        <v>79105</v>
      </c>
      <c r="I4162">
        <v>79380</v>
      </c>
      <c r="J4162" t="s">
        <v>26</v>
      </c>
      <c r="Q4162" t="s">
        <v>276</v>
      </c>
      <c r="R4162">
        <v>276</v>
      </c>
    </row>
    <row r="4163" spans="1:19" x14ac:dyDescent="0.25">
      <c r="A4163" s="1" t="s">
        <v>36</v>
      </c>
      <c r="B4163" s="1" t="s">
        <v>37</v>
      </c>
      <c r="C4163" s="1" t="s">
        <v>22</v>
      </c>
      <c r="D4163" s="1" t="s">
        <v>23</v>
      </c>
      <c r="E4163" s="1" t="s">
        <v>24</v>
      </c>
      <c r="G4163" t="s">
        <v>25</v>
      </c>
      <c r="H4163">
        <v>79105</v>
      </c>
      <c r="I4163">
        <v>79380</v>
      </c>
      <c r="J4163" t="s">
        <v>26</v>
      </c>
      <c r="K4163" t="s">
        <v>277</v>
      </c>
      <c r="N4163" t="s">
        <v>278</v>
      </c>
      <c r="Q4163" t="s">
        <v>276</v>
      </c>
      <c r="R4163">
        <v>276</v>
      </c>
      <c r="S4163">
        <v>91</v>
      </c>
    </row>
    <row r="4164" spans="1:19" x14ac:dyDescent="0.25">
      <c r="A4164" s="1" t="s">
        <v>20</v>
      </c>
      <c r="B4164" s="1" t="s">
        <v>34</v>
      </c>
      <c r="C4164" s="1" t="s">
        <v>22</v>
      </c>
      <c r="D4164" s="1" t="s">
        <v>23</v>
      </c>
      <c r="E4164" s="1" t="s">
        <v>24</v>
      </c>
      <c r="G4164" t="s">
        <v>3334</v>
      </c>
      <c r="H4164">
        <v>79252</v>
      </c>
      <c r="I4164">
        <v>81027</v>
      </c>
      <c r="J4164" t="s">
        <v>26</v>
      </c>
      <c r="Q4164" t="s">
        <v>3507</v>
      </c>
      <c r="R4164">
        <v>1776</v>
      </c>
    </row>
    <row r="4165" spans="1:19" x14ac:dyDescent="0.25">
      <c r="A4165" s="1" t="s">
        <v>36</v>
      </c>
      <c r="B4165" s="1" t="s">
        <v>37</v>
      </c>
      <c r="C4165" s="1" t="s">
        <v>22</v>
      </c>
      <c r="D4165" s="1" t="s">
        <v>23</v>
      </c>
      <c r="E4165" s="1" t="s">
        <v>24</v>
      </c>
      <c r="G4165" t="s">
        <v>3334</v>
      </c>
      <c r="H4165">
        <v>79252</v>
      </c>
      <c r="I4165">
        <v>81027</v>
      </c>
      <c r="J4165" t="s">
        <v>26</v>
      </c>
      <c r="K4165" t="s">
        <v>3508</v>
      </c>
      <c r="N4165" t="s">
        <v>3509</v>
      </c>
      <c r="Q4165" t="s">
        <v>3507</v>
      </c>
      <c r="R4165">
        <v>1776</v>
      </c>
      <c r="S4165">
        <v>591</v>
      </c>
    </row>
    <row r="4166" spans="1:19" x14ac:dyDescent="0.25">
      <c r="A4166" s="1" t="s">
        <v>20</v>
      </c>
      <c r="B4166" s="1" t="s">
        <v>34</v>
      </c>
      <c r="C4166" s="1" t="s">
        <v>22</v>
      </c>
      <c r="D4166" s="1" t="s">
        <v>23</v>
      </c>
      <c r="E4166" s="1" t="s">
        <v>24</v>
      </c>
      <c r="G4166" t="s">
        <v>25</v>
      </c>
      <c r="H4166">
        <v>79399</v>
      </c>
      <c r="I4166">
        <v>80202</v>
      </c>
      <c r="J4166" t="s">
        <v>26</v>
      </c>
      <c r="Q4166" t="s">
        <v>279</v>
      </c>
      <c r="R4166">
        <v>804</v>
      </c>
    </row>
    <row r="4167" spans="1:19" x14ac:dyDescent="0.25">
      <c r="A4167" s="1" t="s">
        <v>36</v>
      </c>
      <c r="B4167" s="1" t="s">
        <v>37</v>
      </c>
      <c r="C4167" s="1" t="s">
        <v>22</v>
      </c>
      <c r="D4167" s="1" t="s">
        <v>23</v>
      </c>
      <c r="E4167" s="1" t="s">
        <v>24</v>
      </c>
      <c r="G4167" t="s">
        <v>25</v>
      </c>
      <c r="H4167">
        <v>79399</v>
      </c>
      <c r="I4167">
        <v>80202</v>
      </c>
      <c r="J4167" t="s">
        <v>26</v>
      </c>
      <c r="K4167" t="s">
        <v>280</v>
      </c>
      <c r="N4167" t="s">
        <v>281</v>
      </c>
      <c r="Q4167" t="s">
        <v>279</v>
      </c>
      <c r="R4167">
        <v>804</v>
      </c>
      <c r="S4167">
        <v>267</v>
      </c>
    </row>
    <row r="4168" spans="1:19" x14ac:dyDescent="0.25">
      <c r="A4168" s="1" t="s">
        <v>20</v>
      </c>
      <c r="B4168" s="1" t="s">
        <v>34</v>
      </c>
      <c r="C4168" s="1" t="s">
        <v>22</v>
      </c>
      <c r="D4168" s="1" t="s">
        <v>23</v>
      </c>
      <c r="E4168" s="1" t="s">
        <v>24</v>
      </c>
      <c r="G4168" t="s">
        <v>683</v>
      </c>
      <c r="H4168">
        <v>79411</v>
      </c>
      <c r="I4168">
        <v>79686</v>
      </c>
      <c r="J4168" t="s">
        <v>26</v>
      </c>
      <c r="Q4168" t="s">
        <v>915</v>
      </c>
      <c r="R4168">
        <v>276</v>
      </c>
    </row>
    <row r="4169" spans="1:19" x14ac:dyDescent="0.25">
      <c r="A4169" s="1" t="s">
        <v>36</v>
      </c>
      <c r="B4169" s="1" t="s">
        <v>37</v>
      </c>
      <c r="C4169" s="1" t="s">
        <v>22</v>
      </c>
      <c r="D4169" s="1" t="s">
        <v>23</v>
      </c>
      <c r="E4169" s="1" t="s">
        <v>24</v>
      </c>
      <c r="G4169" t="s">
        <v>683</v>
      </c>
      <c r="H4169">
        <v>79411</v>
      </c>
      <c r="I4169">
        <v>79686</v>
      </c>
      <c r="J4169" t="s">
        <v>26</v>
      </c>
      <c r="K4169" t="s">
        <v>916</v>
      </c>
      <c r="N4169" t="s">
        <v>917</v>
      </c>
      <c r="Q4169" t="s">
        <v>915</v>
      </c>
      <c r="R4169">
        <v>276</v>
      </c>
      <c r="S4169">
        <v>91</v>
      </c>
    </row>
    <row r="4170" spans="1:19" x14ac:dyDescent="0.25">
      <c r="A4170" s="1" t="s">
        <v>20</v>
      </c>
      <c r="B4170" s="1" t="s">
        <v>34</v>
      </c>
      <c r="C4170" s="1" t="s">
        <v>22</v>
      </c>
      <c r="D4170" s="1" t="s">
        <v>23</v>
      </c>
      <c r="E4170" s="1" t="s">
        <v>24</v>
      </c>
      <c r="G4170" t="s">
        <v>3120</v>
      </c>
      <c r="H4170">
        <v>79433</v>
      </c>
      <c r="I4170">
        <v>79732</v>
      </c>
      <c r="J4170" t="s">
        <v>26</v>
      </c>
      <c r="Q4170" t="s">
        <v>3324</v>
      </c>
      <c r="R4170">
        <v>300</v>
      </c>
    </row>
    <row r="4171" spans="1:19" x14ac:dyDescent="0.25">
      <c r="A4171" s="1" t="s">
        <v>36</v>
      </c>
      <c r="B4171" s="1" t="s">
        <v>37</v>
      </c>
      <c r="C4171" s="1" t="s">
        <v>22</v>
      </c>
      <c r="D4171" s="1" t="s">
        <v>23</v>
      </c>
      <c r="E4171" s="1" t="s">
        <v>24</v>
      </c>
      <c r="G4171" t="s">
        <v>3120</v>
      </c>
      <c r="H4171">
        <v>79433</v>
      </c>
      <c r="I4171">
        <v>79732</v>
      </c>
      <c r="J4171" t="s">
        <v>26</v>
      </c>
      <c r="K4171" t="s">
        <v>3325</v>
      </c>
      <c r="N4171" t="s">
        <v>45</v>
      </c>
      <c r="Q4171" t="s">
        <v>3324</v>
      </c>
      <c r="R4171">
        <v>300</v>
      </c>
      <c r="S4171">
        <v>99</v>
      </c>
    </row>
    <row r="4172" spans="1:19" x14ac:dyDescent="0.25">
      <c r="A4172" s="1" t="s">
        <v>20</v>
      </c>
      <c r="B4172" s="1" t="s">
        <v>34</v>
      </c>
      <c r="C4172" s="1" t="s">
        <v>22</v>
      </c>
      <c r="D4172" s="1" t="s">
        <v>23</v>
      </c>
      <c r="E4172" s="1" t="s">
        <v>24</v>
      </c>
      <c r="G4172" t="s">
        <v>1267</v>
      </c>
      <c r="H4172">
        <v>79481</v>
      </c>
      <c r="I4172">
        <v>80629</v>
      </c>
      <c r="J4172" t="s">
        <v>26</v>
      </c>
      <c r="Q4172" t="s">
        <v>1468</v>
      </c>
      <c r="R4172">
        <v>1149</v>
      </c>
    </row>
    <row r="4173" spans="1:19" x14ac:dyDescent="0.25">
      <c r="A4173" s="1" t="s">
        <v>36</v>
      </c>
      <c r="B4173" s="1" t="s">
        <v>37</v>
      </c>
      <c r="C4173" s="1" t="s">
        <v>22</v>
      </c>
      <c r="D4173" s="1" t="s">
        <v>23</v>
      </c>
      <c r="E4173" s="1" t="s">
        <v>24</v>
      </c>
      <c r="G4173" t="s">
        <v>1267</v>
      </c>
      <c r="H4173">
        <v>79481</v>
      </c>
      <c r="I4173">
        <v>80629</v>
      </c>
      <c r="J4173" t="s">
        <v>26</v>
      </c>
      <c r="K4173" t="s">
        <v>1469</v>
      </c>
      <c r="N4173" t="s">
        <v>1470</v>
      </c>
      <c r="Q4173" t="s">
        <v>1468</v>
      </c>
      <c r="R4173">
        <v>1149</v>
      </c>
      <c r="S4173">
        <v>382</v>
      </c>
    </row>
    <row r="4174" spans="1:19" x14ac:dyDescent="0.25">
      <c r="A4174" s="1" t="s">
        <v>20</v>
      </c>
      <c r="B4174" s="1" t="s">
        <v>34</v>
      </c>
      <c r="C4174" s="1" t="s">
        <v>22</v>
      </c>
      <c r="D4174" s="1" t="s">
        <v>23</v>
      </c>
      <c r="E4174" s="1" t="s">
        <v>24</v>
      </c>
      <c r="G4174" t="s">
        <v>2702</v>
      </c>
      <c r="H4174">
        <v>79773</v>
      </c>
      <c r="I4174">
        <v>81149</v>
      </c>
      <c r="J4174" t="s">
        <v>26</v>
      </c>
      <c r="Q4174" t="s">
        <v>2882</v>
      </c>
      <c r="R4174">
        <v>1377</v>
      </c>
    </row>
    <row r="4175" spans="1:19" x14ac:dyDescent="0.25">
      <c r="A4175" s="1" t="s">
        <v>36</v>
      </c>
      <c r="B4175" s="1" t="s">
        <v>37</v>
      </c>
      <c r="C4175" s="1" t="s">
        <v>22</v>
      </c>
      <c r="D4175" s="1" t="s">
        <v>23</v>
      </c>
      <c r="E4175" s="1" t="s">
        <v>24</v>
      </c>
      <c r="G4175" t="s">
        <v>2702</v>
      </c>
      <c r="H4175">
        <v>79773</v>
      </c>
      <c r="I4175">
        <v>81149</v>
      </c>
      <c r="J4175" t="s">
        <v>26</v>
      </c>
      <c r="K4175" t="s">
        <v>2883</v>
      </c>
      <c r="N4175" t="s">
        <v>551</v>
      </c>
      <c r="Q4175" t="s">
        <v>2882</v>
      </c>
      <c r="R4175">
        <v>1377</v>
      </c>
      <c r="S4175">
        <v>458</v>
      </c>
    </row>
    <row r="4176" spans="1:19" x14ac:dyDescent="0.25">
      <c r="A4176" s="1" t="s">
        <v>20</v>
      </c>
      <c r="B4176" s="1" t="s">
        <v>34</v>
      </c>
      <c r="C4176" s="1" t="s">
        <v>22</v>
      </c>
      <c r="D4176" s="1" t="s">
        <v>23</v>
      </c>
      <c r="E4176" s="1" t="s">
        <v>24</v>
      </c>
      <c r="G4176" t="s">
        <v>683</v>
      </c>
      <c r="H4176">
        <v>79847</v>
      </c>
      <c r="I4176">
        <v>80746</v>
      </c>
      <c r="J4176" t="s">
        <v>26</v>
      </c>
      <c r="Q4176" t="s">
        <v>918</v>
      </c>
      <c r="R4176">
        <v>900</v>
      </c>
    </row>
    <row r="4177" spans="1:19" x14ac:dyDescent="0.25">
      <c r="A4177" s="1" t="s">
        <v>36</v>
      </c>
      <c r="B4177" s="1" t="s">
        <v>37</v>
      </c>
      <c r="C4177" s="1" t="s">
        <v>22</v>
      </c>
      <c r="D4177" s="1" t="s">
        <v>23</v>
      </c>
      <c r="E4177" s="1" t="s">
        <v>24</v>
      </c>
      <c r="G4177" t="s">
        <v>683</v>
      </c>
      <c r="H4177">
        <v>79847</v>
      </c>
      <c r="I4177">
        <v>80746</v>
      </c>
      <c r="J4177" t="s">
        <v>26</v>
      </c>
      <c r="K4177" t="s">
        <v>919</v>
      </c>
      <c r="N4177" t="s">
        <v>45</v>
      </c>
      <c r="Q4177" t="s">
        <v>918</v>
      </c>
      <c r="R4177">
        <v>900</v>
      </c>
      <c r="S4177">
        <v>299</v>
      </c>
    </row>
    <row r="4178" spans="1:19" x14ac:dyDescent="0.25">
      <c r="A4178" s="1" t="s">
        <v>20</v>
      </c>
      <c r="B4178" s="1" t="s">
        <v>34</v>
      </c>
      <c r="C4178" s="1" t="s">
        <v>22</v>
      </c>
      <c r="D4178" s="1" t="s">
        <v>23</v>
      </c>
      <c r="E4178" s="1" t="s">
        <v>24</v>
      </c>
      <c r="G4178" t="s">
        <v>3120</v>
      </c>
      <c r="H4178">
        <v>79917</v>
      </c>
      <c r="I4178">
        <v>80234</v>
      </c>
      <c r="J4178" t="s">
        <v>26</v>
      </c>
      <c r="Q4178" t="s">
        <v>3326</v>
      </c>
      <c r="R4178">
        <v>318</v>
      </c>
    </row>
    <row r="4179" spans="1:19" x14ac:dyDescent="0.25">
      <c r="A4179" s="1" t="s">
        <v>36</v>
      </c>
      <c r="B4179" s="1" t="s">
        <v>37</v>
      </c>
      <c r="C4179" s="1" t="s">
        <v>22</v>
      </c>
      <c r="D4179" s="1" t="s">
        <v>23</v>
      </c>
      <c r="E4179" s="1" t="s">
        <v>24</v>
      </c>
      <c r="G4179" t="s">
        <v>3120</v>
      </c>
      <c r="H4179">
        <v>79917</v>
      </c>
      <c r="I4179">
        <v>80234</v>
      </c>
      <c r="J4179" t="s">
        <v>26</v>
      </c>
      <c r="K4179" t="s">
        <v>3327</v>
      </c>
      <c r="N4179" t="s">
        <v>3328</v>
      </c>
      <c r="Q4179" t="s">
        <v>3326</v>
      </c>
      <c r="R4179">
        <v>318</v>
      </c>
      <c r="S4179">
        <v>105</v>
      </c>
    </row>
    <row r="4180" spans="1:19" x14ac:dyDescent="0.25">
      <c r="A4180" s="1" t="s">
        <v>20</v>
      </c>
      <c r="B4180" s="1" t="s">
        <v>34</v>
      </c>
      <c r="C4180" s="1" t="s">
        <v>22</v>
      </c>
      <c r="D4180" s="1" t="s">
        <v>23</v>
      </c>
      <c r="E4180" s="1" t="s">
        <v>24</v>
      </c>
      <c r="G4180" t="s">
        <v>1766</v>
      </c>
      <c r="H4180">
        <v>79941</v>
      </c>
      <c r="I4180">
        <v>82010</v>
      </c>
      <c r="J4180" t="s">
        <v>26</v>
      </c>
      <c r="Q4180" t="s">
        <v>1942</v>
      </c>
      <c r="R4180">
        <v>2070</v>
      </c>
    </row>
    <row r="4181" spans="1:19" x14ac:dyDescent="0.25">
      <c r="A4181" s="1" t="s">
        <v>36</v>
      </c>
      <c r="B4181" s="1" t="s">
        <v>37</v>
      </c>
      <c r="C4181" s="1" t="s">
        <v>22</v>
      </c>
      <c r="D4181" s="1" t="s">
        <v>23</v>
      </c>
      <c r="E4181" s="1" t="s">
        <v>24</v>
      </c>
      <c r="G4181" t="s">
        <v>1766</v>
      </c>
      <c r="H4181">
        <v>79941</v>
      </c>
      <c r="I4181">
        <v>82010</v>
      </c>
      <c r="J4181" t="s">
        <v>26</v>
      </c>
      <c r="K4181" t="s">
        <v>1943</v>
      </c>
      <c r="N4181" t="s">
        <v>1944</v>
      </c>
      <c r="Q4181" t="s">
        <v>1942</v>
      </c>
      <c r="R4181">
        <v>2070</v>
      </c>
      <c r="S4181">
        <v>689</v>
      </c>
    </row>
    <row r="4182" spans="1:19" x14ac:dyDescent="0.25">
      <c r="A4182" s="1" t="s">
        <v>20</v>
      </c>
      <c r="B4182" s="1" t="s">
        <v>34</v>
      </c>
      <c r="C4182" s="1" t="s">
        <v>22</v>
      </c>
      <c r="D4182" s="1" t="s">
        <v>23</v>
      </c>
      <c r="E4182" s="1" t="s">
        <v>24</v>
      </c>
      <c r="G4182" t="s">
        <v>2442</v>
      </c>
      <c r="H4182">
        <v>80185</v>
      </c>
      <c r="I4182">
        <v>80397</v>
      </c>
      <c r="J4182" t="s">
        <v>26</v>
      </c>
      <c r="Q4182" t="s">
        <v>2627</v>
      </c>
      <c r="R4182">
        <v>213</v>
      </c>
    </row>
    <row r="4183" spans="1:19" x14ac:dyDescent="0.25">
      <c r="A4183" s="1" t="s">
        <v>36</v>
      </c>
      <c r="B4183" s="1" t="s">
        <v>37</v>
      </c>
      <c r="C4183" s="1" t="s">
        <v>22</v>
      </c>
      <c r="D4183" s="1" t="s">
        <v>23</v>
      </c>
      <c r="E4183" s="1" t="s">
        <v>24</v>
      </c>
      <c r="G4183" t="s">
        <v>2442</v>
      </c>
      <c r="H4183">
        <v>80185</v>
      </c>
      <c r="I4183">
        <v>80397</v>
      </c>
      <c r="J4183" t="s">
        <v>26</v>
      </c>
      <c r="K4183" t="s">
        <v>2628</v>
      </c>
      <c r="N4183" t="s">
        <v>45</v>
      </c>
      <c r="Q4183" t="s">
        <v>2627</v>
      </c>
      <c r="R4183">
        <v>213</v>
      </c>
      <c r="S4183">
        <v>70</v>
      </c>
    </row>
    <row r="4184" spans="1:19" x14ac:dyDescent="0.25">
      <c r="A4184" s="1" t="s">
        <v>20</v>
      </c>
      <c r="B4184" s="1" t="s">
        <v>34</v>
      </c>
      <c r="C4184" s="1" t="s">
        <v>22</v>
      </c>
      <c r="D4184" s="1" t="s">
        <v>23</v>
      </c>
      <c r="E4184" s="1" t="s">
        <v>24</v>
      </c>
      <c r="G4184" t="s">
        <v>25</v>
      </c>
      <c r="H4184">
        <v>80247</v>
      </c>
      <c r="I4184">
        <v>80891</v>
      </c>
      <c r="J4184" t="s">
        <v>26</v>
      </c>
      <c r="Q4184" t="s">
        <v>282</v>
      </c>
      <c r="R4184">
        <v>645</v>
      </c>
    </row>
    <row r="4185" spans="1:19" x14ac:dyDescent="0.25">
      <c r="A4185" s="1" t="s">
        <v>36</v>
      </c>
      <c r="B4185" s="1" t="s">
        <v>37</v>
      </c>
      <c r="C4185" s="1" t="s">
        <v>22</v>
      </c>
      <c r="D4185" s="1" t="s">
        <v>23</v>
      </c>
      <c r="E4185" s="1" t="s">
        <v>24</v>
      </c>
      <c r="G4185" t="s">
        <v>25</v>
      </c>
      <c r="H4185">
        <v>80247</v>
      </c>
      <c r="I4185">
        <v>80891</v>
      </c>
      <c r="J4185" t="s">
        <v>26</v>
      </c>
      <c r="K4185" t="s">
        <v>283</v>
      </c>
      <c r="N4185" t="s">
        <v>284</v>
      </c>
      <c r="Q4185" t="s">
        <v>282</v>
      </c>
      <c r="R4185">
        <v>645</v>
      </c>
      <c r="S4185">
        <v>214</v>
      </c>
    </row>
    <row r="4186" spans="1:19" x14ac:dyDescent="0.25">
      <c r="A4186" s="1" t="s">
        <v>20</v>
      </c>
      <c r="B4186" s="1" t="s">
        <v>34</v>
      </c>
      <c r="C4186" s="1" t="s">
        <v>22</v>
      </c>
      <c r="D4186" s="1" t="s">
        <v>23</v>
      </c>
      <c r="E4186" s="1" t="s">
        <v>24</v>
      </c>
      <c r="G4186" t="s">
        <v>3120</v>
      </c>
      <c r="H4186">
        <v>80255</v>
      </c>
      <c r="I4186">
        <v>81577</v>
      </c>
      <c r="J4186" t="s">
        <v>26</v>
      </c>
      <c r="Q4186" t="s">
        <v>3329</v>
      </c>
      <c r="R4186">
        <v>1323</v>
      </c>
    </row>
    <row r="4187" spans="1:19" x14ac:dyDescent="0.25">
      <c r="A4187" s="1" t="s">
        <v>36</v>
      </c>
      <c r="B4187" s="1" t="s">
        <v>37</v>
      </c>
      <c r="C4187" s="1" t="s">
        <v>22</v>
      </c>
      <c r="D4187" s="1" t="s">
        <v>23</v>
      </c>
      <c r="E4187" s="1" t="s">
        <v>24</v>
      </c>
      <c r="G4187" t="s">
        <v>3120</v>
      </c>
      <c r="H4187">
        <v>80255</v>
      </c>
      <c r="I4187">
        <v>81577</v>
      </c>
      <c r="J4187" t="s">
        <v>26</v>
      </c>
      <c r="K4187" t="s">
        <v>3330</v>
      </c>
      <c r="N4187" t="s">
        <v>3331</v>
      </c>
      <c r="Q4187" t="s">
        <v>3329</v>
      </c>
      <c r="R4187">
        <v>1323</v>
      </c>
      <c r="S4187">
        <v>440</v>
      </c>
    </row>
    <row r="4188" spans="1:19" x14ac:dyDescent="0.25">
      <c r="A4188" s="1" t="s">
        <v>20</v>
      </c>
      <c r="B4188" s="1" t="s">
        <v>34</v>
      </c>
      <c r="C4188" s="1" t="s">
        <v>22</v>
      </c>
      <c r="D4188" s="1" t="s">
        <v>23</v>
      </c>
      <c r="E4188" s="1" t="s">
        <v>24</v>
      </c>
      <c r="G4188" t="s">
        <v>2442</v>
      </c>
      <c r="H4188">
        <v>80487</v>
      </c>
      <c r="I4188">
        <v>81209</v>
      </c>
      <c r="J4188" t="s">
        <v>26</v>
      </c>
      <c r="Q4188" t="s">
        <v>2629</v>
      </c>
      <c r="R4188">
        <v>723</v>
      </c>
    </row>
    <row r="4189" spans="1:19" x14ac:dyDescent="0.25">
      <c r="A4189" s="1" t="s">
        <v>36</v>
      </c>
      <c r="B4189" s="1" t="s">
        <v>37</v>
      </c>
      <c r="C4189" s="1" t="s">
        <v>22</v>
      </c>
      <c r="D4189" s="1" t="s">
        <v>23</v>
      </c>
      <c r="E4189" s="1" t="s">
        <v>24</v>
      </c>
      <c r="G4189" t="s">
        <v>2442</v>
      </c>
      <c r="H4189">
        <v>80487</v>
      </c>
      <c r="I4189">
        <v>81209</v>
      </c>
      <c r="J4189" t="s">
        <v>26</v>
      </c>
      <c r="K4189" t="s">
        <v>2630</v>
      </c>
      <c r="N4189" t="s">
        <v>2631</v>
      </c>
      <c r="Q4189" t="s">
        <v>2629</v>
      </c>
      <c r="R4189">
        <v>723</v>
      </c>
      <c r="S4189">
        <v>240</v>
      </c>
    </row>
    <row r="4190" spans="1:19" x14ac:dyDescent="0.25">
      <c r="A4190" s="1" t="s">
        <v>20</v>
      </c>
      <c r="B4190" s="1" t="s">
        <v>34</v>
      </c>
      <c r="C4190" s="1" t="s">
        <v>22</v>
      </c>
      <c r="D4190" s="1" t="s">
        <v>23</v>
      </c>
      <c r="E4190" s="1" t="s">
        <v>24</v>
      </c>
      <c r="G4190" t="s">
        <v>1267</v>
      </c>
      <c r="H4190">
        <v>80706</v>
      </c>
      <c r="I4190">
        <v>81440</v>
      </c>
      <c r="J4190" t="s">
        <v>26</v>
      </c>
      <c r="Q4190" t="s">
        <v>1471</v>
      </c>
      <c r="R4190">
        <v>735</v>
      </c>
    </row>
    <row r="4191" spans="1:19" x14ac:dyDescent="0.25">
      <c r="A4191" s="1" t="s">
        <v>36</v>
      </c>
      <c r="B4191" s="1" t="s">
        <v>37</v>
      </c>
      <c r="C4191" s="1" t="s">
        <v>22</v>
      </c>
      <c r="D4191" s="1" t="s">
        <v>23</v>
      </c>
      <c r="E4191" s="1" t="s">
        <v>24</v>
      </c>
      <c r="G4191" t="s">
        <v>1267</v>
      </c>
      <c r="H4191">
        <v>80706</v>
      </c>
      <c r="I4191">
        <v>81440</v>
      </c>
      <c r="J4191" t="s">
        <v>26</v>
      </c>
      <c r="K4191" t="s">
        <v>1472</v>
      </c>
      <c r="N4191" t="s">
        <v>1473</v>
      </c>
      <c r="Q4191" t="s">
        <v>1471</v>
      </c>
      <c r="R4191">
        <v>735</v>
      </c>
      <c r="S4191">
        <v>244</v>
      </c>
    </row>
    <row r="4192" spans="1:19" x14ac:dyDescent="0.25">
      <c r="A4192" s="1" t="s">
        <v>20</v>
      </c>
      <c r="B4192" s="1" t="s">
        <v>34</v>
      </c>
      <c r="C4192" s="1" t="s">
        <v>22</v>
      </c>
      <c r="D4192" s="1" t="s">
        <v>23</v>
      </c>
      <c r="E4192" s="1" t="s">
        <v>24</v>
      </c>
      <c r="G4192" t="s">
        <v>2087</v>
      </c>
      <c r="H4192">
        <v>80840</v>
      </c>
      <c r="I4192">
        <v>81469</v>
      </c>
      <c r="J4192" t="s">
        <v>26</v>
      </c>
      <c r="Q4192" t="s">
        <v>2316</v>
      </c>
      <c r="R4192">
        <v>630</v>
      </c>
    </row>
    <row r="4193" spans="1:19" x14ac:dyDescent="0.25">
      <c r="A4193" s="1" t="s">
        <v>36</v>
      </c>
      <c r="B4193" s="1" t="s">
        <v>37</v>
      </c>
      <c r="C4193" s="1" t="s">
        <v>22</v>
      </c>
      <c r="D4193" s="1" t="s">
        <v>23</v>
      </c>
      <c r="E4193" s="1" t="s">
        <v>24</v>
      </c>
      <c r="G4193" t="s">
        <v>2087</v>
      </c>
      <c r="H4193">
        <v>80840</v>
      </c>
      <c r="I4193">
        <v>81469</v>
      </c>
      <c r="J4193" t="s">
        <v>26</v>
      </c>
      <c r="K4193" t="s">
        <v>2317</v>
      </c>
      <c r="N4193" t="s">
        <v>2318</v>
      </c>
      <c r="Q4193" t="s">
        <v>2316</v>
      </c>
      <c r="R4193">
        <v>630</v>
      </c>
      <c r="S4193">
        <v>209</v>
      </c>
    </row>
    <row r="4194" spans="1:19" x14ac:dyDescent="0.25">
      <c r="A4194" s="1" t="s">
        <v>20</v>
      </c>
      <c r="B4194" s="1" t="s">
        <v>34</v>
      </c>
      <c r="C4194" s="1" t="s">
        <v>22</v>
      </c>
      <c r="D4194" s="1" t="s">
        <v>23</v>
      </c>
      <c r="E4194" s="1" t="s">
        <v>24</v>
      </c>
      <c r="G4194" t="s">
        <v>25</v>
      </c>
      <c r="H4194">
        <v>81014</v>
      </c>
      <c r="I4194">
        <v>83338</v>
      </c>
      <c r="J4194" t="s">
        <v>26</v>
      </c>
      <c r="Q4194" t="s">
        <v>285</v>
      </c>
      <c r="R4194">
        <v>2325</v>
      </c>
    </row>
    <row r="4195" spans="1:19" x14ac:dyDescent="0.25">
      <c r="A4195" s="1" t="s">
        <v>36</v>
      </c>
      <c r="B4195" s="1" t="s">
        <v>37</v>
      </c>
      <c r="C4195" s="1" t="s">
        <v>22</v>
      </c>
      <c r="D4195" s="1" t="s">
        <v>23</v>
      </c>
      <c r="E4195" s="1" t="s">
        <v>24</v>
      </c>
      <c r="G4195" t="s">
        <v>25</v>
      </c>
      <c r="H4195">
        <v>81014</v>
      </c>
      <c r="I4195">
        <v>83338</v>
      </c>
      <c r="J4195" t="s">
        <v>26</v>
      </c>
      <c r="K4195" t="s">
        <v>286</v>
      </c>
      <c r="N4195" t="s">
        <v>287</v>
      </c>
      <c r="Q4195" t="s">
        <v>285</v>
      </c>
      <c r="R4195">
        <v>2325</v>
      </c>
      <c r="S4195">
        <v>774</v>
      </c>
    </row>
    <row r="4196" spans="1:19" x14ac:dyDescent="0.25">
      <c r="A4196" s="1" t="s">
        <v>20</v>
      </c>
      <c r="B4196" s="1" t="s">
        <v>34</v>
      </c>
      <c r="C4196" s="1" t="s">
        <v>22</v>
      </c>
      <c r="D4196" s="1" t="s">
        <v>23</v>
      </c>
      <c r="E4196" s="1" t="s">
        <v>24</v>
      </c>
      <c r="G4196" t="s">
        <v>683</v>
      </c>
      <c r="H4196">
        <v>81080</v>
      </c>
      <c r="I4196">
        <v>81955</v>
      </c>
      <c r="J4196" t="s">
        <v>46</v>
      </c>
      <c r="Q4196" t="s">
        <v>920</v>
      </c>
      <c r="R4196">
        <v>876</v>
      </c>
    </row>
    <row r="4197" spans="1:19" x14ac:dyDescent="0.25">
      <c r="A4197" s="1" t="s">
        <v>36</v>
      </c>
      <c r="B4197" s="1" t="s">
        <v>37</v>
      </c>
      <c r="C4197" s="1" t="s">
        <v>22</v>
      </c>
      <c r="D4197" s="1" t="s">
        <v>23</v>
      </c>
      <c r="E4197" s="1" t="s">
        <v>24</v>
      </c>
      <c r="G4197" t="s">
        <v>683</v>
      </c>
      <c r="H4197">
        <v>81080</v>
      </c>
      <c r="I4197">
        <v>81955</v>
      </c>
      <c r="J4197" t="s">
        <v>46</v>
      </c>
      <c r="K4197" t="s">
        <v>921</v>
      </c>
      <c r="N4197" t="s">
        <v>893</v>
      </c>
      <c r="Q4197" t="s">
        <v>920</v>
      </c>
      <c r="R4197">
        <v>876</v>
      </c>
      <c r="S4197">
        <v>291</v>
      </c>
    </row>
    <row r="4198" spans="1:19" x14ac:dyDescent="0.25">
      <c r="A4198" s="1" t="s">
        <v>20</v>
      </c>
      <c r="B4198" s="1" t="s">
        <v>34</v>
      </c>
      <c r="C4198" s="1" t="s">
        <v>22</v>
      </c>
      <c r="D4198" s="1" t="s">
        <v>23</v>
      </c>
      <c r="E4198" s="1" t="s">
        <v>24</v>
      </c>
      <c r="G4198" t="s">
        <v>2935</v>
      </c>
      <c r="H4198">
        <v>81117</v>
      </c>
      <c r="I4198">
        <v>82043</v>
      </c>
      <c r="J4198" t="s">
        <v>26</v>
      </c>
      <c r="Q4198" t="s">
        <v>3114</v>
      </c>
      <c r="R4198">
        <v>927</v>
      </c>
    </row>
    <row r="4199" spans="1:19" x14ac:dyDescent="0.25">
      <c r="A4199" s="1" t="s">
        <v>36</v>
      </c>
      <c r="B4199" s="1" t="s">
        <v>37</v>
      </c>
      <c r="C4199" s="1" t="s">
        <v>22</v>
      </c>
      <c r="D4199" s="1" t="s">
        <v>23</v>
      </c>
      <c r="E4199" s="1" t="s">
        <v>24</v>
      </c>
      <c r="G4199" t="s">
        <v>2935</v>
      </c>
      <c r="H4199">
        <v>81117</v>
      </c>
      <c r="I4199">
        <v>82043</v>
      </c>
      <c r="J4199" t="s">
        <v>26</v>
      </c>
      <c r="K4199" t="s">
        <v>3115</v>
      </c>
      <c r="N4199" t="s">
        <v>3116</v>
      </c>
      <c r="Q4199" t="s">
        <v>3114</v>
      </c>
      <c r="R4199">
        <v>927</v>
      </c>
      <c r="S4199">
        <v>308</v>
      </c>
    </row>
    <row r="4200" spans="1:19" x14ac:dyDescent="0.25">
      <c r="A4200" s="1" t="s">
        <v>20</v>
      </c>
      <c r="B4200" s="1" t="s">
        <v>34</v>
      </c>
      <c r="C4200" s="1" t="s">
        <v>22</v>
      </c>
      <c r="D4200" s="1" t="s">
        <v>23</v>
      </c>
      <c r="E4200" s="1" t="s">
        <v>24</v>
      </c>
      <c r="G4200" t="s">
        <v>2702</v>
      </c>
      <c r="H4200">
        <v>81146</v>
      </c>
      <c r="I4200">
        <v>81823</v>
      </c>
      <c r="J4200" t="s">
        <v>26</v>
      </c>
      <c r="Q4200" t="s">
        <v>2884</v>
      </c>
      <c r="R4200">
        <v>678</v>
      </c>
    </row>
    <row r="4201" spans="1:19" x14ac:dyDescent="0.25">
      <c r="A4201" s="1" t="s">
        <v>36</v>
      </c>
      <c r="B4201" s="1" t="s">
        <v>37</v>
      </c>
      <c r="C4201" s="1" t="s">
        <v>22</v>
      </c>
      <c r="D4201" s="1" t="s">
        <v>23</v>
      </c>
      <c r="E4201" s="1" t="s">
        <v>24</v>
      </c>
      <c r="G4201" t="s">
        <v>2702</v>
      </c>
      <c r="H4201">
        <v>81146</v>
      </c>
      <c r="I4201">
        <v>81823</v>
      </c>
      <c r="J4201" t="s">
        <v>26</v>
      </c>
      <c r="K4201" t="s">
        <v>2885</v>
      </c>
      <c r="N4201" t="s">
        <v>405</v>
      </c>
      <c r="Q4201" t="s">
        <v>2884</v>
      </c>
      <c r="R4201">
        <v>678</v>
      </c>
      <c r="S4201">
        <v>225</v>
      </c>
    </row>
    <row r="4202" spans="1:19" x14ac:dyDescent="0.25">
      <c r="A4202" s="1" t="s">
        <v>20</v>
      </c>
      <c r="B4202" s="1" t="s">
        <v>34</v>
      </c>
      <c r="C4202" s="1" t="s">
        <v>22</v>
      </c>
      <c r="D4202" s="1" t="s">
        <v>23</v>
      </c>
      <c r="E4202" s="1" t="s">
        <v>24</v>
      </c>
      <c r="G4202" t="s">
        <v>2442</v>
      </c>
      <c r="H4202">
        <v>81218</v>
      </c>
      <c r="I4202">
        <v>81895</v>
      </c>
      <c r="J4202" t="s">
        <v>26</v>
      </c>
      <c r="Q4202" t="s">
        <v>2632</v>
      </c>
      <c r="R4202">
        <v>678</v>
      </c>
    </row>
    <row r="4203" spans="1:19" x14ac:dyDescent="0.25">
      <c r="A4203" s="1" t="s">
        <v>36</v>
      </c>
      <c r="B4203" s="1" t="s">
        <v>37</v>
      </c>
      <c r="C4203" s="1" t="s">
        <v>22</v>
      </c>
      <c r="D4203" s="1" t="s">
        <v>23</v>
      </c>
      <c r="E4203" s="1" t="s">
        <v>24</v>
      </c>
      <c r="G4203" t="s">
        <v>2442</v>
      </c>
      <c r="H4203">
        <v>81218</v>
      </c>
      <c r="I4203">
        <v>81895</v>
      </c>
      <c r="J4203" t="s">
        <v>26</v>
      </c>
      <c r="K4203" t="s">
        <v>2633</v>
      </c>
      <c r="N4203" t="s">
        <v>1326</v>
      </c>
      <c r="Q4203" t="s">
        <v>2632</v>
      </c>
      <c r="R4203">
        <v>678</v>
      </c>
      <c r="S4203">
        <v>225</v>
      </c>
    </row>
    <row r="4204" spans="1:19" x14ac:dyDescent="0.25">
      <c r="A4204" s="1" t="s">
        <v>20</v>
      </c>
      <c r="B4204" s="1" t="s">
        <v>34</v>
      </c>
      <c r="C4204" s="1" t="s">
        <v>22</v>
      </c>
      <c r="D4204" s="1" t="s">
        <v>23</v>
      </c>
      <c r="E4204" s="1" t="s">
        <v>24</v>
      </c>
      <c r="G4204" t="s">
        <v>2087</v>
      </c>
      <c r="H4204">
        <v>81438</v>
      </c>
      <c r="I4204">
        <v>82319</v>
      </c>
      <c r="J4204" t="s">
        <v>26</v>
      </c>
      <c r="Q4204" t="s">
        <v>2319</v>
      </c>
      <c r="R4204">
        <v>882</v>
      </c>
    </row>
    <row r="4205" spans="1:19" x14ac:dyDescent="0.25">
      <c r="A4205" s="1" t="s">
        <v>36</v>
      </c>
      <c r="B4205" s="1" t="s">
        <v>37</v>
      </c>
      <c r="C4205" s="1" t="s">
        <v>22</v>
      </c>
      <c r="D4205" s="1" t="s">
        <v>23</v>
      </c>
      <c r="E4205" s="1" t="s">
        <v>24</v>
      </c>
      <c r="G4205" t="s">
        <v>2087</v>
      </c>
      <c r="H4205">
        <v>81438</v>
      </c>
      <c r="I4205">
        <v>82319</v>
      </c>
      <c r="J4205" t="s">
        <v>26</v>
      </c>
      <c r="K4205" t="s">
        <v>2320</v>
      </c>
      <c r="N4205" t="s">
        <v>2321</v>
      </c>
      <c r="Q4205" t="s">
        <v>2319</v>
      </c>
      <c r="R4205">
        <v>882</v>
      </c>
      <c r="S4205">
        <v>293</v>
      </c>
    </row>
    <row r="4206" spans="1:19" x14ac:dyDescent="0.25">
      <c r="A4206" s="1" t="s">
        <v>20</v>
      </c>
      <c r="B4206" s="1" t="s">
        <v>34</v>
      </c>
      <c r="C4206" s="1" t="s">
        <v>22</v>
      </c>
      <c r="D4206" s="1" t="s">
        <v>23</v>
      </c>
      <c r="E4206" s="1" t="s">
        <v>24</v>
      </c>
      <c r="G4206" t="s">
        <v>3120</v>
      </c>
      <c r="H4206">
        <v>81590</v>
      </c>
      <c r="I4206">
        <v>81916</v>
      </c>
      <c r="J4206" t="s">
        <v>26</v>
      </c>
      <c r="Q4206" t="s">
        <v>3332</v>
      </c>
      <c r="R4206">
        <v>327</v>
      </c>
    </row>
    <row r="4207" spans="1:19" x14ac:dyDescent="0.25">
      <c r="A4207" s="1" t="s">
        <v>36</v>
      </c>
      <c r="B4207" s="1" t="s">
        <v>37</v>
      </c>
      <c r="C4207" s="1" t="s">
        <v>22</v>
      </c>
      <c r="D4207" s="1" t="s">
        <v>23</v>
      </c>
      <c r="E4207" s="1" t="s">
        <v>24</v>
      </c>
      <c r="G4207" t="s">
        <v>3120</v>
      </c>
      <c r="H4207">
        <v>81590</v>
      </c>
      <c r="I4207">
        <v>81916</v>
      </c>
      <c r="J4207" t="s">
        <v>26</v>
      </c>
      <c r="K4207" t="s">
        <v>3333</v>
      </c>
      <c r="N4207" t="s">
        <v>1577</v>
      </c>
      <c r="Q4207" t="s">
        <v>3332</v>
      </c>
      <c r="R4207">
        <v>327</v>
      </c>
      <c r="S4207">
        <v>108</v>
      </c>
    </row>
    <row r="4208" spans="1:19" x14ac:dyDescent="0.25">
      <c r="A4208" s="1" t="s">
        <v>20</v>
      </c>
      <c r="B4208" s="1" t="s">
        <v>34</v>
      </c>
      <c r="C4208" s="1" t="s">
        <v>22</v>
      </c>
      <c r="D4208" s="1" t="s">
        <v>23</v>
      </c>
      <c r="E4208" s="1" t="s">
        <v>24</v>
      </c>
      <c r="G4208" t="s">
        <v>1267</v>
      </c>
      <c r="H4208">
        <v>81603</v>
      </c>
      <c r="I4208">
        <v>82460</v>
      </c>
      <c r="J4208" t="s">
        <v>46</v>
      </c>
      <c r="Q4208" t="s">
        <v>1474</v>
      </c>
      <c r="R4208">
        <v>858</v>
      </c>
    </row>
    <row r="4209" spans="1:19" x14ac:dyDescent="0.25">
      <c r="A4209" s="1" t="s">
        <v>36</v>
      </c>
      <c r="B4209" s="1" t="s">
        <v>37</v>
      </c>
      <c r="C4209" s="1" t="s">
        <v>22</v>
      </c>
      <c r="D4209" s="1" t="s">
        <v>23</v>
      </c>
      <c r="E4209" s="1" t="s">
        <v>24</v>
      </c>
      <c r="G4209" t="s">
        <v>1267</v>
      </c>
      <c r="H4209">
        <v>81603</v>
      </c>
      <c r="I4209">
        <v>82460</v>
      </c>
      <c r="J4209" t="s">
        <v>46</v>
      </c>
      <c r="K4209" t="s">
        <v>1475</v>
      </c>
      <c r="N4209" t="s">
        <v>45</v>
      </c>
      <c r="Q4209" t="s">
        <v>1474</v>
      </c>
      <c r="R4209">
        <v>858</v>
      </c>
      <c r="S4209">
        <v>285</v>
      </c>
    </row>
    <row r="4210" spans="1:19" x14ac:dyDescent="0.25">
      <c r="A4210" s="1" t="s">
        <v>20</v>
      </c>
      <c r="B4210" s="1" t="s">
        <v>34</v>
      </c>
      <c r="C4210" s="1" t="s">
        <v>22</v>
      </c>
      <c r="D4210" s="1" t="s">
        <v>23</v>
      </c>
      <c r="E4210" s="1" t="s">
        <v>24</v>
      </c>
      <c r="G4210" t="s">
        <v>2442</v>
      </c>
      <c r="H4210">
        <v>81888</v>
      </c>
      <c r="I4210">
        <v>82754</v>
      </c>
      <c r="J4210" t="s">
        <v>26</v>
      </c>
      <c r="Q4210" t="s">
        <v>2634</v>
      </c>
      <c r="R4210">
        <v>867</v>
      </c>
    </row>
    <row r="4211" spans="1:19" x14ac:dyDescent="0.25">
      <c r="A4211" s="1" t="s">
        <v>36</v>
      </c>
      <c r="B4211" s="1" t="s">
        <v>37</v>
      </c>
      <c r="C4211" s="1" t="s">
        <v>22</v>
      </c>
      <c r="D4211" s="1" t="s">
        <v>23</v>
      </c>
      <c r="E4211" s="1" t="s">
        <v>24</v>
      </c>
      <c r="G4211" t="s">
        <v>2442</v>
      </c>
      <c r="H4211">
        <v>81888</v>
      </c>
      <c r="I4211">
        <v>82754</v>
      </c>
      <c r="J4211" t="s">
        <v>26</v>
      </c>
      <c r="K4211" t="s">
        <v>2635</v>
      </c>
      <c r="N4211" t="s">
        <v>2636</v>
      </c>
      <c r="Q4211" t="s">
        <v>2634</v>
      </c>
      <c r="R4211">
        <v>867</v>
      </c>
      <c r="S4211">
        <v>288</v>
      </c>
    </row>
    <row r="4212" spans="1:19" x14ac:dyDescent="0.25">
      <c r="A4212" s="1" t="s">
        <v>20</v>
      </c>
      <c r="B4212" s="1" t="s">
        <v>34</v>
      </c>
      <c r="C4212" s="1" t="s">
        <v>22</v>
      </c>
      <c r="D4212" s="1" t="s">
        <v>23</v>
      </c>
      <c r="E4212" s="1" t="s">
        <v>24</v>
      </c>
      <c r="G4212" t="s">
        <v>683</v>
      </c>
      <c r="H4212">
        <v>82002</v>
      </c>
      <c r="I4212">
        <v>84626</v>
      </c>
      <c r="J4212" t="s">
        <v>26</v>
      </c>
      <c r="Q4212" t="s">
        <v>922</v>
      </c>
      <c r="R4212">
        <v>2625</v>
      </c>
    </row>
    <row r="4213" spans="1:19" x14ac:dyDescent="0.25">
      <c r="A4213" s="1" t="s">
        <v>36</v>
      </c>
      <c r="B4213" s="1" t="s">
        <v>37</v>
      </c>
      <c r="C4213" s="1" t="s">
        <v>22</v>
      </c>
      <c r="D4213" s="1" t="s">
        <v>23</v>
      </c>
      <c r="E4213" s="1" t="s">
        <v>24</v>
      </c>
      <c r="G4213" t="s">
        <v>683</v>
      </c>
      <c r="H4213">
        <v>82002</v>
      </c>
      <c r="I4213">
        <v>84626</v>
      </c>
      <c r="J4213" t="s">
        <v>26</v>
      </c>
      <c r="K4213" t="s">
        <v>923</v>
      </c>
      <c r="N4213" t="s">
        <v>924</v>
      </c>
      <c r="Q4213" t="s">
        <v>922</v>
      </c>
      <c r="R4213">
        <v>2625</v>
      </c>
      <c r="S4213">
        <v>874</v>
      </c>
    </row>
    <row r="4214" spans="1:19" x14ac:dyDescent="0.25">
      <c r="A4214" s="1" t="s">
        <v>20</v>
      </c>
      <c r="B4214" s="1" t="s">
        <v>34</v>
      </c>
      <c r="C4214" s="1" t="s">
        <v>22</v>
      </c>
      <c r="D4214" s="1" t="s">
        <v>23</v>
      </c>
      <c r="E4214" s="1" t="s">
        <v>24</v>
      </c>
      <c r="G4214" t="s">
        <v>1766</v>
      </c>
      <c r="H4214">
        <v>82044</v>
      </c>
      <c r="I4214">
        <v>83078</v>
      </c>
      <c r="J4214" t="s">
        <v>26</v>
      </c>
      <c r="Q4214" t="s">
        <v>1945</v>
      </c>
      <c r="R4214">
        <v>1035</v>
      </c>
    </row>
    <row r="4215" spans="1:19" x14ac:dyDescent="0.25">
      <c r="A4215" s="1" t="s">
        <v>36</v>
      </c>
      <c r="B4215" s="1" t="s">
        <v>37</v>
      </c>
      <c r="C4215" s="1" t="s">
        <v>22</v>
      </c>
      <c r="D4215" s="1" t="s">
        <v>23</v>
      </c>
      <c r="E4215" s="1" t="s">
        <v>24</v>
      </c>
      <c r="G4215" t="s">
        <v>1766</v>
      </c>
      <c r="H4215">
        <v>82044</v>
      </c>
      <c r="I4215">
        <v>83078</v>
      </c>
      <c r="J4215" t="s">
        <v>26</v>
      </c>
      <c r="K4215" t="s">
        <v>1946</v>
      </c>
      <c r="N4215" t="s">
        <v>1947</v>
      </c>
      <c r="Q4215" t="s">
        <v>1945</v>
      </c>
      <c r="R4215">
        <v>1035</v>
      </c>
      <c r="S4215">
        <v>344</v>
      </c>
    </row>
    <row r="4216" spans="1:19" x14ac:dyDescent="0.25">
      <c r="A4216" s="1" t="s">
        <v>20</v>
      </c>
      <c r="B4216" s="1" t="s">
        <v>34</v>
      </c>
      <c r="C4216" s="1" t="s">
        <v>22</v>
      </c>
      <c r="D4216" s="1" t="s">
        <v>23</v>
      </c>
      <c r="E4216" s="1" t="s">
        <v>24</v>
      </c>
      <c r="G4216" t="s">
        <v>2702</v>
      </c>
      <c r="H4216">
        <v>82083</v>
      </c>
      <c r="I4216">
        <v>84437</v>
      </c>
      <c r="J4216" t="s">
        <v>26</v>
      </c>
      <c r="Q4216" t="s">
        <v>2886</v>
      </c>
      <c r="R4216">
        <v>2355</v>
      </c>
    </row>
    <row r="4217" spans="1:19" x14ac:dyDescent="0.25">
      <c r="A4217" s="1" t="s">
        <v>36</v>
      </c>
      <c r="B4217" s="1" t="s">
        <v>37</v>
      </c>
      <c r="C4217" s="1" t="s">
        <v>22</v>
      </c>
      <c r="D4217" s="1" t="s">
        <v>23</v>
      </c>
      <c r="E4217" s="1" t="s">
        <v>24</v>
      </c>
      <c r="G4217" t="s">
        <v>2702</v>
      </c>
      <c r="H4217">
        <v>82083</v>
      </c>
      <c r="I4217">
        <v>84437</v>
      </c>
      <c r="J4217" t="s">
        <v>26</v>
      </c>
      <c r="K4217" t="s">
        <v>2887</v>
      </c>
      <c r="N4217" t="s">
        <v>45</v>
      </c>
      <c r="Q4217" t="s">
        <v>2886</v>
      </c>
      <c r="R4217">
        <v>2355</v>
      </c>
      <c r="S4217">
        <v>784</v>
      </c>
    </row>
    <row r="4218" spans="1:19" x14ac:dyDescent="0.25">
      <c r="A4218" s="1" t="s">
        <v>20</v>
      </c>
      <c r="B4218" s="1" t="s">
        <v>34</v>
      </c>
      <c r="C4218" s="1" t="s">
        <v>22</v>
      </c>
      <c r="D4218" s="1" t="s">
        <v>23</v>
      </c>
      <c r="E4218" s="1" t="s">
        <v>24</v>
      </c>
      <c r="G4218" t="s">
        <v>2935</v>
      </c>
      <c r="H4218">
        <v>82198</v>
      </c>
      <c r="I4218">
        <v>83289</v>
      </c>
      <c r="J4218" t="s">
        <v>26</v>
      </c>
      <c r="Q4218" t="s">
        <v>3117</v>
      </c>
      <c r="R4218">
        <v>1092</v>
      </c>
    </row>
    <row r="4219" spans="1:19" x14ac:dyDescent="0.25">
      <c r="A4219" s="1" t="s">
        <v>36</v>
      </c>
      <c r="B4219" s="1" t="s">
        <v>37</v>
      </c>
      <c r="C4219" s="1" t="s">
        <v>22</v>
      </c>
      <c r="D4219" s="1" t="s">
        <v>23</v>
      </c>
      <c r="E4219" s="1" t="s">
        <v>24</v>
      </c>
      <c r="G4219" t="s">
        <v>2935</v>
      </c>
      <c r="H4219">
        <v>82198</v>
      </c>
      <c r="I4219">
        <v>83289</v>
      </c>
      <c r="J4219" t="s">
        <v>26</v>
      </c>
      <c r="K4219" t="s">
        <v>3118</v>
      </c>
      <c r="N4219" t="s">
        <v>3119</v>
      </c>
      <c r="Q4219" t="s">
        <v>3117</v>
      </c>
      <c r="R4219">
        <v>1092</v>
      </c>
      <c r="S4219">
        <v>363</v>
      </c>
    </row>
    <row r="4220" spans="1:19" x14ac:dyDescent="0.25">
      <c r="A4220" s="1" t="s">
        <v>20</v>
      </c>
      <c r="B4220" s="1" t="s">
        <v>34</v>
      </c>
      <c r="C4220" s="1" t="s">
        <v>22</v>
      </c>
      <c r="D4220" s="1" t="s">
        <v>23</v>
      </c>
      <c r="E4220" s="1" t="s">
        <v>24</v>
      </c>
      <c r="G4220" t="s">
        <v>2087</v>
      </c>
      <c r="H4220">
        <v>82321</v>
      </c>
      <c r="I4220">
        <v>83334</v>
      </c>
      <c r="J4220" t="s">
        <v>26</v>
      </c>
      <c r="Q4220" t="s">
        <v>2322</v>
      </c>
      <c r="R4220">
        <v>1014</v>
      </c>
    </row>
    <row r="4221" spans="1:19" x14ac:dyDescent="0.25">
      <c r="A4221" s="1" t="s">
        <v>36</v>
      </c>
      <c r="B4221" s="1" t="s">
        <v>37</v>
      </c>
      <c r="C4221" s="1" t="s">
        <v>22</v>
      </c>
      <c r="D4221" s="1" t="s">
        <v>23</v>
      </c>
      <c r="E4221" s="1" t="s">
        <v>24</v>
      </c>
      <c r="G4221" t="s">
        <v>2087</v>
      </c>
      <c r="H4221">
        <v>82321</v>
      </c>
      <c r="I4221">
        <v>83334</v>
      </c>
      <c r="J4221" t="s">
        <v>26</v>
      </c>
      <c r="K4221" t="s">
        <v>2323</v>
      </c>
      <c r="N4221" t="s">
        <v>2324</v>
      </c>
      <c r="Q4221" t="s">
        <v>2322</v>
      </c>
      <c r="R4221">
        <v>1014</v>
      </c>
      <c r="S4221">
        <v>337</v>
      </c>
    </row>
    <row r="4222" spans="1:19" x14ac:dyDescent="0.25">
      <c r="A4222" s="1" t="s">
        <v>20</v>
      </c>
      <c r="B4222" s="1" t="s">
        <v>34</v>
      </c>
      <c r="C4222" s="1" t="s">
        <v>22</v>
      </c>
      <c r="D4222" s="1" t="s">
        <v>23</v>
      </c>
      <c r="E4222" s="1" t="s">
        <v>24</v>
      </c>
      <c r="G4222" t="s">
        <v>1267</v>
      </c>
      <c r="H4222">
        <v>82540</v>
      </c>
      <c r="I4222">
        <v>83028</v>
      </c>
      <c r="J4222" t="s">
        <v>46</v>
      </c>
      <c r="Q4222" t="s">
        <v>1476</v>
      </c>
      <c r="R4222">
        <v>489</v>
      </c>
    </row>
    <row r="4223" spans="1:19" x14ac:dyDescent="0.25">
      <c r="A4223" s="1" t="s">
        <v>36</v>
      </c>
      <c r="B4223" s="1" t="s">
        <v>37</v>
      </c>
      <c r="C4223" s="1" t="s">
        <v>22</v>
      </c>
      <c r="D4223" s="1" t="s">
        <v>23</v>
      </c>
      <c r="E4223" s="1" t="s">
        <v>24</v>
      </c>
      <c r="G4223" t="s">
        <v>1267</v>
      </c>
      <c r="H4223">
        <v>82540</v>
      </c>
      <c r="I4223">
        <v>83028</v>
      </c>
      <c r="J4223" t="s">
        <v>46</v>
      </c>
      <c r="K4223" t="s">
        <v>1477</v>
      </c>
      <c r="N4223" t="s">
        <v>1478</v>
      </c>
      <c r="Q4223" t="s">
        <v>1476</v>
      </c>
      <c r="R4223">
        <v>489</v>
      </c>
      <c r="S4223">
        <v>162</v>
      </c>
    </row>
    <row r="4224" spans="1:19" x14ac:dyDescent="0.25">
      <c r="A4224" s="1" t="s">
        <v>20</v>
      </c>
      <c r="B4224" s="1" t="s">
        <v>34</v>
      </c>
      <c r="C4224" s="1" t="s">
        <v>22</v>
      </c>
      <c r="D4224" s="1" t="s">
        <v>23</v>
      </c>
      <c r="E4224" s="1" t="s">
        <v>24</v>
      </c>
      <c r="G4224" t="s">
        <v>2442</v>
      </c>
      <c r="H4224">
        <v>82909</v>
      </c>
      <c r="I4224">
        <v>84441</v>
      </c>
      <c r="J4224" t="s">
        <v>26</v>
      </c>
      <c r="Q4224" t="s">
        <v>2637</v>
      </c>
      <c r="R4224">
        <v>1533</v>
      </c>
    </row>
    <row r="4225" spans="1:19" x14ac:dyDescent="0.25">
      <c r="A4225" s="1" t="s">
        <v>36</v>
      </c>
      <c r="B4225" s="1" t="s">
        <v>37</v>
      </c>
      <c r="C4225" s="1" t="s">
        <v>22</v>
      </c>
      <c r="D4225" s="1" t="s">
        <v>23</v>
      </c>
      <c r="E4225" s="1" t="s">
        <v>24</v>
      </c>
      <c r="G4225" t="s">
        <v>2442</v>
      </c>
      <c r="H4225">
        <v>82909</v>
      </c>
      <c r="I4225">
        <v>84441</v>
      </c>
      <c r="J4225" t="s">
        <v>26</v>
      </c>
      <c r="K4225" t="s">
        <v>2638</v>
      </c>
      <c r="N4225" t="s">
        <v>1697</v>
      </c>
      <c r="Q4225" t="s">
        <v>2637</v>
      </c>
      <c r="R4225">
        <v>1533</v>
      </c>
      <c r="S4225">
        <v>510</v>
      </c>
    </row>
    <row r="4226" spans="1:19" x14ac:dyDescent="0.25">
      <c r="A4226" s="1" t="s">
        <v>20</v>
      </c>
      <c r="B4226" s="1" t="s">
        <v>34</v>
      </c>
      <c r="C4226" s="1" t="s">
        <v>22</v>
      </c>
      <c r="D4226" s="1" t="s">
        <v>23</v>
      </c>
      <c r="E4226" s="1" t="s">
        <v>24</v>
      </c>
      <c r="G4226" t="s">
        <v>1267</v>
      </c>
      <c r="H4226">
        <v>83025</v>
      </c>
      <c r="I4226">
        <v>84191</v>
      </c>
      <c r="J4226" t="s">
        <v>46</v>
      </c>
      <c r="Q4226" t="s">
        <v>1479</v>
      </c>
      <c r="R4226">
        <v>1167</v>
      </c>
    </row>
    <row r="4227" spans="1:19" x14ac:dyDescent="0.25">
      <c r="A4227" s="1" t="s">
        <v>36</v>
      </c>
      <c r="B4227" s="1" t="s">
        <v>37</v>
      </c>
      <c r="C4227" s="1" t="s">
        <v>22</v>
      </c>
      <c r="D4227" s="1" t="s">
        <v>23</v>
      </c>
      <c r="E4227" s="1" t="s">
        <v>24</v>
      </c>
      <c r="G4227" t="s">
        <v>1267</v>
      </c>
      <c r="H4227">
        <v>83025</v>
      </c>
      <c r="I4227">
        <v>84191</v>
      </c>
      <c r="J4227" t="s">
        <v>46</v>
      </c>
      <c r="K4227" t="s">
        <v>1480</v>
      </c>
      <c r="N4227" t="s">
        <v>1481</v>
      </c>
      <c r="Q4227" t="s">
        <v>1479</v>
      </c>
      <c r="R4227">
        <v>1167</v>
      </c>
      <c r="S4227">
        <v>388</v>
      </c>
    </row>
    <row r="4228" spans="1:19" x14ac:dyDescent="0.25">
      <c r="A4228" s="1" t="s">
        <v>20</v>
      </c>
      <c r="B4228" s="1" t="s">
        <v>34</v>
      </c>
      <c r="C4228" s="1" t="s">
        <v>22</v>
      </c>
      <c r="D4228" s="1" t="s">
        <v>23</v>
      </c>
      <c r="E4228" s="1" t="s">
        <v>24</v>
      </c>
      <c r="G4228" t="s">
        <v>1766</v>
      </c>
      <c r="H4228">
        <v>83135</v>
      </c>
      <c r="I4228">
        <v>84808</v>
      </c>
      <c r="J4228" t="s">
        <v>26</v>
      </c>
      <c r="Q4228" t="s">
        <v>1948</v>
      </c>
      <c r="R4228">
        <v>1674</v>
      </c>
    </row>
    <row r="4229" spans="1:19" x14ac:dyDescent="0.25">
      <c r="A4229" s="1" t="s">
        <v>36</v>
      </c>
      <c r="B4229" s="1" t="s">
        <v>37</v>
      </c>
      <c r="C4229" s="1" t="s">
        <v>22</v>
      </c>
      <c r="D4229" s="1" t="s">
        <v>23</v>
      </c>
      <c r="E4229" s="1" t="s">
        <v>24</v>
      </c>
      <c r="G4229" t="s">
        <v>1766</v>
      </c>
      <c r="H4229">
        <v>83135</v>
      </c>
      <c r="I4229">
        <v>84808</v>
      </c>
      <c r="J4229" t="s">
        <v>26</v>
      </c>
      <c r="K4229" t="s">
        <v>1949</v>
      </c>
      <c r="N4229" t="s">
        <v>636</v>
      </c>
      <c r="Q4229" t="s">
        <v>1948</v>
      </c>
      <c r="R4229">
        <v>1674</v>
      </c>
      <c r="S4229">
        <v>557</v>
      </c>
    </row>
    <row r="4230" spans="1:19" x14ac:dyDescent="0.25">
      <c r="A4230" s="1" t="s">
        <v>20</v>
      </c>
      <c r="B4230" s="1" t="s">
        <v>34</v>
      </c>
      <c r="C4230" s="1" t="s">
        <v>22</v>
      </c>
      <c r="D4230" s="1" t="s">
        <v>23</v>
      </c>
      <c r="E4230" s="1" t="s">
        <v>24</v>
      </c>
      <c r="G4230" t="s">
        <v>2087</v>
      </c>
      <c r="H4230">
        <v>83324</v>
      </c>
      <c r="I4230">
        <v>85345</v>
      </c>
      <c r="J4230" t="s">
        <v>26</v>
      </c>
      <c r="Q4230" t="s">
        <v>2325</v>
      </c>
      <c r="R4230">
        <v>2022</v>
      </c>
    </row>
    <row r="4231" spans="1:19" x14ac:dyDescent="0.25">
      <c r="A4231" s="1" t="s">
        <v>36</v>
      </c>
      <c r="B4231" s="1" t="s">
        <v>37</v>
      </c>
      <c r="C4231" s="1" t="s">
        <v>22</v>
      </c>
      <c r="D4231" s="1" t="s">
        <v>23</v>
      </c>
      <c r="E4231" s="1" t="s">
        <v>24</v>
      </c>
      <c r="G4231" t="s">
        <v>2087</v>
      </c>
      <c r="H4231">
        <v>83324</v>
      </c>
      <c r="I4231">
        <v>85345</v>
      </c>
      <c r="J4231" t="s">
        <v>26</v>
      </c>
      <c r="K4231" t="s">
        <v>2326</v>
      </c>
      <c r="N4231" t="s">
        <v>2327</v>
      </c>
      <c r="Q4231" t="s">
        <v>2325</v>
      </c>
      <c r="R4231">
        <v>2022</v>
      </c>
      <c r="S4231">
        <v>673</v>
      </c>
    </row>
    <row r="4232" spans="1:19" x14ac:dyDescent="0.25">
      <c r="A4232" s="1" t="s">
        <v>20</v>
      </c>
      <c r="B4232" s="1" t="s">
        <v>34</v>
      </c>
      <c r="C4232" s="1" t="s">
        <v>22</v>
      </c>
      <c r="D4232" s="1" t="s">
        <v>23</v>
      </c>
      <c r="E4232" s="1" t="s">
        <v>24</v>
      </c>
      <c r="G4232" t="s">
        <v>25</v>
      </c>
      <c r="H4232">
        <v>83350</v>
      </c>
      <c r="I4232">
        <v>83853</v>
      </c>
      <c r="J4232" t="s">
        <v>26</v>
      </c>
      <c r="Q4232" t="s">
        <v>288</v>
      </c>
      <c r="R4232">
        <v>504</v>
      </c>
    </row>
    <row r="4233" spans="1:19" x14ac:dyDescent="0.25">
      <c r="A4233" s="1" t="s">
        <v>36</v>
      </c>
      <c r="B4233" s="1" t="s">
        <v>37</v>
      </c>
      <c r="C4233" s="1" t="s">
        <v>22</v>
      </c>
      <c r="D4233" s="1" t="s">
        <v>23</v>
      </c>
      <c r="E4233" s="1" t="s">
        <v>24</v>
      </c>
      <c r="G4233" t="s">
        <v>25</v>
      </c>
      <c r="H4233">
        <v>83350</v>
      </c>
      <c r="I4233">
        <v>83853</v>
      </c>
      <c r="J4233" t="s">
        <v>26</v>
      </c>
      <c r="K4233" t="s">
        <v>289</v>
      </c>
      <c r="N4233" t="s">
        <v>290</v>
      </c>
      <c r="Q4233" t="s">
        <v>288</v>
      </c>
      <c r="R4233">
        <v>504</v>
      </c>
      <c r="S4233">
        <v>167</v>
      </c>
    </row>
    <row r="4234" spans="1:19" x14ac:dyDescent="0.25">
      <c r="A4234" s="1" t="s">
        <v>20</v>
      </c>
      <c r="B4234" s="1" t="s">
        <v>34</v>
      </c>
      <c r="C4234" s="1" t="s">
        <v>22</v>
      </c>
      <c r="D4234" s="1" t="s">
        <v>23</v>
      </c>
      <c r="E4234" s="1" t="s">
        <v>24</v>
      </c>
      <c r="G4234" t="s">
        <v>25</v>
      </c>
      <c r="H4234">
        <v>83908</v>
      </c>
      <c r="I4234">
        <v>84738</v>
      </c>
      <c r="J4234" t="s">
        <v>26</v>
      </c>
      <c r="Q4234" t="s">
        <v>291</v>
      </c>
      <c r="R4234">
        <v>831</v>
      </c>
    </row>
    <row r="4235" spans="1:19" x14ac:dyDescent="0.25">
      <c r="A4235" s="1" t="s">
        <v>36</v>
      </c>
      <c r="B4235" s="1" t="s">
        <v>37</v>
      </c>
      <c r="C4235" s="1" t="s">
        <v>22</v>
      </c>
      <c r="D4235" s="1" t="s">
        <v>23</v>
      </c>
      <c r="E4235" s="1" t="s">
        <v>24</v>
      </c>
      <c r="G4235" t="s">
        <v>25</v>
      </c>
      <c r="H4235">
        <v>83908</v>
      </c>
      <c r="I4235">
        <v>84738</v>
      </c>
      <c r="J4235" t="s">
        <v>26</v>
      </c>
      <c r="K4235" t="s">
        <v>292</v>
      </c>
      <c r="N4235" t="s">
        <v>293</v>
      </c>
      <c r="Q4235" t="s">
        <v>291</v>
      </c>
      <c r="R4235">
        <v>831</v>
      </c>
      <c r="S4235">
        <v>276</v>
      </c>
    </row>
    <row r="4236" spans="1:19" x14ac:dyDescent="0.25">
      <c r="A4236" s="1" t="s">
        <v>20</v>
      </c>
      <c r="B4236" s="1" t="s">
        <v>34</v>
      </c>
      <c r="C4236" s="1" t="s">
        <v>22</v>
      </c>
      <c r="D4236" s="1" t="s">
        <v>23</v>
      </c>
      <c r="E4236" s="1" t="s">
        <v>24</v>
      </c>
      <c r="G4236" t="s">
        <v>1267</v>
      </c>
      <c r="H4236">
        <v>84376</v>
      </c>
      <c r="I4236">
        <v>86166</v>
      </c>
      <c r="J4236" t="s">
        <v>26</v>
      </c>
      <c r="Q4236" t="s">
        <v>1482</v>
      </c>
      <c r="R4236">
        <v>1791</v>
      </c>
    </row>
    <row r="4237" spans="1:19" x14ac:dyDescent="0.25">
      <c r="A4237" s="1" t="s">
        <v>36</v>
      </c>
      <c r="B4237" s="1" t="s">
        <v>37</v>
      </c>
      <c r="C4237" s="1" t="s">
        <v>22</v>
      </c>
      <c r="D4237" s="1" t="s">
        <v>23</v>
      </c>
      <c r="E4237" s="1" t="s">
        <v>24</v>
      </c>
      <c r="G4237" t="s">
        <v>1267</v>
      </c>
      <c r="H4237">
        <v>84376</v>
      </c>
      <c r="I4237">
        <v>86166</v>
      </c>
      <c r="J4237" t="s">
        <v>26</v>
      </c>
      <c r="K4237" t="s">
        <v>1483</v>
      </c>
      <c r="N4237" t="s">
        <v>1484</v>
      </c>
      <c r="Q4237" t="s">
        <v>1482</v>
      </c>
      <c r="R4237">
        <v>1791</v>
      </c>
      <c r="S4237">
        <v>596</v>
      </c>
    </row>
    <row r="4238" spans="1:19" x14ac:dyDescent="0.25">
      <c r="A4238" s="1" t="s">
        <v>20</v>
      </c>
      <c r="B4238" s="1" t="s">
        <v>34</v>
      </c>
      <c r="C4238" s="1" t="s">
        <v>22</v>
      </c>
      <c r="D4238" s="1" t="s">
        <v>23</v>
      </c>
      <c r="E4238" s="1" t="s">
        <v>24</v>
      </c>
      <c r="G4238" t="s">
        <v>2442</v>
      </c>
      <c r="H4238">
        <v>84580</v>
      </c>
      <c r="I4238">
        <v>84843</v>
      </c>
      <c r="J4238" t="s">
        <v>26</v>
      </c>
      <c r="Q4238" t="s">
        <v>2639</v>
      </c>
      <c r="R4238">
        <v>264</v>
      </c>
    </row>
    <row r="4239" spans="1:19" x14ac:dyDescent="0.25">
      <c r="A4239" s="1" t="s">
        <v>36</v>
      </c>
      <c r="B4239" s="1" t="s">
        <v>37</v>
      </c>
      <c r="C4239" s="1" t="s">
        <v>22</v>
      </c>
      <c r="D4239" s="1" t="s">
        <v>23</v>
      </c>
      <c r="E4239" s="1" t="s">
        <v>24</v>
      </c>
      <c r="G4239" t="s">
        <v>2442</v>
      </c>
      <c r="H4239">
        <v>84580</v>
      </c>
      <c r="I4239">
        <v>84843</v>
      </c>
      <c r="J4239" t="s">
        <v>26</v>
      </c>
      <c r="K4239" t="s">
        <v>2640</v>
      </c>
      <c r="N4239" t="s">
        <v>2641</v>
      </c>
      <c r="Q4239" t="s">
        <v>2639</v>
      </c>
      <c r="R4239">
        <v>264</v>
      </c>
      <c r="S4239">
        <v>87</v>
      </c>
    </row>
    <row r="4240" spans="1:19" x14ac:dyDescent="0.25">
      <c r="A4240" s="1" t="s">
        <v>20</v>
      </c>
      <c r="B4240" s="1" t="s">
        <v>34</v>
      </c>
      <c r="C4240" s="1" t="s">
        <v>22</v>
      </c>
      <c r="D4240" s="1" t="s">
        <v>23</v>
      </c>
      <c r="E4240" s="1" t="s">
        <v>24</v>
      </c>
      <c r="G4240" t="s">
        <v>683</v>
      </c>
      <c r="H4240">
        <v>84668</v>
      </c>
      <c r="I4240">
        <v>85297</v>
      </c>
      <c r="J4240" t="s">
        <v>26</v>
      </c>
      <c r="Q4240" t="s">
        <v>925</v>
      </c>
      <c r="R4240">
        <v>630</v>
      </c>
    </row>
    <row r="4241" spans="1:19" x14ac:dyDescent="0.25">
      <c r="A4241" s="1" t="s">
        <v>36</v>
      </c>
      <c r="B4241" s="1" t="s">
        <v>37</v>
      </c>
      <c r="C4241" s="1" t="s">
        <v>22</v>
      </c>
      <c r="D4241" s="1" t="s">
        <v>23</v>
      </c>
      <c r="E4241" s="1" t="s">
        <v>24</v>
      </c>
      <c r="G4241" t="s">
        <v>683</v>
      </c>
      <c r="H4241">
        <v>84668</v>
      </c>
      <c r="I4241">
        <v>85297</v>
      </c>
      <c r="J4241" t="s">
        <v>26</v>
      </c>
      <c r="K4241" t="s">
        <v>926</v>
      </c>
      <c r="N4241" t="s">
        <v>471</v>
      </c>
      <c r="Q4241" t="s">
        <v>925</v>
      </c>
      <c r="R4241">
        <v>630</v>
      </c>
      <c r="S4241">
        <v>209</v>
      </c>
    </row>
    <row r="4242" spans="1:19" x14ac:dyDescent="0.25">
      <c r="A4242" s="1" t="s">
        <v>20</v>
      </c>
      <c r="B4242" s="1" t="s">
        <v>34</v>
      </c>
      <c r="C4242" s="1" t="s">
        <v>22</v>
      </c>
      <c r="D4242" s="1" t="s">
        <v>23</v>
      </c>
      <c r="E4242" s="1" t="s">
        <v>24</v>
      </c>
      <c r="G4242" t="s">
        <v>25</v>
      </c>
      <c r="H4242">
        <v>84752</v>
      </c>
      <c r="I4242">
        <v>85774</v>
      </c>
      <c r="J4242" t="s">
        <v>26</v>
      </c>
      <c r="Q4242" t="s">
        <v>294</v>
      </c>
      <c r="R4242">
        <v>1023</v>
      </c>
    </row>
    <row r="4243" spans="1:19" x14ac:dyDescent="0.25">
      <c r="A4243" s="1" t="s">
        <v>36</v>
      </c>
      <c r="B4243" s="1" t="s">
        <v>37</v>
      </c>
      <c r="C4243" s="1" t="s">
        <v>22</v>
      </c>
      <c r="D4243" s="1" t="s">
        <v>23</v>
      </c>
      <c r="E4243" s="1" t="s">
        <v>24</v>
      </c>
      <c r="G4243" t="s">
        <v>25</v>
      </c>
      <c r="H4243">
        <v>84752</v>
      </c>
      <c r="I4243">
        <v>85774</v>
      </c>
      <c r="J4243" t="s">
        <v>26</v>
      </c>
      <c r="K4243" t="s">
        <v>295</v>
      </c>
      <c r="N4243" t="s">
        <v>296</v>
      </c>
      <c r="Q4243" t="s">
        <v>294</v>
      </c>
      <c r="R4243">
        <v>1023</v>
      </c>
      <c r="S4243">
        <v>340</v>
      </c>
    </row>
    <row r="4244" spans="1:19" x14ac:dyDescent="0.25">
      <c r="A4244" s="1" t="s">
        <v>20</v>
      </c>
      <c r="B4244" s="1" t="s">
        <v>34</v>
      </c>
      <c r="C4244" s="1" t="s">
        <v>22</v>
      </c>
      <c r="D4244" s="1" t="s">
        <v>23</v>
      </c>
      <c r="E4244" s="1" t="s">
        <v>24</v>
      </c>
      <c r="G4244" t="s">
        <v>2702</v>
      </c>
      <c r="H4244">
        <v>84923</v>
      </c>
      <c r="I4244">
        <v>86461</v>
      </c>
      <c r="J4244" t="s">
        <v>26</v>
      </c>
      <c r="Q4244" t="s">
        <v>2888</v>
      </c>
      <c r="R4244">
        <v>1539</v>
      </c>
    </row>
    <row r="4245" spans="1:19" x14ac:dyDescent="0.25">
      <c r="A4245" s="1" t="s">
        <v>36</v>
      </c>
      <c r="B4245" s="1" t="s">
        <v>37</v>
      </c>
      <c r="C4245" s="1" t="s">
        <v>22</v>
      </c>
      <c r="D4245" s="1" t="s">
        <v>23</v>
      </c>
      <c r="E4245" s="1" t="s">
        <v>24</v>
      </c>
      <c r="G4245" t="s">
        <v>2702</v>
      </c>
      <c r="H4245">
        <v>84923</v>
      </c>
      <c r="I4245">
        <v>86461</v>
      </c>
      <c r="J4245" t="s">
        <v>26</v>
      </c>
      <c r="K4245" t="s">
        <v>2889</v>
      </c>
      <c r="N4245" t="s">
        <v>45</v>
      </c>
      <c r="Q4245" t="s">
        <v>2888</v>
      </c>
      <c r="R4245">
        <v>1539</v>
      </c>
      <c r="S4245">
        <v>512</v>
      </c>
    </row>
    <row r="4246" spans="1:19" x14ac:dyDescent="0.25">
      <c r="A4246" s="1" t="s">
        <v>20</v>
      </c>
      <c r="B4246" s="1" t="s">
        <v>34</v>
      </c>
      <c r="C4246" s="1" t="s">
        <v>22</v>
      </c>
      <c r="D4246" s="1" t="s">
        <v>23</v>
      </c>
      <c r="E4246" s="1" t="s">
        <v>24</v>
      </c>
      <c r="G4246" t="s">
        <v>1766</v>
      </c>
      <c r="H4246">
        <v>84949</v>
      </c>
      <c r="I4246">
        <v>85821</v>
      </c>
      <c r="J4246" t="s">
        <v>26</v>
      </c>
      <c r="Q4246" t="s">
        <v>1950</v>
      </c>
      <c r="R4246">
        <v>873</v>
      </c>
    </row>
    <row r="4247" spans="1:19" x14ac:dyDescent="0.25">
      <c r="A4247" s="1" t="s">
        <v>36</v>
      </c>
      <c r="B4247" s="1" t="s">
        <v>37</v>
      </c>
      <c r="C4247" s="1" t="s">
        <v>22</v>
      </c>
      <c r="D4247" s="1" t="s">
        <v>23</v>
      </c>
      <c r="E4247" s="1" t="s">
        <v>24</v>
      </c>
      <c r="G4247" t="s">
        <v>1766</v>
      </c>
      <c r="H4247">
        <v>84949</v>
      </c>
      <c r="I4247">
        <v>85821</v>
      </c>
      <c r="J4247" t="s">
        <v>26</v>
      </c>
      <c r="K4247" t="s">
        <v>1951</v>
      </c>
      <c r="N4247" t="s">
        <v>630</v>
      </c>
      <c r="Q4247" t="s">
        <v>1950</v>
      </c>
      <c r="R4247">
        <v>873</v>
      </c>
      <c r="S4247">
        <v>290</v>
      </c>
    </row>
    <row r="4248" spans="1:19" x14ac:dyDescent="0.25">
      <c r="A4248" s="1" t="s">
        <v>20</v>
      </c>
      <c r="B4248" s="1" t="s">
        <v>34</v>
      </c>
      <c r="C4248" s="1" t="s">
        <v>22</v>
      </c>
      <c r="D4248" s="1" t="s">
        <v>23</v>
      </c>
      <c r="E4248" s="1" t="s">
        <v>24</v>
      </c>
      <c r="G4248" t="s">
        <v>2442</v>
      </c>
      <c r="H4248">
        <v>85039</v>
      </c>
      <c r="I4248">
        <v>85887</v>
      </c>
      <c r="J4248" t="s">
        <v>26</v>
      </c>
      <c r="Q4248" t="s">
        <v>2642</v>
      </c>
      <c r="R4248">
        <v>849</v>
      </c>
    </row>
    <row r="4249" spans="1:19" x14ac:dyDescent="0.25">
      <c r="A4249" s="1" t="s">
        <v>36</v>
      </c>
      <c r="B4249" s="1" t="s">
        <v>37</v>
      </c>
      <c r="C4249" s="1" t="s">
        <v>22</v>
      </c>
      <c r="D4249" s="1" t="s">
        <v>23</v>
      </c>
      <c r="E4249" s="1" t="s">
        <v>24</v>
      </c>
      <c r="G4249" t="s">
        <v>2442</v>
      </c>
      <c r="H4249">
        <v>85039</v>
      </c>
      <c r="I4249">
        <v>85887</v>
      </c>
      <c r="J4249" t="s">
        <v>26</v>
      </c>
      <c r="K4249" t="s">
        <v>2643</v>
      </c>
      <c r="N4249" t="s">
        <v>2644</v>
      </c>
      <c r="Q4249" t="s">
        <v>2642</v>
      </c>
      <c r="R4249">
        <v>849</v>
      </c>
      <c r="S4249">
        <v>282</v>
      </c>
    </row>
    <row r="4250" spans="1:19" x14ac:dyDescent="0.25">
      <c r="A4250" s="1" t="s">
        <v>20</v>
      </c>
      <c r="B4250" s="1" t="s">
        <v>34</v>
      </c>
      <c r="C4250" s="1" t="s">
        <v>22</v>
      </c>
      <c r="D4250" s="1" t="s">
        <v>23</v>
      </c>
      <c r="E4250" s="1" t="s">
        <v>24</v>
      </c>
      <c r="G4250" t="s">
        <v>2087</v>
      </c>
      <c r="H4250">
        <v>85356</v>
      </c>
      <c r="I4250">
        <v>86429</v>
      </c>
      <c r="J4250" t="s">
        <v>26</v>
      </c>
      <c r="Q4250" t="s">
        <v>2328</v>
      </c>
      <c r="R4250">
        <v>1074</v>
      </c>
    </row>
    <row r="4251" spans="1:19" x14ac:dyDescent="0.25">
      <c r="A4251" s="1" t="s">
        <v>36</v>
      </c>
      <c r="B4251" s="1" t="s">
        <v>37</v>
      </c>
      <c r="C4251" s="1" t="s">
        <v>22</v>
      </c>
      <c r="D4251" s="1" t="s">
        <v>23</v>
      </c>
      <c r="E4251" s="1" t="s">
        <v>24</v>
      </c>
      <c r="G4251" t="s">
        <v>2087</v>
      </c>
      <c r="H4251">
        <v>85356</v>
      </c>
      <c r="I4251">
        <v>86429</v>
      </c>
      <c r="J4251" t="s">
        <v>26</v>
      </c>
      <c r="K4251" t="s">
        <v>2329</v>
      </c>
      <c r="N4251" t="s">
        <v>2330</v>
      </c>
      <c r="Q4251" t="s">
        <v>2328</v>
      </c>
      <c r="R4251">
        <v>1074</v>
      </c>
      <c r="S4251">
        <v>357</v>
      </c>
    </row>
    <row r="4252" spans="1:19" x14ac:dyDescent="0.25">
      <c r="A4252" s="1" t="s">
        <v>20</v>
      </c>
      <c r="B4252" s="1" t="s">
        <v>34</v>
      </c>
      <c r="C4252" s="1" t="s">
        <v>22</v>
      </c>
      <c r="D4252" s="1" t="s">
        <v>23</v>
      </c>
      <c r="E4252" s="1" t="s">
        <v>24</v>
      </c>
      <c r="G4252" t="s">
        <v>25</v>
      </c>
      <c r="H4252">
        <v>85794</v>
      </c>
      <c r="I4252">
        <v>86498</v>
      </c>
      <c r="J4252" t="s">
        <v>26</v>
      </c>
      <c r="Q4252" t="s">
        <v>297</v>
      </c>
      <c r="R4252">
        <v>705</v>
      </c>
    </row>
    <row r="4253" spans="1:19" x14ac:dyDescent="0.25">
      <c r="A4253" s="1" t="s">
        <v>36</v>
      </c>
      <c r="B4253" s="1" t="s">
        <v>37</v>
      </c>
      <c r="C4253" s="1" t="s">
        <v>22</v>
      </c>
      <c r="D4253" s="1" t="s">
        <v>23</v>
      </c>
      <c r="E4253" s="1" t="s">
        <v>24</v>
      </c>
      <c r="G4253" t="s">
        <v>25</v>
      </c>
      <c r="H4253">
        <v>85794</v>
      </c>
      <c r="I4253">
        <v>86498</v>
      </c>
      <c r="J4253" t="s">
        <v>26</v>
      </c>
      <c r="K4253" t="s">
        <v>298</v>
      </c>
      <c r="N4253" t="s">
        <v>45</v>
      </c>
      <c r="Q4253" t="s">
        <v>297</v>
      </c>
      <c r="R4253">
        <v>705</v>
      </c>
      <c r="S4253">
        <v>234</v>
      </c>
    </row>
    <row r="4254" spans="1:19" x14ac:dyDescent="0.25">
      <c r="A4254" s="1" t="s">
        <v>20</v>
      </c>
      <c r="B4254" s="1" t="s">
        <v>34</v>
      </c>
      <c r="C4254" s="1" t="s">
        <v>22</v>
      </c>
      <c r="D4254" s="1" t="s">
        <v>23</v>
      </c>
      <c r="E4254" s="1" t="s">
        <v>24</v>
      </c>
      <c r="G4254" t="s">
        <v>1766</v>
      </c>
      <c r="H4254">
        <v>85837</v>
      </c>
      <c r="I4254">
        <v>86808</v>
      </c>
      <c r="J4254" t="s">
        <v>26</v>
      </c>
      <c r="Q4254" t="s">
        <v>1952</v>
      </c>
      <c r="R4254">
        <v>972</v>
      </c>
    </row>
    <row r="4255" spans="1:19" x14ac:dyDescent="0.25">
      <c r="A4255" s="1" t="s">
        <v>36</v>
      </c>
      <c r="B4255" s="1" t="s">
        <v>37</v>
      </c>
      <c r="C4255" s="1" t="s">
        <v>22</v>
      </c>
      <c r="D4255" s="1" t="s">
        <v>23</v>
      </c>
      <c r="E4255" s="1" t="s">
        <v>24</v>
      </c>
      <c r="G4255" t="s">
        <v>1766</v>
      </c>
      <c r="H4255">
        <v>85837</v>
      </c>
      <c r="I4255">
        <v>86808</v>
      </c>
      <c r="J4255" t="s">
        <v>26</v>
      </c>
      <c r="K4255" t="s">
        <v>1953</v>
      </c>
      <c r="N4255" t="s">
        <v>1954</v>
      </c>
      <c r="Q4255" t="s">
        <v>1952</v>
      </c>
      <c r="R4255">
        <v>972</v>
      </c>
      <c r="S4255">
        <v>323</v>
      </c>
    </row>
    <row r="4256" spans="1:19" x14ac:dyDescent="0.25">
      <c r="A4256" s="1" t="s">
        <v>20</v>
      </c>
      <c r="B4256" s="1" t="s">
        <v>34</v>
      </c>
      <c r="C4256" s="1" t="s">
        <v>22</v>
      </c>
      <c r="D4256" s="1" t="s">
        <v>23</v>
      </c>
      <c r="E4256" s="1" t="s">
        <v>24</v>
      </c>
      <c r="G4256" t="s">
        <v>683</v>
      </c>
      <c r="H4256">
        <v>85843</v>
      </c>
      <c r="I4256">
        <v>86430</v>
      </c>
      <c r="J4256" t="s">
        <v>26</v>
      </c>
      <c r="Q4256" t="s">
        <v>927</v>
      </c>
      <c r="R4256">
        <v>588</v>
      </c>
    </row>
    <row r="4257" spans="1:19" x14ac:dyDescent="0.25">
      <c r="A4257" s="1" t="s">
        <v>36</v>
      </c>
      <c r="B4257" s="1" t="s">
        <v>37</v>
      </c>
      <c r="C4257" s="1" t="s">
        <v>22</v>
      </c>
      <c r="D4257" s="1" t="s">
        <v>23</v>
      </c>
      <c r="E4257" s="1" t="s">
        <v>24</v>
      </c>
      <c r="G4257" t="s">
        <v>683</v>
      </c>
      <c r="H4257">
        <v>85843</v>
      </c>
      <c r="I4257">
        <v>86430</v>
      </c>
      <c r="J4257" t="s">
        <v>26</v>
      </c>
      <c r="K4257" t="s">
        <v>928</v>
      </c>
      <c r="N4257" t="s">
        <v>45</v>
      </c>
      <c r="Q4257" t="s">
        <v>927</v>
      </c>
      <c r="R4257">
        <v>588</v>
      </c>
      <c r="S4257">
        <v>195</v>
      </c>
    </row>
    <row r="4258" spans="1:19" x14ac:dyDescent="0.25">
      <c r="A4258" s="1" t="s">
        <v>20</v>
      </c>
      <c r="B4258" s="1" t="s">
        <v>34</v>
      </c>
      <c r="C4258" s="1" t="s">
        <v>22</v>
      </c>
      <c r="D4258" s="1" t="s">
        <v>23</v>
      </c>
      <c r="E4258" s="1" t="s">
        <v>24</v>
      </c>
      <c r="G4258" t="s">
        <v>2442</v>
      </c>
      <c r="H4258">
        <v>85961</v>
      </c>
      <c r="I4258">
        <v>86512</v>
      </c>
      <c r="J4258" t="s">
        <v>26</v>
      </c>
      <c r="Q4258" t="s">
        <v>2645</v>
      </c>
      <c r="R4258">
        <v>552</v>
      </c>
    </row>
    <row r="4259" spans="1:19" x14ac:dyDescent="0.25">
      <c r="A4259" s="1" t="s">
        <v>36</v>
      </c>
      <c r="B4259" s="1" t="s">
        <v>37</v>
      </c>
      <c r="C4259" s="1" t="s">
        <v>22</v>
      </c>
      <c r="D4259" s="1" t="s">
        <v>23</v>
      </c>
      <c r="E4259" s="1" t="s">
        <v>24</v>
      </c>
      <c r="G4259" t="s">
        <v>2442</v>
      </c>
      <c r="H4259">
        <v>85961</v>
      </c>
      <c r="I4259">
        <v>86512</v>
      </c>
      <c r="J4259" t="s">
        <v>26</v>
      </c>
      <c r="K4259" t="s">
        <v>2646</v>
      </c>
      <c r="N4259" t="s">
        <v>2647</v>
      </c>
      <c r="Q4259" t="s">
        <v>2645</v>
      </c>
      <c r="R4259">
        <v>552</v>
      </c>
      <c r="S4259">
        <v>183</v>
      </c>
    </row>
    <row r="4260" spans="1:19" x14ac:dyDescent="0.25">
      <c r="A4260" s="1" t="s">
        <v>20</v>
      </c>
      <c r="B4260" s="1" t="s">
        <v>34</v>
      </c>
      <c r="C4260" s="1" t="s">
        <v>22</v>
      </c>
      <c r="D4260" s="1" t="s">
        <v>23</v>
      </c>
      <c r="E4260" s="1" t="s">
        <v>24</v>
      </c>
      <c r="G4260" t="s">
        <v>1267</v>
      </c>
      <c r="H4260">
        <v>86201</v>
      </c>
      <c r="I4260">
        <v>86428</v>
      </c>
      <c r="J4260" t="s">
        <v>26</v>
      </c>
      <c r="Q4260" t="s">
        <v>1485</v>
      </c>
      <c r="R4260">
        <v>228</v>
      </c>
    </row>
    <row r="4261" spans="1:19" x14ac:dyDescent="0.25">
      <c r="A4261" s="1" t="s">
        <v>36</v>
      </c>
      <c r="B4261" s="1" t="s">
        <v>37</v>
      </c>
      <c r="C4261" s="1" t="s">
        <v>22</v>
      </c>
      <c r="D4261" s="1" t="s">
        <v>23</v>
      </c>
      <c r="E4261" s="1" t="s">
        <v>24</v>
      </c>
      <c r="G4261" t="s">
        <v>1267</v>
      </c>
      <c r="H4261">
        <v>86201</v>
      </c>
      <c r="I4261">
        <v>86428</v>
      </c>
      <c r="J4261" t="s">
        <v>26</v>
      </c>
      <c r="K4261" t="s">
        <v>1486</v>
      </c>
      <c r="N4261" t="s">
        <v>1487</v>
      </c>
      <c r="Q4261" t="s">
        <v>1485</v>
      </c>
      <c r="R4261">
        <v>228</v>
      </c>
      <c r="S4261">
        <v>75</v>
      </c>
    </row>
    <row r="4262" spans="1:19" x14ac:dyDescent="0.25">
      <c r="A4262" s="1" t="s">
        <v>20</v>
      </c>
      <c r="B4262" s="1" t="s">
        <v>34</v>
      </c>
      <c r="C4262" s="1" t="s">
        <v>22</v>
      </c>
      <c r="D4262" s="1" t="s">
        <v>23</v>
      </c>
      <c r="E4262" s="1" t="s">
        <v>24</v>
      </c>
      <c r="G4262" t="s">
        <v>683</v>
      </c>
      <c r="H4262">
        <v>86420</v>
      </c>
      <c r="I4262">
        <v>86740</v>
      </c>
      <c r="J4262" t="s">
        <v>26</v>
      </c>
      <c r="Q4262" t="s">
        <v>929</v>
      </c>
      <c r="R4262">
        <v>321</v>
      </c>
    </row>
    <row r="4263" spans="1:19" x14ac:dyDescent="0.25">
      <c r="A4263" s="1" t="s">
        <v>36</v>
      </c>
      <c r="B4263" s="1" t="s">
        <v>37</v>
      </c>
      <c r="C4263" s="1" t="s">
        <v>22</v>
      </c>
      <c r="D4263" s="1" t="s">
        <v>23</v>
      </c>
      <c r="E4263" s="1" t="s">
        <v>24</v>
      </c>
      <c r="G4263" t="s">
        <v>683</v>
      </c>
      <c r="H4263">
        <v>86420</v>
      </c>
      <c r="I4263">
        <v>86740</v>
      </c>
      <c r="J4263" t="s">
        <v>26</v>
      </c>
      <c r="K4263" t="s">
        <v>930</v>
      </c>
      <c r="N4263" t="s">
        <v>819</v>
      </c>
      <c r="Q4263" t="s">
        <v>929</v>
      </c>
      <c r="R4263">
        <v>321</v>
      </c>
      <c r="S4263">
        <v>106</v>
      </c>
    </row>
    <row r="4264" spans="1:19" x14ac:dyDescent="0.25">
      <c r="A4264" s="1" t="s">
        <v>20</v>
      </c>
      <c r="B4264" s="1" t="s">
        <v>34</v>
      </c>
      <c r="C4264" s="1" t="s">
        <v>22</v>
      </c>
      <c r="D4264" s="1" t="s">
        <v>23</v>
      </c>
      <c r="E4264" s="1" t="s">
        <v>24</v>
      </c>
      <c r="G4264" t="s">
        <v>2087</v>
      </c>
      <c r="H4264">
        <v>86436</v>
      </c>
      <c r="I4264">
        <v>87218</v>
      </c>
      <c r="J4264" t="s">
        <v>26</v>
      </c>
      <c r="Q4264" t="s">
        <v>2331</v>
      </c>
      <c r="R4264">
        <v>783</v>
      </c>
    </row>
    <row r="4265" spans="1:19" x14ac:dyDescent="0.25">
      <c r="A4265" s="1" t="s">
        <v>36</v>
      </c>
      <c r="B4265" s="1" t="s">
        <v>37</v>
      </c>
      <c r="C4265" s="1" t="s">
        <v>22</v>
      </c>
      <c r="D4265" s="1" t="s">
        <v>23</v>
      </c>
      <c r="E4265" s="1" t="s">
        <v>24</v>
      </c>
      <c r="G4265" t="s">
        <v>2087</v>
      </c>
      <c r="H4265">
        <v>86436</v>
      </c>
      <c r="I4265">
        <v>87218</v>
      </c>
      <c r="J4265" t="s">
        <v>26</v>
      </c>
      <c r="K4265" t="s">
        <v>2332</v>
      </c>
      <c r="N4265" t="s">
        <v>2333</v>
      </c>
      <c r="Q4265" t="s">
        <v>2331</v>
      </c>
      <c r="R4265">
        <v>783</v>
      </c>
      <c r="S4265">
        <v>260</v>
      </c>
    </row>
    <row r="4266" spans="1:19" x14ac:dyDescent="0.25">
      <c r="A4266" s="1" t="s">
        <v>20</v>
      </c>
      <c r="B4266" s="1" t="s">
        <v>34</v>
      </c>
      <c r="C4266" s="1" t="s">
        <v>22</v>
      </c>
      <c r="D4266" s="1" t="s">
        <v>23</v>
      </c>
      <c r="E4266" s="1" t="s">
        <v>24</v>
      </c>
      <c r="G4266" t="s">
        <v>25</v>
      </c>
      <c r="H4266">
        <v>86510</v>
      </c>
      <c r="I4266">
        <v>87085</v>
      </c>
      <c r="J4266" t="s">
        <v>26</v>
      </c>
      <c r="Q4266" t="s">
        <v>299</v>
      </c>
      <c r="R4266">
        <v>576</v>
      </c>
    </row>
    <row r="4267" spans="1:19" x14ac:dyDescent="0.25">
      <c r="A4267" s="1" t="s">
        <v>36</v>
      </c>
      <c r="B4267" s="1" t="s">
        <v>37</v>
      </c>
      <c r="C4267" s="1" t="s">
        <v>22</v>
      </c>
      <c r="D4267" s="1" t="s">
        <v>23</v>
      </c>
      <c r="E4267" s="1" t="s">
        <v>24</v>
      </c>
      <c r="G4267" t="s">
        <v>25</v>
      </c>
      <c r="H4267">
        <v>86510</v>
      </c>
      <c r="I4267">
        <v>87085</v>
      </c>
      <c r="J4267" t="s">
        <v>26</v>
      </c>
      <c r="K4267" t="s">
        <v>300</v>
      </c>
      <c r="N4267" t="s">
        <v>301</v>
      </c>
      <c r="Q4267" t="s">
        <v>299</v>
      </c>
      <c r="R4267">
        <v>576</v>
      </c>
      <c r="S4267">
        <v>191</v>
      </c>
    </row>
    <row r="4268" spans="1:19" x14ac:dyDescent="0.25">
      <c r="A4268" s="1" t="s">
        <v>20</v>
      </c>
      <c r="B4268" s="1" t="s">
        <v>34</v>
      </c>
      <c r="C4268" s="1" t="s">
        <v>22</v>
      </c>
      <c r="D4268" s="1" t="s">
        <v>23</v>
      </c>
      <c r="E4268" s="1" t="s">
        <v>24</v>
      </c>
      <c r="G4268" t="s">
        <v>1267</v>
      </c>
      <c r="H4268">
        <v>86526</v>
      </c>
      <c r="I4268">
        <v>87077</v>
      </c>
      <c r="J4268" t="s">
        <v>26</v>
      </c>
      <c r="Q4268" t="s">
        <v>1488</v>
      </c>
      <c r="R4268">
        <v>552</v>
      </c>
    </row>
    <row r="4269" spans="1:19" x14ac:dyDescent="0.25">
      <c r="A4269" s="1" t="s">
        <v>36</v>
      </c>
      <c r="B4269" s="1" t="s">
        <v>37</v>
      </c>
      <c r="C4269" s="1" t="s">
        <v>22</v>
      </c>
      <c r="D4269" s="1" t="s">
        <v>23</v>
      </c>
      <c r="E4269" s="1" t="s">
        <v>24</v>
      </c>
      <c r="G4269" t="s">
        <v>1267</v>
      </c>
      <c r="H4269">
        <v>86526</v>
      </c>
      <c r="I4269">
        <v>87077</v>
      </c>
      <c r="J4269" t="s">
        <v>26</v>
      </c>
      <c r="K4269" t="s">
        <v>1489</v>
      </c>
      <c r="N4269" t="s">
        <v>1490</v>
      </c>
      <c r="Q4269" t="s">
        <v>1488</v>
      </c>
      <c r="R4269">
        <v>552</v>
      </c>
      <c r="S4269">
        <v>183</v>
      </c>
    </row>
    <row r="4270" spans="1:19" x14ac:dyDescent="0.25">
      <c r="A4270" s="1" t="s">
        <v>20</v>
      </c>
      <c r="B4270" s="1" t="s">
        <v>34</v>
      </c>
      <c r="C4270" s="1" t="s">
        <v>22</v>
      </c>
      <c r="D4270" s="1" t="s">
        <v>23</v>
      </c>
      <c r="E4270" s="1" t="s">
        <v>24</v>
      </c>
      <c r="G4270" t="s">
        <v>2702</v>
      </c>
      <c r="H4270">
        <v>86577</v>
      </c>
      <c r="I4270">
        <v>87437</v>
      </c>
      <c r="J4270" t="s">
        <v>46</v>
      </c>
      <c r="Q4270" t="s">
        <v>2890</v>
      </c>
      <c r="R4270">
        <v>861</v>
      </c>
    </row>
    <row r="4271" spans="1:19" x14ac:dyDescent="0.25">
      <c r="A4271" s="1" t="s">
        <v>36</v>
      </c>
      <c r="B4271" s="1" t="s">
        <v>37</v>
      </c>
      <c r="C4271" s="1" t="s">
        <v>22</v>
      </c>
      <c r="D4271" s="1" t="s">
        <v>23</v>
      </c>
      <c r="E4271" s="1" t="s">
        <v>24</v>
      </c>
      <c r="G4271" t="s">
        <v>2702</v>
      </c>
      <c r="H4271">
        <v>86577</v>
      </c>
      <c r="I4271">
        <v>87437</v>
      </c>
      <c r="J4271" t="s">
        <v>46</v>
      </c>
      <c r="K4271" t="s">
        <v>2891</v>
      </c>
      <c r="N4271" t="s">
        <v>1919</v>
      </c>
      <c r="Q4271" t="s">
        <v>2890</v>
      </c>
      <c r="R4271">
        <v>861</v>
      </c>
      <c r="S4271">
        <v>286</v>
      </c>
    </row>
    <row r="4272" spans="1:19" x14ac:dyDescent="0.25">
      <c r="A4272" s="1" t="s">
        <v>20</v>
      </c>
      <c r="B4272" s="1" t="s">
        <v>34</v>
      </c>
      <c r="C4272" s="1" t="s">
        <v>22</v>
      </c>
      <c r="D4272" s="1" t="s">
        <v>23</v>
      </c>
      <c r="E4272" s="1" t="s">
        <v>24</v>
      </c>
      <c r="G4272" t="s">
        <v>2442</v>
      </c>
      <c r="H4272">
        <v>86877</v>
      </c>
      <c r="I4272">
        <v>87545</v>
      </c>
      <c r="J4272" t="s">
        <v>46</v>
      </c>
      <c r="Q4272" t="s">
        <v>2648</v>
      </c>
      <c r="R4272">
        <v>669</v>
      </c>
    </row>
    <row r="4273" spans="1:20" x14ac:dyDescent="0.25">
      <c r="A4273" s="1" t="s">
        <v>36</v>
      </c>
      <c r="B4273" s="1" t="s">
        <v>37</v>
      </c>
      <c r="C4273" s="1" t="s">
        <v>22</v>
      </c>
      <c r="D4273" s="1" t="s">
        <v>23</v>
      </c>
      <c r="E4273" s="1" t="s">
        <v>24</v>
      </c>
      <c r="G4273" t="s">
        <v>2442</v>
      </c>
      <c r="H4273">
        <v>86877</v>
      </c>
      <c r="I4273">
        <v>87545</v>
      </c>
      <c r="J4273" t="s">
        <v>46</v>
      </c>
      <c r="K4273" t="s">
        <v>2649</v>
      </c>
      <c r="N4273" t="s">
        <v>45</v>
      </c>
      <c r="Q4273" t="s">
        <v>2648</v>
      </c>
      <c r="R4273">
        <v>669</v>
      </c>
      <c r="S4273">
        <v>222</v>
      </c>
    </row>
    <row r="4274" spans="1:20" x14ac:dyDescent="0.25">
      <c r="A4274" s="1" t="s">
        <v>20</v>
      </c>
      <c r="B4274" s="1" t="s">
        <v>34</v>
      </c>
      <c r="C4274" s="1" t="s">
        <v>22</v>
      </c>
      <c r="D4274" s="1" t="s">
        <v>23</v>
      </c>
      <c r="E4274" s="1" t="s">
        <v>24</v>
      </c>
      <c r="G4274" t="s">
        <v>1766</v>
      </c>
      <c r="H4274">
        <v>86964</v>
      </c>
      <c r="I4274">
        <v>88034</v>
      </c>
      <c r="J4274" t="s">
        <v>26</v>
      </c>
      <c r="Q4274" t="s">
        <v>1955</v>
      </c>
      <c r="R4274">
        <v>1071</v>
      </c>
    </row>
    <row r="4275" spans="1:20" x14ac:dyDescent="0.25">
      <c r="A4275" s="1" t="s">
        <v>36</v>
      </c>
      <c r="B4275" s="1" t="s">
        <v>37</v>
      </c>
      <c r="C4275" s="1" t="s">
        <v>22</v>
      </c>
      <c r="D4275" s="1" t="s">
        <v>23</v>
      </c>
      <c r="E4275" s="1" t="s">
        <v>24</v>
      </c>
      <c r="G4275" t="s">
        <v>1766</v>
      </c>
      <c r="H4275">
        <v>86964</v>
      </c>
      <c r="I4275">
        <v>88034</v>
      </c>
      <c r="J4275" t="s">
        <v>26</v>
      </c>
      <c r="K4275" t="s">
        <v>1956</v>
      </c>
      <c r="N4275" t="s">
        <v>1957</v>
      </c>
      <c r="Q4275" t="s">
        <v>1955</v>
      </c>
      <c r="R4275">
        <v>1071</v>
      </c>
      <c r="S4275">
        <v>356</v>
      </c>
    </row>
    <row r="4276" spans="1:20" x14ac:dyDescent="0.25">
      <c r="A4276" s="1" t="s">
        <v>20</v>
      </c>
      <c r="B4276" s="1" t="s">
        <v>34</v>
      </c>
      <c r="C4276" s="1" t="s">
        <v>22</v>
      </c>
      <c r="D4276" s="1" t="s">
        <v>23</v>
      </c>
      <c r="E4276" s="1" t="s">
        <v>24</v>
      </c>
      <c r="G4276" t="s">
        <v>25</v>
      </c>
      <c r="H4276">
        <v>87117</v>
      </c>
      <c r="I4276">
        <v>87368</v>
      </c>
      <c r="J4276" t="s">
        <v>26</v>
      </c>
      <c r="Q4276" t="s">
        <v>302</v>
      </c>
      <c r="R4276">
        <v>252</v>
      </c>
    </row>
    <row r="4277" spans="1:20" x14ac:dyDescent="0.25">
      <c r="A4277" s="1" t="s">
        <v>36</v>
      </c>
      <c r="B4277" s="1" t="s">
        <v>37</v>
      </c>
      <c r="C4277" s="1" t="s">
        <v>22</v>
      </c>
      <c r="D4277" s="1" t="s">
        <v>23</v>
      </c>
      <c r="E4277" s="1" t="s">
        <v>24</v>
      </c>
      <c r="G4277" t="s">
        <v>25</v>
      </c>
      <c r="H4277">
        <v>87117</v>
      </c>
      <c r="I4277">
        <v>87368</v>
      </c>
      <c r="J4277" t="s">
        <v>26</v>
      </c>
      <c r="K4277" t="s">
        <v>303</v>
      </c>
      <c r="N4277" t="s">
        <v>45</v>
      </c>
      <c r="Q4277" t="s">
        <v>302</v>
      </c>
      <c r="R4277">
        <v>252</v>
      </c>
      <c r="S4277">
        <v>83</v>
      </c>
    </row>
    <row r="4278" spans="1:20" x14ac:dyDescent="0.25">
      <c r="A4278" s="1" t="s">
        <v>20</v>
      </c>
      <c r="B4278" s="1" t="s">
        <v>34</v>
      </c>
      <c r="C4278" s="1" t="s">
        <v>22</v>
      </c>
      <c r="D4278" s="1" t="s">
        <v>23</v>
      </c>
      <c r="E4278" s="1" t="s">
        <v>24</v>
      </c>
      <c r="G4278" t="s">
        <v>2087</v>
      </c>
      <c r="H4278">
        <v>87225</v>
      </c>
      <c r="I4278">
        <v>87494</v>
      </c>
      <c r="J4278" t="s">
        <v>26</v>
      </c>
      <c r="Q4278" t="s">
        <v>2334</v>
      </c>
      <c r="R4278">
        <v>270</v>
      </c>
    </row>
    <row r="4279" spans="1:20" x14ac:dyDescent="0.25">
      <c r="A4279" s="1" t="s">
        <v>36</v>
      </c>
      <c r="B4279" s="1" t="s">
        <v>37</v>
      </c>
      <c r="C4279" s="1" t="s">
        <v>22</v>
      </c>
      <c r="D4279" s="1" t="s">
        <v>23</v>
      </c>
      <c r="E4279" s="1" t="s">
        <v>24</v>
      </c>
      <c r="G4279" t="s">
        <v>2087</v>
      </c>
      <c r="H4279">
        <v>87225</v>
      </c>
      <c r="I4279">
        <v>87494</v>
      </c>
      <c r="J4279" t="s">
        <v>26</v>
      </c>
      <c r="K4279" t="s">
        <v>2335</v>
      </c>
      <c r="N4279" t="s">
        <v>2336</v>
      </c>
      <c r="Q4279" t="s">
        <v>2334</v>
      </c>
      <c r="R4279">
        <v>270</v>
      </c>
      <c r="S4279">
        <v>89</v>
      </c>
    </row>
    <row r="4280" spans="1:20" x14ac:dyDescent="0.25">
      <c r="A4280" s="1" t="s">
        <v>20</v>
      </c>
      <c r="B4280" s="1" t="s">
        <v>34</v>
      </c>
      <c r="C4280" s="1" t="s">
        <v>22</v>
      </c>
      <c r="D4280" s="1" t="s">
        <v>23</v>
      </c>
      <c r="E4280" s="1" t="s">
        <v>24</v>
      </c>
      <c r="G4280" t="s">
        <v>1267</v>
      </c>
      <c r="H4280">
        <v>87230</v>
      </c>
      <c r="I4280">
        <v>87658</v>
      </c>
      <c r="J4280" t="s">
        <v>46</v>
      </c>
      <c r="Q4280" t="s">
        <v>1491</v>
      </c>
      <c r="R4280">
        <v>429</v>
      </c>
    </row>
    <row r="4281" spans="1:20" x14ac:dyDescent="0.25">
      <c r="A4281" s="1" t="s">
        <v>36</v>
      </c>
      <c r="B4281" s="1" t="s">
        <v>37</v>
      </c>
      <c r="C4281" s="1" t="s">
        <v>22</v>
      </c>
      <c r="D4281" s="1" t="s">
        <v>23</v>
      </c>
      <c r="E4281" s="1" t="s">
        <v>24</v>
      </c>
      <c r="G4281" t="s">
        <v>1267</v>
      </c>
      <c r="H4281">
        <v>87230</v>
      </c>
      <c r="I4281">
        <v>87658</v>
      </c>
      <c r="J4281" t="s">
        <v>46</v>
      </c>
      <c r="K4281" t="s">
        <v>1492</v>
      </c>
      <c r="N4281" t="s">
        <v>1493</v>
      </c>
      <c r="Q4281" t="s">
        <v>1491</v>
      </c>
      <c r="R4281">
        <v>429</v>
      </c>
      <c r="S4281">
        <v>142</v>
      </c>
    </row>
    <row r="4282" spans="1:20" x14ac:dyDescent="0.25">
      <c r="A4282" s="1" t="s">
        <v>20</v>
      </c>
      <c r="B4282" s="1" t="s">
        <v>128</v>
      </c>
      <c r="C4282" s="1" t="s">
        <v>22</v>
      </c>
      <c r="D4282" s="1" t="s">
        <v>23</v>
      </c>
      <c r="E4282" s="1" t="s">
        <v>24</v>
      </c>
      <c r="G4282" t="s">
        <v>683</v>
      </c>
      <c r="H4282">
        <v>87273</v>
      </c>
      <c r="I4282">
        <v>88462</v>
      </c>
      <c r="J4282" t="s">
        <v>26</v>
      </c>
      <c r="Q4282" t="s">
        <v>931</v>
      </c>
      <c r="R4282">
        <v>1190</v>
      </c>
      <c r="T4282" t="s">
        <v>130</v>
      </c>
    </row>
    <row r="4283" spans="1:20" x14ac:dyDescent="0.25">
      <c r="A4283" s="1" t="s">
        <v>36</v>
      </c>
      <c r="B4283" s="1" t="s">
        <v>131</v>
      </c>
      <c r="C4283" s="1" t="s">
        <v>22</v>
      </c>
      <c r="D4283" s="1" t="s">
        <v>23</v>
      </c>
      <c r="E4283" s="1" t="s">
        <v>24</v>
      </c>
      <c r="G4283" t="s">
        <v>683</v>
      </c>
      <c r="H4283">
        <v>87273</v>
      </c>
      <c r="I4283">
        <v>88462</v>
      </c>
      <c r="J4283" t="s">
        <v>26</v>
      </c>
      <c r="N4283" t="s">
        <v>932</v>
      </c>
      <c r="Q4283" t="s">
        <v>931</v>
      </c>
      <c r="R4283">
        <v>1190</v>
      </c>
      <c r="T4283" t="s">
        <v>130</v>
      </c>
    </row>
    <row r="4284" spans="1:20" x14ac:dyDescent="0.25">
      <c r="A4284" s="1" t="s">
        <v>20</v>
      </c>
      <c r="B4284" s="1" t="s">
        <v>34</v>
      </c>
      <c r="C4284" s="1" t="s">
        <v>22</v>
      </c>
      <c r="D4284" s="1" t="s">
        <v>23</v>
      </c>
      <c r="E4284" s="1" t="s">
        <v>24</v>
      </c>
      <c r="G4284" t="s">
        <v>2702</v>
      </c>
      <c r="H4284">
        <v>87445</v>
      </c>
      <c r="I4284">
        <v>88485</v>
      </c>
      <c r="J4284" t="s">
        <v>26</v>
      </c>
      <c r="Q4284" t="s">
        <v>2892</v>
      </c>
      <c r="R4284">
        <v>1041</v>
      </c>
    </row>
    <row r="4285" spans="1:20" x14ac:dyDescent="0.25">
      <c r="A4285" s="1" t="s">
        <v>36</v>
      </c>
      <c r="B4285" s="1" t="s">
        <v>37</v>
      </c>
      <c r="C4285" s="1" t="s">
        <v>22</v>
      </c>
      <c r="D4285" s="1" t="s">
        <v>23</v>
      </c>
      <c r="E4285" s="1" t="s">
        <v>24</v>
      </c>
      <c r="G4285" t="s">
        <v>2702</v>
      </c>
      <c r="H4285">
        <v>87445</v>
      </c>
      <c r="I4285">
        <v>88485</v>
      </c>
      <c r="J4285" t="s">
        <v>26</v>
      </c>
      <c r="K4285" t="s">
        <v>2893</v>
      </c>
      <c r="N4285" t="s">
        <v>1242</v>
      </c>
      <c r="Q4285" t="s">
        <v>2892</v>
      </c>
      <c r="R4285">
        <v>1041</v>
      </c>
      <c r="S4285">
        <v>346</v>
      </c>
    </row>
    <row r="4286" spans="1:20" x14ac:dyDescent="0.25">
      <c r="A4286" s="1" t="s">
        <v>20</v>
      </c>
      <c r="B4286" s="1" t="s">
        <v>34</v>
      </c>
      <c r="C4286" s="1" t="s">
        <v>22</v>
      </c>
      <c r="D4286" s="1" t="s">
        <v>23</v>
      </c>
      <c r="E4286" s="1" t="s">
        <v>24</v>
      </c>
      <c r="G4286" t="s">
        <v>2087</v>
      </c>
      <c r="H4286">
        <v>87506</v>
      </c>
      <c r="I4286">
        <v>88255</v>
      </c>
      <c r="J4286" t="s">
        <v>26</v>
      </c>
      <c r="Q4286" t="s">
        <v>2337</v>
      </c>
      <c r="R4286">
        <v>750</v>
      </c>
    </row>
    <row r="4287" spans="1:20" x14ac:dyDescent="0.25">
      <c r="A4287" s="1" t="s">
        <v>36</v>
      </c>
      <c r="B4287" s="1" t="s">
        <v>37</v>
      </c>
      <c r="C4287" s="1" t="s">
        <v>22</v>
      </c>
      <c r="D4287" s="1" t="s">
        <v>23</v>
      </c>
      <c r="E4287" s="1" t="s">
        <v>24</v>
      </c>
      <c r="G4287" t="s">
        <v>2087</v>
      </c>
      <c r="H4287">
        <v>87506</v>
      </c>
      <c r="I4287">
        <v>88255</v>
      </c>
      <c r="J4287" t="s">
        <v>26</v>
      </c>
      <c r="K4287" t="s">
        <v>2338</v>
      </c>
      <c r="N4287" t="s">
        <v>2339</v>
      </c>
      <c r="Q4287" t="s">
        <v>2337</v>
      </c>
      <c r="R4287">
        <v>750</v>
      </c>
      <c r="S4287">
        <v>249</v>
      </c>
    </row>
    <row r="4288" spans="1:20" x14ac:dyDescent="0.25">
      <c r="A4288" s="1" t="s">
        <v>20</v>
      </c>
      <c r="B4288" s="1" t="s">
        <v>34</v>
      </c>
      <c r="C4288" s="1" t="s">
        <v>22</v>
      </c>
      <c r="D4288" s="1" t="s">
        <v>23</v>
      </c>
      <c r="E4288" s="1" t="s">
        <v>24</v>
      </c>
      <c r="G4288" t="s">
        <v>25</v>
      </c>
      <c r="H4288">
        <v>87525</v>
      </c>
      <c r="I4288">
        <v>89270</v>
      </c>
      <c r="J4288" t="s">
        <v>26</v>
      </c>
      <c r="Q4288" t="s">
        <v>304</v>
      </c>
      <c r="R4288">
        <v>1746</v>
      </c>
    </row>
    <row r="4289" spans="1:19" x14ac:dyDescent="0.25">
      <c r="A4289" s="1" t="s">
        <v>36</v>
      </c>
      <c r="B4289" s="1" t="s">
        <v>37</v>
      </c>
      <c r="C4289" s="1" t="s">
        <v>22</v>
      </c>
      <c r="D4289" s="1" t="s">
        <v>23</v>
      </c>
      <c r="E4289" s="1" t="s">
        <v>24</v>
      </c>
      <c r="G4289" t="s">
        <v>25</v>
      </c>
      <c r="H4289">
        <v>87525</v>
      </c>
      <c r="I4289">
        <v>89270</v>
      </c>
      <c r="J4289" t="s">
        <v>26</v>
      </c>
      <c r="K4289" t="s">
        <v>305</v>
      </c>
      <c r="N4289" t="s">
        <v>189</v>
      </c>
      <c r="Q4289" t="s">
        <v>304</v>
      </c>
      <c r="R4289">
        <v>1746</v>
      </c>
      <c r="S4289">
        <v>581</v>
      </c>
    </row>
    <row r="4290" spans="1:19" x14ac:dyDescent="0.25">
      <c r="A4290" s="1" t="s">
        <v>20</v>
      </c>
      <c r="B4290" s="1" t="s">
        <v>34</v>
      </c>
      <c r="C4290" s="1" t="s">
        <v>22</v>
      </c>
      <c r="D4290" s="1" t="s">
        <v>23</v>
      </c>
      <c r="E4290" s="1" t="s">
        <v>24</v>
      </c>
      <c r="G4290" t="s">
        <v>1267</v>
      </c>
      <c r="H4290">
        <v>87655</v>
      </c>
      <c r="I4290">
        <v>88536</v>
      </c>
      <c r="J4290" t="s">
        <v>46</v>
      </c>
      <c r="Q4290" t="s">
        <v>1494</v>
      </c>
      <c r="R4290">
        <v>882</v>
      </c>
    </row>
    <row r="4291" spans="1:19" x14ac:dyDescent="0.25">
      <c r="A4291" s="1" t="s">
        <v>36</v>
      </c>
      <c r="B4291" s="1" t="s">
        <v>37</v>
      </c>
      <c r="C4291" s="1" t="s">
        <v>22</v>
      </c>
      <c r="D4291" s="1" t="s">
        <v>23</v>
      </c>
      <c r="E4291" s="1" t="s">
        <v>24</v>
      </c>
      <c r="G4291" t="s">
        <v>1267</v>
      </c>
      <c r="H4291">
        <v>87655</v>
      </c>
      <c r="I4291">
        <v>88536</v>
      </c>
      <c r="J4291" t="s">
        <v>46</v>
      </c>
      <c r="K4291" t="s">
        <v>1495</v>
      </c>
      <c r="N4291" t="s">
        <v>1496</v>
      </c>
      <c r="Q4291" t="s">
        <v>1494</v>
      </c>
      <c r="R4291">
        <v>882</v>
      </c>
      <c r="S4291">
        <v>293</v>
      </c>
    </row>
    <row r="4292" spans="1:19" x14ac:dyDescent="0.25">
      <c r="A4292" s="1" t="s">
        <v>20</v>
      </c>
      <c r="B4292" s="1" t="s">
        <v>34</v>
      </c>
      <c r="C4292" s="1" t="s">
        <v>22</v>
      </c>
      <c r="D4292" s="1" t="s">
        <v>23</v>
      </c>
      <c r="E4292" s="1" t="s">
        <v>24</v>
      </c>
      <c r="G4292" t="s">
        <v>2442</v>
      </c>
      <c r="H4292">
        <v>87947</v>
      </c>
      <c r="I4292">
        <v>88861</v>
      </c>
      <c r="J4292" t="s">
        <v>26</v>
      </c>
      <c r="Q4292" t="s">
        <v>2650</v>
      </c>
      <c r="R4292">
        <v>915</v>
      </c>
    </row>
    <row r="4293" spans="1:19" x14ac:dyDescent="0.25">
      <c r="A4293" s="1" t="s">
        <v>36</v>
      </c>
      <c r="B4293" s="1" t="s">
        <v>37</v>
      </c>
      <c r="C4293" s="1" t="s">
        <v>22</v>
      </c>
      <c r="D4293" s="1" t="s">
        <v>23</v>
      </c>
      <c r="E4293" s="1" t="s">
        <v>24</v>
      </c>
      <c r="G4293" t="s">
        <v>2442</v>
      </c>
      <c r="H4293">
        <v>87947</v>
      </c>
      <c r="I4293">
        <v>88861</v>
      </c>
      <c r="J4293" t="s">
        <v>26</v>
      </c>
      <c r="K4293" t="s">
        <v>2651</v>
      </c>
      <c r="N4293" t="s">
        <v>2652</v>
      </c>
      <c r="Q4293" t="s">
        <v>2650</v>
      </c>
      <c r="R4293">
        <v>915</v>
      </c>
      <c r="S4293">
        <v>304</v>
      </c>
    </row>
    <row r="4294" spans="1:19" x14ac:dyDescent="0.25">
      <c r="A4294" s="1" t="s">
        <v>20</v>
      </c>
      <c r="B4294" s="1" t="s">
        <v>34</v>
      </c>
      <c r="C4294" s="1" t="s">
        <v>22</v>
      </c>
      <c r="D4294" s="1" t="s">
        <v>23</v>
      </c>
      <c r="E4294" s="1" t="s">
        <v>24</v>
      </c>
      <c r="G4294" t="s">
        <v>1766</v>
      </c>
      <c r="H4294">
        <v>88077</v>
      </c>
      <c r="I4294">
        <v>88844</v>
      </c>
      <c r="J4294" t="s">
        <v>26</v>
      </c>
      <c r="Q4294" t="s">
        <v>1958</v>
      </c>
      <c r="R4294">
        <v>768</v>
      </c>
    </row>
    <row r="4295" spans="1:19" x14ac:dyDescent="0.25">
      <c r="A4295" s="1" t="s">
        <v>36</v>
      </c>
      <c r="B4295" s="1" t="s">
        <v>37</v>
      </c>
      <c r="C4295" s="1" t="s">
        <v>22</v>
      </c>
      <c r="D4295" s="1" t="s">
        <v>23</v>
      </c>
      <c r="E4295" s="1" t="s">
        <v>24</v>
      </c>
      <c r="G4295" t="s">
        <v>1766</v>
      </c>
      <c r="H4295">
        <v>88077</v>
      </c>
      <c r="I4295">
        <v>88844</v>
      </c>
      <c r="J4295" t="s">
        <v>26</v>
      </c>
      <c r="K4295" t="s">
        <v>1959</v>
      </c>
      <c r="N4295" t="s">
        <v>1326</v>
      </c>
      <c r="Q4295" t="s">
        <v>1958</v>
      </c>
      <c r="R4295">
        <v>768</v>
      </c>
      <c r="S4295">
        <v>255</v>
      </c>
    </row>
    <row r="4296" spans="1:19" x14ac:dyDescent="0.25">
      <c r="A4296" s="1" t="s">
        <v>20</v>
      </c>
      <c r="B4296" s="1" t="s">
        <v>34</v>
      </c>
      <c r="C4296" s="1" t="s">
        <v>22</v>
      </c>
      <c r="D4296" s="1" t="s">
        <v>23</v>
      </c>
      <c r="E4296" s="1" t="s">
        <v>24</v>
      </c>
      <c r="G4296" t="s">
        <v>2087</v>
      </c>
      <c r="H4296">
        <v>88233</v>
      </c>
      <c r="I4296">
        <v>88616</v>
      </c>
      <c r="J4296" t="s">
        <v>26</v>
      </c>
      <c r="Q4296" t="s">
        <v>2340</v>
      </c>
      <c r="R4296">
        <v>384</v>
      </c>
    </row>
    <row r="4297" spans="1:19" x14ac:dyDescent="0.25">
      <c r="A4297" s="1" t="s">
        <v>36</v>
      </c>
      <c r="B4297" s="1" t="s">
        <v>37</v>
      </c>
      <c r="C4297" s="1" t="s">
        <v>22</v>
      </c>
      <c r="D4297" s="1" t="s">
        <v>23</v>
      </c>
      <c r="E4297" s="1" t="s">
        <v>24</v>
      </c>
      <c r="G4297" t="s">
        <v>2087</v>
      </c>
      <c r="H4297">
        <v>88233</v>
      </c>
      <c r="I4297">
        <v>88616</v>
      </c>
      <c r="J4297" t="s">
        <v>26</v>
      </c>
      <c r="K4297" t="s">
        <v>2341</v>
      </c>
      <c r="N4297" t="s">
        <v>2342</v>
      </c>
      <c r="Q4297" t="s">
        <v>2340</v>
      </c>
      <c r="R4297">
        <v>384</v>
      </c>
      <c r="S4297">
        <v>127</v>
      </c>
    </row>
    <row r="4298" spans="1:19" x14ac:dyDescent="0.25">
      <c r="A4298" s="1" t="s">
        <v>20</v>
      </c>
      <c r="B4298" s="1" t="s">
        <v>34</v>
      </c>
      <c r="C4298" s="1" t="s">
        <v>22</v>
      </c>
      <c r="D4298" s="1" t="s">
        <v>23</v>
      </c>
      <c r="E4298" s="1" t="s">
        <v>24</v>
      </c>
      <c r="G4298" t="s">
        <v>683</v>
      </c>
      <c r="H4298">
        <v>88459</v>
      </c>
      <c r="I4298">
        <v>88911</v>
      </c>
      <c r="J4298" t="s">
        <v>26</v>
      </c>
      <c r="Q4298" t="s">
        <v>933</v>
      </c>
      <c r="R4298">
        <v>453</v>
      </c>
    </row>
    <row r="4299" spans="1:19" x14ac:dyDescent="0.25">
      <c r="A4299" s="1" t="s">
        <v>36</v>
      </c>
      <c r="B4299" s="1" t="s">
        <v>37</v>
      </c>
      <c r="C4299" s="1" t="s">
        <v>22</v>
      </c>
      <c r="D4299" s="1" t="s">
        <v>23</v>
      </c>
      <c r="E4299" s="1" t="s">
        <v>24</v>
      </c>
      <c r="G4299" t="s">
        <v>683</v>
      </c>
      <c r="H4299">
        <v>88459</v>
      </c>
      <c r="I4299">
        <v>88911</v>
      </c>
      <c r="J4299" t="s">
        <v>26</v>
      </c>
      <c r="K4299" t="s">
        <v>934</v>
      </c>
      <c r="N4299" t="s">
        <v>45</v>
      </c>
      <c r="Q4299" t="s">
        <v>933</v>
      </c>
      <c r="R4299">
        <v>453</v>
      </c>
      <c r="S4299">
        <v>150</v>
      </c>
    </row>
    <row r="4300" spans="1:19" x14ac:dyDescent="0.25">
      <c r="A4300" s="1" t="s">
        <v>20</v>
      </c>
      <c r="B4300" s="1" t="s">
        <v>34</v>
      </c>
      <c r="C4300" s="1" t="s">
        <v>22</v>
      </c>
      <c r="D4300" s="1" t="s">
        <v>23</v>
      </c>
      <c r="E4300" s="1" t="s">
        <v>24</v>
      </c>
      <c r="G4300" t="s">
        <v>2702</v>
      </c>
      <c r="H4300">
        <v>88530</v>
      </c>
      <c r="I4300">
        <v>88964</v>
      </c>
      <c r="J4300" t="s">
        <v>26</v>
      </c>
      <c r="Q4300" t="s">
        <v>2894</v>
      </c>
      <c r="R4300">
        <v>435</v>
      </c>
    </row>
    <row r="4301" spans="1:19" x14ac:dyDescent="0.25">
      <c r="A4301" s="1" t="s">
        <v>36</v>
      </c>
      <c r="B4301" s="1" t="s">
        <v>37</v>
      </c>
      <c r="C4301" s="1" t="s">
        <v>22</v>
      </c>
      <c r="D4301" s="1" t="s">
        <v>23</v>
      </c>
      <c r="E4301" s="1" t="s">
        <v>24</v>
      </c>
      <c r="G4301" t="s">
        <v>2702</v>
      </c>
      <c r="H4301">
        <v>88530</v>
      </c>
      <c r="I4301">
        <v>88964</v>
      </c>
      <c r="J4301" t="s">
        <v>26</v>
      </c>
      <c r="K4301" t="s">
        <v>2895</v>
      </c>
      <c r="N4301" t="s">
        <v>45</v>
      </c>
      <c r="Q4301" t="s">
        <v>2894</v>
      </c>
      <c r="R4301">
        <v>435</v>
      </c>
      <c r="S4301">
        <v>144</v>
      </c>
    </row>
    <row r="4302" spans="1:19" x14ac:dyDescent="0.25">
      <c r="A4302" s="1" t="s">
        <v>20</v>
      </c>
      <c r="B4302" s="1" t="s">
        <v>34</v>
      </c>
      <c r="C4302" s="1" t="s">
        <v>22</v>
      </c>
      <c r="D4302" s="1" t="s">
        <v>23</v>
      </c>
      <c r="E4302" s="1" t="s">
        <v>24</v>
      </c>
      <c r="G4302" t="s">
        <v>1267</v>
      </c>
      <c r="H4302">
        <v>88558</v>
      </c>
      <c r="I4302">
        <v>89331</v>
      </c>
      <c r="J4302" t="s">
        <v>46</v>
      </c>
      <c r="Q4302" t="s">
        <v>1497</v>
      </c>
      <c r="R4302">
        <v>774</v>
      </c>
    </row>
    <row r="4303" spans="1:19" x14ac:dyDescent="0.25">
      <c r="A4303" s="1" t="s">
        <v>36</v>
      </c>
      <c r="B4303" s="1" t="s">
        <v>37</v>
      </c>
      <c r="C4303" s="1" t="s">
        <v>22</v>
      </c>
      <c r="D4303" s="1" t="s">
        <v>23</v>
      </c>
      <c r="E4303" s="1" t="s">
        <v>24</v>
      </c>
      <c r="G4303" t="s">
        <v>1267</v>
      </c>
      <c r="H4303">
        <v>88558</v>
      </c>
      <c r="I4303">
        <v>89331</v>
      </c>
      <c r="J4303" t="s">
        <v>46</v>
      </c>
      <c r="K4303" t="s">
        <v>1498</v>
      </c>
      <c r="N4303" t="s">
        <v>1499</v>
      </c>
      <c r="Q4303" t="s">
        <v>1497</v>
      </c>
      <c r="R4303">
        <v>774</v>
      </c>
      <c r="S4303">
        <v>257</v>
      </c>
    </row>
    <row r="4304" spans="1:19" x14ac:dyDescent="0.25">
      <c r="A4304" s="1" t="s">
        <v>20</v>
      </c>
      <c r="B4304" s="1" t="s">
        <v>34</v>
      </c>
      <c r="C4304" s="1" t="s">
        <v>22</v>
      </c>
      <c r="D4304" s="1" t="s">
        <v>23</v>
      </c>
      <c r="E4304" s="1" t="s">
        <v>24</v>
      </c>
      <c r="G4304" t="s">
        <v>2087</v>
      </c>
      <c r="H4304">
        <v>88626</v>
      </c>
      <c r="I4304">
        <v>88985</v>
      </c>
      <c r="J4304" t="s">
        <v>26</v>
      </c>
      <c r="Q4304" t="s">
        <v>2343</v>
      </c>
      <c r="R4304">
        <v>360</v>
      </c>
    </row>
    <row r="4305" spans="1:19" x14ac:dyDescent="0.25">
      <c r="A4305" s="1" t="s">
        <v>36</v>
      </c>
      <c r="B4305" s="1" t="s">
        <v>37</v>
      </c>
      <c r="C4305" s="1" t="s">
        <v>22</v>
      </c>
      <c r="D4305" s="1" t="s">
        <v>23</v>
      </c>
      <c r="E4305" s="1" t="s">
        <v>24</v>
      </c>
      <c r="G4305" t="s">
        <v>2087</v>
      </c>
      <c r="H4305">
        <v>88626</v>
      </c>
      <c r="I4305">
        <v>88985</v>
      </c>
      <c r="J4305" t="s">
        <v>26</v>
      </c>
      <c r="K4305" t="s">
        <v>2344</v>
      </c>
      <c r="N4305" t="s">
        <v>1169</v>
      </c>
      <c r="Q4305" t="s">
        <v>2343</v>
      </c>
      <c r="R4305">
        <v>360</v>
      </c>
      <c r="S4305">
        <v>119</v>
      </c>
    </row>
    <row r="4306" spans="1:19" x14ac:dyDescent="0.25">
      <c r="A4306" s="1" t="s">
        <v>20</v>
      </c>
      <c r="B4306" s="1" t="s">
        <v>34</v>
      </c>
      <c r="C4306" s="1" t="s">
        <v>22</v>
      </c>
      <c r="D4306" s="1" t="s">
        <v>23</v>
      </c>
      <c r="E4306" s="1" t="s">
        <v>24</v>
      </c>
      <c r="G4306" t="s">
        <v>2442</v>
      </c>
      <c r="H4306">
        <v>88904</v>
      </c>
      <c r="I4306">
        <v>92404</v>
      </c>
      <c r="J4306" t="s">
        <v>26</v>
      </c>
      <c r="Q4306" t="s">
        <v>2653</v>
      </c>
      <c r="R4306">
        <v>3501</v>
      </c>
    </row>
    <row r="4307" spans="1:19" x14ac:dyDescent="0.25">
      <c r="A4307" s="1" t="s">
        <v>36</v>
      </c>
      <c r="B4307" s="1" t="s">
        <v>37</v>
      </c>
      <c r="C4307" s="1" t="s">
        <v>22</v>
      </c>
      <c r="D4307" s="1" t="s">
        <v>23</v>
      </c>
      <c r="E4307" s="1" t="s">
        <v>24</v>
      </c>
      <c r="G4307" t="s">
        <v>2442</v>
      </c>
      <c r="H4307">
        <v>88904</v>
      </c>
      <c r="I4307">
        <v>92404</v>
      </c>
      <c r="J4307" t="s">
        <v>26</v>
      </c>
      <c r="K4307" t="s">
        <v>2654</v>
      </c>
      <c r="N4307" t="s">
        <v>2655</v>
      </c>
      <c r="Q4307" t="s">
        <v>2653</v>
      </c>
      <c r="R4307">
        <v>3501</v>
      </c>
      <c r="S4307">
        <v>1166</v>
      </c>
    </row>
    <row r="4308" spans="1:19" x14ac:dyDescent="0.25">
      <c r="A4308" s="1" t="s">
        <v>20</v>
      </c>
      <c r="B4308" s="1" t="s">
        <v>34</v>
      </c>
      <c r="C4308" s="1" t="s">
        <v>22</v>
      </c>
      <c r="D4308" s="1" t="s">
        <v>23</v>
      </c>
      <c r="E4308" s="1" t="s">
        <v>24</v>
      </c>
      <c r="G4308" t="s">
        <v>2087</v>
      </c>
      <c r="H4308">
        <v>89004</v>
      </c>
      <c r="I4308">
        <v>90116</v>
      </c>
      <c r="J4308" t="s">
        <v>26</v>
      </c>
      <c r="Q4308" t="s">
        <v>2345</v>
      </c>
      <c r="R4308">
        <v>1113</v>
      </c>
    </row>
    <row r="4309" spans="1:19" x14ac:dyDescent="0.25">
      <c r="A4309" s="1" t="s">
        <v>36</v>
      </c>
      <c r="B4309" s="1" t="s">
        <v>37</v>
      </c>
      <c r="C4309" s="1" t="s">
        <v>22</v>
      </c>
      <c r="D4309" s="1" t="s">
        <v>23</v>
      </c>
      <c r="E4309" s="1" t="s">
        <v>24</v>
      </c>
      <c r="G4309" t="s">
        <v>2087</v>
      </c>
      <c r="H4309">
        <v>89004</v>
      </c>
      <c r="I4309">
        <v>90116</v>
      </c>
      <c r="J4309" t="s">
        <v>26</v>
      </c>
      <c r="K4309" t="s">
        <v>2346</v>
      </c>
      <c r="N4309" t="s">
        <v>2347</v>
      </c>
      <c r="Q4309" t="s">
        <v>2345</v>
      </c>
      <c r="R4309">
        <v>1113</v>
      </c>
      <c r="S4309">
        <v>370</v>
      </c>
    </row>
    <row r="4310" spans="1:19" x14ac:dyDescent="0.25">
      <c r="A4310" s="1" t="s">
        <v>20</v>
      </c>
      <c r="B4310" s="1" t="s">
        <v>34</v>
      </c>
      <c r="C4310" s="1" t="s">
        <v>22</v>
      </c>
      <c r="D4310" s="1" t="s">
        <v>23</v>
      </c>
      <c r="E4310" s="1" t="s">
        <v>24</v>
      </c>
      <c r="G4310" t="s">
        <v>2702</v>
      </c>
      <c r="H4310">
        <v>89054</v>
      </c>
      <c r="I4310">
        <v>90106</v>
      </c>
      <c r="J4310" t="s">
        <v>46</v>
      </c>
      <c r="Q4310" t="s">
        <v>2896</v>
      </c>
      <c r="R4310">
        <v>1053</v>
      </c>
    </row>
    <row r="4311" spans="1:19" x14ac:dyDescent="0.25">
      <c r="A4311" s="1" t="s">
        <v>36</v>
      </c>
      <c r="B4311" s="1" t="s">
        <v>37</v>
      </c>
      <c r="C4311" s="1" t="s">
        <v>22</v>
      </c>
      <c r="D4311" s="1" t="s">
        <v>23</v>
      </c>
      <c r="E4311" s="1" t="s">
        <v>24</v>
      </c>
      <c r="G4311" t="s">
        <v>2702</v>
      </c>
      <c r="H4311">
        <v>89054</v>
      </c>
      <c r="I4311">
        <v>90106</v>
      </c>
      <c r="J4311" t="s">
        <v>46</v>
      </c>
      <c r="K4311" t="s">
        <v>2897</v>
      </c>
      <c r="N4311" t="s">
        <v>481</v>
      </c>
      <c r="Q4311" t="s">
        <v>2896</v>
      </c>
      <c r="R4311">
        <v>1053</v>
      </c>
      <c r="S4311">
        <v>350</v>
      </c>
    </row>
    <row r="4312" spans="1:19" x14ac:dyDescent="0.25">
      <c r="A4312" s="1" t="s">
        <v>20</v>
      </c>
      <c r="B4312" s="1" t="s">
        <v>34</v>
      </c>
      <c r="C4312" s="1" t="s">
        <v>22</v>
      </c>
      <c r="D4312" s="1" t="s">
        <v>23</v>
      </c>
      <c r="E4312" s="1" t="s">
        <v>24</v>
      </c>
      <c r="G4312" t="s">
        <v>1766</v>
      </c>
      <c r="H4312">
        <v>89114</v>
      </c>
      <c r="I4312">
        <v>89686</v>
      </c>
      <c r="J4312" t="s">
        <v>26</v>
      </c>
      <c r="Q4312" t="s">
        <v>1960</v>
      </c>
      <c r="R4312">
        <v>573</v>
      </c>
    </row>
    <row r="4313" spans="1:19" x14ac:dyDescent="0.25">
      <c r="A4313" s="1" t="s">
        <v>36</v>
      </c>
      <c r="B4313" s="1" t="s">
        <v>37</v>
      </c>
      <c r="C4313" s="1" t="s">
        <v>22</v>
      </c>
      <c r="D4313" s="1" t="s">
        <v>23</v>
      </c>
      <c r="E4313" s="1" t="s">
        <v>24</v>
      </c>
      <c r="G4313" t="s">
        <v>1766</v>
      </c>
      <c r="H4313">
        <v>89114</v>
      </c>
      <c r="I4313">
        <v>89686</v>
      </c>
      <c r="J4313" t="s">
        <v>26</v>
      </c>
      <c r="K4313" t="s">
        <v>1961</v>
      </c>
      <c r="N4313" t="s">
        <v>45</v>
      </c>
      <c r="Q4313" t="s">
        <v>1960</v>
      </c>
      <c r="R4313">
        <v>573</v>
      </c>
      <c r="S4313">
        <v>190</v>
      </c>
    </row>
    <row r="4314" spans="1:19" x14ac:dyDescent="0.25">
      <c r="A4314" s="1" t="s">
        <v>20</v>
      </c>
      <c r="B4314" s="1" t="s">
        <v>34</v>
      </c>
      <c r="C4314" s="1" t="s">
        <v>22</v>
      </c>
      <c r="D4314" s="1" t="s">
        <v>23</v>
      </c>
      <c r="E4314" s="1" t="s">
        <v>24</v>
      </c>
      <c r="G4314" t="s">
        <v>25</v>
      </c>
      <c r="H4314">
        <v>89291</v>
      </c>
      <c r="I4314">
        <v>91081</v>
      </c>
      <c r="J4314" t="s">
        <v>26</v>
      </c>
      <c r="Q4314" t="s">
        <v>306</v>
      </c>
      <c r="R4314">
        <v>1791</v>
      </c>
    </row>
    <row r="4315" spans="1:19" x14ac:dyDescent="0.25">
      <c r="A4315" s="1" t="s">
        <v>36</v>
      </c>
      <c r="B4315" s="1" t="s">
        <v>37</v>
      </c>
      <c r="C4315" s="1" t="s">
        <v>22</v>
      </c>
      <c r="D4315" s="1" t="s">
        <v>23</v>
      </c>
      <c r="E4315" s="1" t="s">
        <v>24</v>
      </c>
      <c r="G4315" t="s">
        <v>25</v>
      </c>
      <c r="H4315">
        <v>89291</v>
      </c>
      <c r="I4315">
        <v>91081</v>
      </c>
      <c r="J4315" t="s">
        <v>26</v>
      </c>
      <c r="K4315" t="s">
        <v>307</v>
      </c>
      <c r="N4315" t="s">
        <v>308</v>
      </c>
      <c r="Q4315" t="s">
        <v>306</v>
      </c>
      <c r="R4315">
        <v>1791</v>
      </c>
      <c r="S4315">
        <v>596</v>
      </c>
    </row>
    <row r="4316" spans="1:19" x14ac:dyDescent="0.25">
      <c r="A4316" s="1" t="s">
        <v>20</v>
      </c>
      <c r="B4316" s="1" t="s">
        <v>34</v>
      </c>
      <c r="C4316" s="1" t="s">
        <v>22</v>
      </c>
      <c r="D4316" s="1" t="s">
        <v>23</v>
      </c>
      <c r="E4316" s="1" t="s">
        <v>24</v>
      </c>
      <c r="G4316" t="s">
        <v>1267</v>
      </c>
      <c r="H4316">
        <v>89346</v>
      </c>
      <c r="I4316">
        <v>90146</v>
      </c>
      <c r="J4316" t="s">
        <v>46</v>
      </c>
      <c r="Q4316" t="s">
        <v>1500</v>
      </c>
      <c r="R4316">
        <v>801</v>
      </c>
    </row>
    <row r="4317" spans="1:19" x14ac:dyDescent="0.25">
      <c r="A4317" s="1" t="s">
        <v>36</v>
      </c>
      <c r="B4317" s="1" t="s">
        <v>37</v>
      </c>
      <c r="C4317" s="1" t="s">
        <v>22</v>
      </c>
      <c r="D4317" s="1" t="s">
        <v>23</v>
      </c>
      <c r="E4317" s="1" t="s">
        <v>24</v>
      </c>
      <c r="G4317" t="s">
        <v>1267</v>
      </c>
      <c r="H4317">
        <v>89346</v>
      </c>
      <c r="I4317">
        <v>90146</v>
      </c>
      <c r="J4317" t="s">
        <v>46</v>
      </c>
      <c r="K4317" t="s">
        <v>1501</v>
      </c>
      <c r="N4317" t="s">
        <v>1502</v>
      </c>
      <c r="Q4317" t="s">
        <v>1500</v>
      </c>
      <c r="R4317">
        <v>801</v>
      </c>
      <c r="S4317">
        <v>266</v>
      </c>
    </row>
    <row r="4318" spans="1:19" x14ac:dyDescent="0.25">
      <c r="A4318" s="1" t="s">
        <v>20</v>
      </c>
      <c r="B4318" s="1" t="s">
        <v>34</v>
      </c>
      <c r="C4318" s="1" t="s">
        <v>22</v>
      </c>
      <c r="D4318" s="1" t="s">
        <v>23</v>
      </c>
      <c r="E4318" s="1" t="s">
        <v>24</v>
      </c>
      <c r="G4318" t="s">
        <v>683</v>
      </c>
      <c r="H4318">
        <v>89399</v>
      </c>
      <c r="I4318">
        <v>90763</v>
      </c>
      <c r="J4318" t="s">
        <v>26</v>
      </c>
      <c r="Q4318" t="s">
        <v>935</v>
      </c>
      <c r="R4318">
        <v>1365</v>
      </c>
    </row>
    <row r="4319" spans="1:19" x14ac:dyDescent="0.25">
      <c r="A4319" s="1" t="s">
        <v>36</v>
      </c>
      <c r="B4319" s="1" t="s">
        <v>37</v>
      </c>
      <c r="C4319" s="1" t="s">
        <v>22</v>
      </c>
      <c r="D4319" s="1" t="s">
        <v>23</v>
      </c>
      <c r="E4319" s="1" t="s">
        <v>24</v>
      </c>
      <c r="G4319" t="s">
        <v>683</v>
      </c>
      <c r="H4319">
        <v>89399</v>
      </c>
      <c r="I4319">
        <v>90763</v>
      </c>
      <c r="J4319" t="s">
        <v>26</v>
      </c>
      <c r="K4319" t="s">
        <v>936</v>
      </c>
      <c r="N4319" t="s">
        <v>45</v>
      </c>
      <c r="Q4319" t="s">
        <v>935</v>
      </c>
      <c r="R4319">
        <v>1365</v>
      </c>
      <c r="S4319">
        <v>454</v>
      </c>
    </row>
    <row r="4320" spans="1:19" x14ac:dyDescent="0.25">
      <c r="A4320" s="1" t="s">
        <v>20</v>
      </c>
      <c r="B4320" s="1" t="s">
        <v>34</v>
      </c>
      <c r="C4320" s="1" t="s">
        <v>22</v>
      </c>
      <c r="D4320" s="1" t="s">
        <v>23</v>
      </c>
      <c r="E4320" s="1" t="s">
        <v>24</v>
      </c>
      <c r="G4320" t="s">
        <v>1766</v>
      </c>
      <c r="H4320">
        <v>89774</v>
      </c>
      <c r="I4320">
        <v>90076</v>
      </c>
      <c r="J4320" t="s">
        <v>26</v>
      </c>
      <c r="Q4320" t="s">
        <v>1962</v>
      </c>
      <c r="R4320">
        <v>303</v>
      </c>
    </row>
    <row r="4321" spans="1:19" x14ac:dyDescent="0.25">
      <c r="A4321" s="1" t="s">
        <v>36</v>
      </c>
      <c r="B4321" s="1" t="s">
        <v>37</v>
      </c>
      <c r="C4321" s="1" t="s">
        <v>22</v>
      </c>
      <c r="D4321" s="1" t="s">
        <v>23</v>
      </c>
      <c r="E4321" s="1" t="s">
        <v>24</v>
      </c>
      <c r="G4321" t="s">
        <v>1766</v>
      </c>
      <c r="H4321">
        <v>89774</v>
      </c>
      <c r="I4321">
        <v>90076</v>
      </c>
      <c r="J4321" t="s">
        <v>26</v>
      </c>
      <c r="K4321" t="s">
        <v>1963</v>
      </c>
      <c r="N4321" t="s">
        <v>1964</v>
      </c>
      <c r="Q4321" t="s">
        <v>1962</v>
      </c>
      <c r="R4321">
        <v>303</v>
      </c>
      <c r="S4321">
        <v>100</v>
      </c>
    </row>
    <row r="4322" spans="1:19" x14ac:dyDescent="0.25">
      <c r="A4322" s="1" t="s">
        <v>20</v>
      </c>
      <c r="B4322" s="1" t="s">
        <v>34</v>
      </c>
      <c r="C4322" s="1" t="s">
        <v>22</v>
      </c>
      <c r="D4322" s="1" t="s">
        <v>23</v>
      </c>
      <c r="E4322" s="1" t="s">
        <v>24</v>
      </c>
      <c r="G4322" t="s">
        <v>2087</v>
      </c>
      <c r="H4322">
        <v>90109</v>
      </c>
      <c r="I4322">
        <v>91098</v>
      </c>
      <c r="J4322" t="s">
        <v>26</v>
      </c>
      <c r="Q4322" t="s">
        <v>2348</v>
      </c>
      <c r="R4322">
        <v>990</v>
      </c>
    </row>
    <row r="4323" spans="1:19" x14ac:dyDescent="0.25">
      <c r="A4323" s="1" t="s">
        <v>36</v>
      </c>
      <c r="B4323" s="1" t="s">
        <v>37</v>
      </c>
      <c r="C4323" s="1" t="s">
        <v>22</v>
      </c>
      <c r="D4323" s="1" t="s">
        <v>23</v>
      </c>
      <c r="E4323" s="1" t="s">
        <v>24</v>
      </c>
      <c r="G4323" t="s">
        <v>2087</v>
      </c>
      <c r="H4323">
        <v>90109</v>
      </c>
      <c r="I4323">
        <v>91098</v>
      </c>
      <c r="J4323" t="s">
        <v>26</v>
      </c>
      <c r="K4323" t="s">
        <v>2349</v>
      </c>
      <c r="N4323" t="s">
        <v>2350</v>
      </c>
      <c r="Q4323" t="s">
        <v>2348</v>
      </c>
      <c r="R4323">
        <v>990</v>
      </c>
      <c r="S4323">
        <v>329</v>
      </c>
    </row>
    <row r="4324" spans="1:19" x14ac:dyDescent="0.25">
      <c r="A4324" s="1" t="s">
        <v>20</v>
      </c>
      <c r="B4324" s="1" t="s">
        <v>34</v>
      </c>
      <c r="C4324" s="1" t="s">
        <v>22</v>
      </c>
      <c r="D4324" s="1" t="s">
        <v>23</v>
      </c>
      <c r="E4324" s="1" t="s">
        <v>24</v>
      </c>
      <c r="G4324" t="s">
        <v>1766</v>
      </c>
      <c r="H4324">
        <v>90153</v>
      </c>
      <c r="I4324">
        <v>90635</v>
      </c>
      <c r="J4324" t="s">
        <v>26</v>
      </c>
      <c r="Q4324" t="s">
        <v>1965</v>
      </c>
      <c r="R4324">
        <v>483</v>
      </c>
    </row>
    <row r="4325" spans="1:19" x14ac:dyDescent="0.25">
      <c r="A4325" s="1" t="s">
        <v>36</v>
      </c>
      <c r="B4325" s="1" t="s">
        <v>37</v>
      </c>
      <c r="C4325" s="1" t="s">
        <v>22</v>
      </c>
      <c r="D4325" s="1" t="s">
        <v>23</v>
      </c>
      <c r="E4325" s="1" t="s">
        <v>24</v>
      </c>
      <c r="G4325" t="s">
        <v>1766</v>
      </c>
      <c r="H4325">
        <v>90153</v>
      </c>
      <c r="I4325">
        <v>90635</v>
      </c>
      <c r="J4325" t="s">
        <v>26</v>
      </c>
      <c r="K4325" t="s">
        <v>1966</v>
      </c>
      <c r="N4325" t="s">
        <v>1967</v>
      </c>
      <c r="Q4325" t="s">
        <v>1965</v>
      </c>
      <c r="R4325">
        <v>483</v>
      </c>
      <c r="S4325">
        <v>160</v>
      </c>
    </row>
    <row r="4326" spans="1:19" x14ac:dyDescent="0.25">
      <c r="A4326" s="1" t="s">
        <v>20</v>
      </c>
      <c r="B4326" s="1" t="s">
        <v>34</v>
      </c>
      <c r="C4326" s="1" t="s">
        <v>22</v>
      </c>
      <c r="D4326" s="1" t="s">
        <v>23</v>
      </c>
      <c r="E4326" s="1" t="s">
        <v>24</v>
      </c>
      <c r="G4326" t="s">
        <v>1267</v>
      </c>
      <c r="H4326">
        <v>90242</v>
      </c>
      <c r="I4326">
        <v>90802</v>
      </c>
      <c r="J4326" t="s">
        <v>26</v>
      </c>
      <c r="Q4326" t="s">
        <v>1503</v>
      </c>
      <c r="R4326">
        <v>561</v>
      </c>
    </row>
    <row r="4327" spans="1:19" x14ac:dyDescent="0.25">
      <c r="A4327" s="1" t="s">
        <v>36</v>
      </c>
      <c r="B4327" s="1" t="s">
        <v>37</v>
      </c>
      <c r="C4327" s="1" t="s">
        <v>22</v>
      </c>
      <c r="D4327" s="1" t="s">
        <v>23</v>
      </c>
      <c r="E4327" s="1" t="s">
        <v>24</v>
      </c>
      <c r="G4327" t="s">
        <v>1267</v>
      </c>
      <c r="H4327">
        <v>90242</v>
      </c>
      <c r="I4327">
        <v>90802</v>
      </c>
      <c r="J4327" t="s">
        <v>26</v>
      </c>
      <c r="K4327" t="s">
        <v>1504</v>
      </c>
      <c r="N4327" t="s">
        <v>45</v>
      </c>
      <c r="Q4327" t="s">
        <v>1503</v>
      </c>
      <c r="R4327">
        <v>561</v>
      </c>
      <c r="S4327">
        <v>186</v>
      </c>
    </row>
    <row r="4328" spans="1:19" x14ac:dyDescent="0.25">
      <c r="A4328" s="1" t="s">
        <v>20</v>
      </c>
      <c r="B4328" s="1" t="s">
        <v>34</v>
      </c>
      <c r="C4328" s="1" t="s">
        <v>22</v>
      </c>
      <c r="D4328" s="1" t="s">
        <v>23</v>
      </c>
      <c r="E4328" s="1" t="s">
        <v>24</v>
      </c>
      <c r="G4328" t="s">
        <v>2702</v>
      </c>
      <c r="H4328">
        <v>90265</v>
      </c>
      <c r="I4328">
        <v>90705</v>
      </c>
      <c r="J4328" t="s">
        <v>26</v>
      </c>
      <c r="Q4328" t="s">
        <v>2898</v>
      </c>
      <c r="R4328">
        <v>441</v>
      </c>
    </row>
    <row r="4329" spans="1:19" x14ac:dyDescent="0.25">
      <c r="A4329" s="1" t="s">
        <v>36</v>
      </c>
      <c r="B4329" s="1" t="s">
        <v>37</v>
      </c>
      <c r="C4329" s="1" t="s">
        <v>22</v>
      </c>
      <c r="D4329" s="1" t="s">
        <v>23</v>
      </c>
      <c r="E4329" s="1" t="s">
        <v>24</v>
      </c>
      <c r="G4329" t="s">
        <v>2702</v>
      </c>
      <c r="H4329">
        <v>90265</v>
      </c>
      <c r="I4329">
        <v>90705</v>
      </c>
      <c r="J4329" t="s">
        <v>26</v>
      </c>
      <c r="K4329" t="s">
        <v>2899</v>
      </c>
      <c r="N4329" t="s">
        <v>610</v>
      </c>
      <c r="Q4329" t="s">
        <v>2898</v>
      </c>
      <c r="R4329">
        <v>441</v>
      </c>
      <c r="S4329">
        <v>146</v>
      </c>
    </row>
    <row r="4330" spans="1:19" x14ac:dyDescent="0.25">
      <c r="A4330" s="1" t="s">
        <v>20</v>
      </c>
      <c r="B4330" s="1" t="s">
        <v>34</v>
      </c>
      <c r="C4330" s="1" t="s">
        <v>22</v>
      </c>
      <c r="D4330" s="1" t="s">
        <v>23</v>
      </c>
      <c r="E4330" s="1" t="s">
        <v>24</v>
      </c>
      <c r="G4330" t="s">
        <v>1766</v>
      </c>
      <c r="H4330">
        <v>90670</v>
      </c>
      <c r="I4330">
        <v>91971</v>
      </c>
      <c r="J4330" t="s">
        <v>26</v>
      </c>
      <c r="Q4330" t="s">
        <v>1968</v>
      </c>
      <c r="R4330">
        <v>1302</v>
      </c>
    </row>
    <row r="4331" spans="1:19" x14ac:dyDescent="0.25">
      <c r="A4331" s="1" t="s">
        <v>36</v>
      </c>
      <c r="B4331" s="1" t="s">
        <v>37</v>
      </c>
      <c r="C4331" s="1" t="s">
        <v>22</v>
      </c>
      <c r="D4331" s="1" t="s">
        <v>23</v>
      </c>
      <c r="E4331" s="1" t="s">
        <v>24</v>
      </c>
      <c r="G4331" t="s">
        <v>1766</v>
      </c>
      <c r="H4331">
        <v>90670</v>
      </c>
      <c r="I4331">
        <v>91971</v>
      </c>
      <c r="J4331" t="s">
        <v>26</v>
      </c>
      <c r="K4331" t="s">
        <v>1969</v>
      </c>
      <c r="N4331" t="s">
        <v>1970</v>
      </c>
      <c r="Q4331" t="s">
        <v>1968</v>
      </c>
      <c r="R4331">
        <v>1302</v>
      </c>
      <c r="S4331">
        <v>433</v>
      </c>
    </row>
    <row r="4332" spans="1:19" x14ac:dyDescent="0.25">
      <c r="A4332" s="1" t="s">
        <v>20</v>
      </c>
      <c r="B4332" s="1" t="s">
        <v>34</v>
      </c>
      <c r="C4332" s="1" t="s">
        <v>22</v>
      </c>
      <c r="D4332" s="1" t="s">
        <v>23</v>
      </c>
      <c r="E4332" s="1" t="s">
        <v>24</v>
      </c>
      <c r="G4332" t="s">
        <v>683</v>
      </c>
      <c r="H4332">
        <v>90750</v>
      </c>
      <c r="I4332">
        <v>91241</v>
      </c>
      <c r="J4332" t="s">
        <v>26</v>
      </c>
      <c r="Q4332" t="s">
        <v>937</v>
      </c>
      <c r="R4332">
        <v>492</v>
      </c>
    </row>
    <row r="4333" spans="1:19" x14ac:dyDescent="0.25">
      <c r="A4333" s="1" t="s">
        <v>36</v>
      </c>
      <c r="B4333" s="1" t="s">
        <v>37</v>
      </c>
      <c r="C4333" s="1" t="s">
        <v>22</v>
      </c>
      <c r="D4333" s="1" t="s">
        <v>23</v>
      </c>
      <c r="E4333" s="1" t="s">
        <v>24</v>
      </c>
      <c r="G4333" t="s">
        <v>683</v>
      </c>
      <c r="H4333">
        <v>90750</v>
      </c>
      <c r="I4333">
        <v>91241</v>
      </c>
      <c r="J4333" t="s">
        <v>26</v>
      </c>
      <c r="K4333" t="s">
        <v>938</v>
      </c>
      <c r="N4333" t="s">
        <v>45</v>
      </c>
      <c r="Q4333" t="s">
        <v>937</v>
      </c>
      <c r="R4333">
        <v>492</v>
      </c>
      <c r="S4333">
        <v>163</v>
      </c>
    </row>
    <row r="4334" spans="1:19" x14ac:dyDescent="0.25">
      <c r="A4334" s="1" t="s">
        <v>20</v>
      </c>
      <c r="B4334" s="1" t="s">
        <v>34</v>
      </c>
      <c r="C4334" s="1" t="s">
        <v>22</v>
      </c>
      <c r="D4334" s="1" t="s">
        <v>23</v>
      </c>
      <c r="E4334" s="1" t="s">
        <v>24</v>
      </c>
      <c r="G4334" t="s">
        <v>2702</v>
      </c>
      <c r="H4334">
        <v>90789</v>
      </c>
      <c r="I4334">
        <v>92387</v>
      </c>
      <c r="J4334" t="s">
        <v>26</v>
      </c>
      <c r="Q4334" t="s">
        <v>2900</v>
      </c>
      <c r="R4334">
        <v>1599</v>
      </c>
    </row>
    <row r="4335" spans="1:19" x14ac:dyDescent="0.25">
      <c r="A4335" s="1" t="s">
        <v>36</v>
      </c>
      <c r="B4335" s="1" t="s">
        <v>37</v>
      </c>
      <c r="C4335" s="1" t="s">
        <v>22</v>
      </c>
      <c r="D4335" s="1" t="s">
        <v>23</v>
      </c>
      <c r="E4335" s="1" t="s">
        <v>24</v>
      </c>
      <c r="G4335" t="s">
        <v>2702</v>
      </c>
      <c r="H4335">
        <v>90789</v>
      </c>
      <c r="I4335">
        <v>92387</v>
      </c>
      <c r="J4335" t="s">
        <v>26</v>
      </c>
      <c r="K4335" t="s">
        <v>2901</v>
      </c>
      <c r="N4335" t="s">
        <v>2902</v>
      </c>
      <c r="Q4335" t="s">
        <v>2900</v>
      </c>
      <c r="R4335">
        <v>1599</v>
      </c>
      <c r="S4335">
        <v>532</v>
      </c>
    </row>
    <row r="4336" spans="1:19" x14ac:dyDescent="0.25">
      <c r="A4336" s="1" t="s">
        <v>20</v>
      </c>
      <c r="B4336" s="1" t="s">
        <v>34</v>
      </c>
      <c r="C4336" s="1" t="s">
        <v>22</v>
      </c>
      <c r="D4336" s="1" t="s">
        <v>23</v>
      </c>
      <c r="E4336" s="1" t="s">
        <v>24</v>
      </c>
      <c r="G4336" t="s">
        <v>25</v>
      </c>
      <c r="H4336">
        <v>91095</v>
      </c>
      <c r="I4336">
        <v>91460</v>
      </c>
      <c r="J4336" t="s">
        <v>26</v>
      </c>
      <c r="Q4336" t="s">
        <v>309</v>
      </c>
      <c r="R4336">
        <v>366</v>
      </c>
    </row>
    <row r="4337" spans="1:19" x14ac:dyDescent="0.25">
      <c r="A4337" s="1" t="s">
        <v>36</v>
      </c>
      <c r="B4337" s="1" t="s">
        <v>37</v>
      </c>
      <c r="C4337" s="1" t="s">
        <v>22</v>
      </c>
      <c r="D4337" s="1" t="s">
        <v>23</v>
      </c>
      <c r="E4337" s="1" t="s">
        <v>24</v>
      </c>
      <c r="G4337" t="s">
        <v>25</v>
      </c>
      <c r="H4337">
        <v>91095</v>
      </c>
      <c r="I4337">
        <v>91460</v>
      </c>
      <c r="J4337" t="s">
        <v>26</v>
      </c>
      <c r="K4337" t="s">
        <v>310</v>
      </c>
      <c r="N4337" t="s">
        <v>189</v>
      </c>
      <c r="Q4337" t="s">
        <v>309</v>
      </c>
      <c r="R4337">
        <v>366</v>
      </c>
      <c r="S4337">
        <v>121</v>
      </c>
    </row>
    <row r="4338" spans="1:19" x14ac:dyDescent="0.25">
      <c r="A4338" s="1" t="s">
        <v>20</v>
      </c>
      <c r="B4338" s="1" t="s">
        <v>34</v>
      </c>
      <c r="C4338" s="1" t="s">
        <v>22</v>
      </c>
      <c r="D4338" s="1" t="s">
        <v>23</v>
      </c>
      <c r="E4338" s="1" t="s">
        <v>24</v>
      </c>
      <c r="G4338" t="s">
        <v>2087</v>
      </c>
      <c r="H4338">
        <v>91113</v>
      </c>
      <c r="I4338">
        <v>91511</v>
      </c>
      <c r="J4338" t="s">
        <v>26</v>
      </c>
      <c r="Q4338" t="s">
        <v>2351</v>
      </c>
      <c r="R4338">
        <v>399</v>
      </c>
    </row>
    <row r="4339" spans="1:19" x14ac:dyDescent="0.25">
      <c r="A4339" s="1" t="s">
        <v>36</v>
      </c>
      <c r="B4339" s="1" t="s">
        <v>37</v>
      </c>
      <c r="C4339" s="1" t="s">
        <v>22</v>
      </c>
      <c r="D4339" s="1" t="s">
        <v>23</v>
      </c>
      <c r="E4339" s="1" t="s">
        <v>24</v>
      </c>
      <c r="G4339" t="s">
        <v>2087</v>
      </c>
      <c r="H4339">
        <v>91113</v>
      </c>
      <c r="I4339">
        <v>91511</v>
      </c>
      <c r="J4339" t="s">
        <v>26</v>
      </c>
      <c r="K4339" t="s">
        <v>2352</v>
      </c>
      <c r="N4339" t="s">
        <v>2353</v>
      </c>
      <c r="Q4339" t="s">
        <v>2351</v>
      </c>
      <c r="R4339">
        <v>399</v>
      </c>
      <c r="S4339">
        <v>132</v>
      </c>
    </row>
    <row r="4340" spans="1:19" x14ac:dyDescent="0.25">
      <c r="A4340" s="1" t="s">
        <v>20</v>
      </c>
      <c r="B4340" s="1" t="s">
        <v>34</v>
      </c>
      <c r="C4340" s="1" t="s">
        <v>22</v>
      </c>
      <c r="D4340" s="1" t="s">
        <v>23</v>
      </c>
      <c r="E4340" s="1" t="s">
        <v>24</v>
      </c>
      <c r="G4340" t="s">
        <v>1267</v>
      </c>
      <c r="H4340">
        <v>91260</v>
      </c>
      <c r="I4340">
        <v>92006</v>
      </c>
      <c r="J4340" t="s">
        <v>26</v>
      </c>
      <c r="Q4340" t="s">
        <v>1505</v>
      </c>
      <c r="R4340">
        <v>747</v>
      </c>
    </row>
    <row r="4341" spans="1:19" x14ac:dyDescent="0.25">
      <c r="A4341" s="1" t="s">
        <v>36</v>
      </c>
      <c r="B4341" s="1" t="s">
        <v>37</v>
      </c>
      <c r="C4341" s="1" t="s">
        <v>22</v>
      </c>
      <c r="D4341" s="1" t="s">
        <v>23</v>
      </c>
      <c r="E4341" s="1" t="s">
        <v>24</v>
      </c>
      <c r="G4341" t="s">
        <v>1267</v>
      </c>
      <c r="H4341">
        <v>91260</v>
      </c>
      <c r="I4341">
        <v>92006</v>
      </c>
      <c r="J4341" t="s">
        <v>26</v>
      </c>
      <c r="K4341" t="s">
        <v>1506</v>
      </c>
      <c r="N4341" t="s">
        <v>1507</v>
      </c>
      <c r="Q4341" t="s">
        <v>1505</v>
      </c>
      <c r="R4341">
        <v>747</v>
      </c>
      <c r="S4341">
        <v>248</v>
      </c>
    </row>
    <row r="4342" spans="1:19" x14ac:dyDescent="0.25">
      <c r="A4342" s="1" t="s">
        <v>20</v>
      </c>
      <c r="B4342" s="1" t="s">
        <v>34</v>
      </c>
      <c r="C4342" s="1" t="s">
        <v>22</v>
      </c>
      <c r="D4342" s="1" t="s">
        <v>23</v>
      </c>
      <c r="E4342" s="1" t="s">
        <v>24</v>
      </c>
      <c r="G4342" t="s">
        <v>25</v>
      </c>
      <c r="H4342">
        <v>91463</v>
      </c>
      <c r="I4342">
        <v>92008</v>
      </c>
      <c r="J4342" t="s">
        <v>26</v>
      </c>
      <c r="Q4342" t="s">
        <v>311</v>
      </c>
      <c r="R4342">
        <v>546</v>
      </c>
    </row>
    <row r="4343" spans="1:19" x14ac:dyDescent="0.25">
      <c r="A4343" s="1" t="s">
        <v>36</v>
      </c>
      <c r="B4343" s="1" t="s">
        <v>37</v>
      </c>
      <c r="C4343" s="1" t="s">
        <v>22</v>
      </c>
      <c r="D4343" s="1" t="s">
        <v>23</v>
      </c>
      <c r="E4343" s="1" t="s">
        <v>24</v>
      </c>
      <c r="G4343" t="s">
        <v>25</v>
      </c>
      <c r="H4343">
        <v>91463</v>
      </c>
      <c r="I4343">
        <v>92008</v>
      </c>
      <c r="J4343" t="s">
        <v>26</v>
      </c>
      <c r="K4343" t="s">
        <v>312</v>
      </c>
      <c r="N4343" t="s">
        <v>245</v>
      </c>
      <c r="Q4343" t="s">
        <v>311</v>
      </c>
      <c r="R4343">
        <v>546</v>
      </c>
      <c r="S4343">
        <v>181</v>
      </c>
    </row>
    <row r="4344" spans="1:19" x14ac:dyDescent="0.25">
      <c r="A4344" s="1" t="s">
        <v>20</v>
      </c>
      <c r="B4344" s="1" t="s">
        <v>34</v>
      </c>
      <c r="C4344" s="1" t="s">
        <v>22</v>
      </c>
      <c r="D4344" s="1" t="s">
        <v>23</v>
      </c>
      <c r="E4344" s="1" t="s">
        <v>24</v>
      </c>
      <c r="G4344" t="s">
        <v>2087</v>
      </c>
      <c r="H4344">
        <v>91583</v>
      </c>
      <c r="I4344">
        <v>91768</v>
      </c>
      <c r="J4344" t="s">
        <v>26</v>
      </c>
      <c r="Q4344" t="s">
        <v>2354</v>
      </c>
      <c r="R4344">
        <v>186</v>
      </c>
    </row>
    <row r="4345" spans="1:19" x14ac:dyDescent="0.25">
      <c r="A4345" s="1" t="s">
        <v>36</v>
      </c>
      <c r="B4345" s="1" t="s">
        <v>37</v>
      </c>
      <c r="C4345" s="1" t="s">
        <v>22</v>
      </c>
      <c r="D4345" s="1" t="s">
        <v>23</v>
      </c>
      <c r="E4345" s="1" t="s">
        <v>24</v>
      </c>
      <c r="G4345" t="s">
        <v>2087</v>
      </c>
      <c r="H4345">
        <v>91583</v>
      </c>
      <c r="I4345">
        <v>91768</v>
      </c>
      <c r="J4345" t="s">
        <v>26</v>
      </c>
      <c r="K4345" t="s">
        <v>2355</v>
      </c>
      <c r="N4345" t="s">
        <v>2356</v>
      </c>
      <c r="Q4345" t="s">
        <v>2354</v>
      </c>
      <c r="R4345">
        <v>186</v>
      </c>
      <c r="S4345">
        <v>61</v>
      </c>
    </row>
    <row r="4346" spans="1:19" x14ac:dyDescent="0.25">
      <c r="A4346" s="1" t="s">
        <v>20</v>
      </c>
      <c r="B4346" s="1" t="s">
        <v>34</v>
      </c>
      <c r="C4346" s="1" t="s">
        <v>22</v>
      </c>
      <c r="D4346" s="1" t="s">
        <v>23</v>
      </c>
      <c r="E4346" s="1" t="s">
        <v>24</v>
      </c>
      <c r="G4346" t="s">
        <v>683</v>
      </c>
      <c r="H4346">
        <v>91587</v>
      </c>
      <c r="I4346">
        <v>91859</v>
      </c>
      <c r="J4346" t="s">
        <v>26</v>
      </c>
      <c r="Q4346" t="s">
        <v>939</v>
      </c>
      <c r="R4346">
        <v>273</v>
      </c>
    </row>
    <row r="4347" spans="1:19" x14ac:dyDescent="0.25">
      <c r="A4347" s="1" t="s">
        <v>36</v>
      </c>
      <c r="B4347" s="1" t="s">
        <v>37</v>
      </c>
      <c r="C4347" s="1" t="s">
        <v>22</v>
      </c>
      <c r="D4347" s="1" t="s">
        <v>23</v>
      </c>
      <c r="E4347" s="1" t="s">
        <v>24</v>
      </c>
      <c r="G4347" t="s">
        <v>683</v>
      </c>
      <c r="H4347">
        <v>91587</v>
      </c>
      <c r="I4347">
        <v>91859</v>
      </c>
      <c r="J4347" t="s">
        <v>26</v>
      </c>
      <c r="K4347" t="s">
        <v>940</v>
      </c>
      <c r="N4347" t="s">
        <v>45</v>
      </c>
      <c r="Q4347" t="s">
        <v>939</v>
      </c>
      <c r="R4347">
        <v>273</v>
      </c>
      <c r="S4347">
        <v>90</v>
      </c>
    </row>
    <row r="4348" spans="1:19" x14ac:dyDescent="0.25">
      <c r="A4348" s="1" t="s">
        <v>20</v>
      </c>
      <c r="B4348" s="1" t="s">
        <v>34</v>
      </c>
      <c r="C4348" s="1" t="s">
        <v>22</v>
      </c>
      <c r="D4348" s="1" t="s">
        <v>23</v>
      </c>
      <c r="E4348" s="1" t="s">
        <v>24</v>
      </c>
      <c r="G4348" t="s">
        <v>2087</v>
      </c>
      <c r="H4348">
        <v>91807</v>
      </c>
      <c r="I4348">
        <v>93084</v>
      </c>
      <c r="J4348" t="s">
        <v>26</v>
      </c>
      <c r="Q4348" t="s">
        <v>2357</v>
      </c>
      <c r="R4348">
        <v>1278</v>
      </c>
    </row>
    <row r="4349" spans="1:19" x14ac:dyDescent="0.25">
      <c r="A4349" s="1" t="s">
        <v>36</v>
      </c>
      <c r="B4349" s="1" t="s">
        <v>37</v>
      </c>
      <c r="C4349" s="1" t="s">
        <v>22</v>
      </c>
      <c r="D4349" s="1" t="s">
        <v>23</v>
      </c>
      <c r="E4349" s="1" t="s">
        <v>24</v>
      </c>
      <c r="G4349" t="s">
        <v>2087</v>
      </c>
      <c r="H4349">
        <v>91807</v>
      </c>
      <c r="I4349">
        <v>93084</v>
      </c>
      <c r="J4349" t="s">
        <v>26</v>
      </c>
      <c r="K4349" t="s">
        <v>2358</v>
      </c>
      <c r="N4349" t="s">
        <v>2359</v>
      </c>
      <c r="Q4349" t="s">
        <v>2357</v>
      </c>
      <c r="R4349">
        <v>1278</v>
      </c>
      <c r="S4349">
        <v>425</v>
      </c>
    </row>
    <row r="4350" spans="1:19" x14ac:dyDescent="0.25">
      <c r="A4350" s="1" t="s">
        <v>20</v>
      </c>
      <c r="B4350" s="1" t="s">
        <v>34</v>
      </c>
      <c r="C4350" s="1" t="s">
        <v>22</v>
      </c>
      <c r="D4350" s="1" t="s">
        <v>23</v>
      </c>
      <c r="E4350" s="1" t="s">
        <v>24</v>
      </c>
      <c r="G4350" t="s">
        <v>25</v>
      </c>
      <c r="H4350">
        <v>92014</v>
      </c>
      <c r="I4350">
        <v>92496</v>
      </c>
      <c r="J4350" t="s">
        <v>26</v>
      </c>
      <c r="Q4350" t="s">
        <v>313</v>
      </c>
      <c r="R4350">
        <v>483</v>
      </c>
    </row>
    <row r="4351" spans="1:19" x14ac:dyDescent="0.25">
      <c r="A4351" s="1" t="s">
        <v>36</v>
      </c>
      <c r="B4351" s="1" t="s">
        <v>37</v>
      </c>
      <c r="C4351" s="1" t="s">
        <v>22</v>
      </c>
      <c r="D4351" s="1" t="s">
        <v>23</v>
      </c>
      <c r="E4351" s="1" t="s">
        <v>24</v>
      </c>
      <c r="G4351" t="s">
        <v>25</v>
      </c>
      <c r="H4351">
        <v>92014</v>
      </c>
      <c r="I4351">
        <v>92496</v>
      </c>
      <c r="J4351" t="s">
        <v>26</v>
      </c>
      <c r="K4351" t="s">
        <v>314</v>
      </c>
      <c r="N4351" t="s">
        <v>308</v>
      </c>
      <c r="Q4351" t="s">
        <v>313</v>
      </c>
      <c r="R4351">
        <v>483</v>
      </c>
      <c r="S4351">
        <v>160</v>
      </c>
    </row>
    <row r="4352" spans="1:19" x14ac:dyDescent="0.25">
      <c r="A4352" s="1" t="s">
        <v>20</v>
      </c>
      <c r="B4352" s="1" t="s">
        <v>34</v>
      </c>
      <c r="C4352" s="1" t="s">
        <v>22</v>
      </c>
      <c r="D4352" s="1" t="s">
        <v>23</v>
      </c>
      <c r="E4352" s="1" t="s">
        <v>24</v>
      </c>
      <c r="G4352" t="s">
        <v>683</v>
      </c>
      <c r="H4352">
        <v>92027</v>
      </c>
      <c r="I4352">
        <v>93325</v>
      </c>
      <c r="J4352" t="s">
        <v>26</v>
      </c>
      <c r="Q4352" t="s">
        <v>941</v>
      </c>
      <c r="R4352">
        <v>1299</v>
      </c>
    </row>
    <row r="4353" spans="1:19" x14ac:dyDescent="0.25">
      <c r="A4353" s="1" t="s">
        <v>36</v>
      </c>
      <c r="B4353" s="1" t="s">
        <v>37</v>
      </c>
      <c r="C4353" s="1" t="s">
        <v>22</v>
      </c>
      <c r="D4353" s="1" t="s">
        <v>23</v>
      </c>
      <c r="E4353" s="1" t="s">
        <v>24</v>
      </c>
      <c r="G4353" t="s">
        <v>683</v>
      </c>
      <c r="H4353">
        <v>92027</v>
      </c>
      <c r="I4353">
        <v>93325</v>
      </c>
      <c r="J4353" t="s">
        <v>26</v>
      </c>
      <c r="K4353" t="s">
        <v>942</v>
      </c>
      <c r="N4353" t="s">
        <v>551</v>
      </c>
      <c r="Q4353" t="s">
        <v>941</v>
      </c>
      <c r="R4353">
        <v>1299</v>
      </c>
      <c r="S4353">
        <v>432</v>
      </c>
    </row>
    <row r="4354" spans="1:19" x14ac:dyDescent="0.25">
      <c r="A4354" s="1" t="s">
        <v>20</v>
      </c>
      <c r="B4354" s="1" t="s">
        <v>34</v>
      </c>
      <c r="C4354" s="1" t="s">
        <v>22</v>
      </c>
      <c r="D4354" s="1" t="s">
        <v>23</v>
      </c>
      <c r="E4354" s="1" t="s">
        <v>24</v>
      </c>
      <c r="G4354" t="s">
        <v>1267</v>
      </c>
      <c r="H4354">
        <v>92034</v>
      </c>
      <c r="I4354">
        <v>93785</v>
      </c>
      <c r="J4354" t="s">
        <v>26</v>
      </c>
      <c r="Q4354" t="s">
        <v>1508</v>
      </c>
      <c r="R4354">
        <v>1752</v>
      </c>
    </row>
    <row r="4355" spans="1:19" x14ac:dyDescent="0.25">
      <c r="A4355" s="1" t="s">
        <v>36</v>
      </c>
      <c r="B4355" s="1" t="s">
        <v>37</v>
      </c>
      <c r="C4355" s="1" t="s">
        <v>22</v>
      </c>
      <c r="D4355" s="1" t="s">
        <v>23</v>
      </c>
      <c r="E4355" s="1" t="s">
        <v>24</v>
      </c>
      <c r="G4355" t="s">
        <v>1267</v>
      </c>
      <c r="H4355">
        <v>92034</v>
      </c>
      <c r="I4355">
        <v>93785</v>
      </c>
      <c r="J4355" t="s">
        <v>26</v>
      </c>
      <c r="K4355" t="s">
        <v>1509</v>
      </c>
      <c r="N4355" t="s">
        <v>1510</v>
      </c>
      <c r="Q4355" t="s">
        <v>1508</v>
      </c>
      <c r="R4355">
        <v>1752</v>
      </c>
      <c r="S4355">
        <v>583</v>
      </c>
    </row>
    <row r="4356" spans="1:19" x14ac:dyDescent="0.25">
      <c r="A4356" s="1" t="s">
        <v>20</v>
      </c>
      <c r="B4356" s="1" t="s">
        <v>34</v>
      </c>
      <c r="C4356" s="1" t="s">
        <v>22</v>
      </c>
      <c r="D4356" s="1" t="s">
        <v>23</v>
      </c>
      <c r="E4356" s="1" t="s">
        <v>24</v>
      </c>
      <c r="G4356" t="s">
        <v>1766</v>
      </c>
      <c r="H4356">
        <v>92365</v>
      </c>
      <c r="I4356">
        <v>92742</v>
      </c>
      <c r="J4356" t="s">
        <v>26</v>
      </c>
      <c r="Q4356" t="s">
        <v>1971</v>
      </c>
      <c r="R4356">
        <v>378</v>
      </c>
    </row>
    <row r="4357" spans="1:19" x14ac:dyDescent="0.25">
      <c r="A4357" s="1" t="s">
        <v>36</v>
      </c>
      <c r="B4357" s="1" t="s">
        <v>37</v>
      </c>
      <c r="C4357" s="1" t="s">
        <v>22</v>
      </c>
      <c r="D4357" s="1" t="s">
        <v>23</v>
      </c>
      <c r="E4357" s="1" t="s">
        <v>24</v>
      </c>
      <c r="G4357" t="s">
        <v>1766</v>
      </c>
      <c r="H4357">
        <v>92365</v>
      </c>
      <c r="I4357">
        <v>92742</v>
      </c>
      <c r="J4357" t="s">
        <v>26</v>
      </c>
      <c r="K4357" t="s">
        <v>1972</v>
      </c>
      <c r="N4357" t="s">
        <v>1973</v>
      </c>
      <c r="Q4357" t="s">
        <v>1971</v>
      </c>
      <c r="R4357">
        <v>378</v>
      </c>
      <c r="S4357">
        <v>125</v>
      </c>
    </row>
    <row r="4358" spans="1:19" x14ac:dyDescent="0.25">
      <c r="A4358" s="1" t="s">
        <v>20</v>
      </c>
      <c r="B4358" s="1" t="s">
        <v>34</v>
      </c>
      <c r="C4358" s="1" t="s">
        <v>22</v>
      </c>
      <c r="D4358" s="1" t="s">
        <v>23</v>
      </c>
      <c r="E4358" s="1" t="s">
        <v>24</v>
      </c>
      <c r="G4358" t="s">
        <v>2442</v>
      </c>
      <c r="H4358">
        <v>92410</v>
      </c>
      <c r="I4358">
        <v>92778</v>
      </c>
      <c r="J4358" t="s">
        <v>26</v>
      </c>
      <c r="Q4358" t="s">
        <v>2656</v>
      </c>
      <c r="R4358">
        <v>369</v>
      </c>
    </row>
    <row r="4359" spans="1:19" x14ac:dyDescent="0.25">
      <c r="A4359" s="1" t="s">
        <v>36</v>
      </c>
      <c r="B4359" s="1" t="s">
        <v>37</v>
      </c>
      <c r="C4359" s="1" t="s">
        <v>22</v>
      </c>
      <c r="D4359" s="1" t="s">
        <v>23</v>
      </c>
      <c r="E4359" s="1" t="s">
        <v>24</v>
      </c>
      <c r="G4359" t="s">
        <v>2442</v>
      </c>
      <c r="H4359">
        <v>92410</v>
      </c>
      <c r="I4359">
        <v>92778</v>
      </c>
      <c r="J4359" t="s">
        <v>26</v>
      </c>
      <c r="K4359" t="s">
        <v>2657</v>
      </c>
      <c r="N4359" t="s">
        <v>45</v>
      </c>
      <c r="Q4359" t="s">
        <v>2656</v>
      </c>
      <c r="R4359">
        <v>369</v>
      </c>
      <c r="S4359">
        <v>122</v>
      </c>
    </row>
    <row r="4360" spans="1:19" x14ac:dyDescent="0.25">
      <c r="A4360" s="1" t="s">
        <v>20</v>
      </c>
      <c r="B4360" s="1" t="s">
        <v>34</v>
      </c>
      <c r="C4360" s="1" t="s">
        <v>22</v>
      </c>
      <c r="D4360" s="1" t="s">
        <v>23</v>
      </c>
      <c r="E4360" s="1" t="s">
        <v>24</v>
      </c>
      <c r="G4360" t="s">
        <v>25</v>
      </c>
      <c r="H4360">
        <v>92642</v>
      </c>
      <c r="I4360">
        <v>93337</v>
      </c>
      <c r="J4360" t="s">
        <v>26</v>
      </c>
      <c r="Q4360" t="s">
        <v>315</v>
      </c>
      <c r="R4360">
        <v>696</v>
      </c>
    </row>
    <row r="4361" spans="1:19" x14ac:dyDescent="0.25">
      <c r="A4361" s="1" t="s">
        <v>36</v>
      </c>
      <c r="B4361" s="1" t="s">
        <v>37</v>
      </c>
      <c r="C4361" s="1" t="s">
        <v>22</v>
      </c>
      <c r="D4361" s="1" t="s">
        <v>23</v>
      </c>
      <c r="E4361" s="1" t="s">
        <v>24</v>
      </c>
      <c r="G4361" t="s">
        <v>25</v>
      </c>
      <c r="H4361">
        <v>92642</v>
      </c>
      <c r="I4361">
        <v>93337</v>
      </c>
      <c r="J4361" t="s">
        <v>26</v>
      </c>
      <c r="K4361" t="s">
        <v>316</v>
      </c>
      <c r="N4361" t="s">
        <v>317</v>
      </c>
      <c r="Q4361" t="s">
        <v>315</v>
      </c>
      <c r="R4361">
        <v>696</v>
      </c>
      <c r="S4361">
        <v>231</v>
      </c>
    </row>
    <row r="4362" spans="1:19" x14ac:dyDescent="0.25">
      <c r="A4362" s="1" t="s">
        <v>20</v>
      </c>
      <c r="B4362" s="1" t="s">
        <v>34</v>
      </c>
      <c r="C4362" s="1" t="s">
        <v>22</v>
      </c>
      <c r="D4362" s="1" t="s">
        <v>23</v>
      </c>
      <c r="E4362" s="1" t="s">
        <v>24</v>
      </c>
      <c r="G4362" t="s">
        <v>2442</v>
      </c>
      <c r="H4362">
        <v>92766</v>
      </c>
      <c r="I4362">
        <v>93338</v>
      </c>
      <c r="J4362" t="s">
        <v>26</v>
      </c>
      <c r="Q4362" t="s">
        <v>2658</v>
      </c>
      <c r="R4362">
        <v>573</v>
      </c>
    </row>
    <row r="4363" spans="1:19" x14ac:dyDescent="0.25">
      <c r="A4363" s="1" t="s">
        <v>36</v>
      </c>
      <c r="B4363" s="1" t="s">
        <v>37</v>
      </c>
      <c r="C4363" s="1" t="s">
        <v>22</v>
      </c>
      <c r="D4363" s="1" t="s">
        <v>23</v>
      </c>
      <c r="E4363" s="1" t="s">
        <v>24</v>
      </c>
      <c r="G4363" t="s">
        <v>2442</v>
      </c>
      <c r="H4363">
        <v>92766</v>
      </c>
      <c r="I4363">
        <v>93338</v>
      </c>
      <c r="J4363" t="s">
        <v>26</v>
      </c>
      <c r="K4363" t="s">
        <v>2659</v>
      </c>
      <c r="N4363" t="s">
        <v>2660</v>
      </c>
      <c r="Q4363" t="s">
        <v>2658</v>
      </c>
      <c r="R4363">
        <v>573</v>
      </c>
      <c r="S4363">
        <v>190</v>
      </c>
    </row>
    <row r="4364" spans="1:19" x14ac:dyDescent="0.25">
      <c r="A4364" s="1" t="s">
        <v>20</v>
      </c>
      <c r="B4364" s="1" t="s">
        <v>34</v>
      </c>
      <c r="C4364" s="1" t="s">
        <v>22</v>
      </c>
      <c r="D4364" s="1" t="s">
        <v>23</v>
      </c>
      <c r="E4364" s="1" t="s">
        <v>24</v>
      </c>
      <c r="G4364" t="s">
        <v>1766</v>
      </c>
      <c r="H4364">
        <v>92861</v>
      </c>
      <c r="I4364">
        <v>93874</v>
      </c>
      <c r="J4364" t="s">
        <v>26</v>
      </c>
      <c r="Q4364" t="s">
        <v>1974</v>
      </c>
      <c r="R4364">
        <v>1014</v>
      </c>
    </row>
    <row r="4365" spans="1:19" x14ac:dyDescent="0.25">
      <c r="A4365" s="1" t="s">
        <v>36</v>
      </c>
      <c r="B4365" s="1" t="s">
        <v>37</v>
      </c>
      <c r="C4365" s="1" t="s">
        <v>22</v>
      </c>
      <c r="D4365" s="1" t="s">
        <v>23</v>
      </c>
      <c r="E4365" s="1" t="s">
        <v>24</v>
      </c>
      <c r="G4365" t="s">
        <v>1766</v>
      </c>
      <c r="H4365">
        <v>92861</v>
      </c>
      <c r="I4365">
        <v>93874</v>
      </c>
      <c r="J4365" t="s">
        <v>26</v>
      </c>
      <c r="K4365" t="s">
        <v>1975</v>
      </c>
      <c r="N4365" t="s">
        <v>1976</v>
      </c>
      <c r="Q4365" t="s">
        <v>1974</v>
      </c>
      <c r="R4365">
        <v>1014</v>
      </c>
      <c r="S4365">
        <v>337</v>
      </c>
    </row>
    <row r="4366" spans="1:19" x14ac:dyDescent="0.25">
      <c r="A4366" s="1" t="s">
        <v>20</v>
      </c>
      <c r="B4366" s="1" t="s">
        <v>34</v>
      </c>
      <c r="C4366" s="1" t="s">
        <v>22</v>
      </c>
      <c r="D4366" s="1" t="s">
        <v>23</v>
      </c>
      <c r="E4366" s="1" t="s">
        <v>24</v>
      </c>
      <c r="G4366" t="s">
        <v>2087</v>
      </c>
      <c r="H4366">
        <v>93115</v>
      </c>
      <c r="I4366">
        <v>93522</v>
      </c>
      <c r="J4366" t="s">
        <v>26</v>
      </c>
      <c r="Q4366" t="s">
        <v>2360</v>
      </c>
      <c r="R4366">
        <v>408</v>
      </c>
    </row>
    <row r="4367" spans="1:19" x14ac:dyDescent="0.25">
      <c r="A4367" s="1" t="s">
        <v>36</v>
      </c>
      <c r="B4367" s="1" t="s">
        <v>37</v>
      </c>
      <c r="C4367" s="1" t="s">
        <v>22</v>
      </c>
      <c r="D4367" s="1" t="s">
        <v>23</v>
      </c>
      <c r="E4367" s="1" t="s">
        <v>24</v>
      </c>
      <c r="G4367" t="s">
        <v>2087</v>
      </c>
      <c r="H4367">
        <v>93115</v>
      </c>
      <c r="I4367">
        <v>93522</v>
      </c>
      <c r="J4367" t="s">
        <v>26</v>
      </c>
      <c r="K4367" t="s">
        <v>2361</v>
      </c>
      <c r="N4367" t="s">
        <v>2362</v>
      </c>
      <c r="Q4367" t="s">
        <v>2360</v>
      </c>
      <c r="R4367">
        <v>408</v>
      </c>
      <c r="S4367">
        <v>135</v>
      </c>
    </row>
    <row r="4368" spans="1:19" x14ac:dyDescent="0.25">
      <c r="A4368" s="1" t="s">
        <v>20</v>
      </c>
      <c r="B4368" s="1" t="s">
        <v>34</v>
      </c>
      <c r="C4368" s="1" t="s">
        <v>22</v>
      </c>
      <c r="D4368" s="1" t="s">
        <v>23</v>
      </c>
      <c r="E4368" s="1" t="s">
        <v>24</v>
      </c>
      <c r="G4368" t="s">
        <v>683</v>
      </c>
      <c r="H4368">
        <v>93327</v>
      </c>
      <c r="I4368">
        <v>94010</v>
      </c>
      <c r="J4368" t="s">
        <v>26</v>
      </c>
      <c r="Q4368" t="s">
        <v>943</v>
      </c>
      <c r="R4368">
        <v>684</v>
      </c>
    </row>
    <row r="4369" spans="1:20" x14ac:dyDescent="0.25">
      <c r="A4369" s="1" t="s">
        <v>36</v>
      </c>
      <c r="B4369" s="1" t="s">
        <v>37</v>
      </c>
      <c r="C4369" s="1" t="s">
        <v>22</v>
      </c>
      <c r="D4369" s="1" t="s">
        <v>23</v>
      </c>
      <c r="E4369" s="1" t="s">
        <v>24</v>
      </c>
      <c r="G4369" t="s">
        <v>683</v>
      </c>
      <c r="H4369">
        <v>93327</v>
      </c>
      <c r="I4369">
        <v>94010</v>
      </c>
      <c r="J4369" t="s">
        <v>26</v>
      </c>
      <c r="K4369" t="s">
        <v>944</v>
      </c>
      <c r="N4369" t="s">
        <v>405</v>
      </c>
      <c r="Q4369" t="s">
        <v>943</v>
      </c>
      <c r="R4369">
        <v>684</v>
      </c>
      <c r="S4369">
        <v>227</v>
      </c>
    </row>
    <row r="4370" spans="1:20" x14ac:dyDescent="0.25">
      <c r="A4370" s="1" t="s">
        <v>20</v>
      </c>
      <c r="B4370" s="1" t="s">
        <v>34</v>
      </c>
      <c r="C4370" s="1" t="s">
        <v>22</v>
      </c>
      <c r="D4370" s="1" t="s">
        <v>23</v>
      </c>
      <c r="E4370" s="1" t="s">
        <v>24</v>
      </c>
      <c r="G4370" t="s">
        <v>25</v>
      </c>
      <c r="H4370">
        <v>93334</v>
      </c>
      <c r="I4370">
        <v>93663</v>
      </c>
      <c r="J4370" t="s">
        <v>26</v>
      </c>
      <c r="Q4370" t="s">
        <v>318</v>
      </c>
      <c r="R4370">
        <v>330</v>
      </c>
    </row>
    <row r="4371" spans="1:20" x14ac:dyDescent="0.25">
      <c r="A4371" s="1" t="s">
        <v>36</v>
      </c>
      <c r="B4371" s="1" t="s">
        <v>37</v>
      </c>
      <c r="C4371" s="1" t="s">
        <v>22</v>
      </c>
      <c r="D4371" s="1" t="s">
        <v>23</v>
      </c>
      <c r="E4371" s="1" t="s">
        <v>24</v>
      </c>
      <c r="G4371" t="s">
        <v>25</v>
      </c>
      <c r="H4371">
        <v>93334</v>
      </c>
      <c r="I4371">
        <v>93663</v>
      </c>
      <c r="J4371" t="s">
        <v>26</v>
      </c>
      <c r="K4371" t="s">
        <v>319</v>
      </c>
      <c r="N4371" t="s">
        <v>320</v>
      </c>
      <c r="Q4371" t="s">
        <v>318</v>
      </c>
      <c r="R4371">
        <v>330</v>
      </c>
      <c r="S4371">
        <v>109</v>
      </c>
    </row>
    <row r="4372" spans="1:20" x14ac:dyDescent="0.25">
      <c r="A4372" s="1" t="s">
        <v>20</v>
      </c>
      <c r="B4372" s="1" t="s">
        <v>34</v>
      </c>
      <c r="C4372" s="1" t="s">
        <v>22</v>
      </c>
      <c r="D4372" s="1" t="s">
        <v>23</v>
      </c>
      <c r="E4372" s="1" t="s">
        <v>24</v>
      </c>
      <c r="G4372" t="s">
        <v>2702</v>
      </c>
      <c r="H4372">
        <v>93407</v>
      </c>
      <c r="I4372">
        <v>93685</v>
      </c>
      <c r="J4372" t="s">
        <v>46</v>
      </c>
      <c r="Q4372" t="s">
        <v>2903</v>
      </c>
      <c r="R4372">
        <v>279</v>
      </c>
    </row>
    <row r="4373" spans="1:20" x14ac:dyDescent="0.25">
      <c r="A4373" s="1" t="s">
        <v>36</v>
      </c>
      <c r="B4373" s="1" t="s">
        <v>37</v>
      </c>
      <c r="C4373" s="1" t="s">
        <v>22</v>
      </c>
      <c r="D4373" s="1" t="s">
        <v>23</v>
      </c>
      <c r="E4373" s="1" t="s">
        <v>24</v>
      </c>
      <c r="G4373" t="s">
        <v>2702</v>
      </c>
      <c r="H4373">
        <v>93407</v>
      </c>
      <c r="I4373">
        <v>93685</v>
      </c>
      <c r="J4373" t="s">
        <v>46</v>
      </c>
      <c r="K4373" t="s">
        <v>2904</v>
      </c>
      <c r="N4373" t="s">
        <v>45</v>
      </c>
      <c r="Q4373" t="s">
        <v>2903</v>
      </c>
      <c r="R4373">
        <v>279</v>
      </c>
      <c r="S4373">
        <v>92</v>
      </c>
    </row>
    <row r="4374" spans="1:20" x14ac:dyDescent="0.25">
      <c r="A4374" s="1" t="s">
        <v>20</v>
      </c>
      <c r="B4374" s="1" t="s">
        <v>34</v>
      </c>
      <c r="C4374" s="1" t="s">
        <v>22</v>
      </c>
      <c r="D4374" s="1" t="s">
        <v>23</v>
      </c>
      <c r="E4374" s="1" t="s">
        <v>24</v>
      </c>
      <c r="G4374" t="s">
        <v>2442</v>
      </c>
      <c r="H4374">
        <v>93475</v>
      </c>
      <c r="I4374">
        <v>94833</v>
      </c>
      <c r="J4374" t="s">
        <v>26</v>
      </c>
      <c r="Q4374" t="s">
        <v>2661</v>
      </c>
      <c r="R4374">
        <v>1359</v>
      </c>
    </row>
    <row r="4375" spans="1:20" x14ac:dyDescent="0.25">
      <c r="A4375" s="1" t="s">
        <v>36</v>
      </c>
      <c r="B4375" s="1" t="s">
        <v>37</v>
      </c>
      <c r="C4375" s="1" t="s">
        <v>22</v>
      </c>
      <c r="D4375" s="1" t="s">
        <v>23</v>
      </c>
      <c r="E4375" s="1" t="s">
        <v>24</v>
      </c>
      <c r="G4375" t="s">
        <v>2442</v>
      </c>
      <c r="H4375">
        <v>93475</v>
      </c>
      <c r="I4375">
        <v>94833</v>
      </c>
      <c r="J4375" t="s">
        <v>26</v>
      </c>
      <c r="K4375" t="s">
        <v>2662</v>
      </c>
      <c r="N4375" t="s">
        <v>1513</v>
      </c>
      <c r="Q4375" t="s">
        <v>2661</v>
      </c>
      <c r="R4375">
        <v>1359</v>
      </c>
      <c r="S4375">
        <v>452</v>
      </c>
    </row>
    <row r="4376" spans="1:20" x14ac:dyDescent="0.25">
      <c r="A4376" s="1" t="s">
        <v>20</v>
      </c>
      <c r="B4376" s="1" t="s">
        <v>34</v>
      </c>
      <c r="C4376" s="1" t="s">
        <v>22</v>
      </c>
      <c r="D4376" s="1" t="s">
        <v>23</v>
      </c>
      <c r="E4376" s="1" t="s">
        <v>24</v>
      </c>
      <c r="G4376" t="s">
        <v>2087</v>
      </c>
      <c r="H4376">
        <v>93536</v>
      </c>
      <c r="I4376">
        <v>94861</v>
      </c>
      <c r="J4376" t="s">
        <v>26</v>
      </c>
      <c r="Q4376" t="s">
        <v>2363</v>
      </c>
      <c r="R4376">
        <v>1326</v>
      </c>
    </row>
    <row r="4377" spans="1:20" x14ac:dyDescent="0.25">
      <c r="A4377" s="1" t="s">
        <v>36</v>
      </c>
      <c r="B4377" s="1" t="s">
        <v>37</v>
      </c>
      <c r="C4377" s="1" t="s">
        <v>22</v>
      </c>
      <c r="D4377" s="1" t="s">
        <v>23</v>
      </c>
      <c r="E4377" s="1" t="s">
        <v>24</v>
      </c>
      <c r="G4377" t="s">
        <v>2087</v>
      </c>
      <c r="H4377">
        <v>93536</v>
      </c>
      <c r="I4377">
        <v>94861</v>
      </c>
      <c r="J4377" t="s">
        <v>26</v>
      </c>
      <c r="K4377" t="s">
        <v>2364</v>
      </c>
      <c r="N4377" t="s">
        <v>2365</v>
      </c>
      <c r="Q4377" t="s">
        <v>2363</v>
      </c>
      <c r="R4377">
        <v>1326</v>
      </c>
      <c r="S4377">
        <v>441</v>
      </c>
    </row>
    <row r="4378" spans="1:20" x14ac:dyDescent="0.25">
      <c r="A4378" s="1" t="s">
        <v>20</v>
      </c>
      <c r="B4378" s="1" t="s">
        <v>34</v>
      </c>
      <c r="C4378" s="1" t="s">
        <v>22</v>
      </c>
      <c r="D4378" s="1" t="s">
        <v>23</v>
      </c>
      <c r="E4378" s="1" t="s">
        <v>24</v>
      </c>
      <c r="G4378" t="s">
        <v>25</v>
      </c>
      <c r="H4378">
        <v>93660</v>
      </c>
      <c r="I4378">
        <v>94970</v>
      </c>
      <c r="J4378" t="s">
        <v>26</v>
      </c>
      <c r="Q4378" t="s">
        <v>321</v>
      </c>
      <c r="R4378">
        <v>1311</v>
      </c>
    </row>
    <row r="4379" spans="1:20" x14ac:dyDescent="0.25">
      <c r="A4379" s="1" t="s">
        <v>36</v>
      </c>
      <c r="B4379" s="1" t="s">
        <v>37</v>
      </c>
      <c r="C4379" s="1" t="s">
        <v>22</v>
      </c>
      <c r="D4379" s="1" t="s">
        <v>23</v>
      </c>
      <c r="E4379" s="1" t="s">
        <v>24</v>
      </c>
      <c r="G4379" t="s">
        <v>25</v>
      </c>
      <c r="H4379">
        <v>93660</v>
      </c>
      <c r="I4379">
        <v>94970</v>
      </c>
      <c r="J4379" t="s">
        <v>26</v>
      </c>
      <c r="K4379" t="s">
        <v>322</v>
      </c>
      <c r="N4379" t="s">
        <v>189</v>
      </c>
      <c r="Q4379" t="s">
        <v>321</v>
      </c>
      <c r="R4379">
        <v>1311</v>
      </c>
      <c r="S4379">
        <v>436</v>
      </c>
    </row>
    <row r="4380" spans="1:20" x14ac:dyDescent="0.25">
      <c r="A4380" s="1" t="s">
        <v>20</v>
      </c>
      <c r="B4380" s="1" t="s">
        <v>128</v>
      </c>
      <c r="C4380" s="1" t="s">
        <v>22</v>
      </c>
      <c r="D4380" s="1" t="s">
        <v>23</v>
      </c>
      <c r="E4380" s="1" t="s">
        <v>24</v>
      </c>
      <c r="G4380" t="s">
        <v>2702</v>
      </c>
      <c r="H4380">
        <v>93669</v>
      </c>
      <c r="I4380">
        <v>94952</v>
      </c>
      <c r="J4380" t="s">
        <v>26</v>
      </c>
      <c r="Q4380" t="s">
        <v>2905</v>
      </c>
      <c r="R4380">
        <v>1284</v>
      </c>
      <c r="T4380" t="s">
        <v>130</v>
      </c>
    </row>
    <row r="4381" spans="1:20" x14ac:dyDescent="0.25">
      <c r="A4381" s="1" t="s">
        <v>36</v>
      </c>
      <c r="B4381" s="1" t="s">
        <v>131</v>
      </c>
      <c r="C4381" s="1" t="s">
        <v>22</v>
      </c>
      <c r="D4381" s="1" t="s">
        <v>23</v>
      </c>
      <c r="E4381" s="1" t="s">
        <v>24</v>
      </c>
      <c r="G4381" t="s">
        <v>2702</v>
      </c>
      <c r="H4381">
        <v>93669</v>
      </c>
      <c r="I4381">
        <v>94952</v>
      </c>
      <c r="J4381" t="s">
        <v>26</v>
      </c>
      <c r="N4381" t="s">
        <v>1431</v>
      </c>
      <c r="Q4381" t="s">
        <v>2905</v>
      </c>
      <c r="R4381">
        <v>1284</v>
      </c>
      <c r="T4381" t="s">
        <v>130</v>
      </c>
    </row>
    <row r="4382" spans="1:20" x14ac:dyDescent="0.25">
      <c r="A4382" s="1" t="s">
        <v>20</v>
      </c>
      <c r="B4382" s="1" t="s">
        <v>34</v>
      </c>
      <c r="C4382" s="1" t="s">
        <v>22</v>
      </c>
      <c r="D4382" s="1" t="s">
        <v>23</v>
      </c>
      <c r="E4382" s="1" t="s">
        <v>24</v>
      </c>
      <c r="G4382" t="s">
        <v>1267</v>
      </c>
      <c r="H4382">
        <v>93817</v>
      </c>
      <c r="I4382">
        <v>94833</v>
      </c>
      <c r="J4382" t="s">
        <v>26</v>
      </c>
      <c r="Q4382" t="s">
        <v>1511</v>
      </c>
      <c r="R4382">
        <v>1017</v>
      </c>
    </row>
    <row r="4383" spans="1:20" x14ac:dyDescent="0.25">
      <c r="A4383" s="1" t="s">
        <v>36</v>
      </c>
      <c r="B4383" s="1" t="s">
        <v>37</v>
      </c>
      <c r="C4383" s="1" t="s">
        <v>22</v>
      </c>
      <c r="D4383" s="1" t="s">
        <v>23</v>
      </c>
      <c r="E4383" s="1" t="s">
        <v>24</v>
      </c>
      <c r="G4383" t="s">
        <v>1267</v>
      </c>
      <c r="H4383">
        <v>93817</v>
      </c>
      <c r="I4383">
        <v>94833</v>
      </c>
      <c r="J4383" t="s">
        <v>26</v>
      </c>
      <c r="K4383" t="s">
        <v>1512</v>
      </c>
      <c r="N4383" t="s">
        <v>1513</v>
      </c>
      <c r="Q4383" t="s">
        <v>1511</v>
      </c>
      <c r="R4383">
        <v>1017</v>
      </c>
      <c r="S4383">
        <v>338</v>
      </c>
    </row>
    <row r="4384" spans="1:20" x14ac:dyDescent="0.25">
      <c r="A4384" s="1" t="s">
        <v>20</v>
      </c>
      <c r="B4384" s="1" t="s">
        <v>34</v>
      </c>
      <c r="C4384" s="1" t="s">
        <v>22</v>
      </c>
      <c r="D4384" s="1" t="s">
        <v>23</v>
      </c>
      <c r="E4384" s="1" t="s">
        <v>24</v>
      </c>
      <c r="G4384" t="s">
        <v>1766</v>
      </c>
      <c r="H4384">
        <v>93892</v>
      </c>
      <c r="I4384">
        <v>94680</v>
      </c>
      <c r="J4384" t="s">
        <v>26</v>
      </c>
      <c r="Q4384" t="s">
        <v>1977</v>
      </c>
      <c r="R4384">
        <v>789</v>
      </c>
    </row>
    <row r="4385" spans="1:19" x14ac:dyDescent="0.25">
      <c r="A4385" s="1" t="s">
        <v>36</v>
      </c>
      <c r="B4385" s="1" t="s">
        <v>37</v>
      </c>
      <c r="C4385" s="1" t="s">
        <v>22</v>
      </c>
      <c r="D4385" s="1" t="s">
        <v>23</v>
      </c>
      <c r="E4385" s="1" t="s">
        <v>24</v>
      </c>
      <c r="G4385" t="s">
        <v>1766</v>
      </c>
      <c r="H4385">
        <v>93892</v>
      </c>
      <c r="I4385">
        <v>94680</v>
      </c>
      <c r="J4385" t="s">
        <v>26</v>
      </c>
      <c r="K4385" t="s">
        <v>1978</v>
      </c>
      <c r="N4385" t="s">
        <v>1979</v>
      </c>
      <c r="Q4385" t="s">
        <v>1977</v>
      </c>
      <c r="R4385">
        <v>789</v>
      </c>
      <c r="S4385">
        <v>262</v>
      </c>
    </row>
    <row r="4386" spans="1:19" x14ac:dyDescent="0.25">
      <c r="A4386" s="1" t="s">
        <v>20</v>
      </c>
      <c r="B4386" s="1" t="s">
        <v>34</v>
      </c>
      <c r="C4386" s="1" t="s">
        <v>22</v>
      </c>
      <c r="D4386" s="1" t="s">
        <v>23</v>
      </c>
      <c r="E4386" s="1" t="s">
        <v>24</v>
      </c>
      <c r="G4386" t="s">
        <v>683</v>
      </c>
      <c r="H4386">
        <v>94170</v>
      </c>
      <c r="I4386">
        <v>94574</v>
      </c>
      <c r="J4386" t="s">
        <v>26</v>
      </c>
      <c r="Q4386" t="s">
        <v>945</v>
      </c>
      <c r="R4386">
        <v>405</v>
      </c>
    </row>
    <row r="4387" spans="1:19" x14ac:dyDescent="0.25">
      <c r="A4387" s="1" t="s">
        <v>36</v>
      </c>
      <c r="B4387" s="1" t="s">
        <v>37</v>
      </c>
      <c r="C4387" s="1" t="s">
        <v>22</v>
      </c>
      <c r="D4387" s="1" t="s">
        <v>23</v>
      </c>
      <c r="E4387" s="1" t="s">
        <v>24</v>
      </c>
      <c r="G4387" t="s">
        <v>683</v>
      </c>
      <c r="H4387">
        <v>94170</v>
      </c>
      <c r="I4387">
        <v>94574</v>
      </c>
      <c r="J4387" t="s">
        <v>26</v>
      </c>
      <c r="K4387" t="s">
        <v>946</v>
      </c>
      <c r="N4387" t="s">
        <v>45</v>
      </c>
      <c r="Q4387" t="s">
        <v>945</v>
      </c>
      <c r="R4387">
        <v>405</v>
      </c>
      <c r="S4387">
        <v>134</v>
      </c>
    </row>
    <row r="4388" spans="1:19" x14ac:dyDescent="0.25">
      <c r="A4388" s="1" t="s">
        <v>20</v>
      </c>
      <c r="B4388" s="1" t="s">
        <v>34</v>
      </c>
      <c r="C4388" s="1" t="s">
        <v>22</v>
      </c>
      <c r="D4388" s="1" t="s">
        <v>23</v>
      </c>
      <c r="E4388" s="1" t="s">
        <v>24</v>
      </c>
      <c r="G4388" t="s">
        <v>1766</v>
      </c>
      <c r="H4388">
        <v>94673</v>
      </c>
      <c r="I4388">
        <v>95719</v>
      </c>
      <c r="J4388" t="s">
        <v>26</v>
      </c>
      <c r="Q4388" t="s">
        <v>1980</v>
      </c>
      <c r="R4388">
        <v>1047</v>
      </c>
    </row>
    <row r="4389" spans="1:19" x14ac:dyDescent="0.25">
      <c r="A4389" s="1" t="s">
        <v>36</v>
      </c>
      <c r="B4389" s="1" t="s">
        <v>37</v>
      </c>
      <c r="C4389" s="1" t="s">
        <v>22</v>
      </c>
      <c r="D4389" s="1" t="s">
        <v>23</v>
      </c>
      <c r="E4389" s="1" t="s">
        <v>24</v>
      </c>
      <c r="G4389" t="s">
        <v>1766</v>
      </c>
      <c r="H4389">
        <v>94673</v>
      </c>
      <c r="I4389">
        <v>95719</v>
      </c>
      <c r="J4389" t="s">
        <v>26</v>
      </c>
      <c r="K4389" t="s">
        <v>1981</v>
      </c>
      <c r="N4389" t="s">
        <v>1982</v>
      </c>
      <c r="Q4389" t="s">
        <v>1980</v>
      </c>
      <c r="R4389">
        <v>1047</v>
      </c>
      <c r="S4389">
        <v>348</v>
      </c>
    </row>
    <row r="4390" spans="1:19" x14ac:dyDescent="0.25">
      <c r="A4390" s="1" t="s">
        <v>20</v>
      </c>
      <c r="B4390" s="1" t="s">
        <v>34</v>
      </c>
      <c r="C4390" s="1" t="s">
        <v>22</v>
      </c>
      <c r="D4390" s="1" t="s">
        <v>23</v>
      </c>
      <c r="E4390" s="1" t="s">
        <v>24</v>
      </c>
      <c r="G4390" t="s">
        <v>1267</v>
      </c>
      <c r="H4390">
        <v>94861</v>
      </c>
      <c r="I4390">
        <v>96111</v>
      </c>
      <c r="J4390" t="s">
        <v>26</v>
      </c>
      <c r="Q4390" t="s">
        <v>1514</v>
      </c>
      <c r="R4390">
        <v>1251</v>
      </c>
    </row>
    <row r="4391" spans="1:19" x14ac:dyDescent="0.25">
      <c r="A4391" s="1" t="s">
        <v>36</v>
      </c>
      <c r="B4391" s="1" t="s">
        <v>37</v>
      </c>
      <c r="C4391" s="1" t="s">
        <v>22</v>
      </c>
      <c r="D4391" s="1" t="s">
        <v>23</v>
      </c>
      <c r="E4391" s="1" t="s">
        <v>24</v>
      </c>
      <c r="G4391" t="s">
        <v>1267</v>
      </c>
      <c r="H4391">
        <v>94861</v>
      </c>
      <c r="I4391">
        <v>96111</v>
      </c>
      <c r="J4391" t="s">
        <v>26</v>
      </c>
      <c r="K4391" t="s">
        <v>1515</v>
      </c>
      <c r="N4391" t="s">
        <v>1516</v>
      </c>
      <c r="Q4391" t="s">
        <v>1514</v>
      </c>
      <c r="R4391">
        <v>1251</v>
      </c>
      <c r="S4391">
        <v>416</v>
      </c>
    </row>
    <row r="4392" spans="1:19" x14ac:dyDescent="0.25">
      <c r="A4392" s="1" t="s">
        <v>20</v>
      </c>
      <c r="B4392" s="1" t="s">
        <v>34</v>
      </c>
      <c r="C4392" s="1" t="s">
        <v>22</v>
      </c>
      <c r="D4392" s="1" t="s">
        <v>23</v>
      </c>
      <c r="E4392" s="1" t="s">
        <v>24</v>
      </c>
      <c r="G4392" t="s">
        <v>2087</v>
      </c>
      <c r="H4392">
        <v>94877</v>
      </c>
      <c r="I4392">
        <v>95458</v>
      </c>
      <c r="J4392" t="s">
        <v>26</v>
      </c>
      <c r="Q4392" t="s">
        <v>2366</v>
      </c>
      <c r="R4392">
        <v>582</v>
      </c>
    </row>
    <row r="4393" spans="1:19" x14ac:dyDescent="0.25">
      <c r="A4393" s="1" t="s">
        <v>36</v>
      </c>
      <c r="B4393" s="1" t="s">
        <v>37</v>
      </c>
      <c r="C4393" s="1" t="s">
        <v>22</v>
      </c>
      <c r="D4393" s="1" t="s">
        <v>23</v>
      </c>
      <c r="E4393" s="1" t="s">
        <v>24</v>
      </c>
      <c r="G4393" t="s">
        <v>2087</v>
      </c>
      <c r="H4393">
        <v>94877</v>
      </c>
      <c r="I4393">
        <v>95458</v>
      </c>
      <c r="J4393" t="s">
        <v>26</v>
      </c>
      <c r="K4393" t="s">
        <v>2367</v>
      </c>
      <c r="N4393" t="s">
        <v>45</v>
      </c>
      <c r="Q4393" t="s">
        <v>2366</v>
      </c>
      <c r="R4393">
        <v>582</v>
      </c>
      <c r="S4393">
        <v>193</v>
      </c>
    </row>
    <row r="4394" spans="1:19" x14ac:dyDescent="0.25">
      <c r="A4394" s="1" t="s">
        <v>20</v>
      </c>
      <c r="B4394" s="1" t="s">
        <v>34</v>
      </c>
      <c r="C4394" s="1" t="s">
        <v>22</v>
      </c>
      <c r="D4394" s="1" t="s">
        <v>23</v>
      </c>
      <c r="E4394" s="1" t="s">
        <v>24</v>
      </c>
      <c r="G4394" t="s">
        <v>25</v>
      </c>
      <c r="H4394">
        <v>94985</v>
      </c>
      <c r="I4394">
        <v>95404</v>
      </c>
      <c r="J4394" t="s">
        <v>26</v>
      </c>
      <c r="Q4394" t="s">
        <v>323</v>
      </c>
      <c r="R4394">
        <v>420</v>
      </c>
    </row>
    <row r="4395" spans="1:19" x14ac:dyDescent="0.25">
      <c r="A4395" s="1" t="s">
        <v>36</v>
      </c>
      <c r="B4395" s="1" t="s">
        <v>37</v>
      </c>
      <c r="C4395" s="1" t="s">
        <v>22</v>
      </c>
      <c r="D4395" s="1" t="s">
        <v>23</v>
      </c>
      <c r="E4395" s="1" t="s">
        <v>24</v>
      </c>
      <c r="G4395" t="s">
        <v>25</v>
      </c>
      <c r="H4395">
        <v>94985</v>
      </c>
      <c r="I4395">
        <v>95404</v>
      </c>
      <c r="J4395" t="s">
        <v>26</v>
      </c>
      <c r="K4395" t="s">
        <v>324</v>
      </c>
      <c r="N4395" t="s">
        <v>325</v>
      </c>
      <c r="Q4395" t="s">
        <v>323</v>
      </c>
      <c r="R4395">
        <v>420</v>
      </c>
      <c r="S4395">
        <v>139</v>
      </c>
    </row>
    <row r="4396" spans="1:19" x14ac:dyDescent="0.25">
      <c r="A4396" s="1" t="s">
        <v>20</v>
      </c>
      <c r="B4396" s="1" t="s">
        <v>34</v>
      </c>
      <c r="C4396" s="1" t="s">
        <v>22</v>
      </c>
      <c r="D4396" s="1" t="s">
        <v>23</v>
      </c>
      <c r="E4396" s="1" t="s">
        <v>24</v>
      </c>
      <c r="G4396" t="s">
        <v>2442</v>
      </c>
      <c r="H4396">
        <v>95092</v>
      </c>
      <c r="I4396">
        <v>96513</v>
      </c>
      <c r="J4396" t="s">
        <v>26</v>
      </c>
      <c r="Q4396" t="s">
        <v>2663</v>
      </c>
      <c r="R4396">
        <v>1422</v>
      </c>
    </row>
    <row r="4397" spans="1:19" x14ac:dyDescent="0.25">
      <c r="A4397" s="1" t="s">
        <v>36</v>
      </c>
      <c r="B4397" s="1" t="s">
        <v>37</v>
      </c>
      <c r="C4397" s="1" t="s">
        <v>22</v>
      </c>
      <c r="D4397" s="1" t="s">
        <v>23</v>
      </c>
      <c r="E4397" s="1" t="s">
        <v>24</v>
      </c>
      <c r="G4397" t="s">
        <v>2442</v>
      </c>
      <c r="H4397">
        <v>95092</v>
      </c>
      <c r="I4397">
        <v>96513</v>
      </c>
      <c r="J4397" t="s">
        <v>26</v>
      </c>
      <c r="K4397" t="s">
        <v>2664</v>
      </c>
      <c r="N4397" t="s">
        <v>551</v>
      </c>
      <c r="Q4397" t="s">
        <v>2663</v>
      </c>
      <c r="R4397">
        <v>1422</v>
      </c>
      <c r="S4397">
        <v>473</v>
      </c>
    </row>
    <row r="4398" spans="1:19" x14ac:dyDescent="0.25">
      <c r="A4398" s="1" t="s">
        <v>20</v>
      </c>
      <c r="B4398" s="1" t="s">
        <v>34</v>
      </c>
      <c r="C4398" s="1" t="s">
        <v>22</v>
      </c>
      <c r="D4398" s="1" t="s">
        <v>23</v>
      </c>
      <c r="E4398" s="1" t="s">
        <v>24</v>
      </c>
      <c r="G4398" t="s">
        <v>2702</v>
      </c>
      <c r="H4398">
        <v>95171</v>
      </c>
      <c r="I4398">
        <v>95989</v>
      </c>
      <c r="J4398" t="s">
        <v>46</v>
      </c>
      <c r="Q4398" t="s">
        <v>2906</v>
      </c>
      <c r="R4398">
        <v>819</v>
      </c>
    </row>
    <row r="4399" spans="1:19" x14ac:dyDescent="0.25">
      <c r="A4399" s="1" t="s">
        <v>36</v>
      </c>
      <c r="B4399" s="1" t="s">
        <v>37</v>
      </c>
      <c r="C4399" s="1" t="s">
        <v>22</v>
      </c>
      <c r="D4399" s="1" t="s">
        <v>23</v>
      </c>
      <c r="E4399" s="1" t="s">
        <v>24</v>
      </c>
      <c r="G4399" t="s">
        <v>2702</v>
      </c>
      <c r="H4399">
        <v>95171</v>
      </c>
      <c r="I4399">
        <v>95989</v>
      </c>
      <c r="J4399" t="s">
        <v>46</v>
      </c>
      <c r="K4399" t="s">
        <v>2907</v>
      </c>
      <c r="N4399" t="s">
        <v>1155</v>
      </c>
      <c r="Q4399" t="s">
        <v>2906</v>
      </c>
      <c r="R4399">
        <v>819</v>
      </c>
      <c r="S4399">
        <v>272</v>
      </c>
    </row>
    <row r="4400" spans="1:19" x14ac:dyDescent="0.25">
      <c r="A4400" s="1" t="s">
        <v>20</v>
      </c>
      <c r="B4400" s="1" t="s">
        <v>34</v>
      </c>
      <c r="C4400" s="1" t="s">
        <v>22</v>
      </c>
      <c r="D4400" s="1" t="s">
        <v>23</v>
      </c>
      <c r="E4400" s="1" t="s">
        <v>24</v>
      </c>
      <c r="G4400" t="s">
        <v>683</v>
      </c>
      <c r="H4400">
        <v>95208</v>
      </c>
      <c r="I4400">
        <v>95873</v>
      </c>
      <c r="J4400" t="s">
        <v>26</v>
      </c>
      <c r="Q4400" t="s">
        <v>947</v>
      </c>
      <c r="R4400">
        <v>666</v>
      </c>
    </row>
    <row r="4401" spans="1:19" x14ac:dyDescent="0.25">
      <c r="A4401" s="1" t="s">
        <v>36</v>
      </c>
      <c r="B4401" s="1" t="s">
        <v>37</v>
      </c>
      <c r="C4401" s="1" t="s">
        <v>22</v>
      </c>
      <c r="D4401" s="1" t="s">
        <v>23</v>
      </c>
      <c r="E4401" s="1" t="s">
        <v>24</v>
      </c>
      <c r="G4401" t="s">
        <v>683</v>
      </c>
      <c r="H4401">
        <v>95208</v>
      </c>
      <c r="I4401">
        <v>95873</v>
      </c>
      <c r="J4401" t="s">
        <v>26</v>
      </c>
      <c r="K4401" t="s">
        <v>948</v>
      </c>
      <c r="N4401" t="s">
        <v>471</v>
      </c>
      <c r="Q4401" t="s">
        <v>947</v>
      </c>
      <c r="R4401">
        <v>666</v>
      </c>
      <c r="S4401">
        <v>221</v>
      </c>
    </row>
    <row r="4402" spans="1:19" x14ac:dyDescent="0.25">
      <c r="A4402" s="1" t="s">
        <v>20</v>
      </c>
      <c r="B4402" s="1" t="s">
        <v>34</v>
      </c>
      <c r="C4402" s="1" t="s">
        <v>22</v>
      </c>
      <c r="D4402" s="1" t="s">
        <v>23</v>
      </c>
      <c r="E4402" s="1" t="s">
        <v>24</v>
      </c>
      <c r="G4402" t="s">
        <v>25</v>
      </c>
      <c r="H4402">
        <v>95407</v>
      </c>
      <c r="I4402">
        <v>95760</v>
      </c>
      <c r="J4402" t="s">
        <v>26</v>
      </c>
      <c r="Q4402" t="s">
        <v>326</v>
      </c>
      <c r="R4402">
        <v>354</v>
      </c>
    </row>
    <row r="4403" spans="1:19" x14ac:dyDescent="0.25">
      <c r="A4403" s="1" t="s">
        <v>36</v>
      </c>
      <c r="B4403" s="1" t="s">
        <v>37</v>
      </c>
      <c r="C4403" s="1" t="s">
        <v>22</v>
      </c>
      <c r="D4403" s="1" t="s">
        <v>23</v>
      </c>
      <c r="E4403" s="1" t="s">
        <v>24</v>
      </c>
      <c r="G4403" t="s">
        <v>25</v>
      </c>
      <c r="H4403">
        <v>95407</v>
      </c>
      <c r="I4403">
        <v>95760</v>
      </c>
      <c r="J4403" t="s">
        <v>26</v>
      </c>
      <c r="K4403" t="s">
        <v>327</v>
      </c>
      <c r="N4403" t="s">
        <v>45</v>
      </c>
      <c r="Q4403" t="s">
        <v>326</v>
      </c>
      <c r="R4403">
        <v>354</v>
      </c>
      <c r="S4403">
        <v>117</v>
      </c>
    </row>
    <row r="4404" spans="1:19" x14ac:dyDescent="0.25">
      <c r="A4404" s="1" t="s">
        <v>20</v>
      </c>
      <c r="B4404" s="1" t="s">
        <v>34</v>
      </c>
      <c r="C4404" s="1" t="s">
        <v>22</v>
      </c>
      <c r="D4404" s="1" t="s">
        <v>23</v>
      </c>
      <c r="E4404" s="1" t="s">
        <v>24</v>
      </c>
      <c r="G4404" t="s">
        <v>2087</v>
      </c>
      <c r="H4404">
        <v>95462</v>
      </c>
      <c r="I4404">
        <v>95914</v>
      </c>
      <c r="J4404" t="s">
        <v>26</v>
      </c>
      <c r="Q4404" t="s">
        <v>2368</v>
      </c>
      <c r="R4404">
        <v>453</v>
      </c>
    </row>
    <row r="4405" spans="1:19" x14ac:dyDescent="0.25">
      <c r="A4405" s="1" t="s">
        <v>36</v>
      </c>
      <c r="B4405" s="1" t="s">
        <v>37</v>
      </c>
      <c r="C4405" s="1" t="s">
        <v>22</v>
      </c>
      <c r="D4405" s="1" t="s">
        <v>23</v>
      </c>
      <c r="E4405" s="1" t="s">
        <v>24</v>
      </c>
      <c r="G4405" t="s">
        <v>2087</v>
      </c>
      <c r="H4405">
        <v>95462</v>
      </c>
      <c r="I4405">
        <v>95914</v>
      </c>
      <c r="J4405" t="s">
        <v>26</v>
      </c>
      <c r="K4405" t="s">
        <v>2369</v>
      </c>
      <c r="N4405" t="s">
        <v>2370</v>
      </c>
      <c r="Q4405" t="s">
        <v>2368</v>
      </c>
      <c r="R4405">
        <v>453</v>
      </c>
      <c r="S4405">
        <v>150</v>
      </c>
    </row>
    <row r="4406" spans="1:19" x14ac:dyDescent="0.25">
      <c r="A4406" s="1" t="s">
        <v>20</v>
      </c>
      <c r="B4406" s="1" t="s">
        <v>34</v>
      </c>
      <c r="C4406" s="1" t="s">
        <v>22</v>
      </c>
      <c r="D4406" s="1" t="s">
        <v>23</v>
      </c>
      <c r="E4406" s="1" t="s">
        <v>24</v>
      </c>
      <c r="G4406" t="s">
        <v>25</v>
      </c>
      <c r="H4406">
        <v>95772</v>
      </c>
      <c r="I4406">
        <v>96566</v>
      </c>
      <c r="J4406" t="s">
        <v>26</v>
      </c>
      <c r="Q4406" t="s">
        <v>328</v>
      </c>
      <c r="R4406">
        <v>795</v>
      </c>
    </row>
    <row r="4407" spans="1:19" x14ac:dyDescent="0.25">
      <c r="A4407" s="1" t="s">
        <v>36</v>
      </c>
      <c r="B4407" s="1" t="s">
        <v>37</v>
      </c>
      <c r="C4407" s="1" t="s">
        <v>22</v>
      </c>
      <c r="D4407" s="1" t="s">
        <v>23</v>
      </c>
      <c r="E4407" s="1" t="s">
        <v>24</v>
      </c>
      <c r="G4407" t="s">
        <v>25</v>
      </c>
      <c r="H4407">
        <v>95772</v>
      </c>
      <c r="I4407">
        <v>96566</v>
      </c>
      <c r="J4407" t="s">
        <v>26</v>
      </c>
      <c r="K4407" t="s">
        <v>329</v>
      </c>
      <c r="N4407" t="s">
        <v>178</v>
      </c>
      <c r="Q4407" t="s">
        <v>328</v>
      </c>
      <c r="R4407">
        <v>795</v>
      </c>
      <c r="S4407">
        <v>264</v>
      </c>
    </row>
    <row r="4408" spans="1:19" x14ac:dyDescent="0.25">
      <c r="A4408" s="1" t="s">
        <v>20</v>
      </c>
      <c r="B4408" s="1" t="s">
        <v>34</v>
      </c>
      <c r="C4408" s="1" t="s">
        <v>22</v>
      </c>
      <c r="D4408" s="1" t="s">
        <v>23</v>
      </c>
      <c r="E4408" s="1" t="s">
        <v>24</v>
      </c>
      <c r="G4408" t="s">
        <v>683</v>
      </c>
      <c r="H4408">
        <v>95866</v>
      </c>
      <c r="I4408">
        <v>97359</v>
      </c>
      <c r="J4408" t="s">
        <v>26</v>
      </c>
      <c r="Q4408" t="s">
        <v>949</v>
      </c>
      <c r="R4408">
        <v>1494</v>
      </c>
    </row>
    <row r="4409" spans="1:19" x14ac:dyDescent="0.25">
      <c r="A4409" s="1" t="s">
        <v>36</v>
      </c>
      <c r="B4409" s="1" t="s">
        <v>37</v>
      </c>
      <c r="C4409" s="1" t="s">
        <v>22</v>
      </c>
      <c r="D4409" s="1" t="s">
        <v>23</v>
      </c>
      <c r="E4409" s="1" t="s">
        <v>24</v>
      </c>
      <c r="G4409" t="s">
        <v>683</v>
      </c>
      <c r="H4409">
        <v>95866</v>
      </c>
      <c r="I4409">
        <v>97359</v>
      </c>
      <c r="J4409" t="s">
        <v>26</v>
      </c>
      <c r="K4409" t="s">
        <v>950</v>
      </c>
      <c r="N4409" t="s">
        <v>45</v>
      </c>
      <c r="Q4409" t="s">
        <v>949</v>
      </c>
      <c r="R4409">
        <v>1494</v>
      </c>
      <c r="S4409">
        <v>497</v>
      </c>
    </row>
    <row r="4410" spans="1:19" x14ac:dyDescent="0.25">
      <c r="A4410" s="1" t="s">
        <v>20</v>
      </c>
      <c r="B4410" s="1" t="s">
        <v>34</v>
      </c>
      <c r="C4410" s="1" t="s">
        <v>22</v>
      </c>
      <c r="D4410" s="1" t="s">
        <v>23</v>
      </c>
      <c r="E4410" s="1" t="s">
        <v>24</v>
      </c>
      <c r="G4410" t="s">
        <v>2087</v>
      </c>
      <c r="H4410">
        <v>95919</v>
      </c>
      <c r="I4410">
        <v>97235</v>
      </c>
      <c r="J4410" t="s">
        <v>26</v>
      </c>
      <c r="Q4410" t="s">
        <v>2371</v>
      </c>
      <c r="R4410">
        <v>1317</v>
      </c>
    </row>
    <row r="4411" spans="1:19" x14ac:dyDescent="0.25">
      <c r="A4411" s="1" t="s">
        <v>36</v>
      </c>
      <c r="B4411" s="1" t="s">
        <v>37</v>
      </c>
      <c r="C4411" s="1" t="s">
        <v>22</v>
      </c>
      <c r="D4411" s="1" t="s">
        <v>23</v>
      </c>
      <c r="E4411" s="1" t="s">
        <v>24</v>
      </c>
      <c r="G4411" t="s">
        <v>2087</v>
      </c>
      <c r="H4411">
        <v>95919</v>
      </c>
      <c r="I4411">
        <v>97235</v>
      </c>
      <c r="J4411" t="s">
        <v>26</v>
      </c>
      <c r="K4411" t="s">
        <v>2372</v>
      </c>
      <c r="N4411" t="s">
        <v>2373</v>
      </c>
      <c r="Q4411" t="s">
        <v>2371</v>
      </c>
      <c r="R4411">
        <v>1317</v>
      </c>
      <c r="S4411">
        <v>438</v>
      </c>
    </row>
    <row r="4412" spans="1:19" x14ac:dyDescent="0.25">
      <c r="A4412" s="1" t="s">
        <v>20</v>
      </c>
      <c r="B4412" s="1" t="s">
        <v>34</v>
      </c>
      <c r="C4412" s="1" t="s">
        <v>22</v>
      </c>
      <c r="D4412" s="1" t="s">
        <v>23</v>
      </c>
      <c r="E4412" s="1" t="s">
        <v>24</v>
      </c>
      <c r="G4412" t="s">
        <v>1766</v>
      </c>
      <c r="H4412">
        <v>95981</v>
      </c>
      <c r="I4412">
        <v>96364</v>
      </c>
      <c r="J4412" t="s">
        <v>46</v>
      </c>
      <c r="Q4412" t="s">
        <v>1983</v>
      </c>
      <c r="R4412">
        <v>384</v>
      </c>
    </row>
    <row r="4413" spans="1:19" x14ac:dyDescent="0.25">
      <c r="A4413" s="1" t="s">
        <v>36</v>
      </c>
      <c r="B4413" s="1" t="s">
        <v>37</v>
      </c>
      <c r="C4413" s="1" t="s">
        <v>22</v>
      </c>
      <c r="D4413" s="1" t="s">
        <v>23</v>
      </c>
      <c r="E4413" s="1" t="s">
        <v>24</v>
      </c>
      <c r="G4413" t="s">
        <v>1766</v>
      </c>
      <c r="H4413">
        <v>95981</v>
      </c>
      <c r="I4413">
        <v>96364</v>
      </c>
      <c r="J4413" t="s">
        <v>46</v>
      </c>
      <c r="K4413" t="s">
        <v>1984</v>
      </c>
      <c r="N4413" t="s">
        <v>1985</v>
      </c>
      <c r="Q4413" t="s">
        <v>1983</v>
      </c>
      <c r="R4413">
        <v>384</v>
      </c>
      <c r="S4413">
        <v>127</v>
      </c>
    </row>
    <row r="4414" spans="1:19" x14ac:dyDescent="0.25">
      <c r="A4414" s="1" t="s">
        <v>20</v>
      </c>
      <c r="B4414" s="1" t="s">
        <v>34</v>
      </c>
      <c r="C4414" s="1" t="s">
        <v>22</v>
      </c>
      <c r="D4414" s="1" t="s">
        <v>23</v>
      </c>
      <c r="E4414" s="1" t="s">
        <v>24</v>
      </c>
      <c r="G4414" t="s">
        <v>2702</v>
      </c>
      <c r="H4414">
        <v>96097</v>
      </c>
      <c r="I4414">
        <v>96450</v>
      </c>
      <c r="J4414" t="s">
        <v>26</v>
      </c>
      <c r="Q4414" t="s">
        <v>2908</v>
      </c>
      <c r="R4414">
        <v>354</v>
      </c>
    </row>
    <row r="4415" spans="1:19" x14ac:dyDescent="0.25">
      <c r="A4415" s="1" t="s">
        <v>36</v>
      </c>
      <c r="B4415" s="1" t="s">
        <v>37</v>
      </c>
      <c r="C4415" s="1" t="s">
        <v>22</v>
      </c>
      <c r="D4415" s="1" t="s">
        <v>23</v>
      </c>
      <c r="E4415" s="1" t="s">
        <v>24</v>
      </c>
      <c r="G4415" t="s">
        <v>2702</v>
      </c>
      <c r="H4415">
        <v>96097</v>
      </c>
      <c r="I4415">
        <v>96450</v>
      </c>
      <c r="J4415" t="s">
        <v>26</v>
      </c>
      <c r="K4415" t="s">
        <v>2909</v>
      </c>
      <c r="N4415" t="s">
        <v>45</v>
      </c>
      <c r="Q4415" t="s">
        <v>2908</v>
      </c>
      <c r="R4415">
        <v>354</v>
      </c>
      <c r="S4415">
        <v>117</v>
      </c>
    </row>
    <row r="4416" spans="1:19" x14ac:dyDescent="0.25">
      <c r="A4416" s="1" t="s">
        <v>20</v>
      </c>
      <c r="B4416" s="1" t="s">
        <v>34</v>
      </c>
      <c r="C4416" s="1" t="s">
        <v>22</v>
      </c>
      <c r="D4416" s="1" t="s">
        <v>23</v>
      </c>
      <c r="E4416" s="1" t="s">
        <v>24</v>
      </c>
      <c r="G4416" t="s">
        <v>1267</v>
      </c>
      <c r="H4416">
        <v>96124</v>
      </c>
      <c r="I4416">
        <v>96801</v>
      </c>
      <c r="J4416" t="s">
        <v>26</v>
      </c>
      <c r="Q4416" t="s">
        <v>1517</v>
      </c>
      <c r="R4416">
        <v>678</v>
      </c>
    </row>
    <row r="4417" spans="1:19" x14ac:dyDescent="0.25">
      <c r="A4417" s="1" t="s">
        <v>36</v>
      </c>
      <c r="B4417" s="1" t="s">
        <v>37</v>
      </c>
      <c r="C4417" s="1" t="s">
        <v>22</v>
      </c>
      <c r="D4417" s="1" t="s">
        <v>23</v>
      </c>
      <c r="E4417" s="1" t="s">
        <v>24</v>
      </c>
      <c r="G4417" t="s">
        <v>1267</v>
      </c>
      <c r="H4417">
        <v>96124</v>
      </c>
      <c r="I4417">
        <v>96801</v>
      </c>
      <c r="J4417" t="s">
        <v>26</v>
      </c>
      <c r="K4417" t="s">
        <v>1518</v>
      </c>
      <c r="N4417" t="s">
        <v>1510</v>
      </c>
      <c r="Q4417" t="s">
        <v>1517</v>
      </c>
      <c r="R4417">
        <v>678</v>
      </c>
      <c r="S4417">
        <v>225</v>
      </c>
    </row>
    <row r="4418" spans="1:19" x14ac:dyDescent="0.25">
      <c r="A4418" s="1" t="s">
        <v>20</v>
      </c>
      <c r="B4418" s="1" t="s">
        <v>34</v>
      </c>
      <c r="C4418" s="1" t="s">
        <v>22</v>
      </c>
      <c r="D4418" s="1" t="s">
        <v>23</v>
      </c>
      <c r="E4418" s="1" t="s">
        <v>24</v>
      </c>
      <c r="G4418" t="s">
        <v>1766</v>
      </c>
      <c r="H4418">
        <v>96429</v>
      </c>
      <c r="I4418">
        <v>97595</v>
      </c>
      <c r="J4418" t="s">
        <v>26</v>
      </c>
      <c r="Q4418" t="s">
        <v>1986</v>
      </c>
      <c r="R4418">
        <v>1167</v>
      </c>
    </row>
    <row r="4419" spans="1:19" x14ac:dyDescent="0.25">
      <c r="A4419" s="1" t="s">
        <v>36</v>
      </c>
      <c r="B4419" s="1" t="s">
        <v>37</v>
      </c>
      <c r="C4419" s="1" t="s">
        <v>22</v>
      </c>
      <c r="D4419" s="1" t="s">
        <v>23</v>
      </c>
      <c r="E4419" s="1" t="s">
        <v>24</v>
      </c>
      <c r="G4419" t="s">
        <v>1766</v>
      </c>
      <c r="H4419">
        <v>96429</v>
      </c>
      <c r="I4419">
        <v>97595</v>
      </c>
      <c r="J4419" t="s">
        <v>26</v>
      </c>
      <c r="K4419" t="s">
        <v>1987</v>
      </c>
      <c r="N4419" t="s">
        <v>471</v>
      </c>
      <c r="Q4419" t="s">
        <v>1986</v>
      </c>
      <c r="R4419">
        <v>1167</v>
      </c>
      <c r="S4419">
        <v>388</v>
      </c>
    </row>
    <row r="4420" spans="1:19" x14ac:dyDescent="0.25">
      <c r="A4420" s="1" t="s">
        <v>20</v>
      </c>
      <c r="B4420" s="1" t="s">
        <v>34</v>
      </c>
      <c r="C4420" s="1" t="s">
        <v>22</v>
      </c>
      <c r="D4420" s="1" t="s">
        <v>23</v>
      </c>
      <c r="E4420" s="1" t="s">
        <v>24</v>
      </c>
      <c r="G4420" t="s">
        <v>2442</v>
      </c>
      <c r="H4420">
        <v>96515</v>
      </c>
      <c r="I4420">
        <v>97198</v>
      </c>
      <c r="J4420" t="s">
        <v>26</v>
      </c>
      <c r="Q4420" t="s">
        <v>2665</v>
      </c>
      <c r="R4420">
        <v>684</v>
      </c>
    </row>
    <row r="4421" spans="1:19" x14ac:dyDescent="0.25">
      <c r="A4421" s="1" t="s">
        <v>36</v>
      </c>
      <c r="B4421" s="1" t="s">
        <v>37</v>
      </c>
      <c r="C4421" s="1" t="s">
        <v>22</v>
      </c>
      <c r="D4421" s="1" t="s">
        <v>23</v>
      </c>
      <c r="E4421" s="1" t="s">
        <v>24</v>
      </c>
      <c r="G4421" t="s">
        <v>2442</v>
      </c>
      <c r="H4421">
        <v>96515</v>
      </c>
      <c r="I4421">
        <v>97198</v>
      </c>
      <c r="J4421" t="s">
        <v>26</v>
      </c>
      <c r="K4421" t="s">
        <v>2666</v>
      </c>
      <c r="N4421" t="s">
        <v>405</v>
      </c>
      <c r="Q4421" t="s">
        <v>2665</v>
      </c>
      <c r="R4421">
        <v>684</v>
      </c>
      <c r="S4421">
        <v>227</v>
      </c>
    </row>
    <row r="4422" spans="1:19" x14ac:dyDescent="0.25">
      <c r="A4422" s="1" t="s">
        <v>20</v>
      </c>
      <c r="B4422" s="1" t="s">
        <v>34</v>
      </c>
      <c r="C4422" s="1" t="s">
        <v>22</v>
      </c>
      <c r="D4422" s="1" t="s">
        <v>23</v>
      </c>
      <c r="E4422" s="1" t="s">
        <v>24</v>
      </c>
      <c r="G4422" t="s">
        <v>25</v>
      </c>
      <c r="H4422">
        <v>96716</v>
      </c>
      <c r="I4422">
        <v>97297</v>
      </c>
      <c r="J4422" t="s">
        <v>46</v>
      </c>
      <c r="Q4422" t="s">
        <v>330</v>
      </c>
      <c r="R4422">
        <v>582</v>
      </c>
    </row>
    <row r="4423" spans="1:19" x14ac:dyDescent="0.25">
      <c r="A4423" s="1" t="s">
        <v>36</v>
      </c>
      <c r="B4423" s="1" t="s">
        <v>37</v>
      </c>
      <c r="C4423" s="1" t="s">
        <v>22</v>
      </c>
      <c r="D4423" s="1" t="s">
        <v>23</v>
      </c>
      <c r="E4423" s="1" t="s">
        <v>24</v>
      </c>
      <c r="G4423" t="s">
        <v>25</v>
      </c>
      <c r="H4423">
        <v>96716</v>
      </c>
      <c r="I4423">
        <v>97297</v>
      </c>
      <c r="J4423" t="s">
        <v>46</v>
      </c>
      <c r="K4423" t="s">
        <v>331</v>
      </c>
      <c r="N4423" t="s">
        <v>332</v>
      </c>
      <c r="Q4423" t="s">
        <v>330</v>
      </c>
      <c r="R4423">
        <v>582</v>
      </c>
      <c r="S4423">
        <v>193</v>
      </c>
    </row>
    <row r="4424" spans="1:19" x14ac:dyDescent="0.25">
      <c r="A4424" s="1" t="s">
        <v>20</v>
      </c>
      <c r="B4424" s="1" t="s">
        <v>34</v>
      </c>
      <c r="C4424" s="1" t="s">
        <v>22</v>
      </c>
      <c r="D4424" s="1" t="s">
        <v>23</v>
      </c>
      <c r="E4424" s="1" t="s">
        <v>24</v>
      </c>
      <c r="G4424" t="s">
        <v>1267</v>
      </c>
      <c r="H4424">
        <v>96819</v>
      </c>
      <c r="I4424">
        <v>99383</v>
      </c>
      <c r="J4424" t="s">
        <v>26</v>
      </c>
      <c r="Q4424" t="s">
        <v>1519</v>
      </c>
      <c r="R4424">
        <v>2565</v>
      </c>
    </row>
    <row r="4425" spans="1:19" x14ac:dyDescent="0.25">
      <c r="A4425" s="1" t="s">
        <v>36</v>
      </c>
      <c r="B4425" s="1" t="s">
        <v>37</v>
      </c>
      <c r="C4425" s="1" t="s">
        <v>22</v>
      </c>
      <c r="D4425" s="1" t="s">
        <v>23</v>
      </c>
      <c r="E4425" s="1" t="s">
        <v>24</v>
      </c>
      <c r="G4425" t="s">
        <v>1267</v>
      </c>
      <c r="H4425">
        <v>96819</v>
      </c>
      <c r="I4425">
        <v>99383</v>
      </c>
      <c r="J4425" t="s">
        <v>26</v>
      </c>
      <c r="K4425" t="s">
        <v>1520</v>
      </c>
      <c r="N4425" t="s">
        <v>1145</v>
      </c>
      <c r="Q4425" t="s">
        <v>1519</v>
      </c>
      <c r="R4425">
        <v>2565</v>
      </c>
      <c r="S4425">
        <v>854</v>
      </c>
    </row>
    <row r="4426" spans="1:19" x14ac:dyDescent="0.25">
      <c r="A4426" s="1" t="s">
        <v>20</v>
      </c>
      <c r="B4426" s="1" t="s">
        <v>34</v>
      </c>
      <c r="C4426" s="1" t="s">
        <v>22</v>
      </c>
      <c r="D4426" s="1" t="s">
        <v>23</v>
      </c>
      <c r="E4426" s="1" t="s">
        <v>24</v>
      </c>
      <c r="G4426" t="s">
        <v>2702</v>
      </c>
      <c r="H4426">
        <v>96822</v>
      </c>
      <c r="I4426">
        <v>99125</v>
      </c>
      <c r="J4426" t="s">
        <v>26</v>
      </c>
      <c r="Q4426" t="s">
        <v>2910</v>
      </c>
      <c r="R4426">
        <v>2304</v>
      </c>
    </row>
    <row r="4427" spans="1:19" x14ac:dyDescent="0.25">
      <c r="A4427" s="1" t="s">
        <v>36</v>
      </c>
      <c r="B4427" s="1" t="s">
        <v>37</v>
      </c>
      <c r="C4427" s="1" t="s">
        <v>22</v>
      </c>
      <c r="D4427" s="1" t="s">
        <v>23</v>
      </c>
      <c r="E4427" s="1" t="s">
        <v>24</v>
      </c>
      <c r="G4427" t="s">
        <v>2702</v>
      </c>
      <c r="H4427">
        <v>96822</v>
      </c>
      <c r="I4427">
        <v>99125</v>
      </c>
      <c r="J4427" t="s">
        <v>26</v>
      </c>
      <c r="K4427" t="s">
        <v>2911</v>
      </c>
      <c r="N4427" t="s">
        <v>45</v>
      </c>
      <c r="Q4427" t="s">
        <v>2910</v>
      </c>
      <c r="R4427">
        <v>2304</v>
      </c>
      <c r="S4427">
        <v>767</v>
      </c>
    </row>
    <row r="4428" spans="1:19" x14ac:dyDescent="0.25">
      <c r="A4428" s="1" t="s">
        <v>20</v>
      </c>
      <c r="B4428" s="1" t="s">
        <v>34</v>
      </c>
      <c r="C4428" s="1" t="s">
        <v>22</v>
      </c>
      <c r="D4428" s="1" t="s">
        <v>23</v>
      </c>
      <c r="E4428" s="1" t="s">
        <v>24</v>
      </c>
      <c r="G4428" t="s">
        <v>2087</v>
      </c>
      <c r="H4428">
        <v>97225</v>
      </c>
      <c r="I4428">
        <v>97992</v>
      </c>
      <c r="J4428" t="s">
        <v>26</v>
      </c>
      <c r="Q4428" t="s">
        <v>2374</v>
      </c>
      <c r="R4428">
        <v>768</v>
      </c>
    </row>
    <row r="4429" spans="1:19" x14ac:dyDescent="0.25">
      <c r="A4429" s="1" t="s">
        <v>36</v>
      </c>
      <c r="B4429" s="1" t="s">
        <v>37</v>
      </c>
      <c r="C4429" s="1" t="s">
        <v>22</v>
      </c>
      <c r="D4429" s="1" t="s">
        <v>23</v>
      </c>
      <c r="E4429" s="1" t="s">
        <v>24</v>
      </c>
      <c r="G4429" t="s">
        <v>2087</v>
      </c>
      <c r="H4429">
        <v>97225</v>
      </c>
      <c r="I4429">
        <v>97992</v>
      </c>
      <c r="J4429" t="s">
        <v>26</v>
      </c>
      <c r="K4429" t="s">
        <v>2375</v>
      </c>
      <c r="N4429" t="s">
        <v>2376</v>
      </c>
      <c r="Q4429" t="s">
        <v>2374</v>
      </c>
      <c r="R4429">
        <v>768</v>
      </c>
      <c r="S4429">
        <v>255</v>
      </c>
    </row>
    <row r="4430" spans="1:19" x14ac:dyDescent="0.25">
      <c r="A4430" s="1" t="s">
        <v>20</v>
      </c>
      <c r="B4430" s="1" t="s">
        <v>34</v>
      </c>
      <c r="C4430" s="1" t="s">
        <v>22</v>
      </c>
      <c r="D4430" s="1" t="s">
        <v>23</v>
      </c>
      <c r="E4430" s="1" t="s">
        <v>24</v>
      </c>
      <c r="G4430" t="s">
        <v>2442</v>
      </c>
      <c r="H4430">
        <v>97300</v>
      </c>
      <c r="I4430">
        <v>98250</v>
      </c>
      <c r="J4430" t="s">
        <v>26</v>
      </c>
      <c r="Q4430" t="s">
        <v>2667</v>
      </c>
      <c r="R4430">
        <v>951</v>
      </c>
    </row>
    <row r="4431" spans="1:19" x14ac:dyDescent="0.25">
      <c r="A4431" s="1" t="s">
        <v>36</v>
      </c>
      <c r="B4431" s="1" t="s">
        <v>37</v>
      </c>
      <c r="C4431" s="1" t="s">
        <v>22</v>
      </c>
      <c r="D4431" s="1" t="s">
        <v>23</v>
      </c>
      <c r="E4431" s="1" t="s">
        <v>24</v>
      </c>
      <c r="G4431" t="s">
        <v>2442</v>
      </c>
      <c r="H4431">
        <v>97300</v>
      </c>
      <c r="I4431">
        <v>98250</v>
      </c>
      <c r="J4431" t="s">
        <v>26</v>
      </c>
      <c r="K4431" t="s">
        <v>2668</v>
      </c>
      <c r="N4431" t="s">
        <v>2669</v>
      </c>
      <c r="Q4431" t="s">
        <v>2667</v>
      </c>
      <c r="R4431">
        <v>951</v>
      </c>
      <c r="S4431">
        <v>316</v>
      </c>
    </row>
    <row r="4432" spans="1:19" x14ac:dyDescent="0.25">
      <c r="A4432" s="1" t="s">
        <v>20</v>
      </c>
      <c r="B4432" s="1" t="s">
        <v>34</v>
      </c>
      <c r="C4432" s="1" t="s">
        <v>22</v>
      </c>
      <c r="D4432" s="1" t="s">
        <v>23</v>
      </c>
      <c r="E4432" s="1" t="s">
        <v>24</v>
      </c>
      <c r="G4432" t="s">
        <v>25</v>
      </c>
      <c r="H4432">
        <v>97337</v>
      </c>
      <c r="I4432">
        <v>99160</v>
      </c>
      <c r="J4432" t="s">
        <v>26</v>
      </c>
      <c r="Q4432" t="s">
        <v>333</v>
      </c>
      <c r="R4432">
        <v>1824</v>
      </c>
    </row>
    <row r="4433" spans="1:19" x14ac:dyDescent="0.25">
      <c r="A4433" s="1" t="s">
        <v>36</v>
      </c>
      <c r="B4433" s="1" t="s">
        <v>37</v>
      </c>
      <c r="C4433" s="1" t="s">
        <v>22</v>
      </c>
      <c r="D4433" s="1" t="s">
        <v>23</v>
      </c>
      <c r="E4433" s="1" t="s">
        <v>24</v>
      </c>
      <c r="G4433" t="s">
        <v>25</v>
      </c>
      <c r="H4433">
        <v>97337</v>
      </c>
      <c r="I4433">
        <v>99160</v>
      </c>
      <c r="J4433" t="s">
        <v>26</v>
      </c>
      <c r="K4433" t="s">
        <v>334</v>
      </c>
      <c r="N4433" t="s">
        <v>335</v>
      </c>
      <c r="Q4433" t="s">
        <v>333</v>
      </c>
      <c r="R4433">
        <v>1824</v>
      </c>
      <c r="S4433">
        <v>607</v>
      </c>
    </row>
    <row r="4434" spans="1:19" x14ac:dyDescent="0.25">
      <c r="A4434" s="1" t="s">
        <v>20</v>
      </c>
      <c r="B4434" s="1" t="s">
        <v>34</v>
      </c>
      <c r="C4434" s="1" t="s">
        <v>22</v>
      </c>
      <c r="D4434" s="1" t="s">
        <v>23</v>
      </c>
      <c r="E4434" s="1" t="s">
        <v>24</v>
      </c>
      <c r="G4434" t="s">
        <v>683</v>
      </c>
      <c r="H4434">
        <v>97383</v>
      </c>
      <c r="I4434">
        <v>97952</v>
      </c>
      <c r="J4434" t="s">
        <v>26</v>
      </c>
      <c r="Q4434" t="s">
        <v>951</v>
      </c>
      <c r="R4434">
        <v>570</v>
      </c>
    </row>
    <row r="4435" spans="1:19" x14ac:dyDescent="0.25">
      <c r="A4435" s="1" t="s">
        <v>36</v>
      </c>
      <c r="B4435" s="1" t="s">
        <v>37</v>
      </c>
      <c r="C4435" s="1" t="s">
        <v>22</v>
      </c>
      <c r="D4435" s="1" t="s">
        <v>23</v>
      </c>
      <c r="E4435" s="1" t="s">
        <v>24</v>
      </c>
      <c r="G4435" t="s">
        <v>683</v>
      </c>
      <c r="H4435">
        <v>97383</v>
      </c>
      <c r="I4435">
        <v>97952</v>
      </c>
      <c r="J4435" t="s">
        <v>26</v>
      </c>
      <c r="K4435" t="s">
        <v>952</v>
      </c>
      <c r="N4435" t="s">
        <v>45</v>
      </c>
      <c r="Q4435" t="s">
        <v>951</v>
      </c>
      <c r="R4435">
        <v>570</v>
      </c>
      <c r="S4435">
        <v>189</v>
      </c>
    </row>
    <row r="4436" spans="1:19" x14ac:dyDescent="0.25">
      <c r="A4436" s="1" t="s">
        <v>20</v>
      </c>
      <c r="B4436" s="1" t="s">
        <v>34</v>
      </c>
      <c r="C4436" s="1" t="s">
        <v>22</v>
      </c>
      <c r="D4436" s="1" t="s">
        <v>23</v>
      </c>
      <c r="E4436" s="1" t="s">
        <v>24</v>
      </c>
      <c r="G4436" t="s">
        <v>1766</v>
      </c>
      <c r="H4436">
        <v>97652</v>
      </c>
      <c r="I4436">
        <v>98227</v>
      </c>
      <c r="J4436" t="s">
        <v>26</v>
      </c>
      <c r="Q4436" t="s">
        <v>1988</v>
      </c>
      <c r="R4436">
        <v>576</v>
      </c>
    </row>
    <row r="4437" spans="1:19" x14ac:dyDescent="0.25">
      <c r="A4437" s="1" t="s">
        <v>36</v>
      </c>
      <c r="B4437" s="1" t="s">
        <v>37</v>
      </c>
      <c r="C4437" s="1" t="s">
        <v>22</v>
      </c>
      <c r="D4437" s="1" t="s">
        <v>23</v>
      </c>
      <c r="E4437" s="1" t="s">
        <v>24</v>
      </c>
      <c r="G4437" t="s">
        <v>1766</v>
      </c>
      <c r="H4437">
        <v>97652</v>
      </c>
      <c r="I4437">
        <v>98227</v>
      </c>
      <c r="J4437" t="s">
        <v>26</v>
      </c>
      <c r="K4437" t="s">
        <v>1989</v>
      </c>
      <c r="N4437" t="s">
        <v>45</v>
      </c>
      <c r="Q4437" t="s">
        <v>1988</v>
      </c>
      <c r="R4437">
        <v>576</v>
      </c>
      <c r="S4437">
        <v>191</v>
      </c>
    </row>
    <row r="4438" spans="1:19" x14ac:dyDescent="0.25">
      <c r="A4438" s="1" t="s">
        <v>20</v>
      </c>
      <c r="B4438" s="1" t="s">
        <v>34</v>
      </c>
      <c r="C4438" s="1" t="s">
        <v>22</v>
      </c>
      <c r="D4438" s="1" t="s">
        <v>23</v>
      </c>
      <c r="E4438" s="1" t="s">
        <v>24</v>
      </c>
      <c r="G4438" t="s">
        <v>2087</v>
      </c>
      <c r="H4438">
        <v>97985</v>
      </c>
      <c r="I4438">
        <v>98992</v>
      </c>
      <c r="J4438" t="s">
        <v>26</v>
      </c>
      <c r="Q4438" t="s">
        <v>2377</v>
      </c>
      <c r="R4438">
        <v>1008</v>
      </c>
    </row>
    <row r="4439" spans="1:19" x14ac:dyDescent="0.25">
      <c r="A4439" s="1" t="s">
        <v>36</v>
      </c>
      <c r="B4439" s="1" t="s">
        <v>37</v>
      </c>
      <c r="C4439" s="1" t="s">
        <v>22</v>
      </c>
      <c r="D4439" s="1" t="s">
        <v>23</v>
      </c>
      <c r="E4439" s="1" t="s">
        <v>24</v>
      </c>
      <c r="G4439" t="s">
        <v>2087</v>
      </c>
      <c r="H4439">
        <v>97985</v>
      </c>
      <c r="I4439">
        <v>98992</v>
      </c>
      <c r="J4439" t="s">
        <v>26</v>
      </c>
      <c r="K4439" t="s">
        <v>2378</v>
      </c>
      <c r="N4439" t="s">
        <v>2379</v>
      </c>
      <c r="Q4439" t="s">
        <v>2377</v>
      </c>
      <c r="R4439">
        <v>1008</v>
      </c>
      <c r="S4439">
        <v>335</v>
      </c>
    </row>
    <row r="4440" spans="1:19" x14ac:dyDescent="0.25">
      <c r="A4440" s="1" t="s">
        <v>20</v>
      </c>
      <c r="B4440" s="1" t="s">
        <v>34</v>
      </c>
      <c r="C4440" s="1" t="s">
        <v>22</v>
      </c>
      <c r="D4440" s="1" t="s">
        <v>23</v>
      </c>
      <c r="E4440" s="1" t="s">
        <v>24</v>
      </c>
      <c r="G4440" t="s">
        <v>683</v>
      </c>
      <c r="H4440">
        <v>98009</v>
      </c>
      <c r="I4440">
        <v>98743</v>
      </c>
      <c r="J4440" t="s">
        <v>26</v>
      </c>
      <c r="Q4440" t="s">
        <v>953</v>
      </c>
      <c r="R4440">
        <v>735</v>
      </c>
    </row>
    <row r="4441" spans="1:19" x14ac:dyDescent="0.25">
      <c r="A4441" s="1" t="s">
        <v>36</v>
      </c>
      <c r="B4441" s="1" t="s">
        <v>37</v>
      </c>
      <c r="C4441" s="1" t="s">
        <v>22</v>
      </c>
      <c r="D4441" s="1" t="s">
        <v>23</v>
      </c>
      <c r="E4441" s="1" t="s">
        <v>24</v>
      </c>
      <c r="G4441" t="s">
        <v>683</v>
      </c>
      <c r="H4441">
        <v>98009</v>
      </c>
      <c r="I4441">
        <v>98743</v>
      </c>
      <c r="J4441" t="s">
        <v>26</v>
      </c>
      <c r="K4441" t="s">
        <v>954</v>
      </c>
      <c r="N4441" t="s">
        <v>955</v>
      </c>
      <c r="Q4441" t="s">
        <v>953</v>
      </c>
      <c r="R4441">
        <v>735</v>
      </c>
      <c r="S4441">
        <v>244</v>
      </c>
    </row>
    <row r="4442" spans="1:19" x14ac:dyDescent="0.25">
      <c r="A4442" s="1" t="s">
        <v>20</v>
      </c>
      <c r="B4442" s="1" t="s">
        <v>34</v>
      </c>
      <c r="C4442" s="1" t="s">
        <v>22</v>
      </c>
      <c r="D4442" s="1" t="s">
        <v>23</v>
      </c>
      <c r="E4442" s="1" t="s">
        <v>24</v>
      </c>
      <c r="G4442" t="s">
        <v>2442</v>
      </c>
      <c r="H4442">
        <v>98253</v>
      </c>
      <c r="I4442">
        <v>99626</v>
      </c>
      <c r="J4442" t="s">
        <v>26</v>
      </c>
      <c r="Q4442" t="s">
        <v>2670</v>
      </c>
      <c r="R4442">
        <v>1374</v>
      </c>
    </row>
    <row r="4443" spans="1:19" x14ac:dyDescent="0.25">
      <c r="A4443" s="1" t="s">
        <v>36</v>
      </c>
      <c r="B4443" s="1" t="s">
        <v>37</v>
      </c>
      <c r="C4443" s="1" t="s">
        <v>22</v>
      </c>
      <c r="D4443" s="1" t="s">
        <v>23</v>
      </c>
      <c r="E4443" s="1" t="s">
        <v>24</v>
      </c>
      <c r="G4443" t="s">
        <v>2442</v>
      </c>
      <c r="H4443">
        <v>98253</v>
      </c>
      <c r="I4443">
        <v>99626</v>
      </c>
      <c r="J4443" t="s">
        <v>26</v>
      </c>
      <c r="K4443" t="s">
        <v>2671</v>
      </c>
      <c r="N4443" t="s">
        <v>2672</v>
      </c>
      <c r="Q4443" t="s">
        <v>2670</v>
      </c>
      <c r="R4443">
        <v>1374</v>
      </c>
      <c r="S4443">
        <v>457</v>
      </c>
    </row>
    <row r="4444" spans="1:19" x14ac:dyDescent="0.25">
      <c r="A4444" s="1" t="s">
        <v>20</v>
      </c>
      <c r="B4444" s="1" t="s">
        <v>34</v>
      </c>
      <c r="C4444" s="1" t="s">
        <v>22</v>
      </c>
      <c r="D4444" s="1" t="s">
        <v>23</v>
      </c>
      <c r="E4444" s="1" t="s">
        <v>24</v>
      </c>
      <c r="G4444" t="s">
        <v>1766</v>
      </c>
      <c r="H4444">
        <v>98332</v>
      </c>
      <c r="I4444">
        <v>100038</v>
      </c>
      <c r="J4444" t="s">
        <v>26</v>
      </c>
      <c r="Q4444" t="s">
        <v>1990</v>
      </c>
      <c r="R4444">
        <v>1707</v>
      </c>
    </row>
    <row r="4445" spans="1:19" x14ac:dyDescent="0.25">
      <c r="A4445" s="1" t="s">
        <v>36</v>
      </c>
      <c r="B4445" s="1" t="s">
        <v>37</v>
      </c>
      <c r="C4445" s="1" t="s">
        <v>22</v>
      </c>
      <c r="D4445" s="1" t="s">
        <v>23</v>
      </c>
      <c r="E4445" s="1" t="s">
        <v>24</v>
      </c>
      <c r="G4445" t="s">
        <v>1766</v>
      </c>
      <c r="H4445">
        <v>98332</v>
      </c>
      <c r="I4445">
        <v>100038</v>
      </c>
      <c r="J4445" t="s">
        <v>26</v>
      </c>
      <c r="K4445" t="s">
        <v>1991</v>
      </c>
      <c r="N4445" t="s">
        <v>1992</v>
      </c>
      <c r="Q4445" t="s">
        <v>1990</v>
      </c>
      <c r="R4445">
        <v>1707</v>
      </c>
      <c r="S4445">
        <v>568</v>
      </c>
    </row>
    <row r="4446" spans="1:19" x14ac:dyDescent="0.25">
      <c r="A4446" s="1" t="s">
        <v>20</v>
      </c>
      <c r="B4446" s="1" t="s">
        <v>34</v>
      </c>
      <c r="C4446" s="1" t="s">
        <v>22</v>
      </c>
      <c r="D4446" s="1" t="s">
        <v>23</v>
      </c>
      <c r="E4446" s="1" t="s">
        <v>24</v>
      </c>
      <c r="G4446" t="s">
        <v>683</v>
      </c>
      <c r="H4446">
        <v>98840</v>
      </c>
      <c r="I4446">
        <v>99208</v>
      </c>
      <c r="J4446" t="s">
        <v>26</v>
      </c>
      <c r="Q4446" t="s">
        <v>956</v>
      </c>
      <c r="R4446">
        <v>369</v>
      </c>
    </row>
    <row r="4447" spans="1:19" x14ac:dyDescent="0.25">
      <c r="A4447" s="1" t="s">
        <v>36</v>
      </c>
      <c r="B4447" s="1" t="s">
        <v>37</v>
      </c>
      <c r="C4447" s="1" t="s">
        <v>22</v>
      </c>
      <c r="D4447" s="1" t="s">
        <v>23</v>
      </c>
      <c r="E4447" s="1" t="s">
        <v>24</v>
      </c>
      <c r="G4447" t="s">
        <v>683</v>
      </c>
      <c r="H4447">
        <v>98840</v>
      </c>
      <c r="I4447">
        <v>99208</v>
      </c>
      <c r="J4447" t="s">
        <v>26</v>
      </c>
      <c r="K4447" t="s">
        <v>957</v>
      </c>
      <c r="N4447" t="s">
        <v>45</v>
      </c>
      <c r="Q4447" t="s">
        <v>956</v>
      </c>
      <c r="R4447">
        <v>369</v>
      </c>
      <c r="S4447">
        <v>122</v>
      </c>
    </row>
    <row r="4448" spans="1:19" x14ac:dyDescent="0.25">
      <c r="A4448" s="1" t="s">
        <v>20</v>
      </c>
      <c r="B4448" s="1" t="s">
        <v>34</v>
      </c>
      <c r="C4448" s="1" t="s">
        <v>22</v>
      </c>
      <c r="D4448" s="1" t="s">
        <v>23</v>
      </c>
      <c r="E4448" s="1" t="s">
        <v>24</v>
      </c>
      <c r="G4448" t="s">
        <v>2087</v>
      </c>
      <c r="H4448">
        <v>99009</v>
      </c>
      <c r="I4448">
        <v>100526</v>
      </c>
      <c r="J4448" t="s">
        <v>26</v>
      </c>
      <c r="Q4448" t="s">
        <v>2380</v>
      </c>
      <c r="R4448">
        <v>1518</v>
      </c>
    </row>
    <row r="4449" spans="1:19" x14ac:dyDescent="0.25">
      <c r="A4449" s="1" t="s">
        <v>36</v>
      </c>
      <c r="B4449" s="1" t="s">
        <v>37</v>
      </c>
      <c r="C4449" s="1" t="s">
        <v>22</v>
      </c>
      <c r="D4449" s="1" t="s">
        <v>23</v>
      </c>
      <c r="E4449" s="1" t="s">
        <v>24</v>
      </c>
      <c r="G4449" t="s">
        <v>2087</v>
      </c>
      <c r="H4449">
        <v>99009</v>
      </c>
      <c r="I4449">
        <v>100526</v>
      </c>
      <c r="J4449" t="s">
        <v>26</v>
      </c>
      <c r="K4449" t="s">
        <v>2381</v>
      </c>
      <c r="N4449" t="s">
        <v>2382</v>
      </c>
      <c r="Q4449" t="s">
        <v>2380</v>
      </c>
      <c r="R4449">
        <v>1518</v>
      </c>
      <c r="S4449">
        <v>505</v>
      </c>
    </row>
    <row r="4450" spans="1:19" x14ac:dyDescent="0.25">
      <c r="A4450" s="1" t="s">
        <v>20</v>
      </c>
      <c r="B4450" s="1" t="s">
        <v>34</v>
      </c>
      <c r="C4450" s="1" t="s">
        <v>22</v>
      </c>
      <c r="D4450" s="1" t="s">
        <v>23</v>
      </c>
      <c r="E4450" s="1" t="s">
        <v>24</v>
      </c>
      <c r="G4450" t="s">
        <v>25</v>
      </c>
      <c r="H4450">
        <v>99324</v>
      </c>
      <c r="I4450">
        <v>100022</v>
      </c>
      <c r="J4450" t="s">
        <v>26</v>
      </c>
      <c r="Q4450" t="s">
        <v>336</v>
      </c>
      <c r="R4450">
        <v>699</v>
      </c>
    </row>
    <row r="4451" spans="1:19" x14ac:dyDescent="0.25">
      <c r="A4451" s="1" t="s">
        <v>36</v>
      </c>
      <c r="B4451" s="1" t="s">
        <v>37</v>
      </c>
      <c r="C4451" s="1" t="s">
        <v>22</v>
      </c>
      <c r="D4451" s="1" t="s">
        <v>23</v>
      </c>
      <c r="E4451" s="1" t="s">
        <v>24</v>
      </c>
      <c r="G4451" t="s">
        <v>25</v>
      </c>
      <c r="H4451">
        <v>99324</v>
      </c>
      <c r="I4451">
        <v>100022</v>
      </c>
      <c r="J4451" t="s">
        <v>26</v>
      </c>
      <c r="K4451" t="s">
        <v>337</v>
      </c>
      <c r="N4451" t="s">
        <v>338</v>
      </c>
      <c r="Q4451" t="s">
        <v>336</v>
      </c>
      <c r="R4451">
        <v>699</v>
      </c>
      <c r="S4451">
        <v>232</v>
      </c>
    </row>
    <row r="4452" spans="1:19" x14ac:dyDescent="0.25">
      <c r="A4452" s="1" t="s">
        <v>20</v>
      </c>
      <c r="B4452" s="1" t="s">
        <v>34</v>
      </c>
      <c r="C4452" s="1" t="s">
        <v>22</v>
      </c>
      <c r="D4452" s="1" t="s">
        <v>23</v>
      </c>
      <c r="E4452" s="1" t="s">
        <v>24</v>
      </c>
      <c r="G4452" t="s">
        <v>1267</v>
      </c>
      <c r="H4452">
        <v>99514</v>
      </c>
      <c r="I4452">
        <v>99750</v>
      </c>
      <c r="J4452" t="s">
        <v>26</v>
      </c>
      <c r="Q4452" t="s">
        <v>1521</v>
      </c>
      <c r="R4452">
        <v>237</v>
      </c>
    </row>
    <row r="4453" spans="1:19" x14ac:dyDescent="0.25">
      <c r="A4453" s="1" t="s">
        <v>36</v>
      </c>
      <c r="B4453" s="1" t="s">
        <v>37</v>
      </c>
      <c r="C4453" s="1" t="s">
        <v>22</v>
      </c>
      <c r="D4453" s="1" t="s">
        <v>23</v>
      </c>
      <c r="E4453" s="1" t="s">
        <v>24</v>
      </c>
      <c r="G4453" t="s">
        <v>1267</v>
      </c>
      <c r="H4453">
        <v>99514</v>
      </c>
      <c r="I4453">
        <v>99750</v>
      </c>
      <c r="J4453" t="s">
        <v>26</v>
      </c>
      <c r="K4453" t="s">
        <v>1522</v>
      </c>
      <c r="N4453" t="s">
        <v>45</v>
      </c>
      <c r="Q4453" t="s">
        <v>1521</v>
      </c>
      <c r="R4453">
        <v>237</v>
      </c>
      <c r="S4453">
        <v>78</v>
      </c>
    </row>
    <row r="4454" spans="1:19" x14ac:dyDescent="0.25">
      <c r="A4454" s="1" t="s">
        <v>20</v>
      </c>
      <c r="B4454" s="1" t="s">
        <v>34</v>
      </c>
      <c r="C4454" s="1" t="s">
        <v>22</v>
      </c>
      <c r="D4454" s="1" t="s">
        <v>23</v>
      </c>
      <c r="E4454" s="1" t="s">
        <v>24</v>
      </c>
      <c r="G4454" t="s">
        <v>2702</v>
      </c>
      <c r="H4454">
        <v>99520</v>
      </c>
      <c r="I4454">
        <v>101121</v>
      </c>
      <c r="J4454" t="s">
        <v>26</v>
      </c>
      <c r="Q4454" t="s">
        <v>2912</v>
      </c>
      <c r="R4454">
        <v>1602</v>
      </c>
    </row>
    <row r="4455" spans="1:19" x14ac:dyDescent="0.25">
      <c r="A4455" s="1" t="s">
        <v>36</v>
      </c>
      <c r="B4455" s="1" t="s">
        <v>37</v>
      </c>
      <c r="C4455" s="1" t="s">
        <v>22</v>
      </c>
      <c r="D4455" s="1" t="s">
        <v>23</v>
      </c>
      <c r="E4455" s="1" t="s">
        <v>24</v>
      </c>
      <c r="G4455" t="s">
        <v>2702</v>
      </c>
      <c r="H4455">
        <v>99520</v>
      </c>
      <c r="I4455">
        <v>101121</v>
      </c>
      <c r="J4455" t="s">
        <v>26</v>
      </c>
      <c r="K4455" t="s">
        <v>2913</v>
      </c>
      <c r="N4455" t="s">
        <v>2914</v>
      </c>
      <c r="Q4455" t="s">
        <v>2912</v>
      </c>
      <c r="R4455">
        <v>1602</v>
      </c>
      <c r="S4455">
        <v>533</v>
      </c>
    </row>
    <row r="4456" spans="1:19" x14ac:dyDescent="0.25">
      <c r="A4456" s="1" t="s">
        <v>20</v>
      </c>
      <c r="B4456" s="1" t="s">
        <v>34</v>
      </c>
      <c r="C4456" s="1" t="s">
        <v>22</v>
      </c>
      <c r="D4456" s="1" t="s">
        <v>23</v>
      </c>
      <c r="E4456" s="1" t="s">
        <v>24</v>
      </c>
      <c r="G4456" t="s">
        <v>683</v>
      </c>
      <c r="H4456">
        <v>99604</v>
      </c>
      <c r="I4456">
        <v>100008</v>
      </c>
      <c r="J4456" t="s">
        <v>26</v>
      </c>
      <c r="Q4456" t="s">
        <v>958</v>
      </c>
      <c r="R4456">
        <v>405</v>
      </c>
    </row>
    <row r="4457" spans="1:19" x14ac:dyDescent="0.25">
      <c r="A4457" s="1" t="s">
        <v>36</v>
      </c>
      <c r="B4457" s="1" t="s">
        <v>37</v>
      </c>
      <c r="C4457" s="1" t="s">
        <v>22</v>
      </c>
      <c r="D4457" s="1" t="s">
        <v>23</v>
      </c>
      <c r="E4457" s="1" t="s">
        <v>24</v>
      </c>
      <c r="G4457" t="s">
        <v>683</v>
      </c>
      <c r="H4457">
        <v>99604</v>
      </c>
      <c r="I4457">
        <v>100008</v>
      </c>
      <c r="J4457" t="s">
        <v>26</v>
      </c>
      <c r="K4457" t="s">
        <v>959</v>
      </c>
      <c r="N4457" t="s">
        <v>45</v>
      </c>
      <c r="Q4457" t="s">
        <v>958</v>
      </c>
      <c r="R4457">
        <v>405</v>
      </c>
      <c r="S4457">
        <v>134</v>
      </c>
    </row>
    <row r="4458" spans="1:19" x14ac:dyDescent="0.25">
      <c r="A4458" s="1" t="s">
        <v>20</v>
      </c>
      <c r="B4458" s="1" t="s">
        <v>34</v>
      </c>
      <c r="C4458" s="1" t="s">
        <v>22</v>
      </c>
      <c r="D4458" s="1" t="s">
        <v>23</v>
      </c>
      <c r="E4458" s="1" t="s">
        <v>24</v>
      </c>
      <c r="G4458" t="s">
        <v>2442</v>
      </c>
      <c r="H4458">
        <v>99733</v>
      </c>
      <c r="I4458">
        <v>100014</v>
      </c>
      <c r="J4458" t="s">
        <v>26</v>
      </c>
      <c r="Q4458" t="s">
        <v>2673</v>
      </c>
      <c r="R4458">
        <v>282</v>
      </c>
    </row>
    <row r="4459" spans="1:19" x14ac:dyDescent="0.25">
      <c r="A4459" s="1" t="s">
        <v>36</v>
      </c>
      <c r="B4459" s="1" t="s">
        <v>37</v>
      </c>
      <c r="C4459" s="1" t="s">
        <v>22</v>
      </c>
      <c r="D4459" s="1" t="s">
        <v>23</v>
      </c>
      <c r="E4459" s="1" t="s">
        <v>24</v>
      </c>
      <c r="G4459" t="s">
        <v>2442</v>
      </c>
      <c r="H4459">
        <v>99733</v>
      </c>
      <c r="I4459">
        <v>100014</v>
      </c>
      <c r="J4459" t="s">
        <v>26</v>
      </c>
      <c r="K4459" t="s">
        <v>2674</v>
      </c>
      <c r="N4459" t="s">
        <v>2675</v>
      </c>
      <c r="Q4459" t="s">
        <v>2673</v>
      </c>
      <c r="R4459">
        <v>282</v>
      </c>
      <c r="S4459">
        <v>93</v>
      </c>
    </row>
    <row r="4460" spans="1:19" x14ac:dyDescent="0.25">
      <c r="A4460" s="1" t="s">
        <v>20</v>
      </c>
      <c r="B4460" s="1" t="s">
        <v>34</v>
      </c>
      <c r="C4460" s="1" t="s">
        <v>22</v>
      </c>
      <c r="D4460" s="1" t="s">
        <v>23</v>
      </c>
      <c r="E4460" s="1" t="s">
        <v>24</v>
      </c>
      <c r="G4460" t="s">
        <v>1267</v>
      </c>
      <c r="H4460">
        <v>99835</v>
      </c>
      <c r="I4460">
        <v>100866</v>
      </c>
      <c r="J4460" t="s">
        <v>26</v>
      </c>
      <c r="Q4460" t="s">
        <v>1523</v>
      </c>
      <c r="R4460">
        <v>1032</v>
      </c>
    </row>
    <row r="4461" spans="1:19" x14ac:dyDescent="0.25">
      <c r="A4461" s="1" t="s">
        <v>36</v>
      </c>
      <c r="B4461" s="1" t="s">
        <v>37</v>
      </c>
      <c r="C4461" s="1" t="s">
        <v>22</v>
      </c>
      <c r="D4461" s="1" t="s">
        <v>23</v>
      </c>
      <c r="E4461" s="1" t="s">
        <v>24</v>
      </c>
      <c r="G4461" t="s">
        <v>1267</v>
      </c>
      <c r="H4461">
        <v>99835</v>
      </c>
      <c r="I4461">
        <v>100866</v>
      </c>
      <c r="J4461" t="s">
        <v>26</v>
      </c>
      <c r="K4461" t="s">
        <v>1524</v>
      </c>
      <c r="N4461" t="s">
        <v>45</v>
      </c>
      <c r="Q4461" t="s">
        <v>1523</v>
      </c>
      <c r="R4461">
        <v>1032</v>
      </c>
      <c r="S4461">
        <v>343</v>
      </c>
    </row>
    <row r="4462" spans="1:19" x14ac:dyDescent="0.25">
      <c r="A4462" s="1" t="s">
        <v>20</v>
      </c>
      <c r="B4462" s="1" t="s">
        <v>34</v>
      </c>
      <c r="C4462" s="1" t="s">
        <v>22</v>
      </c>
      <c r="D4462" s="1" t="s">
        <v>23</v>
      </c>
      <c r="E4462" s="1" t="s">
        <v>24</v>
      </c>
      <c r="G4462" t="s">
        <v>1766</v>
      </c>
      <c r="H4462">
        <v>100053</v>
      </c>
      <c r="I4462">
        <v>101309</v>
      </c>
      <c r="J4462" t="s">
        <v>26</v>
      </c>
      <c r="Q4462" t="s">
        <v>1993</v>
      </c>
      <c r="R4462">
        <v>1257</v>
      </c>
    </row>
    <row r="4463" spans="1:19" x14ac:dyDescent="0.25">
      <c r="A4463" s="1" t="s">
        <v>36</v>
      </c>
      <c r="B4463" s="1" t="s">
        <v>37</v>
      </c>
      <c r="C4463" s="1" t="s">
        <v>22</v>
      </c>
      <c r="D4463" s="1" t="s">
        <v>23</v>
      </c>
      <c r="E4463" s="1" t="s">
        <v>24</v>
      </c>
      <c r="G4463" t="s">
        <v>1766</v>
      </c>
      <c r="H4463">
        <v>100053</v>
      </c>
      <c r="I4463">
        <v>101309</v>
      </c>
      <c r="J4463" t="s">
        <v>26</v>
      </c>
      <c r="K4463" t="s">
        <v>1994</v>
      </c>
      <c r="N4463" t="s">
        <v>1995</v>
      </c>
      <c r="Q4463" t="s">
        <v>1993</v>
      </c>
      <c r="R4463">
        <v>1257</v>
      </c>
      <c r="S4463">
        <v>418</v>
      </c>
    </row>
    <row r="4464" spans="1:19" x14ac:dyDescent="0.25">
      <c r="A4464" s="1" t="s">
        <v>20</v>
      </c>
      <c r="B4464" s="1" t="s">
        <v>34</v>
      </c>
      <c r="C4464" s="1" t="s">
        <v>22</v>
      </c>
      <c r="D4464" s="1" t="s">
        <v>23</v>
      </c>
      <c r="E4464" s="1" t="s">
        <v>24</v>
      </c>
      <c r="G4464" t="s">
        <v>2442</v>
      </c>
      <c r="H4464">
        <v>100177</v>
      </c>
      <c r="I4464">
        <v>101025</v>
      </c>
      <c r="J4464" t="s">
        <v>26</v>
      </c>
      <c r="Q4464" t="s">
        <v>2676</v>
      </c>
      <c r="R4464">
        <v>849</v>
      </c>
    </row>
    <row r="4465" spans="1:19" x14ac:dyDescent="0.25">
      <c r="A4465" s="1" t="s">
        <v>36</v>
      </c>
      <c r="B4465" s="1" t="s">
        <v>37</v>
      </c>
      <c r="C4465" s="1" t="s">
        <v>22</v>
      </c>
      <c r="D4465" s="1" t="s">
        <v>23</v>
      </c>
      <c r="E4465" s="1" t="s">
        <v>24</v>
      </c>
      <c r="G4465" t="s">
        <v>2442</v>
      </c>
      <c r="H4465">
        <v>100177</v>
      </c>
      <c r="I4465">
        <v>101025</v>
      </c>
      <c r="J4465" t="s">
        <v>26</v>
      </c>
      <c r="K4465" t="s">
        <v>2677</v>
      </c>
      <c r="N4465" t="s">
        <v>2678</v>
      </c>
      <c r="Q4465" t="s">
        <v>2676</v>
      </c>
      <c r="R4465">
        <v>849</v>
      </c>
      <c r="S4465">
        <v>282</v>
      </c>
    </row>
    <row r="4466" spans="1:19" x14ac:dyDescent="0.25">
      <c r="A4466" s="1" t="s">
        <v>20</v>
      </c>
      <c r="B4466" s="1" t="s">
        <v>34</v>
      </c>
      <c r="C4466" s="1" t="s">
        <v>22</v>
      </c>
      <c r="D4466" s="1" t="s">
        <v>23</v>
      </c>
      <c r="E4466" s="1" t="s">
        <v>24</v>
      </c>
      <c r="G4466" t="s">
        <v>25</v>
      </c>
      <c r="H4466">
        <v>100348</v>
      </c>
      <c r="I4466">
        <v>101265</v>
      </c>
      <c r="J4466" t="s">
        <v>46</v>
      </c>
      <c r="Q4466" t="s">
        <v>339</v>
      </c>
      <c r="R4466">
        <v>918</v>
      </c>
    </row>
    <row r="4467" spans="1:19" x14ac:dyDescent="0.25">
      <c r="A4467" s="1" t="s">
        <v>36</v>
      </c>
      <c r="B4467" s="1" t="s">
        <v>37</v>
      </c>
      <c r="C4467" s="1" t="s">
        <v>22</v>
      </c>
      <c r="D4467" s="1" t="s">
        <v>23</v>
      </c>
      <c r="E4467" s="1" t="s">
        <v>24</v>
      </c>
      <c r="G4467" t="s">
        <v>25</v>
      </c>
      <c r="H4467">
        <v>100348</v>
      </c>
      <c r="I4467">
        <v>101265</v>
      </c>
      <c r="J4467" t="s">
        <v>46</v>
      </c>
      <c r="K4467" t="s">
        <v>340</v>
      </c>
      <c r="N4467" t="s">
        <v>223</v>
      </c>
      <c r="Q4467" t="s">
        <v>339</v>
      </c>
      <c r="R4467">
        <v>918</v>
      </c>
      <c r="S4467">
        <v>305</v>
      </c>
    </row>
    <row r="4468" spans="1:19" x14ac:dyDescent="0.25">
      <c r="A4468" s="1" t="s">
        <v>20</v>
      </c>
      <c r="B4468" s="1" t="s">
        <v>34</v>
      </c>
      <c r="C4468" s="1" t="s">
        <v>22</v>
      </c>
      <c r="D4468" s="1" t="s">
        <v>23</v>
      </c>
      <c r="E4468" s="1" t="s">
        <v>24</v>
      </c>
      <c r="G4468" t="s">
        <v>683</v>
      </c>
      <c r="H4468">
        <v>100381</v>
      </c>
      <c r="I4468">
        <v>100686</v>
      </c>
      <c r="J4468" t="s">
        <v>26</v>
      </c>
      <c r="Q4468" t="s">
        <v>960</v>
      </c>
      <c r="R4468">
        <v>306</v>
      </c>
    </row>
    <row r="4469" spans="1:19" x14ac:dyDescent="0.25">
      <c r="A4469" s="1" t="s">
        <v>36</v>
      </c>
      <c r="B4469" s="1" t="s">
        <v>37</v>
      </c>
      <c r="C4469" s="1" t="s">
        <v>22</v>
      </c>
      <c r="D4469" s="1" t="s">
        <v>23</v>
      </c>
      <c r="E4469" s="1" t="s">
        <v>24</v>
      </c>
      <c r="G4469" t="s">
        <v>683</v>
      </c>
      <c r="H4469">
        <v>100381</v>
      </c>
      <c r="I4469">
        <v>100686</v>
      </c>
      <c r="J4469" t="s">
        <v>26</v>
      </c>
      <c r="K4469" t="s">
        <v>961</v>
      </c>
      <c r="N4469" t="s">
        <v>962</v>
      </c>
      <c r="Q4469" t="s">
        <v>960</v>
      </c>
      <c r="R4469">
        <v>306</v>
      </c>
      <c r="S4469">
        <v>101</v>
      </c>
    </row>
    <row r="4470" spans="1:19" x14ac:dyDescent="0.25">
      <c r="A4470" s="1" t="s">
        <v>20</v>
      </c>
      <c r="B4470" s="1" t="s">
        <v>34</v>
      </c>
      <c r="C4470" s="1" t="s">
        <v>22</v>
      </c>
      <c r="D4470" s="1" t="s">
        <v>23</v>
      </c>
      <c r="E4470" s="1" t="s">
        <v>24</v>
      </c>
      <c r="G4470" t="s">
        <v>2087</v>
      </c>
      <c r="H4470">
        <v>100551</v>
      </c>
      <c r="I4470">
        <v>100838</v>
      </c>
      <c r="J4470" t="s">
        <v>26</v>
      </c>
      <c r="Q4470" t="s">
        <v>2383</v>
      </c>
      <c r="R4470">
        <v>288</v>
      </c>
    </row>
    <row r="4471" spans="1:19" x14ac:dyDescent="0.25">
      <c r="A4471" s="1" t="s">
        <v>36</v>
      </c>
      <c r="B4471" s="1" t="s">
        <v>37</v>
      </c>
      <c r="C4471" s="1" t="s">
        <v>22</v>
      </c>
      <c r="D4471" s="1" t="s">
        <v>23</v>
      </c>
      <c r="E4471" s="1" t="s">
        <v>24</v>
      </c>
      <c r="G4471" t="s">
        <v>2087</v>
      </c>
      <c r="H4471">
        <v>100551</v>
      </c>
      <c r="I4471">
        <v>100838</v>
      </c>
      <c r="J4471" t="s">
        <v>26</v>
      </c>
      <c r="K4471" t="s">
        <v>2384</v>
      </c>
      <c r="N4471" t="s">
        <v>2385</v>
      </c>
      <c r="Q4471" t="s">
        <v>2383</v>
      </c>
      <c r="R4471">
        <v>288</v>
      </c>
      <c r="S4471">
        <v>95</v>
      </c>
    </row>
    <row r="4472" spans="1:19" x14ac:dyDescent="0.25">
      <c r="A4472" s="1" t="s">
        <v>20</v>
      </c>
      <c r="B4472" s="1" t="s">
        <v>34</v>
      </c>
      <c r="C4472" s="1" t="s">
        <v>22</v>
      </c>
      <c r="D4472" s="1" t="s">
        <v>23</v>
      </c>
      <c r="E4472" s="1" t="s">
        <v>24</v>
      </c>
      <c r="G4472" t="s">
        <v>683</v>
      </c>
      <c r="H4472">
        <v>100699</v>
      </c>
      <c r="I4472">
        <v>100950</v>
      </c>
      <c r="J4472" t="s">
        <v>26</v>
      </c>
      <c r="Q4472" t="s">
        <v>963</v>
      </c>
      <c r="R4472">
        <v>252</v>
      </c>
    </row>
    <row r="4473" spans="1:19" x14ac:dyDescent="0.25">
      <c r="A4473" s="1" t="s">
        <v>36</v>
      </c>
      <c r="B4473" s="1" t="s">
        <v>37</v>
      </c>
      <c r="C4473" s="1" t="s">
        <v>22</v>
      </c>
      <c r="D4473" s="1" t="s">
        <v>23</v>
      </c>
      <c r="E4473" s="1" t="s">
        <v>24</v>
      </c>
      <c r="G4473" t="s">
        <v>683</v>
      </c>
      <c r="H4473">
        <v>100699</v>
      </c>
      <c r="I4473">
        <v>100950</v>
      </c>
      <c r="J4473" t="s">
        <v>26</v>
      </c>
      <c r="K4473" t="s">
        <v>964</v>
      </c>
      <c r="N4473" t="s">
        <v>965</v>
      </c>
      <c r="Q4473" t="s">
        <v>963</v>
      </c>
      <c r="R4473">
        <v>252</v>
      </c>
      <c r="S4473">
        <v>83</v>
      </c>
    </row>
    <row r="4474" spans="1:19" x14ac:dyDescent="0.25">
      <c r="A4474" s="1" t="s">
        <v>20</v>
      </c>
      <c r="B4474" s="1" t="s">
        <v>34</v>
      </c>
      <c r="C4474" s="1" t="s">
        <v>22</v>
      </c>
      <c r="D4474" s="1" t="s">
        <v>23</v>
      </c>
      <c r="E4474" s="1" t="s">
        <v>24</v>
      </c>
      <c r="G4474" t="s">
        <v>2087</v>
      </c>
      <c r="H4474">
        <v>100849</v>
      </c>
      <c r="I4474">
        <v>101298</v>
      </c>
      <c r="J4474" t="s">
        <v>26</v>
      </c>
      <c r="Q4474" t="s">
        <v>2386</v>
      </c>
      <c r="R4474">
        <v>450</v>
      </c>
    </row>
    <row r="4475" spans="1:19" x14ac:dyDescent="0.25">
      <c r="A4475" s="1" t="s">
        <v>36</v>
      </c>
      <c r="B4475" s="1" t="s">
        <v>37</v>
      </c>
      <c r="C4475" s="1" t="s">
        <v>22</v>
      </c>
      <c r="D4475" s="1" t="s">
        <v>23</v>
      </c>
      <c r="E4475" s="1" t="s">
        <v>24</v>
      </c>
      <c r="G4475" t="s">
        <v>2087</v>
      </c>
      <c r="H4475">
        <v>100849</v>
      </c>
      <c r="I4475">
        <v>101298</v>
      </c>
      <c r="J4475" t="s">
        <v>26</v>
      </c>
      <c r="K4475" t="s">
        <v>2387</v>
      </c>
      <c r="N4475" t="s">
        <v>2388</v>
      </c>
      <c r="Q4475" t="s">
        <v>2386</v>
      </c>
      <c r="R4475">
        <v>450</v>
      </c>
      <c r="S4475">
        <v>149</v>
      </c>
    </row>
    <row r="4476" spans="1:19" x14ac:dyDescent="0.25">
      <c r="A4476" s="1" t="s">
        <v>20</v>
      </c>
      <c r="B4476" s="1" t="s">
        <v>34</v>
      </c>
      <c r="C4476" s="1" t="s">
        <v>22</v>
      </c>
      <c r="D4476" s="1" t="s">
        <v>23</v>
      </c>
      <c r="E4476" s="1" t="s">
        <v>24</v>
      </c>
      <c r="G4476" t="s">
        <v>1267</v>
      </c>
      <c r="H4476">
        <v>100866</v>
      </c>
      <c r="I4476">
        <v>102128</v>
      </c>
      <c r="J4476" t="s">
        <v>26</v>
      </c>
      <c r="Q4476" t="s">
        <v>1525</v>
      </c>
      <c r="R4476">
        <v>1263</v>
      </c>
    </row>
    <row r="4477" spans="1:19" x14ac:dyDescent="0.25">
      <c r="A4477" s="1" t="s">
        <v>36</v>
      </c>
      <c r="B4477" s="1" t="s">
        <v>37</v>
      </c>
      <c r="C4477" s="1" t="s">
        <v>22</v>
      </c>
      <c r="D4477" s="1" t="s">
        <v>23</v>
      </c>
      <c r="E4477" s="1" t="s">
        <v>24</v>
      </c>
      <c r="G4477" t="s">
        <v>1267</v>
      </c>
      <c r="H4477">
        <v>100866</v>
      </c>
      <c r="I4477">
        <v>102128</v>
      </c>
      <c r="J4477" t="s">
        <v>26</v>
      </c>
      <c r="K4477" t="s">
        <v>1526</v>
      </c>
      <c r="N4477" t="s">
        <v>45</v>
      </c>
      <c r="Q4477" t="s">
        <v>1525</v>
      </c>
      <c r="R4477">
        <v>1263</v>
      </c>
      <c r="S4477">
        <v>420</v>
      </c>
    </row>
    <row r="4478" spans="1:19" x14ac:dyDescent="0.25">
      <c r="A4478" s="1" t="s">
        <v>20</v>
      </c>
      <c r="B4478" s="1" t="s">
        <v>34</v>
      </c>
      <c r="C4478" s="1" t="s">
        <v>22</v>
      </c>
      <c r="D4478" s="1" t="s">
        <v>23</v>
      </c>
      <c r="E4478" s="1" t="s">
        <v>24</v>
      </c>
      <c r="G4478" t="s">
        <v>683</v>
      </c>
      <c r="H4478">
        <v>100965</v>
      </c>
      <c r="I4478">
        <v>101210</v>
      </c>
      <c r="J4478" t="s">
        <v>26</v>
      </c>
      <c r="Q4478" t="s">
        <v>966</v>
      </c>
      <c r="R4478">
        <v>246</v>
      </c>
    </row>
    <row r="4479" spans="1:19" x14ac:dyDescent="0.25">
      <c r="A4479" s="1" t="s">
        <v>36</v>
      </c>
      <c r="B4479" s="1" t="s">
        <v>37</v>
      </c>
      <c r="C4479" s="1" t="s">
        <v>22</v>
      </c>
      <c r="D4479" s="1" t="s">
        <v>23</v>
      </c>
      <c r="E4479" s="1" t="s">
        <v>24</v>
      </c>
      <c r="G4479" t="s">
        <v>683</v>
      </c>
      <c r="H4479">
        <v>100965</v>
      </c>
      <c r="I4479">
        <v>101210</v>
      </c>
      <c r="J4479" t="s">
        <v>26</v>
      </c>
      <c r="K4479" t="s">
        <v>967</v>
      </c>
      <c r="N4479" t="s">
        <v>320</v>
      </c>
      <c r="Q4479" t="s">
        <v>966</v>
      </c>
      <c r="R4479">
        <v>246</v>
      </c>
      <c r="S4479">
        <v>81</v>
      </c>
    </row>
    <row r="4480" spans="1:19" x14ac:dyDescent="0.25">
      <c r="A4480" s="1" t="s">
        <v>20</v>
      </c>
      <c r="B4480" s="1" t="s">
        <v>34</v>
      </c>
      <c r="C4480" s="1" t="s">
        <v>22</v>
      </c>
      <c r="D4480" s="1" t="s">
        <v>23</v>
      </c>
      <c r="E4480" s="1" t="s">
        <v>24</v>
      </c>
      <c r="G4480" t="s">
        <v>2702</v>
      </c>
      <c r="H4480">
        <v>101151</v>
      </c>
      <c r="I4480">
        <v>102236</v>
      </c>
      <c r="J4480" t="s">
        <v>26</v>
      </c>
      <c r="Q4480" t="s">
        <v>2915</v>
      </c>
      <c r="R4480">
        <v>1086</v>
      </c>
    </row>
    <row r="4481" spans="1:20" x14ac:dyDescent="0.25">
      <c r="A4481" s="1" t="s">
        <v>36</v>
      </c>
      <c r="B4481" s="1" t="s">
        <v>37</v>
      </c>
      <c r="C4481" s="1" t="s">
        <v>22</v>
      </c>
      <c r="D4481" s="1" t="s">
        <v>23</v>
      </c>
      <c r="E4481" s="1" t="s">
        <v>24</v>
      </c>
      <c r="G4481" t="s">
        <v>2702</v>
      </c>
      <c r="H4481">
        <v>101151</v>
      </c>
      <c r="I4481">
        <v>102236</v>
      </c>
      <c r="J4481" t="s">
        <v>26</v>
      </c>
      <c r="K4481" t="s">
        <v>2916</v>
      </c>
      <c r="N4481" t="s">
        <v>2917</v>
      </c>
      <c r="Q4481" t="s">
        <v>2915</v>
      </c>
      <c r="R4481">
        <v>1086</v>
      </c>
      <c r="S4481">
        <v>361</v>
      </c>
    </row>
    <row r="4482" spans="1:20" x14ac:dyDescent="0.25">
      <c r="A4482" s="1" t="s">
        <v>20</v>
      </c>
      <c r="B4482" s="1" t="s">
        <v>34</v>
      </c>
      <c r="C4482" s="1" t="s">
        <v>22</v>
      </c>
      <c r="D4482" s="1" t="s">
        <v>23</v>
      </c>
      <c r="E4482" s="1" t="s">
        <v>24</v>
      </c>
      <c r="G4482" t="s">
        <v>2442</v>
      </c>
      <c r="H4482">
        <v>101183</v>
      </c>
      <c r="I4482">
        <v>102580</v>
      </c>
      <c r="J4482" t="s">
        <v>46</v>
      </c>
      <c r="Q4482" t="s">
        <v>2679</v>
      </c>
      <c r="R4482">
        <v>1398</v>
      </c>
    </row>
    <row r="4483" spans="1:20" x14ac:dyDescent="0.25">
      <c r="A4483" s="1" t="s">
        <v>36</v>
      </c>
      <c r="B4483" s="1" t="s">
        <v>37</v>
      </c>
      <c r="C4483" s="1" t="s">
        <v>22</v>
      </c>
      <c r="D4483" s="1" t="s">
        <v>23</v>
      </c>
      <c r="E4483" s="1" t="s">
        <v>24</v>
      </c>
      <c r="G4483" t="s">
        <v>2442</v>
      </c>
      <c r="H4483">
        <v>101183</v>
      </c>
      <c r="I4483">
        <v>102580</v>
      </c>
      <c r="J4483" t="s">
        <v>46</v>
      </c>
      <c r="K4483" t="s">
        <v>2680</v>
      </c>
      <c r="N4483" t="s">
        <v>2681</v>
      </c>
      <c r="Q4483" t="s">
        <v>2679</v>
      </c>
      <c r="R4483">
        <v>1398</v>
      </c>
      <c r="S4483">
        <v>465</v>
      </c>
    </row>
    <row r="4484" spans="1:20" x14ac:dyDescent="0.25">
      <c r="A4484" s="1" t="s">
        <v>20</v>
      </c>
      <c r="B4484" s="1" t="s">
        <v>128</v>
      </c>
      <c r="C4484" s="1" t="s">
        <v>22</v>
      </c>
      <c r="D4484" s="1" t="s">
        <v>23</v>
      </c>
      <c r="E4484" s="1" t="s">
        <v>24</v>
      </c>
      <c r="G4484" t="s">
        <v>683</v>
      </c>
      <c r="H4484">
        <v>101207</v>
      </c>
      <c r="I4484">
        <v>101812</v>
      </c>
      <c r="J4484" t="s">
        <v>26</v>
      </c>
      <c r="Q4484" t="s">
        <v>968</v>
      </c>
      <c r="R4484">
        <v>606</v>
      </c>
      <c r="T4484" t="s">
        <v>130</v>
      </c>
    </row>
    <row r="4485" spans="1:20" x14ac:dyDescent="0.25">
      <c r="A4485" s="1" t="s">
        <v>36</v>
      </c>
      <c r="B4485" s="1" t="s">
        <v>131</v>
      </c>
      <c r="C4485" s="1" t="s">
        <v>22</v>
      </c>
      <c r="D4485" s="1" t="s">
        <v>23</v>
      </c>
      <c r="E4485" s="1" t="s">
        <v>24</v>
      </c>
      <c r="G4485" t="s">
        <v>683</v>
      </c>
      <c r="H4485">
        <v>101207</v>
      </c>
      <c r="I4485">
        <v>101812</v>
      </c>
      <c r="J4485" t="s">
        <v>26</v>
      </c>
      <c r="N4485" t="s">
        <v>969</v>
      </c>
      <c r="Q4485" t="s">
        <v>968</v>
      </c>
      <c r="R4485">
        <v>606</v>
      </c>
      <c r="T4485" t="s">
        <v>130</v>
      </c>
    </row>
    <row r="4486" spans="1:20" x14ac:dyDescent="0.25">
      <c r="A4486" s="1" t="s">
        <v>20</v>
      </c>
      <c r="B4486" s="1" t="s">
        <v>34</v>
      </c>
      <c r="C4486" s="1" t="s">
        <v>22</v>
      </c>
      <c r="D4486" s="1" t="s">
        <v>23</v>
      </c>
      <c r="E4486" s="1" t="s">
        <v>24</v>
      </c>
      <c r="G4486" t="s">
        <v>2087</v>
      </c>
      <c r="H4486">
        <v>101301</v>
      </c>
      <c r="I4486">
        <v>101711</v>
      </c>
      <c r="J4486" t="s">
        <v>26</v>
      </c>
      <c r="Q4486" t="s">
        <v>2389</v>
      </c>
      <c r="R4486">
        <v>411</v>
      </c>
    </row>
    <row r="4487" spans="1:20" x14ac:dyDescent="0.25">
      <c r="A4487" s="1" t="s">
        <v>36</v>
      </c>
      <c r="B4487" s="1" t="s">
        <v>37</v>
      </c>
      <c r="C4487" s="1" t="s">
        <v>22</v>
      </c>
      <c r="D4487" s="1" t="s">
        <v>23</v>
      </c>
      <c r="E4487" s="1" t="s">
        <v>24</v>
      </c>
      <c r="G4487" t="s">
        <v>2087</v>
      </c>
      <c r="H4487">
        <v>101301</v>
      </c>
      <c r="I4487">
        <v>101711</v>
      </c>
      <c r="J4487" t="s">
        <v>26</v>
      </c>
      <c r="K4487" t="s">
        <v>2390</v>
      </c>
      <c r="N4487" t="s">
        <v>2391</v>
      </c>
      <c r="Q4487" t="s">
        <v>2389</v>
      </c>
      <c r="R4487">
        <v>411</v>
      </c>
      <c r="S4487">
        <v>136</v>
      </c>
    </row>
    <row r="4488" spans="1:20" x14ac:dyDescent="0.25">
      <c r="A4488" s="1" t="s">
        <v>20</v>
      </c>
      <c r="B4488" s="1" t="s">
        <v>21</v>
      </c>
      <c r="C4488" s="1" t="s">
        <v>22</v>
      </c>
      <c r="D4488" s="1" t="s">
        <v>23</v>
      </c>
      <c r="E4488" s="1" t="s">
        <v>24</v>
      </c>
      <c r="G4488" t="s">
        <v>25</v>
      </c>
      <c r="H4488">
        <v>101328</v>
      </c>
      <c r="I4488">
        <v>101412</v>
      </c>
      <c r="J4488" t="s">
        <v>26</v>
      </c>
      <c r="Q4488" t="s">
        <v>341</v>
      </c>
      <c r="R4488">
        <v>85</v>
      </c>
    </row>
    <row r="4489" spans="1:20" x14ac:dyDescent="0.25">
      <c r="A4489" s="1" t="s">
        <v>21</v>
      </c>
      <c r="C4489" s="1" t="s">
        <v>22</v>
      </c>
      <c r="D4489" s="1" t="s">
        <v>23</v>
      </c>
      <c r="E4489" s="1" t="s">
        <v>24</v>
      </c>
      <c r="G4489" t="s">
        <v>25</v>
      </c>
      <c r="H4489">
        <v>101328</v>
      </c>
      <c r="I4489">
        <v>101412</v>
      </c>
      <c r="J4489" t="s">
        <v>26</v>
      </c>
      <c r="N4489" t="s">
        <v>342</v>
      </c>
      <c r="Q4489" t="s">
        <v>341</v>
      </c>
      <c r="R4489">
        <v>85</v>
      </c>
      <c r="T4489" t="s">
        <v>343</v>
      </c>
    </row>
    <row r="4490" spans="1:20" x14ac:dyDescent="0.25">
      <c r="A4490" s="1" t="s">
        <v>20</v>
      </c>
      <c r="B4490" s="1" t="s">
        <v>34</v>
      </c>
      <c r="C4490" s="1" t="s">
        <v>22</v>
      </c>
      <c r="D4490" s="1" t="s">
        <v>23</v>
      </c>
      <c r="E4490" s="1" t="s">
        <v>24</v>
      </c>
      <c r="G4490" t="s">
        <v>1766</v>
      </c>
      <c r="H4490">
        <v>101437</v>
      </c>
      <c r="I4490">
        <v>103518</v>
      </c>
      <c r="J4490" t="s">
        <v>26</v>
      </c>
      <c r="Q4490" t="s">
        <v>1996</v>
      </c>
      <c r="R4490">
        <v>2082</v>
      </c>
    </row>
    <row r="4491" spans="1:20" x14ac:dyDescent="0.25">
      <c r="A4491" s="1" t="s">
        <v>36</v>
      </c>
      <c r="B4491" s="1" t="s">
        <v>37</v>
      </c>
      <c r="C4491" s="1" t="s">
        <v>22</v>
      </c>
      <c r="D4491" s="1" t="s">
        <v>23</v>
      </c>
      <c r="E4491" s="1" t="s">
        <v>24</v>
      </c>
      <c r="G4491" t="s">
        <v>1766</v>
      </c>
      <c r="H4491">
        <v>101437</v>
      </c>
      <c r="I4491">
        <v>103518</v>
      </c>
      <c r="J4491" t="s">
        <v>26</v>
      </c>
      <c r="K4491" t="s">
        <v>1997</v>
      </c>
      <c r="N4491" t="s">
        <v>45</v>
      </c>
      <c r="Q4491" t="s">
        <v>1996</v>
      </c>
      <c r="R4491">
        <v>2082</v>
      </c>
      <c r="S4491">
        <v>693</v>
      </c>
    </row>
    <row r="4492" spans="1:20" x14ac:dyDescent="0.25">
      <c r="A4492" s="1" t="s">
        <v>20</v>
      </c>
      <c r="B4492" s="1" t="s">
        <v>34</v>
      </c>
      <c r="C4492" s="1" t="s">
        <v>22</v>
      </c>
      <c r="D4492" s="1" t="s">
        <v>23</v>
      </c>
      <c r="E4492" s="1" t="s">
        <v>24</v>
      </c>
      <c r="G4492" t="s">
        <v>25</v>
      </c>
      <c r="H4492">
        <v>101552</v>
      </c>
      <c r="I4492">
        <v>102586</v>
      </c>
      <c r="J4492" t="s">
        <v>26</v>
      </c>
      <c r="Q4492" t="s">
        <v>344</v>
      </c>
      <c r="R4492">
        <v>1035</v>
      </c>
    </row>
    <row r="4493" spans="1:20" x14ac:dyDescent="0.25">
      <c r="A4493" s="1" t="s">
        <v>36</v>
      </c>
      <c r="B4493" s="1" t="s">
        <v>37</v>
      </c>
      <c r="C4493" s="1" t="s">
        <v>22</v>
      </c>
      <c r="D4493" s="1" t="s">
        <v>23</v>
      </c>
      <c r="E4493" s="1" t="s">
        <v>24</v>
      </c>
      <c r="G4493" t="s">
        <v>25</v>
      </c>
      <c r="H4493">
        <v>101552</v>
      </c>
      <c r="I4493">
        <v>102586</v>
      </c>
      <c r="J4493" t="s">
        <v>26</v>
      </c>
      <c r="K4493" t="s">
        <v>345</v>
      </c>
      <c r="N4493" t="s">
        <v>346</v>
      </c>
      <c r="Q4493" t="s">
        <v>344</v>
      </c>
      <c r="R4493">
        <v>1035</v>
      </c>
      <c r="S4493">
        <v>344</v>
      </c>
    </row>
    <row r="4494" spans="1:20" x14ac:dyDescent="0.25">
      <c r="A4494" s="1" t="s">
        <v>20</v>
      </c>
      <c r="B4494" s="1" t="s">
        <v>34</v>
      </c>
      <c r="C4494" s="1" t="s">
        <v>22</v>
      </c>
      <c r="D4494" s="1" t="s">
        <v>23</v>
      </c>
      <c r="E4494" s="1" t="s">
        <v>24</v>
      </c>
      <c r="G4494" t="s">
        <v>2087</v>
      </c>
      <c r="H4494">
        <v>101933</v>
      </c>
      <c r="I4494">
        <v>102691</v>
      </c>
      <c r="J4494" t="s">
        <v>26</v>
      </c>
      <c r="Q4494" t="s">
        <v>2392</v>
      </c>
      <c r="R4494">
        <v>759</v>
      </c>
    </row>
    <row r="4495" spans="1:20" x14ac:dyDescent="0.25">
      <c r="A4495" s="1" t="s">
        <v>36</v>
      </c>
      <c r="B4495" s="1" t="s">
        <v>37</v>
      </c>
      <c r="C4495" s="1" t="s">
        <v>22</v>
      </c>
      <c r="D4495" s="1" t="s">
        <v>23</v>
      </c>
      <c r="E4495" s="1" t="s">
        <v>24</v>
      </c>
      <c r="G4495" t="s">
        <v>2087</v>
      </c>
      <c r="H4495">
        <v>101933</v>
      </c>
      <c r="I4495">
        <v>102691</v>
      </c>
      <c r="J4495" t="s">
        <v>26</v>
      </c>
      <c r="K4495" t="s">
        <v>2393</v>
      </c>
      <c r="N4495" t="s">
        <v>2394</v>
      </c>
      <c r="Q4495" t="s">
        <v>2392</v>
      </c>
      <c r="R4495">
        <v>759</v>
      </c>
      <c r="S4495">
        <v>252</v>
      </c>
    </row>
    <row r="4496" spans="1:20" x14ac:dyDescent="0.25">
      <c r="A4496" s="1" t="s">
        <v>20</v>
      </c>
      <c r="B4496" s="1" t="s">
        <v>34</v>
      </c>
      <c r="C4496" s="1" t="s">
        <v>22</v>
      </c>
      <c r="D4496" s="1" t="s">
        <v>23</v>
      </c>
      <c r="E4496" s="1" t="s">
        <v>24</v>
      </c>
      <c r="G4496" t="s">
        <v>683</v>
      </c>
      <c r="H4496">
        <v>101949</v>
      </c>
      <c r="I4496">
        <v>103532</v>
      </c>
      <c r="J4496" t="s">
        <v>26</v>
      </c>
      <c r="Q4496" t="s">
        <v>970</v>
      </c>
      <c r="R4496">
        <v>1584</v>
      </c>
    </row>
    <row r="4497" spans="1:19" x14ac:dyDescent="0.25">
      <c r="A4497" s="1" t="s">
        <v>36</v>
      </c>
      <c r="B4497" s="1" t="s">
        <v>37</v>
      </c>
      <c r="C4497" s="1" t="s">
        <v>22</v>
      </c>
      <c r="D4497" s="1" t="s">
        <v>23</v>
      </c>
      <c r="E4497" s="1" t="s">
        <v>24</v>
      </c>
      <c r="G4497" t="s">
        <v>683</v>
      </c>
      <c r="H4497">
        <v>101949</v>
      </c>
      <c r="I4497">
        <v>103532</v>
      </c>
      <c r="J4497" t="s">
        <v>26</v>
      </c>
      <c r="K4497" t="s">
        <v>971</v>
      </c>
      <c r="N4497" t="s">
        <v>972</v>
      </c>
      <c r="Q4497" t="s">
        <v>970</v>
      </c>
      <c r="R4497">
        <v>1584</v>
      </c>
      <c r="S4497">
        <v>527</v>
      </c>
    </row>
    <row r="4498" spans="1:19" x14ac:dyDescent="0.25">
      <c r="A4498" s="1" t="s">
        <v>20</v>
      </c>
      <c r="B4498" s="1" t="s">
        <v>34</v>
      </c>
      <c r="C4498" s="1" t="s">
        <v>22</v>
      </c>
      <c r="D4498" s="1" t="s">
        <v>23</v>
      </c>
      <c r="E4498" s="1" t="s">
        <v>24</v>
      </c>
      <c r="G4498" t="s">
        <v>2702</v>
      </c>
      <c r="H4498">
        <v>102374</v>
      </c>
      <c r="I4498">
        <v>103510</v>
      </c>
      <c r="J4498" t="s">
        <v>26</v>
      </c>
      <c r="Q4498" t="s">
        <v>2918</v>
      </c>
      <c r="R4498">
        <v>1137</v>
      </c>
    </row>
    <row r="4499" spans="1:19" x14ac:dyDescent="0.25">
      <c r="A4499" s="1" t="s">
        <v>36</v>
      </c>
      <c r="B4499" s="1" t="s">
        <v>37</v>
      </c>
      <c r="C4499" s="1" t="s">
        <v>22</v>
      </c>
      <c r="D4499" s="1" t="s">
        <v>23</v>
      </c>
      <c r="E4499" s="1" t="s">
        <v>24</v>
      </c>
      <c r="G4499" t="s">
        <v>2702</v>
      </c>
      <c r="H4499">
        <v>102374</v>
      </c>
      <c r="I4499">
        <v>103510</v>
      </c>
      <c r="J4499" t="s">
        <v>26</v>
      </c>
      <c r="K4499" t="s">
        <v>2919</v>
      </c>
      <c r="N4499" t="s">
        <v>2920</v>
      </c>
      <c r="Q4499" t="s">
        <v>2918</v>
      </c>
      <c r="R4499">
        <v>1137</v>
      </c>
      <c r="S4499">
        <v>378</v>
      </c>
    </row>
    <row r="4500" spans="1:19" x14ac:dyDescent="0.25">
      <c r="A4500" s="1" t="s">
        <v>20</v>
      </c>
      <c r="B4500" s="1" t="s">
        <v>34</v>
      </c>
      <c r="C4500" s="1" t="s">
        <v>22</v>
      </c>
      <c r="D4500" s="1" t="s">
        <v>23</v>
      </c>
      <c r="E4500" s="1" t="s">
        <v>24</v>
      </c>
      <c r="G4500" t="s">
        <v>2442</v>
      </c>
      <c r="H4500">
        <v>102601</v>
      </c>
      <c r="I4500">
        <v>103614</v>
      </c>
      <c r="J4500" t="s">
        <v>26</v>
      </c>
      <c r="Q4500" t="s">
        <v>2682</v>
      </c>
      <c r="R4500">
        <v>1014</v>
      </c>
    </row>
    <row r="4501" spans="1:19" x14ac:dyDescent="0.25">
      <c r="A4501" s="1" t="s">
        <v>36</v>
      </c>
      <c r="B4501" s="1" t="s">
        <v>37</v>
      </c>
      <c r="C4501" s="1" t="s">
        <v>22</v>
      </c>
      <c r="D4501" s="1" t="s">
        <v>23</v>
      </c>
      <c r="E4501" s="1" t="s">
        <v>24</v>
      </c>
      <c r="G4501" t="s">
        <v>2442</v>
      </c>
      <c r="H4501">
        <v>102601</v>
      </c>
      <c r="I4501">
        <v>103614</v>
      </c>
      <c r="J4501" t="s">
        <v>26</v>
      </c>
      <c r="K4501" t="s">
        <v>2683</v>
      </c>
      <c r="N4501" t="s">
        <v>682</v>
      </c>
      <c r="Q4501" t="s">
        <v>2682</v>
      </c>
      <c r="R4501">
        <v>1014</v>
      </c>
      <c r="S4501">
        <v>337</v>
      </c>
    </row>
    <row r="4502" spans="1:19" x14ac:dyDescent="0.25">
      <c r="A4502" s="1" t="s">
        <v>20</v>
      </c>
      <c r="B4502" s="1" t="s">
        <v>34</v>
      </c>
      <c r="C4502" s="1" t="s">
        <v>22</v>
      </c>
      <c r="D4502" s="1" t="s">
        <v>23</v>
      </c>
      <c r="E4502" s="1" t="s">
        <v>24</v>
      </c>
      <c r="G4502" t="s">
        <v>25</v>
      </c>
      <c r="H4502">
        <v>102602</v>
      </c>
      <c r="I4502">
        <v>103051</v>
      </c>
      <c r="J4502" t="s">
        <v>26</v>
      </c>
      <c r="Q4502" t="s">
        <v>347</v>
      </c>
      <c r="R4502">
        <v>450</v>
      </c>
    </row>
    <row r="4503" spans="1:19" x14ac:dyDescent="0.25">
      <c r="A4503" s="1" t="s">
        <v>36</v>
      </c>
      <c r="B4503" s="1" t="s">
        <v>37</v>
      </c>
      <c r="C4503" s="1" t="s">
        <v>22</v>
      </c>
      <c r="D4503" s="1" t="s">
        <v>23</v>
      </c>
      <c r="E4503" s="1" t="s">
        <v>24</v>
      </c>
      <c r="G4503" t="s">
        <v>25</v>
      </c>
      <c r="H4503">
        <v>102602</v>
      </c>
      <c r="I4503">
        <v>103051</v>
      </c>
      <c r="J4503" t="s">
        <v>26</v>
      </c>
      <c r="K4503" t="s">
        <v>348</v>
      </c>
      <c r="N4503" t="s">
        <v>45</v>
      </c>
      <c r="Q4503" t="s">
        <v>347</v>
      </c>
      <c r="R4503">
        <v>450</v>
      </c>
      <c r="S4503">
        <v>149</v>
      </c>
    </row>
    <row r="4504" spans="1:19" x14ac:dyDescent="0.25">
      <c r="A4504" s="1" t="s">
        <v>20</v>
      </c>
      <c r="B4504" s="1" t="s">
        <v>34</v>
      </c>
      <c r="C4504" s="1" t="s">
        <v>22</v>
      </c>
      <c r="D4504" s="1" t="s">
        <v>23</v>
      </c>
      <c r="E4504" s="1" t="s">
        <v>24</v>
      </c>
      <c r="G4504" t="s">
        <v>2087</v>
      </c>
      <c r="H4504">
        <v>102706</v>
      </c>
      <c r="I4504">
        <v>104088</v>
      </c>
      <c r="J4504" t="s">
        <v>26</v>
      </c>
      <c r="Q4504" t="s">
        <v>2395</v>
      </c>
      <c r="R4504">
        <v>1383</v>
      </c>
    </row>
    <row r="4505" spans="1:19" x14ac:dyDescent="0.25">
      <c r="A4505" s="1" t="s">
        <v>36</v>
      </c>
      <c r="B4505" s="1" t="s">
        <v>37</v>
      </c>
      <c r="C4505" s="1" t="s">
        <v>22</v>
      </c>
      <c r="D4505" s="1" t="s">
        <v>23</v>
      </c>
      <c r="E4505" s="1" t="s">
        <v>24</v>
      </c>
      <c r="G4505" t="s">
        <v>2087</v>
      </c>
      <c r="H4505">
        <v>102706</v>
      </c>
      <c r="I4505">
        <v>104088</v>
      </c>
      <c r="J4505" t="s">
        <v>26</v>
      </c>
      <c r="K4505" t="s">
        <v>2396</v>
      </c>
      <c r="N4505" t="s">
        <v>2397</v>
      </c>
      <c r="Q4505" t="s">
        <v>2395</v>
      </c>
      <c r="R4505">
        <v>1383</v>
      </c>
      <c r="S4505">
        <v>460</v>
      </c>
    </row>
    <row r="4506" spans="1:19" x14ac:dyDescent="0.25">
      <c r="A4506" s="1" t="s">
        <v>20</v>
      </c>
      <c r="B4506" s="1" t="s">
        <v>34</v>
      </c>
      <c r="C4506" s="1" t="s">
        <v>22</v>
      </c>
      <c r="D4506" s="1" t="s">
        <v>23</v>
      </c>
      <c r="E4506" s="1" t="s">
        <v>24</v>
      </c>
      <c r="G4506" t="s">
        <v>1267</v>
      </c>
      <c r="H4506">
        <v>102922</v>
      </c>
      <c r="I4506">
        <v>103704</v>
      </c>
      <c r="J4506" t="s">
        <v>26</v>
      </c>
      <c r="Q4506" t="s">
        <v>1527</v>
      </c>
      <c r="R4506">
        <v>783</v>
      </c>
    </row>
    <row r="4507" spans="1:19" x14ac:dyDescent="0.25">
      <c r="A4507" s="1" t="s">
        <v>36</v>
      </c>
      <c r="B4507" s="1" t="s">
        <v>37</v>
      </c>
      <c r="C4507" s="1" t="s">
        <v>22</v>
      </c>
      <c r="D4507" s="1" t="s">
        <v>23</v>
      </c>
      <c r="E4507" s="1" t="s">
        <v>24</v>
      </c>
      <c r="G4507" t="s">
        <v>1267</v>
      </c>
      <c r="H4507">
        <v>102922</v>
      </c>
      <c r="I4507">
        <v>103704</v>
      </c>
      <c r="J4507" t="s">
        <v>26</v>
      </c>
      <c r="K4507" t="s">
        <v>1528</v>
      </c>
      <c r="N4507" t="s">
        <v>1529</v>
      </c>
      <c r="Q4507" t="s">
        <v>1527</v>
      </c>
      <c r="R4507">
        <v>783</v>
      </c>
      <c r="S4507">
        <v>260</v>
      </c>
    </row>
    <row r="4508" spans="1:19" x14ac:dyDescent="0.25">
      <c r="A4508" s="1" t="s">
        <v>20</v>
      </c>
      <c r="B4508" s="1" t="s">
        <v>34</v>
      </c>
      <c r="C4508" s="1" t="s">
        <v>22</v>
      </c>
      <c r="D4508" s="1" t="s">
        <v>23</v>
      </c>
      <c r="E4508" s="1" t="s">
        <v>24</v>
      </c>
      <c r="G4508" t="s">
        <v>25</v>
      </c>
      <c r="H4508">
        <v>103080</v>
      </c>
      <c r="I4508">
        <v>103634</v>
      </c>
      <c r="J4508" t="s">
        <v>26</v>
      </c>
      <c r="Q4508" t="s">
        <v>349</v>
      </c>
      <c r="R4508">
        <v>555</v>
      </c>
    </row>
    <row r="4509" spans="1:19" x14ac:dyDescent="0.25">
      <c r="A4509" s="1" t="s">
        <v>36</v>
      </c>
      <c r="B4509" s="1" t="s">
        <v>37</v>
      </c>
      <c r="C4509" s="1" t="s">
        <v>22</v>
      </c>
      <c r="D4509" s="1" t="s">
        <v>23</v>
      </c>
      <c r="E4509" s="1" t="s">
        <v>24</v>
      </c>
      <c r="G4509" t="s">
        <v>25</v>
      </c>
      <c r="H4509">
        <v>103080</v>
      </c>
      <c r="I4509">
        <v>103634</v>
      </c>
      <c r="J4509" t="s">
        <v>26</v>
      </c>
      <c r="K4509" t="s">
        <v>350</v>
      </c>
      <c r="N4509" t="s">
        <v>351</v>
      </c>
      <c r="Q4509" t="s">
        <v>349</v>
      </c>
      <c r="R4509">
        <v>555</v>
      </c>
      <c r="S4509">
        <v>184</v>
      </c>
    </row>
    <row r="4510" spans="1:19" x14ac:dyDescent="0.25">
      <c r="A4510" s="1" t="s">
        <v>20</v>
      </c>
      <c r="B4510" s="1" t="s">
        <v>34</v>
      </c>
      <c r="C4510" s="1" t="s">
        <v>22</v>
      </c>
      <c r="D4510" s="1" t="s">
        <v>23</v>
      </c>
      <c r="E4510" s="1" t="s">
        <v>24</v>
      </c>
      <c r="G4510" t="s">
        <v>683</v>
      </c>
      <c r="H4510">
        <v>103495</v>
      </c>
      <c r="I4510">
        <v>103950</v>
      </c>
      <c r="J4510" t="s">
        <v>26</v>
      </c>
      <c r="Q4510" t="s">
        <v>973</v>
      </c>
      <c r="R4510">
        <v>456</v>
      </c>
    </row>
    <row r="4511" spans="1:19" x14ac:dyDescent="0.25">
      <c r="A4511" s="1" t="s">
        <v>36</v>
      </c>
      <c r="B4511" s="1" t="s">
        <v>37</v>
      </c>
      <c r="C4511" s="1" t="s">
        <v>22</v>
      </c>
      <c r="D4511" s="1" t="s">
        <v>23</v>
      </c>
      <c r="E4511" s="1" t="s">
        <v>24</v>
      </c>
      <c r="G4511" t="s">
        <v>683</v>
      </c>
      <c r="H4511">
        <v>103495</v>
      </c>
      <c r="I4511">
        <v>103950</v>
      </c>
      <c r="J4511" t="s">
        <v>26</v>
      </c>
      <c r="K4511" t="s">
        <v>974</v>
      </c>
      <c r="N4511" t="s">
        <v>975</v>
      </c>
      <c r="Q4511" t="s">
        <v>973</v>
      </c>
      <c r="R4511">
        <v>456</v>
      </c>
      <c r="S4511">
        <v>151</v>
      </c>
    </row>
    <row r="4512" spans="1:19" x14ac:dyDescent="0.25">
      <c r="A4512" s="1" t="s">
        <v>20</v>
      </c>
      <c r="B4512" s="1" t="s">
        <v>34</v>
      </c>
      <c r="C4512" s="1" t="s">
        <v>22</v>
      </c>
      <c r="D4512" s="1" t="s">
        <v>23</v>
      </c>
      <c r="E4512" s="1" t="s">
        <v>24</v>
      </c>
      <c r="G4512" t="s">
        <v>1766</v>
      </c>
      <c r="H4512">
        <v>103535</v>
      </c>
      <c r="I4512">
        <v>104011</v>
      </c>
      <c r="J4512" t="s">
        <v>26</v>
      </c>
      <c r="Q4512" t="s">
        <v>1998</v>
      </c>
      <c r="R4512">
        <v>477</v>
      </c>
    </row>
    <row r="4513" spans="1:19" x14ac:dyDescent="0.25">
      <c r="A4513" s="1" t="s">
        <v>36</v>
      </c>
      <c r="B4513" s="1" t="s">
        <v>37</v>
      </c>
      <c r="C4513" s="1" t="s">
        <v>22</v>
      </c>
      <c r="D4513" s="1" t="s">
        <v>23</v>
      </c>
      <c r="E4513" s="1" t="s">
        <v>24</v>
      </c>
      <c r="G4513" t="s">
        <v>1766</v>
      </c>
      <c r="H4513">
        <v>103535</v>
      </c>
      <c r="I4513">
        <v>104011</v>
      </c>
      <c r="J4513" t="s">
        <v>26</v>
      </c>
      <c r="K4513" t="s">
        <v>1999</v>
      </c>
      <c r="N4513" t="s">
        <v>598</v>
      </c>
      <c r="Q4513" t="s">
        <v>1998</v>
      </c>
      <c r="R4513">
        <v>477</v>
      </c>
      <c r="S4513">
        <v>158</v>
      </c>
    </row>
    <row r="4514" spans="1:19" x14ac:dyDescent="0.25">
      <c r="A4514" s="1" t="s">
        <v>20</v>
      </c>
      <c r="B4514" s="1" t="s">
        <v>34</v>
      </c>
      <c r="C4514" s="1" t="s">
        <v>22</v>
      </c>
      <c r="D4514" s="1" t="s">
        <v>23</v>
      </c>
      <c r="E4514" s="1" t="s">
        <v>24</v>
      </c>
      <c r="G4514" t="s">
        <v>25</v>
      </c>
      <c r="H4514">
        <v>103654</v>
      </c>
      <c r="I4514">
        <v>104250</v>
      </c>
      <c r="J4514" t="s">
        <v>26</v>
      </c>
      <c r="Q4514" t="s">
        <v>352</v>
      </c>
      <c r="R4514">
        <v>597</v>
      </c>
    </row>
    <row r="4515" spans="1:19" x14ac:dyDescent="0.25">
      <c r="A4515" s="1" t="s">
        <v>36</v>
      </c>
      <c r="B4515" s="1" t="s">
        <v>37</v>
      </c>
      <c r="C4515" s="1" t="s">
        <v>22</v>
      </c>
      <c r="D4515" s="1" t="s">
        <v>23</v>
      </c>
      <c r="E4515" s="1" t="s">
        <v>24</v>
      </c>
      <c r="G4515" t="s">
        <v>25</v>
      </c>
      <c r="H4515">
        <v>103654</v>
      </c>
      <c r="I4515">
        <v>104250</v>
      </c>
      <c r="J4515" t="s">
        <v>26</v>
      </c>
      <c r="K4515" t="s">
        <v>353</v>
      </c>
      <c r="N4515" t="s">
        <v>354</v>
      </c>
      <c r="Q4515" t="s">
        <v>352</v>
      </c>
      <c r="R4515">
        <v>597</v>
      </c>
      <c r="S4515">
        <v>198</v>
      </c>
    </row>
    <row r="4516" spans="1:19" x14ac:dyDescent="0.25">
      <c r="A4516" s="1" t="s">
        <v>20</v>
      </c>
      <c r="B4516" s="1" t="s">
        <v>34</v>
      </c>
      <c r="C4516" s="1" t="s">
        <v>22</v>
      </c>
      <c r="D4516" s="1" t="s">
        <v>23</v>
      </c>
      <c r="E4516" s="1" t="s">
        <v>24</v>
      </c>
      <c r="G4516" t="s">
        <v>2702</v>
      </c>
      <c r="H4516">
        <v>103678</v>
      </c>
      <c r="I4516">
        <v>105045</v>
      </c>
      <c r="J4516" t="s">
        <v>26</v>
      </c>
      <c r="Q4516" t="s">
        <v>2921</v>
      </c>
      <c r="R4516">
        <v>1368</v>
      </c>
    </row>
    <row r="4517" spans="1:19" x14ac:dyDescent="0.25">
      <c r="A4517" s="1" t="s">
        <v>36</v>
      </c>
      <c r="B4517" s="1" t="s">
        <v>37</v>
      </c>
      <c r="C4517" s="1" t="s">
        <v>22</v>
      </c>
      <c r="D4517" s="1" t="s">
        <v>23</v>
      </c>
      <c r="E4517" s="1" t="s">
        <v>24</v>
      </c>
      <c r="G4517" t="s">
        <v>2702</v>
      </c>
      <c r="H4517">
        <v>103678</v>
      </c>
      <c r="I4517">
        <v>105045</v>
      </c>
      <c r="J4517" t="s">
        <v>26</v>
      </c>
      <c r="K4517" t="s">
        <v>2922</v>
      </c>
      <c r="N4517" t="s">
        <v>2923</v>
      </c>
      <c r="Q4517" t="s">
        <v>2921</v>
      </c>
      <c r="R4517">
        <v>1368</v>
      </c>
      <c r="S4517">
        <v>455</v>
      </c>
    </row>
    <row r="4518" spans="1:19" x14ac:dyDescent="0.25">
      <c r="A4518" s="1" t="s">
        <v>20</v>
      </c>
      <c r="B4518" s="1" t="s">
        <v>34</v>
      </c>
      <c r="C4518" s="1" t="s">
        <v>22</v>
      </c>
      <c r="D4518" s="1" t="s">
        <v>23</v>
      </c>
      <c r="E4518" s="1" t="s">
        <v>24</v>
      </c>
      <c r="G4518" t="s">
        <v>2442</v>
      </c>
      <c r="H4518">
        <v>103711</v>
      </c>
      <c r="I4518">
        <v>104658</v>
      </c>
      <c r="J4518" t="s">
        <v>26</v>
      </c>
      <c r="Q4518" t="s">
        <v>2684</v>
      </c>
      <c r="R4518">
        <v>948</v>
      </c>
    </row>
    <row r="4519" spans="1:19" x14ac:dyDescent="0.25">
      <c r="A4519" s="1" t="s">
        <v>36</v>
      </c>
      <c r="B4519" s="1" t="s">
        <v>37</v>
      </c>
      <c r="C4519" s="1" t="s">
        <v>22</v>
      </c>
      <c r="D4519" s="1" t="s">
        <v>23</v>
      </c>
      <c r="E4519" s="1" t="s">
        <v>24</v>
      </c>
      <c r="G4519" t="s">
        <v>2442</v>
      </c>
      <c r="H4519">
        <v>103711</v>
      </c>
      <c r="I4519">
        <v>104658</v>
      </c>
      <c r="J4519" t="s">
        <v>26</v>
      </c>
      <c r="K4519" t="s">
        <v>2685</v>
      </c>
      <c r="N4519" t="s">
        <v>266</v>
      </c>
      <c r="Q4519" t="s">
        <v>2684</v>
      </c>
      <c r="R4519">
        <v>948</v>
      </c>
      <c r="S4519">
        <v>315</v>
      </c>
    </row>
    <row r="4520" spans="1:19" x14ac:dyDescent="0.25">
      <c r="A4520" s="1" t="s">
        <v>20</v>
      </c>
      <c r="B4520" s="1" t="s">
        <v>34</v>
      </c>
      <c r="C4520" s="1" t="s">
        <v>22</v>
      </c>
      <c r="D4520" s="1" t="s">
        <v>23</v>
      </c>
      <c r="E4520" s="1" t="s">
        <v>24</v>
      </c>
      <c r="G4520" t="s">
        <v>683</v>
      </c>
      <c r="H4520">
        <v>103950</v>
      </c>
      <c r="I4520">
        <v>105518</v>
      </c>
      <c r="J4520" t="s">
        <v>26</v>
      </c>
      <c r="Q4520" t="s">
        <v>976</v>
      </c>
      <c r="R4520">
        <v>1569</v>
      </c>
    </row>
    <row r="4521" spans="1:19" x14ac:dyDescent="0.25">
      <c r="A4521" s="1" t="s">
        <v>36</v>
      </c>
      <c r="B4521" s="1" t="s">
        <v>37</v>
      </c>
      <c r="C4521" s="1" t="s">
        <v>22</v>
      </c>
      <c r="D4521" s="1" t="s">
        <v>23</v>
      </c>
      <c r="E4521" s="1" t="s">
        <v>24</v>
      </c>
      <c r="G4521" t="s">
        <v>683</v>
      </c>
      <c r="H4521">
        <v>103950</v>
      </c>
      <c r="I4521">
        <v>105518</v>
      </c>
      <c r="J4521" t="s">
        <v>26</v>
      </c>
      <c r="K4521" t="s">
        <v>977</v>
      </c>
      <c r="N4521" t="s">
        <v>975</v>
      </c>
      <c r="Q4521" t="s">
        <v>976</v>
      </c>
      <c r="R4521">
        <v>1569</v>
      </c>
      <c r="S4521">
        <v>522</v>
      </c>
    </row>
    <row r="4522" spans="1:19" x14ac:dyDescent="0.25">
      <c r="A4522" s="1" t="s">
        <v>20</v>
      </c>
      <c r="B4522" s="1" t="s">
        <v>34</v>
      </c>
      <c r="C4522" s="1" t="s">
        <v>22</v>
      </c>
      <c r="D4522" s="1" t="s">
        <v>23</v>
      </c>
      <c r="E4522" s="1" t="s">
        <v>24</v>
      </c>
      <c r="G4522" t="s">
        <v>2087</v>
      </c>
      <c r="H4522">
        <v>104102</v>
      </c>
      <c r="I4522">
        <v>104632</v>
      </c>
      <c r="J4522" t="s">
        <v>26</v>
      </c>
      <c r="Q4522" t="s">
        <v>2398</v>
      </c>
      <c r="R4522">
        <v>531</v>
      </c>
    </row>
    <row r="4523" spans="1:19" x14ac:dyDescent="0.25">
      <c r="A4523" s="1" t="s">
        <v>36</v>
      </c>
      <c r="B4523" s="1" t="s">
        <v>37</v>
      </c>
      <c r="C4523" s="1" t="s">
        <v>22</v>
      </c>
      <c r="D4523" s="1" t="s">
        <v>23</v>
      </c>
      <c r="E4523" s="1" t="s">
        <v>24</v>
      </c>
      <c r="G4523" t="s">
        <v>2087</v>
      </c>
      <c r="H4523">
        <v>104102</v>
      </c>
      <c r="I4523">
        <v>104632</v>
      </c>
      <c r="J4523" t="s">
        <v>26</v>
      </c>
      <c r="K4523" t="s">
        <v>2399</v>
      </c>
      <c r="N4523" t="s">
        <v>2400</v>
      </c>
      <c r="Q4523" t="s">
        <v>2398</v>
      </c>
      <c r="R4523">
        <v>531</v>
      </c>
      <c r="S4523">
        <v>176</v>
      </c>
    </row>
    <row r="4524" spans="1:19" x14ac:dyDescent="0.25">
      <c r="A4524" s="1" t="s">
        <v>20</v>
      </c>
      <c r="B4524" s="1" t="s">
        <v>34</v>
      </c>
      <c r="C4524" s="1" t="s">
        <v>22</v>
      </c>
      <c r="D4524" s="1" t="s">
        <v>23</v>
      </c>
      <c r="E4524" s="1" t="s">
        <v>24</v>
      </c>
      <c r="G4524" t="s">
        <v>1766</v>
      </c>
      <c r="H4524">
        <v>104145</v>
      </c>
      <c r="I4524">
        <v>104849</v>
      </c>
      <c r="J4524" t="s">
        <v>26</v>
      </c>
      <c r="Q4524" t="s">
        <v>2000</v>
      </c>
      <c r="R4524">
        <v>705</v>
      </c>
    </row>
    <row r="4525" spans="1:19" x14ac:dyDescent="0.25">
      <c r="A4525" s="1" t="s">
        <v>36</v>
      </c>
      <c r="B4525" s="1" t="s">
        <v>37</v>
      </c>
      <c r="C4525" s="1" t="s">
        <v>22</v>
      </c>
      <c r="D4525" s="1" t="s">
        <v>23</v>
      </c>
      <c r="E4525" s="1" t="s">
        <v>24</v>
      </c>
      <c r="G4525" t="s">
        <v>1766</v>
      </c>
      <c r="H4525">
        <v>104145</v>
      </c>
      <c r="I4525">
        <v>104849</v>
      </c>
      <c r="J4525" t="s">
        <v>26</v>
      </c>
      <c r="K4525" t="s">
        <v>2001</v>
      </c>
      <c r="N4525" t="s">
        <v>45</v>
      </c>
      <c r="Q4525" t="s">
        <v>2000</v>
      </c>
      <c r="R4525">
        <v>705</v>
      </c>
      <c r="S4525">
        <v>234</v>
      </c>
    </row>
    <row r="4526" spans="1:19" x14ac:dyDescent="0.25">
      <c r="A4526" s="1" t="s">
        <v>20</v>
      </c>
      <c r="B4526" s="1" t="s">
        <v>34</v>
      </c>
      <c r="C4526" s="1" t="s">
        <v>22</v>
      </c>
      <c r="D4526" s="1" t="s">
        <v>23</v>
      </c>
      <c r="E4526" s="1" t="s">
        <v>24</v>
      </c>
      <c r="G4526" t="s">
        <v>25</v>
      </c>
      <c r="H4526">
        <v>104298</v>
      </c>
      <c r="I4526">
        <v>106901</v>
      </c>
      <c r="J4526" t="s">
        <v>26</v>
      </c>
      <c r="Q4526" t="s">
        <v>355</v>
      </c>
      <c r="R4526">
        <v>2604</v>
      </c>
    </row>
    <row r="4527" spans="1:19" x14ac:dyDescent="0.25">
      <c r="A4527" s="1" t="s">
        <v>36</v>
      </c>
      <c r="B4527" s="1" t="s">
        <v>37</v>
      </c>
      <c r="C4527" s="1" t="s">
        <v>22</v>
      </c>
      <c r="D4527" s="1" t="s">
        <v>23</v>
      </c>
      <c r="E4527" s="1" t="s">
        <v>24</v>
      </c>
      <c r="G4527" t="s">
        <v>25</v>
      </c>
      <c r="H4527">
        <v>104298</v>
      </c>
      <c r="I4527">
        <v>106901</v>
      </c>
      <c r="J4527" t="s">
        <v>26</v>
      </c>
      <c r="K4527" t="s">
        <v>356</v>
      </c>
      <c r="N4527" t="s">
        <v>357</v>
      </c>
      <c r="Q4527" t="s">
        <v>355</v>
      </c>
      <c r="R4527">
        <v>2604</v>
      </c>
      <c r="S4527">
        <v>867</v>
      </c>
    </row>
    <row r="4528" spans="1:19" x14ac:dyDescent="0.25">
      <c r="A4528" s="1" t="s">
        <v>20</v>
      </c>
      <c r="B4528" s="1" t="s">
        <v>34</v>
      </c>
      <c r="C4528" s="1" t="s">
        <v>22</v>
      </c>
      <c r="D4528" s="1" t="s">
        <v>23</v>
      </c>
      <c r="E4528" s="1" t="s">
        <v>24</v>
      </c>
      <c r="G4528" t="s">
        <v>1267</v>
      </c>
      <c r="H4528">
        <v>104571</v>
      </c>
      <c r="I4528">
        <v>104993</v>
      </c>
      <c r="J4528" t="s">
        <v>26</v>
      </c>
      <c r="Q4528" t="s">
        <v>1530</v>
      </c>
      <c r="R4528">
        <v>423</v>
      </c>
    </row>
    <row r="4529" spans="1:20" x14ac:dyDescent="0.25">
      <c r="A4529" s="1" t="s">
        <v>36</v>
      </c>
      <c r="B4529" s="1" t="s">
        <v>37</v>
      </c>
      <c r="C4529" s="1" t="s">
        <v>22</v>
      </c>
      <c r="D4529" s="1" t="s">
        <v>23</v>
      </c>
      <c r="E4529" s="1" t="s">
        <v>24</v>
      </c>
      <c r="G4529" t="s">
        <v>1267</v>
      </c>
      <c r="H4529">
        <v>104571</v>
      </c>
      <c r="I4529">
        <v>104993</v>
      </c>
      <c r="J4529" t="s">
        <v>26</v>
      </c>
      <c r="K4529" t="s">
        <v>1531</v>
      </c>
      <c r="N4529" t="s">
        <v>45</v>
      </c>
      <c r="Q4529" t="s">
        <v>1530</v>
      </c>
      <c r="R4529">
        <v>423</v>
      </c>
      <c r="S4529">
        <v>140</v>
      </c>
    </row>
    <row r="4530" spans="1:20" x14ac:dyDescent="0.25">
      <c r="A4530" s="1" t="s">
        <v>20</v>
      </c>
      <c r="B4530" s="1" t="s">
        <v>34</v>
      </c>
      <c r="C4530" s="1" t="s">
        <v>22</v>
      </c>
      <c r="D4530" s="1" t="s">
        <v>23</v>
      </c>
      <c r="E4530" s="1" t="s">
        <v>24</v>
      </c>
      <c r="G4530" t="s">
        <v>2087</v>
      </c>
      <c r="H4530">
        <v>104717</v>
      </c>
      <c r="I4530">
        <v>106777</v>
      </c>
      <c r="J4530" t="s">
        <v>26</v>
      </c>
      <c r="Q4530" t="s">
        <v>2401</v>
      </c>
      <c r="R4530">
        <v>2061</v>
      </c>
    </row>
    <row r="4531" spans="1:20" x14ac:dyDescent="0.25">
      <c r="A4531" s="1" t="s">
        <v>36</v>
      </c>
      <c r="B4531" s="1" t="s">
        <v>37</v>
      </c>
      <c r="C4531" s="1" t="s">
        <v>22</v>
      </c>
      <c r="D4531" s="1" t="s">
        <v>23</v>
      </c>
      <c r="E4531" s="1" t="s">
        <v>24</v>
      </c>
      <c r="G4531" t="s">
        <v>2087</v>
      </c>
      <c r="H4531">
        <v>104717</v>
      </c>
      <c r="I4531">
        <v>106777</v>
      </c>
      <c r="J4531" t="s">
        <v>26</v>
      </c>
      <c r="K4531" t="s">
        <v>2402</v>
      </c>
      <c r="N4531" t="s">
        <v>2403</v>
      </c>
      <c r="Q4531" t="s">
        <v>2401</v>
      </c>
      <c r="R4531">
        <v>2061</v>
      </c>
      <c r="S4531">
        <v>686</v>
      </c>
    </row>
    <row r="4532" spans="1:20" x14ac:dyDescent="0.25">
      <c r="A4532" s="1" t="s">
        <v>20</v>
      </c>
      <c r="B4532" s="1" t="s">
        <v>34</v>
      </c>
      <c r="C4532" s="1" t="s">
        <v>22</v>
      </c>
      <c r="D4532" s="1" t="s">
        <v>23</v>
      </c>
      <c r="E4532" s="1" t="s">
        <v>24</v>
      </c>
      <c r="G4532" t="s">
        <v>2442</v>
      </c>
      <c r="H4532">
        <v>104780</v>
      </c>
      <c r="I4532">
        <v>105190</v>
      </c>
      <c r="J4532" t="s">
        <v>46</v>
      </c>
      <c r="Q4532" t="s">
        <v>2686</v>
      </c>
      <c r="R4532">
        <v>411</v>
      </c>
    </row>
    <row r="4533" spans="1:20" x14ac:dyDescent="0.25">
      <c r="A4533" s="1" t="s">
        <v>36</v>
      </c>
      <c r="B4533" s="1" t="s">
        <v>37</v>
      </c>
      <c r="C4533" s="1" t="s">
        <v>22</v>
      </c>
      <c r="D4533" s="1" t="s">
        <v>23</v>
      </c>
      <c r="E4533" s="1" t="s">
        <v>24</v>
      </c>
      <c r="G4533" t="s">
        <v>2442</v>
      </c>
      <c r="H4533">
        <v>104780</v>
      </c>
      <c r="I4533">
        <v>105190</v>
      </c>
      <c r="J4533" t="s">
        <v>46</v>
      </c>
      <c r="K4533" t="s">
        <v>2687</v>
      </c>
      <c r="N4533" t="s">
        <v>2688</v>
      </c>
      <c r="Q4533" t="s">
        <v>2686</v>
      </c>
      <c r="R4533">
        <v>411</v>
      </c>
      <c r="S4533">
        <v>136</v>
      </c>
    </row>
    <row r="4534" spans="1:20" x14ac:dyDescent="0.25">
      <c r="A4534" s="1" t="s">
        <v>20</v>
      </c>
      <c r="B4534" s="1" t="s">
        <v>34</v>
      </c>
      <c r="C4534" s="1" t="s">
        <v>22</v>
      </c>
      <c r="D4534" s="1" t="s">
        <v>23</v>
      </c>
      <c r="E4534" s="1" t="s">
        <v>24</v>
      </c>
      <c r="G4534" t="s">
        <v>1766</v>
      </c>
      <c r="H4534">
        <v>104906</v>
      </c>
      <c r="I4534">
        <v>107329</v>
      </c>
      <c r="J4534" t="s">
        <v>26</v>
      </c>
      <c r="Q4534" t="s">
        <v>2002</v>
      </c>
      <c r="R4534">
        <v>2424</v>
      </c>
    </row>
    <row r="4535" spans="1:20" x14ac:dyDescent="0.25">
      <c r="A4535" s="1" t="s">
        <v>36</v>
      </c>
      <c r="B4535" s="1" t="s">
        <v>37</v>
      </c>
      <c r="C4535" s="1" t="s">
        <v>22</v>
      </c>
      <c r="D4535" s="1" t="s">
        <v>23</v>
      </c>
      <c r="E4535" s="1" t="s">
        <v>24</v>
      </c>
      <c r="G4535" t="s">
        <v>1766</v>
      </c>
      <c r="H4535">
        <v>104906</v>
      </c>
      <c r="I4535">
        <v>107329</v>
      </c>
      <c r="J4535" t="s">
        <v>26</v>
      </c>
      <c r="K4535" t="s">
        <v>2003</v>
      </c>
      <c r="N4535" t="s">
        <v>45</v>
      </c>
      <c r="Q4535" t="s">
        <v>2002</v>
      </c>
      <c r="R4535">
        <v>2424</v>
      </c>
      <c r="S4535">
        <v>807</v>
      </c>
    </row>
    <row r="4536" spans="1:20" x14ac:dyDescent="0.25">
      <c r="A4536" s="1" t="s">
        <v>20</v>
      </c>
      <c r="B4536" s="1" t="s">
        <v>128</v>
      </c>
      <c r="C4536" s="1" t="s">
        <v>22</v>
      </c>
      <c r="D4536" s="1" t="s">
        <v>23</v>
      </c>
      <c r="E4536" s="1" t="s">
        <v>24</v>
      </c>
      <c r="G4536" t="s">
        <v>1267</v>
      </c>
      <c r="H4536">
        <v>105038</v>
      </c>
      <c r="I4536">
        <v>105591</v>
      </c>
      <c r="J4536" t="s">
        <v>26</v>
      </c>
      <c r="Q4536" t="s">
        <v>1532</v>
      </c>
      <c r="R4536">
        <v>554</v>
      </c>
      <c r="T4536" t="s">
        <v>130</v>
      </c>
    </row>
    <row r="4537" spans="1:20" x14ac:dyDescent="0.25">
      <c r="A4537" s="1" t="s">
        <v>36</v>
      </c>
      <c r="B4537" s="1" t="s">
        <v>131</v>
      </c>
      <c r="C4537" s="1" t="s">
        <v>22</v>
      </c>
      <c r="D4537" s="1" t="s">
        <v>23</v>
      </c>
      <c r="E4537" s="1" t="s">
        <v>24</v>
      </c>
      <c r="G4537" t="s">
        <v>1267</v>
      </c>
      <c r="H4537">
        <v>105038</v>
      </c>
      <c r="I4537">
        <v>105591</v>
      </c>
      <c r="J4537" t="s">
        <v>26</v>
      </c>
      <c r="N4537" t="s">
        <v>45</v>
      </c>
      <c r="Q4537" t="s">
        <v>1532</v>
      </c>
      <c r="R4537">
        <v>554</v>
      </c>
      <c r="T4537" t="s">
        <v>130</v>
      </c>
    </row>
    <row r="4538" spans="1:20" x14ac:dyDescent="0.25">
      <c r="A4538" s="1" t="s">
        <v>20</v>
      </c>
      <c r="B4538" s="1" t="s">
        <v>34</v>
      </c>
      <c r="C4538" s="1" t="s">
        <v>22</v>
      </c>
      <c r="D4538" s="1" t="s">
        <v>23</v>
      </c>
      <c r="E4538" s="1" t="s">
        <v>24</v>
      </c>
      <c r="G4538" t="s">
        <v>2702</v>
      </c>
      <c r="H4538">
        <v>105150</v>
      </c>
      <c r="I4538">
        <v>106055</v>
      </c>
      <c r="J4538" t="s">
        <v>26</v>
      </c>
      <c r="Q4538" t="s">
        <v>2924</v>
      </c>
      <c r="R4538">
        <v>906</v>
      </c>
    </row>
    <row r="4539" spans="1:20" x14ac:dyDescent="0.25">
      <c r="A4539" s="1" t="s">
        <v>36</v>
      </c>
      <c r="B4539" s="1" t="s">
        <v>37</v>
      </c>
      <c r="C4539" s="1" t="s">
        <v>22</v>
      </c>
      <c r="D4539" s="1" t="s">
        <v>23</v>
      </c>
      <c r="E4539" s="1" t="s">
        <v>24</v>
      </c>
      <c r="G4539" t="s">
        <v>2702</v>
      </c>
      <c r="H4539">
        <v>105150</v>
      </c>
      <c r="I4539">
        <v>106055</v>
      </c>
      <c r="J4539" t="s">
        <v>26</v>
      </c>
      <c r="K4539" t="s">
        <v>2925</v>
      </c>
      <c r="N4539" t="s">
        <v>2926</v>
      </c>
      <c r="Q4539" t="s">
        <v>2924</v>
      </c>
      <c r="R4539">
        <v>906</v>
      </c>
      <c r="S4539">
        <v>301</v>
      </c>
    </row>
    <row r="4540" spans="1:20" x14ac:dyDescent="0.25">
      <c r="A4540" s="1" t="s">
        <v>20</v>
      </c>
      <c r="B4540" s="1" t="s">
        <v>34</v>
      </c>
      <c r="C4540" s="1" t="s">
        <v>22</v>
      </c>
      <c r="D4540" s="1" t="s">
        <v>23</v>
      </c>
      <c r="E4540" s="1" t="s">
        <v>24</v>
      </c>
      <c r="G4540" t="s">
        <v>2442</v>
      </c>
      <c r="H4540">
        <v>105225</v>
      </c>
      <c r="I4540">
        <v>105980</v>
      </c>
      <c r="J4540" t="s">
        <v>26</v>
      </c>
      <c r="Q4540" t="s">
        <v>2689</v>
      </c>
      <c r="R4540">
        <v>756</v>
      </c>
    </row>
    <row r="4541" spans="1:20" x14ac:dyDescent="0.25">
      <c r="A4541" s="1" t="s">
        <v>36</v>
      </c>
      <c r="B4541" s="1" t="s">
        <v>37</v>
      </c>
      <c r="C4541" s="1" t="s">
        <v>22</v>
      </c>
      <c r="D4541" s="1" t="s">
        <v>23</v>
      </c>
      <c r="E4541" s="1" t="s">
        <v>24</v>
      </c>
      <c r="G4541" t="s">
        <v>2442</v>
      </c>
      <c r="H4541">
        <v>105225</v>
      </c>
      <c r="I4541">
        <v>105980</v>
      </c>
      <c r="J4541" t="s">
        <v>26</v>
      </c>
      <c r="K4541" t="s">
        <v>2690</v>
      </c>
      <c r="N4541" t="s">
        <v>45</v>
      </c>
      <c r="Q4541" t="s">
        <v>2689</v>
      </c>
      <c r="R4541">
        <v>756</v>
      </c>
      <c r="S4541">
        <v>251</v>
      </c>
    </row>
    <row r="4542" spans="1:20" x14ac:dyDescent="0.25">
      <c r="A4542" s="1" t="s">
        <v>20</v>
      </c>
      <c r="B4542" s="1" t="s">
        <v>34</v>
      </c>
      <c r="C4542" s="1" t="s">
        <v>22</v>
      </c>
      <c r="D4542" s="1" t="s">
        <v>23</v>
      </c>
      <c r="E4542" s="1" t="s">
        <v>24</v>
      </c>
      <c r="G4542" t="s">
        <v>683</v>
      </c>
      <c r="H4542">
        <v>105580</v>
      </c>
      <c r="I4542">
        <v>105798</v>
      </c>
      <c r="J4542" t="s">
        <v>26</v>
      </c>
      <c r="Q4542" t="s">
        <v>978</v>
      </c>
      <c r="R4542">
        <v>219</v>
      </c>
    </row>
    <row r="4543" spans="1:20" x14ac:dyDescent="0.25">
      <c r="A4543" s="1" t="s">
        <v>36</v>
      </c>
      <c r="B4543" s="1" t="s">
        <v>37</v>
      </c>
      <c r="C4543" s="1" t="s">
        <v>22</v>
      </c>
      <c r="D4543" s="1" t="s">
        <v>23</v>
      </c>
      <c r="E4543" s="1" t="s">
        <v>24</v>
      </c>
      <c r="G4543" t="s">
        <v>683</v>
      </c>
      <c r="H4543">
        <v>105580</v>
      </c>
      <c r="I4543">
        <v>105798</v>
      </c>
      <c r="J4543" t="s">
        <v>26</v>
      </c>
      <c r="K4543" t="s">
        <v>979</v>
      </c>
      <c r="N4543" t="s">
        <v>45</v>
      </c>
      <c r="Q4543" t="s">
        <v>978</v>
      </c>
      <c r="R4543">
        <v>219</v>
      </c>
      <c r="S4543">
        <v>72</v>
      </c>
    </row>
    <row r="4544" spans="1:20" x14ac:dyDescent="0.25">
      <c r="A4544" s="1" t="s">
        <v>20</v>
      </c>
      <c r="B4544" s="1" t="s">
        <v>34</v>
      </c>
      <c r="C4544" s="1" t="s">
        <v>22</v>
      </c>
      <c r="D4544" s="1" t="s">
        <v>23</v>
      </c>
      <c r="E4544" s="1" t="s">
        <v>24</v>
      </c>
      <c r="G4544" t="s">
        <v>1267</v>
      </c>
      <c r="H4544">
        <v>105584</v>
      </c>
      <c r="I4544">
        <v>105988</v>
      </c>
      <c r="J4544" t="s">
        <v>26</v>
      </c>
      <c r="Q4544" t="s">
        <v>1533</v>
      </c>
      <c r="R4544">
        <v>405</v>
      </c>
    </row>
    <row r="4545" spans="1:20" x14ac:dyDescent="0.25">
      <c r="A4545" s="1" t="s">
        <v>36</v>
      </c>
      <c r="B4545" s="1" t="s">
        <v>37</v>
      </c>
      <c r="C4545" s="1" t="s">
        <v>22</v>
      </c>
      <c r="D4545" s="1" t="s">
        <v>23</v>
      </c>
      <c r="E4545" s="1" t="s">
        <v>24</v>
      </c>
      <c r="G4545" t="s">
        <v>1267</v>
      </c>
      <c r="H4545">
        <v>105584</v>
      </c>
      <c r="I4545">
        <v>105988</v>
      </c>
      <c r="J4545" t="s">
        <v>26</v>
      </c>
      <c r="K4545" t="s">
        <v>1534</v>
      </c>
      <c r="N4545" t="s">
        <v>45</v>
      </c>
      <c r="Q4545" t="s">
        <v>1533</v>
      </c>
      <c r="R4545">
        <v>405</v>
      </c>
      <c r="S4545">
        <v>134</v>
      </c>
    </row>
    <row r="4546" spans="1:20" x14ac:dyDescent="0.25">
      <c r="A4546" s="1" t="s">
        <v>20</v>
      </c>
      <c r="B4546" s="1" t="s">
        <v>34</v>
      </c>
      <c r="C4546" s="1" t="s">
        <v>22</v>
      </c>
      <c r="D4546" s="1" t="s">
        <v>23</v>
      </c>
      <c r="E4546" s="1" t="s">
        <v>24</v>
      </c>
      <c r="G4546" t="s">
        <v>683</v>
      </c>
      <c r="H4546">
        <v>105852</v>
      </c>
      <c r="I4546">
        <v>106856</v>
      </c>
      <c r="J4546" t="s">
        <v>26</v>
      </c>
      <c r="Q4546" t="s">
        <v>980</v>
      </c>
      <c r="R4546">
        <v>1005</v>
      </c>
    </row>
    <row r="4547" spans="1:20" x14ac:dyDescent="0.25">
      <c r="A4547" s="1" t="s">
        <v>36</v>
      </c>
      <c r="B4547" s="1" t="s">
        <v>37</v>
      </c>
      <c r="C4547" s="1" t="s">
        <v>22</v>
      </c>
      <c r="D4547" s="1" t="s">
        <v>23</v>
      </c>
      <c r="E4547" s="1" t="s">
        <v>24</v>
      </c>
      <c r="G4547" t="s">
        <v>683</v>
      </c>
      <c r="H4547">
        <v>105852</v>
      </c>
      <c r="I4547">
        <v>106856</v>
      </c>
      <c r="J4547" t="s">
        <v>26</v>
      </c>
      <c r="K4547" t="s">
        <v>981</v>
      </c>
      <c r="N4547" t="s">
        <v>982</v>
      </c>
      <c r="Q4547" t="s">
        <v>980</v>
      </c>
      <c r="R4547">
        <v>1005</v>
      </c>
      <c r="S4547">
        <v>334</v>
      </c>
    </row>
    <row r="4548" spans="1:20" x14ac:dyDescent="0.25">
      <c r="A4548" s="1" t="s">
        <v>20</v>
      </c>
      <c r="B4548" s="1" t="s">
        <v>34</v>
      </c>
      <c r="C4548" s="1" t="s">
        <v>22</v>
      </c>
      <c r="D4548" s="1" t="s">
        <v>23</v>
      </c>
      <c r="E4548" s="1" t="s">
        <v>24</v>
      </c>
      <c r="G4548" t="s">
        <v>2442</v>
      </c>
      <c r="H4548">
        <v>105994</v>
      </c>
      <c r="I4548">
        <v>106677</v>
      </c>
      <c r="J4548" t="s">
        <v>26</v>
      </c>
      <c r="Q4548" t="s">
        <v>2691</v>
      </c>
      <c r="R4548">
        <v>684</v>
      </c>
    </row>
    <row r="4549" spans="1:20" x14ac:dyDescent="0.25">
      <c r="A4549" s="1" t="s">
        <v>36</v>
      </c>
      <c r="B4549" s="1" t="s">
        <v>37</v>
      </c>
      <c r="C4549" s="1" t="s">
        <v>22</v>
      </c>
      <c r="D4549" s="1" t="s">
        <v>23</v>
      </c>
      <c r="E4549" s="1" t="s">
        <v>24</v>
      </c>
      <c r="G4549" t="s">
        <v>2442</v>
      </c>
      <c r="H4549">
        <v>105994</v>
      </c>
      <c r="I4549">
        <v>106677</v>
      </c>
      <c r="J4549" t="s">
        <v>26</v>
      </c>
      <c r="K4549" t="s">
        <v>2692</v>
      </c>
      <c r="N4549" t="s">
        <v>45</v>
      </c>
      <c r="Q4549" t="s">
        <v>2691</v>
      </c>
      <c r="R4549">
        <v>684</v>
      </c>
      <c r="S4549">
        <v>227</v>
      </c>
    </row>
    <row r="4550" spans="1:20" x14ac:dyDescent="0.25">
      <c r="A4550" s="1" t="s">
        <v>20</v>
      </c>
      <c r="B4550" s="1" t="s">
        <v>34</v>
      </c>
      <c r="C4550" s="1" t="s">
        <v>22</v>
      </c>
      <c r="D4550" s="1" t="s">
        <v>23</v>
      </c>
      <c r="E4550" s="1" t="s">
        <v>24</v>
      </c>
      <c r="G4550" t="s">
        <v>2702</v>
      </c>
      <c r="H4550">
        <v>106048</v>
      </c>
      <c r="I4550">
        <v>107103</v>
      </c>
      <c r="J4550" t="s">
        <v>26</v>
      </c>
      <c r="Q4550" t="s">
        <v>2927</v>
      </c>
      <c r="R4550">
        <v>1056</v>
      </c>
    </row>
    <row r="4551" spans="1:20" x14ac:dyDescent="0.25">
      <c r="A4551" s="1" t="s">
        <v>36</v>
      </c>
      <c r="B4551" s="1" t="s">
        <v>37</v>
      </c>
      <c r="C4551" s="1" t="s">
        <v>22</v>
      </c>
      <c r="D4551" s="1" t="s">
        <v>23</v>
      </c>
      <c r="E4551" s="1" t="s">
        <v>24</v>
      </c>
      <c r="G4551" t="s">
        <v>2702</v>
      </c>
      <c r="H4551">
        <v>106048</v>
      </c>
      <c r="I4551">
        <v>107103</v>
      </c>
      <c r="J4551" t="s">
        <v>26</v>
      </c>
      <c r="K4551" t="s">
        <v>2928</v>
      </c>
      <c r="N4551" t="s">
        <v>2929</v>
      </c>
      <c r="Q4551" t="s">
        <v>2927</v>
      </c>
      <c r="R4551">
        <v>1056</v>
      </c>
      <c r="S4551">
        <v>351</v>
      </c>
    </row>
    <row r="4552" spans="1:20" x14ac:dyDescent="0.25">
      <c r="A4552" s="1" t="s">
        <v>20</v>
      </c>
      <c r="B4552" s="1" t="s">
        <v>128</v>
      </c>
      <c r="C4552" s="1" t="s">
        <v>22</v>
      </c>
      <c r="D4552" s="1" t="s">
        <v>23</v>
      </c>
      <c r="E4552" s="1" t="s">
        <v>24</v>
      </c>
      <c r="G4552" t="s">
        <v>1267</v>
      </c>
      <c r="H4552">
        <v>106092</v>
      </c>
      <c r="I4552">
        <v>107387</v>
      </c>
      <c r="J4552" t="s">
        <v>26</v>
      </c>
      <c r="Q4552" t="s">
        <v>1535</v>
      </c>
      <c r="R4552">
        <v>1296</v>
      </c>
      <c r="T4552" t="s">
        <v>130</v>
      </c>
    </row>
    <row r="4553" spans="1:20" x14ac:dyDescent="0.25">
      <c r="A4553" s="1" t="s">
        <v>36</v>
      </c>
      <c r="B4553" s="1" t="s">
        <v>131</v>
      </c>
      <c r="C4553" s="1" t="s">
        <v>22</v>
      </c>
      <c r="D4553" s="1" t="s">
        <v>23</v>
      </c>
      <c r="E4553" s="1" t="s">
        <v>24</v>
      </c>
      <c r="G4553" t="s">
        <v>1267</v>
      </c>
      <c r="H4553">
        <v>106092</v>
      </c>
      <c r="I4553">
        <v>107387</v>
      </c>
      <c r="J4553" t="s">
        <v>26</v>
      </c>
      <c r="N4553" t="s">
        <v>1536</v>
      </c>
      <c r="Q4553" t="s">
        <v>1535</v>
      </c>
      <c r="R4553">
        <v>1296</v>
      </c>
      <c r="T4553" t="s">
        <v>130</v>
      </c>
    </row>
    <row r="4554" spans="1:20" x14ac:dyDescent="0.25">
      <c r="A4554" s="1" t="s">
        <v>20</v>
      </c>
      <c r="B4554" s="1" t="s">
        <v>34</v>
      </c>
      <c r="C4554" s="1" t="s">
        <v>22</v>
      </c>
      <c r="D4554" s="1" t="s">
        <v>23</v>
      </c>
      <c r="E4554" s="1" t="s">
        <v>24</v>
      </c>
      <c r="G4554" t="s">
        <v>2442</v>
      </c>
      <c r="H4554">
        <v>106667</v>
      </c>
      <c r="I4554">
        <v>107317</v>
      </c>
      <c r="J4554" t="s">
        <v>26</v>
      </c>
      <c r="Q4554" t="s">
        <v>2693</v>
      </c>
      <c r="R4554">
        <v>651</v>
      </c>
    </row>
    <row r="4555" spans="1:20" x14ac:dyDescent="0.25">
      <c r="A4555" s="1" t="s">
        <v>36</v>
      </c>
      <c r="B4555" s="1" t="s">
        <v>37</v>
      </c>
      <c r="C4555" s="1" t="s">
        <v>22</v>
      </c>
      <c r="D4555" s="1" t="s">
        <v>23</v>
      </c>
      <c r="E4555" s="1" t="s">
        <v>24</v>
      </c>
      <c r="G4555" t="s">
        <v>2442</v>
      </c>
      <c r="H4555">
        <v>106667</v>
      </c>
      <c r="I4555">
        <v>107317</v>
      </c>
      <c r="J4555" t="s">
        <v>26</v>
      </c>
      <c r="K4555" t="s">
        <v>2694</v>
      </c>
      <c r="N4555" t="s">
        <v>45</v>
      </c>
      <c r="Q4555" t="s">
        <v>2693</v>
      </c>
      <c r="R4555">
        <v>651</v>
      </c>
      <c r="S4555">
        <v>216</v>
      </c>
    </row>
    <row r="4556" spans="1:20" x14ac:dyDescent="0.25">
      <c r="A4556" s="1" t="s">
        <v>20</v>
      </c>
      <c r="B4556" s="1" t="s">
        <v>34</v>
      </c>
      <c r="C4556" s="1" t="s">
        <v>22</v>
      </c>
      <c r="D4556" s="1" t="s">
        <v>23</v>
      </c>
      <c r="E4556" s="1" t="s">
        <v>24</v>
      </c>
      <c r="G4556" t="s">
        <v>2087</v>
      </c>
      <c r="H4556">
        <v>106823</v>
      </c>
      <c r="I4556">
        <v>107911</v>
      </c>
      <c r="J4556" t="s">
        <v>26</v>
      </c>
      <c r="Q4556" t="s">
        <v>2404</v>
      </c>
      <c r="R4556">
        <v>1089</v>
      </c>
    </row>
    <row r="4557" spans="1:20" x14ac:dyDescent="0.25">
      <c r="A4557" s="1" t="s">
        <v>36</v>
      </c>
      <c r="B4557" s="1" t="s">
        <v>37</v>
      </c>
      <c r="C4557" s="1" t="s">
        <v>22</v>
      </c>
      <c r="D4557" s="1" t="s">
        <v>23</v>
      </c>
      <c r="E4557" s="1" t="s">
        <v>24</v>
      </c>
      <c r="G4557" t="s">
        <v>2087</v>
      </c>
      <c r="H4557">
        <v>106823</v>
      </c>
      <c r="I4557">
        <v>107911</v>
      </c>
      <c r="J4557" t="s">
        <v>26</v>
      </c>
      <c r="K4557" t="s">
        <v>2405</v>
      </c>
      <c r="N4557" t="s">
        <v>2406</v>
      </c>
      <c r="Q4557" t="s">
        <v>2404</v>
      </c>
      <c r="R4557">
        <v>1089</v>
      </c>
      <c r="S4557">
        <v>362</v>
      </c>
    </row>
    <row r="4558" spans="1:20" x14ac:dyDescent="0.25">
      <c r="A4558" s="1" t="s">
        <v>20</v>
      </c>
      <c r="B4558" s="1" t="s">
        <v>34</v>
      </c>
      <c r="C4558" s="1" t="s">
        <v>22</v>
      </c>
      <c r="D4558" s="1" t="s">
        <v>23</v>
      </c>
      <c r="E4558" s="1" t="s">
        <v>24</v>
      </c>
      <c r="G4558" t="s">
        <v>683</v>
      </c>
      <c r="H4558">
        <v>106853</v>
      </c>
      <c r="I4558">
        <v>107272</v>
      </c>
      <c r="J4558" t="s">
        <v>26</v>
      </c>
      <c r="Q4558" t="s">
        <v>983</v>
      </c>
      <c r="R4558">
        <v>420</v>
      </c>
    </row>
    <row r="4559" spans="1:20" x14ac:dyDescent="0.25">
      <c r="A4559" s="1" t="s">
        <v>36</v>
      </c>
      <c r="B4559" s="1" t="s">
        <v>37</v>
      </c>
      <c r="C4559" s="1" t="s">
        <v>22</v>
      </c>
      <c r="D4559" s="1" t="s">
        <v>23</v>
      </c>
      <c r="E4559" s="1" t="s">
        <v>24</v>
      </c>
      <c r="G4559" t="s">
        <v>683</v>
      </c>
      <c r="H4559">
        <v>106853</v>
      </c>
      <c r="I4559">
        <v>107272</v>
      </c>
      <c r="J4559" t="s">
        <v>26</v>
      </c>
      <c r="K4559" t="s">
        <v>984</v>
      </c>
      <c r="N4559" t="s">
        <v>985</v>
      </c>
      <c r="Q4559" t="s">
        <v>983</v>
      </c>
      <c r="R4559">
        <v>420</v>
      </c>
      <c r="S4559">
        <v>139</v>
      </c>
    </row>
    <row r="4560" spans="1:20" x14ac:dyDescent="0.25">
      <c r="A4560" s="1" t="s">
        <v>20</v>
      </c>
      <c r="B4560" s="1" t="s">
        <v>34</v>
      </c>
      <c r="C4560" s="1" t="s">
        <v>22</v>
      </c>
      <c r="D4560" s="1" t="s">
        <v>23</v>
      </c>
      <c r="E4560" s="1" t="s">
        <v>24</v>
      </c>
      <c r="G4560" t="s">
        <v>25</v>
      </c>
      <c r="H4560">
        <v>106972</v>
      </c>
      <c r="I4560">
        <v>108138</v>
      </c>
      <c r="J4560" t="s">
        <v>26</v>
      </c>
      <c r="Q4560" t="s">
        <v>358</v>
      </c>
      <c r="R4560">
        <v>1167</v>
      </c>
    </row>
    <row r="4561" spans="1:20" x14ac:dyDescent="0.25">
      <c r="A4561" s="1" t="s">
        <v>36</v>
      </c>
      <c r="B4561" s="1" t="s">
        <v>37</v>
      </c>
      <c r="C4561" s="1" t="s">
        <v>22</v>
      </c>
      <c r="D4561" s="1" t="s">
        <v>23</v>
      </c>
      <c r="E4561" s="1" t="s">
        <v>24</v>
      </c>
      <c r="G4561" t="s">
        <v>25</v>
      </c>
      <c r="H4561">
        <v>106972</v>
      </c>
      <c r="I4561">
        <v>108138</v>
      </c>
      <c r="J4561" t="s">
        <v>26</v>
      </c>
      <c r="K4561" t="s">
        <v>359</v>
      </c>
      <c r="N4561" t="s">
        <v>360</v>
      </c>
      <c r="Q4561" t="s">
        <v>358</v>
      </c>
      <c r="R4561">
        <v>1167</v>
      </c>
      <c r="S4561">
        <v>388</v>
      </c>
    </row>
    <row r="4562" spans="1:20" x14ac:dyDescent="0.25">
      <c r="A4562" s="1" t="s">
        <v>20</v>
      </c>
      <c r="B4562" s="1" t="s">
        <v>34</v>
      </c>
      <c r="C4562" s="1" t="s">
        <v>22</v>
      </c>
      <c r="D4562" s="1" t="s">
        <v>23</v>
      </c>
      <c r="E4562" s="1" t="s">
        <v>24</v>
      </c>
      <c r="G4562" t="s">
        <v>2702</v>
      </c>
      <c r="H4562">
        <v>107103</v>
      </c>
      <c r="I4562">
        <v>108362</v>
      </c>
      <c r="J4562" t="s">
        <v>26</v>
      </c>
      <c r="Q4562" t="s">
        <v>2930</v>
      </c>
      <c r="R4562">
        <v>1260</v>
      </c>
    </row>
    <row r="4563" spans="1:20" x14ac:dyDescent="0.25">
      <c r="A4563" s="1" t="s">
        <v>36</v>
      </c>
      <c r="B4563" s="1" t="s">
        <v>37</v>
      </c>
      <c r="C4563" s="1" t="s">
        <v>22</v>
      </c>
      <c r="D4563" s="1" t="s">
        <v>23</v>
      </c>
      <c r="E4563" s="1" t="s">
        <v>24</v>
      </c>
      <c r="G4563" t="s">
        <v>2702</v>
      </c>
      <c r="H4563">
        <v>107103</v>
      </c>
      <c r="I4563">
        <v>108362</v>
      </c>
      <c r="J4563" t="s">
        <v>26</v>
      </c>
      <c r="K4563" t="s">
        <v>2931</v>
      </c>
      <c r="N4563" t="s">
        <v>2932</v>
      </c>
      <c r="Q4563" t="s">
        <v>2930</v>
      </c>
      <c r="R4563">
        <v>1260</v>
      </c>
      <c r="S4563">
        <v>419</v>
      </c>
    </row>
    <row r="4564" spans="1:20" x14ac:dyDescent="0.25">
      <c r="A4564" s="1" t="s">
        <v>20</v>
      </c>
      <c r="B4564" s="1" t="s">
        <v>34</v>
      </c>
      <c r="C4564" s="1" t="s">
        <v>22</v>
      </c>
      <c r="D4564" s="1" t="s">
        <v>23</v>
      </c>
      <c r="E4564" s="1" t="s">
        <v>24</v>
      </c>
      <c r="G4564" t="s">
        <v>1766</v>
      </c>
      <c r="H4564">
        <v>107355</v>
      </c>
      <c r="I4564">
        <v>108113</v>
      </c>
      <c r="J4564" t="s">
        <v>26</v>
      </c>
      <c r="Q4564" t="s">
        <v>2004</v>
      </c>
      <c r="R4564">
        <v>759</v>
      </c>
    </row>
    <row r="4565" spans="1:20" x14ac:dyDescent="0.25">
      <c r="A4565" s="1" t="s">
        <v>36</v>
      </c>
      <c r="B4565" s="1" t="s">
        <v>37</v>
      </c>
      <c r="C4565" s="1" t="s">
        <v>22</v>
      </c>
      <c r="D4565" s="1" t="s">
        <v>23</v>
      </c>
      <c r="E4565" s="1" t="s">
        <v>24</v>
      </c>
      <c r="G4565" t="s">
        <v>1766</v>
      </c>
      <c r="H4565">
        <v>107355</v>
      </c>
      <c r="I4565">
        <v>108113</v>
      </c>
      <c r="J4565" t="s">
        <v>26</v>
      </c>
      <c r="K4565" t="s">
        <v>2005</v>
      </c>
      <c r="N4565" t="s">
        <v>2006</v>
      </c>
      <c r="Q4565" t="s">
        <v>2004</v>
      </c>
      <c r="R4565">
        <v>759</v>
      </c>
      <c r="S4565">
        <v>252</v>
      </c>
    </row>
    <row r="4566" spans="1:20" x14ac:dyDescent="0.25">
      <c r="A4566" s="1" t="s">
        <v>20</v>
      </c>
      <c r="B4566" s="1" t="s">
        <v>128</v>
      </c>
      <c r="C4566" s="1" t="s">
        <v>22</v>
      </c>
      <c r="D4566" s="1" t="s">
        <v>23</v>
      </c>
      <c r="E4566" s="1" t="s">
        <v>24</v>
      </c>
      <c r="G4566" t="s">
        <v>683</v>
      </c>
      <c r="H4566">
        <v>107360</v>
      </c>
      <c r="I4566">
        <v>109045</v>
      </c>
      <c r="J4566" t="s">
        <v>26</v>
      </c>
      <c r="Q4566" t="s">
        <v>986</v>
      </c>
      <c r="R4566">
        <v>1686</v>
      </c>
      <c r="T4566" t="s">
        <v>130</v>
      </c>
    </row>
    <row r="4567" spans="1:20" x14ac:dyDescent="0.25">
      <c r="A4567" s="1" t="s">
        <v>36</v>
      </c>
      <c r="B4567" s="1" t="s">
        <v>131</v>
      </c>
      <c r="C4567" s="1" t="s">
        <v>22</v>
      </c>
      <c r="D4567" s="1" t="s">
        <v>23</v>
      </c>
      <c r="E4567" s="1" t="s">
        <v>24</v>
      </c>
      <c r="G4567" t="s">
        <v>683</v>
      </c>
      <c r="H4567">
        <v>107360</v>
      </c>
      <c r="I4567">
        <v>109045</v>
      </c>
      <c r="J4567" t="s">
        <v>26</v>
      </c>
      <c r="N4567" t="s">
        <v>987</v>
      </c>
      <c r="Q4567" t="s">
        <v>986</v>
      </c>
      <c r="R4567">
        <v>1686</v>
      </c>
      <c r="T4567" t="s">
        <v>130</v>
      </c>
    </row>
    <row r="4568" spans="1:20" x14ac:dyDescent="0.25">
      <c r="A4568" s="1" t="s">
        <v>20</v>
      </c>
      <c r="B4568" s="1" t="s">
        <v>34</v>
      </c>
      <c r="C4568" s="1" t="s">
        <v>22</v>
      </c>
      <c r="D4568" s="1" t="s">
        <v>23</v>
      </c>
      <c r="E4568" s="1" t="s">
        <v>24</v>
      </c>
      <c r="G4568" t="s">
        <v>2442</v>
      </c>
      <c r="H4568">
        <v>107463</v>
      </c>
      <c r="I4568">
        <v>107762</v>
      </c>
      <c r="J4568" t="s">
        <v>46</v>
      </c>
      <c r="Q4568" t="s">
        <v>2695</v>
      </c>
      <c r="R4568">
        <v>300</v>
      </c>
    </row>
    <row r="4569" spans="1:20" x14ac:dyDescent="0.25">
      <c r="A4569" s="1" t="s">
        <v>36</v>
      </c>
      <c r="B4569" s="1" t="s">
        <v>37</v>
      </c>
      <c r="C4569" s="1" t="s">
        <v>22</v>
      </c>
      <c r="D4569" s="1" t="s">
        <v>23</v>
      </c>
      <c r="E4569" s="1" t="s">
        <v>24</v>
      </c>
      <c r="G4569" t="s">
        <v>2442</v>
      </c>
      <c r="H4569">
        <v>107463</v>
      </c>
      <c r="I4569">
        <v>107762</v>
      </c>
      <c r="J4569" t="s">
        <v>46</v>
      </c>
      <c r="K4569" t="s">
        <v>2696</v>
      </c>
      <c r="N4569" t="s">
        <v>45</v>
      </c>
      <c r="Q4569" t="s">
        <v>2695</v>
      </c>
      <c r="R4569">
        <v>300</v>
      </c>
      <c r="S4569">
        <v>99</v>
      </c>
    </row>
    <row r="4570" spans="1:20" x14ac:dyDescent="0.25">
      <c r="A4570" s="1" t="s">
        <v>20</v>
      </c>
      <c r="B4570" s="1" t="s">
        <v>34</v>
      </c>
      <c r="C4570" s="1" t="s">
        <v>22</v>
      </c>
      <c r="D4570" s="1" t="s">
        <v>23</v>
      </c>
      <c r="E4570" s="1" t="s">
        <v>24</v>
      </c>
      <c r="G4570" t="s">
        <v>1267</v>
      </c>
      <c r="H4570">
        <v>107573</v>
      </c>
      <c r="I4570">
        <v>108310</v>
      </c>
      <c r="J4570" t="s">
        <v>26</v>
      </c>
      <c r="Q4570" t="s">
        <v>1537</v>
      </c>
      <c r="R4570">
        <v>738</v>
      </c>
    </row>
    <row r="4571" spans="1:20" x14ac:dyDescent="0.25">
      <c r="A4571" s="1" t="s">
        <v>36</v>
      </c>
      <c r="B4571" s="1" t="s">
        <v>37</v>
      </c>
      <c r="C4571" s="1" t="s">
        <v>22</v>
      </c>
      <c r="D4571" s="1" t="s">
        <v>23</v>
      </c>
      <c r="E4571" s="1" t="s">
        <v>24</v>
      </c>
      <c r="G4571" t="s">
        <v>1267</v>
      </c>
      <c r="H4571">
        <v>107573</v>
      </c>
      <c r="I4571">
        <v>108310</v>
      </c>
      <c r="J4571" t="s">
        <v>26</v>
      </c>
      <c r="K4571" t="s">
        <v>1538</v>
      </c>
      <c r="N4571" t="s">
        <v>45</v>
      </c>
      <c r="Q4571" t="s">
        <v>1537</v>
      </c>
      <c r="R4571">
        <v>738</v>
      </c>
      <c r="S4571">
        <v>245</v>
      </c>
    </row>
    <row r="4572" spans="1:20" x14ac:dyDescent="0.25">
      <c r="A4572" s="1" t="s">
        <v>20</v>
      </c>
      <c r="B4572" s="1" t="s">
        <v>128</v>
      </c>
      <c r="C4572" s="1" t="s">
        <v>22</v>
      </c>
      <c r="D4572" s="1" t="s">
        <v>23</v>
      </c>
      <c r="E4572" s="1" t="s">
        <v>24</v>
      </c>
      <c r="G4572" t="s">
        <v>2442</v>
      </c>
      <c r="H4572">
        <v>107749</v>
      </c>
      <c r="I4572">
        <v>107970</v>
      </c>
      <c r="J4572" t="s">
        <v>46</v>
      </c>
      <c r="Q4572" t="s">
        <v>2697</v>
      </c>
      <c r="R4572">
        <v>222</v>
      </c>
      <c r="T4572" t="s">
        <v>130</v>
      </c>
    </row>
    <row r="4573" spans="1:20" x14ac:dyDescent="0.25">
      <c r="A4573" s="1" t="s">
        <v>36</v>
      </c>
      <c r="B4573" s="1" t="s">
        <v>131</v>
      </c>
      <c r="C4573" s="1" t="s">
        <v>22</v>
      </c>
      <c r="D4573" s="1" t="s">
        <v>23</v>
      </c>
      <c r="E4573" s="1" t="s">
        <v>24</v>
      </c>
      <c r="G4573" t="s">
        <v>2442</v>
      </c>
      <c r="H4573">
        <v>107749</v>
      </c>
      <c r="I4573">
        <v>107970</v>
      </c>
      <c r="J4573" t="s">
        <v>46</v>
      </c>
      <c r="N4573" t="s">
        <v>610</v>
      </c>
      <c r="Q4573" t="s">
        <v>2697</v>
      </c>
      <c r="R4573">
        <v>222</v>
      </c>
      <c r="T4573" t="s">
        <v>130</v>
      </c>
    </row>
    <row r="4574" spans="1:20" x14ac:dyDescent="0.25">
      <c r="A4574" s="1" t="s">
        <v>20</v>
      </c>
      <c r="B4574" s="1" t="s">
        <v>34</v>
      </c>
      <c r="C4574" s="1" t="s">
        <v>22</v>
      </c>
      <c r="D4574" s="1" t="s">
        <v>23</v>
      </c>
      <c r="E4574" s="1" t="s">
        <v>24</v>
      </c>
      <c r="G4574" t="s">
        <v>2087</v>
      </c>
      <c r="H4574">
        <v>108025</v>
      </c>
      <c r="I4574">
        <v>108762</v>
      </c>
      <c r="J4574" t="s">
        <v>46</v>
      </c>
      <c r="Q4574" t="s">
        <v>2407</v>
      </c>
      <c r="R4574">
        <v>738</v>
      </c>
    </row>
    <row r="4575" spans="1:20" x14ac:dyDescent="0.25">
      <c r="A4575" s="1" t="s">
        <v>36</v>
      </c>
      <c r="B4575" s="1" t="s">
        <v>37</v>
      </c>
      <c r="C4575" s="1" t="s">
        <v>22</v>
      </c>
      <c r="D4575" s="1" t="s">
        <v>23</v>
      </c>
      <c r="E4575" s="1" t="s">
        <v>24</v>
      </c>
      <c r="G4575" t="s">
        <v>2087</v>
      </c>
      <c r="H4575">
        <v>108025</v>
      </c>
      <c r="I4575">
        <v>108762</v>
      </c>
      <c r="J4575" t="s">
        <v>46</v>
      </c>
      <c r="K4575" t="s">
        <v>2408</v>
      </c>
      <c r="N4575" t="s">
        <v>2409</v>
      </c>
      <c r="Q4575" t="s">
        <v>2407</v>
      </c>
      <c r="R4575">
        <v>738</v>
      </c>
      <c r="S4575">
        <v>245</v>
      </c>
    </row>
    <row r="4576" spans="1:20" x14ac:dyDescent="0.25">
      <c r="A4576" s="1" t="s">
        <v>20</v>
      </c>
      <c r="B4576" s="1" t="s">
        <v>34</v>
      </c>
      <c r="C4576" s="1" t="s">
        <v>22</v>
      </c>
      <c r="D4576" s="1" t="s">
        <v>23</v>
      </c>
      <c r="E4576" s="1" t="s">
        <v>24</v>
      </c>
      <c r="G4576" t="s">
        <v>1766</v>
      </c>
      <c r="H4576">
        <v>108117</v>
      </c>
      <c r="I4576">
        <v>109142</v>
      </c>
      <c r="J4576" t="s">
        <v>26</v>
      </c>
      <c r="Q4576" t="s">
        <v>2007</v>
      </c>
      <c r="R4576">
        <v>1026</v>
      </c>
    </row>
    <row r="4577" spans="1:20" x14ac:dyDescent="0.25">
      <c r="A4577" s="1" t="s">
        <v>36</v>
      </c>
      <c r="B4577" s="1" t="s">
        <v>37</v>
      </c>
      <c r="C4577" s="1" t="s">
        <v>22</v>
      </c>
      <c r="D4577" s="1" t="s">
        <v>23</v>
      </c>
      <c r="E4577" s="1" t="s">
        <v>24</v>
      </c>
      <c r="G4577" t="s">
        <v>1766</v>
      </c>
      <c r="H4577">
        <v>108117</v>
      </c>
      <c r="I4577">
        <v>109142</v>
      </c>
      <c r="J4577" t="s">
        <v>26</v>
      </c>
      <c r="K4577" t="s">
        <v>2008</v>
      </c>
      <c r="N4577" t="s">
        <v>2009</v>
      </c>
      <c r="Q4577" t="s">
        <v>2007</v>
      </c>
      <c r="R4577">
        <v>1026</v>
      </c>
      <c r="S4577">
        <v>341</v>
      </c>
    </row>
    <row r="4578" spans="1:20" x14ac:dyDescent="0.25">
      <c r="A4578" s="1" t="s">
        <v>20</v>
      </c>
      <c r="B4578" s="1" t="s">
        <v>34</v>
      </c>
      <c r="C4578" s="1" t="s">
        <v>22</v>
      </c>
      <c r="D4578" s="1" t="s">
        <v>23</v>
      </c>
      <c r="E4578" s="1" t="s">
        <v>24</v>
      </c>
      <c r="G4578" t="s">
        <v>25</v>
      </c>
      <c r="H4578">
        <v>108144</v>
      </c>
      <c r="I4578">
        <v>108695</v>
      </c>
      <c r="J4578" t="s">
        <v>26</v>
      </c>
      <c r="Q4578" t="s">
        <v>361</v>
      </c>
      <c r="R4578">
        <v>552</v>
      </c>
    </row>
    <row r="4579" spans="1:20" x14ac:dyDescent="0.25">
      <c r="A4579" s="1" t="s">
        <v>36</v>
      </c>
      <c r="B4579" s="1" t="s">
        <v>37</v>
      </c>
      <c r="C4579" s="1" t="s">
        <v>22</v>
      </c>
      <c r="D4579" s="1" t="s">
        <v>23</v>
      </c>
      <c r="E4579" s="1" t="s">
        <v>24</v>
      </c>
      <c r="G4579" t="s">
        <v>25</v>
      </c>
      <c r="H4579">
        <v>108144</v>
      </c>
      <c r="I4579">
        <v>108695</v>
      </c>
      <c r="J4579" t="s">
        <v>26</v>
      </c>
      <c r="K4579" t="s">
        <v>362</v>
      </c>
      <c r="N4579" t="s">
        <v>363</v>
      </c>
      <c r="Q4579" t="s">
        <v>361</v>
      </c>
      <c r="R4579">
        <v>552</v>
      </c>
      <c r="S4579">
        <v>183</v>
      </c>
    </row>
    <row r="4580" spans="1:20" x14ac:dyDescent="0.25">
      <c r="A4580" s="1" t="s">
        <v>20</v>
      </c>
      <c r="B4580" s="1" t="s">
        <v>34</v>
      </c>
      <c r="C4580" s="1" t="s">
        <v>22</v>
      </c>
      <c r="D4580" s="1" t="s">
        <v>23</v>
      </c>
      <c r="E4580" s="1" t="s">
        <v>24</v>
      </c>
      <c r="G4580" t="s">
        <v>2442</v>
      </c>
      <c r="H4580">
        <v>108332</v>
      </c>
      <c r="I4580">
        <v>108703</v>
      </c>
      <c r="J4580" t="s">
        <v>26</v>
      </c>
      <c r="Q4580" t="s">
        <v>2698</v>
      </c>
      <c r="R4580">
        <v>372</v>
      </c>
    </row>
    <row r="4581" spans="1:20" x14ac:dyDescent="0.25">
      <c r="A4581" s="1" t="s">
        <v>36</v>
      </c>
      <c r="B4581" s="1" t="s">
        <v>37</v>
      </c>
      <c r="C4581" s="1" t="s">
        <v>22</v>
      </c>
      <c r="D4581" s="1" t="s">
        <v>23</v>
      </c>
      <c r="E4581" s="1" t="s">
        <v>24</v>
      </c>
      <c r="G4581" t="s">
        <v>2442</v>
      </c>
      <c r="H4581">
        <v>108332</v>
      </c>
      <c r="I4581">
        <v>108703</v>
      </c>
      <c r="J4581" t="s">
        <v>26</v>
      </c>
      <c r="K4581" t="s">
        <v>2699</v>
      </c>
      <c r="N4581" t="s">
        <v>45</v>
      </c>
      <c r="Q4581" t="s">
        <v>2698</v>
      </c>
      <c r="R4581">
        <v>372</v>
      </c>
      <c r="S4581">
        <v>123</v>
      </c>
    </row>
    <row r="4582" spans="1:20" x14ac:dyDescent="0.25">
      <c r="A4582" s="1" t="s">
        <v>20</v>
      </c>
      <c r="B4582" s="1" t="s">
        <v>34</v>
      </c>
      <c r="C4582" s="1" t="s">
        <v>22</v>
      </c>
      <c r="D4582" s="1" t="s">
        <v>23</v>
      </c>
      <c r="E4582" s="1" t="s">
        <v>24</v>
      </c>
      <c r="G4582" t="s">
        <v>2702</v>
      </c>
      <c r="H4582">
        <v>108397</v>
      </c>
      <c r="I4582">
        <v>108837</v>
      </c>
      <c r="J4582" t="s">
        <v>26</v>
      </c>
      <c r="Q4582" t="s">
        <v>2933</v>
      </c>
      <c r="R4582">
        <v>441</v>
      </c>
    </row>
    <row r="4583" spans="1:20" x14ac:dyDescent="0.25">
      <c r="A4583" s="1" t="s">
        <v>36</v>
      </c>
      <c r="B4583" s="1" t="s">
        <v>37</v>
      </c>
      <c r="C4583" s="1" t="s">
        <v>22</v>
      </c>
      <c r="D4583" s="1" t="s">
        <v>23</v>
      </c>
      <c r="E4583" s="1" t="s">
        <v>24</v>
      </c>
      <c r="G4583" t="s">
        <v>2702</v>
      </c>
      <c r="H4583">
        <v>108397</v>
      </c>
      <c r="I4583">
        <v>108837</v>
      </c>
      <c r="J4583" t="s">
        <v>26</v>
      </c>
      <c r="K4583" t="s">
        <v>2934</v>
      </c>
      <c r="N4583" t="s">
        <v>45</v>
      </c>
      <c r="Q4583" t="s">
        <v>2933</v>
      </c>
      <c r="R4583">
        <v>441</v>
      </c>
      <c r="S4583">
        <v>146</v>
      </c>
    </row>
    <row r="4584" spans="1:20" x14ac:dyDescent="0.25">
      <c r="A4584" s="1" t="s">
        <v>20</v>
      </c>
      <c r="B4584" s="1" t="s">
        <v>34</v>
      </c>
      <c r="C4584" s="1" t="s">
        <v>22</v>
      </c>
      <c r="D4584" s="1" t="s">
        <v>23</v>
      </c>
      <c r="E4584" s="1" t="s">
        <v>24</v>
      </c>
      <c r="G4584" t="s">
        <v>1267</v>
      </c>
      <c r="H4584">
        <v>108412</v>
      </c>
      <c r="I4584">
        <v>109170</v>
      </c>
      <c r="J4584" t="s">
        <v>26</v>
      </c>
      <c r="Q4584" t="s">
        <v>1539</v>
      </c>
      <c r="R4584">
        <v>759</v>
      </c>
    </row>
    <row r="4585" spans="1:20" x14ac:dyDescent="0.25">
      <c r="A4585" s="1" t="s">
        <v>36</v>
      </c>
      <c r="B4585" s="1" t="s">
        <v>37</v>
      </c>
      <c r="C4585" s="1" t="s">
        <v>22</v>
      </c>
      <c r="D4585" s="1" t="s">
        <v>23</v>
      </c>
      <c r="E4585" s="1" t="s">
        <v>24</v>
      </c>
      <c r="G4585" t="s">
        <v>1267</v>
      </c>
      <c r="H4585">
        <v>108412</v>
      </c>
      <c r="I4585">
        <v>109170</v>
      </c>
      <c r="J4585" t="s">
        <v>26</v>
      </c>
      <c r="K4585" t="s">
        <v>1540</v>
      </c>
      <c r="N4585" t="s">
        <v>45</v>
      </c>
      <c r="Q4585" t="s">
        <v>1539</v>
      </c>
      <c r="R4585">
        <v>759</v>
      </c>
      <c r="S4585">
        <v>252</v>
      </c>
    </row>
    <row r="4586" spans="1:20" x14ac:dyDescent="0.25">
      <c r="A4586" s="1" t="s">
        <v>20</v>
      </c>
      <c r="B4586" s="1" t="s">
        <v>34</v>
      </c>
      <c r="C4586" s="1" t="s">
        <v>22</v>
      </c>
      <c r="D4586" s="1" t="s">
        <v>23</v>
      </c>
      <c r="E4586" s="1" t="s">
        <v>24</v>
      </c>
      <c r="G4586" t="s">
        <v>2087</v>
      </c>
      <c r="H4586">
        <v>108759</v>
      </c>
      <c r="I4586">
        <v>109127</v>
      </c>
      <c r="J4586" t="s">
        <v>46</v>
      </c>
      <c r="Q4586" t="s">
        <v>2410</v>
      </c>
      <c r="R4586">
        <v>369</v>
      </c>
    </row>
    <row r="4587" spans="1:20" x14ac:dyDescent="0.25">
      <c r="A4587" s="1" t="s">
        <v>36</v>
      </c>
      <c r="B4587" s="1" t="s">
        <v>37</v>
      </c>
      <c r="C4587" s="1" t="s">
        <v>22</v>
      </c>
      <c r="D4587" s="1" t="s">
        <v>23</v>
      </c>
      <c r="E4587" s="1" t="s">
        <v>24</v>
      </c>
      <c r="G4587" t="s">
        <v>2087</v>
      </c>
      <c r="H4587">
        <v>108759</v>
      </c>
      <c r="I4587">
        <v>109127</v>
      </c>
      <c r="J4587" t="s">
        <v>46</v>
      </c>
      <c r="K4587" t="s">
        <v>2411</v>
      </c>
      <c r="N4587" t="s">
        <v>2412</v>
      </c>
      <c r="Q4587" t="s">
        <v>2410</v>
      </c>
      <c r="R4587">
        <v>369</v>
      </c>
      <c r="S4587">
        <v>122</v>
      </c>
    </row>
    <row r="4588" spans="1:20" x14ac:dyDescent="0.25">
      <c r="A4588" s="1" t="s">
        <v>20</v>
      </c>
      <c r="B4588" s="1" t="s">
        <v>34</v>
      </c>
      <c r="C4588" s="1" t="s">
        <v>22</v>
      </c>
      <c r="D4588" s="1" t="s">
        <v>23</v>
      </c>
      <c r="E4588" s="1" t="s">
        <v>24</v>
      </c>
      <c r="G4588" t="s">
        <v>2442</v>
      </c>
      <c r="H4588">
        <v>108802</v>
      </c>
      <c r="I4588">
        <v>109119</v>
      </c>
      <c r="J4588" t="s">
        <v>26</v>
      </c>
      <c r="Q4588" t="s">
        <v>2700</v>
      </c>
      <c r="R4588">
        <v>318</v>
      </c>
    </row>
    <row r="4589" spans="1:20" x14ac:dyDescent="0.25">
      <c r="A4589" s="1" t="s">
        <v>36</v>
      </c>
      <c r="B4589" s="1" t="s">
        <v>37</v>
      </c>
      <c r="C4589" s="1" t="s">
        <v>22</v>
      </c>
      <c r="D4589" s="1" t="s">
        <v>23</v>
      </c>
      <c r="E4589" s="1" t="s">
        <v>24</v>
      </c>
      <c r="G4589" t="s">
        <v>2442</v>
      </c>
      <c r="H4589">
        <v>108802</v>
      </c>
      <c r="I4589">
        <v>109119</v>
      </c>
      <c r="J4589" t="s">
        <v>26</v>
      </c>
      <c r="K4589" t="s">
        <v>2701</v>
      </c>
      <c r="N4589" t="s">
        <v>45</v>
      </c>
      <c r="Q4589" t="s">
        <v>2700</v>
      </c>
      <c r="R4589">
        <v>318</v>
      </c>
      <c r="S4589">
        <v>105</v>
      </c>
    </row>
    <row r="4590" spans="1:20" x14ac:dyDescent="0.25">
      <c r="A4590" s="1" t="s">
        <v>20</v>
      </c>
      <c r="B4590" s="1" t="s">
        <v>34</v>
      </c>
      <c r="C4590" s="1" t="s">
        <v>22</v>
      </c>
      <c r="D4590" s="1" t="s">
        <v>23</v>
      </c>
      <c r="E4590" s="1" t="s">
        <v>24</v>
      </c>
      <c r="G4590" t="s">
        <v>25</v>
      </c>
      <c r="H4590">
        <v>108806</v>
      </c>
      <c r="I4590">
        <v>109966</v>
      </c>
      <c r="J4590" t="s">
        <v>26</v>
      </c>
      <c r="Q4590" t="s">
        <v>364</v>
      </c>
      <c r="R4590">
        <v>1161</v>
      </c>
    </row>
    <row r="4591" spans="1:20" x14ac:dyDescent="0.25">
      <c r="A4591" s="1" t="s">
        <v>36</v>
      </c>
      <c r="B4591" s="1" t="s">
        <v>37</v>
      </c>
      <c r="C4591" s="1" t="s">
        <v>22</v>
      </c>
      <c r="D4591" s="1" t="s">
        <v>23</v>
      </c>
      <c r="E4591" s="1" t="s">
        <v>24</v>
      </c>
      <c r="G4591" t="s">
        <v>25</v>
      </c>
      <c r="H4591">
        <v>108806</v>
      </c>
      <c r="I4591">
        <v>109966</v>
      </c>
      <c r="J4591" t="s">
        <v>26</v>
      </c>
      <c r="K4591" t="s">
        <v>365</v>
      </c>
      <c r="N4591" t="s">
        <v>45</v>
      </c>
      <c r="Q4591" t="s">
        <v>364</v>
      </c>
      <c r="R4591">
        <v>1161</v>
      </c>
      <c r="S4591">
        <v>386</v>
      </c>
    </row>
    <row r="4592" spans="1:20" x14ac:dyDescent="0.25">
      <c r="A4592" s="1" t="s">
        <v>20</v>
      </c>
      <c r="B4592" s="1" t="s">
        <v>128</v>
      </c>
      <c r="C4592" s="1" t="s">
        <v>22</v>
      </c>
      <c r="D4592" s="1" t="s">
        <v>23</v>
      </c>
      <c r="E4592" s="1" t="s">
        <v>24</v>
      </c>
      <c r="G4592" t="s">
        <v>683</v>
      </c>
      <c r="H4592">
        <v>109017</v>
      </c>
      <c r="I4592">
        <v>109274</v>
      </c>
      <c r="J4592" t="s">
        <v>46</v>
      </c>
      <c r="Q4592" t="s">
        <v>988</v>
      </c>
      <c r="R4592">
        <v>258</v>
      </c>
      <c r="T4592" t="s">
        <v>130</v>
      </c>
    </row>
    <row r="4593" spans="1:20" x14ac:dyDescent="0.25">
      <c r="A4593" s="1" t="s">
        <v>36</v>
      </c>
      <c r="B4593" s="1" t="s">
        <v>131</v>
      </c>
      <c r="C4593" s="1" t="s">
        <v>22</v>
      </c>
      <c r="D4593" s="1" t="s">
        <v>23</v>
      </c>
      <c r="E4593" s="1" t="s">
        <v>24</v>
      </c>
      <c r="G4593" t="s">
        <v>683</v>
      </c>
      <c r="H4593">
        <v>109017</v>
      </c>
      <c r="I4593">
        <v>109274</v>
      </c>
      <c r="J4593" t="s">
        <v>46</v>
      </c>
      <c r="N4593" t="s">
        <v>989</v>
      </c>
      <c r="Q4593" t="s">
        <v>988</v>
      </c>
      <c r="R4593">
        <v>258</v>
      </c>
      <c r="T4593" t="s">
        <v>130</v>
      </c>
    </row>
    <row r="4594" spans="1:20" x14ac:dyDescent="0.25">
      <c r="A4594" s="1" t="s">
        <v>20</v>
      </c>
      <c r="B4594" s="1" t="s">
        <v>34</v>
      </c>
      <c r="C4594" s="1" t="s">
        <v>22</v>
      </c>
      <c r="D4594" s="1" t="s">
        <v>23</v>
      </c>
      <c r="E4594" s="1" t="s">
        <v>24</v>
      </c>
      <c r="G4594" t="s">
        <v>2087</v>
      </c>
      <c r="H4594">
        <v>109117</v>
      </c>
      <c r="I4594">
        <v>110100</v>
      </c>
      <c r="J4594" t="s">
        <v>26</v>
      </c>
      <c r="Q4594" t="s">
        <v>2413</v>
      </c>
      <c r="R4594">
        <v>984</v>
      </c>
    </row>
    <row r="4595" spans="1:20" x14ac:dyDescent="0.25">
      <c r="A4595" s="1" t="s">
        <v>36</v>
      </c>
      <c r="B4595" s="1" t="s">
        <v>37</v>
      </c>
      <c r="C4595" s="1" t="s">
        <v>22</v>
      </c>
      <c r="D4595" s="1" t="s">
        <v>23</v>
      </c>
      <c r="E4595" s="1" t="s">
        <v>24</v>
      </c>
      <c r="G4595" t="s">
        <v>2087</v>
      </c>
      <c r="H4595">
        <v>109117</v>
      </c>
      <c r="I4595">
        <v>110100</v>
      </c>
      <c r="J4595" t="s">
        <v>26</v>
      </c>
      <c r="K4595" t="s">
        <v>2414</v>
      </c>
      <c r="N4595" t="s">
        <v>2415</v>
      </c>
      <c r="Q4595" t="s">
        <v>2413</v>
      </c>
      <c r="R4595">
        <v>984</v>
      </c>
      <c r="S4595">
        <v>327</v>
      </c>
    </row>
    <row r="4596" spans="1:20" x14ac:dyDescent="0.25">
      <c r="A4596" s="1" t="s">
        <v>20</v>
      </c>
      <c r="B4596" s="1" t="s">
        <v>34</v>
      </c>
      <c r="C4596" s="1" t="s">
        <v>22</v>
      </c>
      <c r="D4596" s="1" t="s">
        <v>23</v>
      </c>
      <c r="E4596" s="1" t="s">
        <v>24</v>
      </c>
      <c r="G4596" t="s">
        <v>1766</v>
      </c>
      <c r="H4596">
        <v>109190</v>
      </c>
      <c r="I4596">
        <v>111286</v>
      </c>
      <c r="J4596" t="s">
        <v>26</v>
      </c>
      <c r="Q4596" t="s">
        <v>2010</v>
      </c>
      <c r="R4596">
        <v>2097</v>
      </c>
    </row>
    <row r="4597" spans="1:20" x14ac:dyDescent="0.25">
      <c r="A4597" s="1" t="s">
        <v>36</v>
      </c>
      <c r="B4597" s="1" t="s">
        <v>37</v>
      </c>
      <c r="C4597" s="1" t="s">
        <v>22</v>
      </c>
      <c r="D4597" s="1" t="s">
        <v>23</v>
      </c>
      <c r="E4597" s="1" t="s">
        <v>24</v>
      </c>
      <c r="G4597" t="s">
        <v>1766</v>
      </c>
      <c r="H4597">
        <v>109190</v>
      </c>
      <c r="I4597">
        <v>111286</v>
      </c>
      <c r="J4597" t="s">
        <v>26</v>
      </c>
      <c r="K4597" t="s">
        <v>2011</v>
      </c>
      <c r="N4597" t="s">
        <v>45</v>
      </c>
      <c r="Q4597" t="s">
        <v>2010</v>
      </c>
      <c r="R4597">
        <v>2097</v>
      </c>
      <c r="S4597">
        <v>698</v>
      </c>
    </row>
    <row r="4598" spans="1:20" x14ac:dyDescent="0.25">
      <c r="A4598" s="1" t="s">
        <v>20</v>
      </c>
      <c r="B4598" s="1" t="s">
        <v>34</v>
      </c>
      <c r="C4598" s="1" t="s">
        <v>22</v>
      </c>
      <c r="D4598" s="1" t="s">
        <v>23</v>
      </c>
      <c r="E4598" s="1" t="s">
        <v>24</v>
      </c>
      <c r="G4598" t="s">
        <v>1267</v>
      </c>
      <c r="H4598">
        <v>109202</v>
      </c>
      <c r="I4598">
        <v>110161</v>
      </c>
      <c r="J4598" t="s">
        <v>26</v>
      </c>
      <c r="Q4598" t="s">
        <v>1541</v>
      </c>
      <c r="R4598">
        <v>960</v>
      </c>
    </row>
    <row r="4599" spans="1:20" x14ac:dyDescent="0.25">
      <c r="A4599" s="1" t="s">
        <v>36</v>
      </c>
      <c r="B4599" s="1" t="s">
        <v>37</v>
      </c>
      <c r="C4599" s="1" t="s">
        <v>22</v>
      </c>
      <c r="D4599" s="1" t="s">
        <v>23</v>
      </c>
      <c r="E4599" s="1" t="s">
        <v>24</v>
      </c>
      <c r="G4599" t="s">
        <v>1267</v>
      </c>
      <c r="H4599">
        <v>109202</v>
      </c>
      <c r="I4599">
        <v>110161</v>
      </c>
      <c r="J4599" t="s">
        <v>26</v>
      </c>
      <c r="K4599" t="s">
        <v>1542</v>
      </c>
      <c r="N4599" t="s">
        <v>1543</v>
      </c>
      <c r="Q4599" t="s">
        <v>1541</v>
      </c>
      <c r="R4599">
        <v>960</v>
      </c>
      <c r="S4599">
        <v>319</v>
      </c>
    </row>
    <row r="4600" spans="1:20" x14ac:dyDescent="0.25">
      <c r="A4600" s="1" t="s">
        <v>20</v>
      </c>
      <c r="B4600" s="1" t="s">
        <v>34</v>
      </c>
      <c r="C4600" s="1" t="s">
        <v>22</v>
      </c>
      <c r="D4600" s="1" t="s">
        <v>23</v>
      </c>
      <c r="E4600" s="1" t="s">
        <v>24</v>
      </c>
      <c r="G4600" t="s">
        <v>683</v>
      </c>
      <c r="H4600">
        <v>109564</v>
      </c>
      <c r="I4600">
        <v>110034</v>
      </c>
      <c r="J4600" t="s">
        <v>46</v>
      </c>
      <c r="Q4600" t="s">
        <v>990</v>
      </c>
      <c r="R4600">
        <v>471</v>
      </c>
    </row>
    <row r="4601" spans="1:20" x14ac:dyDescent="0.25">
      <c r="A4601" s="1" t="s">
        <v>36</v>
      </c>
      <c r="B4601" s="1" t="s">
        <v>37</v>
      </c>
      <c r="C4601" s="1" t="s">
        <v>22</v>
      </c>
      <c r="D4601" s="1" t="s">
        <v>23</v>
      </c>
      <c r="E4601" s="1" t="s">
        <v>24</v>
      </c>
      <c r="G4601" t="s">
        <v>683</v>
      </c>
      <c r="H4601">
        <v>109564</v>
      </c>
      <c r="I4601">
        <v>110034</v>
      </c>
      <c r="J4601" t="s">
        <v>46</v>
      </c>
      <c r="K4601" t="s">
        <v>991</v>
      </c>
      <c r="N4601" t="s">
        <v>45</v>
      </c>
      <c r="Q4601" t="s">
        <v>990</v>
      </c>
      <c r="R4601">
        <v>471</v>
      </c>
      <c r="S4601">
        <v>156</v>
      </c>
    </row>
    <row r="4602" spans="1:20" x14ac:dyDescent="0.25">
      <c r="A4602" s="1" t="s">
        <v>20</v>
      </c>
      <c r="B4602" s="1" t="s">
        <v>34</v>
      </c>
      <c r="C4602" s="1" t="s">
        <v>22</v>
      </c>
      <c r="D4602" s="1" t="s">
        <v>23</v>
      </c>
      <c r="E4602" s="1" t="s">
        <v>24</v>
      </c>
      <c r="G4602" t="s">
        <v>25</v>
      </c>
      <c r="H4602">
        <v>110067</v>
      </c>
      <c r="I4602">
        <v>110579</v>
      </c>
      <c r="J4602" t="s">
        <v>26</v>
      </c>
      <c r="Q4602" t="s">
        <v>366</v>
      </c>
      <c r="R4602">
        <v>513</v>
      </c>
    </row>
    <row r="4603" spans="1:20" x14ac:dyDescent="0.25">
      <c r="A4603" s="1" t="s">
        <v>36</v>
      </c>
      <c r="B4603" s="1" t="s">
        <v>37</v>
      </c>
      <c r="C4603" s="1" t="s">
        <v>22</v>
      </c>
      <c r="D4603" s="1" t="s">
        <v>23</v>
      </c>
      <c r="E4603" s="1" t="s">
        <v>24</v>
      </c>
      <c r="G4603" t="s">
        <v>25</v>
      </c>
      <c r="H4603">
        <v>110067</v>
      </c>
      <c r="I4603">
        <v>110579</v>
      </c>
      <c r="J4603" t="s">
        <v>26</v>
      </c>
      <c r="K4603" t="s">
        <v>367</v>
      </c>
      <c r="N4603" t="s">
        <v>45</v>
      </c>
      <c r="Q4603" t="s">
        <v>366</v>
      </c>
      <c r="R4603">
        <v>513</v>
      </c>
      <c r="S4603">
        <v>170</v>
      </c>
    </row>
    <row r="4604" spans="1:20" x14ac:dyDescent="0.25">
      <c r="A4604" s="1" t="s">
        <v>20</v>
      </c>
      <c r="B4604" s="1" t="s">
        <v>34</v>
      </c>
      <c r="C4604" s="1" t="s">
        <v>22</v>
      </c>
      <c r="D4604" s="1" t="s">
        <v>23</v>
      </c>
      <c r="E4604" s="1" t="s">
        <v>24</v>
      </c>
      <c r="G4604" t="s">
        <v>2087</v>
      </c>
      <c r="H4604">
        <v>110119</v>
      </c>
      <c r="I4604">
        <v>111651</v>
      </c>
      <c r="J4604" t="s">
        <v>26</v>
      </c>
      <c r="Q4604" t="s">
        <v>2416</v>
      </c>
      <c r="R4604">
        <v>1533</v>
      </c>
    </row>
    <row r="4605" spans="1:20" x14ac:dyDescent="0.25">
      <c r="A4605" s="1" t="s">
        <v>36</v>
      </c>
      <c r="B4605" s="1" t="s">
        <v>37</v>
      </c>
      <c r="C4605" s="1" t="s">
        <v>22</v>
      </c>
      <c r="D4605" s="1" t="s">
        <v>23</v>
      </c>
      <c r="E4605" s="1" t="s">
        <v>24</v>
      </c>
      <c r="G4605" t="s">
        <v>2087</v>
      </c>
      <c r="H4605">
        <v>110119</v>
      </c>
      <c r="I4605">
        <v>111651</v>
      </c>
      <c r="J4605" t="s">
        <v>26</v>
      </c>
      <c r="K4605" t="s">
        <v>2417</v>
      </c>
      <c r="N4605" t="s">
        <v>2418</v>
      </c>
      <c r="Q4605" t="s">
        <v>2416</v>
      </c>
      <c r="R4605">
        <v>1533</v>
      </c>
      <c r="S4605">
        <v>510</v>
      </c>
    </row>
    <row r="4606" spans="1:20" x14ac:dyDescent="0.25">
      <c r="A4606" s="1" t="s">
        <v>20</v>
      </c>
      <c r="B4606" s="1" t="s">
        <v>34</v>
      </c>
      <c r="C4606" s="1" t="s">
        <v>22</v>
      </c>
      <c r="D4606" s="1" t="s">
        <v>23</v>
      </c>
      <c r="E4606" s="1" t="s">
        <v>24</v>
      </c>
      <c r="G4606" t="s">
        <v>683</v>
      </c>
      <c r="H4606">
        <v>110126</v>
      </c>
      <c r="I4606">
        <v>110827</v>
      </c>
      <c r="J4606" t="s">
        <v>46</v>
      </c>
      <c r="Q4606" t="s">
        <v>992</v>
      </c>
      <c r="R4606">
        <v>702</v>
      </c>
    </row>
    <row r="4607" spans="1:20" x14ac:dyDescent="0.25">
      <c r="A4607" s="1" t="s">
        <v>36</v>
      </c>
      <c r="B4607" s="1" t="s">
        <v>37</v>
      </c>
      <c r="C4607" s="1" t="s">
        <v>22</v>
      </c>
      <c r="D4607" s="1" t="s">
        <v>23</v>
      </c>
      <c r="E4607" s="1" t="s">
        <v>24</v>
      </c>
      <c r="G4607" t="s">
        <v>683</v>
      </c>
      <c r="H4607">
        <v>110126</v>
      </c>
      <c r="I4607">
        <v>110827</v>
      </c>
      <c r="J4607" t="s">
        <v>46</v>
      </c>
      <c r="K4607" t="s">
        <v>993</v>
      </c>
      <c r="N4607" t="s">
        <v>169</v>
      </c>
      <c r="Q4607" t="s">
        <v>992</v>
      </c>
      <c r="R4607">
        <v>702</v>
      </c>
      <c r="S4607">
        <v>233</v>
      </c>
    </row>
    <row r="4608" spans="1:20" x14ac:dyDescent="0.25">
      <c r="A4608" s="1" t="s">
        <v>20</v>
      </c>
      <c r="B4608" s="1" t="s">
        <v>34</v>
      </c>
      <c r="C4608" s="1" t="s">
        <v>22</v>
      </c>
      <c r="D4608" s="1" t="s">
        <v>23</v>
      </c>
      <c r="E4608" s="1" t="s">
        <v>24</v>
      </c>
      <c r="G4608" t="s">
        <v>1267</v>
      </c>
      <c r="H4608">
        <v>110330</v>
      </c>
      <c r="I4608">
        <v>112384</v>
      </c>
      <c r="J4608" t="s">
        <v>26</v>
      </c>
      <c r="Q4608" t="s">
        <v>1544</v>
      </c>
      <c r="R4608">
        <v>2055</v>
      </c>
    </row>
    <row r="4609" spans="1:19" x14ac:dyDescent="0.25">
      <c r="A4609" s="1" t="s">
        <v>36</v>
      </c>
      <c r="B4609" s="1" t="s">
        <v>37</v>
      </c>
      <c r="C4609" s="1" t="s">
        <v>22</v>
      </c>
      <c r="D4609" s="1" t="s">
        <v>23</v>
      </c>
      <c r="E4609" s="1" t="s">
        <v>24</v>
      </c>
      <c r="G4609" t="s">
        <v>1267</v>
      </c>
      <c r="H4609">
        <v>110330</v>
      </c>
      <c r="I4609">
        <v>112384</v>
      </c>
      <c r="J4609" t="s">
        <v>26</v>
      </c>
      <c r="K4609" t="s">
        <v>1545</v>
      </c>
      <c r="N4609" t="s">
        <v>1546</v>
      </c>
      <c r="Q4609" t="s">
        <v>1544</v>
      </c>
      <c r="R4609">
        <v>2055</v>
      </c>
      <c r="S4609">
        <v>684</v>
      </c>
    </row>
    <row r="4610" spans="1:19" x14ac:dyDescent="0.25">
      <c r="A4610" s="1" t="s">
        <v>20</v>
      </c>
      <c r="B4610" s="1" t="s">
        <v>34</v>
      </c>
      <c r="C4610" s="1" t="s">
        <v>22</v>
      </c>
      <c r="D4610" s="1" t="s">
        <v>23</v>
      </c>
      <c r="E4610" s="1" t="s">
        <v>24</v>
      </c>
      <c r="G4610" t="s">
        <v>25</v>
      </c>
      <c r="H4610">
        <v>110725</v>
      </c>
      <c r="I4610">
        <v>112074</v>
      </c>
      <c r="J4610" t="s">
        <v>46</v>
      </c>
      <c r="Q4610" t="s">
        <v>368</v>
      </c>
      <c r="R4610">
        <v>1350</v>
      </c>
    </row>
    <row r="4611" spans="1:19" x14ac:dyDescent="0.25">
      <c r="A4611" s="1" t="s">
        <v>36</v>
      </c>
      <c r="B4611" s="1" t="s">
        <v>37</v>
      </c>
      <c r="C4611" s="1" t="s">
        <v>22</v>
      </c>
      <c r="D4611" s="1" t="s">
        <v>23</v>
      </c>
      <c r="E4611" s="1" t="s">
        <v>24</v>
      </c>
      <c r="G4611" t="s">
        <v>25</v>
      </c>
      <c r="H4611">
        <v>110725</v>
      </c>
      <c r="I4611">
        <v>112074</v>
      </c>
      <c r="J4611" t="s">
        <v>46</v>
      </c>
      <c r="K4611" t="s">
        <v>369</v>
      </c>
      <c r="N4611" t="s">
        <v>370</v>
      </c>
      <c r="Q4611" t="s">
        <v>368</v>
      </c>
      <c r="R4611">
        <v>1350</v>
      </c>
      <c r="S4611">
        <v>449</v>
      </c>
    </row>
    <row r="4612" spans="1:19" x14ac:dyDescent="0.25">
      <c r="A4612" s="1" t="s">
        <v>20</v>
      </c>
      <c r="B4612" s="1" t="s">
        <v>34</v>
      </c>
      <c r="C4612" s="1" t="s">
        <v>22</v>
      </c>
      <c r="D4612" s="1" t="s">
        <v>23</v>
      </c>
      <c r="E4612" s="1" t="s">
        <v>24</v>
      </c>
      <c r="G4612" t="s">
        <v>683</v>
      </c>
      <c r="H4612">
        <v>110829</v>
      </c>
      <c r="I4612">
        <v>114050</v>
      </c>
      <c r="J4612" t="s">
        <v>46</v>
      </c>
      <c r="Q4612" t="s">
        <v>994</v>
      </c>
      <c r="R4612">
        <v>3222</v>
      </c>
    </row>
    <row r="4613" spans="1:19" x14ac:dyDescent="0.25">
      <c r="A4613" s="1" t="s">
        <v>36</v>
      </c>
      <c r="B4613" s="1" t="s">
        <v>37</v>
      </c>
      <c r="C4613" s="1" t="s">
        <v>22</v>
      </c>
      <c r="D4613" s="1" t="s">
        <v>23</v>
      </c>
      <c r="E4613" s="1" t="s">
        <v>24</v>
      </c>
      <c r="G4613" t="s">
        <v>683</v>
      </c>
      <c r="H4613">
        <v>110829</v>
      </c>
      <c r="I4613">
        <v>114050</v>
      </c>
      <c r="J4613" t="s">
        <v>46</v>
      </c>
      <c r="K4613" t="s">
        <v>995</v>
      </c>
      <c r="N4613" t="s">
        <v>45</v>
      </c>
      <c r="Q4613" t="s">
        <v>994</v>
      </c>
      <c r="R4613">
        <v>3222</v>
      </c>
      <c r="S4613">
        <v>1073</v>
      </c>
    </row>
    <row r="4614" spans="1:19" x14ac:dyDescent="0.25">
      <c r="A4614" s="1" t="s">
        <v>20</v>
      </c>
      <c r="B4614" s="1" t="s">
        <v>34</v>
      </c>
      <c r="C4614" s="1" t="s">
        <v>22</v>
      </c>
      <c r="D4614" s="1" t="s">
        <v>23</v>
      </c>
      <c r="E4614" s="1" t="s">
        <v>24</v>
      </c>
      <c r="G4614" t="s">
        <v>1766</v>
      </c>
      <c r="H4614">
        <v>111513</v>
      </c>
      <c r="I4614">
        <v>112124</v>
      </c>
      <c r="J4614" t="s">
        <v>26</v>
      </c>
      <c r="Q4614" t="s">
        <v>2012</v>
      </c>
      <c r="R4614">
        <v>612</v>
      </c>
    </row>
    <row r="4615" spans="1:19" x14ac:dyDescent="0.25">
      <c r="A4615" s="1" t="s">
        <v>36</v>
      </c>
      <c r="B4615" s="1" t="s">
        <v>37</v>
      </c>
      <c r="C4615" s="1" t="s">
        <v>22</v>
      </c>
      <c r="D4615" s="1" t="s">
        <v>23</v>
      </c>
      <c r="E4615" s="1" t="s">
        <v>24</v>
      </c>
      <c r="G4615" t="s">
        <v>1766</v>
      </c>
      <c r="H4615">
        <v>111513</v>
      </c>
      <c r="I4615">
        <v>112124</v>
      </c>
      <c r="J4615" t="s">
        <v>26</v>
      </c>
      <c r="K4615" t="s">
        <v>2013</v>
      </c>
      <c r="N4615" t="s">
        <v>45</v>
      </c>
      <c r="Q4615" t="s">
        <v>2012</v>
      </c>
      <c r="R4615">
        <v>612</v>
      </c>
      <c r="S4615">
        <v>203</v>
      </c>
    </row>
    <row r="4616" spans="1:19" x14ac:dyDescent="0.25">
      <c r="A4616" s="1" t="s">
        <v>20</v>
      </c>
      <c r="B4616" s="1" t="s">
        <v>34</v>
      </c>
      <c r="C4616" s="1" t="s">
        <v>22</v>
      </c>
      <c r="D4616" s="1" t="s">
        <v>23</v>
      </c>
      <c r="E4616" s="1" t="s">
        <v>24</v>
      </c>
      <c r="G4616" t="s">
        <v>2087</v>
      </c>
      <c r="H4616">
        <v>111662</v>
      </c>
      <c r="I4616">
        <v>112498</v>
      </c>
      <c r="J4616" t="s">
        <v>26</v>
      </c>
      <c r="Q4616" t="s">
        <v>2419</v>
      </c>
      <c r="R4616">
        <v>837</v>
      </c>
    </row>
    <row r="4617" spans="1:19" x14ac:dyDescent="0.25">
      <c r="A4617" s="1" t="s">
        <v>36</v>
      </c>
      <c r="B4617" s="1" t="s">
        <v>37</v>
      </c>
      <c r="C4617" s="1" t="s">
        <v>22</v>
      </c>
      <c r="D4617" s="1" t="s">
        <v>23</v>
      </c>
      <c r="E4617" s="1" t="s">
        <v>24</v>
      </c>
      <c r="G4617" t="s">
        <v>2087</v>
      </c>
      <c r="H4617">
        <v>111662</v>
      </c>
      <c r="I4617">
        <v>112498</v>
      </c>
      <c r="J4617" t="s">
        <v>26</v>
      </c>
      <c r="K4617" t="s">
        <v>2420</v>
      </c>
      <c r="N4617" t="s">
        <v>2421</v>
      </c>
      <c r="Q4617" t="s">
        <v>2419</v>
      </c>
      <c r="R4617">
        <v>837</v>
      </c>
      <c r="S4617">
        <v>278</v>
      </c>
    </row>
    <row r="4618" spans="1:19" x14ac:dyDescent="0.25">
      <c r="A4618" s="1" t="s">
        <v>20</v>
      </c>
      <c r="B4618" s="1" t="s">
        <v>34</v>
      </c>
      <c r="C4618" s="1" t="s">
        <v>22</v>
      </c>
      <c r="D4618" s="1" t="s">
        <v>23</v>
      </c>
      <c r="E4618" s="1" t="s">
        <v>24</v>
      </c>
      <c r="G4618" t="s">
        <v>25</v>
      </c>
      <c r="H4618">
        <v>112117</v>
      </c>
      <c r="I4618">
        <v>112530</v>
      </c>
      <c r="J4618" t="s">
        <v>26</v>
      </c>
      <c r="Q4618" t="s">
        <v>371</v>
      </c>
      <c r="R4618">
        <v>414</v>
      </c>
    </row>
    <row r="4619" spans="1:19" x14ac:dyDescent="0.25">
      <c r="A4619" s="1" t="s">
        <v>36</v>
      </c>
      <c r="B4619" s="1" t="s">
        <v>37</v>
      </c>
      <c r="C4619" s="1" t="s">
        <v>22</v>
      </c>
      <c r="D4619" s="1" t="s">
        <v>23</v>
      </c>
      <c r="E4619" s="1" t="s">
        <v>24</v>
      </c>
      <c r="G4619" t="s">
        <v>25</v>
      </c>
      <c r="H4619">
        <v>112117</v>
      </c>
      <c r="I4619">
        <v>112530</v>
      </c>
      <c r="J4619" t="s">
        <v>26</v>
      </c>
      <c r="K4619" t="s">
        <v>372</v>
      </c>
      <c r="N4619" t="s">
        <v>45</v>
      </c>
      <c r="Q4619" t="s">
        <v>371</v>
      </c>
      <c r="R4619">
        <v>414</v>
      </c>
      <c r="S4619">
        <v>137</v>
      </c>
    </row>
    <row r="4620" spans="1:19" x14ac:dyDescent="0.25">
      <c r="A4620" s="1" t="s">
        <v>20</v>
      </c>
      <c r="B4620" s="1" t="s">
        <v>34</v>
      </c>
      <c r="C4620" s="1" t="s">
        <v>22</v>
      </c>
      <c r="D4620" s="1" t="s">
        <v>23</v>
      </c>
      <c r="E4620" s="1" t="s">
        <v>24</v>
      </c>
      <c r="G4620" t="s">
        <v>1766</v>
      </c>
      <c r="H4620">
        <v>112254</v>
      </c>
      <c r="I4620">
        <v>112778</v>
      </c>
      <c r="J4620" t="s">
        <v>26</v>
      </c>
      <c r="Q4620" t="s">
        <v>2014</v>
      </c>
      <c r="R4620">
        <v>525</v>
      </c>
    </row>
    <row r="4621" spans="1:19" x14ac:dyDescent="0.25">
      <c r="A4621" s="1" t="s">
        <v>36</v>
      </c>
      <c r="B4621" s="1" t="s">
        <v>37</v>
      </c>
      <c r="C4621" s="1" t="s">
        <v>22</v>
      </c>
      <c r="D4621" s="1" t="s">
        <v>23</v>
      </c>
      <c r="E4621" s="1" t="s">
        <v>24</v>
      </c>
      <c r="G4621" t="s">
        <v>1766</v>
      </c>
      <c r="H4621">
        <v>112254</v>
      </c>
      <c r="I4621">
        <v>112778</v>
      </c>
      <c r="J4621" t="s">
        <v>26</v>
      </c>
      <c r="K4621" t="s">
        <v>2015</v>
      </c>
      <c r="N4621" t="s">
        <v>45</v>
      </c>
      <c r="Q4621" t="s">
        <v>2014</v>
      </c>
      <c r="R4621">
        <v>525</v>
      </c>
      <c r="S4621">
        <v>174</v>
      </c>
    </row>
    <row r="4622" spans="1:19" x14ac:dyDescent="0.25">
      <c r="A4622" s="1" t="s">
        <v>20</v>
      </c>
      <c r="B4622" s="1" t="s">
        <v>34</v>
      </c>
      <c r="C4622" s="1" t="s">
        <v>22</v>
      </c>
      <c r="D4622" s="1" t="s">
        <v>23</v>
      </c>
      <c r="E4622" s="1" t="s">
        <v>24</v>
      </c>
      <c r="G4622" t="s">
        <v>2087</v>
      </c>
      <c r="H4622">
        <v>112541</v>
      </c>
      <c r="I4622">
        <v>112879</v>
      </c>
      <c r="J4622" t="s">
        <v>26</v>
      </c>
      <c r="Q4622" t="s">
        <v>2422</v>
      </c>
      <c r="R4622">
        <v>339</v>
      </c>
    </row>
    <row r="4623" spans="1:19" x14ac:dyDescent="0.25">
      <c r="A4623" s="1" t="s">
        <v>36</v>
      </c>
      <c r="B4623" s="1" t="s">
        <v>37</v>
      </c>
      <c r="C4623" s="1" t="s">
        <v>22</v>
      </c>
      <c r="D4623" s="1" t="s">
        <v>23</v>
      </c>
      <c r="E4623" s="1" t="s">
        <v>24</v>
      </c>
      <c r="G4623" t="s">
        <v>2087</v>
      </c>
      <c r="H4623">
        <v>112541</v>
      </c>
      <c r="I4623">
        <v>112879</v>
      </c>
      <c r="J4623" t="s">
        <v>26</v>
      </c>
      <c r="K4623" t="s">
        <v>2423</v>
      </c>
      <c r="N4623" t="s">
        <v>2424</v>
      </c>
      <c r="Q4623" t="s">
        <v>2422</v>
      </c>
      <c r="R4623">
        <v>339</v>
      </c>
      <c r="S4623">
        <v>112</v>
      </c>
    </row>
    <row r="4624" spans="1:19" x14ac:dyDescent="0.25">
      <c r="A4624" s="1" t="s">
        <v>20</v>
      </c>
      <c r="B4624" s="1" t="s">
        <v>34</v>
      </c>
      <c r="C4624" s="1" t="s">
        <v>22</v>
      </c>
      <c r="D4624" s="1" t="s">
        <v>23</v>
      </c>
      <c r="E4624" s="1" t="s">
        <v>24</v>
      </c>
      <c r="G4624" t="s">
        <v>1267</v>
      </c>
      <c r="H4624">
        <v>112762</v>
      </c>
      <c r="I4624">
        <v>113679</v>
      </c>
      <c r="J4624" t="s">
        <v>26</v>
      </c>
      <c r="Q4624" t="s">
        <v>1547</v>
      </c>
      <c r="R4624">
        <v>918</v>
      </c>
    </row>
    <row r="4625" spans="1:19" x14ac:dyDescent="0.25">
      <c r="A4625" s="1" t="s">
        <v>36</v>
      </c>
      <c r="B4625" s="1" t="s">
        <v>37</v>
      </c>
      <c r="C4625" s="1" t="s">
        <v>22</v>
      </c>
      <c r="D4625" s="1" t="s">
        <v>23</v>
      </c>
      <c r="E4625" s="1" t="s">
        <v>24</v>
      </c>
      <c r="G4625" t="s">
        <v>1267</v>
      </c>
      <c r="H4625">
        <v>112762</v>
      </c>
      <c r="I4625">
        <v>113679</v>
      </c>
      <c r="J4625" t="s">
        <v>26</v>
      </c>
      <c r="K4625" t="s">
        <v>1548</v>
      </c>
      <c r="N4625" t="s">
        <v>1549</v>
      </c>
      <c r="Q4625" t="s">
        <v>1547</v>
      </c>
      <c r="R4625">
        <v>918</v>
      </c>
      <c r="S4625">
        <v>305</v>
      </c>
    </row>
    <row r="4626" spans="1:19" x14ac:dyDescent="0.25">
      <c r="A4626" s="1" t="s">
        <v>20</v>
      </c>
      <c r="B4626" s="1" t="s">
        <v>34</v>
      </c>
      <c r="C4626" s="1" t="s">
        <v>22</v>
      </c>
      <c r="D4626" s="1" t="s">
        <v>23</v>
      </c>
      <c r="E4626" s="1" t="s">
        <v>24</v>
      </c>
      <c r="G4626" t="s">
        <v>1766</v>
      </c>
      <c r="H4626">
        <v>112771</v>
      </c>
      <c r="I4626">
        <v>114033</v>
      </c>
      <c r="J4626" t="s">
        <v>26</v>
      </c>
      <c r="Q4626" t="s">
        <v>2016</v>
      </c>
      <c r="R4626">
        <v>1263</v>
      </c>
    </row>
    <row r="4627" spans="1:19" x14ac:dyDescent="0.25">
      <c r="A4627" s="1" t="s">
        <v>36</v>
      </c>
      <c r="B4627" s="1" t="s">
        <v>37</v>
      </c>
      <c r="C4627" s="1" t="s">
        <v>22</v>
      </c>
      <c r="D4627" s="1" t="s">
        <v>23</v>
      </c>
      <c r="E4627" s="1" t="s">
        <v>24</v>
      </c>
      <c r="G4627" t="s">
        <v>1766</v>
      </c>
      <c r="H4627">
        <v>112771</v>
      </c>
      <c r="I4627">
        <v>114033</v>
      </c>
      <c r="J4627" t="s">
        <v>26</v>
      </c>
      <c r="K4627" t="s">
        <v>2017</v>
      </c>
      <c r="N4627" t="s">
        <v>80</v>
      </c>
      <c r="Q4627" t="s">
        <v>2016</v>
      </c>
      <c r="R4627">
        <v>1263</v>
      </c>
      <c r="S4627">
        <v>420</v>
      </c>
    </row>
    <row r="4628" spans="1:19" x14ac:dyDescent="0.25">
      <c r="A4628" s="1" t="s">
        <v>20</v>
      </c>
      <c r="B4628" s="1" t="s">
        <v>34</v>
      </c>
      <c r="C4628" s="1" t="s">
        <v>22</v>
      </c>
      <c r="D4628" s="1" t="s">
        <v>23</v>
      </c>
      <c r="E4628" s="1" t="s">
        <v>24</v>
      </c>
      <c r="G4628" t="s">
        <v>25</v>
      </c>
      <c r="H4628">
        <v>112817</v>
      </c>
      <c r="I4628">
        <v>113740</v>
      </c>
      <c r="J4628" t="s">
        <v>46</v>
      </c>
      <c r="Q4628" t="s">
        <v>373</v>
      </c>
      <c r="R4628">
        <v>924</v>
      </c>
    </row>
    <row r="4629" spans="1:19" x14ac:dyDescent="0.25">
      <c r="A4629" s="1" t="s">
        <v>36</v>
      </c>
      <c r="B4629" s="1" t="s">
        <v>37</v>
      </c>
      <c r="C4629" s="1" t="s">
        <v>22</v>
      </c>
      <c r="D4629" s="1" t="s">
        <v>23</v>
      </c>
      <c r="E4629" s="1" t="s">
        <v>24</v>
      </c>
      <c r="G4629" t="s">
        <v>25</v>
      </c>
      <c r="H4629">
        <v>112817</v>
      </c>
      <c r="I4629">
        <v>113740</v>
      </c>
      <c r="J4629" t="s">
        <v>46</v>
      </c>
      <c r="K4629" t="s">
        <v>374</v>
      </c>
      <c r="N4629" t="s">
        <v>338</v>
      </c>
      <c r="Q4629" t="s">
        <v>373</v>
      </c>
      <c r="R4629">
        <v>924</v>
      </c>
      <c r="S4629">
        <v>307</v>
      </c>
    </row>
    <row r="4630" spans="1:19" x14ac:dyDescent="0.25">
      <c r="A4630" s="1" t="s">
        <v>20</v>
      </c>
      <c r="B4630" s="1" t="s">
        <v>34</v>
      </c>
      <c r="C4630" s="1" t="s">
        <v>22</v>
      </c>
      <c r="D4630" s="1" t="s">
        <v>23</v>
      </c>
      <c r="E4630" s="1" t="s">
        <v>24</v>
      </c>
      <c r="G4630" t="s">
        <v>2087</v>
      </c>
      <c r="H4630">
        <v>112894</v>
      </c>
      <c r="I4630">
        <v>113622</v>
      </c>
      <c r="J4630" t="s">
        <v>26</v>
      </c>
      <c r="Q4630" t="s">
        <v>2425</v>
      </c>
      <c r="R4630">
        <v>729</v>
      </c>
    </row>
    <row r="4631" spans="1:19" x14ac:dyDescent="0.25">
      <c r="A4631" s="1" t="s">
        <v>36</v>
      </c>
      <c r="B4631" s="1" t="s">
        <v>37</v>
      </c>
      <c r="C4631" s="1" t="s">
        <v>22</v>
      </c>
      <c r="D4631" s="1" t="s">
        <v>23</v>
      </c>
      <c r="E4631" s="1" t="s">
        <v>24</v>
      </c>
      <c r="G4631" t="s">
        <v>2087</v>
      </c>
      <c r="H4631">
        <v>112894</v>
      </c>
      <c r="I4631">
        <v>113622</v>
      </c>
      <c r="J4631" t="s">
        <v>26</v>
      </c>
      <c r="K4631" t="s">
        <v>2426</v>
      </c>
      <c r="N4631" t="s">
        <v>2427</v>
      </c>
      <c r="Q4631" t="s">
        <v>2425</v>
      </c>
      <c r="R4631">
        <v>729</v>
      </c>
      <c r="S4631">
        <v>242</v>
      </c>
    </row>
    <row r="4632" spans="1:19" x14ac:dyDescent="0.25">
      <c r="A4632" s="1" t="s">
        <v>20</v>
      </c>
      <c r="B4632" s="1" t="s">
        <v>34</v>
      </c>
      <c r="C4632" s="1" t="s">
        <v>22</v>
      </c>
      <c r="D4632" s="1" t="s">
        <v>23</v>
      </c>
      <c r="E4632" s="1" t="s">
        <v>24</v>
      </c>
      <c r="G4632" t="s">
        <v>2087</v>
      </c>
      <c r="H4632">
        <v>113622</v>
      </c>
      <c r="I4632">
        <v>114122</v>
      </c>
      <c r="J4632" t="s">
        <v>26</v>
      </c>
      <c r="Q4632" t="s">
        <v>2428</v>
      </c>
      <c r="R4632">
        <v>501</v>
      </c>
    </row>
    <row r="4633" spans="1:19" x14ac:dyDescent="0.25">
      <c r="A4633" s="1" t="s">
        <v>36</v>
      </c>
      <c r="B4633" s="1" t="s">
        <v>37</v>
      </c>
      <c r="C4633" s="1" t="s">
        <v>22</v>
      </c>
      <c r="D4633" s="1" t="s">
        <v>23</v>
      </c>
      <c r="E4633" s="1" t="s">
        <v>24</v>
      </c>
      <c r="G4633" t="s">
        <v>2087</v>
      </c>
      <c r="H4633">
        <v>113622</v>
      </c>
      <c r="I4633">
        <v>114122</v>
      </c>
      <c r="J4633" t="s">
        <v>26</v>
      </c>
      <c r="K4633" t="s">
        <v>2429</v>
      </c>
      <c r="N4633" t="s">
        <v>2430</v>
      </c>
      <c r="Q4633" t="s">
        <v>2428</v>
      </c>
      <c r="R4633">
        <v>501</v>
      </c>
      <c r="S4633">
        <v>166</v>
      </c>
    </row>
    <row r="4634" spans="1:19" x14ac:dyDescent="0.25">
      <c r="A4634" s="1" t="s">
        <v>20</v>
      </c>
      <c r="B4634" s="1" t="s">
        <v>34</v>
      </c>
      <c r="C4634" s="1" t="s">
        <v>22</v>
      </c>
      <c r="D4634" s="1" t="s">
        <v>23</v>
      </c>
      <c r="E4634" s="1" t="s">
        <v>24</v>
      </c>
      <c r="G4634" t="s">
        <v>1267</v>
      </c>
      <c r="H4634">
        <v>113684</v>
      </c>
      <c r="I4634">
        <v>114766</v>
      </c>
      <c r="J4634" t="s">
        <v>26</v>
      </c>
      <c r="Q4634" t="s">
        <v>1550</v>
      </c>
      <c r="R4634">
        <v>1083</v>
      </c>
    </row>
    <row r="4635" spans="1:19" x14ac:dyDescent="0.25">
      <c r="A4635" s="1" t="s">
        <v>36</v>
      </c>
      <c r="B4635" s="1" t="s">
        <v>37</v>
      </c>
      <c r="C4635" s="1" t="s">
        <v>22</v>
      </c>
      <c r="D4635" s="1" t="s">
        <v>23</v>
      </c>
      <c r="E4635" s="1" t="s">
        <v>24</v>
      </c>
      <c r="G4635" t="s">
        <v>1267</v>
      </c>
      <c r="H4635">
        <v>113684</v>
      </c>
      <c r="I4635">
        <v>114766</v>
      </c>
      <c r="J4635" t="s">
        <v>26</v>
      </c>
      <c r="K4635" t="s">
        <v>1551</v>
      </c>
      <c r="N4635" t="s">
        <v>45</v>
      </c>
      <c r="Q4635" t="s">
        <v>1550</v>
      </c>
      <c r="R4635">
        <v>1083</v>
      </c>
      <c r="S4635">
        <v>360</v>
      </c>
    </row>
    <row r="4636" spans="1:19" x14ac:dyDescent="0.25">
      <c r="A4636" s="1" t="s">
        <v>20</v>
      </c>
      <c r="B4636" s="1" t="s">
        <v>34</v>
      </c>
      <c r="C4636" s="1" t="s">
        <v>22</v>
      </c>
      <c r="D4636" s="1" t="s">
        <v>23</v>
      </c>
      <c r="E4636" s="1" t="s">
        <v>24</v>
      </c>
      <c r="G4636" t="s">
        <v>25</v>
      </c>
      <c r="H4636">
        <v>113839</v>
      </c>
      <c r="I4636">
        <v>115974</v>
      </c>
      <c r="J4636" t="s">
        <v>46</v>
      </c>
      <c r="Q4636" t="s">
        <v>375</v>
      </c>
      <c r="R4636">
        <v>2136</v>
      </c>
    </row>
    <row r="4637" spans="1:19" x14ac:dyDescent="0.25">
      <c r="A4637" s="1" t="s">
        <v>36</v>
      </c>
      <c r="B4637" s="1" t="s">
        <v>37</v>
      </c>
      <c r="C4637" s="1" t="s">
        <v>22</v>
      </c>
      <c r="D4637" s="1" t="s">
        <v>23</v>
      </c>
      <c r="E4637" s="1" t="s">
        <v>24</v>
      </c>
      <c r="G4637" t="s">
        <v>25</v>
      </c>
      <c r="H4637">
        <v>113839</v>
      </c>
      <c r="I4637">
        <v>115974</v>
      </c>
      <c r="J4637" t="s">
        <v>46</v>
      </c>
      <c r="K4637" t="s">
        <v>376</v>
      </c>
      <c r="N4637" t="s">
        <v>377</v>
      </c>
      <c r="Q4637" t="s">
        <v>375</v>
      </c>
      <c r="R4637">
        <v>2136</v>
      </c>
      <c r="S4637">
        <v>711</v>
      </c>
    </row>
    <row r="4638" spans="1:19" x14ac:dyDescent="0.25">
      <c r="A4638" s="1" t="s">
        <v>20</v>
      </c>
      <c r="B4638" s="1" t="s">
        <v>34</v>
      </c>
      <c r="C4638" s="1" t="s">
        <v>22</v>
      </c>
      <c r="D4638" s="1" t="s">
        <v>23</v>
      </c>
      <c r="E4638" s="1" t="s">
        <v>24</v>
      </c>
      <c r="G4638" t="s">
        <v>683</v>
      </c>
      <c r="H4638">
        <v>114092</v>
      </c>
      <c r="I4638">
        <v>114283</v>
      </c>
      <c r="J4638" t="s">
        <v>46</v>
      </c>
      <c r="Q4638" t="s">
        <v>996</v>
      </c>
      <c r="R4638">
        <v>192</v>
      </c>
    </row>
    <row r="4639" spans="1:19" x14ac:dyDescent="0.25">
      <c r="A4639" s="1" t="s">
        <v>36</v>
      </c>
      <c r="B4639" s="1" t="s">
        <v>37</v>
      </c>
      <c r="C4639" s="1" t="s">
        <v>22</v>
      </c>
      <c r="D4639" s="1" t="s">
        <v>23</v>
      </c>
      <c r="E4639" s="1" t="s">
        <v>24</v>
      </c>
      <c r="G4639" t="s">
        <v>683</v>
      </c>
      <c r="H4639">
        <v>114092</v>
      </c>
      <c r="I4639">
        <v>114283</v>
      </c>
      <c r="J4639" t="s">
        <v>46</v>
      </c>
      <c r="K4639" t="s">
        <v>997</v>
      </c>
      <c r="N4639" t="s">
        <v>45</v>
      </c>
      <c r="Q4639" t="s">
        <v>996</v>
      </c>
      <c r="R4639">
        <v>192</v>
      </c>
      <c r="S4639">
        <v>63</v>
      </c>
    </row>
    <row r="4640" spans="1:19" x14ac:dyDescent="0.25">
      <c r="A4640" s="1" t="s">
        <v>20</v>
      </c>
      <c r="B4640" s="1" t="s">
        <v>34</v>
      </c>
      <c r="C4640" s="1" t="s">
        <v>22</v>
      </c>
      <c r="D4640" s="1" t="s">
        <v>23</v>
      </c>
      <c r="E4640" s="1" t="s">
        <v>24</v>
      </c>
      <c r="G4640" t="s">
        <v>2087</v>
      </c>
      <c r="H4640">
        <v>114132</v>
      </c>
      <c r="I4640">
        <v>114359</v>
      </c>
      <c r="J4640" t="s">
        <v>26</v>
      </c>
      <c r="Q4640" t="s">
        <v>2431</v>
      </c>
      <c r="R4640">
        <v>228</v>
      </c>
    </row>
    <row r="4641" spans="1:19" x14ac:dyDescent="0.25">
      <c r="A4641" s="1" t="s">
        <v>36</v>
      </c>
      <c r="B4641" s="1" t="s">
        <v>37</v>
      </c>
      <c r="C4641" s="1" t="s">
        <v>22</v>
      </c>
      <c r="D4641" s="1" t="s">
        <v>23</v>
      </c>
      <c r="E4641" s="1" t="s">
        <v>24</v>
      </c>
      <c r="G4641" t="s">
        <v>2087</v>
      </c>
      <c r="H4641">
        <v>114132</v>
      </c>
      <c r="I4641">
        <v>114359</v>
      </c>
      <c r="J4641" t="s">
        <v>26</v>
      </c>
      <c r="K4641" t="s">
        <v>2432</v>
      </c>
      <c r="N4641" t="s">
        <v>45</v>
      </c>
      <c r="Q4641" t="s">
        <v>2431</v>
      </c>
      <c r="R4641">
        <v>228</v>
      </c>
      <c r="S4641">
        <v>75</v>
      </c>
    </row>
    <row r="4642" spans="1:19" x14ac:dyDescent="0.25">
      <c r="A4642" s="1" t="s">
        <v>20</v>
      </c>
      <c r="B4642" s="1" t="s">
        <v>34</v>
      </c>
      <c r="C4642" s="1" t="s">
        <v>22</v>
      </c>
      <c r="D4642" s="1" t="s">
        <v>23</v>
      </c>
      <c r="E4642" s="1" t="s">
        <v>24</v>
      </c>
      <c r="G4642" t="s">
        <v>1766</v>
      </c>
      <c r="H4642">
        <v>114171</v>
      </c>
      <c r="I4642">
        <v>114920</v>
      </c>
      <c r="J4642" t="s">
        <v>26</v>
      </c>
      <c r="Q4642" t="s">
        <v>2018</v>
      </c>
      <c r="R4642">
        <v>750</v>
      </c>
    </row>
    <row r="4643" spans="1:19" x14ac:dyDescent="0.25">
      <c r="A4643" s="1" t="s">
        <v>36</v>
      </c>
      <c r="B4643" s="1" t="s">
        <v>37</v>
      </c>
      <c r="C4643" s="1" t="s">
        <v>22</v>
      </c>
      <c r="D4643" s="1" t="s">
        <v>23</v>
      </c>
      <c r="E4643" s="1" t="s">
        <v>24</v>
      </c>
      <c r="G4643" t="s">
        <v>1766</v>
      </c>
      <c r="H4643">
        <v>114171</v>
      </c>
      <c r="I4643">
        <v>114920</v>
      </c>
      <c r="J4643" t="s">
        <v>26</v>
      </c>
      <c r="K4643" t="s">
        <v>2019</v>
      </c>
      <c r="N4643" t="s">
        <v>45</v>
      </c>
      <c r="Q4643" t="s">
        <v>2018</v>
      </c>
      <c r="R4643">
        <v>750</v>
      </c>
      <c r="S4643">
        <v>249</v>
      </c>
    </row>
    <row r="4644" spans="1:19" x14ac:dyDescent="0.25">
      <c r="A4644" s="1" t="s">
        <v>20</v>
      </c>
      <c r="B4644" s="1" t="s">
        <v>34</v>
      </c>
      <c r="C4644" s="1" t="s">
        <v>22</v>
      </c>
      <c r="D4644" s="1" t="s">
        <v>23</v>
      </c>
      <c r="E4644" s="1" t="s">
        <v>24</v>
      </c>
      <c r="G4644" t="s">
        <v>2087</v>
      </c>
      <c r="H4644">
        <v>114387</v>
      </c>
      <c r="I4644">
        <v>114644</v>
      </c>
      <c r="J4644" t="s">
        <v>26</v>
      </c>
      <c r="Q4644" t="s">
        <v>2433</v>
      </c>
      <c r="R4644">
        <v>258</v>
      </c>
    </row>
    <row r="4645" spans="1:19" x14ac:dyDescent="0.25">
      <c r="A4645" s="1" t="s">
        <v>36</v>
      </c>
      <c r="B4645" s="1" t="s">
        <v>37</v>
      </c>
      <c r="C4645" s="1" t="s">
        <v>22</v>
      </c>
      <c r="D4645" s="1" t="s">
        <v>23</v>
      </c>
      <c r="E4645" s="1" t="s">
        <v>24</v>
      </c>
      <c r="G4645" t="s">
        <v>2087</v>
      </c>
      <c r="H4645">
        <v>114387</v>
      </c>
      <c r="I4645">
        <v>114644</v>
      </c>
      <c r="J4645" t="s">
        <v>26</v>
      </c>
      <c r="K4645" t="s">
        <v>2434</v>
      </c>
      <c r="N4645" t="s">
        <v>2435</v>
      </c>
      <c r="Q4645" t="s">
        <v>2433</v>
      </c>
      <c r="R4645">
        <v>258</v>
      </c>
      <c r="S4645">
        <v>85</v>
      </c>
    </row>
    <row r="4646" spans="1:19" x14ac:dyDescent="0.25">
      <c r="A4646" s="1" t="s">
        <v>20</v>
      </c>
      <c r="B4646" s="1" t="s">
        <v>34</v>
      </c>
      <c r="C4646" s="1" t="s">
        <v>22</v>
      </c>
      <c r="D4646" s="1" t="s">
        <v>23</v>
      </c>
      <c r="E4646" s="1" t="s">
        <v>24</v>
      </c>
      <c r="G4646" t="s">
        <v>683</v>
      </c>
      <c r="H4646">
        <v>114506</v>
      </c>
      <c r="I4646">
        <v>115339</v>
      </c>
      <c r="J4646" t="s">
        <v>46</v>
      </c>
      <c r="Q4646" t="s">
        <v>998</v>
      </c>
      <c r="R4646">
        <v>834</v>
      </c>
    </row>
    <row r="4647" spans="1:19" x14ac:dyDescent="0.25">
      <c r="A4647" s="1" t="s">
        <v>36</v>
      </c>
      <c r="B4647" s="1" t="s">
        <v>37</v>
      </c>
      <c r="C4647" s="1" t="s">
        <v>22</v>
      </c>
      <c r="D4647" s="1" t="s">
        <v>23</v>
      </c>
      <c r="E4647" s="1" t="s">
        <v>24</v>
      </c>
      <c r="G4647" t="s">
        <v>683</v>
      </c>
      <c r="H4647">
        <v>114506</v>
      </c>
      <c r="I4647">
        <v>115339</v>
      </c>
      <c r="J4647" t="s">
        <v>46</v>
      </c>
      <c r="K4647" t="s">
        <v>999</v>
      </c>
      <c r="N4647" t="s">
        <v>45</v>
      </c>
      <c r="Q4647" t="s">
        <v>998</v>
      </c>
      <c r="R4647">
        <v>834</v>
      </c>
      <c r="S4647">
        <v>277</v>
      </c>
    </row>
    <row r="4648" spans="1:19" x14ac:dyDescent="0.25">
      <c r="A4648" s="1" t="s">
        <v>20</v>
      </c>
      <c r="B4648" s="1" t="s">
        <v>34</v>
      </c>
      <c r="C4648" s="1" t="s">
        <v>22</v>
      </c>
      <c r="D4648" s="1" t="s">
        <v>23</v>
      </c>
      <c r="E4648" s="1" t="s">
        <v>24</v>
      </c>
      <c r="G4648" t="s">
        <v>2087</v>
      </c>
      <c r="H4648">
        <v>114675</v>
      </c>
      <c r="I4648">
        <v>116015</v>
      </c>
      <c r="J4648" t="s">
        <v>26</v>
      </c>
      <c r="Q4648" t="s">
        <v>2436</v>
      </c>
      <c r="R4648">
        <v>1341</v>
      </c>
    </row>
    <row r="4649" spans="1:19" x14ac:dyDescent="0.25">
      <c r="A4649" s="1" t="s">
        <v>36</v>
      </c>
      <c r="B4649" s="1" t="s">
        <v>37</v>
      </c>
      <c r="C4649" s="1" t="s">
        <v>22</v>
      </c>
      <c r="D4649" s="1" t="s">
        <v>23</v>
      </c>
      <c r="E4649" s="1" t="s">
        <v>24</v>
      </c>
      <c r="G4649" t="s">
        <v>2087</v>
      </c>
      <c r="H4649">
        <v>114675</v>
      </c>
      <c r="I4649">
        <v>116015</v>
      </c>
      <c r="J4649" t="s">
        <v>26</v>
      </c>
      <c r="K4649" t="s">
        <v>2437</v>
      </c>
      <c r="N4649" t="s">
        <v>2438</v>
      </c>
      <c r="Q4649" t="s">
        <v>2436</v>
      </c>
      <c r="R4649">
        <v>1341</v>
      </c>
      <c r="S4649">
        <v>446</v>
      </c>
    </row>
    <row r="4650" spans="1:19" x14ac:dyDescent="0.25">
      <c r="A4650" s="1" t="s">
        <v>20</v>
      </c>
      <c r="B4650" s="1" t="s">
        <v>34</v>
      </c>
      <c r="C4650" s="1" t="s">
        <v>22</v>
      </c>
      <c r="D4650" s="1" t="s">
        <v>23</v>
      </c>
      <c r="E4650" s="1" t="s">
        <v>24</v>
      </c>
      <c r="G4650" t="s">
        <v>1267</v>
      </c>
      <c r="H4650">
        <v>114806</v>
      </c>
      <c r="I4650">
        <v>116179</v>
      </c>
      <c r="J4650" t="s">
        <v>26</v>
      </c>
      <c r="Q4650" t="s">
        <v>1552</v>
      </c>
      <c r="R4650">
        <v>1374</v>
      </c>
    </row>
    <row r="4651" spans="1:19" x14ac:dyDescent="0.25">
      <c r="A4651" s="1" t="s">
        <v>36</v>
      </c>
      <c r="B4651" s="1" t="s">
        <v>37</v>
      </c>
      <c r="C4651" s="1" t="s">
        <v>22</v>
      </c>
      <c r="D4651" s="1" t="s">
        <v>23</v>
      </c>
      <c r="E4651" s="1" t="s">
        <v>24</v>
      </c>
      <c r="G4651" t="s">
        <v>1267</v>
      </c>
      <c r="H4651">
        <v>114806</v>
      </c>
      <c r="I4651">
        <v>116179</v>
      </c>
      <c r="J4651" t="s">
        <v>26</v>
      </c>
      <c r="K4651" t="s">
        <v>1553</v>
      </c>
      <c r="N4651" t="s">
        <v>1554</v>
      </c>
      <c r="Q4651" t="s">
        <v>1552</v>
      </c>
      <c r="R4651">
        <v>1374</v>
      </c>
      <c r="S4651">
        <v>457</v>
      </c>
    </row>
    <row r="4652" spans="1:19" x14ac:dyDescent="0.25">
      <c r="A4652" s="1" t="s">
        <v>20</v>
      </c>
      <c r="B4652" s="1" t="s">
        <v>34</v>
      </c>
      <c r="C4652" s="1" t="s">
        <v>22</v>
      </c>
      <c r="D4652" s="1" t="s">
        <v>23</v>
      </c>
      <c r="E4652" s="1" t="s">
        <v>24</v>
      </c>
      <c r="G4652" t="s">
        <v>1766</v>
      </c>
      <c r="H4652">
        <v>115060</v>
      </c>
      <c r="I4652">
        <v>117852</v>
      </c>
      <c r="J4652" t="s">
        <v>26</v>
      </c>
      <c r="Q4652" t="s">
        <v>2020</v>
      </c>
      <c r="R4652">
        <v>2793</v>
      </c>
    </row>
    <row r="4653" spans="1:19" x14ac:dyDescent="0.25">
      <c r="A4653" s="1" t="s">
        <v>36</v>
      </c>
      <c r="B4653" s="1" t="s">
        <v>37</v>
      </c>
      <c r="C4653" s="1" t="s">
        <v>22</v>
      </c>
      <c r="D4653" s="1" t="s">
        <v>23</v>
      </c>
      <c r="E4653" s="1" t="s">
        <v>24</v>
      </c>
      <c r="G4653" t="s">
        <v>1766</v>
      </c>
      <c r="H4653">
        <v>115060</v>
      </c>
      <c r="I4653">
        <v>117852</v>
      </c>
      <c r="J4653" t="s">
        <v>26</v>
      </c>
      <c r="K4653" t="s">
        <v>2021</v>
      </c>
      <c r="N4653" t="s">
        <v>2022</v>
      </c>
      <c r="Q4653" t="s">
        <v>2020</v>
      </c>
      <c r="R4653">
        <v>2793</v>
      </c>
      <c r="S4653">
        <v>930</v>
      </c>
    </row>
    <row r="4654" spans="1:19" x14ac:dyDescent="0.25">
      <c r="A4654" s="1" t="s">
        <v>20</v>
      </c>
      <c r="B4654" s="1" t="s">
        <v>34</v>
      </c>
      <c r="C4654" s="1" t="s">
        <v>22</v>
      </c>
      <c r="D4654" s="1" t="s">
        <v>23</v>
      </c>
      <c r="E4654" s="1" t="s">
        <v>24</v>
      </c>
      <c r="G4654" t="s">
        <v>683</v>
      </c>
      <c r="H4654">
        <v>115336</v>
      </c>
      <c r="I4654">
        <v>116373</v>
      </c>
      <c r="J4654" t="s">
        <v>46</v>
      </c>
      <c r="Q4654" t="s">
        <v>1000</v>
      </c>
      <c r="R4654">
        <v>1038</v>
      </c>
    </row>
    <row r="4655" spans="1:19" x14ac:dyDescent="0.25">
      <c r="A4655" s="1" t="s">
        <v>36</v>
      </c>
      <c r="B4655" s="1" t="s">
        <v>37</v>
      </c>
      <c r="C4655" s="1" t="s">
        <v>22</v>
      </c>
      <c r="D4655" s="1" t="s">
        <v>23</v>
      </c>
      <c r="E4655" s="1" t="s">
        <v>24</v>
      </c>
      <c r="G4655" t="s">
        <v>683</v>
      </c>
      <c r="H4655">
        <v>115336</v>
      </c>
      <c r="I4655">
        <v>116373</v>
      </c>
      <c r="J4655" t="s">
        <v>46</v>
      </c>
      <c r="K4655" t="s">
        <v>1001</v>
      </c>
      <c r="N4655" t="s">
        <v>45</v>
      </c>
      <c r="Q4655" t="s">
        <v>1000</v>
      </c>
      <c r="R4655">
        <v>1038</v>
      </c>
      <c r="S4655">
        <v>345</v>
      </c>
    </row>
    <row r="4656" spans="1:19" x14ac:dyDescent="0.25">
      <c r="A4656" s="1" t="s">
        <v>20</v>
      </c>
      <c r="B4656" s="1" t="s">
        <v>34</v>
      </c>
      <c r="C4656" s="1" t="s">
        <v>22</v>
      </c>
      <c r="D4656" s="1" t="s">
        <v>23</v>
      </c>
      <c r="E4656" s="1" t="s">
        <v>24</v>
      </c>
      <c r="G4656" t="s">
        <v>25</v>
      </c>
      <c r="H4656">
        <v>115993</v>
      </c>
      <c r="I4656">
        <v>117831</v>
      </c>
      <c r="J4656" t="s">
        <v>26</v>
      </c>
      <c r="Q4656" t="s">
        <v>378</v>
      </c>
      <c r="R4656">
        <v>1839</v>
      </c>
    </row>
    <row r="4657" spans="1:20" x14ac:dyDescent="0.25">
      <c r="A4657" s="1" t="s">
        <v>36</v>
      </c>
      <c r="B4657" s="1" t="s">
        <v>37</v>
      </c>
      <c r="C4657" s="1" t="s">
        <v>22</v>
      </c>
      <c r="D4657" s="1" t="s">
        <v>23</v>
      </c>
      <c r="E4657" s="1" t="s">
        <v>24</v>
      </c>
      <c r="G4657" t="s">
        <v>25</v>
      </c>
      <c r="H4657">
        <v>115993</v>
      </c>
      <c r="I4657">
        <v>117831</v>
      </c>
      <c r="J4657" t="s">
        <v>26</v>
      </c>
      <c r="K4657" t="s">
        <v>379</v>
      </c>
      <c r="N4657" t="s">
        <v>380</v>
      </c>
      <c r="Q4657" t="s">
        <v>378</v>
      </c>
      <c r="R4657">
        <v>1839</v>
      </c>
      <c r="S4657">
        <v>612</v>
      </c>
    </row>
    <row r="4658" spans="1:20" x14ac:dyDescent="0.25">
      <c r="A4658" s="1" t="s">
        <v>20</v>
      </c>
      <c r="B4658" s="1" t="s">
        <v>34</v>
      </c>
      <c r="C4658" s="1" t="s">
        <v>22</v>
      </c>
      <c r="D4658" s="1" t="s">
        <v>23</v>
      </c>
      <c r="E4658" s="1" t="s">
        <v>24</v>
      </c>
      <c r="G4658" t="s">
        <v>2087</v>
      </c>
      <c r="H4658">
        <v>116041</v>
      </c>
      <c r="I4658">
        <v>116394</v>
      </c>
      <c r="J4658" t="s">
        <v>26</v>
      </c>
      <c r="Q4658" t="s">
        <v>2439</v>
      </c>
      <c r="R4658">
        <v>354</v>
      </c>
    </row>
    <row r="4659" spans="1:20" x14ac:dyDescent="0.25">
      <c r="A4659" s="1" t="s">
        <v>36</v>
      </c>
      <c r="B4659" s="1" t="s">
        <v>37</v>
      </c>
      <c r="C4659" s="1" t="s">
        <v>22</v>
      </c>
      <c r="D4659" s="1" t="s">
        <v>23</v>
      </c>
      <c r="E4659" s="1" t="s">
        <v>24</v>
      </c>
      <c r="G4659" t="s">
        <v>2087</v>
      </c>
      <c r="H4659">
        <v>116041</v>
      </c>
      <c r="I4659">
        <v>116394</v>
      </c>
      <c r="J4659" t="s">
        <v>26</v>
      </c>
      <c r="K4659" t="s">
        <v>2440</v>
      </c>
      <c r="N4659" t="s">
        <v>607</v>
      </c>
      <c r="Q4659" t="s">
        <v>2439</v>
      </c>
      <c r="R4659">
        <v>354</v>
      </c>
      <c r="S4659">
        <v>117</v>
      </c>
    </row>
    <row r="4660" spans="1:20" x14ac:dyDescent="0.25">
      <c r="A4660" s="1" t="s">
        <v>20</v>
      </c>
      <c r="B4660" s="1" t="s">
        <v>34</v>
      </c>
      <c r="C4660" s="1" t="s">
        <v>22</v>
      </c>
      <c r="D4660" s="1" t="s">
        <v>23</v>
      </c>
      <c r="E4660" s="1" t="s">
        <v>24</v>
      </c>
      <c r="G4660" t="s">
        <v>1267</v>
      </c>
      <c r="H4660">
        <v>116300</v>
      </c>
      <c r="I4660">
        <v>116782</v>
      </c>
      <c r="J4660" t="s">
        <v>26</v>
      </c>
      <c r="Q4660" t="s">
        <v>1555</v>
      </c>
      <c r="R4660">
        <v>483</v>
      </c>
    </row>
    <row r="4661" spans="1:20" x14ac:dyDescent="0.25">
      <c r="A4661" s="1" t="s">
        <v>36</v>
      </c>
      <c r="B4661" s="1" t="s">
        <v>37</v>
      </c>
      <c r="C4661" s="1" t="s">
        <v>22</v>
      </c>
      <c r="D4661" s="1" t="s">
        <v>23</v>
      </c>
      <c r="E4661" s="1" t="s">
        <v>24</v>
      </c>
      <c r="G4661" t="s">
        <v>1267</v>
      </c>
      <c r="H4661">
        <v>116300</v>
      </c>
      <c r="I4661">
        <v>116782</v>
      </c>
      <c r="J4661" t="s">
        <v>26</v>
      </c>
      <c r="K4661" t="s">
        <v>1556</v>
      </c>
      <c r="N4661" t="s">
        <v>1557</v>
      </c>
      <c r="Q4661" t="s">
        <v>1555</v>
      </c>
      <c r="R4661">
        <v>483</v>
      </c>
      <c r="S4661">
        <v>160</v>
      </c>
    </row>
    <row r="4662" spans="1:20" x14ac:dyDescent="0.25">
      <c r="A4662" s="1" t="s">
        <v>20</v>
      </c>
      <c r="B4662" s="1" t="s">
        <v>34</v>
      </c>
      <c r="C4662" s="1" t="s">
        <v>22</v>
      </c>
      <c r="D4662" s="1" t="s">
        <v>23</v>
      </c>
      <c r="E4662" s="1" t="s">
        <v>24</v>
      </c>
      <c r="G4662" t="s">
        <v>683</v>
      </c>
      <c r="H4662">
        <v>116395</v>
      </c>
      <c r="I4662">
        <v>116634</v>
      </c>
      <c r="J4662" t="s">
        <v>46</v>
      </c>
      <c r="Q4662" t="s">
        <v>1002</v>
      </c>
      <c r="R4662">
        <v>240</v>
      </c>
    </row>
    <row r="4663" spans="1:20" x14ac:dyDescent="0.25">
      <c r="A4663" s="1" t="s">
        <v>36</v>
      </c>
      <c r="B4663" s="1" t="s">
        <v>37</v>
      </c>
      <c r="C4663" s="1" t="s">
        <v>22</v>
      </c>
      <c r="D4663" s="1" t="s">
        <v>23</v>
      </c>
      <c r="E4663" s="1" t="s">
        <v>24</v>
      </c>
      <c r="G4663" t="s">
        <v>683</v>
      </c>
      <c r="H4663">
        <v>116395</v>
      </c>
      <c r="I4663">
        <v>116634</v>
      </c>
      <c r="J4663" t="s">
        <v>46</v>
      </c>
      <c r="K4663" t="s">
        <v>1003</v>
      </c>
      <c r="N4663" t="s">
        <v>45</v>
      </c>
      <c r="Q4663" t="s">
        <v>1002</v>
      </c>
      <c r="R4663">
        <v>240</v>
      </c>
      <c r="S4663">
        <v>79</v>
      </c>
    </row>
    <row r="4664" spans="1:20" x14ac:dyDescent="0.25">
      <c r="A4664" s="1" t="s">
        <v>20</v>
      </c>
      <c r="B4664" s="1" t="s">
        <v>128</v>
      </c>
      <c r="C4664" s="1" t="s">
        <v>22</v>
      </c>
      <c r="D4664" s="1" t="s">
        <v>23</v>
      </c>
      <c r="E4664" s="1" t="s">
        <v>24</v>
      </c>
      <c r="G4664" t="s">
        <v>2087</v>
      </c>
      <c r="H4664">
        <v>116677</v>
      </c>
      <c r="I4664">
        <v>117468</v>
      </c>
      <c r="J4664" t="s">
        <v>26</v>
      </c>
      <c r="Q4664" t="s">
        <v>2441</v>
      </c>
      <c r="R4664">
        <v>792</v>
      </c>
      <c r="T4664" t="s">
        <v>130</v>
      </c>
    </row>
    <row r="4665" spans="1:20" x14ac:dyDescent="0.25">
      <c r="A4665" s="1" t="s">
        <v>36</v>
      </c>
      <c r="B4665" s="1" t="s">
        <v>131</v>
      </c>
      <c r="C4665" s="1" t="s">
        <v>22</v>
      </c>
      <c r="D4665" s="1" t="s">
        <v>23</v>
      </c>
      <c r="E4665" s="1" t="s">
        <v>24</v>
      </c>
      <c r="G4665" t="s">
        <v>2087</v>
      </c>
      <c r="H4665">
        <v>116677</v>
      </c>
      <c r="I4665">
        <v>117468</v>
      </c>
      <c r="J4665" t="s">
        <v>26</v>
      </c>
      <c r="N4665" t="s">
        <v>1507</v>
      </c>
      <c r="Q4665" t="s">
        <v>2441</v>
      </c>
      <c r="R4665">
        <v>792</v>
      </c>
      <c r="T4665" t="s">
        <v>130</v>
      </c>
    </row>
    <row r="4666" spans="1:20" x14ac:dyDescent="0.25">
      <c r="A4666" s="1" t="s">
        <v>20</v>
      </c>
      <c r="B4666" s="1" t="s">
        <v>34</v>
      </c>
      <c r="C4666" s="1" t="s">
        <v>22</v>
      </c>
      <c r="D4666" s="1" t="s">
        <v>23</v>
      </c>
      <c r="E4666" s="1" t="s">
        <v>24</v>
      </c>
      <c r="G4666" t="s">
        <v>1267</v>
      </c>
      <c r="H4666">
        <v>116794</v>
      </c>
      <c r="I4666">
        <v>117636</v>
      </c>
      <c r="J4666" t="s">
        <v>26</v>
      </c>
      <c r="Q4666" t="s">
        <v>1558</v>
      </c>
      <c r="R4666">
        <v>843</v>
      </c>
    </row>
    <row r="4667" spans="1:20" x14ac:dyDescent="0.25">
      <c r="A4667" s="1" t="s">
        <v>36</v>
      </c>
      <c r="B4667" s="1" t="s">
        <v>37</v>
      </c>
      <c r="C4667" s="1" t="s">
        <v>22</v>
      </c>
      <c r="D4667" s="1" t="s">
        <v>23</v>
      </c>
      <c r="E4667" s="1" t="s">
        <v>24</v>
      </c>
      <c r="G4667" t="s">
        <v>1267</v>
      </c>
      <c r="H4667">
        <v>116794</v>
      </c>
      <c r="I4667">
        <v>117636</v>
      </c>
      <c r="J4667" t="s">
        <v>26</v>
      </c>
      <c r="K4667" t="s">
        <v>1559</v>
      </c>
      <c r="N4667" t="s">
        <v>1560</v>
      </c>
      <c r="Q4667" t="s">
        <v>1558</v>
      </c>
      <c r="R4667">
        <v>843</v>
      </c>
      <c r="S4667">
        <v>280</v>
      </c>
    </row>
    <row r="4668" spans="1:20" x14ac:dyDescent="0.25">
      <c r="A4668" s="1" t="s">
        <v>20</v>
      </c>
      <c r="B4668" s="1" t="s">
        <v>34</v>
      </c>
      <c r="C4668" s="1" t="s">
        <v>22</v>
      </c>
      <c r="D4668" s="1" t="s">
        <v>23</v>
      </c>
      <c r="E4668" s="1" t="s">
        <v>24</v>
      </c>
      <c r="G4668" t="s">
        <v>683</v>
      </c>
      <c r="H4668">
        <v>116842</v>
      </c>
      <c r="I4668">
        <v>117243</v>
      </c>
      <c r="J4668" t="s">
        <v>26</v>
      </c>
      <c r="Q4668" t="s">
        <v>1004</v>
      </c>
      <c r="R4668">
        <v>402</v>
      </c>
    </row>
    <row r="4669" spans="1:20" x14ac:dyDescent="0.25">
      <c r="A4669" s="1" t="s">
        <v>36</v>
      </c>
      <c r="B4669" s="1" t="s">
        <v>37</v>
      </c>
      <c r="C4669" s="1" t="s">
        <v>22</v>
      </c>
      <c r="D4669" s="1" t="s">
        <v>23</v>
      </c>
      <c r="E4669" s="1" t="s">
        <v>24</v>
      </c>
      <c r="G4669" t="s">
        <v>683</v>
      </c>
      <c r="H4669">
        <v>116842</v>
      </c>
      <c r="I4669">
        <v>117243</v>
      </c>
      <c r="J4669" t="s">
        <v>26</v>
      </c>
      <c r="K4669" t="s">
        <v>1005</v>
      </c>
      <c r="N4669" t="s">
        <v>45</v>
      </c>
      <c r="Q4669" t="s">
        <v>1004</v>
      </c>
      <c r="R4669">
        <v>402</v>
      </c>
      <c r="S4669">
        <v>133</v>
      </c>
    </row>
    <row r="4670" spans="1:20" x14ac:dyDescent="0.25">
      <c r="A4670" s="1" t="s">
        <v>20</v>
      </c>
      <c r="B4670" s="1" t="s">
        <v>34</v>
      </c>
      <c r="C4670" s="1" t="s">
        <v>22</v>
      </c>
      <c r="D4670" s="1" t="s">
        <v>23</v>
      </c>
      <c r="E4670" s="1" t="s">
        <v>24</v>
      </c>
      <c r="G4670" t="s">
        <v>683</v>
      </c>
      <c r="H4670">
        <v>117257</v>
      </c>
      <c r="I4670">
        <v>119443</v>
      </c>
      <c r="J4670" t="s">
        <v>26</v>
      </c>
      <c r="Q4670" t="s">
        <v>1006</v>
      </c>
      <c r="R4670">
        <v>2187</v>
      </c>
    </row>
    <row r="4671" spans="1:20" x14ac:dyDescent="0.25">
      <c r="A4671" s="1" t="s">
        <v>36</v>
      </c>
      <c r="B4671" s="1" t="s">
        <v>37</v>
      </c>
      <c r="C4671" s="1" t="s">
        <v>22</v>
      </c>
      <c r="D4671" s="1" t="s">
        <v>23</v>
      </c>
      <c r="E4671" s="1" t="s">
        <v>24</v>
      </c>
      <c r="G4671" t="s">
        <v>683</v>
      </c>
      <c r="H4671">
        <v>117257</v>
      </c>
      <c r="I4671">
        <v>119443</v>
      </c>
      <c r="J4671" t="s">
        <v>26</v>
      </c>
      <c r="K4671" t="s">
        <v>1007</v>
      </c>
      <c r="N4671" t="s">
        <v>1008</v>
      </c>
      <c r="Q4671" t="s">
        <v>1006</v>
      </c>
      <c r="R4671">
        <v>2187</v>
      </c>
      <c r="S4671">
        <v>728</v>
      </c>
    </row>
    <row r="4672" spans="1:20" x14ac:dyDescent="0.25">
      <c r="A4672" s="1" t="s">
        <v>20</v>
      </c>
      <c r="B4672" s="1" t="s">
        <v>34</v>
      </c>
      <c r="C4672" s="1" t="s">
        <v>22</v>
      </c>
      <c r="D4672" s="1" t="s">
        <v>23</v>
      </c>
      <c r="E4672" s="1" t="s">
        <v>24</v>
      </c>
      <c r="G4672" t="s">
        <v>1267</v>
      </c>
      <c r="H4672">
        <v>117824</v>
      </c>
      <c r="I4672">
        <v>119134</v>
      </c>
      <c r="J4672" t="s">
        <v>26</v>
      </c>
      <c r="Q4672" t="s">
        <v>1561</v>
      </c>
      <c r="R4672">
        <v>1311</v>
      </c>
    </row>
    <row r="4673" spans="1:19" x14ac:dyDescent="0.25">
      <c r="A4673" s="1" t="s">
        <v>36</v>
      </c>
      <c r="B4673" s="1" t="s">
        <v>37</v>
      </c>
      <c r="C4673" s="1" t="s">
        <v>22</v>
      </c>
      <c r="D4673" s="1" t="s">
        <v>23</v>
      </c>
      <c r="E4673" s="1" t="s">
        <v>24</v>
      </c>
      <c r="G4673" t="s">
        <v>1267</v>
      </c>
      <c r="H4673">
        <v>117824</v>
      </c>
      <c r="I4673">
        <v>119134</v>
      </c>
      <c r="J4673" t="s">
        <v>26</v>
      </c>
      <c r="K4673" t="s">
        <v>1562</v>
      </c>
      <c r="N4673" t="s">
        <v>1563</v>
      </c>
      <c r="Q4673" t="s">
        <v>1561</v>
      </c>
      <c r="R4673">
        <v>1311</v>
      </c>
      <c r="S4673">
        <v>436</v>
      </c>
    </row>
    <row r="4674" spans="1:19" x14ac:dyDescent="0.25">
      <c r="A4674" s="1" t="s">
        <v>20</v>
      </c>
      <c r="B4674" s="1" t="s">
        <v>34</v>
      </c>
      <c r="C4674" s="1" t="s">
        <v>22</v>
      </c>
      <c r="D4674" s="1" t="s">
        <v>23</v>
      </c>
      <c r="E4674" s="1" t="s">
        <v>24</v>
      </c>
      <c r="G4674" t="s">
        <v>1766</v>
      </c>
      <c r="H4674">
        <v>117849</v>
      </c>
      <c r="I4674">
        <v>119027</v>
      </c>
      <c r="J4674" t="s">
        <v>26</v>
      </c>
      <c r="Q4674" t="s">
        <v>2023</v>
      </c>
      <c r="R4674">
        <v>1179</v>
      </c>
    </row>
    <row r="4675" spans="1:19" x14ac:dyDescent="0.25">
      <c r="A4675" s="1" t="s">
        <v>36</v>
      </c>
      <c r="B4675" s="1" t="s">
        <v>37</v>
      </c>
      <c r="C4675" s="1" t="s">
        <v>22</v>
      </c>
      <c r="D4675" s="1" t="s">
        <v>23</v>
      </c>
      <c r="E4675" s="1" t="s">
        <v>24</v>
      </c>
      <c r="G4675" t="s">
        <v>1766</v>
      </c>
      <c r="H4675">
        <v>117849</v>
      </c>
      <c r="I4675">
        <v>119027</v>
      </c>
      <c r="J4675" t="s">
        <v>26</v>
      </c>
      <c r="K4675" t="s">
        <v>2024</v>
      </c>
      <c r="N4675" t="s">
        <v>45</v>
      </c>
      <c r="Q4675" t="s">
        <v>2023</v>
      </c>
      <c r="R4675">
        <v>1179</v>
      </c>
      <c r="S4675">
        <v>392</v>
      </c>
    </row>
    <row r="4676" spans="1:19" x14ac:dyDescent="0.25">
      <c r="A4676" s="1" t="s">
        <v>20</v>
      </c>
      <c r="B4676" s="1" t="s">
        <v>34</v>
      </c>
      <c r="C4676" s="1" t="s">
        <v>22</v>
      </c>
      <c r="D4676" s="1" t="s">
        <v>23</v>
      </c>
      <c r="E4676" s="1" t="s">
        <v>24</v>
      </c>
      <c r="G4676" t="s">
        <v>25</v>
      </c>
      <c r="H4676">
        <v>117888</v>
      </c>
      <c r="I4676">
        <v>118097</v>
      </c>
      <c r="J4676" t="s">
        <v>26</v>
      </c>
      <c r="Q4676" t="s">
        <v>381</v>
      </c>
      <c r="R4676">
        <v>210</v>
      </c>
    </row>
    <row r="4677" spans="1:19" x14ac:dyDescent="0.25">
      <c r="A4677" s="1" t="s">
        <v>36</v>
      </c>
      <c r="B4677" s="1" t="s">
        <v>37</v>
      </c>
      <c r="C4677" s="1" t="s">
        <v>22</v>
      </c>
      <c r="D4677" s="1" t="s">
        <v>23</v>
      </c>
      <c r="E4677" s="1" t="s">
        <v>24</v>
      </c>
      <c r="G4677" t="s">
        <v>25</v>
      </c>
      <c r="H4677">
        <v>117888</v>
      </c>
      <c r="I4677">
        <v>118097</v>
      </c>
      <c r="J4677" t="s">
        <v>26</v>
      </c>
      <c r="K4677" t="s">
        <v>382</v>
      </c>
      <c r="N4677" t="s">
        <v>383</v>
      </c>
      <c r="Q4677" t="s">
        <v>381</v>
      </c>
      <c r="R4677">
        <v>210</v>
      </c>
      <c r="S4677">
        <v>69</v>
      </c>
    </row>
    <row r="4678" spans="1:19" x14ac:dyDescent="0.25">
      <c r="A4678" s="1" t="s">
        <v>20</v>
      </c>
      <c r="B4678" s="1" t="s">
        <v>34</v>
      </c>
      <c r="C4678" s="1" t="s">
        <v>22</v>
      </c>
      <c r="D4678" s="1" t="s">
        <v>23</v>
      </c>
      <c r="E4678" s="1" t="s">
        <v>24</v>
      </c>
      <c r="G4678" t="s">
        <v>25</v>
      </c>
      <c r="H4678">
        <v>118175</v>
      </c>
      <c r="I4678">
        <v>118852</v>
      </c>
      <c r="J4678" t="s">
        <v>26</v>
      </c>
      <c r="Q4678" t="s">
        <v>384</v>
      </c>
      <c r="R4678">
        <v>678</v>
      </c>
    </row>
    <row r="4679" spans="1:19" x14ac:dyDescent="0.25">
      <c r="A4679" s="1" t="s">
        <v>36</v>
      </c>
      <c r="B4679" s="1" t="s">
        <v>37</v>
      </c>
      <c r="C4679" s="1" t="s">
        <v>22</v>
      </c>
      <c r="D4679" s="1" t="s">
        <v>23</v>
      </c>
      <c r="E4679" s="1" t="s">
        <v>24</v>
      </c>
      <c r="G4679" t="s">
        <v>25</v>
      </c>
      <c r="H4679">
        <v>118175</v>
      </c>
      <c r="I4679">
        <v>118852</v>
      </c>
      <c r="J4679" t="s">
        <v>26</v>
      </c>
      <c r="K4679" t="s">
        <v>385</v>
      </c>
      <c r="N4679" t="s">
        <v>45</v>
      </c>
      <c r="Q4679" t="s">
        <v>384</v>
      </c>
      <c r="R4679">
        <v>678</v>
      </c>
      <c r="S4679">
        <v>225</v>
      </c>
    </row>
    <row r="4680" spans="1:19" x14ac:dyDescent="0.25">
      <c r="A4680" s="1" t="s">
        <v>20</v>
      </c>
      <c r="B4680" s="1" t="s">
        <v>34</v>
      </c>
      <c r="C4680" s="1" t="s">
        <v>22</v>
      </c>
      <c r="D4680" s="1" t="s">
        <v>23</v>
      </c>
      <c r="E4680" s="1" t="s">
        <v>24</v>
      </c>
      <c r="G4680" t="s">
        <v>25</v>
      </c>
      <c r="H4680">
        <v>118962</v>
      </c>
      <c r="I4680">
        <v>119516</v>
      </c>
      <c r="J4680" t="s">
        <v>26</v>
      </c>
      <c r="Q4680" t="s">
        <v>386</v>
      </c>
      <c r="R4680">
        <v>555</v>
      </c>
    </row>
    <row r="4681" spans="1:19" x14ac:dyDescent="0.25">
      <c r="A4681" s="1" t="s">
        <v>36</v>
      </c>
      <c r="B4681" s="1" t="s">
        <v>37</v>
      </c>
      <c r="C4681" s="1" t="s">
        <v>22</v>
      </c>
      <c r="D4681" s="1" t="s">
        <v>23</v>
      </c>
      <c r="E4681" s="1" t="s">
        <v>24</v>
      </c>
      <c r="G4681" t="s">
        <v>25</v>
      </c>
      <c r="H4681">
        <v>118962</v>
      </c>
      <c r="I4681">
        <v>119516</v>
      </c>
      <c r="J4681" t="s">
        <v>26</v>
      </c>
      <c r="K4681" t="s">
        <v>387</v>
      </c>
      <c r="N4681" t="s">
        <v>388</v>
      </c>
      <c r="Q4681" t="s">
        <v>386</v>
      </c>
      <c r="R4681">
        <v>555</v>
      </c>
      <c r="S4681">
        <v>184</v>
      </c>
    </row>
    <row r="4682" spans="1:19" x14ac:dyDescent="0.25">
      <c r="A4682" s="1" t="s">
        <v>20</v>
      </c>
      <c r="B4682" s="1" t="s">
        <v>34</v>
      </c>
      <c r="C4682" s="1" t="s">
        <v>22</v>
      </c>
      <c r="D4682" s="1" t="s">
        <v>23</v>
      </c>
      <c r="E4682" s="1" t="s">
        <v>24</v>
      </c>
      <c r="G4682" t="s">
        <v>1766</v>
      </c>
      <c r="H4682">
        <v>119024</v>
      </c>
      <c r="I4682">
        <v>119716</v>
      </c>
      <c r="J4682" t="s">
        <v>26</v>
      </c>
      <c r="Q4682" t="s">
        <v>2025</v>
      </c>
      <c r="R4682">
        <v>693</v>
      </c>
    </row>
    <row r="4683" spans="1:19" x14ac:dyDescent="0.25">
      <c r="A4683" s="1" t="s">
        <v>36</v>
      </c>
      <c r="B4683" s="1" t="s">
        <v>37</v>
      </c>
      <c r="C4683" s="1" t="s">
        <v>22</v>
      </c>
      <c r="D4683" s="1" t="s">
        <v>23</v>
      </c>
      <c r="E4683" s="1" t="s">
        <v>24</v>
      </c>
      <c r="G4683" t="s">
        <v>1766</v>
      </c>
      <c r="H4683">
        <v>119024</v>
      </c>
      <c r="I4683">
        <v>119716</v>
      </c>
      <c r="J4683" t="s">
        <v>26</v>
      </c>
      <c r="K4683" t="s">
        <v>2026</v>
      </c>
      <c r="N4683" t="s">
        <v>2027</v>
      </c>
      <c r="Q4683" t="s">
        <v>2025</v>
      </c>
      <c r="R4683">
        <v>693</v>
      </c>
      <c r="S4683">
        <v>230</v>
      </c>
    </row>
    <row r="4684" spans="1:19" x14ac:dyDescent="0.25">
      <c r="A4684" s="1" t="s">
        <v>20</v>
      </c>
      <c r="B4684" s="1" t="s">
        <v>34</v>
      </c>
      <c r="C4684" s="1" t="s">
        <v>22</v>
      </c>
      <c r="D4684" s="1" t="s">
        <v>23</v>
      </c>
      <c r="E4684" s="1" t="s">
        <v>24</v>
      </c>
      <c r="G4684" t="s">
        <v>1267</v>
      </c>
      <c r="H4684">
        <v>119513</v>
      </c>
      <c r="I4684">
        <v>121228</v>
      </c>
      <c r="J4684" t="s">
        <v>26</v>
      </c>
      <c r="Q4684" t="s">
        <v>1564</v>
      </c>
      <c r="R4684">
        <v>1716</v>
      </c>
    </row>
    <row r="4685" spans="1:19" x14ac:dyDescent="0.25">
      <c r="A4685" s="1" t="s">
        <v>36</v>
      </c>
      <c r="B4685" s="1" t="s">
        <v>37</v>
      </c>
      <c r="C4685" s="1" t="s">
        <v>22</v>
      </c>
      <c r="D4685" s="1" t="s">
        <v>23</v>
      </c>
      <c r="E4685" s="1" t="s">
        <v>24</v>
      </c>
      <c r="G4685" t="s">
        <v>1267</v>
      </c>
      <c r="H4685">
        <v>119513</v>
      </c>
      <c r="I4685">
        <v>121228</v>
      </c>
      <c r="J4685" t="s">
        <v>26</v>
      </c>
      <c r="K4685" t="s">
        <v>1565</v>
      </c>
      <c r="N4685" t="s">
        <v>338</v>
      </c>
      <c r="Q4685" t="s">
        <v>1564</v>
      </c>
      <c r="R4685">
        <v>1716</v>
      </c>
      <c r="S4685">
        <v>571</v>
      </c>
    </row>
    <row r="4686" spans="1:19" x14ac:dyDescent="0.25">
      <c r="A4686" s="1" t="s">
        <v>20</v>
      </c>
      <c r="B4686" s="1" t="s">
        <v>34</v>
      </c>
      <c r="C4686" s="1" t="s">
        <v>22</v>
      </c>
      <c r="D4686" s="1" t="s">
        <v>23</v>
      </c>
      <c r="E4686" s="1" t="s">
        <v>24</v>
      </c>
      <c r="G4686" t="s">
        <v>683</v>
      </c>
      <c r="H4686">
        <v>119577</v>
      </c>
      <c r="I4686">
        <v>119849</v>
      </c>
      <c r="J4686" t="s">
        <v>46</v>
      </c>
      <c r="Q4686" t="s">
        <v>1009</v>
      </c>
      <c r="R4686">
        <v>273</v>
      </c>
    </row>
    <row r="4687" spans="1:19" x14ac:dyDescent="0.25">
      <c r="A4687" s="1" t="s">
        <v>36</v>
      </c>
      <c r="B4687" s="1" t="s">
        <v>37</v>
      </c>
      <c r="C4687" s="1" t="s">
        <v>22</v>
      </c>
      <c r="D4687" s="1" t="s">
        <v>23</v>
      </c>
      <c r="E4687" s="1" t="s">
        <v>24</v>
      </c>
      <c r="G4687" t="s">
        <v>683</v>
      </c>
      <c r="H4687">
        <v>119577</v>
      </c>
      <c r="I4687">
        <v>119849</v>
      </c>
      <c r="J4687" t="s">
        <v>46</v>
      </c>
      <c r="K4687" t="s">
        <v>1010</v>
      </c>
      <c r="N4687" t="s">
        <v>1011</v>
      </c>
      <c r="Q4687" t="s">
        <v>1009</v>
      </c>
      <c r="R4687">
        <v>273</v>
      </c>
      <c r="S4687">
        <v>90</v>
      </c>
    </row>
    <row r="4688" spans="1:19" x14ac:dyDescent="0.25">
      <c r="A4688" s="1" t="s">
        <v>20</v>
      </c>
      <c r="B4688" s="1" t="s">
        <v>34</v>
      </c>
      <c r="C4688" s="1" t="s">
        <v>22</v>
      </c>
      <c r="D4688" s="1" t="s">
        <v>23</v>
      </c>
      <c r="E4688" s="1" t="s">
        <v>24</v>
      </c>
      <c r="G4688" t="s">
        <v>25</v>
      </c>
      <c r="H4688">
        <v>119642</v>
      </c>
      <c r="I4688">
        <v>120238</v>
      </c>
      <c r="J4688" t="s">
        <v>46</v>
      </c>
      <c r="Q4688" t="s">
        <v>389</v>
      </c>
      <c r="R4688">
        <v>597</v>
      </c>
    </row>
    <row r="4689" spans="1:20" x14ac:dyDescent="0.25">
      <c r="A4689" s="1" t="s">
        <v>36</v>
      </c>
      <c r="B4689" s="1" t="s">
        <v>37</v>
      </c>
      <c r="C4689" s="1" t="s">
        <v>22</v>
      </c>
      <c r="D4689" s="1" t="s">
        <v>23</v>
      </c>
      <c r="E4689" s="1" t="s">
        <v>24</v>
      </c>
      <c r="G4689" t="s">
        <v>25</v>
      </c>
      <c r="H4689">
        <v>119642</v>
      </c>
      <c r="I4689">
        <v>120238</v>
      </c>
      <c r="J4689" t="s">
        <v>46</v>
      </c>
      <c r="K4689" t="s">
        <v>390</v>
      </c>
      <c r="N4689" t="s">
        <v>391</v>
      </c>
      <c r="Q4689" t="s">
        <v>389</v>
      </c>
      <c r="R4689">
        <v>597</v>
      </c>
      <c r="S4689">
        <v>198</v>
      </c>
    </row>
    <row r="4690" spans="1:20" x14ac:dyDescent="0.25">
      <c r="A4690" s="1" t="s">
        <v>20</v>
      </c>
      <c r="B4690" s="1" t="s">
        <v>34</v>
      </c>
      <c r="C4690" s="1" t="s">
        <v>22</v>
      </c>
      <c r="D4690" s="1" t="s">
        <v>23</v>
      </c>
      <c r="E4690" s="1" t="s">
        <v>24</v>
      </c>
      <c r="G4690" t="s">
        <v>1766</v>
      </c>
      <c r="H4690">
        <v>119706</v>
      </c>
      <c r="I4690">
        <v>121328</v>
      </c>
      <c r="J4690" t="s">
        <v>26</v>
      </c>
      <c r="Q4690" t="s">
        <v>2028</v>
      </c>
      <c r="R4690">
        <v>1623</v>
      </c>
    </row>
    <row r="4691" spans="1:20" x14ac:dyDescent="0.25">
      <c r="A4691" s="1" t="s">
        <v>36</v>
      </c>
      <c r="B4691" s="1" t="s">
        <v>37</v>
      </c>
      <c r="C4691" s="1" t="s">
        <v>22</v>
      </c>
      <c r="D4691" s="1" t="s">
        <v>23</v>
      </c>
      <c r="E4691" s="1" t="s">
        <v>24</v>
      </c>
      <c r="G4691" t="s">
        <v>1766</v>
      </c>
      <c r="H4691">
        <v>119706</v>
      </c>
      <c r="I4691">
        <v>121328</v>
      </c>
      <c r="J4691" t="s">
        <v>26</v>
      </c>
      <c r="K4691" t="s">
        <v>2029</v>
      </c>
      <c r="N4691" t="s">
        <v>45</v>
      </c>
      <c r="Q4691" t="s">
        <v>2028</v>
      </c>
      <c r="R4691">
        <v>1623</v>
      </c>
      <c r="S4691">
        <v>540</v>
      </c>
    </row>
    <row r="4692" spans="1:20" x14ac:dyDescent="0.25">
      <c r="A4692" s="1" t="s">
        <v>20</v>
      </c>
      <c r="B4692" s="1" t="s">
        <v>34</v>
      </c>
      <c r="C4692" s="1" t="s">
        <v>22</v>
      </c>
      <c r="D4692" s="1" t="s">
        <v>23</v>
      </c>
      <c r="E4692" s="1" t="s">
        <v>24</v>
      </c>
      <c r="G4692" t="s">
        <v>683</v>
      </c>
      <c r="H4692">
        <v>119846</v>
      </c>
      <c r="I4692">
        <v>120250</v>
      </c>
      <c r="J4692" t="s">
        <v>46</v>
      </c>
      <c r="Q4692" t="s">
        <v>1012</v>
      </c>
      <c r="R4692">
        <v>405</v>
      </c>
    </row>
    <row r="4693" spans="1:20" x14ac:dyDescent="0.25">
      <c r="A4693" s="1" t="s">
        <v>36</v>
      </c>
      <c r="B4693" s="1" t="s">
        <v>37</v>
      </c>
      <c r="C4693" s="1" t="s">
        <v>22</v>
      </c>
      <c r="D4693" s="1" t="s">
        <v>23</v>
      </c>
      <c r="E4693" s="1" t="s">
        <v>24</v>
      </c>
      <c r="G4693" t="s">
        <v>683</v>
      </c>
      <c r="H4693">
        <v>119846</v>
      </c>
      <c r="I4693">
        <v>120250</v>
      </c>
      <c r="J4693" t="s">
        <v>46</v>
      </c>
      <c r="K4693" t="s">
        <v>1013</v>
      </c>
      <c r="N4693" t="s">
        <v>914</v>
      </c>
      <c r="Q4693" t="s">
        <v>1012</v>
      </c>
      <c r="R4693">
        <v>405</v>
      </c>
      <c r="S4693">
        <v>134</v>
      </c>
    </row>
    <row r="4694" spans="1:20" x14ac:dyDescent="0.25">
      <c r="A4694" s="1" t="s">
        <v>20</v>
      </c>
      <c r="B4694" s="1" t="s">
        <v>34</v>
      </c>
      <c r="C4694" s="1" t="s">
        <v>22</v>
      </c>
      <c r="D4694" s="1" t="s">
        <v>23</v>
      </c>
      <c r="E4694" s="1" t="s">
        <v>24</v>
      </c>
      <c r="G4694" t="s">
        <v>683</v>
      </c>
      <c r="H4694">
        <v>120299</v>
      </c>
      <c r="I4694">
        <v>120490</v>
      </c>
      <c r="J4694" t="s">
        <v>26</v>
      </c>
      <c r="Q4694" t="s">
        <v>1014</v>
      </c>
      <c r="R4694">
        <v>192</v>
      </c>
    </row>
    <row r="4695" spans="1:20" x14ac:dyDescent="0.25">
      <c r="A4695" s="1" t="s">
        <v>36</v>
      </c>
      <c r="B4695" s="1" t="s">
        <v>37</v>
      </c>
      <c r="C4695" s="1" t="s">
        <v>22</v>
      </c>
      <c r="D4695" s="1" t="s">
        <v>23</v>
      </c>
      <c r="E4695" s="1" t="s">
        <v>24</v>
      </c>
      <c r="G4695" t="s">
        <v>683</v>
      </c>
      <c r="H4695">
        <v>120299</v>
      </c>
      <c r="I4695">
        <v>120490</v>
      </c>
      <c r="J4695" t="s">
        <v>26</v>
      </c>
      <c r="K4695" t="s">
        <v>1015</v>
      </c>
      <c r="N4695" t="s">
        <v>45</v>
      </c>
      <c r="Q4695" t="s">
        <v>1014</v>
      </c>
      <c r="R4695">
        <v>192</v>
      </c>
      <c r="S4695">
        <v>63</v>
      </c>
    </row>
    <row r="4696" spans="1:20" x14ac:dyDescent="0.25">
      <c r="A4696" s="1" t="s">
        <v>20</v>
      </c>
      <c r="B4696" s="1" t="s">
        <v>128</v>
      </c>
      <c r="C4696" s="1" t="s">
        <v>22</v>
      </c>
      <c r="D4696" s="1" t="s">
        <v>23</v>
      </c>
      <c r="E4696" s="1" t="s">
        <v>24</v>
      </c>
      <c r="G4696" t="s">
        <v>25</v>
      </c>
      <c r="H4696">
        <v>120348</v>
      </c>
      <c r="I4696">
        <v>120923</v>
      </c>
      <c r="J4696" t="s">
        <v>26</v>
      </c>
      <c r="Q4696" t="s">
        <v>392</v>
      </c>
      <c r="R4696">
        <v>576</v>
      </c>
      <c r="T4696" t="s">
        <v>130</v>
      </c>
    </row>
    <row r="4697" spans="1:20" x14ac:dyDescent="0.25">
      <c r="A4697" s="1" t="s">
        <v>36</v>
      </c>
      <c r="B4697" s="1" t="s">
        <v>131</v>
      </c>
      <c r="C4697" s="1" t="s">
        <v>22</v>
      </c>
      <c r="D4697" s="1" t="s">
        <v>23</v>
      </c>
      <c r="E4697" s="1" t="s">
        <v>24</v>
      </c>
      <c r="G4697" t="s">
        <v>25</v>
      </c>
      <c r="H4697">
        <v>120348</v>
      </c>
      <c r="I4697">
        <v>120923</v>
      </c>
      <c r="J4697" t="s">
        <v>26</v>
      </c>
      <c r="N4697" t="s">
        <v>45</v>
      </c>
      <c r="Q4697" t="s">
        <v>392</v>
      </c>
      <c r="R4697">
        <v>576</v>
      </c>
      <c r="T4697" t="s">
        <v>130</v>
      </c>
    </row>
    <row r="4698" spans="1:20" x14ac:dyDescent="0.25">
      <c r="A4698" s="1" t="s">
        <v>20</v>
      </c>
      <c r="B4698" s="1" t="s">
        <v>34</v>
      </c>
      <c r="C4698" s="1" t="s">
        <v>22</v>
      </c>
      <c r="D4698" s="1" t="s">
        <v>23</v>
      </c>
      <c r="E4698" s="1" t="s">
        <v>24</v>
      </c>
      <c r="G4698" t="s">
        <v>683</v>
      </c>
      <c r="H4698">
        <v>120487</v>
      </c>
      <c r="I4698">
        <v>120870</v>
      </c>
      <c r="J4698" t="s">
        <v>26</v>
      </c>
      <c r="Q4698" t="s">
        <v>1016</v>
      </c>
      <c r="R4698">
        <v>384</v>
      </c>
    </row>
    <row r="4699" spans="1:20" x14ac:dyDescent="0.25">
      <c r="A4699" s="1" t="s">
        <v>36</v>
      </c>
      <c r="B4699" s="1" t="s">
        <v>37</v>
      </c>
      <c r="C4699" s="1" t="s">
        <v>22</v>
      </c>
      <c r="D4699" s="1" t="s">
        <v>23</v>
      </c>
      <c r="E4699" s="1" t="s">
        <v>24</v>
      </c>
      <c r="G4699" t="s">
        <v>683</v>
      </c>
      <c r="H4699">
        <v>120487</v>
      </c>
      <c r="I4699">
        <v>120870</v>
      </c>
      <c r="J4699" t="s">
        <v>26</v>
      </c>
      <c r="K4699" t="s">
        <v>1017</v>
      </c>
      <c r="N4699" t="s">
        <v>45</v>
      </c>
      <c r="Q4699" t="s">
        <v>1016</v>
      </c>
      <c r="R4699">
        <v>384</v>
      </c>
      <c r="S4699">
        <v>127</v>
      </c>
    </row>
    <row r="4700" spans="1:20" x14ac:dyDescent="0.25">
      <c r="A4700" s="1" t="s">
        <v>20</v>
      </c>
      <c r="B4700" s="1" t="s">
        <v>34</v>
      </c>
      <c r="C4700" s="1" t="s">
        <v>22</v>
      </c>
      <c r="D4700" s="1" t="s">
        <v>23</v>
      </c>
      <c r="E4700" s="1" t="s">
        <v>24</v>
      </c>
      <c r="G4700" t="s">
        <v>683</v>
      </c>
      <c r="H4700">
        <v>120870</v>
      </c>
      <c r="I4700">
        <v>121469</v>
      </c>
      <c r="J4700" t="s">
        <v>26</v>
      </c>
      <c r="Q4700" t="s">
        <v>1018</v>
      </c>
      <c r="R4700">
        <v>600</v>
      </c>
    </row>
    <row r="4701" spans="1:20" x14ac:dyDescent="0.25">
      <c r="A4701" s="1" t="s">
        <v>36</v>
      </c>
      <c r="B4701" s="1" t="s">
        <v>37</v>
      </c>
      <c r="C4701" s="1" t="s">
        <v>22</v>
      </c>
      <c r="D4701" s="1" t="s">
        <v>23</v>
      </c>
      <c r="E4701" s="1" t="s">
        <v>24</v>
      </c>
      <c r="G4701" t="s">
        <v>683</v>
      </c>
      <c r="H4701">
        <v>120870</v>
      </c>
      <c r="I4701">
        <v>121469</v>
      </c>
      <c r="J4701" t="s">
        <v>26</v>
      </c>
      <c r="K4701" t="s">
        <v>1019</v>
      </c>
      <c r="N4701" t="s">
        <v>1008</v>
      </c>
      <c r="Q4701" t="s">
        <v>1018</v>
      </c>
      <c r="R4701">
        <v>600</v>
      </c>
      <c r="S4701">
        <v>199</v>
      </c>
    </row>
    <row r="4702" spans="1:20" x14ac:dyDescent="0.25">
      <c r="A4702" s="1" t="s">
        <v>20</v>
      </c>
      <c r="B4702" s="1" t="s">
        <v>34</v>
      </c>
      <c r="C4702" s="1" t="s">
        <v>22</v>
      </c>
      <c r="D4702" s="1" t="s">
        <v>23</v>
      </c>
      <c r="E4702" s="1" t="s">
        <v>24</v>
      </c>
      <c r="G4702" t="s">
        <v>25</v>
      </c>
      <c r="H4702">
        <v>121050</v>
      </c>
      <c r="I4702">
        <v>122420</v>
      </c>
      <c r="J4702" t="s">
        <v>46</v>
      </c>
      <c r="Q4702" t="s">
        <v>393</v>
      </c>
      <c r="R4702">
        <v>1371</v>
      </c>
    </row>
    <row r="4703" spans="1:20" x14ac:dyDescent="0.25">
      <c r="A4703" s="1" t="s">
        <v>36</v>
      </c>
      <c r="B4703" s="1" t="s">
        <v>37</v>
      </c>
      <c r="C4703" s="1" t="s">
        <v>22</v>
      </c>
      <c r="D4703" s="1" t="s">
        <v>23</v>
      </c>
      <c r="E4703" s="1" t="s">
        <v>24</v>
      </c>
      <c r="G4703" t="s">
        <v>25</v>
      </c>
      <c r="H4703">
        <v>121050</v>
      </c>
      <c r="I4703">
        <v>122420</v>
      </c>
      <c r="J4703" t="s">
        <v>46</v>
      </c>
      <c r="K4703" t="s">
        <v>394</v>
      </c>
      <c r="N4703" t="s">
        <v>45</v>
      </c>
      <c r="Q4703" t="s">
        <v>393</v>
      </c>
      <c r="R4703">
        <v>1371</v>
      </c>
      <c r="S4703">
        <v>456</v>
      </c>
    </row>
    <row r="4704" spans="1:20" x14ac:dyDescent="0.25">
      <c r="A4704" s="1" t="s">
        <v>20</v>
      </c>
      <c r="B4704" s="1" t="s">
        <v>34</v>
      </c>
      <c r="C4704" s="1" t="s">
        <v>22</v>
      </c>
      <c r="D4704" s="1" t="s">
        <v>23</v>
      </c>
      <c r="E4704" s="1" t="s">
        <v>24</v>
      </c>
      <c r="G4704" t="s">
        <v>683</v>
      </c>
      <c r="H4704">
        <v>121475</v>
      </c>
      <c r="I4704">
        <v>121819</v>
      </c>
      <c r="J4704" t="s">
        <v>26</v>
      </c>
      <c r="Q4704" t="s">
        <v>1020</v>
      </c>
      <c r="R4704">
        <v>345</v>
      </c>
    </row>
    <row r="4705" spans="1:20" x14ac:dyDescent="0.25">
      <c r="A4705" s="1" t="s">
        <v>36</v>
      </c>
      <c r="B4705" s="1" t="s">
        <v>37</v>
      </c>
      <c r="C4705" s="1" t="s">
        <v>22</v>
      </c>
      <c r="D4705" s="1" t="s">
        <v>23</v>
      </c>
      <c r="E4705" s="1" t="s">
        <v>24</v>
      </c>
      <c r="G4705" t="s">
        <v>683</v>
      </c>
      <c r="H4705">
        <v>121475</v>
      </c>
      <c r="I4705">
        <v>121819</v>
      </c>
      <c r="J4705" t="s">
        <v>26</v>
      </c>
      <c r="K4705" t="s">
        <v>1021</v>
      </c>
      <c r="N4705" t="s">
        <v>45</v>
      </c>
      <c r="Q4705" t="s">
        <v>1020</v>
      </c>
      <c r="R4705">
        <v>345</v>
      </c>
      <c r="S4705">
        <v>114</v>
      </c>
    </row>
    <row r="4706" spans="1:20" x14ac:dyDescent="0.25">
      <c r="A4706" s="1" t="s">
        <v>20</v>
      </c>
      <c r="B4706" s="1" t="s">
        <v>34</v>
      </c>
      <c r="C4706" s="1" t="s">
        <v>22</v>
      </c>
      <c r="D4706" s="1" t="s">
        <v>23</v>
      </c>
      <c r="E4706" s="1" t="s">
        <v>24</v>
      </c>
      <c r="G4706" t="s">
        <v>683</v>
      </c>
      <c r="H4706">
        <v>121816</v>
      </c>
      <c r="I4706">
        <v>122247</v>
      </c>
      <c r="J4706" t="s">
        <v>26</v>
      </c>
      <c r="Q4706" t="s">
        <v>1022</v>
      </c>
      <c r="R4706">
        <v>432</v>
      </c>
    </row>
    <row r="4707" spans="1:20" x14ac:dyDescent="0.25">
      <c r="A4707" s="1" t="s">
        <v>36</v>
      </c>
      <c r="B4707" s="1" t="s">
        <v>37</v>
      </c>
      <c r="C4707" s="1" t="s">
        <v>22</v>
      </c>
      <c r="D4707" s="1" t="s">
        <v>23</v>
      </c>
      <c r="E4707" s="1" t="s">
        <v>24</v>
      </c>
      <c r="G4707" t="s">
        <v>683</v>
      </c>
      <c r="H4707">
        <v>121816</v>
      </c>
      <c r="I4707">
        <v>122247</v>
      </c>
      <c r="J4707" t="s">
        <v>26</v>
      </c>
      <c r="K4707" t="s">
        <v>1023</v>
      </c>
      <c r="N4707" t="s">
        <v>45</v>
      </c>
      <c r="Q4707" t="s">
        <v>1022</v>
      </c>
      <c r="R4707">
        <v>432</v>
      </c>
      <c r="S4707">
        <v>143</v>
      </c>
    </row>
    <row r="4708" spans="1:20" x14ac:dyDescent="0.25">
      <c r="A4708" s="1" t="s">
        <v>20</v>
      </c>
      <c r="B4708" s="1" t="s">
        <v>34</v>
      </c>
      <c r="C4708" s="1" t="s">
        <v>22</v>
      </c>
      <c r="D4708" s="1" t="s">
        <v>23</v>
      </c>
      <c r="E4708" s="1" t="s">
        <v>24</v>
      </c>
      <c r="G4708" t="s">
        <v>1766</v>
      </c>
      <c r="H4708">
        <v>122089</v>
      </c>
      <c r="I4708">
        <v>122682</v>
      </c>
      <c r="J4708" t="s">
        <v>26</v>
      </c>
      <c r="Q4708" t="s">
        <v>2030</v>
      </c>
      <c r="R4708">
        <v>594</v>
      </c>
    </row>
    <row r="4709" spans="1:20" x14ac:dyDescent="0.25">
      <c r="A4709" s="1" t="s">
        <v>36</v>
      </c>
      <c r="B4709" s="1" t="s">
        <v>37</v>
      </c>
      <c r="C4709" s="1" t="s">
        <v>22</v>
      </c>
      <c r="D4709" s="1" t="s">
        <v>23</v>
      </c>
      <c r="E4709" s="1" t="s">
        <v>24</v>
      </c>
      <c r="G4709" t="s">
        <v>1766</v>
      </c>
      <c r="H4709">
        <v>122089</v>
      </c>
      <c r="I4709">
        <v>122682</v>
      </c>
      <c r="J4709" t="s">
        <v>26</v>
      </c>
      <c r="K4709" t="s">
        <v>2031</v>
      </c>
      <c r="N4709" t="s">
        <v>45</v>
      </c>
      <c r="Q4709" t="s">
        <v>2030</v>
      </c>
      <c r="R4709">
        <v>594</v>
      </c>
      <c r="S4709">
        <v>197</v>
      </c>
    </row>
    <row r="4710" spans="1:20" x14ac:dyDescent="0.25">
      <c r="A4710" s="1" t="s">
        <v>20</v>
      </c>
      <c r="B4710" s="1" t="s">
        <v>34</v>
      </c>
      <c r="C4710" s="1" t="s">
        <v>22</v>
      </c>
      <c r="D4710" s="1" t="s">
        <v>23</v>
      </c>
      <c r="E4710" s="1" t="s">
        <v>24</v>
      </c>
      <c r="G4710" t="s">
        <v>683</v>
      </c>
      <c r="H4710">
        <v>122264</v>
      </c>
      <c r="I4710">
        <v>122599</v>
      </c>
      <c r="J4710" t="s">
        <v>26</v>
      </c>
      <c r="Q4710" t="s">
        <v>1024</v>
      </c>
      <c r="R4710">
        <v>336</v>
      </c>
    </row>
    <row r="4711" spans="1:20" x14ac:dyDescent="0.25">
      <c r="A4711" s="1" t="s">
        <v>36</v>
      </c>
      <c r="B4711" s="1" t="s">
        <v>37</v>
      </c>
      <c r="C4711" s="1" t="s">
        <v>22</v>
      </c>
      <c r="D4711" s="1" t="s">
        <v>23</v>
      </c>
      <c r="E4711" s="1" t="s">
        <v>24</v>
      </c>
      <c r="G4711" t="s">
        <v>683</v>
      </c>
      <c r="H4711">
        <v>122264</v>
      </c>
      <c r="I4711">
        <v>122599</v>
      </c>
      <c r="J4711" t="s">
        <v>26</v>
      </c>
      <c r="K4711" t="s">
        <v>1025</v>
      </c>
      <c r="N4711" t="s">
        <v>1026</v>
      </c>
      <c r="Q4711" t="s">
        <v>1024</v>
      </c>
      <c r="R4711">
        <v>336</v>
      </c>
      <c r="S4711">
        <v>111</v>
      </c>
    </row>
    <row r="4712" spans="1:20" x14ac:dyDescent="0.25">
      <c r="A4712" s="1" t="s">
        <v>20</v>
      </c>
      <c r="B4712" s="1" t="s">
        <v>34</v>
      </c>
      <c r="C4712" s="1" t="s">
        <v>22</v>
      </c>
      <c r="D4712" s="1" t="s">
        <v>23</v>
      </c>
      <c r="E4712" s="1" t="s">
        <v>24</v>
      </c>
      <c r="G4712" t="s">
        <v>25</v>
      </c>
      <c r="H4712">
        <v>122404</v>
      </c>
      <c r="I4712">
        <v>122661</v>
      </c>
      <c r="J4712" t="s">
        <v>26</v>
      </c>
      <c r="Q4712" t="s">
        <v>395</v>
      </c>
      <c r="R4712">
        <v>258</v>
      </c>
    </row>
    <row r="4713" spans="1:20" x14ac:dyDescent="0.25">
      <c r="A4713" s="1" t="s">
        <v>36</v>
      </c>
      <c r="B4713" s="1" t="s">
        <v>37</v>
      </c>
      <c r="C4713" s="1" t="s">
        <v>22</v>
      </c>
      <c r="D4713" s="1" t="s">
        <v>23</v>
      </c>
      <c r="E4713" s="1" t="s">
        <v>24</v>
      </c>
      <c r="G4713" t="s">
        <v>25</v>
      </c>
      <c r="H4713">
        <v>122404</v>
      </c>
      <c r="I4713">
        <v>122661</v>
      </c>
      <c r="J4713" t="s">
        <v>26</v>
      </c>
      <c r="K4713" t="s">
        <v>396</v>
      </c>
      <c r="N4713" t="s">
        <v>45</v>
      </c>
      <c r="Q4713" t="s">
        <v>395</v>
      </c>
      <c r="R4713">
        <v>258</v>
      </c>
      <c r="S4713">
        <v>85</v>
      </c>
    </row>
    <row r="4714" spans="1:20" x14ac:dyDescent="0.25">
      <c r="A4714" s="1" t="s">
        <v>20</v>
      </c>
      <c r="B4714" s="1" t="s">
        <v>34</v>
      </c>
      <c r="C4714" s="1" t="s">
        <v>22</v>
      </c>
      <c r="D4714" s="1" t="s">
        <v>23</v>
      </c>
      <c r="E4714" s="1" t="s">
        <v>24</v>
      </c>
      <c r="G4714" t="s">
        <v>1267</v>
      </c>
      <c r="H4714">
        <v>122436</v>
      </c>
      <c r="I4714">
        <v>122765</v>
      </c>
      <c r="J4714" t="s">
        <v>26</v>
      </c>
      <c r="Q4714" t="s">
        <v>1566</v>
      </c>
      <c r="R4714">
        <v>330</v>
      </c>
    </row>
    <row r="4715" spans="1:20" x14ac:dyDescent="0.25">
      <c r="A4715" s="1" t="s">
        <v>36</v>
      </c>
      <c r="B4715" s="1" t="s">
        <v>37</v>
      </c>
      <c r="C4715" s="1" t="s">
        <v>22</v>
      </c>
      <c r="D4715" s="1" t="s">
        <v>23</v>
      </c>
      <c r="E4715" s="1" t="s">
        <v>24</v>
      </c>
      <c r="G4715" t="s">
        <v>1267</v>
      </c>
      <c r="H4715">
        <v>122436</v>
      </c>
      <c r="I4715">
        <v>122765</v>
      </c>
      <c r="J4715" t="s">
        <v>26</v>
      </c>
      <c r="K4715" t="s">
        <v>1567</v>
      </c>
      <c r="N4715" t="s">
        <v>1568</v>
      </c>
      <c r="Q4715" t="s">
        <v>1566</v>
      </c>
      <c r="R4715">
        <v>330</v>
      </c>
      <c r="S4715">
        <v>109</v>
      </c>
    </row>
    <row r="4716" spans="1:20" x14ac:dyDescent="0.25">
      <c r="A4716" s="1" t="s">
        <v>20</v>
      </c>
      <c r="B4716" s="1" t="s">
        <v>34</v>
      </c>
      <c r="C4716" s="1" t="s">
        <v>22</v>
      </c>
      <c r="D4716" s="1" t="s">
        <v>23</v>
      </c>
      <c r="E4716" s="1" t="s">
        <v>24</v>
      </c>
      <c r="G4716" t="s">
        <v>25</v>
      </c>
      <c r="H4716">
        <v>122790</v>
      </c>
      <c r="I4716">
        <v>123569</v>
      </c>
      <c r="J4716" t="s">
        <v>46</v>
      </c>
      <c r="Q4716" t="s">
        <v>397</v>
      </c>
      <c r="R4716">
        <v>780</v>
      </c>
    </row>
    <row r="4717" spans="1:20" x14ac:dyDescent="0.25">
      <c r="A4717" s="1" t="s">
        <v>36</v>
      </c>
      <c r="B4717" s="1" t="s">
        <v>37</v>
      </c>
      <c r="C4717" s="1" t="s">
        <v>22</v>
      </c>
      <c r="D4717" s="1" t="s">
        <v>23</v>
      </c>
      <c r="E4717" s="1" t="s">
        <v>24</v>
      </c>
      <c r="G4717" t="s">
        <v>25</v>
      </c>
      <c r="H4717">
        <v>122790</v>
      </c>
      <c r="I4717">
        <v>123569</v>
      </c>
      <c r="J4717" t="s">
        <v>46</v>
      </c>
      <c r="K4717" t="s">
        <v>398</v>
      </c>
      <c r="N4717" t="s">
        <v>399</v>
      </c>
      <c r="Q4717" t="s">
        <v>397</v>
      </c>
      <c r="R4717">
        <v>780</v>
      </c>
      <c r="S4717">
        <v>259</v>
      </c>
    </row>
    <row r="4718" spans="1:20" x14ac:dyDescent="0.25">
      <c r="A4718" s="1" t="s">
        <v>20</v>
      </c>
      <c r="B4718" s="1" t="s">
        <v>34</v>
      </c>
      <c r="C4718" s="1" t="s">
        <v>22</v>
      </c>
      <c r="D4718" s="1" t="s">
        <v>23</v>
      </c>
      <c r="E4718" s="1" t="s">
        <v>24</v>
      </c>
      <c r="G4718" t="s">
        <v>1267</v>
      </c>
      <c r="H4718">
        <v>122793</v>
      </c>
      <c r="I4718">
        <v>123884</v>
      </c>
      <c r="J4718" t="s">
        <v>26</v>
      </c>
      <c r="Q4718" t="s">
        <v>1569</v>
      </c>
      <c r="R4718">
        <v>1092</v>
      </c>
    </row>
    <row r="4719" spans="1:20" x14ac:dyDescent="0.25">
      <c r="A4719" s="1" t="s">
        <v>36</v>
      </c>
      <c r="B4719" s="1" t="s">
        <v>37</v>
      </c>
      <c r="C4719" s="1" t="s">
        <v>22</v>
      </c>
      <c r="D4719" s="1" t="s">
        <v>23</v>
      </c>
      <c r="E4719" s="1" t="s">
        <v>24</v>
      </c>
      <c r="G4719" t="s">
        <v>1267</v>
      </c>
      <c r="H4719">
        <v>122793</v>
      </c>
      <c r="I4719">
        <v>123884</v>
      </c>
      <c r="J4719" t="s">
        <v>26</v>
      </c>
      <c r="K4719" t="s">
        <v>1570</v>
      </c>
      <c r="N4719" t="s">
        <v>1571</v>
      </c>
      <c r="Q4719" t="s">
        <v>1569</v>
      </c>
      <c r="R4719">
        <v>1092</v>
      </c>
      <c r="S4719">
        <v>363</v>
      </c>
    </row>
    <row r="4720" spans="1:20" x14ac:dyDescent="0.25">
      <c r="A4720" s="1" t="s">
        <v>20</v>
      </c>
      <c r="B4720" s="1" t="s">
        <v>128</v>
      </c>
      <c r="C4720" s="1" t="s">
        <v>22</v>
      </c>
      <c r="D4720" s="1" t="s">
        <v>23</v>
      </c>
      <c r="E4720" s="1" t="s">
        <v>24</v>
      </c>
      <c r="G4720" t="s">
        <v>1766</v>
      </c>
      <c r="H4720">
        <v>122881</v>
      </c>
      <c r="I4720">
        <v>123399</v>
      </c>
      <c r="J4720" t="s">
        <v>26</v>
      </c>
      <c r="Q4720" t="s">
        <v>2032</v>
      </c>
      <c r="R4720">
        <v>519</v>
      </c>
      <c r="T4720" t="s">
        <v>130</v>
      </c>
    </row>
    <row r="4721" spans="1:20" x14ac:dyDescent="0.25">
      <c r="A4721" s="1" t="s">
        <v>36</v>
      </c>
      <c r="B4721" s="1" t="s">
        <v>131</v>
      </c>
      <c r="C4721" s="1" t="s">
        <v>22</v>
      </c>
      <c r="D4721" s="1" t="s">
        <v>23</v>
      </c>
      <c r="E4721" s="1" t="s">
        <v>24</v>
      </c>
      <c r="G4721" t="s">
        <v>1766</v>
      </c>
      <c r="H4721">
        <v>122881</v>
      </c>
      <c r="I4721">
        <v>123399</v>
      </c>
      <c r="J4721" t="s">
        <v>26</v>
      </c>
      <c r="N4721" t="s">
        <v>2033</v>
      </c>
      <c r="Q4721" t="s">
        <v>2032</v>
      </c>
      <c r="R4721">
        <v>519</v>
      </c>
      <c r="T4721" t="s">
        <v>130</v>
      </c>
    </row>
    <row r="4722" spans="1:20" x14ac:dyDescent="0.25">
      <c r="A4722" s="1" t="s">
        <v>20</v>
      </c>
      <c r="B4722" s="1" t="s">
        <v>128</v>
      </c>
      <c r="C4722" s="1" t="s">
        <v>22</v>
      </c>
      <c r="D4722" s="1" t="s">
        <v>23</v>
      </c>
      <c r="E4722" s="1" t="s">
        <v>24</v>
      </c>
      <c r="G4722" t="s">
        <v>683</v>
      </c>
      <c r="H4722">
        <v>122937</v>
      </c>
      <c r="I4722">
        <v>124133</v>
      </c>
      <c r="J4722" t="s">
        <v>26</v>
      </c>
      <c r="Q4722" t="s">
        <v>1027</v>
      </c>
      <c r="R4722">
        <v>1197</v>
      </c>
      <c r="T4722" t="s">
        <v>130</v>
      </c>
    </row>
    <row r="4723" spans="1:20" x14ac:dyDescent="0.25">
      <c r="A4723" s="1" t="s">
        <v>36</v>
      </c>
      <c r="B4723" s="1" t="s">
        <v>131</v>
      </c>
      <c r="C4723" s="1" t="s">
        <v>22</v>
      </c>
      <c r="D4723" s="1" t="s">
        <v>23</v>
      </c>
      <c r="E4723" s="1" t="s">
        <v>24</v>
      </c>
      <c r="G4723" t="s">
        <v>683</v>
      </c>
      <c r="H4723">
        <v>122937</v>
      </c>
      <c r="I4723">
        <v>124133</v>
      </c>
      <c r="J4723" t="s">
        <v>26</v>
      </c>
      <c r="N4723" t="s">
        <v>1028</v>
      </c>
      <c r="Q4723" t="s">
        <v>1027</v>
      </c>
      <c r="R4723">
        <v>1197</v>
      </c>
      <c r="T4723" t="s">
        <v>130</v>
      </c>
    </row>
    <row r="4724" spans="1:20" x14ac:dyDescent="0.25">
      <c r="A4724" s="1" t="s">
        <v>20</v>
      </c>
      <c r="B4724" s="1" t="s">
        <v>34</v>
      </c>
      <c r="C4724" s="1" t="s">
        <v>22</v>
      </c>
      <c r="D4724" s="1" t="s">
        <v>23</v>
      </c>
      <c r="E4724" s="1" t="s">
        <v>24</v>
      </c>
      <c r="G4724" t="s">
        <v>1766</v>
      </c>
      <c r="H4724">
        <v>123424</v>
      </c>
      <c r="I4724">
        <v>125184</v>
      </c>
      <c r="J4724" t="s">
        <v>26</v>
      </c>
      <c r="Q4724" t="s">
        <v>2034</v>
      </c>
      <c r="R4724">
        <v>1761</v>
      </c>
    </row>
    <row r="4725" spans="1:20" x14ac:dyDescent="0.25">
      <c r="A4725" s="1" t="s">
        <v>36</v>
      </c>
      <c r="B4725" s="1" t="s">
        <v>37</v>
      </c>
      <c r="C4725" s="1" t="s">
        <v>22</v>
      </c>
      <c r="D4725" s="1" t="s">
        <v>23</v>
      </c>
      <c r="E4725" s="1" t="s">
        <v>24</v>
      </c>
      <c r="G4725" t="s">
        <v>1766</v>
      </c>
      <c r="H4725">
        <v>123424</v>
      </c>
      <c r="I4725">
        <v>125184</v>
      </c>
      <c r="J4725" t="s">
        <v>26</v>
      </c>
      <c r="K4725" t="s">
        <v>2035</v>
      </c>
      <c r="N4725" t="s">
        <v>45</v>
      </c>
      <c r="Q4725" t="s">
        <v>2034</v>
      </c>
      <c r="R4725">
        <v>1761</v>
      </c>
      <c r="S4725">
        <v>586</v>
      </c>
    </row>
    <row r="4726" spans="1:20" x14ac:dyDescent="0.25">
      <c r="A4726" s="1" t="s">
        <v>20</v>
      </c>
      <c r="B4726" s="1" t="s">
        <v>34</v>
      </c>
      <c r="C4726" s="1" t="s">
        <v>22</v>
      </c>
      <c r="D4726" s="1" t="s">
        <v>23</v>
      </c>
      <c r="E4726" s="1" t="s">
        <v>24</v>
      </c>
      <c r="G4726" t="s">
        <v>25</v>
      </c>
      <c r="H4726">
        <v>123683</v>
      </c>
      <c r="I4726">
        <v>125086</v>
      </c>
      <c r="J4726" t="s">
        <v>26</v>
      </c>
      <c r="Q4726" t="s">
        <v>400</v>
      </c>
      <c r="R4726">
        <v>1404</v>
      </c>
    </row>
    <row r="4727" spans="1:20" x14ac:dyDescent="0.25">
      <c r="A4727" s="1" t="s">
        <v>36</v>
      </c>
      <c r="B4727" s="1" t="s">
        <v>37</v>
      </c>
      <c r="C4727" s="1" t="s">
        <v>22</v>
      </c>
      <c r="D4727" s="1" t="s">
        <v>23</v>
      </c>
      <c r="E4727" s="1" t="s">
        <v>24</v>
      </c>
      <c r="G4727" t="s">
        <v>25</v>
      </c>
      <c r="H4727">
        <v>123683</v>
      </c>
      <c r="I4727">
        <v>125086</v>
      </c>
      <c r="J4727" t="s">
        <v>26</v>
      </c>
      <c r="K4727" t="s">
        <v>401</v>
      </c>
      <c r="N4727" t="s">
        <v>402</v>
      </c>
      <c r="Q4727" t="s">
        <v>400</v>
      </c>
      <c r="R4727">
        <v>1404</v>
      </c>
      <c r="S4727">
        <v>467</v>
      </c>
    </row>
    <row r="4728" spans="1:20" x14ac:dyDescent="0.25">
      <c r="A4728" s="1" t="s">
        <v>20</v>
      </c>
      <c r="B4728" s="1" t="s">
        <v>34</v>
      </c>
      <c r="C4728" s="1" t="s">
        <v>22</v>
      </c>
      <c r="D4728" s="1" t="s">
        <v>23</v>
      </c>
      <c r="E4728" s="1" t="s">
        <v>24</v>
      </c>
      <c r="G4728" t="s">
        <v>1267</v>
      </c>
      <c r="H4728">
        <v>124047</v>
      </c>
      <c r="I4728">
        <v>125366</v>
      </c>
      <c r="J4728" t="s">
        <v>26</v>
      </c>
      <c r="Q4728" t="s">
        <v>1572</v>
      </c>
      <c r="R4728">
        <v>1320</v>
      </c>
    </row>
    <row r="4729" spans="1:20" x14ac:dyDescent="0.25">
      <c r="A4729" s="1" t="s">
        <v>36</v>
      </c>
      <c r="B4729" s="1" t="s">
        <v>37</v>
      </c>
      <c r="C4729" s="1" t="s">
        <v>22</v>
      </c>
      <c r="D4729" s="1" t="s">
        <v>23</v>
      </c>
      <c r="E4729" s="1" t="s">
        <v>24</v>
      </c>
      <c r="G4729" t="s">
        <v>1267</v>
      </c>
      <c r="H4729">
        <v>124047</v>
      </c>
      <c r="I4729">
        <v>125366</v>
      </c>
      <c r="J4729" t="s">
        <v>26</v>
      </c>
      <c r="K4729" t="s">
        <v>1573</v>
      </c>
      <c r="N4729" t="s">
        <v>1574</v>
      </c>
      <c r="Q4729" t="s">
        <v>1572</v>
      </c>
      <c r="R4729">
        <v>1320</v>
      </c>
      <c r="S4729">
        <v>439</v>
      </c>
    </row>
    <row r="4730" spans="1:20" x14ac:dyDescent="0.25">
      <c r="A4730" s="1" t="s">
        <v>20</v>
      </c>
      <c r="B4730" s="1" t="s">
        <v>34</v>
      </c>
      <c r="C4730" s="1" t="s">
        <v>22</v>
      </c>
      <c r="D4730" s="1" t="s">
        <v>23</v>
      </c>
      <c r="E4730" s="1" t="s">
        <v>24</v>
      </c>
      <c r="G4730" t="s">
        <v>683</v>
      </c>
      <c r="H4730">
        <v>124147</v>
      </c>
      <c r="I4730">
        <v>124872</v>
      </c>
      <c r="J4730" t="s">
        <v>26</v>
      </c>
      <c r="Q4730" t="s">
        <v>1029</v>
      </c>
      <c r="R4730">
        <v>726</v>
      </c>
    </row>
    <row r="4731" spans="1:20" x14ac:dyDescent="0.25">
      <c r="A4731" s="1" t="s">
        <v>36</v>
      </c>
      <c r="B4731" s="1" t="s">
        <v>37</v>
      </c>
      <c r="C4731" s="1" t="s">
        <v>22</v>
      </c>
      <c r="D4731" s="1" t="s">
        <v>23</v>
      </c>
      <c r="E4731" s="1" t="s">
        <v>24</v>
      </c>
      <c r="G4731" t="s">
        <v>683</v>
      </c>
      <c r="H4731">
        <v>124147</v>
      </c>
      <c r="I4731">
        <v>124872</v>
      </c>
      <c r="J4731" t="s">
        <v>26</v>
      </c>
      <c r="K4731" t="s">
        <v>1030</v>
      </c>
      <c r="N4731" t="s">
        <v>266</v>
      </c>
      <c r="Q4731" t="s">
        <v>1029</v>
      </c>
      <c r="R4731">
        <v>726</v>
      </c>
      <c r="S4731">
        <v>241</v>
      </c>
    </row>
    <row r="4732" spans="1:20" x14ac:dyDescent="0.25">
      <c r="A4732" s="1" t="s">
        <v>20</v>
      </c>
      <c r="B4732" s="1" t="s">
        <v>128</v>
      </c>
      <c r="C4732" s="1" t="s">
        <v>22</v>
      </c>
      <c r="D4732" s="1" t="s">
        <v>23</v>
      </c>
      <c r="E4732" s="1" t="s">
        <v>24</v>
      </c>
      <c r="G4732" t="s">
        <v>683</v>
      </c>
      <c r="H4732">
        <v>124811</v>
      </c>
      <c r="I4732">
        <v>126133</v>
      </c>
      <c r="J4732" t="s">
        <v>26</v>
      </c>
      <c r="Q4732" t="s">
        <v>1031</v>
      </c>
      <c r="R4732">
        <v>1323</v>
      </c>
      <c r="T4732" t="s">
        <v>130</v>
      </c>
    </row>
    <row r="4733" spans="1:20" x14ac:dyDescent="0.25">
      <c r="A4733" s="1" t="s">
        <v>36</v>
      </c>
      <c r="B4733" s="1" t="s">
        <v>131</v>
      </c>
      <c r="C4733" s="1" t="s">
        <v>22</v>
      </c>
      <c r="D4733" s="1" t="s">
        <v>23</v>
      </c>
      <c r="E4733" s="1" t="s">
        <v>24</v>
      </c>
      <c r="G4733" t="s">
        <v>683</v>
      </c>
      <c r="H4733">
        <v>124811</v>
      </c>
      <c r="I4733">
        <v>126133</v>
      </c>
      <c r="J4733" t="s">
        <v>26</v>
      </c>
      <c r="N4733" t="s">
        <v>1032</v>
      </c>
      <c r="Q4733" t="s">
        <v>1031</v>
      </c>
      <c r="R4733">
        <v>1323</v>
      </c>
      <c r="T4733" t="s">
        <v>130</v>
      </c>
    </row>
    <row r="4734" spans="1:20" x14ac:dyDescent="0.25">
      <c r="A4734" s="1" t="s">
        <v>20</v>
      </c>
      <c r="B4734" s="1" t="s">
        <v>34</v>
      </c>
      <c r="C4734" s="1" t="s">
        <v>22</v>
      </c>
      <c r="D4734" s="1" t="s">
        <v>23</v>
      </c>
      <c r="E4734" s="1" t="s">
        <v>24</v>
      </c>
      <c r="G4734" t="s">
        <v>25</v>
      </c>
      <c r="H4734">
        <v>125155</v>
      </c>
      <c r="I4734">
        <v>125787</v>
      </c>
      <c r="J4734" t="s">
        <v>26</v>
      </c>
      <c r="Q4734" t="s">
        <v>403</v>
      </c>
      <c r="R4734">
        <v>633</v>
      </c>
    </row>
    <row r="4735" spans="1:20" x14ac:dyDescent="0.25">
      <c r="A4735" s="1" t="s">
        <v>36</v>
      </c>
      <c r="B4735" s="1" t="s">
        <v>37</v>
      </c>
      <c r="C4735" s="1" t="s">
        <v>22</v>
      </c>
      <c r="D4735" s="1" t="s">
        <v>23</v>
      </c>
      <c r="E4735" s="1" t="s">
        <v>24</v>
      </c>
      <c r="G4735" t="s">
        <v>25</v>
      </c>
      <c r="H4735">
        <v>125155</v>
      </c>
      <c r="I4735">
        <v>125787</v>
      </c>
      <c r="J4735" t="s">
        <v>26</v>
      </c>
      <c r="K4735" t="s">
        <v>404</v>
      </c>
      <c r="N4735" t="s">
        <v>405</v>
      </c>
      <c r="Q4735" t="s">
        <v>403</v>
      </c>
      <c r="R4735">
        <v>633</v>
      </c>
      <c r="S4735">
        <v>210</v>
      </c>
    </row>
    <row r="4736" spans="1:20" x14ac:dyDescent="0.25">
      <c r="A4736" s="1" t="s">
        <v>20</v>
      </c>
      <c r="B4736" s="1" t="s">
        <v>34</v>
      </c>
      <c r="C4736" s="1" t="s">
        <v>22</v>
      </c>
      <c r="D4736" s="1" t="s">
        <v>23</v>
      </c>
      <c r="E4736" s="1" t="s">
        <v>24</v>
      </c>
      <c r="G4736" t="s">
        <v>1766</v>
      </c>
      <c r="H4736">
        <v>125300</v>
      </c>
      <c r="I4736">
        <v>126793</v>
      </c>
      <c r="J4736" t="s">
        <v>26</v>
      </c>
      <c r="Q4736" t="s">
        <v>2036</v>
      </c>
      <c r="R4736">
        <v>1494</v>
      </c>
    </row>
    <row r="4737" spans="1:20" x14ac:dyDescent="0.25">
      <c r="A4737" s="1" t="s">
        <v>36</v>
      </c>
      <c r="B4737" s="1" t="s">
        <v>37</v>
      </c>
      <c r="C4737" s="1" t="s">
        <v>22</v>
      </c>
      <c r="D4737" s="1" t="s">
        <v>23</v>
      </c>
      <c r="E4737" s="1" t="s">
        <v>24</v>
      </c>
      <c r="G4737" t="s">
        <v>1766</v>
      </c>
      <c r="H4737">
        <v>125300</v>
      </c>
      <c r="I4737">
        <v>126793</v>
      </c>
      <c r="J4737" t="s">
        <v>26</v>
      </c>
      <c r="K4737" t="s">
        <v>2037</v>
      </c>
      <c r="N4737" t="s">
        <v>45</v>
      </c>
      <c r="Q4737" t="s">
        <v>2036</v>
      </c>
      <c r="R4737">
        <v>1494</v>
      </c>
      <c r="S4737">
        <v>497</v>
      </c>
    </row>
    <row r="4738" spans="1:20" x14ac:dyDescent="0.25">
      <c r="A4738" s="1" t="s">
        <v>20</v>
      </c>
      <c r="B4738" s="1" t="s">
        <v>34</v>
      </c>
      <c r="C4738" s="1" t="s">
        <v>22</v>
      </c>
      <c r="D4738" s="1" t="s">
        <v>23</v>
      </c>
      <c r="E4738" s="1" t="s">
        <v>24</v>
      </c>
      <c r="G4738" t="s">
        <v>1267</v>
      </c>
      <c r="H4738">
        <v>125404</v>
      </c>
      <c r="I4738">
        <v>125709</v>
      </c>
      <c r="J4738" t="s">
        <v>26</v>
      </c>
      <c r="Q4738" t="s">
        <v>1575</v>
      </c>
      <c r="R4738">
        <v>306</v>
      </c>
    </row>
    <row r="4739" spans="1:20" x14ac:dyDescent="0.25">
      <c r="A4739" s="1" t="s">
        <v>36</v>
      </c>
      <c r="B4739" s="1" t="s">
        <v>37</v>
      </c>
      <c r="C4739" s="1" t="s">
        <v>22</v>
      </c>
      <c r="D4739" s="1" t="s">
        <v>23</v>
      </c>
      <c r="E4739" s="1" t="s">
        <v>24</v>
      </c>
      <c r="G4739" t="s">
        <v>1267</v>
      </c>
      <c r="H4739">
        <v>125404</v>
      </c>
      <c r="I4739">
        <v>125709</v>
      </c>
      <c r="J4739" t="s">
        <v>26</v>
      </c>
      <c r="K4739" t="s">
        <v>1576</v>
      </c>
      <c r="N4739" t="s">
        <v>1577</v>
      </c>
      <c r="Q4739" t="s">
        <v>1575</v>
      </c>
      <c r="R4739">
        <v>306</v>
      </c>
      <c r="S4739">
        <v>101</v>
      </c>
    </row>
    <row r="4740" spans="1:20" x14ac:dyDescent="0.25">
      <c r="A4740" s="1" t="s">
        <v>20</v>
      </c>
      <c r="B4740" s="1" t="s">
        <v>34</v>
      </c>
      <c r="C4740" s="1" t="s">
        <v>22</v>
      </c>
      <c r="D4740" s="1" t="s">
        <v>23</v>
      </c>
      <c r="E4740" s="1" t="s">
        <v>24</v>
      </c>
      <c r="G4740" t="s">
        <v>25</v>
      </c>
      <c r="H4740">
        <v>125780</v>
      </c>
      <c r="I4740">
        <v>126928</v>
      </c>
      <c r="J4740" t="s">
        <v>26</v>
      </c>
      <c r="Q4740" t="s">
        <v>406</v>
      </c>
      <c r="R4740">
        <v>1149</v>
      </c>
    </row>
    <row r="4741" spans="1:20" x14ac:dyDescent="0.25">
      <c r="A4741" s="1" t="s">
        <v>36</v>
      </c>
      <c r="B4741" s="1" t="s">
        <v>37</v>
      </c>
      <c r="C4741" s="1" t="s">
        <v>22</v>
      </c>
      <c r="D4741" s="1" t="s">
        <v>23</v>
      </c>
      <c r="E4741" s="1" t="s">
        <v>24</v>
      </c>
      <c r="G4741" t="s">
        <v>25</v>
      </c>
      <c r="H4741">
        <v>125780</v>
      </c>
      <c r="I4741">
        <v>126928</v>
      </c>
      <c r="J4741" t="s">
        <v>26</v>
      </c>
      <c r="K4741" t="s">
        <v>407</v>
      </c>
      <c r="N4741" t="s">
        <v>245</v>
      </c>
      <c r="Q4741" t="s">
        <v>406</v>
      </c>
      <c r="R4741">
        <v>1149</v>
      </c>
      <c r="S4741">
        <v>382</v>
      </c>
    </row>
    <row r="4742" spans="1:20" x14ac:dyDescent="0.25">
      <c r="A4742" s="1" t="s">
        <v>20</v>
      </c>
      <c r="B4742" s="1" t="s">
        <v>34</v>
      </c>
      <c r="C4742" s="1" t="s">
        <v>22</v>
      </c>
      <c r="D4742" s="1" t="s">
        <v>23</v>
      </c>
      <c r="E4742" s="1" t="s">
        <v>24</v>
      </c>
      <c r="G4742" t="s">
        <v>1267</v>
      </c>
      <c r="H4742">
        <v>125878</v>
      </c>
      <c r="I4742">
        <v>128580</v>
      </c>
      <c r="J4742" t="s">
        <v>26</v>
      </c>
      <c r="Q4742" t="s">
        <v>1578</v>
      </c>
      <c r="R4742">
        <v>2703</v>
      </c>
    </row>
    <row r="4743" spans="1:20" x14ac:dyDescent="0.25">
      <c r="A4743" s="1" t="s">
        <v>36</v>
      </c>
      <c r="B4743" s="1" t="s">
        <v>37</v>
      </c>
      <c r="C4743" s="1" t="s">
        <v>22</v>
      </c>
      <c r="D4743" s="1" t="s">
        <v>23</v>
      </c>
      <c r="E4743" s="1" t="s">
        <v>24</v>
      </c>
      <c r="G4743" t="s">
        <v>1267</v>
      </c>
      <c r="H4743">
        <v>125878</v>
      </c>
      <c r="I4743">
        <v>128580</v>
      </c>
      <c r="J4743" t="s">
        <v>26</v>
      </c>
      <c r="K4743" t="s">
        <v>1579</v>
      </c>
      <c r="N4743" t="s">
        <v>471</v>
      </c>
      <c r="Q4743" t="s">
        <v>1578</v>
      </c>
      <c r="R4743">
        <v>2703</v>
      </c>
      <c r="S4743">
        <v>900</v>
      </c>
    </row>
    <row r="4744" spans="1:20" x14ac:dyDescent="0.25">
      <c r="A4744" s="1" t="s">
        <v>20</v>
      </c>
      <c r="B4744" s="1" t="s">
        <v>34</v>
      </c>
      <c r="C4744" s="1" t="s">
        <v>22</v>
      </c>
      <c r="D4744" s="1" t="s">
        <v>23</v>
      </c>
      <c r="E4744" s="1" t="s">
        <v>24</v>
      </c>
      <c r="G4744" t="s">
        <v>683</v>
      </c>
      <c r="H4744">
        <v>126130</v>
      </c>
      <c r="I4744">
        <v>127782</v>
      </c>
      <c r="J4744" t="s">
        <v>26</v>
      </c>
      <c r="Q4744" t="s">
        <v>1033</v>
      </c>
      <c r="R4744">
        <v>1653</v>
      </c>
    </row>
    <row r="4745" spans="1:20" x14ac:dyDescent="0.25">
      <c r="A4745" s="1" t="s">
        <v>36</v>
      </c>
      <c r="B4745" s="1" t="s">
        <v>37</v>
      </c>
      <c r="C4745" s="1" t="s">
        <v>22</v>
      </c>
      <c r="D4745" s="1" t="s">
        <v>23</v>
      </c>
      <c r="E4745" s="1" t="s">
        <v>24</v>
      </c>
      <c r="G4745" t="s">
        <v>683</v>
      </c>
      <c r="H4745">
        <v>126130</v>
      </c>
      <c r="I4745">
        <v>127782</v>
      </c>
      <c r="J4745" t="s">
        <v>26</v>
      </c>
      <c r="K4745" t="s">
        <v>1034</v>
      </c>
      <c r="N4745" t="s">
        <v>1035</v>
      </c>
      <c r="Q4745" t="s">
        <v>1033</v>
      </c>
      <c r="R4745">
        <v>1653</v>
      </c>
      <c r="S4745">
        <v>550</v>
      </c>
    </row>
    <row r="4746" spans="1:20" x14ac:dyDescent="0.25">
      <c r="A4746" s="1" t="s">
        <v>20</v>
      </c>
      <c r="B4746" s="1" t="s">
        <v>21</v>
      </c>
      <c r="C4746" s="1" t="s">
        <v>22</v>
      </c>
      <c r="D4746" s="1" t="s">
        <v>23</v>
      </c>
      <c r="E4746" s="1" t="s">
        <v>24</v>
      </c>
      <c r="G4746" t="s">
        <v>25</v>
      </c>
      <c r="H4746">
        <v>127035</v>
      </c>
      <c r="I4746">
        <v>127108</v>
      </c>
      <c r="J4746" t="s">
        <v>26</v>
      </c>
      <c r="Q4746" t="s">
        <v>408</v>
      </c>
      <c r="R4746">
        <v>74</v>
      </c>
    </row>
    <row r="4747" spans="1:20" x14ac:dyDescent="0.25">
      <c r="A4747" s="1" t="s">
        <v>21</v>
      </c>
      <c r="C4747" s="1" t="s">
        <v>22</v>
      </c>
      <c r="D4747" s="1" t="s">
        <v>23</v>
      </c>
      <c r="E4747" s="1" t="s">
        <v>24</v>
      </c>
      <c r="G4747" t="s">
        <v>25</v>
      </c>
      <c r="H4747">
        <v>127035</v>
      </c>
      <c r="I4747">
        <v>127108</v>
      </c>
      <c r="J4747" t="s">
        <v>26</v>
      </c>
      <c r="N4747" t="s">
        <v>409</v>
      </c>
      <c r="Q4747" t="s">
        <v>408</v>
      </c>
      <c r="R4747">
        <v>74</v>
      </c>
      <c r="T4747" t="s">
        <v>410</v>
      </c>
    </row>
    <row r="4748" spans="1:20" x14ac:dyDescent="0.25">
      <c r="A4748" s="1" t="s">
        <v>20</v>
      </c>
      <c r="B4748" s="1" t="s">
        <v>21</v>
      </c>
      <c r="C4748" s="1" t="s">
        <v>22</v>
      </c>
      <c r="D4748" s="1" t="s">
        <v>23</v>
      </c>
      <c r="E4748" s="1" t="s">
        <v>24</v>
      </c>
      <c r="G4748" t="s">
        <v>25</v>
      </c>
      <c r="H4748">
        <v>127110</v>
      </c>
      <c r="I4748">
        <v>127185</v>
      </c>
      <c r="J4748" t="s">
        <v>26</v>
      </c>
      <c r="Q4748" t="s">
        <v>411</v>
      </c>
      <c r="R4748">
        <v>76</v>
      </c>
    </row>
    <row r="4749" spans="1:20" x14ac:dyDescent="0.25">
      <c r="A4749" s="1" t="s">
        <v>21</v>
      </c>
      <c r="C4749" s="1" t="s">
        <v>22</v>
      </c>
      <c r="D4749" s="1" t="s">
        <v>23</v>
      </c>
      <c r="E4749" s="1" t="s">
        <v>24</v>
      </c>
      <c r="G4749" t="s">
        <v>25</v>
      </c>
      <c r="H4749">
        <v>127110</v>
      </c>
      <c r="I4749">
        <v>127185</v>
      </c>
      <c r="J4749" t="s">
        <v>26</v>
      </c>
      <c r="N4749" t="s">
        <v>28</v>
      </c>
      <c r="Q4749" t="s">
        <v>411</v>
      </c>
      <c r="R4749">
        <v>76</v>
      </c>
      <c r="T4749" t="s">
        <v>412</v>
      </c>
    </row>
    <row r="4750" spans="1:20" x14ac:dyDescent="0.25">
      <c r="A4750" s="1" t="s">
        <v>20</v>
      </c>
      <c r="B4750" s="1" t="s">
        <v>34</v>
      </c>
      <c r="C4750" s="1" t="s">
        <v>22</v>
      </c>
      <c r="D4750" s="1" t="s">
        <v>23</v>
      </c>
      <c r="E4750" s="1" t="s">
        <v>24</v>
      </c>
      <c r="G4750" t="s">
        <v>25</v>
      </c>
      <c r="H4750">
        <v>127224</v>
      </c>
      <c r="I4750">
        <v>127934</v>
      </c>
      <c r="J4750" t="s">
        <v>26</v>
      </c>
      <c r="Q4750" t="s">
        <v>413</v>
      </c>
      <c r="R4750">
        <v>711</v>
      </c>
    </row>
    <row r="4751" spans="1:20" x14ac:dyDescent="0.25">
      <c r="A4751" s="1" t="s">
        <v>36</v>
      </c>
      <c r="B4751" s="1" t="s">
        <v>37</v>
      </c>
      <c r="C4751" s="1" t="s">
        <v>22</v>
      </c>
      <c r="D4751" s="1" t="s">
        <v>23</v>
      </c>
      <c r="E4751" s="1" t="s">
        <v>24</v>
      </c>
      <c r="G4751" t="s">
        <v>25</v>
      </c>
      <c r="H4751">
        <v>127224</v>
      </c>
      <c r="I4751">
        <v>127934</v>
      </c>
      <c r="J4751" t="s">
        <v>26</v>
      </c>
      <c r="K4751" t="s">
        <v>414</v>
      </c>
      <c r="N4751" t="s">
        <v>415</v>
      </c>
      <c r="Q4751" t="s">
        <v>413</v>
      </c>
      <c r="R4751">
        <v>711</v>
      </c>
      <c r="S4751">
        <v>236</v>
      </c>
    </row>
    <row r="4752" spans="1:20" x14ac:dyDescent="0.25">
      <c r="A4752" s="1" t="s">
        <v>20</v>
      </c>
      <c r="B4752" s="1" t="s">
        <v>128</v>
      </c>
      <c r="C4752" s="1" t="s">
        <v>22</v>
      </c>
      <c r="D4752" s="1" t="s">
        <v>23</v>
      </c>
      <c r="E4752" s="1" t="s">
        <v>24</v>
      </c>
      <c r="G4752" t="s">
        <v>1766</v>
      </c>
      <c r="H4752">
        <v>127239</v>
      </c>
      <c r="I4752">
        <v>128057</v>
      </c>
      <c r="J4752" t="s">
        <v>26</v>
      </c>
      <c r="Q4752" t="s">
        <v>2038</v>
      </c>
      <c r="R4752">
        <v>819</v>
      </c>
      <c r="T4752" t="s">
        <v>130</v>
      </c>
    </row>
    <row r="4753" spans="1:20" x14ac:dyDescent="0.25">
      <c r="A4753" s="1" t="s">
        <v>36</v>
      </c>
      <c r="B4753" s="1" t="s">
        <v>131</v>
      </c>
      <c r="C4753" s="1" t="s">
        <v>22</v>
      </c>
      <c r="D4753" s="1" t="s">
        <v>23</v>
      </c>
      <c r="E4753" s="1" t="s">
        <v>24</v>
      </c>
      <c r="G4753" t="s">
        <v>1766</v>
      </c>
      <c r="H4753">
        <v>127239</v>
      </c>
      <c r="I4753">
        <v>128057</v>
      </c>
      <c r="J4753" t="s">
        <v>26</v>
      </c>
      <c r="N4753" t="s">
        <v>2033</v>
      </c>
      <c r="Q4753" t="s">
        <v>2038</v>
      </c>
      <c r="R4753">
        <v>819</v>
      </c>
      <c r="T4753" t="s">
        <v>130</v>
      </c>
    </row>
    <row r="4754" spans="1:20" x14ac:dyDescent="0.25">
      <c r="A4754" s="1" t="s">
        <v>20</v>
      </c>
      <c r="B4754" s="1" t="s">
        <v>34</v>
      </c>
      <c r="C4754" s="1" t="s">
        <v>22</v>
      </c>
      <c r="D4754" s="1" t="s">
        <v>23</v>
      </c>
      <c r="E4754" s="1" t="s">
        <v>24</v>
      </c>
      <c r="G4754" t="s">
        <v>683</v>
      </c>
      <c r="H4754">
        <v>127837</v>
      </c>
      <c r="I4754">
        <v>128031</v>
      </c>
      <c r="J4754" t="s">
        <v>26</v>
      </c>
      <c r="Q4754" t="s">
        <v>1036</v>
      </c>
      <c r="R4754">
        <v>195</v>
      </c>
    </row>
    <row r="4755" spans="1:20" x14ac:dyDescent="0.25">
      <c r="A4755" s="1" t="s">
        <v>36</v>
      </c>
      <c r="B4755" s="1" t="s">
        <v>37</v>
      </c>
      <c r="C4755" s="1" t="s">
        <v>22</v>
      </c>
      <c r="D4755" s="1" t="s">
        <v>23</v>
      </c>
      <c r="E4755" s="1" t="s">
        <v>24</v>
      </c>
      <c r="G4755" t="s">
        <v>683</v>
      </c>
      <c r="H4755">
        <v>127837</v>
      </c>
      <c r="I4755">
        <v>128031</v>
      </c>
      <c r="J4755" t="s">
        <v>26</v>
      </c>
      <c r="K4755" t="s">
        <v>1037</v>
      </c>
      <c r="N4755" t="s">
        <v>1038</v>
      </c>
      <c r="Q4755" t="s">
        <v>1036</v>
      </c>
      <c r="R4755">
        <v>195</v>
      </c>
      <c r="S4755">
        <v>64</v>
      </c>
    </row>
    <row r="4756" spans="1:20" x14ac:dyDescent="0.25">
      <c r="A4756" s="1" t="s">
        <v>20</v>
      </c>
      <c r="B4756" s="1" t="s">
        <v>34</v>
      </c>
      <c r="C4756" s="1" t="s">
        <v>22</v>
      </c>
      <c r="D4756" s="1" t="s">
        <v>23</v>
      </c>
      <c r="E4756" s="1" t="s">
        <v>24</v>
      </c>
      <c r="G4756" t="s">
        <v>25</v>
      </c>
      <c r="H4756">
        <v>127986</v>
      </c>
      <c r="I4756">
        <v>130346</v>
      </c>
      <c r="J4756" t="s">
        <v>26</v>
      </c>
      <c r="Q4756" t="s">
        <v>416</v>
      </c>
      <c r="R4756">
        <v>2361</v>
      </c>
    </row>
    <row r="4757" spans="1:20" x14ac:dyDescent="0.25">
      <c r="A4757" s="1" t="s">
        <v>36</v>
      </c>
      <c r="B4757" s="1" t="s">
        <v>37</v>
      </c>
      <c r="C4757" s="1" t="s">
        <v>22</v>
      </c>
      <c r="D4757" s="1" t="s">
        <v>23</v>
      </c>
      <c r="E4757" s="1" t="s">
        <v>24</v>
      </c>
      <c r="G4757" t="s">
        <v>25</v>
      </c>
      <c r="H4757">
        <v>127986</v>
      </c>
      <c r="I4757">
        <v>130346</v>
      </c>
      <c r="J4757" t="s">
        <v>26</v>
      </c>
      <c r="K4757" t="s">
        <v>417</v>
      </c>
      <c r="N4757" t="s">
        <v>418</v>
      </c>
      <c r="Q4757" t="s">
        <v>416</v>
      </c>
      <c r="R4757">
        <v>2361</v>
      </c>
      <c r="S4757">
        <v>786</v>
      </c>
    </row>
    <row r="4758" spans="1:20" x14ac:dyDescent="0.25">
      <c r="A4758" s="1" t="s">
        <v>20</v>
      </c>
      <c r="B4758" s="1" t="s">
        <v>34</v>
      </c>
      <c r="C4758" s="1" t="s">
        <v>22</v>
      </c>
      <c r="D4758" s="1" t="s">
        <v>23</v>
      </c>
      <c r="E4758" s="1" t="s">
        <v>24</v>
      </c>
      <c r="G4758" t="s">
        <v>683</v>
      </c>
      <c r="H4758">
        <v>128035</v>
      </c>
      <c r="I4758">
        <v>128502</v>
      </c>
      <c r="J4758" t="s">
        <v>26</v>
      </c>
      <c r="Q4758" t="s">
        <v>1039</v>
      </c>
      <c r="R4758">
        <v>468</v>
      </c>
    </row>
    <row r="4759" spans="1:20" x14ac:dyDescent="0.25">
      <c r="A4759" s="1" t="s">
        <v>36</v>
      </c>
      <c r="B4759" s="1" t="s">
        <v>37</v>
      </c>
      <c r="C4759" s="1" t="s">
        <v>22</v>
      </c>
      <c r="D4759" s="1" t="s">
        <v>23</v>
      </c>
      <c r="E4759" s="1" t="s">
        <v>24</v>
      </c>
      <c r="G4759" t="s">
        <v>683</v>
      </c>
      <c r="H4759">
        <v>128035</v>
      </c>
      <c r="I4759">
        <v>128502</v>
      </c>
      <c r="J4759" t="s">
        <v>26</v>
      </c>
      <c r="K4759" t="s">
        <v>1040</v>
      </c>
      <c r="N4759" t="s">
        <v>209</v>
      </c>
      <c r="Q4759" t="s">
        <v>1039</v>
      </c>
      <c r="R4759">
        <v>468</v>
      </c>
      <c r="S4759">
        <v>155</v>
      </c>
    </row>
    <row r="4760" spans="1:20" x14ac:dyDescent="0.25">
      <c r="A4760" s="1" t="s">
        <v>20</v>
      </c>
      <c r="B4760" s="1" t="s">
        <v>34</v>
      </c>
      <c r="C4760" s="1" t="s">
        <v>22</v>
      </c>
      <c r="D4760" s="1" t="s">
        <v>23</v>
      </c>
      <c r="E4760" s="1" t="s">
        <v>24</v>
      </c>
      <c r="G4760" t="s">
        <v>1766</v>
      </c>
      <c r="H4760">
        <v>128122</v>
      </c>
      <c r="I4760">
        <v>128832</v>
      </c>
      <c r="J4760" t="s">
        <v>26</v>
      </c>
      <c r="Q4760" t="s">
        <v>2039</v>
      </c>
      <c r="R4760">
        <v>711</v>
      </c>
    </row>
    <row r="4761" spans="1:20" x14ac:dyDescent="0.25">
      <c r="A4761" s="1" t="s">
        <v>36</v>
      </c>
      <c r="B4761" s="1" t="s">
        <v>37</v>
      </c>
      <c r="C4761" s="1" t="s">
        <v>22</v>
      </c>
      <c r="D4761" s="1" t="s">
        <v>23</v>
      </c>
      <c r="E4761" s="1" t="s">
        <v>24</v>
      </c>
      <c r="G4761" t="s">
        <v>1766</v>
      </c>
      <c r="H4761">
        <v>128122</v>
      </c>
      <c r="I4761">
        <v>128832</v>
      </c>
      <c r="J4761" t="s">
        <v>26</v>
      </c>
      <c r="K4761" t="s">
        <v>2040</v>
      </c>
      <c r="N4761" t="s">
        <v>45</v>
      </c>
      <c r="Q4761" t="s">
        <v>2039</v>
      </c>
      <c r="R4761">
        <v>711</v>
      </c>
      <c r="S4761">
        <v>236</v>
      </c>
    </row>
    <row r="4762" spans="1:20" x14ac:dyDescent="0.25">
      <c r="A4762" s="1" t="s">
        <v>20</v>
      </c>
      <c r="B4762" s="1" t="s">
        <v>34</v>
      </c>
      <c r="C4762" s="1" t="s">
        <v>22</v>
      </c>
      <c r="D4762" s="1" t="s">
        <v>23</v>
      </c>
      <c r="E4762" s="1" t="s">
        <v>24</v>
      </c>
      <c r="G4762" t="s">
        <v>683</v>
      </c>
      <c r="H4762">
        <v>128564</v>
      </c>
      <c r="I4762">
        <v>129463</v>
      </c>
      <c r="J4762" t="s">
        <v>26</v>
      </c>
      <c r="Q4762" t="s">
        <v>1041</v>
      </c>
      <c r="R4762">
        <v>900</v>
      </c>
    </row>
    <row r="4763" spans="1:20" x14ac:dyDescent="0.25">
      <c r="A4763" s="1" t="s">
        <v>36</v>
      </c>
      <c r="B4763" s="1" t="s">
        <v>37</v>
      </c>
      <c r="C4763" s="1" t="s">
        <v>22</v>
      </c>
      <c r="D4763" s="1" t="s">
        <v>23</v>
      </c>
      <c r="E4763" s="1" t="s">
        <v>24</v>
      </c>
      <c r="G4763" t="s">
        <v>683</v>
      </c>
      <c r="H4763">
        <v>128564</v>
      </c>
      <c r="I4763">
        <v>129463</v>
      </c>
      <c r="J4763" t="s">
        <v>26</v>
      </c>
      <c r="K4763" t="s">
        <v>1042</v>
      </c>
      <c r="N4763" t="s">
        <v>1043</v>
      </c>
      <c r="Q4763" t="s">
        <v>1041</v>
      </c>
      <c r="R4763">
        <v>900</v>
      </c>
      <c r="S4763">
        <v>299</v>
      </c>
    </row>
    <row r="4764" spans="1:20" x14ac:dyDescent="0.25">
      <c r="A4764" s="1" t="s">
        <v>20</v>
      </c>
      <c r="B4764" s="1" t="s">
        <v>34</v>
      </c>
      <c r="C4764" s="1" t="s">
        <v>22</v>
      </c>
      <c r="D4764" s="1" t="s">
        <v>23</v>
      </c>
      <c r="E4764" s="1" t="s">
        <v>24</v>
      </c>
      <c r="G4764" t="s">
        <v>1766</v>
      </c>
      <c r="H4764">
        <v>128807</v>
      </c>
      <c r="I4764">
        <v>129019</v>
      </c>
      <c r="J4764" t="s">
        <v>26</v>
      </c>
      <c r="Q4764" t="s">
        <v>2041</v>
      </c>
      <c r="R4764">
        <v>213</v>
      </c>
    </row>
    <row r="4765" spans="1:20" x14ac:dyDescent="0.25">
      <c r="A4765" s="1" t="s">
        <v>36</v>
      </c>
      <c r="B4765" s="1" t="s">
        <v>37</v>
      </c>
      <c r="C4765" s="1" t="s">
        <v>22</v>
      </c>
      <c r="D4765" s="1" t="s">
        <v>23</v>
      </c>
      <c r="E4765" s="1" t="s">
        <v>24</v>
      </c>
      <c r="G4765" t="s">
        <v>1766</v>
      </c>
      <c r="H4765">
        <v>128807</v>
      </c>
      <c r="I4765">
        <v>129019</v>
      </c>
      <c r="J4765" t="s">
        <v>26</v>
      </c>
      <c r="K4765" t="s">
        <v>2042</v>
      </c>
      <c r="N4765" t="s">
        <v>45</v>
      </c>
      <c r="Q4765" t="s">
        <v>2041</v>
      </c>
      <c r="R4765">
        <v>213</v>
      </c>
      <c r="S4765">
        <v>70</v>
      </c>
    </row>
    <row r="4766" spans="1:20" x14ac:dyDescent="0.25">
      <c r="A4766" s="1" t="s">
        <v>20</v>
      </c>
      <c r="B4766" s="1" t="s">
        <v>34</v>
      </c>
      <c r="C4766" s="1" t="s">
        <v>22</v>
      </c>
      <c r="D4766" s="1" t="s">
        <v>23</v>
      </c>
      <c r="E4766" s="1" t="s">
        <v>24</v>
      </c>
      <c r="G4766" t="s">
        <v>1267</v>
      </c>
      <c r="H4766">
        <v>128900</v>
      </c>
      <c r="I4766">
        <v>130306</v>
      </c>
      <c r="J4766" t="s">
        <v>46</v>
      </c>
      <c r="Q4766" t="s">
        <v>1580</v>
      </c>
      <c r="R4766">
        <v>1407</v>
      </c>
    </row>
    <row r="4767" spans="1:20" x14ac:dyDescent="0.25">
      <c r="A4767" s="1" t="s">
        <v>36</v>
      </c>
      <c r="B4767" s="1" t="s">
        <v>37</v>
      </c>
      <c r="C4767" s="1" t="s">
        <v>22</v>
      </c>
      <c r="D4767" s="1" t="s">
        <v>23</v>
      </c>
      <c r="E4767" s="1" t="s">
        <v>24</v>
      </c>
      <c r="G4767" t="s">
        <v>1267</v>
      </c>
      <c r="H4767">
        <v>128900</v>
      </c>
      <c r="I4767">
        <v>130306</v>
      </c>
      <c r="J4767" t="s">
        <v>46</v>
      </c>
      <c r="K4767" t="s">
        <v>1581</v>
      </c>
      <c r="N4767" t="s">
        <v>370</v>
      </c>
      <c r="Q4767" t="s">
        <v>1580</v>
      </c>
      <c r="R4767">
        <v>1407</v>
      </c>
      <c r="S4767">
        <v>468</v>
      </c>
    </row>
    <row r="4768" spans="1:20" x14ac:dyDescent="0.25">
      <c r="A4768" s="1" t="s">
        <v>20</v>
      </c>
      <c r="B4768" s="1" t="s">
        <v>34</v>
      </c>
      <c r="C4768" s="1" t="s">
        <v>22</v>
      </c>
      <c r="D4768" s="1" t="s">
        <v>23</v>
      </c>
      <c r="E4768" s="1" t="s">
        <v>24</v>
      </c>
      <c r="G4768" t="s">
        <v>1766</v>
      </c>
      <c r="H4768">
        <v>129030</v>
      </c>
      <c r="I4768">
        <v>129668</v>
      </c>
      <c r="J4768" t="s">
        <v>26</v>
      </c>
      <c r="Q4768" t="s">
        <v>2043</v>
      </c>
      <c r="R4768">
        <v>639</v>
      </c>
    </row>
    <row r="4769" spans="1:19" x14ac:dyDescent="0.25">
      <c r="A4769" s="1" t="s">
        <v>36</v>
      </c>
      <c r="B4769" s="1" t="s">
        <v>37</v>
      </c>
      <c r="C4769" s="1" t="s">
        <v>22</v>
      </c>
      <c r="D4769" s="1" t="s">
        <v>23</v>
      </c>
      <c r="E4769" s="1" t="s">
        <v>24</v>
      </c>
      <c r="G4769" t="s">
        <v>1766</v>
      </c>
      <c r="H4769">
        <v>129030</v>
      </c>
      <c r="I4769">
        <v>129668</v>
      </c>
      <c r="J4769" t="s">
        <v>26</v>
      </c>
      <c r="K4769" t="s">
        <v>2044</v>
      </c>
      <c r="N4769" t="s">
        <v>45</v>
      </c>
      <c r="Q4769" t="s">
        <v>2043</v>
      </c>
      <c r="R4769">
        <v>639</v>
      </c>
      <c r="S4769">
        <v>212</v>
      </c>
    </row>
    <row r="4770" spans="1:19" x14ac:dyDescent="0.25">
      <c r="A4770" s="1" t="s">
        <v>20</v>
      </c>
      <c r="B4770" s="1" t="s">
        <v>34</v>
      </c>
      <c r="C4770" s="1" t="s">
        <v>22</v>
      </c>
      <c r="D4770" s="1" t="s">
        <v>23</v>
      </c>
      <c r="E4770" s="1" t="s">
        <v>24</v>
      </c>
      <c r="G4770" t="s">
        <v>683</v>
      </c>
      <c r="H4770">
        <v>129605</v>
      </c>
      <c r="I4770">
        <v>129835</v>
      </c>
      <c r="J4770" t="s">
        <v>26</v>
      </c>
      <c r="Q4770" t="s">
        <v>1044</v>
      </c>
      <c r="R4770">
        <v>231</v>
      </c>
    </row>
    <row r="4771" spans="1:19" x14ac:dyDescent="0.25">
      <c r="A4771" s="1" t="s">
        <v>36</v>
      </c>
      <c r="B4771" s="1" t="s">
        <v>37</v>
      </c>
      <c r="C4771" s="1" t="s">
        <v>22</v>
      </c>
      <c r="D4771" s="1" t="s">
        <v>23</v>
      </c>
      <c r="E4771" s="1" t="s">
        <v>24</v>
      </c>
      <c r="G4771" t="s">
        <v>683</v>
      </c>
      <c r="H4771">
        <v>129605</v>
      </c>
      <c r="I4771">
        <v>129835</v>
      </c>
      <c r="J4771" t="s">
        <v>26</v>
      </c>
      <c r="K4771" t="s">
        <v>1045</v>
      </c>
      <c r="N4771" t="s">
        <v>1046</v>
      </c>
      <c r="Q4771" t="s">
        <v>1044</v>
      </c>
      <c r="R4771">
        <v>231</v>
      </c>
      <c r="S4771">
        <v>76</v>
      </c>
    </row>
    <row r="4772" spans="1:19" x14ac:dyDescent="0.25">
      <c r="A4772" s="1" t="s">
        <v>20</v>
      </c>
      <c r="B4772" s="1" t="s">
        <v>34</v>
      </c>
      <c r="C4772" s="1" t="s">
        <v>22</v>
      </c>
      <c r="D4772" s="1" t="s">
        <v>23</v>
      </c>
      <c r="E4772" s="1" t="s">
        <v>24</v>
      </c>
      <c r="G4772" t="s">
        <v>683</v>
      </c>
      <c r="H4772">
        <v>129832</v>
      </c>
      <c r="I4772">
        <v>130167</v>
      </c>
      <c r="J4772" t="s">
        <v>26</v>
      </c>
      <c r="Q4772" t="s">
        <v>1047</v>
      </c>
      <c r="R4772">
        <v>336</v>
      </c>
    </row>
    <row r="4773" spans="1:19" x14ac:dyDescent="0.25">
      <c r="A4773" s="1" t="s">
        <v>36</v>
      </c>
      <c r="B4773" s="1" t="s">
        <v>37</v>
      </c>
      <c r="C4773" s="1" t="s">
        <v>22</v>
      </c>
      <c r="D4773" s="1" t="s">
        <v>23</v>
      </c>
      <c r="E4773" s="1" t="s">
        <v>24</v>
      </c>
      <c r="G4773" t="s">
        <v>683</v>
      </c>
      <c r="H4773">
        <v>129832</v>
      </c>
      <c r="I4773">
        <v>130167</v>
      </c>
      <c r="J4773" t="s">
        <v>26</v>
      </c>
      <c r="K4773" t="s">
        <v>1048</v>
      </c>
      <c r="N4773" t="s">
        <v>45</v>
      </c>
      <c r="Q4773" t="s">
        <v>1047</v>
      </c>
      <c r="R4773">
        <v>336</v>
      </c>
      <c r="S4773">
        <v>111</v>
      </c>
    </row>
    <row r="4774" spans="1:19" x14ac:dyDescent="0.25">
      <c r="A4774" s="1" t="s">
        <v>20</v>
      </c>
      <c r="B4774" s="1" t="s">
        <v>34</v>
      </c>
      <c r="C4774" s="1" t="s">
        <v>22</v>
      </c>
      <c r="D4774" s="1" t="s">
        <v>23</v>
      </c>
      <c r="E4774" s="1" t="s">
        <v>24</v>
      </c>
      <c r="G4774" t="s">
        <v>683</v>
      </c>
      <c r="H4774">
        <v>130160</v>
      </c>
      <c r="I4774">
        <v>130852</v>
      </c>
      <c r="J4774" t="s">
        <v>26</v>
      </c>
      <c r="Q4774" t="s">
        <v>1049</v>
      </c>
      <c r="R4774">
        <v>693</v>
      </c>
    </row>
    <row r="4775" spans="1:19" x14ac:dyDescent="0.25">
      <c r="A4775" s="1" t="s">
        <v>36</v>
      </c>
      <c r="B4775" s="1" t="s">
        <v>37</v>
      </c>
      <c r="C4775" s="1" t="s">
        <v>22</v>
      </c>
      <c r="D4775" s="1" t="s">
        <v>23</v>
      </c>
      <c r="E4775" s="1" t="s">
        <v>24</v>
      </c>
      <c r="G4775" t="s">
        <v>683</v>
      </c>
      <c r="H4775">
        <v>130160</v>
      </c>
      <c r="I4775">
        <v>130852</v>
      </c>
      <c r="J4775" t="s">
        <v>26</v>
      </c>
      <c r="K4775" t="s">
        <v>1050</v>
      </c>
      <c r="N4775" t="s">
        <v>1051</v>
      </c>
      <c r="Q4775" t="s">
        <v>1049</v>
      </c>
      <c r="R4775">
        <v>693</v>
      </c>
      <c r="S4775">
        <v>230</v>
      </c>
    </row>
    <row r="4776" spans="1:19" x14ac:dyDescent="0.25">
      <c r="A4776" s="1" t="s">
        <v>20</v>
      </c>
      <c r="B4776" s="1" t="s">
        <v>34</v>
      </c>
      <c r="C4776" s="1" t="s">
        <v>22</v>
      </c>
      <c r="D4776" s="1" t="s">
        <v>23</v>
      </c>
      <c r="E4776" s="1" t="s">
        <v>24</v>
      </c>
      <c r="G4776" t="s">
        <v>1766</v>
      </c>
      <c r="H4776">
        <v>130304</v>
      </c>
      <c r="I4776">
        <v>132175</v>
      </c>
      <c r="J4776" t="s">
        <v>26</v>
      </c>
      <c r="Q4776" t="s">
        <v>2045</v>
      </c>
      <c r="R4776">
        <v>1872</v>
      </c>
    </row>
    <row r="4777" spans="1:19" x14ac:dyDescent="0.25">
      <c r="A4777" s="1" t="s">
        <v>36</v>
      </c>
      <c r="B4777" s="1" t="s">
        <v>37</v>
      </c>
      <c r="C4777" s="1" t="s">
        <v>22</v>
      </c>
      <c r="D4777" s="1" t="s">
        <v>23</v>
      </c>
      <c r="E4777" s="1" t="s">
        <v>24</v>
      </c>
      <c r="G4777" t="s">
        <v>1766</v>
      </c>
      <c r="H4777">
        <v>130304</v>
      </c>
      <c r="I4777">
        <v>132175</v>
      </c>
      <c r="J4777" t="s">
        <v>26</v>
      </c>
      <c r="K4777" t="s">
        <v>2046</v>
      </c>
      <c r="N4777" t="s">
        <v>2047</v>
      </c>
      <c r="Q4777" t="s">
        <v>2045</v>
      </c>
      <c r="R4777">
        <v>1872</v>
      </c>
      <c r="S4777">
        <v>623</v>
      </c>
    </row>
    <row r="4778" spans="1:19" x14ac:dyDescent="0.25">
      <c r="A4778" s="1" t="s">
        <v>20</v>
      </c>
      <c r="B4778" s="1" t="s">
        <v>34</v>
      </c>
      <c r="C4778" s="1" t="s">
        <v>22</v>
      </c>
      <c r="D4778" s="1" t="s">
        <v>23</v>
      </c>
      <c r="E4778" s="1" t="s">
        <v>24</v>
      </c>
      <c r="G4778" t="s">
        <v>1267</v>
      </c>
      <c r="H4778">
        <v>130327</v>
      </c>
      <c r="I4778">
        <v>131961</v>
      </c>
      <c r="J4778" t="s">
        <v>26</v>
      </c>
      <c r="Q4778" t="s">
        <v>1582</v>
      </c>
      <c r="R4778">
        <v>1635</v>
      </c>
    </row>
    <row r="4779" spans="1:19" x14ac:dyDescent="0.25">
      <c r="A4779" s="1" t="s">
        <v>36</v>
      </c>
      <c r="B4779" s="1" t="s">
        <v>37</v>
      </c>
      <c r="C4779" s="1" t="s">
        <v>22</v>
      </c>
      <c r="D4779" s="1" t="s">
        <v>23</v>
      </c>
      <c r="E4779" s="1" t="s">
        <v>24</v>
      </c>
      <c r="G4779" t="s">
        <v>1267</v>
      </c>
      <c r="H4779">
        <v>130327</v>
      </c>
      <c r="I4779">
        <v>131961</v>
      </c>
      <c r="J4779" t="s">
        <v>26</v>
      </c>
      <c r="K4779" t="s">
        <v>1583</v>
      </c>
      <c r="N4779" t="s">
        <v>1584</v>
      </c>
      <c r="Q4779" t="s">
        <v>1582</v>
      </c>
      <c r="R4779">
        <v>1635</v>
      </c>
      <c r="S4779">
        <v>544</v>
      </c>
    </row>
    <row r="4780" spans="1:19" x14ac:dyDescent="0.25">
      <c r="A4780" s="1" t="s">
        <v>20</v>
      </c>
      <c r="B4780" s="1" t="s">
        <v>34</v>
      </c>
      <c r="C4780" s="1" t="s">
        <v>22</v>
      </c>
      <c r="D4780" s="1" t="s">
        <v>23</v>
      </c>
      <c r="E4780" s="1" t="s">
        <v>24</v>
      </c>
      <c r="G4780" t="s">
        <v>25</v>
      </c>
      <c r="H4780">
        <v>130346</v>
      </c>
      <c r="I4780">
        <v>132691</v>
      </c>
      <c r="J4780" t="s">
        <v>26</v>
      </c>
      <c r="Q4780" t="s">
        <v>419</v>
      </c>
      <c r="R4780">
        <v>2346</v>
      </c>
    </row>
    <row r="4781" spans="1:19" x14ac:dyDescent="0.25">
      <c r="A4781" s="1" t="s">
        <v>36</v>
      </c>
      <c r="B4781" s="1" t="s">
        <v>37</v>
      </c>
      <c r="C4781" s="1" t="s">
        <v>22</v>
      </c>
      <c r="D4781" s="1" t="s">
        <v>23</v>
      </c>
      <c r="E4781" s="1" t="s">
        <v>24</v>
      </c>
      <c r="G4781" t="s">
        <v>25</v>
      </c>
      <c r="H4781">
        <v>130346</v>
      </c>
      <c r="I4781">
        <v>132691</v>
      </c>
      <c r="J4781" t="s">
        <v>26</v>
      </c>
      <c r="K4781" t="s">
        <v>420</v>
      </c>
      <c r="N4781" t="s">
        <v>421</v>
      </c>
      <c r="Q4781" t="s">
        <v>419</v>
      </c>
      <c r="R4781">
        <v>2346</v>
      </c>
      <c r="S4781">
        <v>781</v>
      </c>
    </row>
    <row r="4782" spans="1:19" x14ac:dyDescent="0.25">
      <c r="A4782" s="1" t="s">
        <v>20</v>
      </c>
      <c r="B4782" s="1" t="s">
        <v>34</v>
      </c>
      <c r="C4782" s="1" t="s">
        <v>22</v>
      </c>
      <c r="D4782" s="1" t="s">
        <v>23</v>
      </c>
      <c r="E4782" s="1" t="s">
        <v>24</v>
      </c>
      <c r="G4782" t="s">
        <v>683</v>
      </c>
      <c r="H4782">
        <v>130969</v>
      </c>
      <c r="I4782">
        <v>132222</v>
      </c>
      <c r="J4782" t="s">
        <v>26</v>
      </c>
      <c r="Q4782" t="s">
        <v>1052</v>
      </c>
      <c r="R4782">
        <v>1254</v>
      </c>
    </row>
    <row r="4783" spans="1:19" x14ac:dyDescent="0.25">
      <c r="A4783" s="1" t="s">
        <v>36</v>
      </c>
      <c r="B4783" s="1" t="s">
        <v>37</v>
      </c>
      <c r="C4783" s="1" t="s">
        <v>22</v>
      </c>
      <c r="D4783" s="1" t="s">
        <v>23</v>
      </c>
      <c r="E4783" s="1" t="s">
        <v>24</v>
      </c>
      <c r="G4783" t="s">
        <v>683</v>
      </c>
      <c r="H4783">
        <v>130969</v>
      </c>
      <c r="I4783">
        <v>132222</v>
      </c>
      <c r="J4783" t="s">
        <v>26</v>
      </c>
      <c r="K4783" t="s">
        <v>1053</v>
      </c>
      <c r="N4783" t="s">
        <v>1054</v>
      </c>
      <c r="Q4783" t="s">
        <v>1052</v>
      </c>
      <c r="R4783">
        <v>1254</v>
      </c>
      <c r="S4783">
        <v>417</v>
      </c>
    </row>
    <row r="4784" spans="1:19" x14ac:dyDescent="0.25">
      <c r="A4784" s="1" t="s">
        <v>20</v>
      </c>
      <c r="B4784" s="1" t="s">
        <v>34</v>
      </c>
      <c r="C4784" s="1" t="s">
        <v>22</v>
      </c>
      <c r="D4784" s="1" t="s">
        <v>23</v>
      </c>
      <c r="E4784" s="1" t="s">
        <v>24</v>
      </c>
      <c r="G4784" t="s">
        <v>1766</v>
      </c>
      <c r="H4784">
        <v>132202</v>
      </c>
      <c r="I4784">
        <v>132600</v>
      </c>
      <c r="J4784" t="s">
        <v>26</v>
      </c>
      <c r="Q4784" t="s">
        <v>2048</v>
      </c>
      <c r="R4784">
        <v>399</v>
      </c>
    </row>
    <row r="4785" spans="1:20" x14ac:dyDescent="0.25">
      <c r="A4785" s="1" t="s">
        <v>36</v>
      </c>
      <c r="B4785" s="1" t="s">
        <v>37</v>
      </c>
      <c r="C4785" s="1" t="s">
        <v>22</v>
      </c>
      <c r="D4785" s="1" t="s">
        <v>23</v>
      </c>
      <c r="E4785" s="1" t="s">
        <v>24</v>
      </c>
      <c r="G4785" t="s">
        <v>1766</v>
      </c>
      <c r="H4785">
        <v>132202</v>
      </c>
      <c r="I4785">
        <v>132600</v>
      </c>
      <c r="J4785" t="s">
        <v>26</v>
      </c>
      <c r="K4785" t="s">
        <v>2049</v>
      </c>
      <c r="N4785" t="s">
        <v>45</v>
      </c>
      <c r="Q4785" t="s">
        <v>2048</v>
      </c>
      <c r="R4785">
        <v>399</v>
      </c>
      <c r="S4785">
        <v>132</v>
      </c>
    </row>
    <row r="4786" spans="1:20" x14ac:dyDescent="0.25">
      <c r="A4786" s="1" t="s">
        <v>20</v>
      </c>
      <c r="B4786" s="1" t="s">
        <v>34</v>
      </c>
      <c r="C4786" s="1" t="s">
        <v>22</v>
      </c>
      <c r="D4786" s="1" t="s">
        <v>23</v>
      </c>
      <c r="E4786" s="1" t="s">
        <v>24</v>
      </c>
      <c r="G4786" t="s">
        <v>1267</v>
      </c>
      <c r="H4786">
        <v>132213</v>
      </c>
      <c r="I4786">
        <v>133079</v>
      </c>
      <c r="J4786" t="s">
        <v>26</v>
      </c>
      <c r="Q4786" t="s">
        <v>1585</v>
      </c>
      <c r="R4786">
        <v>867</v>
      </c>
    </row>
    <row r="4787" spans="1:20" x14ac:dyDescent="0.25">
      <c r="A4787" s="1" t="s">
        <v>36</v>
      </c>
      <c r="B4787" s="1" t="s">
        <v>37</v>
      </c>
      <c r="C4787" s="1" t="s">
        <v>22</v>
      </c>
      <c r="D4787" s="1" t="s">
        <v>23</v>
      </c>
      <c r="E4787" s="1" t="s">
        <v>24</v>
      </c>
      <c r="G4787" t="s">
        <v>1267</v>
      </c>
      <c r="H4787">
        <v>132213</v>
      </c>
      <c r="I4787">
        <v>133079</v>
      </c>
      <c r="J4787" t="s">
        <v>26</v>
      </c>
      <c r="K4787" t="s">
        <v>1586</v>
      </c>
      <c r="N4787" t="s">
        <v>1587</v>
      </c>
      <c r="Q4787" t="s">
        <v>1585</v>
      </c>
      <c r="R4787">
        <v>867</v>
      </c>
      <c r="S4787">
        <v>288</v>
      </c>
    </row>
    <row r="4788" spans="1:20" x14ac:dyDescent="0.25">
      <c r="A4788" s="1" t="s">
        <v>20</v>
      </c>
      <c r="B4788" s="1" t="s">
        <v>128</v>
      </c>
      <c r="C4788" s="1" t="s">
        <v>22</v>
      </c>
      <c r="D4788" s="1" t="s">
        <v>23</v>
      </c>
      <c r="E4788" s="1" t="s">
        <v>24</v>
      </c>
      <c r="G4788" t="s">
        <v>683</v>
      </c>
      <c r="H4788">
        <v>132228</v>
      </c>
      <c r="I4788">
        <v>133527</v>
      </c>
      <c r="J4788" t="s">
        <v>26</v>
      </c>
      <c r="Q4788" t="s">
        <v>1055</v>
      </c>
      <c r="R4788">
        <v>1300</v>
      </c>
      <c r="T4788" t="s">
        <v>130</v>
      </c>
    </row>
    <row r="4789" spans="1:20" x14ac:dyDescent="0.25">
      <c r="A4789" s="1" t="s">
        <v>36</v>
      </c>
      <c r="B4789" s="1" t="s">
        <v>131</v>
      </c>
      <c r="C4789" s="1" t="s">
        <v>22</v>
      </c>
      <c r="D4789" s="1" t="s">
        <v>23</v>
      </c>
      <c r="E4789" s="1" t="s">
        <v>24</v>
      </c>
      <c r="G4789" t="s">
        <v>683</v>
      </c>
      <c r="H4789">
        <v>132228</v>
      </c>
      <c r="I4789">
        <v>133527</v>
      </c>
      <c r="J4789" t="s">
        <v>26</v>
      </c>
      <c r="N4789" t="s">
        <v>1056</v>
      </c>
      <c r="Q4789" t="s">
        <v>1055</v>
      </c>
      <c r="R4789">
        <v>1300</v>
      </c>
      <c r="T4789" t="s">
        <v>130</v>
      </c>
    </row>
    <row r="4790" spans="1:20" x14ac:dyDescent="0.25">
      <c r="A4790" s="1" t="s">
        <v>20</v>
      </c>
      <c r="B4790" s="1" t="s">
        <v>34</v>
      </c>
      <c r="C4790" s="1" t="s">
        <v>22</v>
      </c>
      <c r="D4790" s="1" t="s">
        <v>23</v>
      </c>
      <c r="E4790" s="1" t="s">
        <v>24</v>
      </c>
      <c r="G4790" t="s">
        <v>1766</v>
      </c>
      <c r="H4790">
        <v>132698</v>
      </c>
      <c r="I4790">
        <v>133264</v>
      </c>
      <c r="J4790" t="s">
        <v>26</v>
      </c>
      <c r="Q4790" t="s">
        <v>2050</v>
      </c>
      <c r="R4790">
        <v>567</v>
      </c>
    </row>
    <row r="4791" spans="1:20" x14ac:dyDescent="0.25">
      <c r="A4791" s="1" t="s">
        <v>36</v>
      </c>
      <c r="B4791" s="1" t="s">
        <v>37</v>
      </c>
      <c r="C4791" s="1" t="s">
        <v>22</v>
      </c>
      <c r="D4791" s="1" t="s">
        <v>23</v>
      </c>
      <c r="E4791" s="1" t="s">
        <v>24</v>
      </c>
      <c r="G4791" t="s">
        <v>1766</v>
      </c>
      <c r="H4791">
        <v>132698</v>
      </c>
      <c r="I4791">
        <v>133264</v>
      </c>
      <c r="J4791" t="s">
        <v>26</v>
      </c>
      <c r="K4791" t="s">
        <v>2051</v>
      </c>
      <c r="N4791" t="s">
        <v>2052</v>
      </c>
      <c r="Q4791" t="s">
        <v>2050</v>
      </c>
      <c r="R4791">
        <v>567</v>
      </c>
      <c r="S4791">
        <v>188</v>
      </c>
    </row>
    <row r="4792" spans="1:20" x14ac:dyDescent="0.25">
      <c r="A4792" s="1" t="s">
        <v>20</v>
      </c>
      <c r="B4792" s="1" t="s">
        <v>34</v>
      </c>
      <c r="C4792" s="1" t="s">
        <v>22</v>
      </c>
      <c r="D4792" s="1" t="s">
        <v>23</v>
      </c>
      <c r="E4792" s="1" t="s">
        <v>24</v>
      </c>
      <c r="G4792" t="s">
        <v>25</v>
      </c>
      <c r="H4792">
        <v>132743</v>
      </c>
      <c r="I4792">
        <v>133117</v>
      </c>
      <c r="J4792" t="s">
        <v>26</v>
      </c>
      <c r="Q4792" t="s">
        <v>422</v>
      </c>
      <c r="R4792">
        <v>375</v>
      </c>
    </row>
    <row r="4793" spans="1:20" x14ac:dyDescent="0.25">
      <c r="A4793" s="1" t="s">
        <v>36</v>
      </c>
      <c r="B4793" s="1" t="s">
        <v>37</v>
      </c>
      <c r="C4793" s="1" t="s">
        <v>22</v>
      </c>
      <c r="D4793" s="1" t="s">
        <v>23</v>
      </c>
      <c r="E4793" s="1" t="s">
        <v>24</v>
      </c>
      <c r="G4793" t="s">
        <v>25</v>
      </c>
      <c r="H4793">
        <v>132743</v>
      </c>
      <c r="I4793">
        <v>133117</v>
      </c>
      <c r="J4793" t="s">
        <v>26</v>
      </c>
      <c r="K4793" t="s">
        <v>423</v>
      </c>
      <c r="N4793" t="s">
        <v>45</v>
      </c>
      <c r="Q4793" t="s">
        <v>422</v>
      </c>
      <c r="R4793">
        <v>375</v>
      </c>
      <c r="S4793">
        <v>124</v>
      </c>
    </row>
    <row r="4794" spans="1:20" x14ac:dyDescent="0.25">
      <c r="A4794" s="1" t="s">
        <v>20</v>
      </c>
      <c r="B4794" s="1" t="s">
        <v>34</v>
      </c>
      <c r="C4794" s="1" t="s">
        <v>22</v>
      </c>
      <c r="D4794" s="1" t="s">
        <v>23</v>
      </c>
      <c r="E4794" s="1" t="s">
        <v>24</v>
      </c>
      <c r="G4794" t="s">
        <v>25</v>
      </c>
      <c r="H4794">
        <v>133215</v>
      </c>
      <c r="I4794">
        <v>135596</v>
      </c>
      <c r="J4794" t="s">
        <v>26</v>
      </c>
      <c r="Q4794" t="s">
        <v>424</v>
      </c>
      <c r="R4794">
        <v>2382</v>
      </c>
    </row>
    <row r="4795" spans="1:20" x14ac:dyDescent="0.25">
      <c r="A4795" s="1" t="s">
        <v>36</v>
      </c>
      <c r="B4795" s="1" t="s">
        <v>37</v>
      </c>
      <c r="C4795" s="1" t="s">
        <v>22</v>
      </c>
      <c r="D4795" s="1" t="s">
        <v>23</v>
      </c>
      <c r="E4795" s="1" t="s">
        <v>24</v>
      </c>
      <c r="G4795" t="s">
        <v>25</v>
      </c>
      <c r="H4795">
        <v>133215</v>
      </c>
      <c r="I4795">
        <v>135596</v>
      </c>
      <c r="J4795" t="s">
        <v>26</v>
      </c>
      <c r="K4795" t="s">
        <v>425</v>
      </c>
      <c r="N4795" t="s">
        <v>426</v>
      </c>
      <c r="Q4795" t="s">
        <v>424</v>
      </c>
      <c r="R4795">
        <v>2382</v>
      </c>
      <c r="S4795">
        <v>793</v>
      </c>
    </row>
    <row r="4796" spans="1:20" x14ac:dyDescent="0.25">
      <c r="A4796" s="1" t="s">
        <v>20</v>
      </c>
      <c r="B4796" s="1" t="s">
        <v>34</v>
      </c>
      <c r="C4796" s="1" t="s">
        <v>22</v>
      </c>
      <c r="D4796" s="1" t="s">
        <v>23</v>
      </c>
      <c r="E4796" s="1" t="s">
        <v>24</v>
      </c>
      <c r="G4796" t="s">
        <v>1267</v>
      </c>
      <c r="H4796">
        <v>133219</v>
      </c>
      <c r="I4796">
        <v>133488</v>
      </c>
      <c r="J4796" t="s">
        <v>46</v>
      </c>
      <c r="Q4796" t="s">
        <v>1588</v>
      </c>
      <c r="R4796">
        <v>270</v>
      </c>
    </row>
    <row r="4797" spans="1:20" x14ac:dyDescent="0.25">
      <c r="A4797" s="1" t="s">
        <v>36</v>
      </c>
      <c r="B4797" s="1" t="s">
        <v>37</v>
      </c>
      <c r="C4797" s="1" t="s">
        <v>22</v>
      </c>
      <c r="D4797" s="1" t="s">
        <v>23</v>
      </c>
      <c r="E4797" s="1" t="s">
        <v>24</v>
      </c>
      <c r="G4797" t="s">
        <v>1267</v>
      </c>
      <c r="H4797">
        <v>133219</v>
      </c>
      <c r="I4797">
        <v>133488</v>
      </c>
      <c r="J4797" t="s">
        <v>46</v>
      </c>
      <c r="K4797" t="s">
        <v>1589</v>
      </c>
      <c r="N4797" t="s">
        <v>1590</v>
      </c>
      <c r="Q4797" t="s">
        <v>1588</v>
      </c>
      <c r="R4797">
        <v>270</v>
      </c>
      <c r="S4797">
        <v>89</v>
      </c>
    </row>
    <row r="4798" spans="1:20" x14ac:dyDescent="0.25">
      <c r="A4798" s="1" t="s">
        <v>20</v>
      </c>
      <c r="B4798" s="1" t="s">
        <v>34</v>
      </c>
      <c r="C4798" s="1" t="s">
        <v>22</v>
      </c>
      <c r="D4798" s="1" t="s">
        <v>23</v>
      </c>
      <c r="E4798" s="1" t="s">
        <v>24</v>
      </c>
      <c r="G4798" t="s">
        <v>1766</v>
      </c>
      <c r="H4798">
        <v>133279</v>
      </c>
      <c r="I4798">
        <v>134163</v>
      </c>
      <c r="J4798" t="s">
        <v>26</v>
      </c>
      <c r="Q4798" t="s">
        <v>2053</v>
      </c>
      <c r="R4798">
        <v>885</v>
      </c>
    </row>
    <row r="4799" spans="1:20" x14ac:dyDescent="0.25">
      <c r="A4799" s="1" t="s">
        <v>36</v>
      </c>
      <c r="B4799" s="1" t="s">
        <v>37</v>
      </c>
      <c r="C4799" s="1" t="s">
        <v>22</v>
      </c>
      <c r="D4799" s="1" t="s">
        <v>23</v>
      </c>
      <c r="E4799" s="1" t="s">
        <v>24</v>
      </c>
      <c r="G4799" t="s">
        <v>1766</v>
      </c>
      <c r="H4799">
        <v>133279</v>
      </c>
      <c r="I4799">
        <v>134163</v>
      </c>
      <c r="J4799" t="s">
        <v>26</v>
      </c>
      <c r="K4799" t="s">
        <v>2054</v>
      </c>
      <c r="N4799" t="s">
        <v>2055</v>
      </c>
      <c r="Q4799" t="s">
        <v>2053</v>
      </c>
      <c r="R4799">
        <v>885</v>
      </c>
      <c r="S4799">
        <v>294</v>
      </c>
    </row>
    <row r="4800" spans="1:20" x14ac:dyDescent="0.25">
      <c r="A4800" s="1" t="s">
        <v>20</v>
      </c>
      <c r="B4800" s="1" t="s">
        <v>34</v>
      </c>
      <c r="C4800" s="1" t="s">
        <v>22</v>
      </c>
      <c r="D4800" s="1" t="s">
        <v>23</v>
      </c>
      <c r="E4800" s="1" t="s">
        <v>24</v>
      </c>
      <c r="G4800" t="s">
        <v>683</v>
      </c>
      <c r="H4800">
        <v>133502</v>
      </c>
      <c r="I4800">
        <v>133684</v>
      </c>
      <c r="J4800" t="s">
        <v>26</v>
      </c>
      <c r="Q4800" t="s">
        <v>1057</v>
      </c>
      <c r="R4800">
        <v>183</v>
      </c>
    </row>
    <row r="4801" spans="1:19" x14ac:dyDescent="0.25">
      <c r="A4801" s="1" t="s">
        <v>36</v>
      </c>
      <c r="B4801" s="1" t="s">
        <v>37</v>
      </c>
      <c r="C4801" s="1" t="s">
        <v>22</v>
      </c>
      <c r="D4801" s="1" t="s">
        <v>23</v>
      </c>
      <c r="E4801" s="1" t="s">
        <v>24</v>
      </c>
      <c r="G4801" t="s">
        <v>683</v>
      </c>
      <c r="H4801">
        <v>133502</v>
      </c>
      <c r="I4801">
        <v>133684</v>
      </c>
      <c r="J4801" t="s">
        <v>26</v>
      </c>
      <c r="K4801" t="s">
        <v>1058</v>
      </c>
      <c r="N4801" t="s">
        <v>45</v>
      </c>
      <c r="Q4801" t="s">
        <v>1057</v>
      </c>
      <c r="R4801">
        <v>183</v>
      </c>
      <c r="S4801">
        <v>60</v>
      </c>
    </row>
    <row r="4802" spans="1:19" x14ac:dyDescent="0.25">
      <c r="A4802" s="1" t="s">
        <v>20</v>
      </c>
      <c r="B4802" s="1" t="s">
        <v>34</v>
      </c>
      <c r="C4802" s="1" t="s">
        <v>22</v>
      </c>
      <c r="D4802" s="1" t="s">
        <v>23</v>
      </c>
      <c r="E4802" s="1" t="s">
        <v>24</v>
      </c>
      <c r="G4802" t="s">
        <v>1267</v>
      </c>
      <c r="H4802">
        <v>133541</v>
      </c>
      <c r="I4802">
        <v>133864</v>
      </c>
      <c r="J4802" t="s">
        <v>26</v>
      </c>
      <c r="Q4802" t="s">
        <v>1591</v>
      </c>
      <c r="R4802">
        <v>324</v>
      </c>
    </row>
    <row r="4803" spans="1:19" x14ac:dyDescent="0.25">
      <c r="A4803" s="1" t="s">
        <v>36</v>
      </c>
      <c r="B4803" s="1" t="s">
        <v>37</v>
      </c>
      <c r="C4803" s="1" t="s">
        <v>22</v>
      </c>
      <c r="D4803" s="1" t="s">
        <v>23</v>
      </c>
      <c r="E4803" s="1" t="s">
        <v>24</v>
      </c>
      <c r="G4803" t="s">
        <v>1267</v>
      </c>
      <c r="H4803">
        <v>133541</v>
      </c>
      <c r="I4803">
        <v>133864</v>
      </c>
      <c r="J4803" t="s">
        <v>26</v>
      </c>
      <c r="K4803" t="s">
        <v>1592</v>
      </c>
      <c r="N4803" t="s">
        <v>1593</v>
      </c>
      <c r="Q4803" t="s">
        <v>1591</v>
      </c>
      <c r="R4803">
        <v>324</v>
      </c>
      <c r="S4803">
        <v>107</v>
      </c>
    </row>
    <row r="4804" spans="1:19" x14ac:dyDescent="0.25">
      <c r="A4804" s="1" t="s">
        <v>20</v>
      </c>
      <c r="B4804" s="1" t="s">
        <v>34</v>
      </c>
      <c r="C4804" s="1" t="s">
        <v>22</v>
      </c>
      <c r="D4804" s="1" t="s">
        <v>23</v>
      </c>
      <c r="E4804" s="1" t="s">
        <v>24</v>
      </c>
      <c r="G4804" t="s">
        <v>683</v>
      </c>
      <c r="H4804">
        <v>133684</v>
      </c>
      <c r="I4804">
        <v>134235</v>
      </c>
      <c r="J4804" t="s">
        <v>26</v>
      </c>
      <c r="Q4804" t="s">
        <v>1059</v>
      </c>
      <c r="R4804">
        <v>552</v>
      </c>
    </row>
    <row r="4805" spans="1:19" x14ac:dyDescent="0.25">
      <c r="A4805" s="1" t="s">
        <v>36</v>
      </c>
      <c r="B4805" s="1" t="s">
        <v>37</v>
      </c>
      <c r="C4805" s="1" t="s">
        <v>22</v>
      </c>
      <c r="D4805" s="1" t="s">
        <v>23</v>
      </c>
      <c r="E4805" s="1" t="s">
        <v>24</v>
      </c>
      <c r="G4805" t="s">
        <v>683</v>
      </c>
      <c r="H4805">
        <v>133684</v>
      </c>
      <c r="I4805">
        <v>134235</v>
      </c>
      <c r="J4805" t="s">
        <v>26</v>
      </c>
      <c r="K4805" t="s">
        <v>1060</v>
      </c>
      <c r="N4805" t="s">
        <v>1035</v>
      </c>
      <c r="Q4805" t="s">
        <v>1059</v>
      </c>
      <c r="R4805">
        <v>552</v>
      </c>
      <c r="S4805">
        <v>183</v>
      </c>
    </row>
    <row r="4806" spans="1:19" x14ac:dyDescent="0.25">
      <c r="A4806" s="1" t="s">
        <v>20</v>
      </c>
      <c r="B4806" s="1" t="s">
        <v>34</v>
      </c>
      <c r="C4806" s="1" t="s">
        <v>22</v>
      </c>
      <c r="D4806" s="1" t="s">
        <v>23</v>
      </c>
      <c r="E4806" s="1" t="s">
        <v>24</v>
      </c>
      <c r="G4806" t="s">
        <v>1267</v>
      </c>
      <c r="H4806">
        <v>133846</v>
      </c>
      <c r="I4806">
        <v>134544</v>
      </c>
      <c r="J4806" t="s">
        <v>26</v>
      </c>
      <c r="Q4806" t="s">
        <v>1594</v>
      </c>
      <c r="R4806">
        <v>699</v>
      </c>
    </row>
    <row r="4807" spans="1:19" x14ac:dyDescent="0.25">
      <c r="A4807" s="1" t="s">
        <v>36</v>
      </c>
      <c r="B4807" s="1" t="s">
        <v>37</v>
      </c>
      <c r="C4807" s="1" t="s">
        <v>22</v>
      </c>
      <c r="D4807" s="1" t="s">
        <v>23</v>
      </c>
      <c r="E4807" s="1" t="s">
        <v>24</v>
      </c>
      <c r="G4807" t="s">
        <v>1267</v>
      </c>
      <c r="H4807">
        <v>133846</v>
      </c>
      <c r="I4807">
        <v>134544</v>
      </c>
      <c r="J4807" t="s">
        <v>26</v>
      </c>
      <c r="K4807" t="s">
        <v>1595</v>
      </c>
      <c r="N4807" t="s">
        <v>1596</v>
      </c>
      <c r="Q4807" t="s">
        <v>1594</v>
      </c>
      <c r="R4807">
        <v>699</v>
      </c>
      <c r="S4807">
        <v>232</v>
      </c>
    </row>
    <row r="4808" spans="1:19" x14ac:dyDescent="0.25">
      <c r="A4808" s="1" t="s">
        <v>20</v>
      </c>
      <c r="B4808" s="1" t="s">
        <v>34</v>
      </c>
      <c r="C4808" s="1" t="s">
        <v>22</v>
      </c>
      <c r="D4808" s="1" t="s">
        <v>23</v>
      </c>
      <c r="E4808" s="1" t="s">
        <v>24</v>
      </c>
      <c r="G4808" t="s">
        <v>1766</v>
      </c>
      <c r="H4808">
        <v>134180</v>
      </c>
      <c r="I4808">
        <v>135088</v>
      </c>
      <c r="J4808" t="s">
        <v>26</v>
      </c>
      <c r="Q4808" t="s">
        <v>2056</v>
      </c>
      <c r="R4808">
        <v>909</v>
      </c>
    </row>
    <row r="4809" spans="1:19" x14ac:dyDescent="0.25">
      <c r="A4809" s="1" t="s">
        <v>36</v>
      </c>
      <c r="B4809" s="1" t="s">
        <v>37</v>
      </c>
      <c r="C4809" s="1" t="s">
        <v>22</v>
      </c>
      <c r="D4809" s="1" t="s">
        <v>23</v>
      </c>
      <c r="E4809" s="1" t="s">
        <v>24</v>
      </c>
      <c r="G4809" t="s">
        <v>1766</v>
      </c>
      <c r="H4809">
        <v>134180</v>
      </c>
      <c r="I4809">
        <v>135088</v>
      </c>
      <c r="J4809" t="s">
        <v>26</v>
      </c>
      <c r="K4809" t="s">
        <v>2057</v>
      </c>
      <c r="N4809" t="s">
        <v>2058</v>
      </c>
      <c r="Q4809" t="s">
        <v>2056</v>
      </c>
      <c r="R4809">
        <v>909</v>
      </c>
      <c r="S4809">
        <v>302</v>
      </c>
    </row>
    <row r="4810" spans="1:19" x14ac:dyDescent="0.25">
      <c r="A4810" s="1" t="s">
        <v>20</v>
      </c>
      <c r="B4810" s="1" t="s">
        <v>34</v>
      </c>
      <c r="C4810" s="1" t="s">
        <v>22</v>
      </c>
      <c r="D4810" s="1" t="s">
        <v>23</v>
      </c>
      <c r="E4810" s="1" t="s">
        <v>24</v>
      </c>
      <c r="G4810" t="s">
        <v>683</v>
      </c>
      <c r="H4810">
        <v>134626</v>
      </c>
      <c r="I4810">
        <v>136296</v>
      </c>
      <c r="J4810" t="s">
        <v>46</v>
      </c>
      <c r="Q4810" t="s">
        <v>1061</v>
      </c>
      <c r="R4810">
        <v>1671</v>
      </c>
    </row>
    <row r="4811" spans="1:19" x14ac:dyDescent="0.25">
      <c r="A4811" s="1" t="s">
        <v>36</v>
      </c>
      <c r="B4811" s="1" t="s">
        <v>37</v>
      </c>
      <c r="C4811" s="1" t="s">
        <v>22</v>
      </c>
      <c r="D4811" s="1" t="s">
        <v>23</v>
      </c>
      <c r="E4811" s="1" t="s">
        <v>24</v>
      </c>
      <c r="G4811" t="s">
        <v>683</v>
      </c>
      <c r="H4811">
        <v>134626</v>
      </c>
      <c r="I4811">
        <v>136296</v>
      </c>
      <c r="J4811" t="s">
        <v>46</v>
      </c>
      <c r="K4811" t="s">
        <v>1062</v>
      </c>
      <c r="N4811" t="s">
        <v>975</v>
      </c>
      <c r="Q4811" t="s">
        <v>1061</v>
      </c>
      <c r="R4811">
        <v>1671</v>
      </c>
      <c r="S4811">
        <v>556</v>
      </c>
    </row>
    <row r="4812" spans="1:19" x14ac:dyDescent="0.25">
      <c r="A4812" s="1" t="s">
        <v>20</v>
      </c>
      <c r="B4812" s="1" t="s">
        <v>34</v>
      </c>
      <c r="C4812" s="1" t="s">
        <v>22</v>
      </c>
      <c r="D4812" s="1" t="s">
        <v>23</v>
      </c>
      <c r="E4812" s="1" t="s">
        <v>24</v>
      </c>
      <c r="G4812" t="s">
        <v>1267</v>
      </c>
      <c r="H4812">
        <v>134688</v>
      </c>
      <c r="I4812">
        <v>137132</v>
      </c>
      <c r="J4812" t="s">
        <v>26</v>
      </c>
      <c r="Q4812" t="s">
        <v>1597</v>
      </c>
      <c r="R4812">
        <v>2445</v>
      </c>
    </row>
    <row r="4813" spans="1:19" x14ac:dyDescent="0.25">
      <c r="A4813" s="1" t="s">
        <v>36</v>
      </c>
      <c r="B4813" s="1" t="s">
        <v>37</v>
      </c>
      <c r="C4813" s="1" t="s">
        <v>22</v>
      </c>
      <c r="D4813" s="1" t="s">
        <v>23</v>
      </c>
      <c r="E4813" s="1" t="s">
        <v>24</v>
      </c>
      <c r="G4813" t="s">
        <v>1267</v>
      </c>
      <c r="H4813">
        <v>134688</v>
      </c>
      <c r="I4813">
        <v>137132</v>
      </c>
      <c r="J4813" t="s">
        <v>26</v>
      </c>
      <c r="K4813" t="s">
        <v>1598</v>
      </c>
      <c r="N4813" t="s">
        <v>1599</v>
      </c>
      <c r="Q4813" t="s">
        <v>1597</v>
      </c>
      <c r="R4813">
        <v>2445</v>
      </c>
      <c r="S4813">
        <v>814</v>
      </c>
    </row>
    <row r="4814" spans="1:19" x14ac:dyDescent="0.25">
      <c r="A4814" s="1" t="s">
        <v>20</v>
      </c>
      <c r="B4814" s="1" t="s">
        <v>34</v>
      </c>
      <c r="C4814" s="1" t="s">
        <v>22</v>
      </c>
      <c r="D4814" s="1" t="s">
        <v>23</v>
      </c>
      <c r="E4814" s="1" t="s">
        <v>24</v>
      </c>
      <c r="G4814" t="s">
        <v>1766</v>
      </c>
      <c r="H4814">
        <v>135104</v>
      </c>
      <c r="I4814">
        <v>136153</v>
      </c>
      <c r="J4814" t="s">
        <v>26</v>
      </c>
      <c r="Q4814" t="s">
        <v>2059</v>
      </c>
      <c r="R4814">
        <v>1050</v>
      </c>
    </row>
    <row r="4815" spans="1:19" x14ac:dyDescent="0.25">
      <c r="A4815" s="1" t="s">
        <v>36</v>
      </c>
      <c r="B4815" s="1" t="s">
        <v>37</v>
      </c>
      <c r="C4815" s="1" t="s">
        <v>22</v>
      </c>
      <c r="D4815" s="1" t="s">
        <v>23</v>
      </c>
      <c r="E4815" s="1" t="s">
        <v>24</v>
      </c>
      <c r="G4815" t="s">
        <v>1766</v>
      </c>
      <c r="H4815">
        <v>135104</v>
      </c>
      <c r="I4815">
        <v>136153</v>
      </c>
      <c r="J4815" t="s">
        <v>26</v>
      </c>
      <c r="K4815" t="s">
        <v>2060</v>
      </c>
      <c r="N4815" t="s">
        <v>2061</v>
      </c>
      <c r="Q4815" t="s">
        <v>2059</v>
      </c>
      <c r="R4815">
        <v>1050</v>
      </c>
      <c r="S4815">
        <v>349</v>
      </c>
    </row>
    <row r="4816" spans="1:19" x14ac:dyDescent="0.25">
      <c r="A4816" s="1" t="s">
        <v>20</v>
      </c>
      <c r="B4816" s="1" t="s">
        <v>34</v>
      </c>
      <c r="C4816" s="1" t="s">
        <v>22</v>
      </c>
      <c r="D4816" s="1" t="s">
        <v>23</v>
      </c>
      <c r="E4816" s="1" t="s">
        <v>24</v>
      </c>
      <c r="G4816" t="s">
        <v>25</v>
      </c>
      <c r="H4816">
        <v>135609</v>
      </c>
      <c r="I4816">
        <v>136628</v>
      </c>
      <c r="J4816" t="s">
        <v>26</v>
      </c>
      <c r="Q4816" t="s">
        <v>427</v>
      </c>
      <c r="R4816">
        <v>1020</v>
      </c>
    </row>
    <row r="4817" spans="1:20" x14ac:dyDescent="0.25">
      <c r="A4817" s="1" t="s">
        <v>36</v>
      </c>
      <c r="B4817" s="1" t="s">
        <v>37</v>
      </c>
      <c r="C4817" s="1" t="s">
        <v>22</v>
      </c>
      <c r="D4817" s="1" t="s">
        <v>23</v>
      </c>
      <c r="E4817" s="1" t="s">
        <v>24</v>
      </c>
      <c r="G4817" t="s">
        <v>25</v>
      </c>
      <c r="H4817">
        <v>135609</v>
      </c>
      <c r="I4817">
        <v>136628</v>
      </c>
      <c r="J4817" t="s">
        <v>26</v>
      </c>
      <c r="K4817" t="s">
        <v>428</v>
      </c>
      <c r="N4817" t="s">
        <v>429</v>
      </c>
      <c r="Q4817" t="s">
        <v>427</v>
      </c>
      <c r="R4817">
        <v>1020</v>
      </c>
      <c r="S4817">
        <v>339</v>
      </c>
    </row>
    <row r="4818" spans="1:20" x14ac:dyDescent="0.25">
      <c r="A4818" s="1" t="s">
        <v>20</v>
      </c>
      <c r="B4818" s="1" t="s">
        <v>34</v>
      </c>
      <c r="C4818" s="1" t="s">
        <v>22</v>
      </c>
      <c r="D4818" s="1" t="s">
        <v>23</v>
      </c>
      <c r="E4818" s="1" t="s">
        <v>24</v>
      </c>
      <c r="G4818" t="s">
        <v>1766</v>
      </c>
      <c r="H4818">
        <v>136428</v>
      </c>
      <c r="I4818">
        <v>137468</v>
      </c>
      <c r="J4818" t="s">
        <v>26</v>
      </c>
      <c r="Q4818" t="s">
        <v>2062</v>
      </c>
      <c r="R4818">
        <v>1041</v>
      </c>
    </row>
    <row r="4819" spans="1:20" x14ac:dyDescent="0.25">
      <c r="A4819" s="1" t="s">
        <v>36</v>
      </c>
      <c r="B4819" s="1" t="s">
        <v>37</v>
      </c>
      <c r="C4819" s="1" t="s">
        <v>22</v>
      </c>
      <c r="D4819" s="1" t="s">
        <v>23</v>
      </c>
      <c r="E4819" s="1" t="s">
        <v>24</v>
      </c>
      <c r="G4819" t="s">
        <v>1766</v>
      </c>
      <c r="H4819">
        <v>136428</v>
      </c>
      <c r="I4819">
        <v>137468</v>
      </c>
      <c r="J4819" t="s">
        <v>26</v>
      </c>
      <c r="K4819" t="s">
        <v>2063</v>
      </c>
      <c r="N4819" t="s">
        <v>45</v>
      </c>
      <c r="Q4819" t="s">
        <v>2062</v>
      </c>
      <c r="R4819">
        <v>1041</v>
      </c>
      <c r="S4819">
        <v>346</v>
      </c>
    </row>
    <row r="4820" spans="1:20" x14ac:dyDescent="0.25">
      <c r="A4820" s="1" t="s">
        <v>20</v>
      </c>
      <c r="B4820" s="1" t="s">
        <v>34</v>
      </c>
      <c r="C4820" s="1" t="s">
        <v>22</v>
      </c>
      <c r="D4820" s="1" t="s">
        <v>23</v>
      </c>
      <c r="E4820" s="1" t="s">
        <v>24</v>
      </c>
      <c r="G4820" t="s">
        <v>683</v>
      </c>
      <c r="H4820">
        <v>136580</v>
      </c>
      <c r="I4820">
        <v>137239</v>
      </c>
      <c r="J4820" t="s">
        <v>46</v>
      </c>
      <c r="Q4820" t="s">
        <v>1063</v>
      </c>
      <c r="R4820">
        <v>660</v>
      </c>
    </row>
    <row r="4821" spans="1:20" x14ac:dyDescent="0.25">
      <c r="A4821" s="1" t="s">
        <v>36</v>
      </c>
      <c r="B4821" s="1" t="s">
        <v>37</v>
      </c>
      <c r="C4821" s="1" t="s">
        <v>22</v>
      </c>
      <c r="D4821" s="1" t="s">
        <v>23</v>
      </c>
      <c r="E4821" s="1" t="s">
        <v>24</v>
      </c>
      <c r="G4821" t="s">
        <v>683</v>
      </c>
      <c r="H4821">
        <v>136580</v>
      </c>
      <c r="I4821">
        <v>137239</v>
      </c>
      <c r="J4821" t="s">
        <v>46</v>
      </c>
      <c r="K4821" t="s">
        <v>1064</v>
      </c>
      <c r="N4821" t="s">
        <v>45</v>
      </c>
      <c r="Q4821" t="s">
        <v>1063</v>
      </c>
      <c r="R4821">
        <v>660</v>
      </c>
      <c r="S4821">
        <v>219</v>
      </c>
    </row>
    <row r="4822" spans="1:20" x14ac:dyDescent="0.25">
      <c r="A4822" s="1" t="s">
        <v>20</v>
      </c>
      <c r="B4822" s="1" t="s">
        <v>34</v>
      </c>
      <c r="C4822" s="1" t="s">
        <v>22</v>
      </c>
      <c r="D4822" s="1" t="s">
        <v>23</v>
      </c>
      <c r="E4822" s="1" t="s">
        <v>24</v>
      </c>
      <c r="G4822" t="s">
        <v>25</v>
      </c>
      <c r="H4822">
        <v>136934</v>
      </c>
      <c r="I4822">
        <v>137704</v>
      </c>
      <c r="J4822" t="s">
        <v>26</v>
      </c>
      <c r="Q4822" t="s">
        <v>430</v>
      </c>
      <c r="R4822">
        <v>771</v>
      </c>
    </row>
    <row r="4823" spans="1:20" x14ac:dyDescent="0.25">
      <c r="A4823" s="1" t="s">
        <v>36</v>
      </c>
      <c r="B4823" s="1" t="s">
        <v>37</v>
      </c>
      <c r="C4823" s="1" t="s">
        <v>22</v>
      </c>
      <c r="D4823" s="1" t="s">
        <v>23</v>
      </c>
      <c r="E4823" s="1" t="s">
        <v>24</v>
      </c>
      <c r="G4823" t="s">
        <v>25</v>
      </c>
      <c r="H4823">
        <v>136934</v>
      </c>
      <c r="I4823">
        <v>137704</v>
      </c>
      <c r="J4823" t="s">
        <v>26</v>
      </c>
      <c r="K4823" t="s">
        <v>431</v>
      </c>
      <c r="N4823" t="s">
        <v>432</v>
      </c>
      <c r="Q4823" t="s">
        <v>430</v>
      </c>
      <c r="R4823">
        <v>771</v>
      </c>
      <c r="S4823">
        <v>256</v>
      </c>
    </row>
    <row r="4824" spans="1:20" x14ac:dyDescent="0.25">
      <c r="A4824" s="1" t="s">
        <v>20</v>
      </c>
      <c r="B4824" s="1" t="s">
        <v>128</v>
      </c>
      <c r="C4824" s="1" t="s">
        <v>22</v>
      </c>
      <c r="D4824" s="1" t="s">
        <v>23</v>
      </c>
      <c r="E4824" s="1" t="s">
        <v>24</v>
      </c>
      <c r="G4824" t="s">
        <v>683</v>
      </c>
      <c r="H4824">
        <v>137394</v>
      </c>
      <c r="I4824">
        <v>138073</v>
      </c>
      <c r="J4824" t="s">
        <v>46</v>
      </c>
      <c r="Q4824" t="s">
        <v>1065</v>
      </c>
      <c r="R4824">
        <v>680</v>
      </c>
      <c r="T4824" t="s">
        <v>130</v>
      </c>
    </row>
    <row r="4825" spans="1:20" x14ac:dyDescent="0.25">
      <c r="A4825" s="1" t="s">
        <v>36</v>
      </c>
      <c r="B4825" s="1" t="s">
        <v>131</v>
      </c>
      <c r="C4825" s="1" t="s">
        <v>22</v>
      </c>
      <c r="D4825" s="1" t="s">
        <v>23</v>
      </c>
      <c r="E4825" s="1" t="s">
        <v>24</v>
      </c>
      <c r="G4825" t="s">
        <v>683</v>
      </c>
      <c r="H4825">
        <v>137394</v>
      </c>
      <c r="I4825">
        <v>138073</v>
      </c>
      <c r="J4825" t="s">
        <v>46</v>
      </c>
      <c r="N4825" t="s">
        <v>45</v>
      </c>
      <c r="Q4825" t="s">
        <v>1065</v>
      </c>
      <c r="R4825">
        <v>680</v>
      </c>
      <c r="T4825" t="s">
        <v>130</v>
      </c>
    </row>
    <row r="4826" spans="1:20" x14ac:dyDescent="0.25">
      <c r="A4826" s="1" t="s">
        <v>20</v>
      </c>
      <c r="B4826" s="1" t="s">
        <v>34</v>
      </c>
      <c r="C4826" s="1" t="s">
        <v>22</v>
      </c>
      <c r="D4826" s="1" t="s">
        <v>23</v>
      </c>
      <c r="E4826" s="1" t="s">
        <v>24</v>
      </c>
      <c r="G4826" t="s">
        <v>1766</v>
      </c>
      <c r="H4826">
        <v>137419</v>
      </c>
      <c r="I4826">
        <v>138261</v>
      </c>
      <c r="J4826" t="s">
        <v>26</v>
      </c>
      <c r="Q4826" t="s">
        <v>2064</v>
      </c>
      <c r="R4826">
        <v>843</v>
      </c>
    </row>
    <row r="4827" spans="1:20" x14ac:dyDescent="0.25">
      <c r="A4827" s="1" t="s">
        <v>36</v>
      </c>
      <c r="B4827" s="1" t="s">
        <v>37</v>
      </c>
      <c r="C4827" s="1" t="s">
        <v>22</v>
      </c>
      <c r="D4827" s="1" t="s">
        <v>23</v>
      </c>
      <c r="E4827" s="1" t="s">
        <v>24</v>
      </c>
      <c r="G4827" t="s">
        <v>1766</v>
      </c>
      <c r="H4827">
        <v>137419</v>
      </c>
      <c r="I4827">
        <v>138261</v>
      </c>
      <c r="J4827" t="s">
        <v>26</v>
      </c>
      <c r="K4827" t="s">
        <v>2065</v>
      </c>
      <c r="N4827" t="s">
        <v>45</v>
      </c>
      <c r="Q4827" t="s">
        <v>2064</v>
      </c>
      <c r="R4827">
        <v>843</v>
      </c>
      <c r="S4827">
        <v>280</v>
      </c>
    </row>
    <row r="4828" spans="1:20" x14ac:dyDescent="0.25">
      <c r="A4828" s="1" t="s">
        <v>20</v>
      </c>
      <c r="B4828" s="1" t="s">
        <v>34</v>
      </c>
      <c r="C4828" s="1" t="s">
        <v>22</v>
      </c>
      <c r="D4828" s="1" t="s">
        <v>23</v>
      </c>
      <c r="E4828" s="1" t="s">
        <v>24</v>
      </c>
      <c r="G4828" t="s">
        <v>1267</v>
      </c>
      <c r="H4828">
        <v>137620</v>
      </c>
      <c r="I4828">
        <v>138132</v>
      </c>
      <c r="J4828" t="s">
        <v>46</v>
      </c>
      <c r="Q4828" t="s">
        <v>1600</v>
      </c>
      <c r="R4828">
        <v>513</v>
      </c>
    </row>
    <row r="4829" spans="1:20" x14ac:dyDescent="0.25">
      <c r="A4829" s="1" t="s">
        <v>36</v>
      </c>
      <c r="B4829" s="1" t="s">
        <v>37</v>
      </c>
      <c r="C4829" s="1" t="s">
        <v>22</v>
      </c>
      <c r="D4829" s="1" t="s">
        <v>23</v>
      </c>
      <c r="E4829" s="1" t="s">
        <v>24</v>
      </c>
      <c r="G4829" t="s">
        <v>1267</v>
      </c>
      <c r="H4829">
        <v>137620</v>
      </c>
      <c r="I4829">
        <v>138132</v>
      </c>
      <c r="J4829" t="s">
        <v>46</v>
      </c>
      <c r="K4829" t="s">
        <v>1601</v>
      </c>
      <c r="N4829" t="s">
        <v>163</v>
      </c>
      <c r="Q4829" t="s">
        <v>1600</v>
      </c>
      <c r="R4829">
        <v>513</v>
      </c>
      <c r="S4829">
        <v>170</v>
      </c>
    </row>
    <row r="4830" spans="1:20" x14ac:dyDescent="0.25">
      <c r="A4830" s="1" t="s">
        <v>20</v>
      </c>
      <c r="B4830" s="1" t="s">
        <v>34</v>
      </c>
      <c r="C4830" s="1" t="s">
        <v>22</v>
      </c>
      <c r="D4830" s="1" t="s">
        <v>23</v>
      </c>
      <c r="E4830" s="1" t="s">
        <v>24</v>
      </c>
      <c r="G4830" t="s">
        <v>25</v>
      </c>
      <c r="H4830">
        <v>137762</v>
      </c>
      <c r="I4830">
        <v>138121</v>
      </c>
      <c r="J4830" t="s">
        <v>26</v>
      </c>
      <c r="Q4830" t="s">
        <v>433</v>
      </c>
      <c r="R4830">
        <v>360</v>
      </c>
    </row>
    <row r="4831" spans="1:20" x14ac:dyDescent="0.25">
      <c r="A4831" s="1" t="s">
        <v>36</v>
      </c>
      <c r="B4831" s="1" t="s">
        <v>37</v>
      </c>
      <c r="C4831" s="1" t="s">
        <v>22</v>
      </c>
      <c r="D4831" s="1" t="s">
        <v>23</v>
      </c>
      <c r="E4831" s="1" t="s">
        <v>24</v>
      </c>
      <c r="G4831" t="s">
        <v>25</v>
      </c>
      <c r="H4831">
        <v>137762</v>
      </c>
      <c r="I4831">
        <v>138121</v>
      </c>
      <c r="J4831" t="s">
        <v>26</v>
      </c>
      <c r="K4831" t="s">
        <v>434</v>
      </c>
      <c r="N4831" t="s">
        <v>435</v>
      </c>
      <c r="Q4831" t="s">
        <v>433</v>
      </c>
      <c r="R4831">
        <v>360</v>
      </c>
      <c r="S4831">
        <v>119</v>
      </c>
    </row>
    <row r="4832" spans="1:20" x14ac:dyDescent="0.25">
      <c r="A4832" s="1" t="s">
        <v>20</v>
      </c>
      <c r="B4832" s="1" t="s">
        <v>128</v>
      </c>
      <c r="C4832" s="1" t="s">
        <v>22</v>
      </c>
      <c r="D4832" s="1" t="s">
        <v>23</v>
      </c>
      <c r="E4832" s="1" t="s">
        <v>24</v>
      </c>
      <c r="G4832" t="s">
        <v>683</v>
      </c>
      <c r="H4832">
        <v>138051</v>
      </c>
      <c r="I4832">
        <v>138895</v>
      </c>
      <c r="J4832" t="s">
        <v>46</v>
      </c>
      <c r="Q4832" t="s">
        <v>1066</v>
      </c>
      <c r="R4832">
        <v>845</v>
      </c>
      <c r="T4832" t="s">
        <v>130</v>
      </c>
    </row>
    <row r="4833" spans="1:20" x14ac:dyDescent="0.25">
      <c r="A4833" s="1" t="s">
        <v>36</v>
      </c>
      <c r="B4833" s="1" t="s">
        <v>131</v>
      </c>
      <c r="C4833" s="1" t="s">
        <v>22</v>
      </c>
      <c r="D4833" s="1" t="s">
        <v>23</v>
      </c>
      <c r="E4833" s="1" t="s">
        <v>24</v>
      </c>
      <c r="G4833" t="s">
        <v>683</v>
      </c>
      <c r="H4833">
        <v>138051</v>
      </c>
      <c r="I4833">
        <v>138895</v>
      </c>
      <c r="J4833" t="s">
        <v>46</v>
      </c>
      <c r="N4833" t="s">
        <v>1067</v>
      </c>
      <c r="Q4833" t="s">
        <v>1066</v>
      </c>
      <c r="R4833">
        <v>845</v>
      </c>
      <c r="T4833" t="s">
        <v>130</v>
      </c>
    </row>
    <row r="4834" spans="1:20" x14ac:dyDescent="0.25">
      <c r="A4834" s="1" t="s">
        <v>20</v>
      </c>
      <c r="B4834" s="1" t="s">
        <v>34</v>
      </c>
      <c r="C4834" s="1" t="s">
        <v>22</v>
      </c>
      <c r="D4834" s="1" t="s">
        <v>23</v>
      </c>
      <c r="E4834" s="1" t="s">
        <v>24</v>
      </c>
      <c r="G4834" t="s">
        <v>25</v>
      </c>
      <c r="H4834">
        <v>138142</v>
      </c>
      <c r="I4834">
        <v>138339</v>
      </c>
      <c r="J4834" t="s">
        <v>26</v>
      </c>
      <c r="Q4834" t="s">
        <v>436</v>
      </c>
      <c r="R4834">
        <v>198</v>
      </c>
    </row>
    <row r="4835" spans="1:20" x14ac:dyDescent="0.25">
      <c r="A4835" s="1" t="s">
        <v>36</v>
      </c>
      <c r="B4835" s="1" t="s">
        <v>37</v>
      </c>
      <c r="C4835" s="1" t="s">
        <v>22</v>
      </c>
      <c r="D4835" s="1" t="s">
        <v>23</v>
      </c>
      <c r="E4835" s="1" t="s">
        <v>24</v>
      </c>
      <c r="G4835" t="s">
        <v>25</v>
      </c>
      <c r="H4835">
        <v>138142</v>
      </c>
      <c r="I4835">
        <v>138339</v>
      </c>
      <c r="J4835" t="s">
        <v>26</v>
      </c>
      <c r="K4835" t="s">
        <v>437</v>
      </c>
      <c r="N4835" t="s">
        <v>438</v>
      </c>
      <c r="Q4835" t="s">
        <v>436</v>
      </c>
      <c r="R4835">
        <v>198</v>
      </c>
      <c r="S4835">
        <v>65</v>
      </c>
    </row>
    <row r="4836" spans="1:20" x14ac:dyDescent="0.25">
      <c r="A4836" s="1" t="s">
        <v>20</v>
      </c>
      <c r="B4836" s="1" t="s">
        <v>34</v>
      </c>
      <c r="C4836" s="1" t="s">
        <v>22</v>
      </c>
      <c r="D4836" s="1" t="s">
        <v>23</v>
      </c>
      <c r="E4836" s="1" t="s">
        <v>24</v>
      </c>
      <c r="G4836" t="s">
        <v>1267</v>
      </c>
      <c r="H4836">
        <v>138145</v>
      </c>
      <c r="I4836">
        <v>139344</v>
      </c>
      <c r="J4836" t="s">
        <v>26</v>
      </c>
      <c r="Q4836" t="s">
        <v>1602</v>
      </c>
      <c r="R4836">
        <v>1200</v>
      </c>
    </row>
    <row r="4837" spans="1:20" x14ac:dyDescent="0.25">
      <c r="A4837" s="1" t="s">
        <v>36</v>
      </c>
      <c r="B4837" s="1" t="s">
        <v>37</v>
      </c>
      <c r="C4837" s="1" t="s">
        <v>22</v>
      </c>
      <c r="D4837" s="1" t="s">
        <v>23</v>
      </c>
      <c r="E4837" s="1" t="s">
        <v>24</v>
      </c>
      <c r="G4837" t="s">
        <v>1267</v>
      </c>
      <c r="H4837">
        <v>138145</v>
      </c>
      <c r="I4837">
        <v>139344</v>
      </c>
      <c r="J4837" t="s">
        <v>26</v>
      </c>
      <c r="K4837" t="s">
        <v>1603</v>
      </c>
      <c r="N4837" t="s">
        <v>266</v>
      </c>
      <c r="Q4837" t="s">
        <v>1602</v>
      </c>
      <c r="R4837">
        <v>1200</v>
      </c>
      <c r="S4837">
        <v>399</v>
      </c>
    </row>
    <row r="4838" spans="1:20" x14ac:dyDescent="0.25">
      <c r="A4838" s="1" t="s">
        <v>20</v>
      </c>
      <c r="B4838" s="1" t="s">
        <v>34</v>
      </c>
      <c r="C4838" s="1" t="s">
        <v>22</v>
      </c>
      <c r="D4838" s="1" t="s">
        <v>23</v>
      </c>
      <c r="E4838" s="1" t="s">
        <v>24</v>
      </c>
      <c r="G4838" t="s">
        <v>25</v>
      </c>
      <c r="H4838">
        <v>138357</v>
      </c>
      <c r="I4838">
        <v>138869</v>
      </c>
      <c r="J4838" t="s">
        <v>26</v>
      </c>
      <c r="Q4838" t="s">
        <v>439</v>
      </c>
      <c r="R4838">
        <v>513</v>
      </c>
    </row>
    <row r="4839" spans="1:20" x14ac:dyDescent="0.25">
      <c r="A4839" s="1" t="s">
        <v>36</v>
      </c>
      <c r="B4839" s="1" t="s">
        <v>37</v>
      </c>
      <c r="C4839" s="1" t="s">
        <v>22</v>
      </c>
      <c r="D4839" s="1" t="s">
        <v>23</v>
      </c>
      <c r="E4839" s="1" t="s">
        <v>24</v>
      </c>
      <c r="G4839" t="s">
        <v>25</v>
      </c>
      <c r="H4839">
        <v>138357</v>
      </c>
      <c r="I4839">
        <v>138869</v>
      </c>
      <c r="J4839" t="s">
        <v>26</v>
      </c>
      <c r="K4839" t="s">
        <v>440</v>
      </c>
      <c r="N4839" t="s">
        <v>441</v>
      </c>
      <c r="Q4839" t="s">
        <v>439</v>
      </c>
      <c r="R4839">
        <v>513</v>
      </c>
      <c r="S4839">
        <v>170</v>
      </c>
    </row>
    <row r="4840" spans="1:20" x14ac:dyDescent="0.25">
      <c r="A4840" s="1" t="s">
        <v>20</v>
      </c>
      <c r="B4840" s="1" t="s">
        <v>34</v>
      </c>
      <c r="C4840" s="1" t="s">
        <v>22</v>
      </c>
      <c r="D4840" s="1" t="s">
        <v>23</v>
      </c>
      <c r="E4840" s="1" t="s">
        <v>24</v>
      </c>
      <c r="G4840" t="s">
        <v>1766</v>
      </c>
      <c r="H4840">
        <v>138516</v>
      </c>
      <c r="I4840">
        <v>138752</v>
      </c>
      <c r="J4840" t="s">
        <v>26</v>
      </c>
      <c r="Q4840" t="s">
        <v>2066</v>
      </c>
      <c r="R4840">
        <v>237</v>
      </c>
    </row>
    <row r="4841" spans="1:20" x14ac:dyDescent="0.25">
      <c r="A4841" s="1" t="s">
        <v>36</v>
      </c>
      <c r="B4841" s="1" t="s">
        <v>37</v>
      </c>
      <c r="C4841" s="1" t="s">
        <v>22</v>
      </c>
      <c r="D4841" s="1" t="s">
        <v>23</v>
      </c>
      <c r="E4841" s="1" t="s">
        <v>24</v>
      </c>
      <c r="G4841" t="s">
        <v>1766</v>
      </c>
      <c r="H4841">
        <v>138516</v>
      </c>
      <c r="I4841">
        <v>138752</v>
      </c>
      <c r="J4841" t="s">
        <v>26</v>
      </c>
      <c r="K4841" t="s">
        <v>2067</v>
      </c>
      <c r="N4841" t="s">
        <v>45</v>
      </c>
      <c r="Q4841" t="s">
        <v>2066</v>
      </c>
      <c r="R4841">
        <v>237</v>
      </c>
      <c r="S4841">
        <v>78</v>
      </c>
    </row>
    <row r="4842" spans="1:20" x14ac:dyDescent="0.25">
      <c r="A4842" s="1" t="s">
        <v>20</v>
      </c>
      <c r="B4842" s="1" t="s">
        <v>34</v>
      </c>
      <c r="C4842" s="1" t="s">
        <v>22</v>
      </c>
      <c r="D4842" s="1" t="s">
        <v>23</v>
      </c>
      <c r="E4842" s="1" t="s">
        <v>24</v>
      </c>
      <c r="G4842" t="s">
        <v>683</v>
      </c>
      <c r="H4842">
        <v>138888</v>
      </c>
      <c r="I4842">
        <v>139256</v>
      </c>
      <c r="J4842" t="s">
        <v>46</v>
      </c>
      <c r="Q4842" t="s">
        <v>1068</v>
      </c>
      <c r="R4842">
        <v>369</v>
      </c>
    </row>
    <row r="4843" spans="1:20" x14ac:dyDescent="0.25">
      <c r="A4843" s="1" t="s">
        <v>36</v>
      </c>
      <c r="B4843" s="1" t="s">
        <v>37</v>
      </c>
      <c r="C4843" s="1" t="s">
        <v>22</v>
      </c>
      <c r="D4843" s="1" t="s">
        <v>23</v>
      </c>
      <c r="E4843" s="1" t="s">
        <v>24</v>
      </c>
      <c r="G4843" t="s">
        <v>683</v>
      </c>
      <c r="H4843">
        <v>138888</v>
      </c>
      <c r="I4843">
        <v>139256</v>
      </c>
      <c r="J4843" t="s">
        <v>46</v>
      </c>
      <c r="K4843" t="s">
        <v>1069</v>
      </c>
      <c r="N4843" t="s">
        <v>45</v>
      </c>
      <c r="Q4843" t="s">
        <v>1068</v>
      </c>
      <c r="R4843">
        <v>369</v>
      </c>
      <c r="S4843">
        <v>122</v>
      </c>
    </row>
    <row r="4844" spans="1:20" x14ac:dyDescent="0.25">
      <c r="A4844" s="1" t="s">
        <v>20</v>
      </c>
      <c r="B4844" s="1" t="s">
        <v>34</v>
      </c>
      <c r="C4844" s="1" t="s">
        <v>22</v>
      </c>
      <c r="D4844" s="1" t="s">
        <v>23</v>
      </c>
      <c r="E4844" s="1" t="s">
        <v>24</v>
      </c>
      <c r="G4844" t="s">
        <v>1766</v>
      </c>
      <c r="H4844">
        <v>138956</v>
      </c>
      <c r="I4844">
        <v>139885</v>
      </c>
      <c r="J4844" t="s">
        <v>26</v>
      </c>
      <c r="Q4844" t="s">
        <v>2068</v>
      </c>
      <c r="R4844">
        <v>930</v>
      </c>
    </row>
    <row r="4845" spans="1:20" x14ac:dyDescent="0.25">
      <c r="A4845" s="1" t="s">
        <v>36</v>
      </c>
      <c r="B4845" s="1" t="s">
        <v>37</v>
      </c>
      <c r="C4845" s="1" t="s">
        <v>22</v>
      </c>
      <c r="D4845" s="1" t="s">
        <v>23</v>
      </c>
      <c r="E4845" s="1" t="s">
        <v>24</v>
      </c>
      <c r="G4845" t="s">
        <v>1766</v>
      </c>
      <c r="H4845">
        <v>138956</v>
      </c>
      <c r="I4845">
        <v>139885</v>
      </c>
      <c r="J4845" t="s">
        <v>26</v>
      </c>
      <c r="K4845" t="s">
        <v>2069</v>
      </c>
      <c r="N4845" t="s">
        <v>45</v>
      </c>
      <c r="Q4845" t="s">
        <v>2068</v>
      </c>
      <c r="R4845">
        <v>930</v>
      </c>
      <c r="S4845">
        <v>309</v>
      </c>
    </row>
    <row r="4846" spans="1:20" x14ac:dyDescent="0.25">
      <c r="A4846" s="1" t="s">
        <v>20</v>
      </c>
      <c r="B4846" s="1" t="s">
        <v>34</v>
      </c>
      <c r="C4846" s="1" t="s">
        <v>22</v>
      </c>
      <c r="D4846" s="1" t="s">
        <v>23</v>
      </c>
      <c r="E4846" s="1" t="s">
        <v>24</v>
      </c>
      <c r="G4846" t="s">
        <v>25</v>
      </c>
      <c r="H4846">
        <v>139057</v>
      </c>
      <c r="I4846">
        <v>140103</v>
      </c>
      <c r="J4846" t="s">
        <v>26</v>
      </c>
      <c r="Q4846" t="s">
        <v>442</v>
      </c>
      <c r="R4846">
        <v>1047</v>
      </c>
    </row>
    <row r="4847" spans="1:20" x14ac:dyDescent="0.25">
      <c r="A4847" s="1" t="s">
        <v>36</v>
      </c>
      <c r="B4847" s="1" t="s">
        <v>37</v>
      </c>
      <c r="C4847" s="1" t="s">
        <v>22</v>
      </c>
      <c r="D4847" s="1" t="s">
        <v>23</v>
      </c>
      <c r="E4847" s="1" t="s">
        <v>24</v>
      </c>
      <c r="G4847" t="s">
        <v>25</v>
      </c>
      <c r="H4847">
        <v>139057</v>
      </c>
      <c r="I4847">
        <v>140103</v>
      </c>
      <c r="J4847" t="s">
        <v>26</v>
      </c>
      <c r="K4847" t="s">
        <v>443</v>
      </c>
      <c r="N4847" t="s">
        <v>444</v>
      </c>
      <c r="Q4847" t="s">
        <v>442</v>
      </c>
      <c r="R4847">
        <v>1047</v>
      </c>
      <c r="S4847">
        <v>348</v>
      </c>
    </row>
    <row r="4848" spans="1:20" x14ac:dyDescent="0.25">
      <c r="A4848" s="1" t="s">
        <v>20</v>
      </c>
      <c r="B4848" s="1" t="s">
        <v>34</v>
      </c>
      <c r="C4848" s="1" t="s">
        <v>22</v>
      </c>
      <c r="D4848" s="1" t="s">
        <v>23</v>
      </c>
      <c r="E4848" s="1" t="s">
        <v>24</v>
      </c>
      <c r="G4848" t="s">
        <v>1267</v>
      </c>
      <c r="H4848">
        <v>139511</v>
      </c>
      <c r="I4848">
        <v>142084</v>
      </c>
      <c r="J4848" t="s">
        <v>26</v>
      </c>
      <c r="Q4848" t="s">
        <v>1604</v>
      </c>
      <c r="R4848">
        <v>2574</v>
      </c>
    </row>
    <row r="4849" spans="1:19" x14ac:dyDescent="0.25">
      <c r="A4849" s="1" t="s">
        <v>36</v>
      </c>
      <c r="B4849" s="1" t="s">
        <v>37</v>
      </c>
      <c r="C4849" s="1" t="s">
        <v>22</v>
      </c>
      <c r="D4849" s="1" t="s">
        <v>23</v>
      </c>
      <c r="E4849" s="1" t="s">
        <v>24</v>
      </c>
      <c r="G4849" t="s">
        <v>1267</v>
      </c>
      <c r="H4849">
        <v>139511</v>
      </c>
      <c r="I4849">
        <v>142084</v>
      </c>
      <c r="J4849" t="s">
        <v>26</v>
      </c>
      <c r="K4849" t="s">
        <v>1605</v>
      </c>
      <c r="N4849" t="s">
        <v>1606</v>
      </c>
      <c r="Q4849" t="s">
        <v>1604</v>
      </c>
      <c r="R4849">
        <v>2574</v>
      </c>
      <c r="S4849">
        <v>857</v>
      </c>
    </row>
    <row r="4850" spans="1:19" x14ac:dyDescent="0.25">
      <c r="A4850" s="1" t="s">
        <v>20</v>
      </c>
      <c r="B4850" s="1" t="s">
        <v>34</v>
      </c>
      <c r="C4850" s="1" t="s">
        <v>22</v>
      </c>
      <c r="D4850" s="1" t="s">
        <v>23</v>
      </c>
      <c r="E4850" s="1" t="s">
        <v>24</v>
      </c>
      <c r="G4850" t="s">
        <v>1766</v>
      </c>
      <c r="H4850">
        <v>140079</v>
      </c>
      <c r="I4850">
        <v>141191</v>
      </c>
      <c r="J4850" t="s">
        <v>26</v>
      </c>
      <c r="Q4850" t="s">
        <v>2070</v>
      </c>
      <c r="R4850">
        <v>1113</v>
      </c>
    </row>
    <row r="4851" spans="1:19" x14ac:dyDescent="0.25">
      <c r="A4851" s="1" t="s">
        <v>36</v>
      </c>
      <c r="B4851" s="1" t="s">
        <v>37</v>
      </c>
      <c r="C4851" s="1" t="s">
        <v>22</v>
      </c>
      <c r="D4851" s="1" t="s">
        <v>23</v>
      </c>
      <c r="E4851" s="1" t="s">
        <v>24</v>
      </c>
      <c r="G4851" t="s">
        <v>1766</v>
      </c>
      <c r="H4851">
        <v>140079</v>
      </c>
      <c r="I4851">
        <v>141191</v>
      </c>
      <c r="J4851" t="s">
        <v>26</v>
      </c>
      <c r="K4851" t="s">
        <v>2071</v>
      </c>
      <c r="N4851" t="s">
        <v>45</v>
      </c>
      <c r="Q4851" t="s">
        <v>2070</v>
      </c>
      <c r="R4851">
        <v>1113</v>
      </c>
      <c r="S4851">
        <v>370</v>
      </c>
    </row>
    <row r="4852" spans="1:19" x14ac:dyDescent="0.25">
      <c r="A4852" s="1" t="s">
        <v>20</v>
      </c>
      <c r="B4852" s="1" t="s">
        <v>34</v>
      </c>
      <c r="C4852" s="1" t="s">
        <v>22</v>
      </c>
      <c r="D4852" s="1" t="s">
        <v>23</v>
      </c>
      <c r="E4852" s="1" t="s">
        <v>24</v>
      </c>
      <c r="G4852" t="s">
        <v>25</v>
      </c>
      <c r="H4852">
        <v>140105</v>
      </c>
      <c r="I4852">
        <v>141346</v>
      </c>
      <c r="J4852" t="s">
        <v>26</v>
      </c>
      <c r="Q4852" t="s">
        <v>445</v>
      </c>
      <c r="R4852">
        <v>1242</v>
      </c>
    </row>
    <row r="4853" spans="1:19" x14ac:dyDescent="0.25">
      <c r="A4853" s="1" t="s">
        <v>36</v>
      </c>
      <c r="B4853" s="1" t="s">
        <v>37</v>
      </c>
      <c r="C4853" s="1" t="s">
        <v>22</v>
      </c>
      <c r="D4853" s="1" t="s">
        <v>23</v>
      </c>
      <c r="E4853" s="1" t="s">
        <v>24</v>
      </c>
      <c r="G4853" t="s">
        <v>25</v>
      </c>
      <c r="H4853">
        <v>140105</v>
      </c>
      <c r="I4853">
        <v>141346</v>
      </c>
      <c r="J4853" t="s">
        <v>26</v>
      </c>
      <c r="K4853" t="s">
        <v>446</v>
      </c>
      <c r="N4853" t="s">
        <v>447</v>
      </c>
      <c r="Q4853" t="s">
        <v>445</v>
      </c>
      <c r="R4853">
        <v>1242</v>
      </c>
      <c r="S4853">
        <v>413</v>
      </c>
    </row>
    <row r="4854" spans="1:19" x14ac:dyDescent="0.25">
      <c r="A4854" s="1" t="s">
        <v>20</v>
      </c>
      <c r="B4854" s="1" t="s">
        <v>34</v>
      </c>
      <c r="C4854" s="1" t="s">
        <v>22</v>
      </c>
      <c r="D4854" s="1" t="s">
        <v>23</v>
      </c>
      <c r="E4854" s="1" t="s">
        <v>24</v>
      </c>
      <c r="G4854" t="s">
        <v>683</v>
      </c>
      <c r="H4854">
        <v>140196</v>
      </c>
      <c r="I4854">
        <v>140672</v>
      </c>
      <c r="J4854" t="s">
        <v>26</v>
      </c>
      <c r="Q4854" t="s">
        <v>1070</v>
      </c>
      <c r="R4854">
        <v>477</v>
      </c>
    </row>
    <row r="4855" spans="1:19" x14ac:dyDescent="0.25">
      <c r="A4855" s="1" t="s">
        <v>36</v>
      </c>
      <c r="B4855" s="1" t="s">
        <v>37</v>
      </c>
      <c r="C4855" s="1" t="s">
        <v>22</v>
      </c>
      <c r="D4855" s="1" t="s">
        <v>23</v>
      </c>
      <c r="E4855" s="1" t="s">
        <v>24</v>
      </c>
      <c r="G4855" t="s">
        <v>683</v>
      </c>
      <c r="H4855">
        <v>140196</v>
      </c>
      <c r="I4855">
        <v>140672</v>
      </c>
      <c r="J4855" t="s">
        <v>26</v>
      </c>
      <c r="K4855" t="s">
        <v>1071</v>
      </c>
      <c r="N4855" t="s">
        <v>45</v>
      </c>
      <c r="Q4855" t="s">
        <v>1070</v>
      </c>
      <c r="R4855">
        <v>477</v>
      </c>
      <c r="S4855">
        <v>158</v>
      </c>
    </row>
    <row r="4856" spans="1:19" x14ac:dyDescent="0.25">
      <c r="A4856" s="1" t="s">
        <v>20</v>
      </c>
      <c r="B4856" s="1" t="s">
        <v>34</v>
      </c>
      <c r="C4856" s="1" t="s">
        <v>22</v>
      </c>
      <c r="D4856" s="1" t="s">
        <v>23</v>
      </c>
      <c r="E4856" s="1" t="s">
        <v>24</v>
      </c>
      <c r="G4856" t="s">
        <v>683</v>
      </c>
      <c r="H4856">
        <v>140838</v>
      </c>
      <c r="I4856">
        <v>141290</v>
      </c>
      <c r="J4856" t="s">
        <v>26</v>
      </c>
      <c r="Q4856" t="s">
        <v>1072</v>
      </c>
      <c r="R4856">
        <v>453</v>
      </c>
    </row>
    <row r="4857" spans="1:19" x14ac:dyDescent="0.25">
      <c r="A4857" s="1" t="s">
        <v>36</v>
      </c>
      <c r="B4857" s="1" t="s">
        <v>37</v>
      </c>
      <c r="C4857" s="1" t="s">
        <v>22</v>
      </c>
      <c r="D4857" s="1" t="s">
        <v>23</v>
      </c>
      <c r="E4857" s="1" t="s">
        <v>24</v>
      </c>
      <c r="G4857" t="s">
        <v>683</v>
      </c>
      <c r="H4857">
        <v>140838</v>
      </c>
      <c r="I4857">
        <v>141290</v>
      </c>
      <c r="J4857" t="s">
        <v>26</v>
      </c>
      <c r="K4857" t="s">
        <v>1073</v>
      </c>
      <c r="N4857" t="s">
        <v>45</v>
      </c>
      <c r="Q4857" t="s">
        <v>1072</v>
      </c>
      <c r="R4857">
        <v>453</v>
      </c>
      <c r="S4857">
        <v>150</v>
      </c>
    </row>
    <row r="4858" spans="1:19" x14ac:dyDescent="0.25">
      <c r="A4858" s="1" t="s">
        <v>20</v>
      </c>
      <c r="B4858" s="1" t="s">
        <v>34</v>
      </c>
      <c r="C4858" s="1" t="s">
        <v>22</v>
      </c>
      <c r="D4858" s="1" t="s">
        <v>23</v>
      </c>
      <c r="E4858" s="1" t="s">
        <v>24</v>
      </c>
      <c r="G4858" t="s">
        <v>1766</v>
      </c>
      <c r="H4858">
        <v>141331</v>
      </c>
      <c r="I4858">
        <v>142305</v>
      </c>
      <c r="J4858" t="s">
        <v>26</v>
      </c>
      <c r="Q4858" t="s">
        <v>2072</v>
      </c>
      <c r="R4858">
        <v>975</v>
      </c>
    </row>
    <row r="4859" spans="1:19" x14ac:dyDescent="0.25">
      <c r="A4859" s="1" t="s">
        <v>36</v>
      </c>
      <c r="B4859" s="1" t="s">
        <v>37</v>
      </c>
      <c r="C4859" s="1" t="s">
        <v>22</v>
      </c>
      <c r="D4859" s="1" t="s">
        <v>23</v>
      </c>
      <c r="E4859" s="1" t="s">
        <v>24</v>
      </c>
      <c r="G4859" t="s">
        <v>1766</v>
      </c>
      <c r="H4859">
        <v>141331</v>
      </c>
      <c r="I4859">
        <v>142305</v>
      </c>
      <c r="J4859" t="s">
        <v>26</v>
      </c>
      <c r="K4859" t="s">
        <v>2073</v>
      </c>
      <c r="N4859" t="s">
        <v>2074</v>
      </c>
      <c r="Q4859" t="s">
        <v>2072</v>
      </c>
      <c r="R4859">
        <v>975</v>
      </c>
      <c r="S4859">
        <v>324</v>
      </c>
    </row>
    <row r="4860" spans="1:19" x14ac:dyDescent="0.25">
      <c r="A4860" s="1" t="s">
        <v>20</v>
      </c>
      <c r="B4860" s="1" t="s">
        <v>34</v>
      </c>
      <c r="C4860" s="1" t="s">
        <v>22</v>
      </c>
      <c r="D4860" s="1" t="s">
        <v>23</v>
      </c>
      <c r="E4860" s="1" t="s">
        <v>24</v>
      </c>
      <c r="G4860" t="s">
        <v>683</v>
      </c>
      <c r="H4860">
        <v>141397</v>
      </c>
      <c r="I4860">
        <v>142179</v>
      </c>
      <c r="J4860" t="s">
        <v>26</v>
      </c>
      <c r="Q4860" t="s">
        <v>1074</v>
      </c>
      <c r="R4860">
        <v>783</v>
      </c>
    </row>
    <row r="4861" spans="1:19" x14ac:dyDescent="0.25">
      <c r="A4861" s="1" t="s">
        <v>36</v>
      </c>
      <c r="B4861" s="1" t="s">
        <v>37</v>
      </c>
      <c r="C4861" s="1" t="s">
        <v>22</v>
      </c>
      <c r="D4861" s="1" t="s">
        <v>23</v>
      </c>
      <c r="E4861" s="1" t="s">
        <v>24</v>
      </c>
      <c r="G4861" t="s">
        <v>683</v>
      </c>
      <c r="H4861">
        <v>141397</v>
      </c>
      <c r="I4861">
        <v>142179</v>
      </c>
      <c r="J4861" t="s">
        <v>26</v>
      </c>
      <c r="K4861" t="s">
        <v>1075</v>
      </c>
      <c r="N4861" t="s">
        <v>45</v>
      </c>
      <c r="Q4861" t="s">
        <v>1074</v>
      </c>
      <c r="R4861">
        <v>783</v>
      </c>
      <c r="S4861">
        <v>260</v>
      </c>
    </row>
    <row r="4862" spans="1:19" x14ac:dyDescent="0.25">
      <c r="A4862" s="1" t="s">
        <v>20</v>
      </c>
      <c r="B4862" s="1" t="s">
        <v>34</v>
      </c>
      <c r="C4862" s="1" t="s">
        <v>22</v>
      </c>
      <c r="D4862" s="1" t="s">
        <v>23</v>
      </c>
      <c r="E4862" s="1" t="s">
        <v>24</v>
      </c>
      <c r="G4862" t="s">
        <v>25</v>
      </c>
      <c r="H4862">
        <v>141446</v>
      </c>
      <c r="I4862">
        <v>143350</v>
      </c>
      <c r="J4862" t="s">
        <v>26</v>
      </c>
      <c r="Q4862" t="s">
        <v>448</v>
      </c>
      <c r="R4862">
        <v>1905</v>
      </c>
    </row>
    <row r="4863" spans="1:19" x14ac:dyDescent="0.25">
      <c r="A4863" s="1" t="s">
        <v>36</v>
      </c>
      <c r="B4863" s="1" t="s">
        <v>37</v>
      </c>
      <c r="C4863" s="1" t="s">
        <v>22</v>
      </c>
      <c r="D4863" s="1" t="s">
        <v>23</v>
      </c>
      <c r="E4863" s="1" t="s">
        <v>24</v>
      </c>
      <c r="G4863" t="s">
        <v>25</v>
      </c>
      <c r="H4863">
        <v>141446</v>
      </c>
      <c r="I4863">
        <v>143350</v>
      </c>
      <c r="J4863" t="s">
        <v>26</v>
      </c>
      <c r="K4863" t="s">
        <v>449</v>
      </c>
      <c r="N4863" t="s">
        <v>450</v>
      </c>
      <c r="Q4863" t="s">
        <v>448</v>
      </c>
      <c r="R4863">
        <v>1905</v>
      </c>
      <c r="S4863">
        <v>634</v>
      </c>
    </row>
    <row r="4864" spans="1:19" x14ac:dyDescent="0.25">
      <c r="A4864" s="1" t="s">
        <v>20</v>
      </c>
      <c r="B4864" s="1" t="s">
        <v>34</v>
      </c>
      <c r="C4864" s="1" t="s">
        <v>22</v>
      </c>
      <c r="D4864" s="1" t="s">
        <v>23</v>
      </c>
      <c r="E4864" s="1" t="s">
        <v>24</v>
      </c>
      <c r="G4864" t="s">
        <v>683</v>
      </c>
      <c r="H4864">
        <v>142166</v>
      </c>
      <c r="I4864">
        <v>142744</v>
      </c>
      <c r="J4864" t="s">
        <v>26</v>
      </c>
      <c r="Q4864" t="s">
        <v>1076</v>
      </c>
      <c r="R4864">
        <v>579</v>
      </c>
    </row>
    <row r="4865" spans="1:19" x14ac:dyDescent="0.25">
      <c r="A4865" s="1" t="s">
        <v>36</v>
      </c>
      <c r="B4865" s="1" t="s">
        <v>37</v>
      </c>
      <c r="C4865" s="1" t="s">
        <v>22</v>
      </c>
      <c r="D4865" s="1" t="s">
        <v>23</v>
      </c>
      <c r="E4865" s="1" t="s">
        <v>24</v>
      </c>
      <c r="G4865" t="s">
        <v>683</v>
      </c>
      <c r="H4865">
        <v>142166</v>
      </c>
      <c r="I4865">
        <v>142744</v>
      </c>
      <c r="J4865" t="s">
        <v>26</v>
      </c>
      <c r="K4865" t="s">
        <v>1077</v>
      </c>
      <c r="N4865" t="s">
        <v>45</v>
      </c>
      <c r="Q4865" t="s">
        <v>1076</v>
      </c>
      <c r="R4865">
        <v>579</v>
      </c>
      <c r="S4865">
        <v>192</v>
      </c>
    </row>
    <row r="4866" spans="1:19" x14ac:dyDescent="0.25">
      <c r="A4866" s="1" t="s">
        <v>20</v>
      </c>
      <c r="B4866" s="1" t="s">
        <v>34</v>
      </c>
      <c r="C4866" s="1" t="s">
        <v>22</v>
      </c>
      <c r="D4866" s="1" t="s">
        <v>23</v>
      </c>
      <c r="E4866" s="1" t="s">
        <v>24</v>
      </c>
      <c r="G4866" t="s">
        <v>1267</v>
      </c>
      <c r="H4866">
        <v>142274</v>
      </c>
      <c r="I4866">
        <v>143344</v>
      </c>
      <c r="J4866" t="s">
        <v>26</v>
      </c>
      <c r="Q4866" t="s">
        <v>1607</v>
      </c>
      <c r="R4866">
        <v>1071</v>
      </c>
    </row>
    <row r="4867" spans="1:19" x14ac:dyDescent="0.25">
      <c r="A4867" s="1" t="s">
        <v>36</v>
      </c>
      <c r="B4867" s="1" t="s">
        <v>37</v>
      </c>
      <c r="C4867" s="1" t="s">
        <v>22</v>
      </c>
      <c r="D4867" s="1" t="s">
        <v>23</v>
      </c>
      <c r="E4867" s="1" t="s">
        <v>24</v>
      </c>
      <c r="G4867" t="s">
        <v>1267</v>
      </c>
      <c r="H4867">
        <v>142274</v>
      </c>
      <c r="I4867">
        <v>143344</v>
      </c>
      <c r="J4867" t="s">
        <v>26</v>
      </c>
      <c r="K4867" t="s">
        <v>1608</v>
      </c>
      <c r="N4867" t="s">
        <v>206</v>
      </c>
      <c r="Q4867" t="s">
        <v>1607</v>
      </c>
      <c r="R4867">
        <v>1071</v>
      </c>
      <c r="S4867">
        <v>356</v>
      </c>
    </row>
    <row r="4868" spans="1:19" x14ac:dyDescent="0.25">
      <c r="A4868" s="1" t="s">
        <v>20</v>
      </c>
      <c r="B4868" s="1" t="s">
        <v>34</v>
      </c>
      <c r="C4868" s="1" t="s">
        <v>22</v>
      </c>
      <c r="D4868" s="1" t="s">
        <v>23</v>
      </c>
      <c r="E4868" s="1" t="s">
        <v>24</v>
      </c>
      <c r="G4868" t="s">
        <v>1766</v>
      </c>
      <c r="H4868">
        <v>142308</v>
      </c>
      <c r="I4868">
        <v>143690</v>
      </c>
      <c r="J4868" t="s">
        <v>26</v>
      </c>
      <c r="Q4868" t="s">
        <v>2075</v>
      </c>
      <c r="R4868">
        <v>1383</v>
      </c>
    </row>
    <row r="4869" spans="1:19" x14ac:dyDescent="0.25">
      <c r="A4869" s="1" t="s">
        <v>36</v>
      </c>
      <c r="B4869" s="1" t="s">
        <v>37</v>
      </c>
      <c r="C4869" s="1" t="s">
        <v>22</v>
      </c>
      <c r="D4869" s="1" t="s">
        <v>23</v>
      </c>
      <c r="E4869" s="1" t="s">
        <v>24</v>
      </c>
      <c r="G4869" t="s">
        <v>1766</v>
      </c>
      <c r="H4869">
        <v>142308</v>
      </c>
      <c r="I4869">
        <v>143690</v>
      </c>
      <c r="J4869" t="s">
        <v>26</v>
      </c>
      <c r="K4869" t="s">
        <v>2076</v>
      </c>
      <c r="N4869" t="s">
        <v>2077</v>
      </c>
      <c r="Q4869" t="s">
        <v>2075</v>
      </c>
      <c r="R4869">
        <v>1383</v>
      </c>
      <c r="S4869">
        <v>460</v>
      </c>
    </row>
    <row r="4870" spans="1:19" x14ac:dyDescent="0.25">
      <c r="A4870" s="1" t="s">
        <v>20</v>
      </c>
      <c r="B4870" s="1" t="s">
        <v>34</v>
      </c>
      <c r="C4870" s="1" t="s">
        <v>22</v>
      </c>
      <c r="D4870" s="1" t="s">
        <v>23</v>
      </c>
      <c r="E4870" s="1" t="s">
        <v>24</v>
      </c>
      <c r="G4870" t="s">
        <v>683</v>
      </c>
      <c r="H4870">
        <v>142854</v>
      </c>
      <c r="I4870">
        <v>143285</v>
      </c>
      <c r="J4870" t="s">
        <v>26</v>
      </c>
      <c r="Q4870" t="s">
        <v>1078</v>
      </c>
      <c r="R4870">
        <v>432</v>
      </c>
    </row>
    <row r="4871" spans="1:19" x14ac:dyDescent="0.25">
      <c r="A4871" s="1" t="s">
        <v>36</v>
      </c>
      <c r="B4871" s="1" t="s">
        <v>37</v>
      </c>
      <c r="C4871" s="1" t="s">
        <v>22</v>
      </c>
      <c r="D4871" s="1" t="s">
        <v>23</v>
      </c>
      <c r="E4871" s="1" t="s">
        <v>24</v>
      </c>
      <c r="G4871" t="s">
        <v>683</v>
      </c>
      <c r="H4871">
        <v>142854</v>
      </c>
      <c r="I4871">
        <v>143285</v>
      </c>
      <c r="J4871" t="s">
        <v>26</v>
      </c>
      <c r="K4871" t="s">
        <v>1079</v>
      </c>
      <c r="N4871" t="s">
        <v>45</v>
      </c>
      <c r="Q4871" t="s">
        <v>1078</v>
      </c>
      <c r="R4871">
        <v>432</v>
      </c>
      <c r="S4871">
        <v>143</v>
      </c>
    </row>
    <row r="4872" spans="1:19" x14ac:dyDescent="0.25">
      <c r="A4872" s="1" t="s">
        <v>20</v>
      </c>
      <c r="B4872" s="1" t="s">
        <v>34</v>
      </c>
      <c r="C4872" s="1" t="s">
        <v>22</v>
      </c>
      <c r="D4872" s="1" t="s">
        <v>23</v>
      </c>
      <c r="E4872" s="1" t="s">
        <v>24</v>
      </c>
      <c r="G4872" t="s">
        <v>1267</v>
      </c>
      <c r="H4872">
        <v>143458</v>
      </c>
      <c r="I4872">
        <v>144624</v>
      </c>
      <c r="J4872" t="s">
        <v>26</v>
      </c>
      <c r="Q4872" t="s">
        <v>1609</v>
      </c>
      <c r="R4872">
        <v>1167</v>
      </c>
    </row>
    <row r="4873" spans="1:19" x14ac:dyDescent="0.25">
      <c r="A4873" s="1" t="s">
        <v>36</v>
      </c>
      <c r="B4873" s="1" t="s">
        <v>37</v>
      </c>
      <c r="C4873" s="1" t="s">
        <v>22</v>
      </c>
      <c r="D4873" s="1" t="s">
        <v>23</v>
      </c>
      <c r="E4873" s="1" t="s">
        <v>24</v>
      </c>
      <c r="G4873" t="s">
        <v>1267</v>
      </c>
      <c r="H4873">
        <v>143458</v>
      </c>
      <c r="I4873">
        <v>144624</v>
      </c>
      <c r="J4873" t="s">
        <v>26</v>
      </c>
      <c r="K4873" t="s">
        <v>1610</v>
      </c>
      <c r="N4873" t="s">
        <v>1481</v>
      </c>
      <c r="Q4873" t="s">
        <v>1609</v>
      </c>
      <c r="R4873">
        <v>1167</v>
      </c>
      <c r="S4873">
        <v>388</v>
      </c>
    </row>
    <row r="4874" spans="1:19" x14ac:dyDescent="0.25">
      <c r="A4874" s="1" t="s">
        <v>20</v>
      </c>
      <c r="B4874" s="1" t="s">
        <v>34</v>
      </c>
      <c r="C4874" s="1" t="s">
        <v>22</v>
      </c>
      <c r="D4874" s="1" t="s">
        <v>23</v>
      </c>
      <c r="E4874" s="1" t="s">
        <v>24</v>
      </c>
      <c r="G4874" t="s">
        <v>683</v>
      </c>
      <c r="H4874">
        <v>143527</v>
      </c>
      <c r="I4874">
        <v>144207</v>
      </c>
      <c r="J4874" t="s">
        <v>26</v>
      </c>
      <c r="Q4874" t="s">
        <v>1080</v>
      </c>
      <c r="R4874">
        <v>681</v>
      </c>
    </row>
    <row r="4875" spans="1:19" x14ac:dyDescent="0.25">
      <c r="A4875" s="1" t="s">
        <v>36</v>
      </c>
      <c r="B4875" s="1" t="s">
        <v>37</v>
      </c>
      <c r="C4875" s="1" t="s">
        <v>22</v>
      </c>
      <c r="D4875" s="1" t="s">
        <v>23</v>
      </c>
      <c r="E4875" s="1" t="s">
        <v>24</v>
      </c>
      <c r="G4875" t="s">
        <v>683</v>
      </c>
      <c r="H4875">
        <v>143527</v>
      </c>
      <c r="I4875">
        <v>144207</v>
      </c>
      <c r="J4875" t="s">
        <v>26</v>
      </c>
      <c r="K4875" t="s">
        <v>1081</v>
      </c>
      <c r="N4875" t="s">
        <v>45</v>
      </c>
      <c r="Q4875" t="s">
        <v>1080</v>
      </c>
      <c r="R4875">
        <v>681</v>
      </c>
      <c r="S4875">
        <v>226</v>
      </c>
    </row>
    <row r="4876" spans="1:19" x14ac:dyDescent="0.25">
      <c r="A4876" s="1" t="s">
        <v>20</v>
      </c>
      <c r="B4876" s="1" t="s">
        <v>34</v>
      </c>
      <c r="C4876" s="1" t="s">
        <v>22</v>
      </c>
      <c r="D4876" s="1" t="s">
        <v>23</v>
      </c>
      <c r="E4876" s="1" t="s">
        <v>24</v>
      </c>
      <c r="G4876" t="s">
        <v>25</v>
      </c>
      <c r="H4876">
        <v>143632</v>
      </c>
      <c r="I4876">
        <v>144231</v>
      </c>
      <c r="J4876" t="s">
        <v>26</v>
      </c>
      <c r="Q4876" t="s">
        <v>451</v>
      </c>
      <c r="R4876">
        <v>600</v>
      </c>
    </row>
    <row r="4877" spans="1:19" x14ac:dyDescent="0.25">
      <c r="A4877" s="1" t="s">
        <v>36</v>
      </c>
      <c r="B4877" s="1" t="s">
        <v>37</v>
      </c>
      <c r="C4877" s="1" t="s">
        <v>22</v>
      </c>
      <c r="D4877" s="1" t="s">
        <v>23</v>
      </c>
      <c r="E4877" s="1" t="s">
        <v>24</v>
      </c>
      <c r="G4877" t="s">
        <v>25</v>
      </c>
      <c r="H4877">
        <v>143632</v>
      </c>
      <c r="I4877">
        <v>144231</v>
      </c>
      <c r="J4877" t="s">
        <v>26</v>
      </c>
      <c r="K4877" t="s">
        <v>452</v>
      </c>
      <c r="N4877" t="s">
        <v>45</v>
      </c>
      <c r="Q4877" t="s">
        <v>451</v>
      </c>
      <c r="R4877">
        <v>600</v>
      </c>
      <c r="S4877">
        <v>199</v>
      </c>
    </row>
    <row r="4878" spans="1:19" x14ac:dyDescent="0.25">
      <c r="A4878" s="1" t="s">
        <v>20</v>
      </c>
      <c r="B4878" s="1" t="s">
        <v>34</v>
      </c>
      <c r="C4878" s="1" t="s">
        <v>22</v>
      </c>
      <c r="D4878" s="1" t="s">
        <v>23</v>
      </c>
      <c r="E4878" s="1" t="s">
        <v>24</v>
      </c>
      <c r="G4878" t="s">
        <v>1766</v>
      </c>
      <c r="H4878">
        <v>143691</v>
      </c>
      <c r="I4878">
        <v>144866</v>
      </c>
      <c r="J4878" t="s">
        <v>26</v>
      </c>
      <c r="Q4878" t="s">
        <v>2078</v>
      </c>
      <c r="R4878">
        <v>1176</v>
      </c>
    </row>
    <row r="4879" spans="1:19" x14ac:dyDescent="0.25">
      <c r="A4879" s="1" t="s">
        <v>36</v>
      </c>
      <c r="B4879" s="1" t="s">
        <v>37</v>
      </c>
      <c r="C4879" s="1" t="s">
        <v>22</v>
      </c>
      <c r="D4879" s="1" t="s">
        <v>23</v>
      </c>
      <c r="E4879" s="1" t="s">
        <v>24</v>
      </c>
      <c r="G4879" t="s">
        <v>1766</v>
      </c>
      <c r="H4879">
        <v>143691</v>
      </c>
      <c r="I4879">
        <v>144866</v>
      </c>
      <c r="J4879" t="s">
        <v>26</v>
      </c>
      <c r="K4879" t="s">
        <v>2079</v>
      </c>
      <c r="N4879" t="s">
        <v>1727</v>
      </c>
      <c r="Q4879" t="s">
        <v>2078</v>
      </c>
      <c r="R4879">
        <v>1176</v>
      </c>
      <c r="S4879">
        <v>391</v>
      </c>
    </row>
    <row r="4880" spans="1:19" x14ac:dyDescent="0.25">
      <c r="A4880" s="1" t="s">
        <v>20</v>
      </c>
      <c r="B4880" s="1" t="s">
        <v>34</v>
      </c>
      <c r="C4880" s="1" t="s">
        <v>22</v>
      </c>
      <c r="D4880" s="1" t="s">
        <v>23</v>
      </c>
      <c r="E4880" s="1" t="s">
        <v>24</v>
      </c>
      <c r="G4880" t="s">
        <v>683</v>
      </c>
      <c r="H4880">
        <v>144254</v>
      </c>
      <c r="I4880">
        <v>144748</v>
      </c>
      <c r="J4880" t="s">
        <v>46</v>
      </c>
      <c r="Q4880" t="s">
        <v>1082</v>
      </c>
      <c r="R4880">
        <v>495</v>
      </c>
    </row>
    <row r="4881" spans="1:19" x14ac:dyDescent="0.25">
      <c r="A4881" s="1" t="s">
        <v>36</v>
      </c>
      <c r="B4881" s="1" t="s">
        <v>37</v>
      </c>
      <c r="C4881" s="1" t="s">
        <v>22</v>
      </c>
      <c r="D4881" s="1" t="s">
        <v>23</v>
      </c>
      <c r="E4881" s="1" t="s">
        <v>24</v>
      </c>
      <c r="G4881" t="s">
        <v>683</v>
      </c>
      <c r="H4881">
        <v>144254</v>
      </c>
      <c r="I4881">
        <v>144748</v>
      </c>
      <c r="J4881" t="s">
        <v>46</v>
      </c>
      <c r="K4881" t="s">
        <v>1083</v>
      </c>
      <c r="N4881" t="s">
        <v>45</v>
      </c>
      <c r="Q4881" t="s">
        <v>1082</v>
      </c>
      <c r="R4881">
        <v>495</v>
      </c>
      <c r="S4881">
        <v>164</v>
      </c>
    </row>
    <row r="4882" spans="1:19" x14ac:dyDescent="0.25">
      <c r="A4882" s="1" t="s">
        <v>20</v>
      </c>
      <c r="B4882" s="1" t="s">
        <v>34</v>
      </c>
      <c r="C4882" s="1" t="s">
        <v>22</v>
      </c>
      <c r="D4882" s="1" t="s">
        <v>23</v>
      </c>
      <c r="E4882" s="1" t="s">
        <v>24</v>
      </c>
      <c r="G4882" t="s">
        <v>25</v>
      </c>
      <c r="H4882">
        <v>144309</v>
      </c>
      <c r="I4882">
        <v>145187</v>
      </c>
      <c r="J4882" t="s">
        <v>26</v>
      </c>
      <c r="Q4882" t="s">
        <v>453</v>
      </c>
      <c r="R4882">
        <v>879</v>
      </c>
    </row>
    <row r="4883" spans="1:19" x14ac:dyDescent="0.25">
      <c r="A4883" s="1" t="s">
        <v>36</v>
      </c>
      <c r="B4883" s="1" t="s">
        <v>37</v>
      </c>
      <c r="C4883" s="1" t="s">
        <v>22</v>
      </c>
      <c r="D4883" s="1" t="s">
        <v>23</v>
      </c>
      <c r="E4883" s="1" t="s">
        <v>24</v>
      </c>
      <c r="G4883" t="s">
        <v>25</v>
      </c>
      <c r="H4883">
        <v>144309</v>
      </c>
      <c r="I4883">
        <v>145187</v>
      </c>
      <c r="J4883" t="s">
        <v>26</v>
      </c>
      <c r="K4883" t="s">
        <v>454</v>
      </c>
      <c r="N4883" t="s">
        <v>178</v>
      </c>
      <c r="Q4883" t="s">
        <v>453</v>
      </c>
      <c r="R4883">
        <v>879</v>
      </c>
      <c r="S4883">
        <v>292</v>
      </c>
    </row>
    <row r="4884" spans="1:19" x14ac:dyDescent="0.25">
      <c r="A4884" s="1" t="s">
        <v>20</v>
      </c>
      <c r="B4884" s="1" t="s">
        <v>34</v>
      </c>
      <c r="C4884" s="1" t="s">
        <v>22</v>
      </c>
      <c r="D4884" s="1" t="s">
        <v>23</v>
      </c>
      <c r="E4884" s="1" t="s">
        <v>24</v>
      </c>
      <c r="G4884" t="s">
        <v>1766</v>
      </c>
      <c r="H4884">
        <v>144927</v>
      </c>
      <c r="I4884">
        <v>145460</v>
      </c>
      <c r="J4884" t="s">
        <v>26</v>
      </c>
      <c r="Q4884" t="s">
        <v>2080</v>
      </c>
      <c r="R4884">
        <v>534</v>
      </c>
    </row>
    <row r="4885" spans="1:19" x14ac:dyDescent="0.25">
      <c r="A4885" s="1" t="s">
        <v>36</v>
      </c>
      <c r="B4885" s="1" t="s">
        <v>37</v>
      </c>
      <c r="C4885" s="1" t="s">
        <v>22</v>
      </c>
      <c r="D4885" s="1" t="s">
        <v>23</v>
      </c>
      <c r="E4885" s="1" t="s">
        <v>24</v>
      </c>
      <c r="G4885" t="s">
        <v>1766</v>
      </c>
      <c r="H4885">
        <v>144927</v>
      </c>
      <c r="I4885">
        <v>145460</v>
      </c>
      <c r="J4885" t="s">
        <v>26</v>
      </c>
      <c r="K4885" t="s">
        <v>2081</v>
      </c>
      <c r="N4885" t="s">
        <v>2047</v>
      </c>
      <c r="Q4885" t="s">
        <v>2080</v>
      </c>
      <c r="R4885">
        <v>534</v>
      </c>
      <c r="S4885">
        <v>177</v>
      </c>
    </row>
    <row r="4886" spans="1:19" x14ac:dyDescent="0.25">
      <c r="A4886" s="1" t="s">
        <v>20</v>
      </c>
      <c r="B4886" s="1" t="s">
        <v>34</v>
      </c>
      <c r="C4886" s="1" t="s">
        <v>22</v>
      </c>
      <c r="D4886" s="1" t="s">
        <v>23</v>
      </c>
      <c r="E4886" s="1" t="s">
        <v>24</v>
      </c>
      <c r="G4886" t="s">
        <v>1267</v>
      </c>
      <c r="H4886">
        <v>145020</v>
      </c>
      <c r="I4886">
        <v>145199</v>
      </c>
      <c r="J4886" t="s">
        <v>26</v>
      </c>
      <c r="Q4886" t="s">
        <v>1611</v>
      </c>
      <c r="R4886">
        <v>180</v>
      </c>
    </row>
    <row r="4887" spans="1:19" x14ac:dyDescent="0.25">
      <c r="A4887" s="1" t="s">
        <v>36</v>
      </c>
      <c r="B4887" s="1" t="s">
        <v>37</v>
      </c>
      <c r="C4887" s="1" t="s">
        <v>22</v>
      </c>
      <c r="D4887" s="1" t="s">
        <v>23</v>
      </c>
      <c r="E4887" s="1" t="s">
        <v>24</v>
      </c>
      <c r="G4887" t="s">
        <v>1267</v>
      </c>
      <c r="H4887">
        <v>145020</v>
      </c>
      <c r="I4887">
        <v>145199</v>
      </c>
      <c r="J4887" t="s">
        <v>26</v>
      </c>
      <c r="K4887" t="s">
        <v>1612</v>
      </c>
      <c r="N4887" t="s">
        <v>45</v>
      </c>
      <c r="Q4887" t="s">
        <v>1611</v>
      </c>
      <c r="R4887">
        <v>180</v>
      </c>
      <c r="S4887">
        <v>59</v>
      </c>
    </row>
    <row r="4888" spans="1:19" x14ac:dyDescent="0.25">
      <c r="A4888" s="1" t="s">
        <v>20</v>
      </c>
      <c r="B4888" s="1" t="s">
        <v>34</v>
      </c>
      <c r="C4888" s="1" t="s">
        <v>22</v>
      </c>
      <c r="D4888" s="1" t="s">
        <v>23</v>
      </c>
      <c r="E4888" s="1" t="s">
        <v>24</v>
      </c>
      <c r="G4888" t="s">
        <v>25</v>
      </c>
      <c r="H4888">
        <v>145242</v>
      </c>
      <c r="I4888">
        <v>145982</v>
      </c>
      <c r="J4888" t="s">
        <v>26</v>
      </c>
      <c r="Q4888" t="s">
        <v>455</v>
      </c>
      <c r="R4888">
        <v>741</v>
      </c>
    </row>
    <row r="4889" spans="1:19" x14ac:dyDescent="0.25">
      <c r="A4889" s="1" t="s">
        <v>36</v>
      </c>
      <c r="B4889" s="1" t="s">
        <v>37</v>
      </c>
      <c r="C4889" s="1" t="s">
        <v>22</v>
      </c>
      <c r="D4889" s="1" t="s">
        <v>23</v>
      </c>
      <c r="E4889" s="1" t="s">
        <v>24</v>
      </c>
      <c r="G4889" t="s">
        <v>25</v>
      </c>
      <c r="H4889">
        <v>145242</v>
      </c>
      <c r="I4889">
        <v>145982</v>
      </c>
      <c r="J4889" t="s">
        <v>26</v>
      </c>
      <c r="K4889" t="s">
        <v>456</v>
      </c>
      <c r="N4889" t="s">
        <v>45</v>
      </c>
      <c r="Q4889" t="s">
        <v>455</v>
      </c>
      <c r="R4889">
        <v>741</v>
      </c>
      <c r="S4889">
        <v>246</v>
      </c>
    </row>
    <row r="4890" spans="1:19" x14ac:dyDescent="0.25">
      <c r="A4890" s="1" t="s">
        <v>20</v>
      </c>
      <c r="B4890" s="1" t="s">
        <v>34</v>
      </c>
      <c r="C4890" s="1" t="s">
        <v>22</v>
      </c>
      <c r="D4890" s="1" t="s">
        <v>23</v>
      </c>
      <c r="E4890" s="1" t="s">
        <v>24</v>
      </c>
      <c r="G4890" t="s">
        <v>683</v>
      </c>
      <c r="H4890">
        <v>145379</v>
      </c>
      <c r="I4890">
        <v>145759</v>
      </c>
      <c r="J4890" t="s">
        <v>26</v>
      </c>
      <c r="Q4890" t="s">
        <v>1084</v>
      </c>
      <c r="R4890">
        <v>381</v>
      </c>
    </row>
    <row r="4891" spans="1:19" x14ac:dyDescent="0.25">
      <c r="A4891" s="1" t="s">
        <v>36</v>
      </c>
      <c r="B4891" s="1" t="s">
        <v>37</v>
      </c>
      <c r="C4891" s="1" t="s">
        <v>22</v>
      </c>
      <c r="D4891" s="1" t="s">
        <v>23</v>
      </c>
      <c r="E4891" s="1" t="s">
        <v>24</v>
      </c>
      <c r="G4891" t="s">
        <v>683</v>
      </c>
      <c r="H4891">
        <v>145379</v>
      </c>
      <c r="I4891">
        <v>145759</v>
      </c>
      <c r="J4891" t="s">
        <v>26</v>
      </c>
      <c r="K4891" t="s">
        <v>1085</v>
      </c>
      <c r="N4891" t="s">
        <v>45</v>
      </c>
      <c r="Q4891" t="s">
        <v>1084</v>
      </c>
      <c r="R4891">
        <v>381</v>
      </c>
      <c r="S4891">
        <v>126</v>
      </c>
    </row>
    <row r="4892" spans="1:19" x14ac:dyDescent="0.25">
      <c r="A4892" s="1" t="s">
        <v>20</v>
      </c>
      <c r="B4892" s="1" t="s">
        <v>34</v>
      </c>
      <c r="C4892" s="1" t="s">
        <v>22</v>
      </c>
      <c r="D4892" s="1" t="s">
        <v>23</v>
      </c>
      <c r="E4892" s="1" t="s">
        <v>24</v>
      </c>
      <c r="G4892" t="s">
        <v>1267</v>
      </c>
      <c r="H4892">
        <v>145383</v>
      </c>
      <c r="I4892">
        <v>146543</v>
      </c>
      <c r="J4892" t="s">
        <v>26</v>
      </c>
      <c r="Q4892" t="s">
        <v>1613</v>
      </c>
      <c r="R4892">
        <v>1161</v>
      </c>
    </row>
    <row r="4893" spans="1:19" x14ac:dyDescent="0.25">
      <c r="A4893" s="1" t="s">
        <v>36</v>
      </c>
      <c r="B4893" s="1" t="s">
        <v>37</v>
      </c>
      <c r="C4893" s="1" t="s">
        <v>22</v>
      </c>
      <c r="D4893" s="1" t="s">
        <v>23</v>
      </c>
      <c r="E4893" s="1" t="s">
        <v>24</v>
      </c>
      <c r="G4893" t="s">
        <v>1267</v>
      </c>
      <c r="H4893">
        <v>145383</v>
      </c>
      <c r="I4893">
        <v>146543</v>
      </c>
      <c r="J4893" t="s">
        <v>26</v>
      </c>
      <c r="K4893" t="s">
        <v>1614</v>
      </c>
      <c r="N4893" t="s">
        <v>630</v>
      </c>
      <c r="Q4893" t="s">
        <v>1613</v>
      </c>
      <c r="R4893">
        <v>1161</v>
      </c>
      <c r="S4893">
        <v>386</v>
      </c>
    </row>
    <row r="4894" spans="1:19" x14ac:dyDescent="0.25">
      <c r="A4894" s="1" t="s">
        <v>20</v>
      </c>
      <c r="B4894" s="1" t="s">
        <v>34</v>
      </c>
      <c r="C4894" s="1" t="s">
        <v>22</v>
      </c>
      <c r="D4894" s="1" t="s">
        <v>23</v>
      </c>
      <c r="E4894" s="1" t="s">
        <v>24</v>
      </c>
      <c r="G4894" t="s">
        <v>1766</v>
      </c>
      <c r="H4894">
        <v>145843</v>
      </c>
      <c r="I4894">
        <v>146475</v>
      </c>
      <c r="J4894" t="s">
        <v>26</v>
      </c>
      <c r="Q4894" t="s">
        <v>2082</v>
      </c>
      <c r="R4894">
        <v>633</v>
      </c>
    </row>
    <row r="4895" spans="1:19" x14ac:dyDescent="0.25">
      <c r="A4895" s="1" t="s">
        <v>36</v>
      </c>
      <c r="B4895" s="1" t="s">
        <v>37</v>
      </c>
      <c r="C4895" s="1" t="s">
        <v>22</v>
      </c>
      <c r="D4895" s="1" t="s">
        <v>23</v>
      </c>
      <c r="E4895" s="1" t="s">
        <v>24</v>
      </c>
      <c r="G4895" t="s">
        <v>1766</v>
      </c>
      <c r="H4895">
        <v>145843</v>
      </c>
      <c r="I4895">
        <v>146475</v>
      </c>
      <c r="J4895" t="s">
        <v>26</v>
      </c>
      <c r="K4895" t="s">
        <v>2083</v>
      </c>
      <c r="N4895" t="s">
        <v>1298</v>
      </c>
      <c r="Q4895" t="s">
        <v>2082</v>
      </c>
      <c r="R4895">
        <v>633</v>
      </c>
      <c r="S4895">
        <v>210</v>
      </c>
    </row>
    <row r="4896" spans="1:19" x14ac:dyDescent="0.25">
      <c r="A4896" s="1" t="s">
        <v>20</v>
      </c>
      <c r="B4896" s="1" t="s">
        <v>34</v>
      </c>
      <c r="C4896" s="1" t="s">
        <v>22</v>
      </c>
      <c r="D4896" s="1" t="s">
        <v>23</v>
      </c>
      <c r="E4896" s="1" t="s">
        <v>24</v>
      </c>
      <c r="G4896" t="s">
        <v>25</v>
      </c>
      <c r="H4896">
        <v>146032</v>
      </c>
      <c r="I4896">
        <v>146964</v>
      </c>
      <c r="J4896" t="s">
        <v>26</v>
      </c>
      <c r="Q4896" t="s">
        <v>457</v>
      </c>
      <c r="R4896">
        <v>933</v>
      </c>
    </row>
    <row r="4897" spans="1:20" x14ac:dyDescent="0.25">
      <c r="A4897" s="1" t="s">
        <v>36</v>
      </c>
      <c r="B4897" s="1" t="s">
        <v>37</v>
      </c>
      <c r="C4897" s="1" t="s">
        <v>22</v>
      </c>
      <c r="D4897" s="1" t="s">
        <v>23</v>
      </c>
      <c r="E4897" s="1" t="s">
        <v>24</v>
      </c>
      <c r="G4897" t="s">
        <v>25</v>
      </c>
      <c r="H4897">
        <v>146032</v>
      </c>
      <c r="I4897">
        <v>146964</v>
      </c>
      <c r="J4897" t="s">
        <v>26</v>
      </c>
      <c r="K4897" t="s">
        <v>458</v>
      </c>
      <c r="N4897" t="s">
        <v>459</v>
      </c>
      <c r="Q4897" t="s">
        <v>457</v>
      </c>
      <c r="R4897">
        <v>933</v>
      </c>
      <c r="S4897">
        <v>310</v>
      </c>
    </row>
    <row r="4898" spans="1:20" x14ac:dyDescent="0.25">
      <c r="A4898" s="1" t="s">
        <v>20</v>
      </c>
      <c r="B4898" s="1" t="s">
        <v>34</v>
      </c>
      <c r="C4898" s="1" t="s">
        <v>22</v>
      </c>
      <c r="D4898" s="1" t="s">
        <v>23</v>
      </c>
      <c r="E4898" s="1" t="s">
        <v>24</v>
      </c>
      <c r="G4898" t="s">
        <v>683</v>
      </c>
      <c r="H4898">
        <v>146175</v>
      </c>
      <c r="I4898">
        <v>146420</v>
      </c>
      <c r="J4898" t="s">
        <v>26</v>
      </c>
      <c r="Q4898" t="s">
        <v>1086</v>
      </c>
      <c r="R4898">
        <v>246</v>
      </c>
    </row>
    <row r="4899" spans="1:20" x14ac:dyDescent="0.25">
      <c r="A4899" s="1" t="s">
        <v>36</v>
      </c>
      <c r="B4899" s="1" t="s">
        <v>37</v>
      </c>
      <c r="C4899" s="1" t="s">
        <v>22</v>
      </c>
      <c r="D4899" s="1" t="s">
        <v>23</v>
      </c>
      <c r="E4899" s="1" t="s">
        <v>24</v>
      </c>
      <c r="G4899" t="s">
        <v>683</v>
      </c>
      <c r="H4899">
        <v>146175</v>
      </c>
      <c r="I4899">
        <v>146420</v>
      </c>
      <c r="J4899" t="s">
        <v>26</v>
      </c>
      <c r="K4899" t="s">
        <v>1087</v>
      </c>
      <c r="N4899" t="s">
        <v>45</v>
      </c>
      <c r="Q4899" t="s">
        <v>1086</v>
      </c>
      <c r="R4899">
        <v>246</v>
      </c>
      <c r="S4899">
        <v>81</v>
      </c>
    </row>
    <row r="4900" spans="1:20" x14ac:dyDescent="0.25">
      <c r="A4900" s="1" t="s">
        <v>20</v>
      </c>
      <c r="B4900" s="1" t="s">
        <v>34</v>
      </c>
      <c r="C4900" s="1" t="s">
        <v>22</v>
      </c>
      <c r="D4900" s="1" t="s">
        <v>23</v>
      </c>
      <c r="E4900" s="1" t="s">
        <v>24</v>
      </c>
      <c r="G4900" t="s">
        <v>1267</v>
      </c>
      <c r="H4900">
        <v>146547</v>
      </c>
      <c r="I4900">
        <v>148064</v>
      </c>
      <c r="J4900" t="s">
        <v>26</v>
      </c>
      <c r="Q4900" t="s">
        <v>1615</v>
      </c>
      <c r="R4900">
        <v>1518</v>
      </c>
    </row>
    <row r="4901" spans="1:20" x14ac:dyDescent="0.25">
      <c r="A4901" s="1" t="s">
        <v>36</v>
      </c>
      <c r="B4901" s="1" t="s">
        <v>37</v>
      </c>
      <c r="C4901" s="1" t="s">
        <v>22</v>
      </c>
      <c r="D4901" s="1" t="s">
        <v>23</v>
      </c>
      <c r="E4901" s="1" t="s">
        <v>24</v>
      </c>
      <c r="G4901" t="s">
        <v>1267</v>
      </c>
      <c r="H4901">
        <v>146547</v>
      </c>
      <c r="I4901">
        <v>148064</v>
      </c>
      <c r="J4901" t="s">
        <v>26</v>
      </c>
      <c r="K4901" t="s">
        <v>1616</v>
      </c>
      <c r="N4901" t="s">
        <v>1617</v>
      </c>
      <c r="Q4901" t="s">
        <v>1615</v>
      </c>
      <c r="R4901">
        <v>1518</v>
      </c>
      <c r="S4901">
        <v>505</v>
      </c>
    </row>
    <row r="4902" spans="1:20" x14ac:dyDescent="0.25">
      <c r="A4902" s="1" t="s">
        <v>20</v>
      </c>
      <c r="B4902" s="1" t="s">
        <v>34</v>
      </c>
      <c r="C4902" s="1" t="s">
        <v>22</v>
      </c>
      <c r="D4902" s="1" t="s">
        <v>23</v>
      </c>
      <c r="E4902" s="1" t="s">
        <v>24</v>
      </c>
      <c r="G4902" t="s">
        <v>1766</v>
      </c>
      <c r="H4902">
        <v>146650</v>
      </c>
      <c r="I4902">
        <v>147552</v>
      </c>
      <c r="J4902" t="s">
        <v>26</v>
      </c>
      <c r="Q4902" t="s">
        <v>2084</v>
      </c>
      <c r="R4902">
        <v>903</v>
      </c>
    </row>
    <row r="4903" spans="1:20" x14ac:dyDescent="0.25">
      <c r="A4903" s="1" t="s">
        <v>36</v>
      </c>
      <c r="B4903" s="1" t="s">
        <v>37</v>
      </c>
      <c r="C4903" s="1" t="s">
        <v>22</v>
      </c>
      <c r="D4903" s="1" t="s">
        <v>23</v>
      </c>
      <c r="E4903" s="1" t="s">
        <v>24</v>
      </c>
      <c r="G4903" t="s">
        <v>1766</v>
      </c>
      <c r="H4903">
        <v>146650</v>
      </c>
      <c r="I4903">
        <v>147552</v>
      </c>
      <c r="J4903" t="s">
        <v>26</v>
      </c>
      <c r="K4903" t="s">
        <v>2085</v>
      </c>
      <c r="N4903" t="s">
        <v>45</v>
      </c>
      <c r="Q4903" t="s">
        <v>2084</v>
      </c>
      <c r="R4903">
        <v>903</v>
      </c>
      <c r="S4903">
        <v>300</v>
      </c>
    </row>
    <row r="4904" spans="1:20" x14ac:dyDescent="0.25">
      <c r="A4904" s="1" t="s">
        <v>20</v>
      </c>
      <c r="B4904" s="1" t="s">
        <v>34</v>
      </c>
      <c r="C4904" s="1" t="s">
        <v>22</v>
      </c>
      <c r="D4904" s="1" t="s">
        <v>23</v>
      </c>
      <c r="E4904" s="1" t="s">
        <v>24</v>
      </c>
      <c r="G4904" t="s">
        <v>683</v>
      </c>
      <c r="H4904">
        <v>146665</v>
      </c>
      <c r="I4904">
        <v>146967</v>
      </c>
      <c r="J4904" t="s">
        <v>26</v>
      </c>
      <c r="Q4904" t="s">
        <v>1088</v>
      </c>
      <c r="R4904">
        <v>303</v>
      </c>
    </row>
    <row r="4905" spans="1:20" x14ac:dyDescent="0.25">
      <c r="A4905" s="1" t="s">
        <v>36</v>
      </c>
      <c r="B4905" s="1" t="s">
        <v>37</v>
      </c>
      <c r="C4905" s="1" t="s">
        <v>22</v>
      </c>
      <c r="D4905" s="1" t="s">
        <v>23</v>
      </c>
      <c r="E4905" s="1" t="s">
        <v>24</v>
      </c>
      <c r="G4905" t="s">
        <v>683</v>
      </c>
      <c r="H4905">
        <v>146665</v>
      </c>
      <c r="I4905">
        <v>146967</v>
      </c>
      <c r="J4905" t="s">
        <v>26</v>
      </c>
      <c r="K4905" t="s">
        <v>1089</v>
      </c>
      <c r="N4905" t="s">
        <v>45</v>
      </c>
      <c r="Q4905" t="s">
        <v>1088</v>
      </c>
      <c r="R4905">
        <v>303</v>
      </c>
      <c r="S4905">
        <v>100</v>
      </c>
    </row>
    <row r="4906" spans="1:20" x14ac:dyDescent="0.25">
      <c r="A4906" s="1" t="s">
        <v>20</v>
      </c>
      <c r="B4906" s="1" t="s">
        <v>34</v>
      </c>
      <c r="C4906" s="1" t="s">
        <v>22</v>
      </c>
      <c r="D4906" s="1" t="s">
        <v>23</v>
      </c>
      <c r="E4906" s="1" t="s">
        <v>24</v>
      </c>
      <c r="G4906" t="s">
        <v>25</v>
      </c>
      <c r="H4906">
        <v>147177</v>
      </c>
      <c r="I4906">
        <v>148511</v>
      </c>
      <c r="J4906" t="s">
        <v>26</v>
      </c>
      <c r="Q4906" t="s">
        <v>460</v>
      </c>
      <c r="R4906">
        <v>1335</v>
      </c>
    </row>
    <row r="4907" spans="1:20" x14ac:dyDescent="0.25">
      <c r="A4907" s="1" t="s">
        <v>36</v>
      </c>
      <c r="B4907" s="1" t="s">
        <v>37</v>
      </c>
      <c r="C4907" s="1" t="s">
        <v>22</v>
      </c>
      <c r="D4907" s="1" t="s">
        <v>23</v>
      </c>
      <c r="E4907" s="1" t="s">
        <v>24</v>
      </c>
      <c r="G4907" t="s">
        <v>25</v>
      </c>
      <c r="H4907">
        <v>147177</v>
      </c>
      <c r="I4907">
        <v>148511</v>
      </c>
      <c r="J4907" t="s">
        <v>26</v>
      </c>
      <c r="K4907" t="s">
        <v>461</v>
      </c>
      <c r="N4907" t="s">
        <v>462</v>
      </c>
      <c r="Q4907" t="s">
        <v>460</v>
      </c>
      <c r="R4907">
        <v>1335</v>
      </c>
      <c r="S4907">
        <v>444</v>
      </c>
    </row>
    <row r="4908" spans="1:20" x14ac:dyDescent="0.25">
      <c r="A4908" s="1" t="s">
        <v>20</v>
      </c>
      <c r="B4908" s="1" t="s">
        <v>34</v>
      </c>
      <c r="C4908" s="1" t="s">
        <v>22</v>
      </c>
      <c r="D4908" s="1" t="s">
        <v>23</v>
      </c>
      <c r="E4908" s="1" t="s">
        <v>24</v>
      </c>
      <c r="G4908" t="s">
        <v>683</v>
      </c>
      <c r="H4908">
        <v>147198</v>
      </c>
      <c r="I4908">
        <v>147893</v>
      </c>
      <c r="J4908" t="s">
        <v>26</v>
      </c>
      <c r="Q4908" t="s">
        <v>1090</v>
      </c>
      <c r="R4908">
        <v>696</v>
      </c>
    </row>
    <row r="4909" spans="1:20" x14ac:dyDescent="0.25">
      <c r="A4909" s="1" t="s">
        <v>36</v>
      </c>
      <c r="B4909" s="1" t="s">
        <v>37</v>
      </c>
      <c r="C4909" s="1" t="s">
        <v>22</v>
      </c>
      <c r="D4909" s="1" t="s">
        <v>23</v>
      </c>
      <c r="E4909" s="1" t="s">
        <v>24</v>
      </c>
      <c r="G4909" t="s">
        <v>683</v>
      </c>
      <c r="H4909">
        <v>147198</v>
      </c>
      <c r="I4909">
        <v>147893</v>
      </c>
      <c r="J4909" t="s">
        <v>26</v>
      </c>
      <c r="K4909" t="s">
        <v>1091</v>
      </c>
      <c r="N4909" t="s">
        <v>45</v>
      </c>
      <c r="Q4909" t="s">
        <v>1090</v>
      </c>
      <c r="R4909">
        <v>696</v>
      </c>
      <c r="S4909">
        <v>231</v>
      </c>
    </row>
    <row r="4910" spans="1:20" x14ac:dyDescent="0.25">
      <c r="A4910" s="1" t="s">
        <v>20</v>
      </c>
      <c r="B4910" s="1" t="s">
        <v>128</v>
      </c>
      <c r="C4910" s="1" t="s">
        <v>22</v>
      </c>
      <c r="D4910" s="1" t="s">
        <v>23</v>
      </c>
      <c r="E4910" s="1" t="s">
        <v>24</v>
      </c>
      <c r="G4910" t="s">
        <v>1766</v>
      </c>
      <c r="H4910">
        <v>147583</v>
      </c>
      <c r="I4910">
        <v>147763</v>
      </c>
      <c r="J4910" t="s">
        <v>26</v>
      </c>
      <c r="Q4910" t="s">
        <v>2086</v>
      </c>
      <c r="R4910">
        <v>181</v>
      </c>
      <c r="T4910" t="s">
        <v>130</v>
      </c>
    </row>
    <row r="4911" spans="1:20" x14ac:dyDescent="0.25">
      <c r="A4911" s="1" t="s">
        <v>36</v>
      </c>
      <c r="B4911" s="1" t="s">
        <v>131</v>
      </c>
      <c r="C4911" s="1" t="s">
        <v>22</v>
      </c>
      <c r="D4911" s="1" t="s">
        <v>23</v>
      </c>
      <c r="E4911" s="1" t="s">
        <v>24</v>
      </c>
      <c r="G4911" t="s">
        <v>1766</v>
      </c>
      <c r="H4911">
        <v>147583</v>
      </c>
      <c r="I4911">
        <v>147763</v>
      </c>
      <c r="J4911" t="s">
        <v>26</v>
      </c>
      <c r="N4911" t="s">
        <v>45</v>
      </c>
      <c r="Q4911" t="s">
        <v>2086</v>
      </c>
      <c r="R4911">
        <v>181</v>
      </c>
      <c r="T4911" t="s">
        <v>130</v>
      </c>
    </row>
    <row r="4912" spans="1:20" x14ac:dyDescent="0.25">
      <c r="A4912" s="1" t="s">
        <v>20</v>
      </c>
      <c r="B4912" s="1" t="s">
        <v>34</v>
      </c>
      <c r="C4912" s="1" t="s">
        <v>22</v>
      </c>
      <c r="D4912" s="1" t="s">
        <v>23</v>
      </c>
      <c r="E4912" s="1" t="s">
        <v>24</v>
      </c>
      <c r="G4912" t="s">
        <v>683</v>
      </c>
      <c r="H4912">
        <v>147883</v>
      </c>
      <c r="I4912">
        <v>148425</v>
      </c>
      <c r="J4912" t="s">
        <v>26</v>
      </c>
      <c r="Q4912" t="s">
        <v>1092</v>
      </c>
      <c r="R4912">
        <v>543</v>
      </c>
    </row>
    <row r="4913" spans="1:19" x14ac:dyDescent="0.25">
      <c r="A4913" s="1" t="s">
        <v>36</v>
      </c>
      <c r="B4913" s="1" t="s">
        <v>37</v>
      </c>
      <c r="C4913" s="1" t="s">
        <v>22</v>
      </c>
      <c r="D4913" s="1" t="s">
        <v>23</v>
      </c>
      <c r="E4913" s="1" t="s">
        <v>24</v>
      </c>
      <c r="G4913" t="s">
        <v>683</v>
      </c>
      <c r="H4913">
        <v>147883</v>
      </c>
      <c r="I4913">
        <v>148425</v>
      </c>
      <c r="J4913" t="s">
        <v>26</v>
      </c>
      <c r="K4913" t="s">
        <v>1093</v>
      </c>
      <c r="N4913" t="s">
        <v>1094</v>
      </c>
      <c r="Q4913" t="s">
        <v>1092</v>
      </c>
      <c r="R4913">
        <v>543</v>
      </c>
      <c r="S4913">
        <v>180</v>
      </c>
    </row>
    <row r="4914" spans="1:19" x14ac:dyDescent="0.25">
      <c r="A4914" s="1" t="s">
        <v>20</v>
      </c>
      <c r="B4914" s="1" t="s">
        <v>34</v>
      </c>
      <c r="C4914" s="1" t="s">
        <v>22</v>
      </c>
      <c r="D4914" s="1" t="s">
        <v>23</v>
      </c>
      <c r="E4914" s="1" t="s">
        <v>24</v>
      </c>
      <c r="G4914" t="s">
        <v>1267</v>
      </c>
      <c r="H4914">
        <v>148129</v>
      </c>
      <c r="I4914">
        <v>149232</v>
      </c>
      <c r="J4914" t="s">
        <v>26</v>
      </c>
      <c r="Q4914" t="s">
        <v>1618</v>
      </c>
      <c r="R4914">
        <v>1104</v>
      </c>
    </row>
    <row r="4915" spans="1:19" x14ac:dyDescent="0.25">
      <c r="A4915" s="1" t="s">
        <v>36</v>
      </c>
      <c r="B4915" s="1" t="s">
        <v>37</v>
      </c>
      <c r="C4915" s="1" t="s">
        <v>22</v>
      </c>
      <c r="D4915" s="1" t="s">
        <v>23</v>
      </c>
      <c r="E4915" s="1" t="s">
        <v>24</v>
      </c>
      <c r="G4915" t="s">
        <v>1267</v>
      </c>
      <c r="H4915">
        <v>148129</v>
      </c>
      <c r="I4915">
        <v>149232</v>
      </c>
      <c r="J4915" t="s">
        <v>26</v>
      </c>
      <c r="K4915" t="s">
        <v>1619</v>
      </c>
      <c r="N4915" t="s">
        <v>45</v>
      </c>
      <c r="Q4915" t="s">
        <v>1618</v>
      </c>
      <c r="R4915">
        <v>1104</v>
      </c>
      <c r="S4915">
        <v>367</v>
      </c>
    </row>
    <row r="4916" spans="1:19" x14ac:dyDescent="0.25">
      <c r="A4916" s="1" t="s">
        <v>20</v>
      </c>
      <c r="B4916" s="1" t="s">
        <v>34</v>
      </c>
      <c r="C4916" s="1" t="s">
        <v>22</v>
      </c>
      <c r="D4916" s="1" t="s">
        <v>23</v>
      </c>
      <c r="E4916" s="1" t="s">
        <v>24</v>
      </c>
      <c r="G4916" t="s">
        <v>25</v>
      </c>
      <c r="H4916">
        <v>148661</v>
      </c>
      <c r="I4916">
        <v>148864</v>
      </c>
      <c r="J4916" t="s">
        <v>26</v>
      </c>
      <c r="Q4916" t="s">
        <v>463</v>
      </c>
      <c r="R4916">
        <v>204</v>
      </c>
    </row>
    <row r="4917" spans="1:19" x14ac:dyDescent="0.25">
      <c r="A4917" s="1" t="s">
        <v>36</v>
      </c>
      <c r="B4917" s="1" t="s">
        <v>37</v>
      </c>
      <c r="C4917" s="1" t="s">
        <v>22</v>
      </c>
      <c r="D4917" s="1" t="s">
        <v>23</v>
      </c>
      <c r="E4917" s="1" t="s">
        <v>24</v>
      </c>
      <c r="G4917" t="s">
        <v>25</v>
      </c>
      <c r="H4917">
        <v>148661</v>
      </c>
      <c r="I4917">
        <v>148864</v>
      </c>
      <c r="J4917" t="s">
        <v>26</v>
      </c>
      <c r="K4917" t="s">
        <v>464</v>
      </c>
      <c r="N4917" t="s">
        <v>465</v>
      </c>
      <c r="Q4917" t="s">
        <v>463</v>
      </c>
      <c r="R4917">
        <v>204</v>
      </c>
      <c r="S4917">
        <v>67</v>
      </c>
    </row>
    <row r="4918" spans="1:19" x14ac:dyDescent="0.25">
      <c r="A4918" s="1" t="s">
        <v>20</v>
      </c>
      <c r="B4918" s="1" t="s">
        <v>34</v>
      </c>
      <c r="C4918" s="1" t="s">
        <v>22</v>
      </c>
      <c r="D4918" s="1" t="s">
        <v>23</v>
      </c>
      <c r="E4918" s="1" t="s">
        <v>24</v>
      </c>
      <c r="G4918" t="s">
        <v>683</v>
      </c>
      <c r="H4918">
        <v>148810</v>
      </c>
      <c r="I4918">
        <v>150177</v>
      </c>
      <c r="J4918" t="s">
        <v>26</v>
      </c>
      <c r="Q4918" t="s">
        <v>1095</v>
      </c>
      <c r="R4918">
        <v>1368</v>
      </c>
    </row>
    <row r="4919" spans="1:19" x14ac:dyDescent="0.25">
      <c r="A4919" s="1" t="s">
        <v>36</v>
      </c>
      <c r="B4919" s="1" t="s">
        <v>37</v>
      </c>
      <c r="C4919" s="1" t="s">
        <v>22</v>
      </c>
      <c r="D4919" s="1" t="s">
        <v>23</v>
      </c>
      <c r="E4919" s="1" t="s">
        <v>24</v>
      </c>
      <c r="G4919" t="s">
        <v>683</v>
      </c>
      <c r="H4919">
        <v>148810</v>
      </c>
      <c r="I4919">
        <v>150177</v>
      </c>
      <c r="J4919" t="s">
        <v>26</v>
      </c>
      <c r="K4919" t="s">
        <v>1096</v>
      </c>
      <c r="N4919" t="s">
        <v>831</v>
      </c>
      <c r="Q4919" t="s">
        <v>1095</v>
      </c>
      <c r="R4919">
        <v>1368</v>
      </c>
      <c r="S4919">
        <v>455</v>
      </c>
    </row>
    <row r="4920" spans="1:19" x14ac:dyDescent="0.25">
      <c r="A4920" s="1" t="s">
        <v>20</v>
      </c>
      <c r="B4920" s="1" t="s">
        <v>34</v>
      </c>
      <c r="C4920" s="1" t="s">
        <v>22</v>
      </c>
      <c r="D4920" s="1" t="s">
        <v>23</v>
      </c>
      <c r="E4920" s="1" t="s">
        <v>24</v>
      </c>
      <c r="G4920" t="s">
        <v>25</v>
      </c>
      <c r="H4920">
        <v>149022</v>
      </c>
      <c r="I4920">
        <v>150863</v>
      </c>
      <c r="J4920" t="s">
        <v>26</v>
      </c>
      <c r="Q4920" t="s">
        <v>466</v>
      </c>
      <c r="R4920">
        <v>1842</v>
      </c>
    </row>
    <row r="4921" spans="1:19" x14ac:dyDescent="0.25">
      <c r="A4921" s="1" t="s">
        <v>36</v>
      </c>
      <c r="B4921" s="1" t="s">
        <v>37</v>
      </c>
      <c r="C4921" s="1" t="s">
        <v>22</v>
      </c>
      <c r="D4921" s="1" t="s">
        <v>23</v>
      </c>
      <c r="E4921" s="1" t="s">
        <v>24</v>
      </c>
      <c r="G4921" t="s">
        <v>25</v>
      </c>
      <c r="H4921">
        <v>149022</v>
      </c>
      <c r="I4921">
        <v>150863</v>
      </c>
      <c r="J4921" t="s">
        <v>26</v>
      </c>
      <c r="K4921" t="s">
        <v>467</v>
      </c>
      <c r="N4921" t="s">
        <v>468</v>
      </c>
      <c r="Q4921" t="s">
        <v>466</v>
      </c>
      <c r="R4921">
        <v>1842</v>
      </c>
      <c r="S4921">
        <v>613</v>
      </c>
    </row>
    <row r="4922" spans="1:19" x14ac:dyDescent="0.25">
      <c r="A4922" s="1" t="s">
        <v>20</v>
      </c>
      <c r="B4922" s="1" t="s">
        <v>34</v>
      </c>
      <c r="C4922" s="1" t="s">
        <v>22</v>
      </c>
      <c r="D4922" s="1" t="s">
        <v>23</v>
      </c>
      <c r="E4922" s="1" t="s">
        <v>24</v>
      </c>
      <c r="G4922" t="s">
        <v>1267</v>
      </c>
      <c r="H4922">
        <v>149422</v>
      </c>
      <c r="I4922">
        <v>150486</v>
      </c>
      <c r="J4922" t="s">
        <v>26</v>
      </c>
      <c r="O4922" t="s">
        <v>1620</v>
      </c>
      <c r="Q4922" t="s">
        <v>1621</v>
      </c>
      <c r="R4922">
        <v>1065</v>
      </c>
    </row>
    <row r="4923" spans="1:19" x14ac:dyDescent="0.25">
      <c r="A4923" s="1" t="s">
        <v>36</v>
      </c>
      <c r="B4923" s="1" t="s">
        <v>37</v>
      </c>
      <c r="C4923" s="1" t="s">
        <v>22</v>
      </c>
      <c r="D4923" s="1" t="s">
        <v>23</v>
      </c>
      <c r="E4923" s="1" t="s">
        <v>24</v>
      </c>
      <c r="G4923" t="s">
        <v>1267</v>
      </c>
      <c r="H4923">
        <v>149422</v>
      </c>
      <c r="I4923">
        <v>150486</v>
      </c>
      <c r="J4923" t="s">
        <v>26</v>
      </c>
      <c r="K4923" t="s">
        <v>1622</v>
      </c>
      <c r="N4923" t="s">
        <v>1623</v>
      </c>
      <c r="O4923" t="s">
        <v>1620</v>
      </c>
      <c r="Q4923" t="s">
        <v>1621</v>
      </c>
      <c r="R4923">
        <v>1065</v>
      </c>
      <c r="S4923">
        <v>354</v>
      </c>
    </row>
    <row r="4924" spans="1:19" x14ac:dyDescent="0.25">
      <c r="A4924" s="1" t="s">
        <v>20</v>
      </c>
      <c r="B4924" s="1" t="s">
        <v>34</v>
      </c>
      <c r="C4924" s="1" t="s">
        <v>22</v>
      </c>
      <c r="D4924" s="1" t="s">
        <v>23</v>
      </c>
      <c r="E4924" s="1" t="s">
        <v>24</v>
      </c>
      <c r="G4924" t="s">
        <v>683</v>
      </c>
      <c r="H4924">
        <v>150277</v>
      </c>
      <c r="I4924">
        <v>152385</v>
      </c>
      <c r="J4924" t="s">
        <v>26</v>
      </c>
      <c r="Q4924" t="s">
        <v>1097</v>
      </c>
      <c r="R4924">
        <v>2109</v>
      </c>
    </row>
    <row r="4925" spans="1:19" x14ac:dyDescent="0.25">
      <c r="A4925" s="1" t="s">
        <v>36</v>
      </c>
      <c r="B4925" s="1" t="s">
        <v>37</v>
      </c>
      <c r="C4925" s="1" t="s">
        <v>22</v>
      </c>
      <c r="D4925" s="1" t="s">
        <v>23</v>
      </c>
      <c r="E4925" s="1" t="s">
        <v>24</v>
      </c>
      <c r="G4925" t="s">
        <v>683</v>
      </c>
      <c r="H4925">
        <v>150277</v>
      </c>
      <c r="I4925">
        <v>152385</v>
      </c>
      <c r="J4925" t="s">
        <v>26</v>
      </c>
      <c r="K4925" t="s">
        <v>1098</v>
      </c>
      <c r="N4925" t="s">
        <v>1099</v>
      </c>
      <c r="Q4925" t="s">
        <v>1097</v>
      </c>
      <c r="R4925">
        <v>2109</v>
      </c>
      <c r="S4925">
        <v>702</v>
      </c>
    </row>
    <row r="4926" spans="1:19" x14ac:dyDescent="0.25">
      <c r="A4926" s="1" t="s">
        <v>20</v>
      </c>
      <c r="B4926" s="1" t="s">
        <v>34</v>
      </c>
      <c r="C4926" s="1" t="s">
        <v>22</v>
      </c>
      <c r="D4926" s="1" t="s">
        <v>23</v>
      </c>
      <c r="E4926" s="1" t="s">
        <v>24</v>
      </c>
      <c r="G4926" t="s">
        <v>1267</v>
      </c>
      <c r="H4926">
        <v>150482</v>
      </c>
      <c r="I4926">
        <v>152083</v>
      </c>
      <c r="J4926" t="s">
        <v>26</v>
      </c>
      <c r="Q4926" t="s">
        <v>1624</v>
      </c>
      <c r="R4926">
        <v>1602</v>
      </c>
    </row>
    <row r="4927" spans="1:19" x14ac:dyDescent="0.25">
      <c r="A4927" s="1" t="s">
        <v>36</v>
      </c>
      <c r="B4927" s="1" t="s">
        <v>37</v>
      </c>
      <c r="C4927" s="1" t="s">
        <v>22</v>
      </c>
      <c r="D4927" s="1" t="s">
        <v>23</v>
      </c>
      <c r="E4927" s="1" t="s">
        <v>24</v>
      </c>
      <c r="G4927" t="s">
        <v>1267</v>
      </c>
      <c r="H4927">
        <v>150482</v>
      </c>
      <c r="I4927">
        <v>152083</v>
      </c>
      <c r="J4927" t="s">
        <v>26</v>
      </c>
      <c r="K4927" t="s">
        <v>1625</v>
      </c>
      <c r="N4927" t="s">
        <v>405</v>
      </c>
      <c r="Q4927" t="s">
        <v>1624</v>
      </c>
      <c r="R4927">
        <v>1602</v>
      </c>
      <c r="S4927">
        <v>533</v>
      </c>
    </row>
    <row r="4928" spans="1:19" x14ac:dyDescent="0.25">
      <c r="A4928" s="1" t="s">
        <v>20</v>
      </c>
      <c r="B4928" s="1" t="s">
        <v>34</v>
      </c>
      <c r="C4928" s="1" t="s">
        <v>22</v>
      </c>
      <c r="D4928" s="1" t="s">
        <v>23</v>
      </c>
      <c r="E4928" s="1" t="s">
        <v>24</v>
      </c>
      <c r="G4928" t="s">
        <v>25</v>
      </c>
      <c r="H4928">
        <v>151018</v>
      </c>
      <c r="I4928">
        <v>151356</v>
      </c>
      <c r="J4928" t="s">
        <v>26</v>
      </c>
      <c r="Q4928" t="s">
        <v>469</v>
      </c>
      <c r="R4928">
        <v>339</v>
      </c>
    </row>
    <row r="4929" spans="1:19" x14ac:dyDescent="0.25">
      <c r="A4929" s="1" t="s">
        <v>36</v>
      </c>
      <c r="B4929" s="1" t="s">
        <v>37</v>
      </c>
      <c r="C4929" s="1" t="s">
        <v>22</v>
      </c>
      <c r="D4929" s="1" t="s">
        <v>23</v>
      </c>
      <c r="E4929" s="1" t="s">
        <v>24</v>
      </c>
      <c r="G4929" t="s">
        <v>25</v>
      </c>
      <c r="H4929">
        <v>151018</v>
      </c>
      <c r="I4929">
        <v>151356</v>
      </c>
      <c r="J4929" t="s">
        <v>26</v>
      </c>
      <c r="K4929" t="s">
        <v>470</v>
      </c>
      <c r="N4929" t="s">
        <v>471</v>
      </c>
      <c r="Q4929" t="s">
        <v>469</v>
      </c>
      <c r="R4929">
        <v>339</v>
      </c>
      <c r="S4929">
        <v>112</v>
      </c>
    </row>
    <row r="4930" spans="1:19" x14ac:dyDescent="0.25">
      <c r="A4930" s="1" t="s">
        <v>20</v>
      </c>
      <c r="B4930" s="1" t="s">
        <v>34</v>
      </c>
      <c r="C4930" s="1" t="s">
        <v>22</v>
      </c>
      <c r="D4930" s="1" t="s">
        <v>23</v>
      </c>
      <c r="E4930" s="1" t="s">
        <v>24</v>
      </c>
      <c r="G4930" t="s">
        <v>25</v>
      </c>
      <c r="H4930">
        <v>151356</v>
      </c>
      <c r="I4930">
        <v>152948</v>
      </c>
      <c r="J4930" t="s">
        <v>26</v>
      </c>
      <c r="Q4930" t="s">
        <v>472</v>
      </c>
      <c r="R4930">
        <v>1593</v>
      </c>
    </row>
    <row r="4931" spans="1:19" x14ac:dyDescent="0.25">
      <c r="A4931" s="1" t="s">
        <v>36</v>
      </c>
      <c r="B4931" s="1" t="s">
        <v>37</v>
      </c>
      <c r="C4931" s="1" t="s">
        <v>22</v>
      </c>
      <c r="D4931" s="1" t="s">
        <v>23</v>
      </c>
      <c r="E4931" s="1" t="s">
        <v>24</v>
      </c>
      <c r="G4931" t="s">
        <v>25</v>
      </c>
      <c r="H4931">
        <v>151356</v>
      </c>
      <c r="I4931">
        <v>152948</v>
      </c>
      <c r="J4931" t="s">
        <v>26</v>
      </c>
      <c r="K4931" t="s">
        <v>473</v>
      </c>
      <c r="N4931" t="s">
        <v>474</v>
      </c>
      <c r="Q4931" t="s">
        <v>472</v>
      </c>
      <c r="R4931">
        <v>1593</v>
      </c>
      <c r="S4931">
        <v>530</v>
      </c>
    </row>
    <row r="4932" spans="1:19" x14ac:dyDescent="0.25">
      <c r="A4932" s="1" t="s">
        <v>20</v>
      </c>
      <c r="B4932" s="1" t="s">
        <v>34</v>
      </c>
      <c r="C4932" s="1" t="s">
        <v>22</v>
      </c>
      <c r="D4932" s="1" t="s">
        <v>23</v>
      </c>
      <c r="E4932" s="1" t="s">
        <v>24</v>
      </c>
      <c r="G4932" t="s">
        <v>1267</v>
      </c>
      <c r="H4932">
        <v>152080</v>
      </c>
      <c r="I4932">
        <v>153585</v>
      </c>
      <c r="J4932" t="s">
        <v>26</v>
      </c>
      <c r="Q4932" t="s">
        <v>1626</v>
      </c>
      <c r="R4932">
        <v>1506</v>
      </c>
    </row>
    <row r="4933" spans="1:19" x14ac:dyDescent="0.25">
      <c r="A4933" s="1" t="s">
        <v>36</v>
      </c>
      <c r="B4933" s="1" t="s">
        <v>37</v>
      </c>
      <c r="C4933" s="1" t="s">
        <v>22</v>
      </c>
      <c r="D4933" s="1" t="s">
        <v>23</v>
      </c>
      <c r="E4933" s="1" t="s">
        <v>24</v>
      </c>
      <c r="G4933" t="s">
        <v>1267</v>
      </c>
      <c r="H4933">
        <v>152080</v>
      </c>
      <c r="I4933">
        <v>153585</v>
      </c>
      <c r="J4933" t="s">
        <v>26</v>
      </c>
      <c r="K4933" t="s">
        <v>1627</v>
      </c>
      <c r="N4933" t="s">
        <v>175</v>
      </c>
      <c r="Q4933" t="s">
        <v>1626</v>
      </c>
      <c r="R4933">
        <v>1506</v>
      </c>
      <c r="S4933">
        <v>501</v>
      </c>
    </row>
    <row r="4934" spans="1:19" x14ac:dyDescent="0.25">
      <c r="A4934" s="1" t="s">
        <v>20</v>
      </c>
      <c r="B4934" s="1" t="s">
        <v>34</v>
      </c>
      <c r="C4934" s="1" t="s">
        <v>22</v>
      </c>
      <c r="D4934" s="1" t="s">
        <v>23</v>
      </c>
      <c r="E4934" s="1" t="s">
        <v>24</v>
      </c>
      <c r="G4934" t="s">
        <v>683</v>
      </c>
      <c r="H4934">
        <v>152598</v>
      </c>
      <c r="I4934">
        <v>153038</v>
      </c>
      <c r="J4934" t="s">
        <v>26</v>
      </c>
      <c r="Q4934" t="s">
        <v>1100</v>
      </c>
      <c r="R4934">
        <v>441</v>
      </c>
    </row>
    <row r="4935" spans="1:19" x14ac:dyDescent="0.25">
      <c r="A4935" s="1" t="s">
        <v>36</v>
      </c>
      <c r="B4935" s="1" t="s">
        <v>37</v>
      </c>
      <c r="C4935" s="1" t="s">
        <v>22</v>
      </c>
      <c r="D4935" s="1" t="s">
        <v>23</v>
      </c>
      <c r="E4935" s="1" t="s">
        <v>24</v>
      </c>
      <c r="G4935" t="s">
        <v>683</v>
      </c>
      <c r="H4935">
        <v>152598</v>
      </c>
      <c r="I4935">
        <v>153038</v>
      </c>
      <c r="J4935" t="s">
        <v>26</v>
      </c>
      <c r="K4935" t="s">
        <v>1101</v>
      </c>
      <c r="N4935" t="s">
        <v>1102</v>
      </c>
      <c r="Q4935" t="s">
        <v>1100</v>
      </c>
      <c r="R4935">
        <v>441</v>
      </c>
      <c r="S4935">
        <v>146</v>
      </c>
    </row>
    <row r="4936" spans="1:19" x14ac:dyDescent="0.25">
      <c r="A4936" s="1" t="s">
        <v>20</v>
      </c>
      <c r="B4936" s="1" t="s">
        <v>34</v>
      </c>
      <c r="C4936" s="1" t="s">
        <v>22</v>
      </c>
      <c r="D4936" s="1" t="s">
        <v>23</v>
      </c>
      <c r="E4936" s="1" t="s">
        <v>24</v>
      </c>
      <c r="G4936" t="s">
        <v>25</v>
      </c>
      <c r="H4936">
        <v>152974</v>
      </c>
      <c r="I4936">
        <v>153219</v>
      </c>
      <c r="J4936" t="s">
        <v>26</v>
      </c>
      <c r="Q4936" t="s">
        <v>475</v>
      </c>
      <c r="R4936">
        <v>246</v>
      </c>
    </row>
    <row r="4937" spans="1:19" x14ac:dyDescent="0.25">
      <c r="A4937" s="1" t="s">
        <v>36</v>
      </c>
      <c r="B4937" s="1" t="s">
        <v>37</v>
      </c>
      <c r="C4937" s="1" t="s">
        <v>22</v>
      </c>
      <c r="D4937" s="1" t="s">
        <v>23</v>
      </c>
      <c r="E4937" s="1" t="s">
        <v>24</v>
      </c>
      <c r="G4937" t="s">
        <v>25</v>
      </c>
      <c r="H4937">
        <v>152974</v>
      </c>
      <c r="I4937">
        <v>153219</v>
      </c>
      <c r="J4937" t="s">
        <v>26</v>
      </c>
      <c r="K4937" t="s">
        <v>476</v>
      </c>
      <c r="N4937" t="s">
        <v>45</v>
      </c>
      <c r="Q4937" t="s">
        <v>475</v>
      </c>
      <c r="R4937">
        <v>246</v>
      </c>
      <c r="S4937">
        <v>81</v>
      </c>
    </row>
    <row r="4938" spans="1:19" x14ac:dyDescent="0.25">
      <c r="A4938" s="1" t="s">
        <v>20</v>
      </c>
      <c r="B4938" s="1" t="s">
        <v>34</v>
      </c>
      <c r="C4938" s="1" t="s">
        <v>22</v>
      </c>
      <c r="D4938" s="1" t="s">
        <v>23</v>
      </c>
      <c r="E4938" s="1" t="s">
        <v>24</v>
      </c>
      <c r="G4938" t="s">
        <v>683</v>
      </c>
      <c r="H4938">
        <v>153083</v>
      </c>
      <c r="I4938">
        <v>154834</v>
      </c>
      <c r="J4938" t="s">
        <v>26</v>
      </c>
      <c r="Q4938" t="s">
        <v>1103</v>
      </c>
      <c r="R4938">
        <v>1752</v>
      </c>
    </row>
    <row r="4939" spans="1:19" x14ac:dyDescent="0.25">
      <c r="A4939" s="1" t="s">
        <v>36</v>
      </c>
      <c r="B4939" s="1" t="s">
        <v>37</v>
      </c>
      <c r="C4939" s="1" t="s">
        <v>22</v>
      </c>
      <c r="D4939" s="1" t="s">
        <v>23</v>
      </c>
      <c r="E4939" s="1" t="s">
        <v>24</v>
      </c>
      <c r="G4939" t="s">
        <v>683</v>
      </c>
      <c r="H4939">
        <v>153083</v>
      </c>
      <c r="I4939">
        <v>154834</v>
      </c>
      <c r="J4939" t="s">
        <v>26</v>
      </c>
      <c r="K4939" t="s">
        <v>1104</v>
      </c>
      <c r="N4939" t="s">
        <v>1105</v>
      </c>
      <c r="Q4939" t="s">
        <v>1103</v>
      </c>
      <c r="R4939">
        <v>1752</v>
      </c>
      <c r="S4939">
        <v>583</v>
      </c>
    </row>
    <row r="4940" spans="1:19" x14ac:dyDescent="0.25">
      <c r="A4940" s="1" t="s">
        <v>20</v>
      </c>
      <c r="B4940" s="1" t="s">
        <v>34</v>
      </c>
      <c r="C4940" s="1" t="s">
        <v>22</v>
      </c>
      <c r="D4940" s="1" t="s">
        <v>23</v>
      </c>
      <c r="E4940" s="1" t="s">
        <v>24</v>
      </c>
      <c r="G4940" t="s">
        <v>25</v>
      </c>
      <c r="H4940">
        <v>153360</v>
      </c>
      <c r="I4940">
        <v>154679</v>
      </c>
      <c r="J4940" t="s">
        <v>26</v>
      </c>
      <c r="Q4940" t="s">
        <v>477</v>
      </c>
      <c r="R4940">
        <v>1320</v>
      </c>
    </row>
    <row r="4941" spans="1:19" x14ac:dyDescent="0.25">
      <c r="A4941" s="1" t="s">
        <v>36</v>
      </c>
      <c r="B4941" s="1" t="s">
        <v>37</v>
      </c>
      <c r="C4941" s="1" t="s">
        <v>22</v>
      </c>
      <c r="D4941" s="1" t="s">
        <v>23</v>
      </c>
      <c r="E4941" s="1" t="s">
        <v>24</v>
      </c>
      <c r="G4941" t="s">
        <v>25</v>
      </c>
      <c r="H4941">
        <v>153360</v>
      </c>
      <c r="I4941">
        <v>154679</v>
      </c>
      <c r="J4941" t="s">
        <v>26</v>
      </c>
      <c r="K4941" t="s">
        <v>478</v>
      </c>
      <c r="N4941" t="s">
        <v>479</v>
      </c>
      <c r="Q4941" t="s">
        <v>477</v>
      </c>
      <c r="R4941">
        <v>1320</v>
      </c>
      <c r="S4941">
        <v>439</v>
      </c>
    </row>
    <row r="4942" spans="1:19" x14ac:dyDescent="0.25">
      <c r="A4942" s="1" t="s">
        <v>20</v>
      </c>
      <c r="B4942" s="1" t="s">
        <v>34</v>
      </c>
      <c r="C4942" s="1" t="s">
        <v>22</v>
      </c>
      <c r="D4942" s="1" t="s">
        <v>23</v>
      </c>
      <c r="E4942" s="1" t="s">
        <v>24</v>
      </c>
      <c r="G4942" t="s">
        <v>1267</v>
      </c>
      <c r="H4942">
        <v>153597</v>
      </c>
      <c r="I4942">
        <v>154604</v>
      </c>
      <c r="J4942" t="s">
        <v>26</v>
      </c>
      <c r="Q4942" t="s">
        <v>1628</v>
      </c>
      <c r="R4942">
        <v>1008</v>
      </c>
    </row>
    <row r="4943" spans="1:19" x14ac:dyDescent="0.25">
      <c r="A4943" s="1" t="s">
        <v>36</v>
      </c>
      <c r="B4943" s="1" t="s">
        <v>37</v>
      </c>
      <c r="C4943" s="1" t="s">
        <v>22</v>
      </c>
      <c r="D4943" s="1" t="s">
        <v>23</v>
      </c>
      <c r="E4943" s="1" t="s">
        <v>24</v>
      </c>
      <c r="G4943" t="s">
        <v>1267</v>
      </c>
      <c r="H4943">
        <v>153597</v>
      </c>
      <c r="I4943">
        <v>154604</v>
      </c>
      <c r="J4943" t="s">
        <v>26</v>
      </c>
      <c r="K4943" t="s">
        <v>1629</v>
      </c>
      <c r="N4943" t="s">
        <v>636</v>
      </c>
      <c r="Q4943" t="s">
        <v>1628</v>
      </c>
      <c r="R4943">
        <v>1008</v>
      </c>
      <c r="S4943">
        <v>335</v>
      </c>
    </row>
    <row r="4944" spans="1:19" x14ac:dyDescent="0.25">
      <c r="A4944" s="1" t="s">
        <v>20</v>
      </c>
      <c r="B4944" s="1" t="s">
        <v>34</v>
      </c>
      <c r="C4944" s="1" t="s">
        <v>22</v>
      </c>
      <c r="D4944" s="1" t="s">
        <v>23</v>
      </c>
      <c r="E4944" s="1" t="s">
        <v>24</v>
      </c>
      <c r="G4944" t="s">
        <v>1267</v>
      </c>
      <c r="H4944">
        <v>154761</v>
      </c>
      <c r="I4944">
        <v>155288</v>
      </c>
      <c r="J4944" t="s">
        <v>26</v>
      </c>
      <c r="Q4944" t="s">
        <v>1630</v>
      </c>
      <c r="R4944">
        <v>528</v>
      </c>
    </row>
    <row r="4945" spans="1:20" x14ac:dyDescent="0.25">
      <c r="A4945" s="1" t="s">
        <v>36</v>
      </c>
      <c r="B4945" s="1" t="s">
        <v>37</v>
      </c>
      <c r="C4945" s="1" t="s">
        <v>22</v>
      </c>
      <c r="D4945" s="1" t="s">
        <v>23</v>
      </c>
      <c r="E4945" s="1" t="s">
        <v>24</v>
      </c>
      <c r="G4945" t="s">
        <v>1267</v>
      </c>
      <c r="H4945">
        <v>154761</v>
      </c>
      <c r="I4945">
        <v>155288</v>
      </c>
      <c r="J4945" t="s">
        <v>26</v>
      </c>
      <c r="K4945" t="s">
        <v>1631</v>
      </c>
      <c r="N4945" t="s">
        <v>1632</v>
      </c>
      <c r="Q4945" t="s">
        <v>1630</v>
      </c>
      <c r="R4945">
        <v>528</v>
      </c>
      <c r="S4945">
        <v>175</v>
      </c>
    </row>
    <row r="4946" spans="1:20" x14ac:dyDescent="0.25">
      <c r="A4946" s="1" t="s">
        <v>20</v>
      </c>
      <c r="B4946" s="1" t="s">
        <v>34</v>
      </c>
      <c r="C4946" s="1" t="s">
        <v>22</v>
      </c>
      <c r="D4946" s="1" t="s">
        <v>23</v>
      </c>
      <c r="E4946" s="1" t="s">
        <v>24</v>
      </c>
      <c r="G4946" t="s">
        <v>683</v>
      </c>
      <c r="H4946">
        <v>154846</v>
      </c>
      <c r="I4946">
        <v>155811</v>
      </c>
      <c r="J4946" t="s">
        <v>26</v>
      </c>
      <c r="Q4946" t="s">
        <v>1106</v>
      </c>
      <c r="R4946">
        <v>966</v>
      </c>
    </row>
    <row r="4947" spans="1:20" x14ac:dyDescent="0.25">
      <c r="A4947" s="1" t="s">
        <v>36</v>
      </c>
      <c r="B4947" s="1" t="s">
        <v>37</v>
      </c>
      <c r="C4947" s="1" t="s">
        <v>22</v>
      </c>
      <c r="D4947" s="1" t="s">
        <v>23</v>
      </c>
      <c r="E4947" s="1" t="s">
        <v>24</v>
      </c>
      <c r="G4947" t="s">
        <v>683</v>
      </c>
      <c r="H4947">
        <v>154846</v>
      </c>
      <c r="I4947">
        <v>155811</v>
      </c>
      <c r="J4947" t="s">
        <v>26</v>
      </c>
      <c r="K4947" t="s">
        <v>1107</v>
      </c>
      <c r="N4947" t="s">
        <v>1108</v>
      </c>
      <c r="Q4947" t="s">
        <v>1106</v>
      </c>
      <c r="R4947">
        <v>966</v>
      </c>
      <c r="S4947">
        <v>321</v>
      </c>
    </row>
    <row r="4948" spans="1:20" x14ac:dyDescent="0.25">
      <c r="A4948" s="1" t="s">
        <v>20</v>
      </c>
      <c r="B4948" s="1" t="s">
        <v>128</v>
      </c>
      <c r="C4948" s="1" t="s">
        <v>22</v>
      </c>
      <c r="D4948" s="1" t="s">
        <v>23</v>
      </c>
      <c r="E4948" s="1" t="s">
        <v>24</v>
      </c>
      <c r="G4948" t="s">
        <v>25</v>
      </c>
      <c r="H4948">
        <v>155123</v>
      </c>
      <c r="I4948">
        <v>156059</v>
      </c>
      <c r="J4948" t="s">
        <v>26</v>
      </c>
      <c r="Q4948" t="s">
        <v>480</v>
      </c>
      <c r="R4948">
        <v>937</v>
      </c>
      <c r="T4948" t="s">
        <v>130</v>
      </c>
    </row>
    <row r="4949" spans="1:20" x14ac:dyDescent="0.25">
      <c r="A4949" s="1" t="s">
        <v>36</v>
      </c>
      <c r="B4949" s="1" t="s">
        <v>131</v>
      </c>
      <c r="C4949" s="1" t="s">
        <v>22</v>
      </c>
      <c r="D4949" s="1" t="s">
        <v>23</v>
      </c>
      <c r="E4949" s="1" t="s">
        <v>24</v>
      </c>
      <c r="G4949" t="s">
        <v>25</v>
      </c>
      <c r="H4949">
        <v>155123</v>
      </c>
      <c r="I4949">
        <v>156059</v>
      </c>
      <c r="J4949" t="s">
        <v>26</v>
      </c>
      <c r="N4949" t="s">
        <v>481</v>
      </c>
      <c r="Q4949" t="s">
        <v>480</v>
      </c>
      <c r="R4949">
        <v>937</v>
      </c>
      <c r="T4949" t="s">
        <v>130</v>
      </c>
    </row>
    <row r="4950" spans="1:20" x14ac:dyDescent="0.25">
      <c r="A4950" s="1" t="s">
        <v>20</v>
      </c>
      <c r="B4950" s="1" t="s">
        <v>34</v>
      </c>
      <c r="C4950" s="1" t="s">
        <v>22</v>
      </c>
      <c r="D4950" s="1" t="s">
        <v>23</v>
      </c>
      <c r="E4950" s="1" t="s">
        <v>24</v>
      </c>
      <c r="G4950" t="s">
        <v>683</v>
      </c>
      <c r="H4950">
        <v>155882</v>
      </c>
      <c r="I4950">
        <v>156079</v>
      </c>
      <c r="J4950" t="s">
        <v>26</v>
      </c>
      <c r="Q4950" t="s">
        <v>1109</v>
      </c>
      <c r="R4950">
        <v>198</v>
      </c>
    </row>
    <row r="4951" spans="1:20" x14ac:dyDescent="0.25">
      <c r="A4951" s="1" t="s">
        <v>36</v>
      </c>
      <c r="B4951" s="1" t="s">
        <v>37</v>
      </c>
      <c r="C4951" s="1" t="s">
        <v>22</v>
      </c>
      <c r="D4951" s="1" t="s">
        <v>23</v>
      </c>
      <c r="E4951" s="1" t="s">
        <v>24</v>
      </c>
      <c r="G4951" t="s">
        <v>683</v>
      </c>
      <c r="H4951">
        <v>155882</v>
      </c>
      <c r="I4951">
        <v>156079</v>
      </c>
      <c r="J4951" t="s">
        <v>26</v>
      </c>
      <c r="K4951" t="s">
        <v>1110</v>
      </c>
      <c r="N4951" t="s">
        <v>45</v>
      </c>
      <c r="Q4951" t="s">
        <v>1109</v>
      </c>
      <c r="R4951">
        <v>198</v>
      </c>
      <c r="S4951">
        <v>65</v>
      </c>
    </row>
    <row r="4952" spans="1:20" x14ac:dyDescent="0.25">
      <c r="A4952" s="1" t="s">
        <v>20</v>
      </c>
      <c r="B4952" s="1" t="s">
        <v>34</v>
      </c>
      <c r="C4952" s="1" t="s">
        <v>22</v>
      </c>
      <c r="D4952" s="1" t="s">
        <v>23</v>
      </c>
      <c r="E4952" s="1" t="s">
        <v>24</v>
      </c>
      <c r="G4952" t="s">
        <v>1267</v>
      </c>
      <c r="H4952">
        <v>156041</v>
      </c>
      <c r="I4952">
        <v>156820</v>
      </c>
      <c r="J4952" t="s">
        <v>26</v>
      </c>
      <c r="Q4952" t="s">
        <v>1633</v>
      </c>
      <c r="R4952">
        <v>780</v>
      </c>
    </row>
    <row r="4953" spans="1:20" x14ac:dyDescent="0.25">
      <c r="A4953" s="1" t="s">
        <v>36</v>
      </c>
      <c r="B4953" s="1" t="s">
        <v>37</v>
      </c>
      <c r="C4953" s="1" t="s">
        <v>22</v>
      </c>
      <c r="D4953" s="1" t="s">
        <v>23</v>
      </c>
      <c r="E4953" s="1" t="s">
        <v>24</v>
      </c>
      <c r="G4953" t="s">
        <v>1267</v>
      </c>
      <c r="H4953">
        <v>156041</v>
      </c>
      <c r="I4953">
        <v>156820</v>
      </c>
      <c r="J4953" t="s">
        <v>26</v>
      </c>
      <c r="K4953" t="s">
        <v>1634</v>
      </c>
      <c r="N4953" t="s">
        <v>1635</v>
      </c>
      <c r="Q4953" t="s">
        <v>1633</v>
      </c>
      <c r="R4953">
        <v>780</v>
      </c>
      <c r="S4953">
        <v>259</v>
      </c>
    </row>
    <row r="4954" spans="1:20" x14ac:dyDescent="0.25">
      <c r="A4954" s="1" t="s">
        <v>20</v>
      </c>
      <c r="B4954" s="1" t="s">
        <v>34</v>
      </c>
      <c r="C4954" s="1" t="s">
        <v>22</v>
      </c>
      <c r="D4954" s="1" t="s">
        <v>23</v>
      </c>
      <c r="E4954" s="1" t="s">
        <v>24</v>
      </c>
      <c r="G4954" t="s">
        <v>683</v>
      </c>
      <c r="H4954">
        <v>156153</v>
      </c>
      <c r="I4954">
        <v>159587</v>
      </c>
      <c r="J4954" t="s">
        <v>26</v>
      </c>
      <c r="Q4954" t="s">
        <v>1111</v>
      </c>
      <c r="R4954">
        <v>3435</v>
      </c>
    </row>
    <row r="4955" spans="1:20" x14ac:dyDescent="0.25">
      <c r="A4955" s="1" t="s">
        <v>36</v>
      </c>
      <c r="B4955" s="1" t="s">
        <v>37</v>
      </c>
      <c r="C4955" s="1" t="s">
        <v>22</v>
      </c>
      <c r="D4955" s="1" t="s">
        <v>23</v>
      </c>
      <c r="E4955" s="1" t="s">
        <v>24</v>
      </c>
      <c r="G4955" t="s">
        <v>683</v>
      </c>
      <c r="H4955">
        <v>156153</v>
      </c>
      <c r="I4955">
        <v>159587</v>
      </c>
      <c r="J4955" t="s">
        <v>26</v>
      </c>
      <c r="K4955" t="s">
        <v>1112</v>
      </c>
      <c r="N4955" t="s">
        <v>1113</v>
      </c>
      <c r="Q4955" t="s">
        <v>1111</v>
      </c>
      <c r="R4955">
        <v>3435</v>
      </c>
      <c r="S4955">
        <v>1144</v>
      </c>
    </row>
    <row r="4956" spans="1:20" x14ac:dyDescent="0.25">
      <c r="A4956" s="1" t="s">
        <v>20</v>
      </c>
      <c r="B4956" s="1" t="s">
        <v>34</v>
      </c>
      <c r="C4956" s="1" t="s">
        <v>22</v>
      </c>
      <c r="D4956" s="1" t="s">
        <v>23</v>
      </c>
      <c r="E4956" s="1" t="s">
        <v>24</v>
      </c>
      <c r="G4956" t="s">
        <v>25</v>
      </c>
      <c r="H4956">
        <v>156441</v>
      </c>
      <c r="I4956">
        <v>157793</v>
      </c>
      <c r="J4956" t="s">
        <v>26</v>
      </c>
      <c r="Q4956" t="s">
        <v>482</v>
      </c>
      <c r="R4956">
        <v>1353</v>
      </c>
    </row>
    <row r="4957" spans="1:20" x14ac:dyDescent="0.25">
      <c r="A4957" s="1" t="s">
        <v>36</v>
      </c>
      <c r="B4957" s="1" t="s">
        <v>37</v>
      </c>
      <c r="C4957" s="1" t="s">
        <v>22</v>
      </c>
      <c r="D4957" s="1" t="s">
        <v>23</v>
      </c>
      <c r="E4957" s="1" t="s">
        <v>24</v>
      </c>
      <c r="G4957" t="s">
        <v>25</v>
      </c>
      <c r="H4957">
        <v>156441</v>
      </c>
      <c r="I4957">
        <v>157793</v>
      </c>
      <c r="J4957" t="s">
        <v>26</v>
      </c>
      <c r="K4957" t="s">
        <v>483</v>
      </c>
      <c r="N4957" t="s">
        <v>484</v>
      </c>
      <c r="Q4957" t="s">
        <v>482</v>
      </c>
      <c r="R4957">
        <v>1353</v>
      </c>
      <c r="S4957">
        <v>450</v>
      </c>
    </row>
    <row r="4958" spans="1:20" x14ac:dyDescent="0.25">
      <c r="A4958" s="1" t="s">
        <v>20</v>
      </c>
      <c r="B4958" s="1" t="s">
        <v>34</v>
      </c>
      <c r="C4958" s="1" t="s">
        <v>22</v>
      </c>
      <c r="D4958" s="1" t="s">
        <v>23</v>
      </c>
      <c r="E4958" s="1" t="s">
        <v>24</v>
      </c>
      <c r="G4958" t="s">
        <v>1267</v>
      </c>
      <c r="H4958">
        <v>156837</v>
      </c>
      <c r="I4958">
        <v>157667</v>
      </c>
      <c r="J4958" t="s">
        <v>26</v>
      </c>
      <c r="Q4958" t="s">
        <v>1636</v>
      </c>
      <c r="R4958">
        <v>831</v>
      </c>
    </row>
    <row r="4959" spans="1:20" x14ac:dyDescent="0.25">
      <c r="A4959" s="1" t="s">
        <v>36</v>
      </c>
      <c r="B4959" s="1" t="s">
        <v>37</v>
      </c>
      <c r="C4959" s="1" t="s">
        <v>22</v>
      </c>
      <c r="D4959" s="1" t="s">
        <v>23</v>
      </c>
      <c r="E4959" s="1" t="s">
        <v>24</v>
      </c>
      <c r="G4959" t="s">
        <v>1267</v>
      </c>
      <c r="H4959">
        <v>156837</v>
      </c>
      <c r="I4959">
        <v>157667</v>
      </c>
      <c r="J4959" t="s">
        <v>26</v>
      </c>
      <c r="K4959" t="s">
        <v>1637</v>
      </c>
      <c r="N4959" t="s">
        <v>1638</v>
      </c>
      <c r="Q4959" t="s">
        <v>1636</v>
      </c>
      <c r="R4959">
        <v>831</v>
      </c>
      <c r="S4959">
        <v>276</v>
      </c>
    </row>
    <row r="4960" spans="1:20" x14ac:dyDescent="0.25">
      <c r="A4960" s="1" t="s">
        <v>20</v>
      </c>
      <c r="B4960" s="1" t="s">
        <v>34</v>
      </c>
      <c r="C4960" s="1" t="s">
        <v>22</v>
      </c>
      <c r="D4960" s="1" t="s">
        <v>23</v>
      </c>
      <c r="E4960" s="1" t="s">
        <v>24</v>
      </c>
      <c r="G4960" t="s">
        <v>1267</v>
      </c>
      <c r="H4960">
        <v>157764</v>
      </c>
      <c r="I4960">
        <v>158756</v>
      </c>
      <c r="J4960" t="s">
        <v>26</v>
      </c>
      <c r="Q4960" t="s">
        <v>1639</v>
      </c>
      <c r="R4960">
        <v>993</v>
      </c>
    </row>
    <row r="4961" spans="1:19" x14ac:dyDescent="0.25">
      <c r="A4961" s="1" t="s">
        <v>36</v>
      </c>
      <c r="B4961" s="1" t="s">
        <v>37</v>
      </c>
      <c r="C4961" s="1" t="s">
        <v>22</v>
      </c>
      <c r="D4961" s="1" t="s">
        <v>23</v>
      </c>
      <c r="E4961" s="1" t="s">
        <v>24</v>
      </c>
      <c r="G4961" t="s">
        <v>1267</v>
      </c>
      <c r="H4961">
        <v>157764</v>
      </c>
      <c r="I4961">
        <v>158756</v>
      </c>
      <c r="J4961" t="s">
        <v>26</v>
      </c>
      <c r="K4961" t="s">
        <v>1640</v>
      </c>
      <c r="N4961" t="s">
        <v>682</v>
      </c>
      <c r="Q4961" t="s">
        <v>1639</v>
      </c>
      <c r="R4961">
        <v>993</v>
      </c>
      <c r="S4961">
        <v>330</v>
      </c>
    </row>
    <row r="4962" spans="1:19" x14ac:dyDescent="0.25">
      <c r="A4962" s="1" t="s">
        <v>20</v>
      </c>
      <c r="B4962" s="1" t="s">
        <v>34</v>
      </c>
      <c r="C4962" s="1" t="s">
        <v>22</v>
      </c>
      <c r="D4962" s="1" t="s">
        <v>23</v>
      </c>
      <c r="E4962" s="1" t="s">
        <v>24</v>
      </c>
      <c r="G4962" t="s">
        <v>25</v>
      </c>
      <c r="H4962">
        <v>157786</v>
      </c>
      <c r="I4962">
        <v>159144</v>
      </c>
      <c r="J4962" t="s">
        <v>26</v>
      </c>
      <c r="Q4962" t="s">
        <v>485</v>
      </c>
      <c r="R4962">
        <v>1359</v>
      </c>
    </row>
    <row r="4963" spans="1:19" x14ac:dyDescent="0.25">
      <c r="A4963" s="1" t="s">
        <v>36</v>
      </c>
      <c r="B4963" s="1" t="s">
        <v>37</v>
      </c>
      <c r="C4963" s="1" t="s">
        <v>22</v>
      </c>
      <c r="D4963" s="1" t="s">
        <v>23</v>
      </c>
      <c r="E4963" s="1" t="s">
        <v>24</v>
      </c>
      <c r="G4963" t="s">
        <v>25</v>
      </c>
      <c r="H4963">
        <v>157786</v>
      </c>
      <c r="I4963">
        <v>159144</v>
      </c>
      <c r="J4963" t="s">
        <v>26</v>
      </c>
      <c r="K4963" t="s">
        <v>486</v>
      </c>
      <c r="N4963" t="s">
        <v>487</v>
      </c>
      <c r="Q4963" t="s">
        <v>485</v>
      </c>
      <c r="R4963">
        <v>1359</v>
      </c>
      <c r="S4963">
        <v>452</v>
      </c>
    </row>
    <row r="4964" spans="1:19" x14ac:dyDescent="0.25">
      <c r="A4964" s="1" t="s">
        <v>20</v>
      </c>
      <c r="B4964" s="1" t="s">
        <v>34</v>
      </c>
      <c r="C4964" s="1" t="s">
        <v>22</v>
      </c>
      <c r="D4964" s="1" t="s">
        <v>23</v>
      </c>
      <c r="E4964" s="1" t="s">
        <v>24</v>
      </c>
      <c r="G4964" t="s">
        <v>1267</v>
      </c>
      <c r="H4964">
        <v>158797</v>
      </c>
      <c r="I4964">
        <v>159063</v>
      </c>
      <c r="J4964" t="s">
        <v>26</v>
      </c>
      <c r="Q4964" t="s">
        <v>1641</v>
      </c>
      <c r="R4964">
        <v>267</v>
      </c>
    </row>
    <row r="4965" spans="1:19" x14ac:dyDescent="0.25">
      <c r="A4965" s="1" t="s">
        <v>36</v>
      </c>
      <c r="B4965" s="1" t="s">
        <v>37</v>
      </c>
      <c r="C4965" s="1" t="s">
        <v>22</v>
      </c>
      <c r="D4965" s="1" t="s">
        <v>23</v>
      </c>
      <c r="E4965" s="1" t="s">
        <v>24</v>
      </c>
      <c r="G4965" t="s">
        <v>1267</v>
      </c>
      <c r="H4965">
        <v>158797</v>
      </c>
      <c r="I4965">
        <v>159063</v>
      </c>
      <c r="J4965" t="s">
        <v>26</v>
      </c>
      <c r="K4965" t="s">
        <v>1642</v>
      </c>
      <c r="N4965" t="s">
        <v>520</v>
      </c>
      <c r="Q4965" t="s">
        <v>1641</v>
      </c>
      <c r="R4965">
        <v>267</v>
      </c>
      <c r="S4965">
        <v>88</v>
      </c>
    </row>
    <row r="4966" spans="1:19" x14ac:dyDescent="0.25">
      <c r="A4966" s="1" t="s">
        <v>20</v>
      </c>
      <c r="B4966" s="1" t="s">
        <v>34</v>
      </c>
      <c r="C4966" s="1" t="s">
        <v>22</v>
      </c>
      <c r="D4966" s="1" t="s">
        <v>23</v>
      </c>
      <c r="E4966" s="1" t="s">
        <v>24</v>
      </c>
      <c r="G4966" t="s">
        <v>1267</v>
      </c>
      <c r="H4966">
        <v>159056</v>
      </c>
      <c r="I4966">
        <v>159280</v>
      </c>
      <c r="J4966" t="s">
        <v>26</v>
      </c>
      <c r="Q4966" t="s">
        <v>1643</v>
      </c>
      <c r="R4966">
        <v>225</v>
      </c>
    </row>
    <row r="4967" spans="1:19" x14ac:dyDescent="0.25">
      <c r="A4967" s="1" t="s">
        <v>36</v>
      </c>
      <c r="B4967" s="1" t="s">
        <v>37</v>
      </c>
      <c r="C4967" s="1" t="s">
        <v>22</v>
      </c>
      <c r="D4967" s="1" t="s">
        <v>23</v>
      </c>
      <c r="E4967" s="1" t="s">
        <v>24</v>
      </c>
      <c r="G4967" t="s">
        <v>1267</v>
      </c>
      <c r="H4967">
        <v>159056</v>
      </c>
      <c r="I4967">
        <v>159280</v>
      </c>
      <c r="J4967" t="s">
        <v>26</v>
      </c>
      <c r="K4967" t="s">
        <v>1644</v>
      </c>
      <c r="N4967" t="s">
        <v>45</v>
      </c>
      <c r="Q4967" t="s">
        <v>1643</v>
      </c>
      <c r="R4967">
        <v>225</v>
      </c>
      <c r="S4967">
        <v>74</v>
      </c>
    </row>
    <row r="4968" spans="1:19" x14ac:dyDescent="0.25">
      <c r="A4968" s="1" t="s">
        <v>20</v>
      </c>
      <c r="B4968" s="1" t="s">
        <v>34</v>
      </c>
      <c r="C4968" s="1" t="s">
        <v>22</v>
      </c>
      <c r="D4968" s="1" t="s">
        <v>23</v>
      </c>
      <c r="E4968" s="1" t="s">
        <v>24</v>
      </c>
      <c r="G4968" t="s">
        <v>25</v>
      </c>
      <c r="H4968">
        <v>159199</v>
      </c>
      <c r="I4968">
        <v>159567</v>
      </c>
      <c r="J4968" t="s">
        <v>26</v>
      </c>
      <c r="Q4968" t="s">
        <v>488</v>
      </c>
      <c r="R4968">
        <v>369</v>
      </c>
    </row>
    <row r="4969" spans="1:19" x14ac:dyDescent="0.25">
      <c r="A4969" s="1" t="s">
        <v>36</v>
      </c>
      <c r="B4969" s="1" t="s">
        <v>37</v>
      </c>
      <c r="C4969" s="1" t="s">
        <v>22</v>
      </c>
      <c r="D4969" s="1" t="s">
        <v>23</v>
      </c>
      <c r="E4969" s="1" t="s">
        <v>24</v>
      </c>
      <c r="G4969" t="s">
        <v>25</v>
      </c>
      <c r="H4969">
        <v>159199</v>
      </c>
      <c r="I4969">
        <v>159567</v>
      </c>
      <c r="J4969" t="s">
        <v>26</v>
      </c>
      <c r="K4969" t="s">
        <v>489</v>
      </c>
      <c r="N4969" t="s">
        <v>490</v>
      </c>
      <c r="Q4969" t="s">
        <v>488</v>
      </c>
      <c r="R4969">
        <v>369</v>
      </c>
      <c r="S4969">
        <v>122</v>
      </c>
    </row>
    <row r="4970" spans="1:19" x14ac:dyDescent="0.25">
      <c r="A4970" s="1" t="s">
        <v>20</v>
      </c>
      <c r="B4970" s="1" t="s">
        <v>34</v>
      </c>
      <c r="C4970" s="1" t="s">
        <v>22</v>
      </c>
      <c r="D4970" s="1" t="s">
        <v>23</v>
      </c>
      <c r="E4970" s="1" t="s">
        <v>24</v>
      </c>
      <c r="G4970" t="s">
        <v>1267</v>
      </c>
      <c r="H4970">
        <v>159391</v>
      </c>
      <c r="I4970">
        <v>161007</v>
      </c>
      <c r="J4970" t="s">
        <v>26</v>
      </c>
      <c r="Q4970" t="s">
        <v>1645</v>
      </c>
      <c r="R4970">
        <v>1617</v>
      </c>
    </row>
    <row r="4971" spans="1:19" x14ac:dyDescent="0.25">
      <c r="A4971" s="1" t="s">
        <v>36</v>
      </c>
      <c r="B4971" s="1" t="s">
        <v>37</v>
      </c>
      <c r="C4971" s="1" t="s">
        <v>22</v>
      </c>
      <c r="D4971" s="1" t="s">
        <v>23</v>
      </c>
      <c r="E4971" s="1" t="s">
        <v>24</v>
      </c>
      <c r="G4971" t="s">
        <v>1267</v>
      </c>
      <c r="H4971">
        <v>159391</v>
      </c>
      <c r="I4971">
        <v>161007</v>
      </c>
      <c r="J4971" t="s">
        <v>26</v>
      </c>
      <c r="K4971" t="s">
        <v>1646</v>
      </c>
      <c r="N4971" t="s">
        <v>1647</v>
      </c>
      <c r="Q4971" t="s">
        <v>1645</v>
      </c>
      <c r="R4971">
        <v>1617</v>
      </c>
      <c r="S4971">
        <v>538</v>
      </c>
    </row>
    <row r="4972" spans="1:19" x14ac:dyDescent="0.25">
      <c r="A4972" s="1" t="s">
        <v>20</v>
      </c>
      <c r="B4972" s="1" t="s">
        <v>34</v>
      </c>
      <c r="C4972" s="1" t="s">
        <v>22</v>
      </c>
      <c r="D4972" s="1" t="s">
        <v>23</v>
      </c>
      <c r="E4972" s="1" t="s">
        <v>24</v>
      </c>
      <c r="G4972" t="s">
        <v>25</v>
      </c>
      <c r="H4972">
        <v>159580</v>
      </c>
      <c r="I4972">
        <v>159897</v>
      </c>
      <c r="J4972" t="s">
        <v>26</v>
      </c>
      <c r="Q4972" t="s">
        <v>491</v>
      </c>
      <c r="R4972">
        <v>318</v>
      </c>
    </row>
    <row r="4973" spans="1:19" x14ac:dyDescent="0.25">
      <c r="A4973" s="1" t="s">
        <v>36</v>
      </c>
      <c r="B4973" s="1" t="s">
        <v>37</v>
      </c>
      <c r="C4973" s="1" t="s">
        <v>22</v>
      </c>
      <c r="D4973" s="1" t="s">
        <v>23</v>
      </c>
      <c r="E4973" s="1" t="s">
        <v>24</v>
      </c>
      <c r="G4973" t="s">
        <v>25</v>
      </c>
      <c r="H4973">
        <v>159580</v>
      </c>
      <c r="I4973">
        <v>159897</v>
      </c>
      <c r="J4973" t="s">
        <v>26</v>
      </c>
      <c r="K4973" t="s">
        <v>492</v>
      </c>
      <c r="N4973" t="s">
        <v>493</v>
      </c>
      <c r="Q4973" t="s">
        <v>491</v>
      </c>
      <c r="R4973">
        <v>318</v>
      </c>
      <c r="S4973">
        <v>105</v>
      </c>
    </row>
    <row r="4974" spans="1:19" x14ac:dyDescent="0.25">
      <c r="A4974" s="1" t="s">
        <v>20</v>
      </c>
      <c r="B4974" s="1" t="s">
        <v>34</v>
      </c>
      <c r="C4974" s="1" t="s">
        <v>22</v>
      </c>
      <c r="D4974" s="1" t="s">
        <v>23</v>
      </c>
      <c r="E4974" s="1" t="s">
        <v>24</v>
      </c>
      <c r="G4974" t="s">
        <v>683</v>
      </c>
      <c r="H4974">
        <v>159598</v>
      </c>
      <c r="I4974">
        <v>160905</v>
      </c>
      <c r="J4974" t="s">
        <v>26</v>
      </c>
      <c r="Q4974" t="s">
        <v>1114</v>
      </c>
      <c r="R4974">
        <v>1308</v>
      </c>
    </row>
    <row r="4975" spans="1:19" x14ac:dyDescent="0.25">
      <c r="A4975" s="1" t="s">
        <v>36</v>
      </c>
      <c r="B4975" s="1" t="s">
        <v>37</v>
      </c>
      <c r="C4975" s="1" t="s">
        <v>22</v>
      </c>
      <c r="D4975" s="1" t="s">
        <v>23</v>
      </c>
      <c r="E4975" s="1" t="s">
        <v>24</v>
      </c>
      <c r="G4975" t="s">
        <v>683</v>
      </c>
      <c r="H4975">
        <v>159598</v>
      </c>
      <c r="I4975">
        <v>160905</v>
      </c>
      <c r="J4975" t="s">
        <v>26</v>
      </c>
      <c r="K4975" t="s">
        <v>1115</v>
      </c>
      <c r="N4975" t="s">
        <v>245</v>
      </c>
      <c r="Q4975" t="s">
        <v>1114</v>
      </c>
      <c r="R4975">
        <v>1308</v>
      </c>
      <c r="S4975">
        <v>435</v>
      </c>
    </row>
    <row r="4976" spans="1:19" x14ac:dyDescent="0.25">
      <c r="A4976" s="1" t="s">
        <v>20</v>
      </c>
      <c r="B4976" s="1" t="s">
        <v>34</v>
      </c>
      <c r="C4976" s="1" t="s">
        <v>22</v>
      </c>
      <c r="D4976" s="1" t="s">
        <v>23</v>
      </c>
      <c r="E4976" s="1" t="s">
        <v>24</v>
      </c>
      <c r="G4976" t="s">
        <v>25</v>
      </c>
      <c r="H4976">
        <v>159912</v>
      </c>
      <c r="I4976">
        <v>160250</v>
      </c>
      <c r="J4976" t="s">
        <v>26</v>
      </c>
      <c r="Q4976" t="s">
        <v>494</v>
      </c>
      <c r="R4976">
        <v>339</v>
      </c>
    </row>
    <row r="4977" spans="1:19" x14ac:dyDescent="0.25">
      <c r="A4977" s="1" t="s">
        <v>36</v>
      </c>
      <c r="B4977" s="1" t="s">
        <v>37</v>
      </c>
      <c r="C4977" s="1" t="s">
        <v>22</v>
      </c>
      <c r="D4977" s="1" t="s">
        <v>23</v>
      </c>
      <c r="E4977" s="1" t="s">
        <v>24</v>
      </c>
      <c r="G4977" t="s">
        <v>25</v>
      </c>
      <c r="H4977">
        <v>159912</v>
      </c>
      <c r="I4977">
        <v>160250</v>
      </c>
      <c r="J4977" t="s">
        <v>26</v>
      </c>
      <c r="K4977" t="s">
        <v>495</v>
      </c>
      <c r="N4977" t="s">
        <v>496</v>
      </c>
      <c r="Q4977" t="s">
        <v>494</v>
      </c>
      <c r="R4977">
        <v>339</v>
      </c>
      <c r="S4977">
        <v>112</v>
      </c>
    </row>
    <row r="4978" spans="1:19" x14ac:dyDescent="0.25">
      <c r="A4978" s="1" t="s">
        <v>20</v>
      </c>
      <c r="B4978" s="1" t="s">
        <v>34</v>
      </c>
      <c r="C4978" s="1" t="s">
        <v>22</v>
      </c>
      <c r="D4978" s="1" t="s">
        <v>23</v>
      </c>
      <c r="E4978" s="1" t="s">
        <v>24</v>
      </c>
      <c r="G4978" t="s">
        <v>25</v>
      </c>
      <c r="H4978">
        <v>160270</v>
      </c>
      <c r="I4978">
        <v>161616</v>
      </c>
      <c r="J4978" t="s">
        <v>26</v>
      </c>
      <c r="Q4978" t="s">
        <v>497</v>
      </c>
      <c r="R4978">
        <v>1347</v>
      </c>
    </row>
    <row r="4979" spans="1:19" x14ac:dyDescent="0.25">
      <c r="A4979" s="1" t="s">
        <v>36</v>
      </c>
      <c r="B4979" s="1" t="s">
        <v>37</v>
      </c>
      <c r="C4979" s="1" t="s">
        <v>22</v>
      </c>
      <c r="D4979" s="1" t="s">
        <v>23</v>
      </c>
      <c r="E4979" s="1" t="s">
        <v>24</v>
      </c>
      <c r="G4979" t="s">
        <v>25</v>
      </c>
      <c r="H4979">
        <v>160270</v>
      </c>
      <c r="I4979">
        <v>161616</v>
      </c>
      <c r="J4979" t="s">
        <v>26</v>
      </c>
      <c r="K4979" t="s">
        <v>498</v>
      </c>
      <c r="N4979" t="s">
        <v>499</v>
      </c>
      <c r="Q4979" t="s">
        <v>497</v>
      </c>
      <c r="R4979">
        <v>1347</v>
      </c>
      <c r="S4979">
        <v>448</v>
      </c>
    </row>
    <row r="4980" spans="1:19" x14ac:dyDescent="0.25">
      <c r="A4980" s="1" t="s">
        <v>20</v>
      </c>
      <c r="B4980" s="1" t="s">
        <v>34</v>
      </c>
      <c r="C4980" s="1" t="s">
        <v>22</v>
      </c>
      <c r="D4980" s="1" t="s">
        <v>23</v>
      </c>
      <c r="E4980" s="1" t="s">
        <v>24</v>
      </c>
      <c r="G4980" t="s">
        <v>683</v>
      </c>
      <c r="H4980">
        <v>160958</v>
      </c>
      <c r="I4980">
        <v>161224</v>
      </c>
      <c r="J4980" t="s">
        <v>26</v>
      </c>
      <c r="Q4980" t="s">
        <v>1116</v>
      </c>
      <c r="R4980">
        <v>267</v>
      </c>
    </row>
    <row r="4981" spans="1:19" x14ac:dyDescent="0.25">
      <c r="A4981" s="1" t="s">
        <v>36</v>
      </c>
      <c r="B4981" s="1" t="s">
        <v>37</v>
      </c>
      <c r="C4981" s="1" t="s">
        <v>22</v>
      </c>
      <c r="D4981" s="1" t="s">
        <v>23</v>
      </c>
      <c r="E4981" s="1" t="s">
        <v>24</v>
      </c>
      <c r="G4981" t="s">
        <v>683</v>
      </c>
      <c r="H4981">
        <v>160958</v>
      </c>
      <c r="I4981">
        <v>161224</v>
      </c>
      <c r="J4981" t="s">
        <v>26</v>
      </c>
      <c r="K4981" t="s">
        <v>1117</v>
      </c>
      <c r="N4981" t="s">
        <v>1118</v>
      </c>
      <c r="Q4981" t="s">
        <v>1116</v>
      </c>
      <c r="R4981">
        <v>267</v>
      </c>
      <c r="S4981">
        <v>88</v>
      </c>
    </row>
    <row r="4982" spans="1:19" x14ac:dyDescent="0.25">
      <c r="A4982" s="1" t="s">
        <v>20</v>
      </c>
      <c r="B4982" s="1" t="s">
        <v>34</v>
      </c>
      <c r="C4982" s="1" t="s">
        <v>22</v>
      </c>
      <c r="D4982" s="1" t="s">
        <v>23</v>
      </c>
      <c r="E4982" s="1" t="s">
        <v>24</v>
      </c>
      <c r="G4982" t="s">
        <v>1267</v>
      </c>
      <c r="H4982">
        <v>161041</v>
      </c>
      <c r="I4982">
        <v>162447</v>
      </c>
      <c r="J4982" t="s">
        <v>26</v>
      </c>
      <c r="Q4982" t="s">
        <v>1648</v>
      </c>
      <c r="R4982">
        <v>1407</v>
      </c>
    </row>
    <row r="4983" spans="1:19" x14ac:dyDescent="0.25">
      <c r="A4983" s="1" t="s">
        <v>36</v>
      </c>
      <c r="B4983" s="1" t="s">
        <v>37</v>
      </c>
      <c r="C4983" s="1" t="s">
        <v>22</v>
      </c>
      <c r="D4983" s="1" t="s">
        <v>23</v>
      </c>
      <c r="E4983" s="1" t="s">
        <v>24</v>
      </c>
      <c r="G4983" t="s">
        <v>1267</v>
      </c>
      <c r="H4983">
        <v>161041</v>
      </c>
      <c r="I4983">
        <v>162447</v>
      </c>
      <c r="J4983" t="s">
        <v>26</v>
      </c>
      <c r="K4983" t="s">
        <v>1649</v>
      </c>
      <c r="N4983" t="s">
        <v>1650</v>
      </c>
      <c r="Q4983" t="s">
        <v>1648</v>
      </c>
      <c r="R4983">
        <v>1407</v>
      </c>
      <c r="S4983">
        <v>468</v>
      </c>
    </row>
    <row r="4984" spans="1:19" x14ac:dyDescent="0.25">
      <c r="A4984" s="1" t="s">
        <v>20</v>
      </c>
      <c r="B4984" s="1" t="s">
        <v>34</v>
      </c>
      <c r="C4984" s="1" t="s">
        <v>22</v>
      </c>
      <c r="D4984" s="1" t="s">
        <v>23</v>
      </c>
      <c r="E4984" s="1" t="s">
        <v>24</v>
      </c>
      <c r="G4984" t="s">
        <v>683</v>
      </c>
      <c r="H4984">
        <v>161217</v>
      </c>
      <c r="I4984">
        <v>162182</v>
      </c>
      <c r="J4984" t="s">
        <v>26</v>
      </c>
      <c r="Q4984" t="s">
        <v>1119</v>
      </c>
      <c r="R4984">
        <v>966</v>
      </c>
    </row>
    <row r="4985" spans="1:19" x14ac:dyDescent="0.25">
      <c r="A4985" s="1" t="s">
        <v>36</v>
      </c>
      <c r="B4985" s="1" t="s">
        <v>37</v>
      </c>
      <c r="C4985" s="1" t="s">
        <v>22</v>
      </c>
      <c r="D4985" s="1" t="s">
        <v>23</v>
      </c>
      <c r="E4985" s="1" t="s">
        <v>24</v>
      </c>
      <c r="G4985" t="s">
        <v>683</v>
      </c>
      <c r="H4985">
        <v>161217</v>
      </c>
      <c r="I4985">
        <v>162182</v>
      </c>
      <c r="J4985" t="s">
        <v>26</v>
      </c>
      <c r="K4985" t="s">
        <v>1120</v>
      </c>
      <c r="N4985" t="s">
        <v>1121</v>
      </c>
      <c r="Q4985" t="s">
        <v>1119</v>
      </c>
      <c r="R4985">
        <v>966</v>
      </c>
      <c r="S4985">
        <v>321</v>
      </c>
    </row>
    <row r="4986" spans="1:19" x14ac:dyDescent="0.25">
      <c r="A4986" s="1" t="s">
        <v>20</v>
      </c>
      <c r="B4986" s="1" t="s">
        <v>34</v>
      </c>
      <c r="C4986" s="1" t="s">
        <v>22</v>
      </c>
      <c r="D4986" s="1" t="s">
        <v>23</v>
      </c>
      <c r="E4986" s="1" t="s">
        <v>24</v>
      </c>
      <c r="G4986" t="s">
        <v>25</v>
      </c>
      <c r="H4986">
        <v>161634</v>
      </c>
      <c r="I4986">
        <v>163241</v>
      </c>
      <c r="J4986" t="s">
        <v>26</v>
      </c>
      <c r="Q4986" t="s">
        <v>500</v>
      </c>
      <c r="R4986">
        <v>1608</v>
      </c>
    </row>
    <row r="4987" spans="1:19" x14ac:dyDescent="0.25">
      <c r="A4987" s="1" t="s">
        <v>36</v>
      </c>
      <c r="B4987" s="1" t="s">
        <v>37</v>
      </c>
      <c r="C4987" s="1" t="s">
        <v>22</v>
      </c>
      <c r="D4987" s="1" t="s">
        <v>23</v>
      </c>
      <c r="E4987" s="1" t="s">
        <v>24</v>
      </c>
      <c r="G4987" t="s">
        <v>25</v>
      </c>
      <c r="H4987">
        <v>161634</v>
      </c>
      <c r="I4987">
        <v>163241</v>
      </c>
      <c r="J4987" t="s">
        <v>26</v>
      </c>
      <c r="K4987" t="s">
        <v>501</v>
      </c>
      <c r="N4987" t="s">
        <v>502</v>
      </c>
      <c r="Q4987" t="s">
        <v>500</v>
      </c>
      <c r="R4987">
        <v>1608</v>
      </c>
      <c r="S4987">
        <v>535</v>
      </c>
    </row>
    <row r="4988" spans="1:19" x14ac:dyDescent="0.25">
      <c r="A4988" s="1" t="s">
        <v>20</v>
      </c>
      <c r="B4988" s="1" t="s">
        <v>34</v>
      </c>
      <c r="C4988" s="1" t="s">
        <v>22</v>
      </c>
      <c r="D4988" s="1" t="s">
        <v>23</v>
      </c>
      <c r="E4988" s="1" t="s">
        <v>24</v>
      </c>
      <c r="G4988" t="s">
        <v>683</v>
      </c>
      <c r="H4988">
        <v>162269</v>
      </c>
      <c r="I4988">
        <v>162505</v>
      </c>
      <c r="J4988" t="s">
        <v>26</v>
      </c>
      <c r="Q4988" t="s">
        <v>1122</v>
      </c>
      <c r="R4988">
        <v>237</v>
      </c>
    </row>
    <row r="4989" spans="1:19" x14ac:dyDescent="0.25">
      <c r="A4989" s="1" t="s">
        <v>36</v>
      </c>
      <c r="B4989" s="1" t="s">
        <v>37</v>
      </c>
      <c r="C4989" s="1" t="s">
        <v>22</v>
      </c>
      <c r="D4989" s="1" t="s">
        <v>23</v>
      </c>
      <c r="E4989" s="1" t="s">
        <v>24</v>
      </c>
      <c r="G4989" t="s">
        <v>683</v>
      </c>
      <c r="H4989">
        <v>162269</v>
      </c>
      <c r="I4989">
        <v>162505</v>
      </c>
      <c r="J4989" t="s">
        <v>26</v>
      </c>
      <c r="K4989" t="s">
        <v>1123</v>
      </c>
      <c r="N4989" t="s">
        <v>45</v>
      </c>
      <c r="Q4989" t="s">
        <v>1122</v>
      </c>
      <c r="R4989">
        <v>237</v>
      </c>
      <c r="S4989">
        <v>78</v>
      </c>
    </row>
    <row r="4990" spans="1:19" x14ac:dyDescent="0.25">
      <c r="A4990" s="1" t="s">
        <v>20</v>
      </c>
      <c r="B4990" s="1" t="s">
        <v>34</v>
      </c>
      <c r="C4990" s="1" t="s">
        <v>22</v>
      </c>
      <c r="D4990" s="1" t="s">
        <v>23</v>
      </c>
      <c r="E4990" s="1" t="s">
        <v>24</v>
      </c>
      <c r="G4990" t="s">
        <v>1267</v>
      </c>
      <c r="H4990">
        <v>162466</v>
      </c>
      <c r="I4990">
        <v>163950</v>
      </c>
      <c r="J4990" t="s">
        <v>26</v>
      </c>
      <c r="Q4990" t="s">
        <v>1651</v>
      </c>
      <c r="R4990">
        <v>1485</v>
      </c>
    </row>
    <row r="4991" spans="1:19" x14ac:dyDescent="0.25">
      <c r="A4991" s="1" t="s">
        <v>36</v>
      </c>
      <c r="B4991" s="1" t="s">
        <v>37</v>
      </c>
      <c r="C4991" s="1" t="s">
        <v>22</v>
      </c>
      <c r="D4991" s="1" t="s">
        <v>23</v>
      </c>
      <c r="E4991" s="1" t="s">
        <v>24</v>
      </c>
      <c r="G4991" t="s">
        <v>1267</v>
      </c>
      <c r="H4991">
        <v>162466</v>
      </c>
      <c r="I4991">
        <v>163950</v>
      </c>
      <c r="J4991" t="s">
        <v>26</v>
      </c>
      <c r="K4991" t="s">
        <v>1652</v>
      </c>
      <c r="N4991" t="s">
        <v>1653</v>
      </c>
      <c r="Q4991" t="s">
        <v>1651</v>
      </c>
      <c r="R4991">
        <v>1485</v>
      </c>
      <c r="S4991">
        <v>494</v>
      </c>
    </row>
    <row r="4992" spans="1:19" x14ac:dyDescent="0.25">
      <c r="A4992" s="1" t="s">
        <v>20</v>
      </c>
      <c r="B4992" s="1" t="s">
        <v>34</v>
      </c>
      <c r="C4992" s="1" t="s">
        <v>22</v>
      </c>
      <c r="D4992" s="1" t="s">
        <v>23</v>
      </c>
      <c r="E4992" s="1" t="s">
        <v>24</v>
      </c>
      <c r="G4992" t="s">
        <v>683</v>
      </c>
      <c r="H4992">
        <v>162599</v>
      </c>
      <c r="I4992">
        <v>164323</v>
      </c>
      <c r="J4992" t="s">
        <v>26</v>
      </c>
      <c r="Q4992" t="s">
        <v>1124</v>
      </c>
      <c r="R4992">
        <v>1725</v>
      </c>
    </row>
    <row r="4993" spans="1:19" x14ac:dyDescent="0.25">
      <c r="A4993" s="1" t="s">
        <v>36</v>
      </c>
      <c r="B4993" s="1" t="s">
        <v>37</v>
      </c>
      <c r="C4993" s="1" t="s">
        <v>22</v>
      </c>
      <c r="D4993" s="1" t="s">
        <v>23</v>
      </c>
      <c r="E4993" s="1" t="s">
        <v>24</v>
      </c>
      <c r="G4993" t="s">
        <v>683</v>
      </c>
      <c r="H4993">
        <v>162599</v>
      </c>
      <c r="I4993">
        <v>164323</v>
      </c>
      <c r="J4993" t="s">
        <v>26</v>
      </c>
      <c r="K4993" t="s">
        <v>1125</v>
      </c>
      <c r="N4993" t="s">
        <v>1126</v>
      </c>
      <c r="Q4993" t="s">
        <v>1124</v>
      </c>
      <c r="R4993">
        <v>1725</v>
      </c>
      <c r="S4993">
        <v>574</v>
      </c>
    </row>
    <row r="4994" spans="1:19" x14ac:dyDescent="0.25">
      <c r="A4994" s="1" t="s">
        <v>20</v>
      </c>
      <c r="B4994" s="1" t="s">
        <v>34</v>
      </c>
      <c r="C4994" s="1" t="s">
        <v>22</v>
      </c>
      <c r="D4994" s="1" t="s">
        <v>23</v>
      </c>
      <c r="E4994" s="1" t="s">
        <v>24</v>
      </c>
      <c r="G4994" t="s">
        <v>25</v>
      </c>
      <c r="H4994">
        <v>163261</v>
      </c>
      <c r="I4994">
        <v>164079</v>
      </c>
      <c r="J4994" t="s">
        <v>26</v>
      </c>
      <c r="Q4994" t="s">
        <v>503</v>
      </c>
      <c r="R4994">
        <v>819</v>
      </c>
    </row>
    <row r="4995" spans="1:19" x14ac:dyDescent="0.25">
      <c r="A4995" s="1" t="s">
        <v>36</v>
      </c>
      <c r="B4995" s="1" t="s">
        <v>37</v>
      </c>
      <c r="C4995" s="1" t="s">
        <v>22</v>
      </c>
      <c r="D4995" s="1" t="s">
        <v>23</v>
      </c>
      <c r="E4995" s="1" t="s">
        <v>24</v>
      </c>
      <c r="G4995" t="s">
        <v>25</v>
      </c>
      <c r="H4995">
        <v>163261</v>
      </c>
      <c r="I4995">
        <v>164079</v>
      </c>
      <c r="J4995" t="s">
        <v>26</v>
      </c>
      <c r="K4995" t="s">
        <v>504</v>
      </c>
      <c r="N4995" t="s">
        <v>505</v>
      </c>
      <c r="Q4995" t="s">
        <v>503</v>
      </c>
      <c r="R4995">
        <v>819</v>
      </c>
      <c r="S4995">
        <v>272</v>
      </c>
    </row>
    <row r="4996" spans="1:19" x14ac:dyDescent="0.25">
      <c r="A4996" s="1" t="s">
        <v>20</v>
      </c>
      <c r="B4996" s="1" t="s">
        <v>34</v>
      </c>
      <c r="C4996" s="1" t="s">
        <v>22</v>
      </c>
      <c r="D4996" s="1" t="s">
        <v>23</v>
      </c>
      <c r="E4996" s="1" t="s">
        <v>24</v>
      </c>
      <c r="G4996" t="s">
        <v>1267</v>
      </c>
      <c r="H4996">
        <v>163969</v>
      </c>
      <c r="I4996">
        <v>164946</v>
      </c>
      <c r="J4996" t="s">
        <v>26</v>
      </c>
      <c r="Q4996" t="s">
        <v>1654</v>
      </c>
      <c r="R4996">
        <v>978</v>
      </c>
    </row>
    <row r="4997" spans="1:19" x14ac:dyDescent="0.25">
      <c r="A4997" s="1" t="s">
        <v>36</v>
      </c>
      <c r="B4997" s="1" t="s">
        <v>37</v>
      </c>
      <c r="C4997" s="1" t="s">
        <v>22</v>
      </c>
      <c r="D4997" s="1" t="s">
        <v>23</v>
      </c>
      <c r="E4997" s="1" t="s">
        <v>24</v>
      </c>
      <c r="G4997" t="s">
        <v>1267</v>
      </c>
      <c r="H4997">
        <v>163969</v>
      </c>
      <c r="I4997">
        <v>164946</v>
      </c>
      <c r="J4997" t="s">
        <v>26</v>
      </c>
      <c r="K4997" t="s">
        <v>1655</v>
      </c>
      <c r="N4997" t="s">
        <v>1656</v>
      </c>
      <c r="Q4997" t="s">
        <v>1654</v>
      </c>
      <c r="R4997">
        <v>978</v>
      </c>
      <c r="S4997">
        <v>325</v>
      </c>
    </row>
    <row r="4998" spans="1:19" x14ac:dyDescent="0.25">
      <c r="A4998" s="1" t="s">
        <v>20</v>
      </c>
      <c r="B4998" s="1" t="s">
        <v>34</v>
      </c>
      <c r="C4998" s="1" t="s">
        <v>22</v>
      </c>
      <c r="D4998" s="1" t="s">
        <v>23</v>
      </c>
      <c r="E4998" s="1" t="s">
        <v>24</v>
      </c>
      <c r="G4998" t="s">
        <v>683</v>
      </c>
      <c r="H4998">
        <v>164339</v>
      </c>
      <c r="I4998">
        <v>165154</v>
      </c>
      <c r="J4998" t="s">
        <v>26</v>
      </c>
      <c r="Q4998" t="s">
        <v>1127</v>
      </c>
      <c r="R4998">
        <v>816</v>
      </c>
    </row>
    <row r="4999" spans="1:19" x14ac:dyDescent="0.25">
      <c r="A4999" s="1" t="s">
        <v>36</v>
      </c>
      <c r="B4999" s="1" t="s">
        <v>37</v>
      </c>
      <c r="C4999" s="1" t="s">
        <v>22</v>
      </c>
      <c r="D4999" s="1" t="s">
        <v>23</v>
      </c>
      <c r="E4999" s="1" t="s">
        <v>24</v>
      </c>
      <c r="G4999" t="s">
        <v>683</v>
      </c>
      <c r="H4999">
        <v>164339</v>
      </c>
      <c r="I4999">
        <v>165154</v>
      </c>
      <c r="J4999" t="s">
        <v>26</v>
      </c>
      <c r="K4999" t="s">
        <v>1128</v>
      </c>
      <c r="N4999" t="s">
        <v>1129</v>
      </c>
      <c r="Q4999" t="s">
        <v>1127</v>
      </c>
      <c r="R4999">
        <v>816</v>
      </c>
      <c r="S4999">
        <v>271</v>
      </c>
    </row>
    <row r="5000" spans="1:19" x14ac:dyDescent="0.25">
      <c r="A5000" s="1" t="s">
        <v>20</v>
      </c>
      <c r="B5000" s="1" t="s">
        <v>34</v>
      </c>
      <c r="C5000" s="1" t="s">
        <v>22</v>
      </c>
      <c r="D5000" s="1" t="s">
        <v>23</v>
      </c>
      <c r="E5000" s="1" t="s">
        <v>24</v>
      </c>
      <c r="G5000" t="s">
        <v>25</v>
      </c>
      <c r="H5000">
        <v>164637</v>
      </c>
      <c r="I5000">
        <v>165458</v>
      </c>
      <c r="J5000" t="s">
        <v>46</v>
      </c>
      <c r="Q5000" t="s">
        <v>506</v>
      </c>
      <c r="R5000">
        <v>822</v>
      </c>
    </row>
    <row r="5001" spans="1:19" x14ac:dyDescent="0.25">
      <c r="A5001" s="1" t="s">
        <v>36</v>
      </c>
      <c r="B5001" s="1" t="s">
        <v>37</v>
      </c>
      <c r="C5001" s="1" t="s">
        <v>22</v>
      </c>
      <c r="D5001" s="1" t="s">
        <v>23</v>
      </c>
      <c r="E5001" s="1" t="s">
        <v>24</v>
      </c>
      <c r="G5001" t="s">
        <v>25</v>
      </c>
      <c r="H5001">
        <v>164637</v>
      </c>
      <c r="I5001">
        <v>165458</v>
      </c>
      <c r="J5001" t="s">
        <v>46</v>
      </c>
      <c r="K5001" t="s">
        <v>507</v>
      </c>
      <c r="N5001" t="s">
        <v>508</v>
      </c>
      <c r="Q5001" t="s">
        <v>506</v>
      </c>
      <c r="R5001">
        <v>822</v>
      </c>
      <c r="S5001">
        <v>273</v>
      </c>
    </row>
    <row r="5002" spans="1:19" x14ac:dyDescent="0.25">
      <c r="A5002" s="1" t="s">
        <v>20</v>
      </c>
      <c r="B5002" s="1" t="s">
        <v>34</v>
      </c>
      <c r="C5002" s="1" t="s">
        <v>22</v>
      </c>
      <c r="D5002" s="1" t="s">
        <v>23</v>
      </c>
      <c r="E5002" s="1" t="s">
        <v>24</v>
      </c>
      <c r="G5002" t="s">
        <v>1267</v>
      </c>
      <c r="H5002">
        <v>164965</v>
      </c>
      <c r="I5002">
        <v>166416</v>
      </c>
      <c r="J5002" t="s">
        <v>26</v>
      </c>
      <c r="Q5002" t="s">
        <v>1657</v>
      </c>
      <c r="R5002">
        <v>1452</v>
      </c>
    </row>
    <row r="5003" spans="1:19" x14ac:dyDescent="0.25">
      <c r="A5003" s="1" t="s">
        <v>36</v>
      </c>
      <c r="B5003" s="1" t="s">
        <v>37</v>
      </c>
      <c r="C5003" s="1" t="s">
        <v>22</v>
      </c>
      <c r="D5003" s="1" t="s">
        <v>23</v>
      </c>
      <c r="E5003" s="1" t="s">
        <v>24</v>
      </c>
      <c r="G5003" t="s">
        <v>1267</v>
      </c>
      <c r="H5003">
        <v>164965</v>
      </c>
      <c r="I5003">
        <v>166416</v>
      </c>
      <c r="J5003" t="s">
        <v>26</v>
      </c>
      <c r="K5003" t="s">
        <v>1658</v>
      </c>
      <c r="N5003" t="s">
        <v>45</v>
      </c>
      <c r="Q5003" t="s">
        <v>1657</v>
      </c>
      <c r="R5003">
        <v>1452</v>
      </c>
      <c r="S5003">
        <v>483</v>
      </c>
    </row>
    <row r="5004" spans="1:19" x14ac:dyDescent="0.25">
      <c r="A5004" s="1" t="s">
        <v>20</v>
      </c>
      <c r="B5004" s="1" t="s">
        <v>34</v>
      </c>
      <c r="C5004" s="1" t="s">
        <v>22</v>
      </c>
      <c r="D5004" s="1" t="s">
        <v>23</v>
      </c>
      <c r="E5004" s="1" t="s">
        <v>24</v>
      </c>
      <c r="G5004" t="s">
        <v>683</v>
      </c>
      <c r="H5004">
        <v>165279</v>
      </c>
      <c r="I5004">
        <v>166355</v>
      </c>
      <c r="J5004" t="s">
        <v>26</v>
      </c>
      <c r="Q5004" t="s">
        <v>1130</v>
      </c>
      <c r="R5004">
        <v>1077</v>
      </c>
    </row>
    <row r="5005" spans="1:19" x14ac:dyDescent="0.25">
      <c r="A5005" s="1" t="s">
        <v>36</v>
      </c>
      <c r="B5005" s="1" t="s">
        <v>37</v>
      </c>
      <c r="C5005" s="1" t="s">
        <v>22</v>
      </c>
      <c r="D5005" s="1" t="s">
        <v>23</v>
      </c>
      <c r="E5005" s="1" t="s">
        <v>24</v>
      </c>
      <c r="G5005" t="s">
        <v>683</v>
      </c>
      <c r="H5005">
        <v>165279</v>
      </c>
      <c r="I5005">
        <v>166355</v>
      </c>
      <c r="J5005" t="s">
        <v>26</v>
      </c>
      <c r="K5005" t="s">
        <v>1131</v>
      </c>
      <c r="N5005" t="s">
        <v>45</v>
      </c>
      <c r="Q5005" t="s">
        <v>1130</v>
      </c>
      <c r="R5005">
        <v>1077</v>
      </c>
      <c r="S5005">
        <v>358</v>
      </c>
    </row>
    <row r="5006" spans="1:19" x14ac:dyDescent="0.25">
      <c r="A5006" s="1" t="s">
        <v>20</v>
      </c>
      <c r="B5006" s="1" t="s">
        <v>34</v>
      </c>
      <c r="C5006" s="1" t="s">
        <v>22</v>
      </c>
      <c r="D5006" s="1" t="s">
        <v>23</v>
      </c>
      <c r="E5006" s="1" t="s">
        <v>24</v>
      </c>
      <c r="G5006" t="s">
        <v>25</v>
      </c>
      <c r="H5006">
        <v>165455</v>
      </c>
      <c r="I5006">
        <v>165793</v>
      </c>
      <c r="J5006" t="s">
        <v>46</v>
      </c>
      <c r="Q5006" t="s">
        <v>509</v>
      </c>
      <c r="R5006">
        <v>339</v>
      </c>
    </row>
    <row r="5007" spans="1:19" x14ac:dyDescent="0.25">
      <c r="A5007" s="1" t="s">
        <v>36</v>
      </c>
      <c r="B5007" s="1" t="s">
        <v>37</v>
      </c>
      <c r="C5007" s="1" t="s">
        <v>22</v>
      </c>
      <c r="D5007" s="1" t="s">
        <v>23</v>
      </c>
      <c r="E5007" s="1" t="s">
        <v>24</v>
      </c>
      <c r="G5007" t="s">
        <v>25</v>
      </c>
      <c r="H5007">
        <v>165455</v>
      </c>
      <c r="I5007">
        <v>165793</v>
      </c>
      <c r="J5007" t="s">
        <v>46</v>
      </c>
      <c r="K5007" t="s">
        <v>510</v>
      </c>
      <c r="N5007" t="s">
        <v>511</v>
      </c>
      <c r="Q5007" t="s">
        <v>509</v>
      </c>
      <c r="R5007">
        <v>339</v>
      </c>
      <c r="S5007">
        <v>112</v>
      </c>
    </row>
    <row r="5008" spans="1:19" x14ac:dyDescent="0.25">
      <c r="A5008" s="1" t="s">
        <v>20</v>
      </c>
      <c r="B5008" s="1" t="s">
        <v>34</v>
      </c>
      <c r="C5008" s="1" t="s">
        <v>22</v>
      </c>
      <c r="D5008" s="1" t="s">
        <v>23</v>
      </c>
      <c r="E5008" s="1" t="s">
        <v>24</v>
      </c>
      <c r="G5008" t="s">
        <v>25</v>
      </c>
      <c r="H5008">
        <v>165796</v>
      </c>
      <c r="I5008">
        <v>166584</v>
      </c>
      <c r="J5008" t="s">
        <v>46</v>
      </c>
      <c r="Q5008" t="s">
        <v>512</v>
      </c>
      <c r="R5008">
        <v>789</v>
      </c>
    </row>
    <row r="5009" spans="1:19" x14ac:dyDescent="0.25">
      <c r="A5009" s="1" t="s">
        <v>36</v>
      </c>
      <c r="B5009" s="1" t="s">
        <v>37</v>
      </c>
      <c r="C5009" s="1" t="s">
        <v>22</v>
      </c>
      <c r="D5009" s="1" t="s">
        <v>23</v>
      </c>
      <c r="E5009" s="1" t="s">
        <v>24</v>
      </c>
      <c r="G5009" t="s">
        <v>25</v>
      </c>
      <c r="H5009">
        <v>165796</v>
      </c>
      <c r="I5009">
        <v>166584</v>
      </c>
      <c r="J5009" t="s">
        <v>46</v>
      </c>
      <c r="K5009" t="s">
        <v>513</v>
      </c>
      <c r="N5009" t="s">
        <v>514</v>
      </c>
      <c r="Q5009" t="s">
        <v>512</v>
      </c>
      <c r="R5009">
        <v>789</v>
      </c>
      <c r="S5009">
        <v>262</v>
      </c>
    </row>
    <row r="5010" spans="1:19" x14ac:dyDescent="0.25">
      <c r="A5010" s="1" t="s">
        <v>20</v>
      </c>
      <c r="B5010" s="1" t="s">
        <v>34</v>
      </c>
      <c r="C5010" s="1" t="s">
        <v>22</v>
      </c>
      <c r="D5010" s="1" t="s">
        <v>23</v>
      </c>
      <c r="E5010" s="1" t="s">
        <v>24</v>
      </c>
      <c r="G5010" t="s">
        <v>683</v>
      </c>
      <c r="H5010">
        <v>166352</v>
      </c>
      <c r="I5010">
        <v>167335</v>
      </c>
      <c r="J5010" t="s">
        <v>26</v>
      </c>
      <c r="Q5010" t="s">
        <v>1132</v>
      </c>
      <c r="R5010">
        <v>984</v>
      </c>
    </row>
    <row r="5011" spans="1:19" x14ac:dyDescent="0.25">
      <c r="A5011" s="1" t="s">
        <v>36</v>
      </c>
      <c r="B5011" s="1" t="s">
        <v>37</v>
      </c>
      <c r="C5011" s="1" t="s">
        <v>22</v>
      </c>
      <c r="D5011" s="1" t="s">
        <v>23</v>
      </c>
      <c r="E5011" s="1" t="s">
        <v>24</v>
      </c>
      <c r="G5011" t="s">
        <v>683</v>
      </c>
      <c r="H5011">
        <v>166352</v>
      </c>
      <c r="I5011">
        <v>167335</v>
      </c>
      <c r="J5011" t="s">
        <v>26</v>
      </c>
      <c r="K5011" t="s">
        <v>1133</v>
      </c>
      <c r="N5011" t="s">
        <v>45</v>
      </c>
      <c r="Q5011" t="s">
        <v>1132</v>
      </c>
      <c r="R5011">
        <v>984</v>
      </c>
      <c r="S5011">
        <v>327</v>
      </c>
    </row>
    <row r="5012" spans="1:19" x14ac:dyDescent="0.25">
      <c r="A5012" s="1" t="s">
        <v>20</v>
      </c>
      <c r="B5012" s="1" t="s">
        <v>34</v>
      </c>
      <c r="C5012" s="1" t="s">
        <v>22</v>
      </c>
      <c r="D5012" s="1" t="s">
        <v>23</v>
      </c>
      <c r="E5012" s="1" t="s">
        <v>24</v>
      </c>
      <c r="G5012" t="s">
        <v>1267</v>
      </c>
      <c r="H5012">
        <v>166458</v>
      </c>
      <c r="I5012">
        <v>167219</v>
      </c>
      <c r="J5012" t="s">
        <v>26</v>
      </c>
      <c r="Q5012" t="s">
        <v>1659</v>
      </c>
      <c r="R5012">
        <v>762</v>
      </c>
    </row>
    <row r="5013" spans="1:19" x14ac:dyDescent="0.25">
      <c r="A5013" s="1" t="s">
        <v>36</v>
      </c>
      <c r="B5013" s="1" t="s">
        <v>37</v>
      </c>
      <c r="C5013" s="1" t="s">
        <v>22</v>
      </c>
      <c r="D5013" s="1" t="s">
        <v>23</v>
      </c>
      <c r="E5013" s="1" t="s">
        <v>24</v>
      </c>
      <c r="G5013" t="s">
        <v>1267</v>
      </c>
      <c r="H5013">
        <v>166458</v>
      </c>
      <c r="I5013">
        <v>167219</v>
      </c>
      <c r="J5013" t="s">
        <v>26</v>
      </c>
      <c r="K5013" t="s">
        <v>1660</v>
      </c>
      <c r="N5013" t="s">
        <v>1661</v>
      </c>
      <c r="Q5013" t="s">
        <v>1659</v>
      </c>
      <c r="R5013">
        <v>762</v>
      </c>
      <c r="S5013">
        <v>253</v>
      </c>
    </row>
    <row r="5014" spans="1:19" x14ac:dyDescent="0.25">
      <c r="A5014" s="1" t="s">
        <v>20</v>
      </c>
      <c r="B5014" s="1" t="s">
        <v>34</v>
      </c>
      <c r="C5014" s="1" t="s">
        <v>22</v>
      </c>
      <c r="D5014" s="1" t="s">
        <v>23</v>
      </c>
      <c r="E5014" s="1" t="s">
        <v>24</v>
      </c>
      <c r="G5014" t="s">
        <v>25</v>
      </c>
      <c r="H5014">
        <v>166605</v>
      </c>
      <c r="I5014">
        <v>167378</v>
      </c>
      <c r="J5014" t="s">
        <v>46</v>
      </c>
      <c r="Q5014" t="s">
        <v>515</v>
      </c>
      <c r="R5014">
        <v>774</v>
      </c>
    </row>
    <row r="5015" spans="1:19" x14ac:dyDescent="0.25">
      <c r="A5015" s="1" t="s">
        <v>36</v>
      </c>
      <c r="B5015" s="1" t="s">
        <v>37</v>
      </c>
      <c r="C5015" s="1" t="s">
        <v>22</v>
      </c>
      <c r="D5015" s="1" t="s">
        <v>23</v>
      </c>
      <c r="E5015" s="1" t="s">
        <v>24</v>
      </c>
      <c r="G5015" t="s">
        <v>25</v>
      </c>
      <c r="H5015">
        <v>166605</v>
      </c>
      <c r="I5015">
        <v>167378</v>
      </c>
      <c r="J5015" t="s">
        <v>46</v>
      </c>
      <c r="K5015" t="s">
        <v>516</v>
      </c>
      <c r="N5015" t="s">
        <v>517</v>
      </c>
      <c r="Q5015" t="s">
        <v>515</v>
      </c>
      <c r="R5015">
        <v>774</v>
      </c>
      <c r="S5015">
        <v>257</v>
      </c>
    </row>
    <row r="5016" spans="1:19" x14ac:dyDescent="0.25">
      <c r="A5016" s="1" t="s">
        <v>20</v>
      </c>
      <c r="B5016" s="1" t="s">
        <v>34</v>
      </c>
      <c r="C5016" s="1" t="s">
        <v>22</v>
      </c>
      <c r="D5016" s="1" t="s">
        <v>23</v>
      </c>
      <c r="E5016" s="1" t="s">
        <v>24</v>
      </c>
      <c r="G5016" t="s">
        <v>25</v>
      </c>
      <c r="H5016">
        <v>167439</v>
      </c>
      <c r="I5016">
        <v>167696</v>
      </c>
      <c r="J5016" t="s">
        <v>26</v>
      </c>
      <c r="Q5016" t="s">
        <v>518</v>
      </c>
      <c r="R5016">
        <v>258</v>
      </c>
    </row>
    <row r="5017" spans="1:19" x14ac:dyDescent="0.25">
      <c r="A5017" s="1" t="s">
        <v>36</v>
      </c>
      <c r="B5017" s="1" t="s">
        <v>37</v>
      </c>
      <c r="C5017" s="1" t="s">
        <v>22</v>
      </c>
      <c r="D5017" s="1" t="s">
        <v>23</v>
      </c>
      <c r="E5017" s="1" t="s">
        <v>24</v>
      </c>
      <c r="G5017" t="s">
        <v>25</v>
      </c>
      <c r="H5017">
        <v>167439</v>
      </c>
      <c r="I5017">
        <v>167696</v>
      </c>
      <c r="J5017" t="s">
        <v>26</v>
      </c>
      <c r="K5017" t="s">
        <v>519</v>
      </c>
      <c r="N5017" t="s">
        <v>520</v>
      </c>
      <c r="Q5017" t="s">
        <v>518</v>
      </c>
      <c r="R5017">
        <v>258</v>
      </c>
      <c r="S5017">
        <v>85</v>
      </c>
    </row>
    <row r="5018" spans="1:19" x14ac:dyDescent="0.25">
      <c r="A5018" s="1" t="s">
        <v>20</v>
      </c>
      <c r="B5018" s="1" t="s">
        <v>34</v>
      </c>
      <c r="C5018" s="1" t="s">
        <v>22</v>
      </c>
      <c r="D5018" s="1" t="s">
        <v>23</v>
      </c>
      <c r="E5018" s="1" t="s">
        <v>24</v>
      </c>
      <c r="G5018" t="s">
        <v>683</v>
      </c>
      <c r="H5018">
        <v>167469</v>
      </c>
      <c r="I5018">
        <v>168365</v>
      </c>
      <c r="J5018" t="s">
        <v>26</v>
      </c>
      <c r="Q5018" t="s">
        <v>1134</v>
      </c>
      <c r="R5018">
        <v>897</v>
      </c>
    </row>
    <row r="5019" spans="1:19" x14ac:dyDescent="0.25">
      <c r="A5019" s="1" t="s">
        <v>36</v>
      </c>
      <c r="B5019" s="1" t="s">
        <v>37</v>
      </c>
      <c r="C5019" s="1" t="s">
        <v>22</v>
      </c>
      <c r="D5019" s="1" t="s">
        <v>23</v>
      </c>
      <c r="E5019" s="1" t="s">
        <v>24</v>
      </c>
      <c r="G5019" t="s">
        <v>683</v>
      </c>
      <c r="H5019">
        <v>167469</v>
      </c>
      <c r="I5019">
        <v>168365</v>
      </c>
      <c r="J5019" t="s">
        <v>26</v>
      </c>
      <c r="K5019" t="s">
        <v>1135</v>
      </c>
      <c r="N5019" t="s">
        <v>630</v>
      </c>
      <c r="Q5019" t="s">
        <v>1134</v>
      </c>
      <c r="R5019">
        <v>897</v>
      </c>
      <c r="S5019">
        <v>298</v>
      </c>
    </row>
    <row r="5020" spans="1:19" x14ac:dyDescent="0.25">
      <c r="A5020" s="1" t="s">
        <v>20</v>
      </c>
      <c r="B5020" s="1" t="s">
        <v>34</v>
      </c>
      <c r="C5020" s="1" t="s">
        <v>22</v>
      </c>
      <c r="D5020" s="1" t="s">
        <v>23</v>
      </c>
      <c r="E5020" s="1" t="s">
        <v>24</v>
      </c>
      <c r="G5020" t="s">
        <v>1267</v>
      </c>
      <c r="H5020">
        <v>167472</v>
      </c>
      <c r="I5020">
        <v>168308</v>
      </c>
      <c r="J5020" t="s">
        <v>26</v>
      </c>
      <c r="Q5020" t="s">
        <v>1662</v>
      </c>
      <c r="R5020">
        <v>837</v>
      </c>
    </row>
    <row r="5021" spans="1:19" x14ac:dyDescent="0.25">
      <c r="A5021" s="1" t="s">
        <v>36</v>
      </c>
      <c r="B5021" s="1" t="s">
        <v>37</v>
      </c>
      <c r="C5021" s="1" t="s">
        <v>22</v>
      </c>
      <c r="D5021" s="1" t="s">
        <v>23</v>
      </c>
      <c r="E5021" s="1" t="s">
        <v>24</v>
      </c>
      <c r="G5021" t="s">
        <v>1267</v>
      </c>
      <c r="H5021">
        <v>167472</v>
      </c>
      <c r="I5021">
        <v>168308</v>
      </c>
      <c r="J5021" t="s">
        <v>26</v>
      </c>
      <c r="K5021" t="s">
        <v>1663</v>
      </c>
      <c r="N5021" t="s">
        <v>1664</v>
      </c>
      <c r="Q5021" t="s">
        <v>1662</v>
      </c>
      <c r="R5021">
        <v>837</v>
      </c>
      <c r="S5021">
        <v>278</v>
      </c>
    </row>
    <row r="5022" spans="1:19" x14ac:dyDescent="0.25">
      <c r="A5022" s="1" t="s">
        <v>20</v>
      </c>
      <c r="B5022" s="1" t="s">
        <v>34</v>
      </c>
      <c r="C5022" s="1" t="s">
        <v>22</v>
      </c>
      <c r="D5022" s="1" t="s">
        <v>23</v>
      </c>
      <c r="E5022" s="1" t="s">
        <v>24</v>
      </c>
      <c r="G5022" t="s">
        <v>25</v>
      </c>
      <c r="H5022">
        <v>167674</v>
      </c>
      <c r="I5022">
        <v>167916</v>
      </c>
      <c r="J5022" t="s">
        <v>26</v>
      </c>
      <c r="Q5022" t="s">
        <v>521</v>
      </c>
      <c r="R5022">
        <v>243</v>
      </c>
    </row>
    <row r="5023" spans="1:19" x14ac:dyDescent="0.25">
      <c r="A5023" s="1" t="s">
        <v>36</v>
      </c>
      <c r="B5023" s="1" t="s">
        <v>37</v>
      </c>
      <c r="C5023" s="1" t="s">
        <v>22</v>
      </c>
      <c r="D5023" s="1" t="s">
        <v>23</v>
      </c>
      <c r="E5023" s="1" t="s">
        <v>24</v>
      </c>
      <c r="G5023" t="s">
        <v>25</v>
      </c>
      <c r="H5023">
        <v>167674</v>
      </c>
      <c r="I5023">
        <v>167916</v>
      </c>
      <c r="J5023" t="s">
        <v>26</v>
      </c>
      <c r="K5023" t="s">
        <v>522</v>
      </c>
      <c r="N5023" t="s">
        <v>45</v>
      </c>
      <c r="Q5023" t="s">
        <v>521</v>
      </c>
      <c r="R5023">
        <v>243</v>
      </c>
      <c r="S5023">
        <v>80</v>
      </c>
    </row>
    <row r="5024" spans="1:19" x14ac:dyDescent="0.25">
      <c r="A5024" s="1" t="s">
        <v>20</v>
      </c>
      <c r="B5024" s="1" t="s">
        <v>34</v>
      </c>
      <c r="C5024" s="1" t="s">
        <v>22</v>
      </c>
      <c r="D5024" s="1" t="s">
        <v>23</v>
      </c>
      <c r="E5024" s="1" t="s">
        <v>24</v>
      </c>
      <c r="G5024" t="s">
        <v>25</v>
      </c>
      <c r="H5024">
        <v>168031</v>
      </c>
      <c r="I5024">
        <v>168660</v>
      </c>
      <c r="J5024" t="s">
        <v>26</v>
      </c>
      <c r="Q5024" t="s">
        <v>523</v>
      </c>
      <c r="R5024">
        <v>630</v>
      </c>
    </row>
    <row r="5025" spans="1:19" x14ac:dyDescent="0.25">
      <c r="A5025" s="1" t="s">
        <v>36</v>
      </c>
      <c r="B5025" s="1" t="s">
        <v>37</v>
      </c>
      <c r="C5025" s="1" t="s">
        <v>22</v>
      </c>
      <c r="D5025" s="1" t="s">
        <v>23</v>
      </c>
      <c r="E5025" s="1" t="s">
        <v>24</v>
      </c>
      <c r="G5025" t="s">
        <v>25</v>
      </c>
      <c r="H5025">
        <v>168031</v>
      </c>
      <c r="I5025">
        <v>168660</v>
      </c>
      <c r="J5025" t="s">
        <v>26</v>
      </c>
      <c r="K5025" t="s">
        <v>524</v>
      </c>
      <c r="N5025" t="s">
        <v>525</v>
      </c>
      <c r="Q5025" t="s">
        <v>523</v>
      </c>
      <c r="R5025">
        <v>630</v>
      </c>
      <c r="S5025">
        <v>209</v>
      </c>
    </row>
    <row r="5026" spans="1:19" x14ac:dyDescent="0.25">
      <c r="A5026" s="1" t="s">
        <v>20</v>
      </c>
      <c r="B5026" s="1" t="s">
        <v>34</v>
      </c>
      <c r="C5026" s="1" t="s">
        <v>22</v>
      </c>
      <c r="D5026" s="1" t="s">
        <v>23</v>
      </c>
      <c r="E5026" s="1" t="s">
        <v>24</v>
      </c>
      <c r="G5026" t="s">
        <v>1267</v>
      </c>
      <c r="H5026">
        <v>168320</v>
      </c>
      <c r="I5026">
        <v>169657</v>
      </c>
      <c r="J5026" t="s">
        <v>26</v>
      </c>
      <c r="Q5026" t="s">
        <v>1665</v>
      </c>
      <c r="R5026">
        <v>1338</v>
      </c>
    </row>
    <row r="5027" spans="1:19" x14ac:dyDescent="0.25">
      <c r="A5027" s="1" t="s">
        <v>36</v>
      </c>
      <c r="B5027" s="1" t="s">
        <v>37</v>
      </c>
      <c r="C5027" s="1" t="s">
        <v>22</v>
      </c>
      <c r="D5027" s="1" t="s">
        <v>23</v>
      </c>
      <c r="E5027" s="1" t="s">
        <v>24</v>
      </c>
      <c r="G5027" t="s">
        <v>1267</v>
      </c>
      <c r="H5027">
        <v>168320</v>
      </c>
      <c r="I5027">
        <v>169657</v>
      </c>
      <c r="J5027" t="s">
        <v>26</v>
      </c>
      <c r="K5027" t="s">
        <v>1666</v>
      </c>
      <c r="N5027" t="s">
        <v>1667</v>
      </c>
      <c r="Q5027" t="s">
        <v>1665</v>
      </c>
      <c r="R5027">
        <v>1338</v>
      </c>
      <c r="S5027">
        <v>445</v>
      </c>
    </row>
    <row r="5028" spans="1:19" x14ac:dyDescent="0.25">
      <c r="A5028" s="1" t="s">
        <v>20</v>
      </c>
      <c r="B5028" s="1" t="s">
        <v>34</v>
      </c>
      <c r="C5028" s="1" t="s">
        <v>22</v>
      </c>
      <c r="D5028" s="1" t="s">
        <v>23</v>
      </c>
      <c r="E5028" s="1" t="s">
        <v>24</v>
      </c>
      <c r="G5028" t="s">
        <v>683</v>
      </c>
      <c r="H5028">
        <v>168366</v>
      </c>
      <c r="I5028">
        <v>169286</v>
      </c>
      <c r="J5028" t="s">
        <v>26</v>
      </c>
      <c r="Q5028" t="s">
        <v>1136</v>
      </c>
      <c r="R5028">
        <v>921</v>
      </c>
    </row>
    <row r="5029" spans="1:19" x14ac:dyDescent="0.25">
      <c r="A5029" s="1" t="s">
        <v>36</v>
      </c>
      <c r="B5029" s="1" t="s">
        <v>37</v>
      </c>
      <c r="C5029" s="1" t="s">
        <v>22</v>
      </c>
      <c r="D5029" s="1" t="s">
        <v>23</v>
      </c>
      <c r="E5029" s="1" t="s">
        <v>24</v>
      </c>
      <c r="G5029" t="s">
        <v>683</v>
      </c>
      <c r="H5029">
        <v>168366</v>
      </c>
      <c r="I5029">
        <v>169286</v>
      </c>
      <c r="J5029" t="s">
        <v>26</v>
      </c>
      <c r="K5029" t="s">
        <v>1137</v>
      </c>
      <c r="N5029" t="s">
        <v>630</v>
      </c>
      <c r="Q5029" t="s">
        <v>1136</v>
      </c>
      <c r="R5029">
        <v>921</v>
      </c>
      <c r="S5029">
        <v>306</v>
      </c>
    </row>
    <row r="5030" spans="1:19" x14ac:dyDescent="0.25">
      <c r="A5030" s="1" t="s">
        <v>20</v>
      </c>
      <c r="B5030" s="1" t="s">
        <v>34</v>
      </c>
      <c r="C5030" s="1" t="s">
        <v>22</v>
      </c>
      <c r="D5030" s="1" t="s">
        <v>23</v>
      </c>
      <c r="E5030" s="1" t="s">
        <v>24</v>
      </c>
      <c r="G5030" t="s">
        <v>25</v>
      </c>
      <c r="H5030">
        <v>168663</v>
      </c>
      <c r="I5030">
        <v>169463</v>
      </c>
      <c r="J5030" t="s">
        <v>26</v>
      </c>
      <c r="Q5030" t="s">
        <v>526</v>
      </c>
      <c r="R5030">
        <v>801</v>
      </c>
    </row>
    <row r="5031" spans="1:19" x14ac:dyDescent="0.25">
      <c r="A5031" s="1" t="s">
        <v>36</v>
      </c>
      <c r="B5031" s="1" t="s">
        <v>37</v>
      </c>
      <c r="C5031" s="1" t="s">
        <v>22</v>
      </c>
      <c r="D5031" s="1" t="s">
        <v>23</v>
      </c>
      <c r="E5031" s="1" t="s">
        <v>24</v>
      </c>
      <c r="G5031" t="s">
        <v>25</v>
      </c>
      <c r="H5031">
        <v>168663</v>
      </c>
      <c r="I5031">
        <v>169463</v>
      </c>
      <c r="J5031" t="s">
        <v>26</v>
      </c>
      <c r="K5031" t="s">
        <v>527</v>
      </c>
      <c r="N5031" t="s">
        <v>528</v>
      </c>
      <c r="Q5031" t="s">
        <v>526</v>
      </c>
      <c r="R5031">
        <v>801</v>
      </c>
      <c r="S5031">
        <v>266</v>
      </c>
    </row>
    <row r="5032" spans="1:19" x14ac:dyDescent="0.25">
      <c r="A5032" s="1" t="s">
        <v>20</v>
      </c>
      <c r="B5032" s="1" t="s">
        <v>34</v>
      </c>
      <c r="C5032" s="1" t="s">
        <v>22</v>
      </c>
      <c r="D5032" s="1" t="s">
        <v>23</v>
      </c>
      <c r="E5032" s="1" t="s">
        <v>24</v>
      </c>
      <c r="G5032" t="s">
        <v>683</v>
      </c>
      <c r="H5032">
        <v>169336</v>
      </c>
      <c r="I5032">
        <v>170577</v>
      </c>
      <c r="J5032" t="s">
        <v>26</v>
      </c>
      <c r="Q5032" t="s">
        <v>1138</v>
      </c>
      <c r="R5032">
        <v>1242</v>
      </c>
    </row>
    <row r="5033" spans="1:19" x14ac:dyDescent="0.25">
      <c r="A5033" s="1" t="s">
        <v>36</v>
      </c>
      <c r="B5033" s="1" t="s">
        <v>37</v>
      </c>
      <c r="C5033" s="1" t="s">
        <v>22</v>
      </c>
      <c r="D5033" s="1" t="s">
        <v>23</v>
      </c>
      <c r="E5033" s="1" t="s">
        <v>24</v>
      </c>
      <c r="G5033" t="s">
        <v>683</v>
      </c>
      <c r="H5033">
        <v>169336</v>
      </c>
      <c r="I5033">
        <v>170577</v>
      </c>
      <c r="J5033" t="s">
        <v>26</v>
      </c>
      <c r="K5033" t="s">
        <v>1139</v>
      </c>
      <c r="N5033" t="s">
        <v>1140</v>
      </c>
      <c r="Q5033" t="s">
        <v>1138</v>
      </c>
      <c r="R5033">
        <v>1242</v>
      </c>
      <c r="S5033">
        <v>413</v>
      </c>
    </row>
    <row r="5034" spans="1:19" x14ac:dyDescent="0.25">
      <c r="A5034" s="1" t="s">
        <v>20</v>
      </c>
      <c r="B5034" s="1" t="s">
        <v>34</v>
      </c>
      <c r="C5034" s="1" t="s">
        <v>22</v>
      </c>
      <c r="D5034" s="1" t="s">
        <v>23</v>
      </c>
      <c r="E5034" s="1" t="s">
        <v>24</v>
      </c>
      <c r="G5034" t="s">
        <v>25</v>
      </c>
      <c r="H5034">
        <v>169456</v>
      </c>
      <c r="I5034">
        <v>170637</v>
      </c>
      <c r="J5034" t="s">
        <v>26</v>
      </c>
      <c r="Q5034" t="s">
        <v>529</v>
      </c>
      <c r="R5034">
        <v>1182</v>
      </c>
    </row>
    <row r="5035" spans="1:19" x14ac:dyDescent="0.25">
      <c r="A5035" s="1" t="s">
        <v>36</v>
      </c>
      <c r="B5035" s="1" t="s">
        <v>37</v>
      </c>
      <c r="C5035" s="1" t="s">
        <v>22</v>
      </c>
      <c r="D5035" s="1" t="s">
        <v>23</v>
      </c>
      <c r="E5035" s="1" t="s">
        <v>24</v>
      </c>
      <c r="G5035" t="s">
        <v>25</v>
      </c>
      <c r="H5035">
        <v>169456</v>
      </c>
      <c r="I5035">
        <v>170637</v>
      </c>
      <c r="J5035" t="s">
        <v>26</v>
      </c>
      <c r="K5035" t="s">
        <v>530</v>
      </c>
      <c r="N5035" t="s">
        <v>531</v>
      </c>
      <c r="Q5035" t="s">
        <v>529</v>
      </c>
      <c r="R5035">
        <v>1182</v>
      </c>
      <c r="S5035">
        <v>393</v>
      </c>
    </row>
    <row r="5036" spans="1:19" x14ac:dyDescent="0.25">
      <c r="A5036" s="1" t="s">
        <v>20</v>
      </c>
      <c r="B5036" s="1" t="s">
        <v>34</v>
      </c>
      <c r="C5036" s="1" t="s">
        <v>22</v>
      </c>
      <c r="D5036" s="1" t="s">
        <v>23</v>
      </c>
      <c r="E5036" s="1" t="s">
        <v>24</v>
      </c>
      <c r="G5036" t="s">
        <v>1267</v>
      </c>
      <c r="H5036">
        <v>169813</v>
      </c>
      <c r="I5036">
        <v>171303</v>
      </c>
      <c r="J5036" t="s">
        <v>26</v>
      </c>
      <c r="Q5036" t="s">
        <v>1668</v>
      </c>
      <c r="R5036">
        <v>1491</v>
      </c>
    </row>
    <row r="5037" spans="1:19" x14ac:dyDescent="0.25">
      <c r="A5037" s="1" t="s">
        <v>36</v>
      </c>
      <c r="B5037" s="1" t="s">
        <v>37</v>
      </c>
      <c r="C5037" s="1" t="s">
        <v>22</v>
      </c>
      <c r="D5037" s="1" t="s">
        <v>23</v>
      </c>
      <c r="E5037" s="1" t="s">
        <v>24</v>
      </c>
      <c r="G5037" t="s">
        <v>1267</v>
      </c>
      <c r="H5037">
        <v>169813</v>
      </c>
      <c r="I5037">
        <v>171303</v>
      </c>
      <c r="J5037" t="s">
        <v>26</v>
      </c>
      <c r="K5037" t="s">
        <v>1669</v>
      </c>
      <c r="N5037" t="s">
        <v>1670</v>
      </c>
      <c r="Q5037" t="s">
        <v>1668</v>
      </c>
      <c r="R5037">
        <v>1491</v>
      </c>
      <c r="S5037">
        <v>496</v>
      </c>
    </row>
    <row r="5038" spans="1:19" x14ac:dyDescent="0.25">
      <c r="A5038" s="1" t="s">
        <v>20</v>
      </c>
      <c r="B5038" s="1" t="s">
        <v>34</v>
      </c>
      <c r="C5038" s="1" t="s">
        <v>22</v>
      </c>
      <c r="D5038" s="1" t="s">
        <v>23</v>
      </c>
      <c r="E5038" s="1" t="s">
        <v>24</v>
      </c>
      <c r="G5038" t="s">
        <v>25</v>
      </c>
      <c r="H5038">
        <v>170627</v>
      </c>
      <c r="I5038">
        <v>171436</v>
      </c>
      <c r="J5038" t="s">
        <v>26</v>
      </c>
      <c r="Q5038" t="s">
        <v>532</v>
      </c>
      <c r="R5038">
        <v>810</v>
      </c>
    </row>
    <row r="5039" spans="1:19" x14ac:dyDescent="0.25">
      <c r="A5039" s="1" t="s">
        <v>36</v>
      </c>
      <c r="B5039" s="1" t="s">
        <v>37</v>
      </c>
      <c r="C5039" s="1" t="s">
        <v>22</v>
      </c>
      <c r="D5039" s="1" t="s">
        <v>23</v>
      </c>
      <c r="E5039" s="1" t="s">
        <v>24</v>
      </c>
      <c r="G5039" t="s">
        <v>25</v>
      </c>
      <c r="H5039">
        <v>170627</v>
      </c>
      <c r="I5039">
        <v>171436</v>
      </c>
      <c r="J5039" t="s">
        <v>26</v>
      </c>
      <c r="K5039" t="s">
        <v>533</v>
      </c>
      <c r="N5039" t="s">
        <v>534</v>
      </c>
      <c r="Q5039" t="s">
        <v>532</v>
      </c>
      <c r="R5039">
        <v>810</v>
      </c>
      <c r="S5039">
        <v>269</v>
      </c>
    </row>
    <row r="5040" spans="1:19" x14ac:dyDescent="0.25">
      <c r="A5040" s="1" t="s">
        <v>20</v>
      </c>
      <c r="B5040" s="1" t="s">
        <v>34</v>
      </c>
      <c r="C5040" s="1" t="s">
        <v>22</v>
      </c>
      <c r="D5040" s="1" t="s">
        <v>23</v>
      </c>
      <c r="E5040" s="1" t="s">
        <v>24</v>
      </c>
      <c r="G5040" t="s">
        <v>683</v>
      </c>
      <c r="H5040">
        <v>170860</v>
      </c>
      <c r="I5040">
        <v>171684</v>
      </c>
      <c r="J5040" t="s">
        <v>26</v>
      </c>
      <c r="Q5040" t="s">
        <v>1141</v>
      </c>
      <c r="R5040">
        <v>825</v>
      </c>
    </row>
    <row r="5041" spans="1:19" x14ac:dyDescent="0.25">
      <c r="A5041" s="1" t="s">
        <v>36</v>
      </c>
      <c r="B5041" s="1" t="s">
        <v>37</v>
      </c>
      <c r="C5041" s="1" t="s">
        <v>22</v>
      </c>
      <c r="D5041" s="1" t="s">
        <v>23</v>
      </c>
      <c r="E5041" s="1" t="s">
        <v>24</v>
      </c>
      <c r="G5041" t="s">
        <v>683</v>
      </c>
      <c r="H5041">
        <v>170860</v>
      </c>
      <c r="I5041">
        <v>171684</v>
      </c>
      <c r="J5041" t="s">
        <v>26</v>
      </c>
      <c r="K5041" t="s">
        <v>1142</v>
      </c>
      <c r="N5041" t="s">
        <v>630</v>
      </c>
      <c r="Q5041" t="s">
        <v>1141</v>
      </c>
      <c r="R5041">
        <v>825</v>
      </c>
      <c r="S5041">
        <v>274</v>
      </c>
    </row>
    <row r="5042" spans="1:19" x14ac:dyDescent="0.25">
      <c r="A5042" s="1" t="s">
        <v>20</v>
      </c>
      <c r="B5042" s="1" t="s">
        <v>34</v>
      </c>
      <c r="C5042" s="1" t="s">
        <v>22</v>
      </c>
      <c r="D5042" s="1" t="s">
        <v>23</v>
      </c>
      <c r="E5042" s="1" t="s">
        <v>24</v>
      </c>
      <c r="G5042" t="s">
        <v>1267</v>
      </c>
      <c r="H5042">
        <v>171305</v>
      </c>
      <c r="I5042">
        <v>172756</v>
      </c>
      <c r="J5042" t="s">
        <v>26</v>
      </c>
      <c r="Q5042" t="s">
        <v>1671</v>
      </c>
      <c r="R5042">
        <v>1452</v>
      </c>
    </row>
    <row r="5043" spans="1:19" x14ac:dyDescent="0.25">
      <c r="A5043" s="1" t="s">
        <v>36</v>
      </c>
      <c r="B5043" s="1" t="s">
        <v>37</v>
      </c>
      <c r="C5043" s="1" t="s">
        <v>22</v>
      </c>
      <c r="D5043" s="1" t="s">
        <v>23</v>
      </c>
      <c r="E5043" s="1" t="s">
        <v>24</v>
      </c>
      <c r="G5043" t="s">
        <v>1267</v>
      </c>
      <c r="H5043">
        <v>171305</v>
      </c>
      <c r="I5043">
        <v>172756</v>
      </c>
      <c r="J5043" t="s">
        <v>26</v>
      </c>
      <c r="K5043" t="s">
        <v>1672</v>
      </c>
      <c r="N5043" t="s">
        <v>1673</v>
      </c>
      <c r="Q5043" t="s">
        <v>1671</v>
      </c>
      <c r="R5043">
        <v>1452</v>
      </c>
      <c r="S5043">
        <v>483</v>
      </c>
    </row>
    <row r="5044" spans="1:19" x14ac:dyDescent="0.25">
      <c r="A5044" s="1" t="s">
        <v>20</v>
      </c>
      <c r="B5044" s="1" t="s">
        <v>34</v>
      </c>
      <c r="C5044" s="1" t="s">
        <v>22</v>
      </c>
      <c r="D5044" s="1" t="s">
        <v>23</v>
      </c>
      <c r="E5044" s="1" t="s">
        <v>24</v>
      </c>
      <c r="G5044" t="s">
        <v>683</v>
      </c>
      <c r="H5044">
        <v>171684</v>
      </c>
      <c r="I5044">
        <v>172562</v>
      </c>
      <c r="J5044" t="s">
        <v>26</v>
      </c>
      <c r="Q5044" t="s">
        <v>1143</v>
      </c>
      <c r="R5044">
        <v>879</v>
      </c>
    </row>
    <row r="5045" spans="1:19" x14ac:dyDescent="0.25">
      <c r="A5045" s="1" t="s">
        <v>36</v>
      </c>
      <c r="B5045" s="1" t="s">
        <v>37</v>
      </c>
      <c r="C5045" s="1" t="s">
        <v>22</v>
      </c>
      <c r="D5045" s="1" t="s">
        <v>23</v>
      </c>
      <c r="E5045" s="1" t="s">
        <v>24</v>
      </c>
      <c r="G5045" t="s">
        <v>683</v>
      </c>
      <c r="H5045">
        <v>171684</v>
      </c>
      <c r="I5045">
        <v>172562</v>
      </c>
      <c r="J5045" t="s">
        <v>26</v>
      </c>
      <c r="K5045" t="s">
        <v>1144</v>
      </c>
      <c r="N5045" t="s">
        <v>1145</v>
      </c>
      <c r="Q5045" t="s">
        <v>1143</v>
      </c>
      <c r="R5045">
        <v>879</v>
      </c>
      <c r="S5045">
        <v>292</v>
      </c>
    </row>
    <row r="5046" spans="1:19" x14ac:dyDescent="0.25">
      <c r="A5046" s="1" t="s">
        <v>20</v>
      </c>
      <c r="B5046" s="1" t="s">
        <v>34</v>
      </c>
      <c r="C5046" s="1" t="s">
        <v>22</v>
      </c>
      <c r="D5046" s="1" t="s">
        <v>23</v>
      </c>
      <c r="E5046" s="1" t="s">
        <v>24</v>
      </c>
      <c r="G5046" t="s">
        <v>25</v>
      </c>
      <c r="H5046">
        <v>171777</v>
      </c>
      <c r="I5046">
        <v>172016</v>
      </c>
      <c r="J5046" t="s">
        <v>46</v>
      </c>
      <c r="Q5046" t="s">
        <v>535</v>
      </c>
      <c r="R5046">
        <v>240</v>
      </c>
    </row>
    <row r="5047" spans="1:19" x14ac:dyDescent="0.25">
      <c r="A5047" s="1" t="s">
        <v>36</v>
      </c>
      <c r="B5047" s="1" t="s">
        <v>37</v>
      </c>
      <c r="C5047" s="1" t="s">
        <v>22</v>
      </c>
      <c r="D5047" s="1" t="s">
        <v>23</v>
      </c>
      <c r="E5047" s="1" t="s">
        <v>24</v>
      </c>
      <c r="G5047" t="s">
        <v>25</v>
      </c>
      <c r="H5047">
        <v>171777</v>
      </c>
      <c r="I5047">
        <v>172016</v>
      </c>
      <c r="J5047" t="s">
        <v>46</v>
      </c>
      <c r="K5047" t="s">
        <v>536</v>
      </c>
      <c r="N5047" t="s">
        <v>537</v>
      </c>
      <c r="Q5047" t="s">
        <v>535</v>
      </c>
      <c r="R5047">
        <v>240</v>
      </c>
      <c r="S5047">
        <v>79</v>
      </c>
    </row>
    <row r="5048" spans="1:19" x14ac:dyDescent="0.25">
      <c r="A5048" s="1" t="s">
        <v>20</v>
      </c>
      <c r="B5048" s="1" t="s">
        <v>34</v>
      </c>
      <c r="C5048" s="1" t="s">
        <v>22</v>
      </c>
      <c r="D5048" s="1" t="s">
        <v>23</v>
      </c>
      <c r="E5048" s="1" t="s">
        <v>24</v>
      </c>
      <c r="G5048" t="s">
        <v>25</v>
      </c>
      <c r="H5048">
        <v>172030</v>
      </c>
      <c r="I5048">
        <v>172413</v>
      </c>
      <c r="J5048" t="s">
        <v>46</v>
      </c>
      <c r="Q5048" t="s">
        <v>538</v>
      </c>
      <c r="R5048">
        <v>384</v>
      </c>
    </row>
    <row r="5049" spans="1:19" x14ac:dyDescent="0.25">
      <c r="A5049" s="1" t="s">
        <v>36</v>
      </c>
      <c r="B5049" s="1" t="s">
        <v>37</v>
      </c>
      <c r="C5049" s="1" t="s">
        <v>22</v>
      </c>
      <c r="D5049" s="1" t="s">
        <v>23</v>
      </c>
      <c r="E5049" s="1" t="s">
        <v>24</v>
      </c>
      <c r="G5049" t="s">
        <v>25</v>
      </c>
      <c r="H5049">
        <v>172030</v>
      </c>
      <c r="I5049">
        <v>172413</v>
      </c>
      <c r="J5049" t="s">
        <v>46</v>
      </c>
      <c r="K5049" t="s">
        <v>539</v>
      </c>
      <c r="N5049" t="s">
        <v>540</v>
      </c>
      <c r="Q5049" t="s">
        <v>538</v>
      </c>
      <c r="R5049">
        <v>384</v>
      </c>
      <c r="S5049">
        <v>127</v>
      </c>
    </row>
    <row r="5050" spans="1:19" x14ac:dyDescent="0.25">
      <c r="A5050" s="1" t="s">
        <v>20</v>
      </c>
      <c r="B5050" s="1" t="s">
        <v>34</v>
      </c>
      <c r="C5050" s="1" t="s">
        <v>22</v>
      </c>
      <c r="D5050" s="1" t="s">
        <v>23</v>
      </c>
      <c r="E5050" s="1" t="s">
        <v>24</v>
      </c>
      <c r="G5050" t="s">
        <v>25</v>
      </c>
      <c r="H5050">
        <v>172483</v>
      </c>
      <c r="I5050">
        <v>174153</v>
      </c>
      <c r="J5050" t="s">
        <v>26</v>
      </c>
      <c r="Q5050" t="s">
        <v>541</v>
      </c>
      <c r="R5050">
        <v>1671</v>
      </c>
    </row>
    <row r="5051" spans="1:19" x14ac:dyDescent="0.25">
      <c r="A5051" s="1" t="s">
        <v>36</v>
      </c>
      <c r="B5051" s="1" t="s">
        <v>37</v>
      </c>
      <c r="C5051" s="1" t="s">
        <v>22</v>
      </c>
      <c r="D5051" s="1" t="s">
        <v>23</v>
      </c>
      <c r="E5051" s="1" t="s">
        <v>24</v>
      </c>
      <c r="G5051" t="s">
        <v>25</v>
      </c>
      <c r="H5051">
        <v>172483</v>
      </c>
      <c r="I5051">
        <v>174153</v>
      </c>
      <c r="J5051" t="s">
        <v>26</v>
      </c>
      <c r="K5051" t="s">
        <v>542</v>
      </c>
      <c r="N5051" t="s">
        <v>543</v>
      </c>
      <c r="Q5051" t="s">
        <v>541</v>
      </c>
      <c r="R5051">
        <v>1671</v>
      </c>
      <c r="S5051">
        <v>556</v>
      </c>
    </row>
    <row r="5052" spans="1:19" x14ac:dyDescent="0.25">
      <c r="A5052" s="1" t="s">
        <v>20</v>
      </c>
      <c r="B5052" s="1" t="s">
        <v>34</v>
      </c>
      <c r="C5052" s="1" t="s">
        <v>22</v>
      </c>
      <c r="D5052" s="1" t="s">
        <v>23</v>
      </c>
      <c r="E5052" s="1" t="s">
        <v>24</v>
      </c>
      <c r="G5052" t="s">
        <v>683</v>
      </c>
      <c r="H5052">
        <v>172643</v>
      </c>
      <c r="I5052">
        <v>173965</v>
      </c>
      <c r="J5052" t="s">
        <v>26</v>
      </c>
      <c r="Q5052" t="s">
        <v>1146</v>
      </c>
      <c r="R5052">
        <v>1323</v>
      </c>
    </row>
    <row r="5053" spans="1:19" x14ac:dyDescent="0.25">
      <c r="A5053" s="1" t="s">
        <v>36</v>
      </c>
      <c r="B5053" s="1" t="s">
        <v>37</v>
      </c>
      <c r="C5053" s="1" t="s">
        <v>22</v>
      </c>
      <c r="D5053" s="1" t="s">
        <v>23</v>
      </c>
      <c r="E5053" s="1" t="s">
        <v>24</v>
      </c>
      <c r="G5053" t="s">
        <v>683</v>
      </c>
      <c r="H5053">
        <v>172643</v>
      </c>
      <c r="I5053">
        <v>173965</v>
      </c>
      <c r="J5053" t="s">
        <v>26</v>
      </c>
      <c r="K5053" t="s">
        <v>1147</v>
      </c>
      <c r="N5053" t="s">
        <v>636</v>
      </c>
      <c r="Q5053" t="s">
        <v>1146</v>
      </c>
      <c r="R5053">
        <v>1323</v>
      </c>
      <c r="S5053">
        <v>440</v>
      </c>
    </row>
    <row r="5054" spans="1:19" x14ac:dyDescent="0.25">
      <c r="A5054" s="1" t="s">
        <v>20</v>
      </c>
      <c r="B5054" s="1" t="s">
        <v>34</v>
      </c>
      <c r="C5054" s="1" t="s">
        <v>22</v>
      </c>
      <c r="D5054" s="1" t="s">
        <v>23</v>
      </c>
      <c r="E5054" s="1" t="s">
        <v>24</v>
      </c>
      <c r="G5054" t="s">
        <v>1267</v>
      </c>
      <c r="H5054">
        <v>172854</v>
      </c>
      <c r="I5054">
        <v>174212</v>
      </c>
      <c r="J5054" t="s">
        <v>26</v>
      </c>
      <c r="Q5054" t="s">
        <v>1674</v>
      </c>
      <c r="R5054">
        <v>1359</v>
      </c>
    </row>
    <row r="5055" spans="1:19" x14ac:dyDescent="0.25">
      <c r="A5055" s="1" t="s">
        <v>36</v>
      </c>
      <c r="B5055" s="1" t="s">
        <v>37</v>
      </c>
      <c r="C5055" s="1" t="s">
        <v>22</v>
      </c>
      <c r="D5055" s="1" t="s">
        <v>23</v>
      </c>
      <c r="E5055" s="1" t="s">
        <v>24</v>
      </c>
      <c r="G5055" t="s">
        <v>1267</v>
      </c>
      <c r="H5055">
        <v>172854</v>
      </c>
      <c r="I5055">
        <v>174212</v>
      </c>
      <c r="J5055" t="s">
        <v>26</v>
      </c>
      <c r="K5055" t="s">
        <v>1675</v>
      </c>
      <c r="N5055" t="s">
        <v>1676</v>
      </c>
      <c r="Q5055" t="s">
        <v>1674</v>
      </c>
      <c r="R5055">
        <v>1359</v>
      </c>
      <c r="S5055">
        <v>452</v>
      </c>
    </row>
    <row r="5056" spans="1:19" x14ac:dyDescent="0.25">
      <c r="A5056" s="1" t="s">
        <v>20</v>
      </c>
      <c r="B5056" s="1" t="s">
        <v>34</v>
      </c>
      <c r="C5056" s="1" t="s">
        <v>22</v>
      </c>
      <c r="D5056" s="1" t="s">
        <v>23</v>
      </c>
      <c r="E5056" s="1" t="s">
        <v>24</v>
      </c>
      <c r="G5056" t="s">
        <v>1267</v>
      </c>
      <c r="H5056">
        <v>174237</v>
      </c>
      <c r="I5056">
        <v>175796</v>
      </c>
      <c r="J5056" t="s">
        <v>26</v>
      </c>
      <c r="Q5056" t="s">
        <v>1677</v>
      </c>
      <c r="R5056">
        <v>1560</v>
      </c>
    </row>
    <row r="5057" spans="1:19" x14ac:dyDescent="0.25">
      <c r="A5057" s="1" t="s">
        <v>36</v>
      </c>
      <c r="B5057" s="1" t="s">
        <v>37</v>
      </c>
      <c r="C5057" s="1" t="s">
        <v>22</v>
      </c>
      <c r="D5057" s="1" t="s">
        <v>23</v>
      </c>
      <c r="E5057" s="1" t="s">
        <v>24</v>
      </c>
      <c r="G5057" t="s">
        <v>1267</v>
      </c>
      <c r="H5057">
        <v>174237</v>
      </c>
      <c r="I5057">
        <v>175796</v>
      </c>
      <c r="J5057" t="s">
        <v>26</v>
      </c>
      <c r="K5057" t="s">
        <v>1678</v>
      </c>
      <c r="N5057" t="s">
        <v>1679</v>
      </c>
      <c r="Q5057" t="s">
        <v>1677</v>
      </c>
      <c r="R5057">
        <v>1560</v>
      </c>
      <c r="S5057">
        <v>519</v>
      </c>
    </row>
    <row r="5058" spans="1:19" x14ac:dyDescent="0.25">
      <c r="A5058" s="1" t="s">
        <v>20</v>
      </c>
      <c r="B5058" s="1" t="s">
        <v>34</v>
      </c>
      <c r="C5058" s="1" t="s">
        <v>22</v>
      </c>
      <c r="D5058" s="1" t="s">
        <v>23</v>
      </c>
      <c r="E5058" s="1" t="s">
        <v>24</v>
      </c>
      <c r="G5058" t="s">
        <v>683</v>
      </c>
      <c r="H5058">
        <v>174358</v>
      </c>
      <c r="I5058">
        <v>175329</v>
      </c>
      <c r="J5058" t="s">
        <v>26</v>
      </c>
      <c r="Q5058" t="s">
        <v>1148</v>
      </c>
      <c r="R5058">
        <v>972</v>
      </c>
    </row>
    <row r="5059" spans="1:19" x14ac:dyDescent="0.25">
      <c r="A5059" s="1" t="s">
        <v>36</v>
      </c>
      <c r="B5059" s="1" t="s">
        <v>37</v>
      </c>
      <c r="C5059" s="1" t="s">
        <v>22</v>
      </c>
      <c r="D5059" s="1" t="s">
        <v>23</v>
      </c>
      <c r="E5059" s="1" t="s">
        <v>24</v>
      </c>
      <c r="G5059" t="s">
        <v>683</v>
      </c>
      <c r="H5059">
        <v>174358</v>
      </c>
      <c r="I5059">
        <v>175329</v>
      </c>
      <c r="J5059" t="s">
        <v>26</v>
      </c>
      <c r="K5059" t="s">
        <v>1149</v>
      </c>
      <c r="N5059" t="s">
        <v>45</v>
      </c>
      <c r="Q5059" t="s">
        <v>1148</v>
      </c>
      <c r="R5059">
        <v>972</v>
      </c>
      <c r="S5059">
        <v>323</v>
      </c>
    </row>
    <row r="5060" spans="1:19" x14ac:dyDescent="0.25">
      <c r="A5060" s="1" t="s">
        <v>20</v>
      </c>
      <c r="B5060" s="1" t="s">
        <v>34</v>
      </c>
      <c r="C5060" s="1" t="s">
        <v>22</v>
      </c>
      <c r="D5060" s="1" t="s">
        <v>23</v>
      </c>
      <c r="E5060" s="1" t="s">
        <v>24</v>
      </c>
      <c r="G5060" t="s">
        <v>25</v>
      </c>
      <c r="H5060">
        <v>174532</v>
      </c>
      <c r="I5060">
        <v>175428</v>
      </c>
      <c r="J5060" t="s">
        <v>46</v>
      </c>
      <c r="Q5060" t="s">
        <v>544</v>
      </c>
      <c r="R5060">
        <v>897</v>
      </c>
    </row>
    <row r="5061" spans="1:19" x14ac:dyDescent="0.25">
      <c r="A5061" s="1" t="s">
        <v>36</v>
      </c>
      <c r="B5061" s="1" t="s">
        <v>37</v>
      </c>
      <c r="C5061" s="1" t="s">
        <v>22</v>
      </c>
      <c r="D5061" s="1" t="s">
        <v>23</v>
      </c>
      <c r="E5061" s="1" t="s">
        <v>24</v>
      </c>
      <c r="G5061" t="s">
        <v>25</v>
      </c>
      <c r="H5061">
        <v>174532</v>
      </c>
      <c r="I5061">
        <v>175428</v>
      </c>
      <c r="J5061" t="s">
        <v>46</v>
      </c>
      <c r="K5061" t="s">
        <v>545</v>
      </c>
      <c r="N5061" t="s">
        <v>546</v>
      </c>
      <c r="Q5061" t="s">
        <v>544</v>
      </c>
      <c r="R5061">
        <v>897</v>
      </c>
      <c r="S5061">
        <v>298</v>
      </c>
    </row>
    <row r="5062" spans="1:19" x14ac:dyDescent="0.25">
      <c r="A5062" s="1" t="s">
        <v>20</v>
      </c>
      <c r="B5062" s="1" t="s">
        <v>34</v>
      </c>
      <c r="C5062" s="1" t="s">
        <v>22</v>
      </c>
      <c r="D5062" s="1" t="s">
        <v>23</v>
      </c>
      <c r="E5062" s="1" t="s">
        <v>24</v>
      </c>
      <c r="G5062" t="s">
        <v>683</v>
      </c>
      <c r="H5062">
        <v>175385</v>
      </c>
      <c r="I5062">
        <v>176239</v>
      </c>
      <c r="J5062" t="s">
        <v>26</v>
      </c>
      <c r="Q5062" t="s">
        <v>1150</v>
      </c>
      <c r="R5062">
        <v>855</v>
      </c>
    </row>
    <row r="5063" spans="1:19" x14ac:dyDescent="0.25">
      <c r="A5063" s="1" t="s">
        <v>36</v>
      </c>
      <c r="B5063" s="1" t="s">
        <v>37</v>
      </c>
      <c r="C5063" s="1" t="s">
        <v>22</v>
      </c>
      <c r="D5063" s="1" t="s">
        <v>23</v>
      </c>
      <c r="E5063" s="1" t="s">
        <v>24</v>
      </c>
      <c r="G5063" t="s">
        <v>683</v>
      </c>
      <c r="H5063">
        <v>175385</v>
      </c>
      <c r="I5063">
        <v>176239</v>
      </c>
      <c r="J5063" t="s">
        <v>26</v>
      </c>
      <c r="K5063" t="s">
        <v>1151</v>
      </c>
      <c r="N5063" t="s">
        <v>1152</v>
      </c>
      <c r="Q5063" t="s">
        <v>1150</v>
      </c>
      <c r="R5063">
        <v>855</v>
      </c>
      <c r="S5063">
        <v>284</v>
      </c>
    </row>
    <row r="5064" spans="1:19" x14ac:dyDescent="0.25">
      <c r="A5064" s="1" t="s">
        <v>20</v>
      </c>
      <c r="B5064" s="1" t="s">
        <v>34</v>
      </c>
      <c r="C5064" s="1" t="s">
        <v>22</v>
      </c>
      <c r="D5064" s="1" t="s">
        <v>23</v>
      </c>
      <c r="E5064" s="1" t="s">
        <v>24</v>
      </c>
      <c r="G5064" t="s">
        <v>25</v>
      </c>
      <c r="H5064">
        <v>175433</v>
      </c>
      <c r="I5064">
        <v>176335</v>
      </c>
      <c r="J5064" t="s">
        <v>26</v>
      </c>
      <c r="Q5064" t="s">
        <v>547</v>
      </c>
      <c r="R5064">
        <v>903</v>
      </c>
    </row>
    <row r="5065" spans="1:19" x14ac:dyDescent="0.25">
      <c r="A5065" s="1" t="s">
        <v>36</v>
      </c>
      <c r="B5065" s="1" t="s">
        <v>37</v>
      </c>
      <c r="C5065" s="1" t="s">
        <v>22</v>
      </c>
      <c r="D5065" s="1" t="s">
        <v>23</v>
      </c>
      <c r="E5065" s="1" t="s">
        <v>24</v>
      </c>
      <c r="G5065" t="s">
        <v>25</v>
      </c>
      <c r="H5065">
        <v>175433</v>
      </c>
      <c r="I5065">
        <v>176335</v>
      </c>
      <c r="J5065" t="s">
        <v>26</v>
      </c>
      <c r="K5065" t="s">
        <v>548</v>
      </c>
      <c r="N5065" t="s">
        <v>45</v>
      </c>
      <c r="Q5065" t="s">
        <v>547</v>
      </c>
      <c r="R5065">
        <v>903</v>
      </c>
      <c r="S5065">
        <v>300</v>
      </c>
    </row>
    <row r="5066" spans="1:19" x14ac:dyDescent="0.25">
      <c r="A5066" s="1" t="s">
        <v>20</v>
      </c>
      <c r="B5066" s="1" t="s">
        <v>34</v>
      </c>
      <c r="C5066" s="1" t="s">
        <v>22</v>
      </c>
      <c r="D5066" s="1" t="s">
        <v>23</v>
      </c>
      <c r="E5066" s="1" t="s">
        <v>24</v>
      </c>
      <c r="G5066" t="s">
        <v>1267</v>
      </c>
      <c r="H5066">
        <v>175820</v>
      </c>
      <c r="I5066">
        <v>176725</v>
      </c>
      <c r="J5066" t="s">
        <v>26</v>
      </c>
      <c r="Q5066" t="s">
        <v>1680</v>
      </c>
      <c r="R5066">
        <v>906</v>
      </c>
    </row>
    <row r="5067" spans="1:19" x14ac:dyDescent="0.25">
      <c r="A5067" s="1" t="s">
        <v>36</v>
      </c>
      <c r="B5067" s="1" t="s">
        <v>37</v>
      </c>
      <c r="C5067" s="1" t="s">
        <v>22</v>
      </c>
      <c r="D5067" s="1" t="s">
        <v>23</v>
      </c>
      <c r="E5067" s="1" t="s">
        <v>24</v>
      </c>
      <c r="G5067" t="s">
        <v>1267</v>
      </c>
      <c r="H5067">
        <v>175820</v>
      </c>
      <c r="I5067">
        <v>176725</v>
      </c>
      <c r="J5067" t="s">
        <v>26</v>
      </c>
      <c r="K5067" t="s">
        <v>1681</v>
      </c>
      <c r="N5067" t="s">
        <v>630</v>
      </c>
      <c r="Q5067" t="s">
        <v>1680</v>
      </c>
      <c r="R5067">
        <v>906</v>
      </c>
      <c r="S5067">
        <v>301</v>
      </c>
    </row>
    <row r="5068" spans="1:19" x14ac:dyDescent="0.25">
      <c r="A5068" s="1" t="s">
        <v>20</v>
      </c>
      <c r="B5068" s="1" t="s">
        <v>34</v>
      </c>
      <c r="C5068" s="1" t="s">
        <v>22</v>
      </c>
      <c r="D5068" s="1" t="s">
        <v>23</v>
      </c>
      <c r="E5068" s="1" t="s">
        <v>24</v>
      </c>
      <c r="G5068" t="s">
        <v>683</v>
      </c>
      <c r="H5068">
        <v>176245</v>
      </c>
      <c r="I5068">
        <v>176976</v>
      </c>
      <c r="J5068" t="s">
        <v>26</v>
      </c>
      <c r="Q5068" t="s">
        <v>1153</v>
      </c>
      <c r="R5068">
        <v>732</v>
      </c>
    </row>
    <row r="5069" spans="1:19" x14ac:dyDescent="0.25">
      <c r="A5069" s="1" t="s">
        <v>36</v>
      </c>
      <c r="B5069" s="1" t="s">
        <v>37</v>
      </c>
      <c r="C5069" s="1" t="s">
        <v>22</v>
      </c>
      <c r="D5069" s="1" t="s">
        <v>23</v>
      </c>
      <c r="E5069" s="1" t="s">
        <v>24</v>
      </c>
      <c r="G5069" t="s">
        <v>683</v>
      </c>
      <c r="H5069">
        <v>176245</v>
      </c>
      <c r="I5069">
        <v>176976</v>
      </c>
      <c r="J5069" t="s">
        <v>26</v>
      </c>
      <c r="K5069" t="s">
        <v>1154</v>
      </c>
      <c r="N5069" t="s">
        <v>1155</v>
      </c>
      <c r="Q5069" t="s">
        <v>1153</v>
      </c>
      <c r="R5069">
        <v>732</v>
      </c>
      <c r="S5069">
        <v>243</v>
      </c>
    </row>
    <row r="5070" spans="1:19" x14ac:dyDescent="0.25">
      <c r="A5070" s="1" t="s">
        <v>20</v>
      </c>
      <c r="B5070" s="1" t="s">
        <v>34</v>
      </c>
      <c r="C5070" s="1" t="s">
        <v>22</v>
      </c>
      <c r="D5070" s="1" t="s">
        <v>23</v>
      </c>
      <c r="E5070" s="1" t="s">
        <v>24</v>
      </c>
      <c r="G5070" t="s">
        <v>25</v>
      </c>
      <c r="H5070">
        <v>176422</v>
      </c>
      <c r="I5070">
        <v>177873</v>
      </c>
      <c r="J5070" t="s">
        <v>26</v>
      </c>
      <c r="Q5070" t="s">
        <v>549</v>
      </c>
      <c r="R5070">
        <v>1452</v>
      </c>
    </row>
    <row r="5071" spans="1:19" x14ac:dyDescent="0.25">
      <c r="A5071" s="1" t="s">
        <v>36</v>
      </c>
      <c r="B5071" s="1" t="s">
        <v>37</v>
      </c>
      <c r="C5071" s="1" t="s">
        <v>22</v>
      </c>
      <c r="D5071" s="1" t="s">
        <v>23</v>
      </c>
      <c r="E5071" s="1" t="s">
        <v>24</v>
      </c>
      <c r="G5071" t="s">
        <v>25</v>
      </c>
      <c r="H5071">
        <v>176422</v>
      </c>
      <c r="I5071">
        <v>177873</v>
      </c>
      <c r="J5071" t="s">
        <v>26</v>
      </c>
      <c r="K5071" t="s">
        <v>550</v>
      </c>
      <c r="N5071" t="s">
        <v>551</v>
      </c>
      <c r="Q5071" t="s">
        <v>549</v>
      </c>
      <c r="R5071">
        <v>1452</v>
      </c>
      <c r="S5071">
        <v>483</v>
      </c>
    </row>
    <row r="5072" spans="1:19" x14ac:dyDescent="0.25">
      <c r="A5072" s="1" t="s">
        <v>20</v>
      </c>
      <c r="B5072" s="1" t="s">
        <v>34</v>
      </c>
      <c r="C5072" s="1" t="s">
        <v>22</v>
      </c>
      <c r="D5072" s="1" t="s">
        <v>23</v>
      </c>
      <c r="E5072" s="1" t="s">
        <v>24</v>
      </c>
      <c r="G5072" t="s">
        <v>1267</v>
      </c>
      <c r="H5072">
        <v>176725</v>
      </c>
      <c r="I5072">
        <v>177606</v>
      </c>
      <c r="J5072" t="s">
        <v>26</v>
      </c>
      <c r="Q5072" t="s">
        <v>1682</v>
      </c>
      <c r="R5072">
        <v>882</v>
      </c>
    </row>
    <row r="5073" spans="1:19" x14ac:dyDescent="0.25">
      <c r="A5073" s="1" t="s">
        <v>36</v>
      </c>
      <c r="B5073" s="1" t="s">
        <v>37</v>
      </c>
      <c r="C5073" s="1" t="s">
        <v>22</v>
      </c>
      <c r="D5073" s="1" t="s">
        <v>23</v>
      </c>
      <c r="E5073" s="1" t="s">
        <v>24</v>
      </c>
      <c r="G5073" t="s">
        <v>1267</v>
      </c>
      <c r="H5073">
        <v>176725</v>
      </c>
      <c r="I5073">
        <v>177606</v>
      </c>
      <c r="J5073" t="s">
        <v>26</v>
      </c>
      <c r="K5073" t="s">
        <v>1683</v>
      </c>
      <c r="N5073" t="s">
        <v>630</v>
      </c>
      <c r="Q5073" t="s">
        <v>1682</v>
      </c>
      <c r="R5073">
        <v>882</v>
      </c>
      <c r="S5073">
        <v>293</v>
      </c>
    </row>
    <row r="5074" spans="1:19" x14ac:dyDescent="0.25">
      <c r="A5074" s="1" t="s">
        <v>20</v>
      </c>
      <c r="B5074" s="1" t="s">
        <v>34</v>
      </c>
      <c r="C5074" s="1" t="s">
        <v>22</v>
      </c>
      <c r="D5074" s="1" t="s">
        <v>23</v>
      </c>
      <c r="E5074" s="1" t="s">
        <v>24</v>
      </c>
      <c r="G5074" t="s">
        <v>683</v>
      </c>
      <c r="H5074">
        <v>177000</v>
      </c>
      <c r="I5074">
        <v>177905</v>
      </c>
      <c r="J5074" t="s">
        <v>26</v>
      </c>
      <c r="Q5074" t="s">
        <v>1156</v>
      </c>
      <c r="R5074">
        <v>906</v>
      </c>
    </row>
    <row r="5075" spans="1:19" x14ac:dyDescent="0.25">
      <c r="A5075" s="1" t="s">
        <v>36</v>
      </c>
      <c r="B5075" s="1" t="s">
        <v>37</v>
      </c>
      <c r="C5075" s="1" t="s">
        <v>22</v>
      </c>
      <c r="D5075" s="1" t="s">
        <v>23</v>
      </c>
      <c r="E5075" s="1" t="s">
        <v>24</v>
      </c>
      <c r="G5075" t="s">
        <v>683</v>
      </c>
      <c r="H5075">
        <v>177000</v>
      </c>
      <c r="I5075">
        <v>177905</v>
      </c>
      <c r="J5075" t="s">
        <v>26</v>
      </c>
      <c r="K5075" t="s">
        <v>1157</v>
      </c>
      <c r="N5075" t="s">
        <v>1158</v>
      </c>
      <c r="Q5075" t="s">
        <v>1156</v>
      </c>
      <c r="R5075">
        <v>906</v>
      </c>
      <c r="S5075">
        <v>301</v>
      </c>
    </row>
    <row r="5076" spans="1:19" x14ac:dyDescent="0.25">
      <c r="A5076" s="1" t="s">
        <v>20</v>
      </c>
      <c r="B5076" s="1" t="s">
        <v>34</v>
      </c>
      <c r="C5076" s="1" t="s">
        <v>22</v>
      </c>
      <c r="D5076" s="1" t="s">
        <v>23</v>
      </c>
      <c r="E5076" s="1" t="s">
        <v>24</v>
      </c>
      <c r="G5076" t="s">
        <v>1267</v>
      </c>
      <c r="H5076">
        <v>177700</v>
      </c>
      <c r="I5076">
        <v>179040</v>
      </c>
      <c r="J5076" t="s">
        <v>26</v>
      </c>
      <c r="Q5076" t="s">
        <v>1684</v>
      </c>
      <c r="R5076">
        <v>1341</v>
      </c>
    </row>
    <row r="5077" spans="1:19" x14ac:dyDescent="0.25">
      <c r="A5077" s="1" t="s">
        <v>36</v>
      </c>
      <c r="B5077" s="1" t="s">
        <v>37</v>
      </c>
      <c r="C5077" s="1" t="s">
        <v>22</v>
      </c>
      <c r="D5077" s="1" t="s">
        <v>23</v>
      </c>
      <c r="E5077" s="1" t="s">
        <v>24</v>
      </c>
      <c r="G5077" t="s">
        <v>1267</v>
      </c>
      <c r="H5077">
        <v>177700</v>
      </c>
      <c r="I5077">
        <v>179040</v>
      </c>
      <c r="J5077" t="s">
        <v>26</v>
      </c>
      <c r="K5077" t="s">
        <v>1685</v>
      </c>
      <c r="N5077" t="s">
        <v>1686</v>
      </c>
      <c r="Q5077" t="s">
        <v>1684</v>
      </c>
      <c r="R5077">
        <v>1341</v>
      </c>
      <c r="S5077">
        <v>446</v>
      </c>
    </row>
    <row r="5078" spans="1:19" x14ac:dyDescent="0.25">
      <c r="A5078" s="1" t="s">
        <v>20</v>
      </c>
      <c r="B5078" s="1" t="s">
        <v>34</v>
      </c>
      <c r="C5078" s="1" t="s">
        <v>22</v>
      </c>
      <c r="D5078" s="1" t="s">
        <v>23</v>
      </c>
      <c r="E5078" s="1" t="s">
        <v>24</v>
      </c>
      <c r="G5078" t="s">
        <v>25</v>
      </c>
      <c r="H5078">
        <v>177870</v>
      </c>
      <c r="I5078">
        <v>178565</v>
      </c>
      <c r="J5078" t="s">
        <v>26</v>
      </c>
      <c r="Q5078" t="s">
        <v>552</v>
      </c>
      <c r="R5078">
        <v>696</v>
      </c>
    </row>
    <row r="5079" spans="1:19" x14ac:dyDescent="0.25">
      <c r="A5079" s="1" t="s">
        <v>36</v>
      </c>
      <c r="B5079" s="1" t="s">
        <v>37</v>
      </c>
      <c r="C5079" s="1" t="s">
        <v>22</v>
      </c>
      <c r="D5079" s="1" t="s">
        <v>23</v>
      </c>
      <c r="E5079" s="1" t="s">
        <v>24</v>
      </c>
      <c r="G5079" t="s">
        <v>25</v>
      </c>
      <c r="H5079">
        <v>177870</v>
      </c>
      <c r="I5079">
        <v>178565</v>
      </c>
      <c r="J5079" t="s">
        <v>26</v>
      </c>
      <c r="K5079" t="s">
        <v>553</v>
      </c>
      <c r="N5079" t="s">
        <v>405</v>
      </c>
      <c r="Q5079" t="s">
        <v>552</v>
      </c>
      <c r="R5079">
        <v>696</v>
      </c>
      <c r="S5079">
        <v>231</v>
      </c>
    </row>
    <row r="5080" spans="1:19" x14ac:dyDescent="0.25">
      <c r="A5080" s="1" t="s">
        <v>20</v>
      </c>
      <c r="B5080" s="1" t="s">
        <v>34</v>
      </c>
      <c r="C5080" s="1" t="s">
        <v>22</v>
      </c>
      <c r="D5080" s="1" t="s">
        <v>23</v>
      </c>
      <c r="E5080" s="1" t="s">
        <v>24</v>
      </c>
      <c r="G5080" t="s">
        <v>683</v>
      </c>
      <c r="H5080">
        <v>178248</v>
      </c>
      <c r="I5080">
        <v>180644</v>
      </c>
      <c r="J5080" t="s">
        <v>26</v>
      </c>
      <c r="Q5080" t="s">
        <v>1159</v>
      </c>
      <c r="R5080">
        <v>2397</v>
      </c>
    </row>
    <row r="5081" spans="1:19" x14ac:dyDescent="0.25">
      <c r="A5081" s="1" t="s">
        <v>36</v>
      </c>
      <c r="B5081" s="1" t="s">
        <v>37</v>
      </c>
      <c r="C5081" s="1" t="s">
        <v>22</v>
      </c>
      <c r="D5081" s="1" t="s">
        <v>23</v>
      </c>
      <c r="E5081" s="1" t="s">
        <v>24</v>
      </c>
      <c r="G5081" t="s">
        <v>683</v>
      </c>
      <c r="H5081">
        <v>178248</v>
      </c>
      <c r="I5081">
        <v>180644</v>
      </c>
      <c r="J5081" t="s">
        <v>26</v>
      </c>
      <c r="K5081" t="s">
        <v>1160</v>
      </c>
      <c r="N5081" t="s">
        <v>1161</v>
      </c>
      <c r="Q5081" t="s">
        <v>1159</v>
      </c>
      <c r="R5081">
        <v>2397</v>
      </c>
      <c r="S5081">
        <v>798</v>
      </c>
    </row>
    <row r="5082" spans="1:19" x14ac:dyDescent="0.25">
      <c r="A5082" s="1" t="s">
        <v>20</v>
      </c>
      <c r="B5082" s="1" t="s">
        <v>34</v>
      </c>
      <c r="C5082" s="1" t="s">
        <v>22</v>
      </c>
      <c r="D5082" s="1" t="s">
        <v>23</v>
      </c>
      <c r="E5082" s="1" t="s">
        <v>24</v>
      </c>
      <c r="G5082" t="s">
        <v>25</v>
      </c>
      <c r="H5082">
        <v>178558</v>
      </c>
      <c r="I5082">
        <v>179334</v>
      </c>
      <c r="J5082" t="s">
        <v>26</v>
      </c>
      <c r="Q5082" t="s">
        <v>554</v>
      </c>
      <c r="R5082">
        <v>777</v>
      </c>
    </row>
    <row r="5083" spans="1:19" x14ac:dyDescent="0.25">
      <c r="A5083" s="1" t="s">
        <v>36</v>
      </c>
      <c r="B5083" s="1" t="s">
        <v>37</v>
      </c>
      <c r="C5083" s="1" t="s">
        <v>22</v>
      </c>
      <c r="D5083" s="1" t="s">
        <v>23</v>
      </c>
      <c r="E5083" s="1" t="s">
        <v>24</v>
      </c>
      <c r="G5083" t="s">
        <v>25</v>
      </c>
      <c r="H5083">
        <v>178558</v>
      </c>
      <c r="I5083">
        <v>179334</v>
      </c>
      <c r="J5083" t="s">
        <v>26</v>
      </c>
      <c r="K5083" t="s">
        <v>555</v>
      </c>
      <c r="N5083" t="s">
        <v>556</v>
      </c>
      <c r="Q5083" t="s">
        <v>554</v>
      </c>
      <c r="R5083">
        <v>777</v>
      </c>
      <c r="S5083">
        <v>258</v>
      </c>
    </row>
    <row r="5084" spans="1:19" x14ac:dyDescent="0.25">
      <c r="A5084" s="1" t="s">
        <v>20</v>
      </c>
      <c r="B5084" s="1" t="s">
        <v>34</v>
      </c>
      <c r="C5084" s="1" t="s">
        <v>22</v>
      </c>
      <c r="D5084" s="1" t="s">
        <v>23</v>
      </c>
      <c r="E5084" s="1" t="s">
        <v>24</v>
      </c>
      <c r="G5084" t="s">
        <v>1267</v>
      </c>
      <c r="H5084">
        <v>179141</v>
      </c>
      <c r="I5084">
        <v>180238</v>
      </c>
      <c r="J5084" t="s">
        <v>26</v>
      </c>
      <c r="Q5084" t="s">
        <v>1687</v>
      </c>
      <c r="R5084">
        <v>1098</v>
      </c>
    </row>
    <row r="5085" spans="1:19" x14ac:dyDescent="0.25">
      <c r="A5085" s="1" t="s">
        <v>36</v>
      </c>
      <c r="B5085" s="1" t="s">
        <v>37</v>
      </c>
      <c r="C5085" s="1" t="s">
        <v>22</v>
      </c>
      <c r="D5085" s="1" t="s">
        <v>23</v>
      </c>
      <c r="E5085" s="1" t="s">
        <v>24</v>
      </c>
      <c r="G5085" t="s">
        <v>1267</v>
      </c>
      <c r="H5085">
        <v>179141</v>
      </c>
      <c r="I5085">
        <v>180238</v>
      </c>
      <c r="J5085" t="s">
        <v>26</v>
      </c>
      <c r="K5085" t="s">
        <v>1688</v>
      </c>
      <c r="N5085" t="s">
        <v>1689</v>
      </c>
      <c r="Q5085" t="s">
        <v>1687</v>
      </c>
      <c r="R5085">
        <v>1098</v>
      </c>
      <c r="S5085">
        <v>365</v>
      </c>
    </row>
    <row r="5086" spans="1:19" x14ac:dyDescent="0.25">
      <c r="A5086" s="1" t="s">
        <v>20</v>
      </c>
      <c r="B5086" s="1" t="s">
        <v>34</v>
      </c>
      <c r="C5086" s="1" t="s">
        <v>22</v>
      </c>
      <c r="D5086" s="1" t="s">
        <v>23</v>
      </c>
      <c r="E5086" s="1" t="s">
        <v>24</v>
      </c>
      <c r="G5086" t="s">
        <v>25</v>
      </c>
      <c r="H5086">
        <v>179334</v>
      </c>
      <c r="I5086">
        <v>180092</v>
      </c>
      <c r="J5086" t="s">
        <v>26</v>
      </c>
      <c r="Q5086" t="s">
        <v>557</v>
      </c>
      <c r="R5086">
        <v>759</v>
      </c>
    </row>
    <row r="5087" spans="1:19" x14ac:dyDescent="0.25">
      <c r="A5087" s="1" t="s">
        <v>36</v>
      </c>
      <c r="B5087" s="1" t="s">
        <v>37</v>
      </c>
      <c r="C5087" s="1" t="s">
        <v>22</v>
      </c>
      <c r="D5087" s="1" t="s">
        <v>23</v>
      </c>
      <c r="E5087" s="1" t="s">
        <v>24</v>
      </c>
      <c r="G5087" t="s">
        <v>25</v>
      </c>
      <c r="H5087">
        <v>179334</v>
      </c>
      <c r="I5087">
        <v>180092</v>
      </c>
      <c r="J5087" t="s">
        <v>26</v>
      </c>
      <c r="K5087" t="s">
        <v>558</v>
      </c>
      <c r="N5087" t="s">
        <v>172</v>
      </c>
      <c r="Q5087" t="s">
        <v>557</v>
      </c>
      <c r="R5087">
        <v>759</v>
      </c>
      <c r="S5087">
        <v>252</v>
      </c>
    </row>
    <row r="5088" spans="1:19" x14ac:dyDescent="0.25">
      <c r="A5088" s="1" t="s">
        <v>20</v>
      </c>
      <c r="B5088" s="1" t="s">
        <v>34</v>
      </c>
      <c r="C5088" s="1" t="s">
        <v>22</v>
      </c>
      <c r="D5088" s="1" t="s">
        <v>23</v>
      </c>
      <c r="E5088" s="1" t="s">
        <v>24</v>
      </c>
      <c r="G5088" t="s">
        <v>25</v>
      </c>
      <c r="H5088">
        <v>180085</v>
      </c>
      <c r="I5088">
        <v>180783</v>
      </c>
      <c r="J5088" t="s">
        <v>26</v>
      </c>
      <c r="Q5088" t="s">
        <v>559</v>
      </c>
      <c r="R5088">
        <v>699</v>
      </c>
    </row>
    <row r="5089" spans="1:20" x14ac:dyDescent="0.25">
      <c r="A5089" s="1" t="s">
        <v>36</v>
      </c>
      <c r="B5089" s="1" t="s">
        <v>37</v>
      </c>
      <c r="C5089" s="1" t="s">
        <v>22</v>
      </c>
      <c r="D5089" s="1" t="s">
        <v>23</v>
      </c>
      <c r="E5089" s="1" t="s">
        <v>24</v>
      </c>
      <c r="G5089" t="s">
        <v>25</v>
      </c>
      <c r="H5089">
        <v>180085</v>
      </c>
      <c r="I5089">
        <v>180783</v>
      </c>
      <c r="J5089" t="s">
        <v>26</v>
      </c>
      <c r="K5089" t="s">
        <v>560</v>
      </c>
      <c r="N5089" t="s">
        <v>561</v>
      </c>
      <c r="Q5089" t="s">
        <v>559</v>
      </c>
      <c r="R5089">
        <v>699</v>
      </c>
      <c r="S5089">
        <v>232</v>
      </c>
    </row>
    <row r="5090" spans="1:20" x14ac:dyDescent="0.25">
      <c r="A5090" s="1" t="s">
        <v>20</v>
      </c>
      <c r="B5090" s="1" t="s">
        <v>34</v>
      </c>
      <c r="C5090" s="1" t="s">
        <v>22</v>
      </c>
      <c r="D5090" s="1" t="s">
        <v>23</v>
      </c>
      <c r="E5090" s="1" t="s">
        <v>24</v>
      </c>
      <c r="G5090" t="s">
        <v>1267</v>
      </c>
      <c r="H5090">
        <v>180364</v>
      </c>
      <c r="I5090">
        <v>181365</v>
      </c>
      <c r="J5090" t="s">
        <v>26</v>
      </c>
      <c r="Q5090" t="s">
        <v>1690</v>
      </c>
      <c r="R5090">
        <v>1002</v>
      </c>
    </row>
    <row r="5091" spans="1:20" x14ac:dyDescent="0.25">
      <c r="A5091" s="1" t="s">
        <v>36</v>
      </c>
      <c r="B5091" s="1" t="s">
        <v>37</v>
      </c>
      <c r="C5091" s="1" t="s">
        <v>22</v>
      </c>
      <c r="D5091" s="1" t="s">
        <v>23</v>
      </c>
      <c r="E5091" s="1" t="s">
        <v>24</v>
      </c>
      <c r="G5091" t="s">
        <v>1267</v>
      </c>
      <c r="H5091">
        <v>180364</v>
      </c>
      <c r="I5091">
        <v>181365</v>
      </c>
      <c r="J5091" t="s">
        <v>26</v>
      </c>
      <c r="K5091" t="s">
        <v>1691</v>
      </c>
      <c r="N5091" t="s">
        <v>682</v>
      </c>
      <c r="Q5091" t="s">
        <v>1690</v>
      </c>
      <c r="R5091">
        <v>1002</v>
      </c>
      <c r="S5091">
        <v>333</v>
      </c>
    </row>
    <row r="5092" spans="1:20" x14ac:dyDescent="0.25">
      <c r="A5092" s="1" t="s">
        <v>20</v>
      </c>
      <c r="B5092" s="1" t="s">
        <v>34</v>
      </c>
      <c r="C5092" s="1" t="s">
        <v>22</v>
      </c>
      <c r="D5092" s="1" t="s">
        <v>23</v>
      </c>
      <c r="E5092" s="1" t="s">
        <v>24</v>
      </c>
      <c r="G5092" t="s">
        <v>683</v>
      </c>
      <c r="H5092">
        <v>180666</v>
      </c>
      <c r="I5092">
        <v>180980</v>
      </c>
      <c r="J5092" t="s">
        <v>26</v>
      </c>
      <c r="Q5092" t="s">
        <v>1162</v>
      </c>
      <c r="R5092">
        <v>315</v>
      </c>
    </row>
    <row r="5093" spans="1:20" x14ac:dyDescent="0.25">
      <c r="A5093" s="1" t="s">
        <v>36</v>
      </c>
      <c r="B5093" s="1" t="s">
        <v>37</v>
      </c>
      <c r="C5093" s="1" t="s">
        <v>22</v>
      </c>
      <c r="D5093" s="1" t="s">
        <v>23</v>
      </c>
      <c r="E5093" s="1" t="s">
        <v>24</v>
      </c>
      <c r="G5093" t="s">
        <v>683</v>
      </c>
      <c r="H5093">
        <v>180666</v>
      </c>
      <c r="I5093">
        <v>180980</v>
      </c>
      <c r="J5093" t="s">
        <v>26</v>
      </c>
      <c r="K5093" t="s">
        <v>1163</v>
      </c>
      <c r="N5093" t="s">
        <v>1164</v>
      </c>
      <c r="Q5093" t="s">
        <v>1162</v>
      </c>
      <c r="R5093">
        <v>315</v>
      </c>
      <c r="S5093">
        <v>104</v>
      </c>
    </row>
    <row r="5094" spans="1:20" x14ac:dyDescent="0.25">
      <c r="A5094" s="1" t="s">
        <v>20</v>
      </c>
      <c r="B5094" s="1" t="s">
        <v>128</v>
      </c>
      <c r="C5094" s="1" t="s">
        <v>22</v>
      </c>
      <c r="D5094" s="1" t="s">
        <v>23</v>
      </c>
      <c r="E5094" s="1" t="s">
        <v>24</v>
      </c>
      <c r="G5094" t="s">
        <v>25</v>
      </c>
      <c r="H5094">
        <v>181153</v>
      </c>
      <c r="I5094">
        <v>182948</v>
      </c>
      <c r="J5094" t="s">
        <v>26</v>
      </c>
      <c r="Q5094" t="s">
        <v>562</v>
      </c>
      <c r="R5094">
        <v>1796</v>
      </c>
      <c r="T5094" t="s">
        <v>130</v>
      </c>
    </row>
    <row r="5095" spans="1:20" x14ac:dyDescent="0.25">
      <c r="A5095" s="1" t="s">
        <v>36</v>
      </c>
      <c r="B5095" s="1" t="s">
        <v>131</v>
      </c>
      <c r="C5095" s="1" t="s">
        <v>22</v>
      </c>
      <c r="D5095" s="1" t="s">
        <v>23</v>
      </c>
      <c r="E5095" s="1" t="s">
        <v>24</v>
      </c>
      <c r="G5095" t="s">
        <v>25</v>
      </c>
      <c r="H5095">
        <v>181153</v>
      </c>
      <c r="I5095">
        <v>182948</v>
      </c>
      <c r="J5095" t="s">
        <v>26</v>
      </c>
      <c r="N5095" t="s">
        <v>563</v>
      </c>
      <c r="Q5095" t="s">
        <v>562</v>
      </c>
      <c r="R5095">
        <v>1796</v>
      </c>
      <c r="T5095" t="s">
        <v>130</v>
      </c>
    </row>
    <row r="5096" spans="1:20" x14ac:dyDescent="0.25">
      <c r="A5096" s="1" t="s">
        <v>20</v>
      </c>
      <c r="B5096" s="1" t="s">
        <v>34</v>
      </c>
      <c r="C5096" s="1" t="s">
        <v>22</v>
      </c>
      <c r="D5096" s="1" t="s">
        <v>23</v>
      </c>
      <c r="E5096" s="1" t="s">
        <v>24</v>
      </c>
      <c r="G5096" t="s">
        <v>1267</v>
      </c>
      <c r="H5096">
        <v>181405</v>
      </c>
      <c r="I5096">
        <v>182805</v>
      </c>
      <c r="J5096" t="s">
        <v>26</v>
      </c>
      <c r="Q5096" t="s">
        <v>1692</v>
      </c>
      <c r="R5096">
        <v>1401</v>
      </c>
    </row>
    <row r="5097" spans="1:20" x14ac:dyDescent="0.25">
      <c r="A5097" s="1" t="s">
        <v>36</v>
      </c>
      <c r="B5097" s="1" t="s">
        <v>37</v>
      </c>
      <c r="C5097" s="1" t="s">
        <v>22</v>
      </c>
      <c r="D5097" s="1" t="s">
        <v>23</v>
      </c>
      <c r="E5097" s="1" t="s">
        <v>24</v>
      </c>
      <c r="G5097" t="s">
        <v>1267</v>
      </c>
      <c r="H5097">
        <v>181405</v>
      </c>
      <c r="I5097">
        <v>182805</v>
      </c>
      <c r="J5097" t="s">
        <v>26</v>
      </c>
      <c r="K5097" t="s">
        <v>1693</v>
      </c>
      <c r="N5097" t="s">
        <v>1694</v>
      </c>
      <c r="Q5097" t="s">
        <v>1692</v>
      </c>
      <c r="R5097">
        <v>1401</v>
      </c>
      <c r="S5097">
        <v>466</v>
      </c>
    </row>
    <row r="5098" spans="1:20" x14ac:dyDescent="0.25">
      <c r="A5098" s="1" t="s">
        <v>20</v>
      </c>
      <c r="B5098" s="1" t="s">
        <v>34</v>
      </c>
      <c r="C5098" s="1" t="s">
        <v>22</v>
      </c>
      <c r="D5098" s="1" t="s">
        <v>23</v>
      </c>
      <c r="E5098" s="1" t="s">
        <v>24</v>
      </c>
      <c r="G5098" t="s">
        <v>683</v>
      </c>
      <c r="H5098">
        <v>181418</v>
      </c>
      <c r="I5098">
        <v>181831</v>
      </c>
      <c r="J5098" t="s">
        <v>26</v>
      </c>
      <c r="Q5098" t="s">
        <v>1165</v>
      </c>
      <c r="R5098">
        <v>414</v>
      </c>
    </row>
    <row r="5099" spans="1:20" x14ac:dyDescent="0.25">
      <c r="A5099" s="1" t="s">
        <v>36</v>
      </c>
      <c r="B5099" s="1" t="s">
        <v>37</v>
      </c>
      <c r="C5099" s="1" t="s">
        <v>22</v>
      </c>
      <c r="D5099" s="1" t="s">
        <v>23</v>
      </c>
      <c r="E5099" s="1" t="s">
        <v>24</v>
      </c>
      <c r="G5099" t="s">
        <v>683</v>
      </c>
      <c r="H5099">
        <v>181418</v>
      </c>
      <c r="I5099">
        <v>181831</v>
      </c>
      <c r="J5099" t="s">
        <v>26</v>
      </c>
      <c r="K5099" t="s">
        <v>1166</v>
      </c>
      <c r="N5099" t="s">
        <v>45</v>
      </c>
      <c r="Q5099" t="s">
        <v>1165</v>
      </c>
      <c r="R5099">
        <v>414</v>
      </c>
      <c r="S5099">
        <v>137</v>
      </c>
    </row>
    <row r="5100" spans="1:20" x14ac:dyDescent="0.25">
      <c r="A5100" s="1" t="s">
        <v>20</v>
      </c>
      <c r="B5100" s="1" t="s">
        <v>34</v>
      </c>
      <c r="C5100" s="1" t="s">
        <v>22</v>
      </c>
      <c r="D5100" s="1" t="s">
        <v>23</v>
      </c>
      <c r="E5100" s="1" t="s">
        <v>24</v>
      </c>
      <c r="G5100" t="s">
        <v>683</v>
      </c>
      <c r="H5100">
        <v>181800</v>
      </c>
      <c r="I5100">
        <v>183161</v>
      </c>
      <c r="J5100" t="s">
        <v>26</v>
      </c>
      <c r="Q5100" t="s">
        <v>1167</v>
      </c>
      <c r="R5100">
        <v>1362</v>
      </c>
    </row>
    <row r="5101" spans="1:20" x14ac:dyDescent="0.25">
      <c r="A5101" s="1" t="s">
        <v>36</v>
      </c>
      <c r="B5101" s="1" t="s">
        <v>37</v>
      </c>
      <c r="C5101" s="1" t="s">
        <v>22</v>
      </c>
      <c r="D5101" s="1" t="s">
        <v>23</v>
      </c>
      <c r="E5101" s="1" t="s">
        <v>24</v>
      </c>
      <c r="G5101" t="s">
        <v>683</v>
      </c>
      <c r="H5101">
        <v>181800</v>
      </c>
      <c r="I5101">
        <v>183161</v>
      </c>
      <c r="J5101" t="s">
        <v>26</v>
      </c>
      <c r="K5101" t="s">
        <v>1168</v>
      </c>
      <c r="N5101" t="s">
        <v>1169</v>
      </c>
      <c r="Q5101" t="s">
        <v>1167</v>
      </c>
      <c r="R5101">
        <v>1362</v>
      </c>
      <c r="S5101">
        <v>453</v>
      </c>
    </row>
    <row r="5102" spans="1:20" x14ac:dyDescent="0.25">
      <c r="A5102" s="1" t="s">
        <v>20</v>
      </c>
      <c r="B5102" s="1" t="s">
        <v>34</v>
      </c>
      <c r="C5102" s="1" t="s">
        <v>22</v>
      </c>
      <c r="D5102" s="1" t="s">
        <v>23</v>
      </c>
      <c r="E5102" s="1" t="s">
        <v>24</v>
      </c>
      <c r="G5102" t="s">
        <v>1267</v>
      </c>
      <c r="H5102">
        <v>182948</v>
      </c>
      <c r="I5102">
        <v>183298</v>
      </c>
      <c r="J5102" t="s">
        <v>26</v>
      </c>
      <c r="Q5102" t="s">
        <v>1695</v>
      </c>
      <c r="R5102">
        <v>351</v>
      </c>
    </row>
    <row r="5103" spans="1:20" x14ac:dyDescent="0.25">
      <c r="A5103" s="1" t="s">
        <v>36</v>
      </c>
      <c r="B5103" s="1" t="s">
        <v>37</v>
      </c>
      <c r="C5103" s="1" t="s">
        <v>22</v>
      </c>
      <c r="D5103" s="1" t="s">
        <v>23</v>
      </c>
      <c r="E5103" s="1" t="s">
        <v>24</v>
      </c>
      <c r="G5103" t="s">
        <v>1267</v>
      </c>
      <c r="H5103">
        <v>182948</v>
      </c>
      <c r="I5103">
        <v>183298</v>
      </c>
      <c r="J5103" t="s">
        <v>26</v>
      </c>
      <c r="K5103" t="s">
        <v>1696</v>
      </c>
      <c r="N5103" t="s">
        <v>1697</v>
      </c>
      <c r="Q5103" t="s">
        <v>1695</v>
      </c>
      <c r="R5103">
        <v>351</v>
      </c>
      <c r="S5103">
        <v>116</v>
      </c>
    </row>
    <row r="5104" spans="1:20" x14ac:dyDescent="0.25">
      <c r="A5104" s="1" t="s">
        <v>20</v>
      </c>
      <c r="B5104" s="1" t="s">
        <v>34</v>
      </c>
      <c r="C5104" s="1" t="s">
        <v>22</v>
      </c>
      <c r="D5104" s="1" t="s">
        <v>23</v>
      </c>
      <c r="E5104" s="1" t="s">
        <v>24</v>
      </c>
      <c r="G5104" t="s">
        <v>25</v>
      </c>
      <c r="H5104">
        <v>183086</v>
      </c>
      <c r="I5104">
        <v>183853</v>
      </c>
      <c r="J5104" t="s">
        <v>26</v>
      </c>
      <c r="Q5104" t="s">
        <v>564</v>
      </c>
      <c r="R5104">
        <v>768</v>
      </c>
    </row>
    <row r="5105" spans="1:19" x14ac:dyDescent="0.25">
      <c r="A5105" s="1" t="s">
        <v>36</v>
      </c>
      <c r="B5105" s="1" t="s">
        <v>37</v>
      </c>
      <c r="C5105" s="1" t="s">
        <v>22</v>
      </c>
      <c r="D5105" s="1" t="s">
        <v>23</v>
      </c>
      <c r="E5105" s="1" t="s">
        <v>24</v>
      </c>
      <c r="G5105" t="s">
        <v>25</v>
      </c>
      <c r="H5105">
        <v>183086</v>
      </c>
      <c r="I5105">
        <v>183853</v>
      </c>
      <c r="J5105" t="s">
        <v>26</v>
      </c>
      <c r="K5105" t="s">
        <v>565</v>
      </c>
      <c r="N5105" t="s">
        <v>405</v>
      </c>
      <c r="Q5105" t="s">
        <v>564</v>
      </c>
      <c r="R5105">
        <v>768</v>
      </c>
      <c r="S5105">
        <v>255</v>
      </c>
    </row>
    <row r="5106" spans="1:19" x14ac:dyDescent="0.25">
      <c r="A5106" s="1" t="s">
        <v>20</v>
      </c>
      <c r="B5106" s="1" t="s">
        <v>34</v>
      </c>
      <c r="C5106" s="1" t="s">
        <v>22</v>
      </c>
      <c r="D5106" s="1" t="s">
        <v>23</v>
      </c>
      <c r="E5106" s="1" t="s">
        <v>24</v>
      </c>
      <c r="G5106" t="s">
        <v>683</v>
      </c>
      <c r="H5106">
        <v>183201</v>
      </c>
      <c r="I5106">
        <v>184583</v>
      </c>
      <c r="J5106" t="s">
        <v>26</v>
      </c>
      <c r="Q5106" t="s">
        <v>1170</v>
      </c>
      <c r="R5106">
        <v>1383</v>
      </c>
    </row>
    <row r="5107" spans="1:19" x14ac:dyDescent="0.25">
      <c r="A5107" s="1" t="s">
        <v>36</v>
      </c>
      <c r="B5107" s="1" t="s">
        <v>37</v>
      </c>
      <c r="C5107" s="1" t="s">
        <v>22</v>
      </c>
      <c r="D5107" s="1" t="s">
        <v>23</v>
      </c>
      <c r="E5107" s="1" t="s">
        <v>24</v>
      </c>
      <c r="G5107" t="s">
        <v>683</v>
      </c>
      <c r="H5107">
        <v>183201</v>
      </c>
      <c r="I5107">
        <v>184583</v>
      </c>
      <c r="J5107" t="s">
        <v>26</v>
      </c>
      <c r="K5107" t="s">
        <v>1171</v>
      </c>
      <c r="N5107" t="s">
        <v>245</v>
      </c>
      <c r="Q5107" t="s">
        <v>1170</v>
      </c>
      <c r="R5107">
        <v>1383</v>
      </c>
      <c r="S5107">
        <v>460</v>
      </c>
    </row>
    <row r="5108" spans="1:19" x14ac:dyDescent="0.25">
      <c r="A5108" s="1" t="s">
        <v>20</v>
      </c>
      <c r="B5108" s="1" t="s">
        <v>34</v>
      </c>
      <c r="C5108" s="1" t="s">
        <v>22</v>
      </c>
      <c r="D5108" s="1" t="s">
        <v>23</v>
      </c>
      <c r="E5108" s="1" t="s">
        <v>24</v>
      </c>
      <c r="G5108" t="s">
        <v>1267</v>
      </c>
      <c r="H5108">
        <v>183503</v>
      </c>
      <c r="I5108">
        <v>183931</v>
      </c>
      <c r="J5108" t="s">
        <v>46</v>
      </c>
      <c r="Q5108" t="s">
        <v>1698</v>
      </c>
      <c r="R5108">
        <v>429</v>
      </c>
    </row>
    <row r="5109" spans="1:19" x14ac:dyDescent="0.25">
      <c r="A5109" s="1" t="s">
        <v>36</v>
      </c>
      <c r="B5109" s="1" t="s">
        <v>37</v>
      </c>
      <c r="C5109" s="1" t="s">
        <v>22</v>
      </c>
      <c r="D5109" s="1" t="s">
        <v>23</v>
      </c>
      <c r="E5109" s="1" t="s">
        <v>24</v>
      </c>
      <c r="G5109" t="s">
        <v>1267</v>
      </c>
      <c r="H5109">
        <v>183503</v>
      </c>
      <c r="I5109">
        <v>183931</v>
      </c>
      <c r="J5109" t="s">
        <v>46</v>
      </c>
      <c r="K5109" t="s">
        <v>1699</v>
      </c>
      <c r="N5109" t="s">
        <v>607</v>
      </c>
      <c r="Q5109" t="s">
        <v>1698</v>
      </c>
      <c r="R5109">
        <v>429</v>
      </c>
      <c r="S5109">
        <v>142</v>
      </c>
    </row>
    <row r="5110" spans="1:19" x14ac:dyDescent="0.25">
      <c r="A5110" s="1" t="s">
        <v>20</v>
      </c>
      <c r="B5110" s="1" t="s">
        <v>34</v>
      </c>
      <c r="C5110" s="1" t="s">
        <v>22</v>
      </c>
      <c r="D5110" s="1" t="s">
        <v>23</v>
      </c>
      <c r="E5110" s="1" t="s">
        <v>24</v>
      </c>
      <c r="G5110" t="s">
        <v>25</v>
      </c>
      <c r="H5110">
        <v>183825</v>
      </c>
      <c r="I5110">
        <v>185519</v>
      </c>
      <c r="J5110" t="s">
        <v>26</v>
      </c>
      <c r="Q5110" t="s">
        <v>566</v>
      </c>
      <c r="R5110">
        <v>1695</v>
      </c>
    </row>
    <row r="5111" spans="1:19" x14ac:dyDescent="0.25">
      <c r="A5111" s="1" t="s">
        <v>36</v>
      </c>
      <c r="B5111" s="1" t="s">
        <v>37</v>
      </c>
      <c r="C5111" s="1" t="s">
        <v>22</v>
      </c>
      <c r="D5111" s="1" t="s">
        <v>23</v>
      </c>
      <c r="E5111" s="1" t="s">
        <v>24</v>
      </c>
      <c r="G5111" t="s">
        <v>25</v>
      </c>
      <c r="H5111">
        <v>183825</v>
      </c>
      <c r="I5111">
        <v>185519</v>
      </c>
      <c r="J5111" t="s">
        <v>26</v>
      </c>
      <c r="K5111" t="s">
        <v>567</v>
      </c>
      <c r="N5111" t="s">
        <v>245</v>
      </c>
      <c r="Q5111" t="s">
        <v>566</v>
      </c>
      <c r="R5111">
        <v>1695</v>
      </c>
      <c r="S5111">
        <v>564</v>
      </c>
    </row>
    <row r="5112" spans="1:19" x14ac:dyDescent="0.25">
      <c r="A5112" s="1" t="s">
        <v>20</v>
      </c>
      <c r="B5112" s="1" t="s">
        <v>34</v>
      </c>
      <c r="C5112" s="1" t="s">
        <v>22</v>
      </c>
      <c r="D5112" s="1" t="s">
        <v>23</v>
      </c>
      <c r="E5112" s="1" t="s">
        <v>24</v>
      </c>
      <c r="G5112" t="s">
        <v>1267</v>
      </c>
      <c r="H5112">
        <v>183974</v>
      </c>
      <c r="I5112">
        <v>185029</v>
      </c>
      <c r="J5112" t="s">
        <v>26</v>
      </c>
      <c r="Q5112" t="s">
        <v>1700</v>
      </c>
      <c r="R5112">
        <v>1056</v>
      </c>
    </row>
    <row r="5113" spans="1:19" x14ac:dyDescent="0.25">
      <c r="A5113" s="1" t="s">
        <v>36</v>
      </c>
      <c r="B5113" s="1" t="s">
        <v>37</v>
      </c>
      <c r="C5113" s="1" t="s">
        <v>22</v>
      </c>
      <c r="D5113" s="1" t="s">
        <v>23</v>
      </c>
      <c r="E5113" s="1" t="s">
        <v>24</v>
      </c>
      <c r="G5113" t="s">
        <v>1267</v>
      </c>
      <c r="H5113">
        <v>183974</v>
      </c>
      <c r="I5113">
        <v>185029</v>
      </c>
      <c r="J5113" t="s">
        <v>26</v>
      </c>
      <c r="K5113" t="s">
        <v>1701</v>
      </c>
      <c r="N5113" t="s">
        <v>1702</v>
      </c>
      <c r="Q5113" t="s">
        <v>1700</v>
      </c>
      <c r="R5113">
        <v>1056</v>
      </c>
      <c r="S5113">
        <v>351</v>
      </c>
    </row>
    <row r="5114" spans="1:19" x14ac:dyDescent="0.25">
      <c r="A5114" s="1" t="s">
        <v>20</v>
      </c>
      <c r="B5114" s="1" t="s">
        <v>34</v>
      </c>
      <c r="C5114" s="1" t="s">
        <v>22</v>
      </c>
      <c r="D5114" s="1" t="s">
        <v>23</v>
      </c>
      <c r="E5114" s="1" t="s">
        <v>24</v>
      </c>
      <c r="G5114" t="s">
        <v>683</v>
      </c>
      <c r="H5114">
        <v>184595</v>
      </c>
      <c r="I5114">
        <v>184825</v>
      </c>
      <c r="J5114" t="s">
        <v>26</v>
      </c>
      <c r="Q5114" t="s">
        <v>1172</v>
      </c>
      <c r="R5114">
        <v>231</v>
      </c>
    </row>
    <row r="5115" spans="1:19" x14ac:dyDescent="0.25">
      <c r="A5115" s="1" t="s">
        <v>36</v>
      </c>
      <c r="B5115" s="1" t="s">
        <v>37</v>
      </c>
      <c r="C5115" s="1" t="s">
        <v>22</v>
      </c>
      <c r="D5115" s="1" t="s">
        <v>23</v>
      </c>
      <c r="E5115" s="1" t="s">
        <v>24</v>
      </c>
      <c r="G5115" t="s">
        <v>683</v>
      </c>
      <c r="H5115">
        <v>184595</v>
      </c>
      <c r="I5115">
        <v>184825</v>
      </c>
      <c r="J5115" t="s">
        <v>26</v>
      </c>
      <c r="K5115" t="s">
        <v>1173</v>
      </c>
      <c r="N5115" t="s">
        <v>45</v>
      </c>
      <c r="Q5115" t="s">
        <v>1172</v>
      </c>
      <c r="R5115">
        <v>231</v>
      </c>
      <c r="S5115">
        <v>76</v>
      </c>
    </row>
    <row r="5116" spans="1:19" x14ac:dyDescent="0.25">
      <c r="A5116" s="1" t="s">
        <v>20</v>
      </c>
      <c r="B5116" s="1" t="s">
        <v>34</v>
      </c>
      <c r="C5116" s="1" t="s">
        <v>22</v>
      </c>
      <c r="D5116" s="1" t="s">
        <v>23</v>
      </c>
      <c r="E5116" s="1" t="s">
        <v>24</v>
      </c>
      <c r="G5116" t="s">
        <v>683</v>
      </c>
      <c r="H5116">
        <v>184831</v>
      </c>
      <c r="I5116">
        <v>185046</v>
      </c>
      <c r="J5116" t="s">
        <v>26</v>
      </c>
      <c r="Q5116" t="s">
        <v>1174</v>
      </c>
      <c r="R5116">
        <v>216</v>
      </c>
    </row>
    <row r="5117" spans="1:19" x14ac:dyDescent="0.25">
      <c r="A5117" s="1" t="s">
        <v>36</v>
      </c>
      <c r="B5117" s="1" t="s">
        <v>37</v>
      </c>
      <c r="C5117" s="1" t="s">
        <v>22</v>
      </c>
      <c r="D5117" s="1" t="s">
        <v>23</v>
      </c>
      <c r="E5117" s="1" t="s">
        <v>24</v>
      </c>
      <c r="G5117" t="s">
        <v>683</v>
      </c>
      <c r="H5117">
        <v>184831</v>
      </c>
      <c r="I5117">
        <v>185046</v>
      </c>
      <c r="J5117" t="s">
        <v>26</v>
      </c>
      <c r="K5117" t="s">
        <v>1175</v>
      </c>
      <c r="N5117" t="s">
        <v>45</v>
      </c>
      <c r="Q5117" t="s">
        <v>1174</v>
      </c>
      <c r="R5117">
        <v>216</v>
      </c>
      <c r="S5117">
        <v>71</v>
      </c>
    </row>
    <row r="5118" spans="1:19" x14ac:dyDescent="0.25">
      <c r="A5118" s="1" t="s">
        <v>20</v>
      </c>
      <c r="B5118" s="1" t="s">
        <v>34</v>
      </c>
      <c r="C5118" s="1" t="s">
        <v>22</v>
      </c>
      <c r="D5118" s="1" t="s">
        <v>23</v>
      </c>
      <c r="E5118" s="1" t="s">
        <v>24</v>
      </c>
      <c r="G5118" t="s">
        <v>1267</v>
      </c>
      <c r="H5118">
        <v>185065</v>
      </c>
      <c r="I5118">
        <v>186141</v>
      </c>
      <c r="J5118" t="s">
        <v>26</v>
      </c>
      <c r="Q5118" t="s">
        <v>1703</v>
      </c>
      <c r="R5118">
        <v>1077</v>
      </c>
    </row>
    <row r="5119" spans="1:19" x14ac:dyDescent="0.25">
      <c r="A5119" s="1" t="s">
        <v>36</v>
      </c>
      <c r="B5119" s="1" t="s">
        <v>37</v>
      </c>
      <c r="C5119" s="1" t="s">
        <v>22</v>
      </c>
      <c r="D5119" s="1" t="s">
        <v>23</v>
      </c>
      <c r="E5119" s="1" t="s">
        <v>24</v>
      </c>
      <c r="G5119" t="s">
        <v>1267</v>
      </c>
      <c r="H5119">
        <v>185065</v>
      </c>
      <c r="I5119">
        <v>186141</v>
      </c>
      <c r="J5119" t="s">
        <v>26</v>
      </c>
      <c r="K5119" t="s">
        <v>1704</v>
      </c>
      <c r="N5119" t="s">
        <v>1702</v>
      </c>
      <c r="Q5119" t="s">
        <v>1703</v>
      </c>
      <c r="R5119">
        <v>1077</v>
      </c>
      <c r="S5119">
        <v>358</v>
      </c>
    </row>
    <row r="5120" spans="1:19" x14ac:dyDescent="0.25">
      <c r="A5120" s="1" t="s">
        <v>20</v>
      </c>
      <c r="B5120" s="1" t="s">
        <v>34</v>
      </c>
      <c r="C5120" s="1" t="s">
        <v>22</v>
      </c>
      <c r="D5120" s="1" t="s">
        <v>23</v>
      </c>
      <c r="E5120" s="1" t="s">
        <v>24</v>
      </c>
      <c r="G5120" t="s">
        <v>683</v>
      </c>
      <c r="H5120">
        <v>185281</v>
      </c>
      <c r="I5120">
        <v>185787</v>
      </c>
      <c r="J5120" t="s">
        <v>46</v>
      </c>
      <c r="Q5120" t="s">
        <v>1176</v>
      </c>
      <c r="R5120">
        <v>507</v>
      </c>
    </row>
    <row r="5121" spans="1:19" x14ac:dyDescent="0.25">
      <c r="A5121" s="1" t="s">
        <v>36</v>
      </c>
      <c r="B5121" s="1" t="s">
        <v>37</v>
      </c>
      <c r="C5121" s="1" t="s">
        <v>22</v>
      </c>
      <c r="D5121" s="1" t="s">
        <v>23</v>
      </c>
      <c r="E5121" s="1" t="s">
        <v>24</v>
      </c>
      <c r="G5121" t="s">
        <v>683</v>
      </c>
      <c r="H5121">
        <v>185281</v>
      </c>
      <c r="I5121">
        <v>185787</v>
      </c>
      <c r="J5121" t="s">
        <v>46</v>
      </c>
      <c r="K5121" t="s">
        <v>1177</v>
      </c>
      <c r="N5121" t="s">
        <v>45</v>
      </c>
      <c r="Q5121" t="s">
        <v>1176</v>
      </c>
      <c r="R5121">
        <v>507</v>
      </c>
      <c r="S5121">
        <v>168</v>
      </c>
    </row>
    <row r="5122" spans="1:19" x14ac:dyDescent="0.25">
      <c r="A5122" s="1" t="s">
        <v>20</v>
      </c>
      <c r="B5122" s="1" t="s">
        <v>34</v>
      </c>
      <c r="C5122" s="1" t="s">
        <v>22</v>
      </c>
      <c r="D5122" s="1" t="s">
        <v>23</v>
      </c>
      <c r="E5122" s="1" t="s">
        <v>24</v>
      </c>
      <c r="G5122" t="s">
        <v>25</v>
      </c>
      <c r="H5122">
        <v>185581</v>
      </c>
      <c r="I5122">
        <v>188058</v>
      </c>
      <c r="J5122" t="s">
        <v>26</v>
      </c>
      <c r="Q5122" t="s">
        <v>568</v>
      </c>
      <c r="R5122">
        <v>2478</v>
      </c>
    </row>
    <row r="5123" spans="1:19" x14ac:dyDescent="0.25">
      <c r="A5123" s="1" t="s">
        <v>36</v>
      </c>
      <c r="B5123" s="1" t="s">
        <v>37</v>
      </c>
      <c r="C5123" s="1" t="s">
        <v>22</v>
      </c>
      <c r="D5123" s="1" t="s">
        <v>23</v>
      </c>
      <c r="E5123" s="1" t="s">
        <v>24</v>
      </c>
      <c r="G5123" t="s">
        <v>25</v>
      </c>
      <c r="H5123">
        <v>185581</v>
      </c>
      <c r="I5123">
        <v>188058</v>
      </c>
      <c r="J5123" t="s">
        <v>26</v>
      </c>
      <c r="K5123" t="s">
        <v>569</v>
      </c>
      <c r="N5123" t="s">
        <v>45</v>
      </c>
      <c r="Q5123" t="s">
        <v>568</v>
      </c>
      <c r="R5123">
        <v>2478</v>
      </c>
      <c r="S5123">
        <v>825</v>
      </c>
    </row>
    <row r="5124" spans="1:19" x14ac:dyDescent="0.25">
      <c r="A5124" s="1" t="s">
        <v>20</v>
      </c>
      <c r="B5124" s="1" t="s">
        <v>34</v>
      </c>
      <c r="C5124" s="1" t="s">
        <v>22</v>
      </c>
      <c r="D5124" s="1" t="s">
        <v>23</v>
      </c>
      <c r="E5124" s="1" t="s">
        <v>24</v>
      </c>
      <c r="G5124" t="s">
        <v>683</v>
      </c>
      <c r="H5124">
        <v>185798</v>
      </c>
      <c r="I5124">
        <v>186523</v>
      </c>
      <c r="J5124" t="s">
        <v>46</v>
      </c>
      <c r="Q5124" t="s">
        <v>1178</v>
      </c>
      <c r="R5124">
        <v>726</v>
      </c>
    </row>
    <row r="5125" spans="1:19" x14ac:dyDescent="0.25">
      <c r="A5125" s="1" t="s">
        <v>36</v>
      </c>
      <c r="B5125" s="1" t="s">
        <v>37</v>
      </c>
      <c r="C5125" s="1" t="s">
        <v>22</v>
      </c>
      <c r="D5125" s="1" t="s">
        <v>23</v>
      </c>
      <c r="E5125" s="1" t="s">
        <v>24</v>
      </c>
      <c r="G5125" t="s">
        <v>683</v>
      </c>
      <c r="H5125">
        <v>185798</v>
      </c>
      <c r="I5125">
        <v>186523</v>
      </c>
      <c r="J5125" t="s">
        <v>46</v>
      </c>
      <c r="K5125" t="s">
        <v>1179</v>
      </c>
      <c r="N5125" t="s">
        <v>1180</v>
      </c>
      <c r="Q5125" t="s">
        <v>1178</v>
      </c>
      <c r="R5125">
        <v>726</v>
      </c>
      <c r="S5125">
        <v>241</v>
      </c>
    </row>
    <row r="5126" spans="1:19" x14ac:dyDescent="0.25">
      <c r="A5126" s="1" t="s">
        <v>20</v>
      </c>
      <c r="B5126" s="1" t="s">
        <v>34</v>
      </c>
      <c r="C5126" s="1" t="s">
        <v>22</v>
      </c>
      <c r="D5126" s="1" t="s">
        <v>23</v>
      </c>
      <c r="E5126" s="1" t="s">
        <v>24</v>
      </c>
      <c r="G5126" t="s">
        <v>1267</v>
      </c>
      <c r="H5126">
        <v>186138</v>
      </c>
      <c r="I5126">
        <v>186599</v>
      </c>
      <c r="J5126" t="s">
        <v>26</v>
      </c>
      <c r="Q5126" t="s">
        <v>1705</v>
      </c>
      <c r="R5126">
        <v>462</v>
      </c>
    </row>
    <row r="5127" spans="1:19" x14ac:dyDescent="0.25">
      <c r="A5127" s="1" t="s">
        <v>36</v>
      </c>
      <c r="B5127" s="1" t="s">
        <v>37</v>
      </c>
      <c r="C5127" s="1" t="s">
        <v>22</v>
      </c>
      <c r="D5127" s="1" t="s">
        <v>23</v>
      </c>
      <c r="E5127" s="1" t="s">
        <v>24</v>
      </c>
      <c r="G5127" t="s">
        <v>1267</v>
      </c>
      <c r="H5127">
        <v>186138</v>
      </c>
      <c r="I5127">
        <v>186599</v>
      </c>
      <c r="J5127" t="s">
        <v>26</v>
      </c>
      <c r="K5127" t="s">
        <v>1706</v>
      </c>
      <c r="N5127" t="s">
        <v>1707</v>
      </c>
      <c r="Q5127" t="s">
        <v>1705</v>
      </c>
      <c r="R5127">
        <v>462</v>
      </c>
      <c r="S5127">
        <v>153</v>
      </c>
    </row>
    <row r="5128" spans="1:19" x14ac:dyDescent="0.25">
      <c r="A5128" s="1" t="s">
        <v>20</v>
      </c>
      <c r="B5128" s="1" t="s">
        <v>34</v>
      </c>
      <c r="C5128" s="1" t="s">
        <v>22</v>
      </c>
      <c r="D5128" s="1" t="s">
        <v>23</v>
      </c>
      <c r="E5128" s="1" t="s">
        <v>24</v>
      </c>
      <c r="G5128" t="s">
        <v>683</v>
      </c>
      <c r="H5128">
        <v>186571</v>
      </c>
      <c r="I5128">
        <v>186855</v>
      </c>
      <c r="J5128" t="s">
        <v>46</v>
      </c>
      <c r="Q5128" t="s">
        <v>1181</v>
      </c>
      <c r="R5128">
        <v>285</v>
      </c>
    </row>
    <row r="5129" spans="1:19" x14ac:dyDescent="0.25">
      <c r="A5129" s="1" t="s">
        <v>36</v>
      </c>
      <c r="B5129" s="1" t="s">
        <v>37</v>
      </c>
      <c r="C5129" s="1" t="s">
        <v>22</v>
      </c>
      <c r="D5129" s="1" t="s">
        <v>23</v>
      </c>
      <c r="E5129" s="1" t="s">
        <v>24</v>
      </c>
      <c r="G5129" t="s">
        <v>683</v>
      </c>
      <c r="H5129">
        <v>186571</v>
      </c>
      <c r="I5129">
        <v>186855</v>
      </c>
      <c r="J5129" t="s">
        <v>46</v>
      </c>
      <c r="K5129" t="s">
        <v>1182</v>
      </c>
      <c r="N5129" t="s">
        <v>1183</v>
      </c>
      <c r="Q5129" t="s">
        <v>1181</v>
      </c>
      <c r="R5129">
        <v>285</v>
      </c>
      <c r="S5129">
        <v>94</v>
      </c>
    </row>
    <row r="5130" spans="1:19" x14ac:dyDescent="0.25">
      <c r="A5130" s="1" t="s">
        <v>20</v>
      </c>
      <c r="B5130" s="1" t="s">
        <v>34</v>
      </c>
      <c r="C5130" s="1" t="s">
        <v>22</v>
      </c>
      <c r="D5130" s="1" t="s">
        <v>23</v>
      </c>
      <c r="E5130" s="1" t="s">
        <v>24</v>
      </c>
      <c r="G5130" t="s">
        <v>1267</v>
      </c>
      <c r="H5130">
        <v>186701</v>
      </c>
      <c r="I5130">
        <v>187636</v>
      </c>
      <c r="J5130" t="s">
        <v>26</v>
      </c>
      <c r="Q5130" t="s">
        <v>1708</v>
      </c>
      <c r="R5130">
        <v>936</v>
      </c>
    </row>
    <row r="5131" spans="1:19" x14ac:dyDescent="0.25">
      <c r="A5131" s="1" t="s">
        <v>36</v>
      </c>
      <c r="B5131" s="1" t="s">
        <v>37</v>
      </c>
      <c r="C5131" s="1" t="s">
        <v>22</v>
      </c>
      <c r="D5131" s="1" t="s">
        <v>23</v>
      </c>
      <c r="E5131" s="1" t="s">
        <v>24</v>
      </c>
      <c r="G5131" t="s">
        <v>1267</v>
      </c>
      <c r="H5131">
        <v>186701</v>
      </c>
      <c r="I5131">
        <v>187636</v>
      </c>
      <c r="J5131" t="s">
        <v>26</v>
      </c>
      <c r="K5131" t="s">
        <v>1709</v>
      </c>
      <c r="N5131" t="s">
        <v>1710</v>
      </c>
      <c r="Q5131" t="s">
        <v>1708</v>
      </c>
      <c r="R5131">
        <v>936</v>
      </c>
      <c r="S5131">
        <v>311</v>
      </c>
    </row>
    <row r="5132" spans="1:19" x14ac:dyDescent="0.25">
      <c r="A5132" s="1" t="s">
        <v>20</v>
      </c>
      <c r="B5132" s="1" t="s">
        <v>34</v>
      </c>
      <c r="C5132" s="1" t="s">
        <v>22</v>
      </c>
      <c r="D5132" s="1" t="s">
        <v>23</v>
      </c>
      <c r="E5132" s="1" t="s">
        <v>24</v>
      </c>
      <c r="G5132" t="s">
        <v>683</v>
      </c>
      <c r="H5132">
        <v>187006</v>
      </c>
      <c r="I5132">
        <v>187632</v>
      </c>
      <c r="J5132" t="s">
        <v>46</v>
      </c>
      <c r="Q5132" t="s">
        <v>1184</v>
      </c>
      <c r="R5132">
        <v>627</v>
      </c>
    </row>
    <row r="5133" spans="1:19" x14ac:dyDescent="0.25">
      <c r="A5133" s="1" t="s">
        <v>36</v>
      </c>
      <c r="B5133" s="1" t="s">
        <v>37</v>
      </c>
      <c r="C5133" s="1" t="s">
        <v>22</v>
      </c>
      <c r="D5133" s="1" t="s">
        <v>23</v>
      </c>
      <c r="E5133" s="1" t="s">
        <v>24</v>
      </c>
      <c r="G5133" t="s">
        <v>683</v>
      </c>
      <c r="H5133">
        <v>187006</v>
      </c>
      <c r="I5133">
        <v>187632</v>
      </c>
      <c r="J5133" t="s">
        <v>46</v>
      </c>
      <c r="K5133" t="s">
        <v>1185</v>
      </c>
      <c r="N5133" t="s">
        <v>1186</v>
      </c>
      <c r="Q5133" t="s">
        <v>1184</v>
      </c>
      <c r="R5133">
        <v>627</v>
      </c>
      <c r="S5133">
        <v>208</v>
      </c>
    </row>
    <row r="5134" spans="1:19" x14ac:dyDescent="0.25">
      <c r="A5134" s="1" t="s">
        <v>20</v>
      </c>
      <c r="B5134" s="1" t="s">
        <v>34</v>
      </c>
      <c r="C5134" s="1" t="s">
        <v>22</v>
      </c>
      <c r="D5134" s="1" t="s">
        <v>23</v>
      </c>
      <c r="E5134" s="1" t="s">
        <v>24</v>
      </c>
      <c r="G5134" t="s">
        <v>683</v>
      </c>
      <c r="H5134">
        <v>187748</v>
      </c>
      <c r="I5134">
        <v>188038</v>
      </c>
      <c r="J5134" t="s">
        <v>46</v>
      </c>
      <c r="Q5134" t="s">
        <v>1187</v>
      </c>
      <c r="R5134">
        <v>291</v>
      </c>
    </row>
    <row r="5135" spans="1:19" x14ac:dyDescent="0.25">
      <c r="A5135" s="1" t="s">
        <v>36</v>
      </c>
      <c r="B5135" s="1" t="s">
        <v>37</v>
      </c>
      <c r="C5135" s="1" t="s">
        <v>22</v>
      </c>
      <c r="D5135" s="1" t="s">
        <v>23</v>
      </c>
      <c r="E5135" s="1" t="s">
        <v>24</v>
      </c>
      <c r="G5135" t="s">
        <v>683</v>
      </c>
      <c r="H5135">
        <v>187748</v>
      </c>
      <c r="I5135">
        <v>188038</v>
      </c>
      <c r="J5135" t="s">
        <v>46</v>
      </c>
      <c r="K5135" t="s">
        <v>1188</v>
      </c>
      <c r="N5135" t="s">
        <v>45</v>
      </c>
      <c r="Q5135" t="s">
        <v>1187</v>
      </c>
      <c r="R5135">
        <v>291</v>
      </c>
      <c r="S5135">
        <v>96</v>
      </c>
    </row>
    <row r="5136" spans="1:19" x14ac:dyDescent="0.25">
      <c r="A5136" s="1" t="s">
        <v>20</v>
      </c>
      <c r="B5136" s="1" t="s">
        <v>34</v>
      </c>
      <c r="C5136" s="1" t="s">
        <v>22</v>
      </c>
      <c r="D5136" s="1" t="s">
        <v>23</v>
      </c>
      <c r="E5136" s="1" t="s">
        <v>24</v>
      </c>
      <c r="G5136" t="s">
        <v>1267</v>
      </c>
      <c r="H5136">
        <v>187852</v>
      </c>
      <c r="I5136">
        <v>188124</v>
      </c>
      <c r="J5136" t="s">
        <v>26</v>
      </c>
      <c r="Q5136" t="s">
        <v>1711</v>
      </c>
      <c r="R5136">
        <v>273</v>
      </c>
    </row>
    <row r="5137" spans="1:20" x14ac:dyDescent="0.25">
      <c r="A5137" s="1" t="s">
        <v>36</v>
      </c>
      <c r="B5137" s="1" t="s">
        <v>37</v>
      </c>
      <c r="C5137" s="1" t="s">
        <v>22</v>
      </c>
      <c r="D5137" s="1" t="s">
        <v>23</v>
      </c>
      <c r="E5137" s="1" t="s">
        <v>24</v>
      </c>
      <c r="G5137" t="s">
        <v>1267</v>
      </c>
      <c r="H5137">
        <v>187852</v>
      </c>
      <c r="I5137">
        <v>188124</v>
      </c>
      <c r="J5137" t="s">
        <v>26</v>
      </c>
      <c r="K5137" t="s">
        <v>1712</v>
      </c>
      <c r="N5137" t="s">
        <v>45</v>
      </c>
      <c r="Q5137" t="s">
        <v>1711</v>
      </c>
      <c r="R5137">
        <v>273</v>
      </c>
      <c r="S5137">
        <v>90</v>
      </c>
    </row>
    <row r="5138" spans="1:20" x14ac:dyDescent="0.25">
      <c r="A5138" s="1" t="s">
        <v>20</v>
      </c>
      <c r="B5138" s="1" t="s">
        <v>34</v>
      </c>
      <c r="C5138" s="1" t="s">
        <v>22</v>
      </c>
      <c r="D5138" s="1" t="s">
        <v>23</v>
      </c>
      <c r="E5138" s="1" t="s">
        <v>24</v>
      </c>
      <c r="G5138" t="s">
        <v>25</v>
      </c>
      <c r="H5138">
        <v>188033</v>
      </c>
      <c r="I5138">
        <v>189760</v>
      </c>
      <c r="J5138" t="s">
        <v>26</v>
      </c>
      <c r="Q5138" t="s">
        <v>570</v>
      </c>
      <c r="R5138">
        <v>1728</v>
      </c>
    </row>
    <row r="5139" spans="1:20" x14ac:dyDescent="0.25">
      <c r="A5139" s="1" t="s">
        <v>36</v>
      </c>
      <c r="B5139" s="1" t="s">
        <v>37</v>
      </c>
      <c r="C5139" s="1" t="s">
        <v>22</v>
      </c>
      <c r="D5139" s="1" t="s">
        <v>23</v>
      </c>
      <c r="E5139" s="1" t="s">
        <v>24</v>
      </c>
      <c r="G5139" t="s">
        <v>25</v>
      </c>
      <c r="H5139">
        <v>188033</v>
      </c>
      <c r="I5139">
        <v>189760</v>
      </c>
      <c r="J5139" t="s">
        <v>26</v>
      </c>
      <c r="K5139" t="s">
        <v>571</v>
      </c>
      <c r="N5139" t="s">
        <v>175</v>
      </c>
      <c r="Q5139" t="s">
        <v>570</v>
      </c>
      <c r="R5139">
        <v>1728</v>
      </c>
      <c r="S5139">
        <v>575</v>
      </c>
    </row>
    <row r="5140" spans="1:20" x14ac:dyDescent="0.25">
      <c r="A5140" s="1" t="s">
        <v>20</v>
      </c>
      <c r="B5140" s="1" t="s">
        <v>34</v>
      </c>
      <c r="C5140" s="1" t="s">
        <v>22</v>
      </c>
      <c r="D5140" s="1" t="s">
        <v>23</v>
      </c>
      <c r="E5140" s="1" t="s">
        <v>24</v>
      </c>
      <c r="G5140" t="s">
        <v>683</v>
      </c>
      <c r="H5140">
        <v>188094</v>
      </c>
      <c r="I5140">
        <v>189365</v>
      </c>
      <c r="J5140" t="s">
        <v>26</v>
      </c>
      <c r="Q5140" t="s">
        <v>1189</v>
      </c>
      <c r="R5140">
        <v>1272</v>
      </c>
    </row>
    <row r="5141" spans="1:20" x14ac:dyDescent="0.25">
      <c r="A5141" s="1" t="s">
        <v>36</v>
      </c>
      <c r="B5141" s="1" t="s">
        <v>37</v>
      </c>
      <c r="C5141" s="1" t="s">
        <v>22</v>
      </c>
      <c r="D5141" s="1" t="s">
        <v>23</v>
      </c>
      <c r="E5141" s="1" t="s">
        <v>24</v>
      </c>
      <c r="G5141" t="s">
        <v>683</v>
      </c>
      <c r="H5141">
        <v>188094</v>
      </c>
      <c r="I5141">
        <v>189365</v>
      </c>
      <c r="J5141" t="s">
        <v>26</v>
      </c>
      <c r="K5141" t="s">
        <v>1190</v>
      </c>
      <c r="N5141" t="s">
        <v>1191</v>
      </c>
      <c r="Q5141" t="s">
        <v>1189</v>
      </c>
      <c r="R5141">
        <v>1272</v>
      </c>
      <c r="S5141">
        <v>423</v>
      </c>
    </row>
    <row r="5142" spans="1:20" x14ac:dyDescent="0.25">
      <c r="A5142" s="1" t="s">
        <v>20</v>
      </c>
      <c r="B5142" s="1" t="s">
        <v>34</v>
      </c>
      <c r="C5142" s="1" t="s">
        <v>22</v>
      </c>
      <c r="D5142" s="1" t="s">
        <v>23</v>
      </c>
      <c r="E5142" s="1" t="s">
        <v>24</v>
      </c>
      <c r="G5142" t="s">
        <v>1267</v>
      </c>
      <c r="H5142">
        <v>188117</v>
      </c>
      <c r="I5142">
        <v>188458</v>
      </c>
      <c r="J5142" t="s">
        <v>26</v>
      </c>
      <c r="Q5142" t="s">
        <v>1713</v>
      </c>
      <c r="R5142">
        <v>342</v>
      </c>
    </row>
    <row r="5143" spans="1:20" x14ac:dyDescent="0.25">
      <c r="A5143" s="1" t="s">
        <v>36</v>
      </c>
      <c r="B5143" s="1" t="s">
        <v>37</v>
      </c>
      <c r="C5143" s="1" t="s">
        <v>22</v>
      </c>
      <c r="D5143" s="1" t="s">
        <v>23</v>
      </c>
      <c r="E5143" s="1" t="s">
        <v>24</v>
      </c>
      <c r="G5143" t="s">
        <v>1267</v>
      </c>
      <c r="H5143">
        <v>188117</v>
      </c>
      <c r="I5143">
        <v>188458</v>
      </c>
      <c r="J5143" t="s">
        <v>26</v>
      </c>
      <c r="K5143" t="s">
        <v>1714</v>
      </c>
      <c r="N5143" t="s">
        <v>45</v>
      </c>
      <c r="Q5143" t="s">
        <v>1713</v>
      </c>
      <c r="R5143">
        <v>342</v>
      </c>
      <c r="S5143">
        <v>113</v>
      </c>
    </row>
    <row r="5144" spans="1:20" x14ac:dyDescent="0.25">
      <c r="A5144" s="1" t="s">
        <v>20</v>
      </c>
      <c r="B5144" s="1" t="s">
        <v>34</v>
      </c>
      <c r="C5144" s="1" t="s">
        <v>22</v>
      </c>
      <c r="D5144" s="1" t="s">
        <v>23</v>
      </c>
      <c r="E5144" s="1" t="s">
        <v>24</v>
      </c>
      <c r="G5144" t="s">
        <v>1267</v>
      </c>
      <c r="H5144">
        <v>188592</v>
      </c>
      <c r="I5144">
        <v>189167</v>
      </c>
      <c r="J5144" t="s">
        <v>46</v>
      </c>
      <c r="Q5144" t="s">
        <v>1715</v>
      </c>
      <c r="R5144">
        <v>576</v>
      </c>
    </row>
    <row r="5145" spans="1:20" x14ac:dyDescent="0.25">
      <c r="A5145" s="1" t="s">
        <v>36</v>
      </c>
      <c r="B5145" s="1" t="s">
        <v>37</v>
      </c>
      <c r="C5145" s="1" t="s">
        <v>22</v>
      </c>
      <c r="D5145" s="1" t="s">
        <v>23</v>
      </c>
      <c r="E5145" s="1" t="s">
        <v>24</v>
      </c>
      <c r="G5145" t="s">
        <v>1267</v>
      </c>
      <c r="H5145">
        <v>188592</v>
      </c>
      <c r="I5145">
        <v>189167</v>
      </c>
      <c r="J5145" t="s">
        <v>46</v>
      </c>
      <c r="K5145" t="s">
        <v>1716</v>
      </c>
      <c r="N5145" t="s">
        <v>45</v>
      </c>
      <c r="Q5145" t="s">
        <v>1715</v>
      </c>
      <c r="R5145">
        <v>576</v>
      </c>
      <c r="S5145">
        <v>191</v>
      </c>
    </row>
    <row r="5146" spans="1:20" x14ac:dyDescent="0.25">
      <c r="A5146" s="1" t="s">
        <v>20</v>
      </c>
      <c r="B5146" s="1" t="s">
        <v>34</v>
      </c>
      <c r="C5146" s="1" t="s">
        <v>22</v>
      </c>
      <c r="D5146" s="1" t="s">
        <v>23</v>
      </c>
      <c r="E5146" s="1" t="s">
        <v>24</v>
      </c>
      <c r="G5146" t="s">
        <v>1267</v>
      </c>
      <c r="H5146">
        <v>189322</v>
      </c>
      <c r="I5146">
        <v>190056</v>
      </c>
      <c r="J5146" t="s">
        <v>46</v>
      </c>
      <c r="Q5146" t="s">
        <v>1717</v>
      </c>
      <c r="R5146">
        <v>735</v>
      </c>
    </row>
    <row r="5147" spans="1:20" x14ac:dyDescent="0.25">
      <c r="A5147" s="1" t="s">
        <v>36</v>
      </c>
      <c r="B5147" s="1" t="s">
        <v>37</v>
      </c>
      <c r="C5147" s="1" t="s">
        <v>22</v>
      </c>
      <c r="D5147" s="1" t="s">
        <v>23</v>
      </c>
      <c r="E5147" s="1" t="s">
        <v>24</v>
      </c>
      <c r="G5147" t="s">
        <v>1267</v>
      </c>
      <c r="H5147">
        <v>189322</v>
      </c>
      <c r="I5147">
        <v>190056</v>
      </c>
      <c r="J5147" t="s">
        <v>46</v>
      </c>
      <c r="K5147" t="s">
        <v>1718</v>
      </c>
      <c r="N5147" t="s">
        <v>45</v>
      </c>
      <c r="Q5147" t="s">
        <v>1717</v>
      </c>
      <c r="R5147">
        <v>735</v>
      </c>
      <c r="S5147">
        <v>244</v>
      </c>
    </row>
    <row r="5148" spans="1:20" x14ac:dyDescent="0.25">
      <c r="A5148" s="1" t="s">
        <v>20</v>
      </c>
      <c r="B5148" s="1" t="s">
        <v>128</v>
      </c>
      <c r="C5148" s="1" t="s">
        <v>22</v>
      </c>
      <c r="D5148" s="1" t="s">
        <v>23</v>
      </c>
      <c r="E5148" s="1" t="s">
        <v>24</v>
      </c>
      <c r="G5148" t="s">
        <v>683</v>
      </c>
      <c r="H5148">
        <v>189529</v>
      </c>
      <c r="I5148">
        <v>190178</v>
      </c>
      <c r="J5148" t="s">
        <v>26</v>
      </c>
      <c r="Q5148" t="s">
        <v>1192</v>
      </c>
      <c r="R5148">
        <v>650</v>
      </c>
      <c r="T5148" t="s">
        <v>130</v>
      </c>
    </row>
    <row r="5149" spans="1:20" x14ac:dyDescent="0.25">
      <c r="A5149" s="1" t="s">
        <v>36</v>
      </c>
      <c r="B5149" s="1" t="s">
        <v>131</v>
      </c>
      <c r="C5149" s="1" t="s">
        <v>22</v>
      </c>
      <c r="D5149" s="1" t="s">
        <v>23</v>
      </c>
      <c r="E5149" s="1" t="s">
        <v>24</v>
      </c>
      <c r="G5149" t="s">
        <v>683</v>
      </c>
      <c r="H5149">
        <v>189529</v>
      </c>
      <c r="I5149">
        <v>190178</v>
      </c>
      <c r="J5149" t="s">
        <v>26</v>
      </c>
      <c r="N5149" t="s">
        <v>45</v>
      </c>
      <c r="Q5149" t="s">
        <v>1192</v>
      </c>
      <c r="R5149">
        <v>650</v>
      </c>
      <c r="T5149" t="s">
        <v>130</v>
      </c>
    </row>
    <row r="5150" spans="1:20" x14ac:dyDescent="0.25">
      <c r="A5150" s="1" t="s">
        <v>20</v>
      </c>
      <c r="B5150" s="1" t="s">
        <v>34</v>
      </c>
      <c r="C5150" s="1" t="s">
        <v>22</v>
      </c>
      <c r="D5150" s="1" t="s">
        <v>23</v>
      </c>
      <c r="E5150" s="1" t="s">
        <v>24</v>
      </c>
      <c r="G5150" t="s">
        <v>25</v>
      </c>
      <c r="H5150">
        <v>189801</v>
      </c>
      <c r="I5150">
        <v>191828</v>
      </c>
      <c r="J5150" t="s">
        <v>26</v>
      </c>
      <c r="Q5150" t="s">
        <v>572</v>
      </c>
      <c r="R5150">
        <v>2028</v>
      </c>
    </row>
    <row r="5151" spans="1:20" x14ac:dyDescent="0.25">
      <c r="A5151" s="1" t="s">
        <v>36</v>
      </c>
      <c r="B5151" s="1" t="s">
        <v>37</v>
      </c>
      <c r="C5151" s="1" t="s">
        <v>22</v>
      </c>
      <c r="D5151" s="1" t="s">
        <v>23</v>
      </c>
      <c r="E5151" s="1" t="s">
        <v>24</v>
      </c>
      <c r="G5151" t="s">
        <v>25</v>
      </c>
      <c r="H5151">
        <v>189801</v>
      </c>
      <c r="I5151">
        <v>191828</v>
      </c>
      <c r="J5151" t="s">
        <v>26</v>
      </c>
      <c r="K5151" t="s">
        <v>573</v>
      </c>
      <c r="N5151" t="s">
        <v>574</v>
      </c>
      <c r="Q5151" t="s">
        <v>572</v>
      </c>
      <c r="R5151">
        <v>2028</v>
      </c>
      <c r="S5151">
        <v>675</v>
      </c>
    </row>
    <row r="5152" spans="1:20" x14ac:dyDescent="0.25">
      <c r="A5152" s="1" t="s">
        <v>20</v>
      </c>
      <c r="B5152" s="1" t="s">
        <v>34</v>
      </c>
      <c r="C5152" s="1" t="s">
        <v>22</v>
      </c>
      <c r="D5152" s="1" t="s">
        <v>23</v>
      </c>
      <c r="E5152" s="1" t="s">
        <v>24</v>
      </c>
      <c r="G5152" t="s">
        <v>1267</v>
      </c>
      <c r="H5152">
        <v>190096</v>
      </c>
      <c r="I5152">
        <v>191208</v>
      </c>
      <c r="J5152" t="s">
        <v>26</v>
      </c>
      <c r="Q5152" t="s">
        <v>1719</v>
      </c>
      <c r="R5152">
        <v>1113</v>
      </c>
    </row>
    <row r="5153" spans="1:20" x14ac:dyDescent="0.25">
      <c r="A5153" s="1" t="s">
        <v>36</v>
      </c>
      <c r="B5153" s="1" t="s">
        <v>37</v>
      </c>
      <c r="C5153" s="1" t="s">
        <v>22</v>
      </c>
      <c r="D5153" s="1" t="s">
        <v>23</v>
      </c>
      <c r="E5153" s="1" t="s">
        <v>24</v>
      </c>
      <c r="G5153" t="s">
        <v>1267</v>
      </c>
      <c r="H5153">
        <v>190096</v>
      </c>
      <c r="I5153">
        <v>191208</v>
      </c>
      <c r="J5153" t="s">
        <v>26</v>
      </c>
      <c r="K5153" t="s">
        <v>1720</v>
      </c>
      <c r="N5153" t="s">
        <v>1721</v>
      </c>
      <c r="Q5153" t="s">
        <v>1719</v>
      </c>
      <c r="R5153">
        <v>1113</v>
      </c>
      <c r="S5153">
        <v>370</v>
      </c>
    </row>
    <row r="5154" spans="1:20" x14ac:dyDescent="0.25">
      <c r="A5154" s="1" t="s">
        <v>20</v>
      </c>
      <c r="B5154" s="1" t="s">
        <v>34</v>
      </c>
      <c r="C5154" s="1" t="s">
        <v>22</v>
      </c>
      <c r="D5154" s="1" t="s">
        <v>23</v>
      </c>
      <c r="E5154" s="1" t="s">
        <v>24</v>
      </c>
      <c r="G5154" t="s">
        <v>683</v>
      </c>
      <c r="H5154">
        <v>190185</v>
      </c>
      <c r="I5154">
        <v>190904</v>
      </c>
      <c r="J5154" t="s">
        <v>26</v>
      </c>
      <c r="Q5154" t="s">
        <v>1193</v>
      </c>
      <c r="R5154">
        <v>720</v>
      </c>
    </row>
    <row r="5155" spans="1:20" x14ac:dyDescent="0.25">
      <c r="A5155" s="1" t="s">
        <v>36</v>
      </c>
      <c r="B5155" s="1" t="s">
        <v>37</v>
      </c>
      <c r="C5155" s="1" t="s">
        <v>22</v>
      </c>
      <c r="D5155" s="1" t="s">
        <v>23</v>
      </c>
      <c r="E5155" s="1" t="s">
        <v>24</v>
      </c>
      <c r="G5155" t="s">
        <v>683</v>
      </c>
      <c r="H5155">
        <v>190185</v>
      </c>
      <c r="I5155">
        <v>190904</v>
      </c>
      <c r="J5155" t="s">
        <v>26</v>
      </c>
      <c r="K5155" t="s">
        <v>1194</v>
      </c>
      <c r="N5155" t="s">
        <v>1195</v>
      </c>
      <c r="Q5155" t="s">
        <v>1193</v>
      </c>
      <c r="R5155">
        <v>720</v>
      </c>
      <c r="S5155">
        <v>239</v>
      </c>
    </row>
    <row r="5156" spans="1:20" x14ac:dyDescent="0.25">
      <c r="A5156" s="1" t="s">
        <v>20</v>
      </c>
      <c r="B5156" s="1" t="s">
        <v>128</v>
      </c>
      <c r="C5156" s="1" t="s">
        <v>22</v>
      </c>
      <c r="D5156" s="1" t="s">
        <v>23</v>
      </c>
      <c r="E5156" s="1" t="s">
        <v>24</v>
      </c>
      <c r="G5156" t="s">
        <v>683</v>
      </c>
      <c r="H5156">
        <v>191077</v>
      </c>
      <c r="I5156">
        <v>193337</v>
      </c>
      <c r="J5156" t="s">
        <v>26</v>
      </c>
      <c r="Q5156" t="s">
        <v>1196</v>
      </c>
      <c r="R5156">
        <v>2261</v>
      </c>
      <c r="T5156" t="s">
        <v>130</v>
      </c>
    </row>
    <row r="5157" spans="1:20" x14ac:dyDescent="0.25">
      <c r="A5157" s="1" t="s">
        <v>36</v>
      </c>
      <c r="B5157" s="1" t="s">
        <v>131</v>
      </c>
      <c r="C5157" s="1" t="s">
        <v>22</v>
      </c>
      <c r="D5157" s="1" t="s">
        <v>23</v>
      </c>
      <c r="E5157" s="1" t="s">
        <v>24</v>
      </c>
      <c r="G5157" t="s">
        <v>683</v>
      </c>
      <c r="H5157">
        <v>191077</v>
      </c>
      <c r="I5157">
        <v>193337</v>
      </c>
      <c r="J5157" t="s">
        <v>26</v>
      </c>
      <c r="N5157" t="s">
        <v>1197</v>
      </c>
      <c r="Q5157" t="s">
        <v>1196</v>
      </c>
      <c r="R5157">
        <v>2261</v>
      </c>
      <c r="T5157" t="s">
        <v>130</v>
      </c>
    </row>
    <row r="5158" spans="1:20" x14ac:dyDescent="0.25">
      <c r="A5158" s="1" t="s">
        <v>20</v>
      </c>
      <c r="B5158" s="1" t="s">
        <v>34</v>
      </c>
      <c r="C5158" s="1" t="s">
        <v>22</v>
      </c>
      <c r="D5158" s="1" t="s">
        <v>23</v>
      </c>
      <c r="E5158" s="1" t="s">
        <v>24</v>
      </c>
      <c r="G5158" t="s">
        <v>1267</v>
      </c>
      <c r="H5158">
        <v>191181</v>
      </c>
      <c r="I5158">
        <v>191801</v>
      </c>
      <c r="J5158" t="s">
        <v>26</v>
      </c>
      <c r="Q5158" t="s">
        <v>1722</v>
      </c>
      <c r="R5158">
        <v>621</v>
      </c>
    </row>
    <row r="5159" spans="1:20" x14ac:dyDescent="0.25">
      <c r="A5159" s="1" t="s">
        <v>36</v>
      </c>
      <c r="B5159" s="1" t="s">
        <v>37</v>
      </c>
      <c r="C5159" s="1" t="s">
        <v>22</v>
      </c>
      <c r="D5159" s="1" t="s">
        <v>23</v>
      </c>
      <c r="E5159" s="1" t="s">
        <v>24</v>
      </c>
      <c r="G5159" t="s">
        <v>1267</v>
      </c>
      <c r="H5159">
        <v>191181</v>
      </c>
      <c r="I5159">
        <v>191801</v>
      </c>
      <c r="J5159" t="s">
        <v>26</v>
      </c>
      <c r="K5159" t="s">
        <v>1723</v>
      </c>
      <c r="N5159" t="s">
        <v>1724</v>
      </c>
      <c r="Q5159" t="s">
        <v>1722</v>
      </c>
      <c r="R5159">
        <v>621</v>
      </c>
      <c r="S5159">
        <v>206</v>
      </c>
    </row>
    <row r="5160" spans="1:20" x14ac:dyDescent="0.25">
      <c r="A5160" s="1" t="s">
        <v>20</v>
      </c>
      <c r="B5160" s="1" t="s">
        <v>34</v>
      </c>
      <c r="C5160" s="1" t="s">
        <v>22</v>
      </c>
      <c r="D5160" s="1" t="s">
        <v>23</v>
      </c>
      <c r="E5160" s="1" t="s">
        <v>24</v>
      </c>
      <c r="G5160" t="s">
        <v>25</v>
      </c>
      <c r="H5160">
        <v>191838</v>
      </c>
      <c r="I5160">
        <v>194381</v>
      </c>
      <c r="J5160" t="s">
        <v>26</v>
      </c>
      <c r="Q5160" t="s">
        <v>575</v>
      </c>
      <c r="R5160">
        <v>2544</v>
      </c>
    </row>
    <row r="5161" spans="1:20" x14ac:dyDescent="0.25">
      <c r="A5161" s="1" t="s">
        <v>36</v>
      </c>
      <c r="B5161" s="1" t="s">
        <v>37</v>
      </c>
      <c r="C5161" s="1" t="s">
        <v>22</v>
      </c>
      <c r="D5161" s="1" t="s">
        <v>23</v>
      </c>
      <c r="E5161" s="1" t="s">
        <v>24</v>
      </c>
      <c r="G5161" t="s">
        <v>25</v>
      </c>
      <c r="H5161">
        <v>191838</v>
      </c>
      <c r="I5161">
        <v>194381</v>
      </c>
      <c r="J5161" t="s">
        <v>26</v>
      </c>
      <c r="K5161" t="s">
        <v>576</v>
      </c>
      <c r="N5161" t="s">
        <v>577</v>
      </c>
      <c r="Q5161" t="s">
        <v>575</v>
      </c>
      <c r="R5161">
        <v>2544</v>
      </c>
      <c r="S5161">
        <v>847</v>
      </c>
    </row>
    <row r="5162" spans="1:20" x14ac:dyDescent="0.25">
      <c r="A5162" s="1" t="s">
        <v>20</v>
      </c>
      <c r="B5162" s="1" t="s">
        <v>34</v>
      </c>
      <c r="C5162" s="1" t="s">
        <v>22</v>
      </c>
      <c r="D5162" s="1" t="s">
        <v>23</v>
      </c>
      <c r="E5162" s="1" t="s">
        <v>24</v>
      </c>
      <c r="G5162" t="s">
        <v>1267</v>
      </c>
      <c r="H5162">
        <v>191938</v>
      </c>
      <c r="I5162">
        <v>193104</v>
      </c>
      <c r="J5162" t="s">
        <v>26</v>
      </c>
      <c r="Q5162" t="s">
        <v>1725</v>
      </c>
      <c r="R5162">
        <v>1167</v>
      </c>
    </row>
    <row r="5163" spans="1:20" x14ac:dyDescent="0.25">
      <c r="A5163" s="1" t="s">
        <v>36</v>
      </c>
      <c r="B5163" s="1" t="s">
        <v>37</v>
      </c>
      <c r="C5163" s="1" t="s">
        <v>22</v>
      </c>
      <c r="D5163" s="1" t="s">
        <v>23</v>
      </c>
      <c r="E5163" s="1" t="s">
        <v>24</v>
      </c>
      <c r="G5163" t="s">
        <v>1267</v>
      </c>
      <c r="H5163">
        <v>191938</v>
      </c>
      <c r="I5163">
        <v>193104</v>
      </c>
      <c r="J5163" t="s">
        <v>26</v>
      </c>
      <c r="K5163" t="s">
        <v>1726</v>
      </c>
      <c r="N5163" t="s">
        <v>1727</v>
      </c>
      <c r="Q5163" t="s">
        <v>1725</v>
      </c>
      <c r="R5163">
        <v>1167</v>
      </c>
      <c r="S5163">
        <v>388</v>
      </c>
    </row>
    <row r="5164" spans="1:20" x14ac:dyDescent="0.25">
      <c r="A5164" s="1" t="s">
        <v>20</v>
      </c>
      <c r="B5164" s="1" t="s">
        <v>34</v>
      </c>
      <c r="C5164" s="1" t="s">
        <v>22</v>
      </c>
      <c r="D5164" s="1" t="s">
        <v>23</v>
      </c>
      <c r="E5164" s="1" t="s">
        <v>24</v>
      </c>
      <c r="G5164" t="s">
        <v>1267</v>
      </c>
      <c r="H5164">
        <v>193097</v>
      </c>
      <c r="I5164">
        <v>194665</v>
      </c>
      <c r="J5164" t="s">
        <v>26</v>
      </c>
      <c r="Q5164" t="s">
        <v>1728</v>
      </c>
      <c r="R5164">
        <v>1569</v>
      </c>
    </row>
    <row r="5165" spans="1:20" x14ac:dyDescent="0.25">
      <c r="A5165" s="1" t="s">
        <v>36</v>
      </c>
      <c r="B5165" s="1" t="s">
        <v>37</v>
      </c>
      <c r="C5165" s="1" t="s">
        <v>22</v>
      </c>
      <c r="D5165" s="1" t="s">
        <v>23</v>
      </c>
      <c r="E5165" s="1" t="s">
        <v>24</v>
      </c>
      <c r="G5165" t="s">
        <v>1267</v>
      </c>
      <c r="H5165">
        <v>193097</v>
      </c>
      <c r="I5165">
        <v>194665</v>
      </c>
      <c r="J5165" t="s">
        <v>26</v>
      </c>
      <c r="K5165" t="s">
        <v>1729</v>
      </c>
      <c r="N5165" t="s">
        <v>45</v>
      </c>
      <c r="Q5165" t="s">
        <v>1728</v>
      </c>
      <c r="R5165">
        <v>1569</v>
      </c>
      <c r="S5165">
        <v>522</v>
      </c>
    </row>
    <row r="5166" spans="1:20" x14ac:dyDescent="0.25">
      <c r="A5166" s="1" t="s">
        <v>20</v>
      </c>
      <c r="B5166" s="1" t="s">
        <v>128</v>
      </c>
      <c r="C5166" s="1" t="s">
        <v>22</v>
      </c>
      <c r="D5166" s="1" t="s">
        <v>23</v>
      </c>
      <c r="E5166" s="1" t="s">
        <v>24</v>
      </c>
      <c r="G5166" t="s">
        <v>683</v>
      </c>
      <c r="H5166">
        <v>193412</v>
      </c>
      <c r="I5166">
        <v>194558</v>
      </c>
      <c r="J5166" t="s">
        <v>26</v>
      </c>
      <c r="Q5166" t="s">
        <v>1198</v>
      </c>
      <c r="R5166">
        <v>1147</v>
      </c>
      <c r="T5166" t="s">
        <v>130</v>
      </c>
    </row>
    <row r="5167" spans="1:20" x14ac:dyDescent="0.25">
      <c r="A5167" s="1" t="s">
        <v>36</v>
      </c>
      <c r="B5167" s="1" t="s">
        <v>131</v>
      </c>
      <c r="C5167" s="1" t="s">
        <v>22</v>
      </c>
      <c r="D5167" s="1" t="s">
        <v>23</v>
      </c>
      <c r="E5167" s="1" t="s">
        <v>24</v>
      </c>
      <c r="G5167" t="s">
        <v>683</v>
      </c>
      <c r="H5167">
        <v>193412</v>
      </c>
      <c r="I5167">
        <v>194558</v>
      </c>
      <c r="J5167" t="s">
        <v>26</v>
      </c>
      <c r="N5167" t="s">
        <v>1199</v>
      </c>
      <c r="Q5167" t="s">
        <v>1198</v>
      </c>
      <c r="R5167">
        <v>1147</v>
      </c>
      <c r="T5167" t="s">
        <v>130</v>
      </c>
    </row>
    <row r="5168" spans="1:20" x14ac:dyDescent="0.25">
      <c r="A5168" s="1" t="s">
        <v>20</v>
      </c>
      <c r="B5168" s="1" t="s">
        <v>34</v>
      </c>
      <c r="C5168" s="1" t="s">
        <v>22</v>
      </c>
      <c r="D5168" s="1" t="s">
        <v>23</v>
      </c>
      <c r="E5168" s="1" t="s">
        <v>24</v>
      </c>
      <c r="G5168" t="s">
        <v>25</v>
      </c>
      <c r="H5168">
        <v>194452</v>
      </c>
      <c r="I5168">
        <v>197946</v>
      </c>
      <c r="J5168" t="s">
        <v>26</v>
      </c>
      <c r="Q5168" t="s">
        <v>578</v>
      </c>
      <c r="R5168">
        <v>3495</v>
      </c>
    </row>
    <row r="5169" spans="1:20" x14ac:dyDescent="0.25">
      <c r="A5169" s="1" t="s">
        <v>36</v>
      </c>
      <c r="B5169" s="1" t="s">
        <v>37</v>
      </c>
      <c r="C5169" s="1" t="s">
        <v>22</v>
      </c>
      <c r="D5169" s="1" t="s">
        <v>23</v>
      </c>
      <c r="E5169" s="1" t="s">
        <v>24</v>
      </c>
      <c r="G5169" t="s">
        <v>25</v>
      </c>
      <c r="H5169">
        <v>194452</v>
      </c>
      <c r="I5169">
        <v>197946</v>
      </c>
      <c r="J5169" t="s">
        <v>26</v>
      </c>
      <c r="K5169" t="s">
        <v>579</v>
      </c>
      <c r="N5169" t="s">
        <v>45</v>
      </c>
      <c r="Q5169" t="s">
        <v>578</v>
      </c>
      <c r="R5169">
        <v>3495</v>
      </c>
      <c r="S5169">
        <v>1164</v>
      </c>
    </row>
    <row r="5170" spans="1:20" x14ac:dyDescent="0.25">
      <c r="A5170" s="1" t="s">
        <v>20</v>
      </c>
      <c r="B5170" s="1" t="s">
        <v>34</v>
      </c>
      <c r="C5170" s="1" t="s">
        <v>22</v>
      </c>
      <c r="D5170" s="1" t="s">
        <v>23</v>
      </c>
      <c r="E5170" s="1" t="s">
        <v>24</v>
      </c>
      <c r="G5170" t="s">
        <v>1267</v>
      </c>
      <c r="H5170">
        <v>194684</v>
      </c>
      <c r="I5170">
        <v>195673</v>
      </c>
      <c r="J5170" t="s">
        <v>26</v>
      </c>
      <c r="Q5170" t="s">
        <v>1730</v>
      </c>
      <c r="R5170">
        <v>990</v>
      </c>
    </row>
    <row r="5171" spans="1:20" x14ac:dyDescent="0.25">
      <c r="A5171" s="1" t="s">
        <v>36</v>
      </c>
      <c r="B5171" s="1" t="s">
        <v>37</v>
      </c>
      <c r="C5171" s="1" t="s">
        <v>22</v>
      </c>
      <c r="D5171" s="1" t="s">
        <v>23</v>
      </c>
      <c r="E5171" s="1" t="s">
        <v>24</v>
      </c>
      <c r="G5171" t="s">
        <v>1267</v>
      </c>
      <c r="H5171">
        <v>194684</v>
      </c>
      <c r="I5171">
        <v>195673</v>
      </c>
      <c r="J5171" t="s">
        <v>26</v>
      </c>
      <c r="K5171" t="s">
        <v>1731</v>
      </c>
      <c r="N5171" t="s">
        <v>1732</v>
      </c>
      <c r="Q5171" t="s">
        <v>1730</v>
      </c>
      <c r="R5171">
        <v>990</v>
      </c>
      <c r="S5171">
        <v>329</v>
      </c>
    </row>
    <row r="5172" spans="1:20" x14ac:dyDescent="0.25">
      <c r="A5172" s="1" t="s">
        <v>20</v>
      </c>
      <c r="B5172" s="1" t="s">
        <v>128</v>
      </c>
      <c r="C5172" s="1" t="s">
        <v>22</v>
      </c>
      <c r="D5172" s="1" t="s">
        <v>23</v>
      </c>
      <c r="E5172" s="1" t="s">
        <v>24</v>
      </c>
      <c r="G5172" t="s">
        <v>683</v>
      </c>
      <c r="H5172">
        <v>194822</v>
      </c>
      <c r="I5172">
        <v>195656</v>
      </c>
      <c r="J5172" t="s">
        <v>26</v>
      </c>
      <c r="Q5172" t="s">
        <v>1200</v>
      </c>
      <c r="R5172">
        <v>835</v>
      </c>
      <c r="T5172" t="s">
        <v>130</v>
      </c>
    </row>
    <row r="5173" spans="1:20" x14ac:dyDescent="0.25">
      <c r="A5173" s="1" t="s">
        <v>36</v>
      </c>
      <c r="B5173" s="1" t="s">
        <v>131</v>
      </c>
      <c r="C5173" s="1" t="s">
        <v>22</v>
      </c>
      <c r="D5173" s="1" t="s">
        <v>23</v>
      </c>
      <c r="E5173" s="1" t="s">
        <v>24</v>
      </c>
      <c r="G5173" t="s">
        <v>683</v>
      </c>
      <c r="H5173">
        <v>194822</v>
      </c>
      <c r="I5173">
        <v>195656</v>
      </c>
      <c r="J5173" t="s">
        <v>26</v>
      </c>
      <c r="N5173" t="s">
        <v>1201</v>
      </c>
      <c r="Q5173" t="s">
        <v>1200</v>
      </c>
      <c r="R5173">
        <v>835</v>
      </c>
      <c r="T5173" t="s">
        <v>130</v>
      </c>
    </row>
    <row r="5174" spans="1:20" x14ac:dyDescent="0.25">
      <c r="A5174" s="1" t="s">
        <v>20</v>
      </c>
      <c r="B5174" s="1" t="s">
        <v>34</v>
      </c>
      <c r="C5174" s="1" t="s">
        <v>22</v>
      </c>
      <c r="D5174" s="1" t="s">
        <v>23</v>
      </c>
      <c r="E5174" s="1" t="s">
        <v>24</v>
      </c>
      <c r="G5174" t="s">
        <v>683</v>
      </c>
      <c r="H5174">
        <v>196104</v>
      </c>
      <c r="I5174">
        <v>196298</v>
      </c>
      <c r="J5174" t="s">
        <v>26</v>
      </c>
      <c r="Q5174" t="s">
        <v>1202</v>
      </c>
      <c r="R5174">
        <v>195</v>
      </c>
    </row>
    <row r="5175" spans="1:20" x14ac:dyDescent="0.25">
      <c r="A5175" s="1" t="s">
        <v>36</v>
      </c>
      <c r="B5175" s="1" t="s">
        <v>37</v>
      </c>
      <c r="C5175" s="1" t="s">
        <v>22</v>
      </c>
      <c r="D5175" s="1" t="s">
        <v>23</v>
      </c>
      <c r="E5175" s="1" t="s">
        <v>24</v>
      </c>
      <c r="G5175" t="s">
        <v>683</v>
      </c>
      <c r="H5175">
        <v>196104</v>
      </c>
      <c r="I5175">
        <v>196298</v>
      </c>
      <c r="J5175" t="s">
        <v>26</v>
      </c>
      <c r="K5175" t="s">
        <v>1203</v>
      </c>
      <c r="N5175" t="s">
        <v>1183</v>
      </c>
      <c r="Q5175" t="s">
        <v>1202</v>
      </c>
      <c r="R5175">
        <v>195</v>
      </c>
      <c r="S5175">
        <v>64</v>
      </c>
    </row>
    <row r="5176" spans="1:20" x14ac:dyDescent="0.25">
      <c r="A5176" s="1" t="s">
        <v>20</v>
      </c>
      <c r="B5176" s="1" t="s">
        <v>34</v>
      </c>
      <c r="C5176" s="1" t="s">
        <v>22</v>
      </c>
      <c r="D5176" s="1" t="s">
        <v>23</v>
      </c>
      <c r="E5176" s="1" t="s">
        <v>24</v>
      </c>
      <c r="G5176" t="s">
        <v>683</v>
      </c>
      <c r="H5176">
        <v>196513</v>
      </c>
      <c r="I5176">
        <v>197805</v>
      </c>
      <c r="J5176" t="s">
        <v>26</v>
      </c>
      <c r="Q5176" t="s">
        <v>1204</v>
      </c>
      <c r="R5176">
        <v>1293</v>
      </c>
    </row>
    <row r="5177" spans="1:20" x14ac:dyDescent="0.25">
      <c r="A5177" s="1" t="s">
        <v>36</v>
      </c>
      <c r="B5177" s="1" t="s">
        <v>37</v>
      </c>
      <c r="C5177" s="1" t="s">
        <v>22</v>
      </c>
      <c r="D5177" s="1" t="s">
        <v>23</v>
      </c>
      <c r="E5177" s="1" t="s">
        <v>24</v>
      </c>
      <c r="G5177" t="s">
        <v>683</v>
      </c>
      <c r="H5177">
        <v>196513</v>
      </c>
      <c r="I5177">
        <v>197805</v>
      </c>
      <c r="J5177" t="s">
        <v>26</v>
      </c>
      <c r="K5177" t="s">
        <v>1205</v>
      </c>
      <c r="N5177" t="s">
        <v>1206</v>
      </c>
      <c r="Q5177" t="s">
        <v>1204</v>
      </c>
      <c r="R5177">
        <v>1293</v>
      </c>
      <c r="S5177">
        <v>430</v>
      </c>
    </row>
    <row r="5178" spans="1:20" x14ac:dyDescent="0.25">
      <c r="A5178" s="1" t="s">
        <v>20</v>
      </c>
      <c r="B5178" s="1" t="s">
        <v>34</v>
      </c>
      <c r="C5178" s="1" t="s">
        <v>22</v>
      </c>
      <c r="D5178" s="1" t="s">
        <v>23</v>
      </c>
      <c r="E5178" s="1" t="s">
        <v>24</v>
      </c>
      <c r="G5178" t="s">
        <v>1267</v>
      </c>
      <c r="H5178">
        <v>196514</v>
      </c>
      <c r="I5178">
        <v>197506</v>
      </c>
      <c r="J5178" t="s">
        <v>46</v>
      </c>
      <c r="Q5178" t="s">
        <v>1733</v>
      </c>
      <c r="R5178">
        <v>993</v>
      </c>
    </row>
    <row r="5179" spans="1:20" x14ac:dyDescent="0.25">
      <c r="A5179" s="1" t="s">
        <v>36</v>
      </c>
      <c r="B5179" s="1" t="s">
        <v>37</v>
      </c>
      <c r="C5179" s="1" t="s">
        <v>22</v>
      </c>
      <c r="D5179" s="1" t="s">
        <v>23</v>
      </c>
      <c r="E5179" s="1" t="s">
        <v>24</v>
      </c>
      <c r="G5179" t="s">
        <v>1267</v>
      </c>
      <c r="H5179">
        <v>196514</v>
      </c>
      <c r="I5179">
        <v>197506</v>
      </c>
      <c r="J5179" t="s">
        <v>46</v>
      </c>
      <c r="K5179" t="s">
        <v>1734</v>
      </c>
      <c r="N5179" t="s">
        <v>45</v>
      </c>
      <c r="Q5179" t="s">
        <v>1733</v>
      </c>
      <c r="R5179">
        <v>993</v>
      </c>
      <c r="S5179">
        <v>330</v>
      </c>
    </row>
    <row r="5180" spans="1:20" x14ac:dyDescent="0.25">
      <c r="A5180" s="1" t="s">
        <v>20</v>
      </c>
      <c r="B5180" s="1" t="s">
        <v>34</v>
      </c>
      <c r="C5180" s="1" t="s">
        <v>22</v>
      </c>
      <c r="D5180" s="1" t="s">
        <v>23</v>
      </c>
      <c r="E5180" s="1" t="s">
        <v>24</v>
      </c>
      <c r="G5180" t="s">
        <v>1267</v>
      </c>
      <c r="H5180">
        <v>197507</v>
      </c>
      <c r="I5180">
        <v>198010</v>
      </c>
      <c r="J5180" t="s">
        <v>26</v>
      </c>
      <c r="Q5180" t="s">
        <v>1735</v>
      </c>
      <c r="R5180">
        <v>504</v>
      </c>
    </row>
    <row r="5181" spans="1:20" x14ac:dyDescent="0.25">
      <c r="A5181" s="1" t="s">
        <v>36</v>
      </c>
      <c r="B5181" s="1" t="s">
        <v>37</v>
      </c>
      <c r="C5181" s="1" t="s">
        <v>22</v>
      </c>
      <c r="D5181" s="1" t="s">
        <v>23</v>
      </c>
      <c r="E5181" s="1" t="s">
        <v>24</v>
      </c>
      <c r="G5181" t="s">
        <v>1267</v>
      </c>
      <c r="H5181">
        <v>197507</v>
      </c>
      <c r="I5181">
        <v>198010</v>
      </c>
      <c r="J5181" t="s">
        <v>26</v>
      </c>
      <c r="K5181" t="s">
        <v>1736</v>
      </c>
      <c r="N5181" t="s">
        <v>1737</v>
      </c>
      <c r="Q5181" t="s">
        <v>1735</v>
      </c>
      <c r="R5181">
        <v>504</v>
      </c>
      <c r="S5181">
        <v>167</v>
      </c>
    </row>
    <row r="5182" spans="1:20" x14ac:dyDescent="0.25">
      <c r="A5182" s="1" t="s">
        <v>20</v>
      </c>
      <c r="B5182" s="1" t="s">
        <v>34</v>
      </c>
      <c r="C5182" s="1" t="s">
        <v>22</v>
      </c>
      <c r="D5182" s="1" t="s">
        <v>23</v>
      </c>
      <c r="E5182" s="1" t="s">
        <v>24</v>
      </c>
      <c r="G5182" t="s">
        <v>25</v>
      </c>
      <c r="H5182">
        <v>197977</v>
      </c>
      <c r="I5182">
        <v>201498</v>
      </c>
      <c r="J5182" t="s">
        <v>26</v>
      </c>
      <c r="Q5182" t="s">
        <v>580</v>
      </c>
      <c r="R5182">
        <v>3522</v>
      </c>
    </row>
    <row r="5183" spans="1:20" x14ac:dyDescent="0.25">
      <c r="A5183" s="1" t="s">
        <v>36</v>
      </c>
      <c r="B5183" s="1" t="s">
        <v>37</v>
      </c>
      <c r="C5183" s="1" t="s">
        <v>22</v>
      </c>
      <c r="D5183" s="1" t="s">
        <v>23</v>
      </c>
      <c r="E5183" s="1" t="s">
        <v>24</v>
      </c>
      <c r="G5183" t="s">
        <v>25</v>
      </c>
      <c r="H5183">
        <v>197977</v>
      </c>
      <c r="I5183">
        <v>201498</v>
      </c>
      <c r="J5183" t="s">
        <v>26</v>
      </c>
      <c r="K5183" t="s">
        <v>581</v>
      </c>
      <c r="N5183" t="s">
        <v>45</v>
      </c>
      <c r="Q5183" t="s">
        <v>580</v>
      </c>
      <c r="R5183">
        <v>3522</v>
      </c>
      <c r="S5183">
        <v>1173</v>
      </c>
    </row>
    <row r="5184" spans="1:20" x14ac:dyDescent="0.25">
      <c r="A5184" s="1" t="s">
        <v>20</v>
      </c>
      <c r="B5184" s="1" t="s">
        <v>34</v>
      </c>
      <c r="C5184" s="1" t="s">
        <v>22</v>
      </c>
      <c r="D5184" s="1" t="s">
        <v>23</v>
      </c>
      <c r="E5184" s="1" t="s">
        <v>24</v>
      </c>
      <c r="G5184" t="s">
        <v>683</v>
      </c>
      <c r="H5184">
        <v>198110</v>
      </c>
      <c r="I5184">
        <v>199816</v>
      </c>
      <c r="J5184" t="s">
        <v>26</v>
      </c>
      <c r="Q5184" t="s">
        <v>1207</v>
      </c>
      <c r="R5184">
        <v>1707</v>
      </c>
    </row>
    <row r="5185" spans="1:20" x14ac:dyDescent="0.25">
      <c r="A5185" s="1" t="s">
        <v>36</v>
      </c>
      <c r="B5185" s="1" t="s">
        <v>37</v>
      </c>
      <c r="C5185" s="1" t="s">
        <v>22</v>
      </c>
      <c r="D5185" s="1" t="s">
        <v>23</v>
      </c>
      <c r="E5185" s="1" t="s">
        <v>24</v>
      </c>
      <c r="G5185" t="s">
        <v>683</v>
      </c>
      <c r="H5185">
        <v>198110</v>
      </c>
      <c r="I5185">
        <v>199816</v>
      </c>
      <c r="J5185" t="s">
        <v>26</v>
      </c>
      <c r="K5185" t="s">
        <v>1208</v>
      </c>
      <c r="N5185" t="s">
        <v>1155</v>
      </c>
      <c r="Q5185" t="s">
        <v>1207</v>
      </c>
      <c r="R5185">
        <v>1707</v>
      </c>
      <c r="S5185">
        <v>568</v>
      </c>
    </row>
    <row r="5186" spans="1:20" x14ac:dyDescent="0.25">
      <c r="A5186" s="1" t="s">
        <v>20</v>
      </c>
      <c r="B5186" s="1" t="s">
        <v>34</v>
      </c>
      <c r="C5186" s="1" t="s">
        <v>22</v>
      </c>
      <c r="D5186" s="1" t="s">
        <v>23</v>
      </c>
      <c r="E5186" s="1" t="s">
        <v>24</v>
      </c>
      <c r="G5186" t="s">
        <v>1267</v>
      </c>
      <c r="H5186">
        <v>198118</v>
      </c>
      <c r="I5186">
        <v>199050</v>
      </c>
      <c r="J5186" t="s">
        <v>26</v>
      </c>
      <c r="Q5186" t="s">
        <v>1738</v>
      </c>
      <c r="R5186">
        <v>933</v>
      </c>
    </row>
    <row r="5187" spans="1:20" x14ac:dyDescent="0.25">
      <c r="A5187" s="1" t="s">
        <v>36</v>
      </c>
      <c r="B5187" s="1" t="s">
        <v>37</v>
      </c>
      <c r="C5187" s="1" t="s">
        <v>22</v>
      </c>
      <c r="D5187" s="1" t="s">
        <v>23</v>
      </c>
      <c r="E5187" s="1" t="s">
        <v>24</v>
      </c>
      <c r="G5187" t="s">
        <v>1267</v>
      </c>
      <c r="H5187">
        <v>198118</v>
      </c>
      <c r="I5187">
        <v>199050</v>
      </c>
      <c r="J5187" t="s">
        <v>26</v>
      </c>
      <c r="K5187" t="s">
        <v>1739</v>
      </c>
      <c r="N5187" t="s">
        <v>266</v>
      </c>
      <c r="Q5187" t="s">
        <v>1738</v>
      </c>
      <c r="R5187">
        <v>933</v>
      </c>
      <c r="S5187">
        <v>310</v>
      </c>
    </row>
    <row r="5188" spans="1:20" x14ac:dyDescent="0.25">
      <c r="A5188" s="1" t="s">
        <v>20</v>
      </c>
      <c r="B5188" s="1" t="s">
        <v>34</v>
      </c>
      <c r="C5188" s="1" t="s">
        <v>22</v>
      </c>
      <c r="D5188" s="1" t="s">
        <v>23</v>
      </c>
      <c r="E5188" s="1" t="s">
        <v>24</v>
      </c>
      <c r="G5188" t="s">
        <v>1267</v>
      </c>
      <c r="H5188">
        <v>199053</v>
      </c>
      <c r="I5188">
        <v>199466</v>
      </c>
      <c r="J5188" t="s">
        <v>26</v>
      </c>
      <c r="Q5188" t="s">
        <v>1740</v>
      </c>
      <c r="R5188">
        <v>414</v>
      </c>
    </row>
    <row r="5189" spans="1:20" x14ac:dyDescent="0.25">
      <c r="A5189" s="1" t="s">
        <v>36</v>
      </c>
      <c r="B5189" s="1" t="s">
        <v>37</v>
      </c>
      <c r="C5189" s="1" t="s">
        <v>22</v>
      </c>
      <c r="D5189" s="1" t="s">
        <v>23</v>
      </c>
      <c r="E5189" s="1" t="s">
        <v>24</v>
      </c>
      <c r="G5189" t="s">
        <v>1267</v>
      </c>
      <c r="H5189">
        <v>199053</v>
      </c>
      <c r="I5189">
        <v>199466</v>
      </c>
      <c r="J5189" t="s">
        <v>26</v>
      </c>
      <c r="K5189" t="s">
        <v>1741</v>
      </c>
      <c r="N5189" t="s">
        <v>45</v>
      </c>
      <c r="Q5189" t="s">
        <v>1740</v>
      </c>
      <c r="R5189">
        <v>414</v>
      </c>
      <c r="S5189">
        <v>137</v>
      </c>
    </row>
    <row r="5190" spans="1:20" x14ac:dyDescent="0.25">
      <c r="A5190" s="1" t="s">
        <v>20</v>
      </c>
      <c r="B5190" s="1" t="s">
        <v>34</v>
      </c>
      <c r="C5190" s="1" t="s">
        <v>22</v>
      </c>
      <c r="D5190" s="1" t="s">
        <v>23</v>
      </c>
      <c r="E5190" s="1" t="s">
        <v>24</v>
      </c>
      <c r="G5190" t="s">
        <v>683</v>
      </c>
      <c r="H5190">
        <v>199821</v>
      </c>
      <c r="I5190">
        <v>200249</v>
      </c>
      <c r="J5190" t="s">
        <v>26</v>
      </c>
      <c r="Q5190" t="s">
        <v>1209</v>
      </c>
      <c r="R5190">
        <v>429</v>
      </c>
    </row>
    <row r="5191" spans="1:20" x14ac:dyDescent="0.25">
      <c r="A5191" s="1" t="s">
        <v>36</v>
      </c>
      <c r="B5191" s="1" t="s">
        <v>37</v>
      </c>
      <c r="C5191" s="1" t="s">
        <v>22</v>
      </c>
      <c r="D5191" s="1" t="s">
        <v>23</v>
      </c>
      <c r="E5191" s="1" t="s">
        <v>24</v>
      </c>
      <c r="G5191" t="s">
        <v>683</v>
      </c>
      <c r="H5191">
        <v>199821</v>
      </c>
      <c r="I5191">
        <v>200249</v>
      </c>
      <c r="J5191" t="s">
        <v>26</v>
      </c>
      <c r="K5191" t="s">
        <v>1210</v>
      </c>
      <c r="N5191" t="s">
        <v>45</v>
      </c>
      <c r="Q5191" t="s">
        <v>1209</v>
      </c>
      <c r="R5191">
        <v>429</v>
      </c>
      <c r="S5191">
        <v>142</v>
      </c>
    </row>
    <row r="5192" spans="1:20" x14ac:dyDescent="0.25">
      <c r="A5192" s="1" t="s">
        <v>20</v>
      </c>
      <c r="B5192" s="1" t="s">
        <v>34</v>
      </c>
      <c r="C5192" s="1" t="s">
        <v>22</v>
      </c>
      <c r="D5192" s="1" t="s">
        <v>23</v>
      </c>
      <c r="E5192" s="1" t="s">
        <v>24</v>
      </c>
      <c r="G5192" t="s">
        <v>1267</v>
      </c>
      <c r="H5192">
        <v>199881</v>
      </c>
      <c r="I5192">
        <v>200987</v>
      </c>
      <c r="J5192" t="s">
        <v>26</v>
      </c>
      <c r="Q5192" t="s">
        <v>1742</v>
      </c>
      <c r="R5192">
        <v>1107</v>
      </c>
    </row>
    <row r="5193" spans="1:20" x14ac:dyDescent="0.25">
      <c r="A5193" s="1" t="s">
        <v>36</v>
      </c>
      <c r="B5193" s="1" t="s">
        <v>37</v>
      </c>
      <c r="C5193" s="1" t="s">
        <v>22</v>
      </c>
      <c r="D5193" s="1" t="s">
        <v>23</v>
      </c>
      <c r="E5193" s="1" t="s">
        <v>24</v>
      </c>
      <c r="G5193" t="s">
        <v>1267</v>
      </c>
      <c r="H5193">
        <v>199881</v>
      </c>
      <c r="I5193">
        <v>200987</v>
      </c>
      <c r="J5193" t="s">
        <v>26</v>
      </c>
      <c r="K5193" t="s">
        <v>1743</v>
      </c>
      <c r="N5193" t="s">
        <v>1689</v>
      </c>
      <c r="Q5193" t="s">
        <v>1742</v>
      </c>
      <c r="R5193">
        <v>1107</v>
      </c>
      <c r="S5193">
        <v>368</v>
      </c>
    </row>
    <row r="5194" spans="1:20" x14ac:dyDescent="0.25">
      <c r="A5194" s="1" t="s">
        <v>20</v>
      </c>
      <c r="B5194" s="1" t="s">
        <v>34</v>
      </c>
      <c r="C5194" s="1" t="s">
        <v>22</v>
      </c>
      <c r="D5194" s="1" t="s">
        <v>23</v>
      </c>
      <c r="E5194" s="1" t="s">
        <v>24</v>
      </c>
      <c r="G5194" t="s">
        <v>683</v>
      </c>
      <c r="H5194">
        <v>200242</v>
      </c>
      <c r="I5194">
        <v>200631</v>
      </c>
      <c r="J5194" t="s">
        <v>26</v>
      </c>
      <c r="Q5194" t="s">
        <v>1211</v>
      </c>
      <c r="R5194">
        <v>390</v>
      </c>
    </row>
    <row r="5195" spans="1:20" x14ac:dyDescent="0.25">
      <c r="A5195" s="1" t="s">
        <v>36</v>
      </c>
      <c r="B5195" s="1" t="s">
        <v>37</v>
      </c>
      <c r="C5195" s="1" t="s">
        <v>22</v>
      </c>
      <c r="D5195" s="1" t="s">
        <v>23</v>
      </c>
      <c r="E5195" s="1" t="s">
        <v>24</v>
      </c>
      <c r="G5195" t="s">
        <v>683</v>
      </c>
      <c r="H5195">
        <v>200242</v>
      </c>
      <c r="I5195">
        <v>200631</v>
      </c>
      <c r="J5195" t="s">
        <v>26</v>
      </c>
      <c r="K5195" t="s">
        <v>1212</v>
      </c>
      <c r="N5195" t="s">
        <v>610</v>
      </c>
      <c r="Q5195" t="s">
        <v>1211</v>
      </c>
      <c r="R5195">
        <v>390</v>
      </c>
      <c r="S5195">
        <v>129</v>
      </c>
    </row>
    <row r="5196" spans="1:20" x14ac:dyDescent="0.25">
      <c r="A5196" s="1" t="s">
        <v>20</v>
      </c>
      <c r="B5196" s="1" t="s">
        <v>128</v>
      </c>
      <c r="C5196" s="1" t="s">
        <v>22</v>
      </c>
      <c r="D5196" s="1" t="s">
        <v>23</v>
      </c>
      <c r="E5196" s="1" t="s">
        <v>24</v>
      </c>
      <c r="G5196" t="s">
        <v>683</v>
      </c>
      <c r="H5196">
        <v>200752</v>
      </c>
      <c r="I5196">
        <v>201594</v>
      </c>
      <c r="J5196" t="s">
        <v>26</v>
      </c>
      <c r="Q5196" t="s">
        <v>1213</v>
      </c>
      <c r="R5196">
        <v>843</v>
      </c>
      <c r="T5196" t="s">
        <v>130</v>
      </c>
    </row>
    <row r="5197" spans="1:20" x14ac:dyDescent="0.25">
      <c r="A5197" s="1" t="s">
        <v>36</v>
      </c>
      <c r="B5197" s="1" t="s">
        <v>131</v>
      </c>
      <c r="C5197" s="1" t="s">
        <v>22</v>
      </c>
      <c r="D5197" s="1" t="s">
        <v>23</v>
      </c>
      <c r="E5197" s="1" t="s">
        <v>24</v>
      </c>
      <c r="G5197" t="s">
        <v>683</v>
      </c>
      <c r="H5197">
        <v>200752</v>
      </c>
      <c r="I5197">
        <v>201594</v>
      </c>
      <c r="J5197" t="s">
        <v>26</v>
      </c>
      <c r="N5197" t="s">
        <v>447</v>
      </c>
      <c r="Q5197" t="s">
        <v>1213</v>
      </c>
      <c r="R5197">
        <v>843</v>
      </c>
      <c r="T5197" t="s">
        <v>130</v>
      </c>
    </row>
    <row r="5198" spans="1:20" x14ac:dyDescent="0.25">
      <c r="A5198" s="1" t="s">
        <v>20</v>
      </c>
      <c r="B5198" s="1" t="s">
        <v>34</v>
      </c>
      <c r="C5198" s="1" t="s">
        <v>22</v>
      </c>
      <c r="D5198" s="1" t="s">
        <v>23</v>
      </c>
      <c r="E5198" s="1" t="s">
        <v>24</v>
      </c>
      <c r="G5198" t="s">
        <v>1267</v>
      </c>
      <c r="H5198">
        <v>201124</v>
      </c>
      <c r="I5198">
        <v>202530</v>
      </c>
      <c r="J5198" t="s">
        <v>26</v>
      </c>
      <c r="Q5198" t="s">
        <v>1744</v>
      </c>
      <c r="R5198">
        <v>1407</v>
      </c>
    </row>
    <row r="5199" spans="1:20" x14ac:dyDescent="0.25">
      <c r="A5199" s="1" t="s">
        <v>36</v>
      </c>
      <c r="B5199" s="1" t="s">
        <v>37</v>
      </c>
      <c r="C5199" s="1" t="s">
        <v>22</v>
      </c>
      <c r="D5199" s="1" t="s">
        <v>23</v>
      </c>
      <c r="E5199" s="1" t="s">
        <v>24</v>
      </c>
      <c r="G5199" t="s">
        <v>1267</v>
      </c>
      <c r="H5199">
        <v>201124</v>
      </c>
      <c r="I5199">
        <v>202530</v>
      </c>
      <c r="J5199" t="s">
        <v>26</v>
      </c>
      <c r="K5199" t="s">
        <v>1745</v>
      </c>
      <c r="N5199" t="s">
        <v>1676</v>
      </c>
      <c r="Q5199" t="s">
        <v>1744</v>
      </c>
      <c r="R5199">
        <v>1407</v>
      </c>
      <c r="S5199">
        <v>468</v>
      </c>
    </row>
    <row r="5200" spans="1:20" x14ac:dyDescent="0.25">
      <c r="A5200" s="1" t="s">
        <v>20</v>
      </c>
      <c r="B5200" s="1" t="s">
        <v>34</v>
      </c>
      <c r="C5200" s="1" t="s">
        <v>22</v>
      </c>
      <c r="D5200" s="1" t="s">
        <v>23</v>
      </c>
      <c r="E5200" s="1" t="s">
        <v>24</v>
      </c>
      <c r="G5200" t="s">
        <v>25</v>
      </c>
      <c r="H5200">
        <v>201511</v>
      </c>
      <c r="I5200">
        <v>202074</v>
      </c>
      <c r="J5200" t="s">
        <v>26</v>
      </c>
      <c r="Q5200" t="s">
        <v>582</v>
      </c>
      <c r="R5200">
        <v>564</v>
      </c>
    </row>
    <row r="5201" spans="1:20" x14ac:dyDescent="0.25">
      <c r="A5201" s="1" t="s">
        <v>36</v>
      </c>
      <c r="B5201" s="1" t="s">
        <v>37</v>
      </c>
      <c r="C5201" s="1" t="s">
        <v>22</v>
      </c>
      <c r="D5201" s="1" t="s">
        <v>23</v>
      </c>
      <c r="E5201" s="1" t="s">
        <v>24</v>
      </c>
      <c r="G5201" t="s">
        <v>25</v>
      </c>
      <c r="H5201">
        <v>201511</v>
      </c>
      <c r="I5201">
        <v>202074</v>
      </c>
      <c r="J5201" t="s">
        <v>26</v>
      </c>
      <c r="K5201" t="s">
        <v>583</v>
      </c>
      <c r="N5201" t="s">
        <v>45</v>
      </c>
      <c r="Q5201" t="s">
        <v>582</v>
      </c>
      <c r="R5201">
        <v>564</v>
      </c>
      <c r="S5201">
        <v>187</v>
      </c>
    </row>
    <row r="5202" spans="1:20" x14ac:dyDescent="0.25">
      <c r="A5202" s="1" t="s">
        <v>20</v>
      </c>
      <c r="B5202" s="1" t="s">
        <v>128</v>
      </c>
      <c r="C5202" s="1" t="s">
        <v>22</v>
      </c>
      <c r="D5202" s="1" t="s">
        <v>23</v>
      </c>
      <c r="E5202" s="1" t="s">
        <v>24</v>
      </c>
      <c r="G5202" t="s">
        <v>683</v>
      </c>
      <c r="H5202">
        <v>201789</v>
      </c>
      <c r="I5202">
        <v>203078</v>
      </c>
      <c r="J5202" t="s">
        <v>26</v>
      </c>
      <c r="Q5202" t="s">
        <v>1214</v>
      </c>
      <c r="R5202">
        <v>1290</v>
      </c>
      <c r="T5202" t="s">
        <v>130</v>
      </c>
    </row>
    <row r="5203" spans="1:20" x14ac:dyDescent="0.25">
      <c r="A5203" s="1" t="s">
        <v>36</v>
      </c>
      <c r="B5203" s="1" t="s">
        <v>131</v>
      </c>
      <c r="C5203" s="1" t="s">
        <v>22</v>
      </c>
      <c r="D5203" s="1" t="s">
        <v>23</v>
      </c>
      <c r="E5203" s="1" t="s">
        <v>24</v>
      </c>
      <c r="G5203" t="s">
        <v>683</v>
      </c>
      <c r="H5203">
        <v>201789</v>
      </c>
      <c r="I5203">
        <v>203078</v>
      </c>
      <c r="J5203" t="s">
        <v>26</v>
      </c>
      <c r="N5203" t="s">
        <v>1215</v>
      </c>
      <c r="Q5203" t="s">
        <v>1214</v>
      </c>
      <c r="R5203">
        <v>1290</v>
      </c>
      <c r="T5203" t="s">
        <v>130</v>
      </c>
    </row>
    <row r="5204" spans="1:20" x14ac:dyDescent="0.25">
      <c r="A5204" s="1" t="s">
        <v>20</v>
      </c>
      <c r="B5204" s="1" t="s">
        <v>34</v>
      </c>
      <c r="C5204" s="1" t="s">
        <v>22</v>
      </c>
      <c r="D5204" s="1" t="s">
        <v>23</v>
      </c>
      <c r="E5204" s="1" t="s">
        <v>24</v>
      </c>
      <c r="G5204" t="s">
        <v>25</v>
      </c>
      <c r="H5204">
        <v>202071</v>
      </c>
      <c r="I5204">
        <v>202649</v>
      </c>
      <c r="J5204" t="s">
        <v>26</v>
      </c>
      <c r="Q5204" t="s">
        <v>584</v>
      </c>
      <c r="R5204">
        <v>579</v>
      </c>
    </row>
    <row r="5205" spans="1:20" x14ac:dyDescent="0.25">
      <c r="A5205" s="1" t="s">
        <v>36</v>
      </c>
      <c r="B5205" s="1" t="s">
        <v>37</v>
      </c>
      <c r="C5205" s="1" t="s">
        <v>22</v>
      </c>
      <c r="D5205" s="1" t="s">
        <v>23</v>
      </c>
      <c r="E5205" s="1" t="s">
        <v>24</v>
      </c>
      <c r="G5205" t="s">
        <v>25</v>
      </c>
      <c r="H5205">
        <v>202071</v>
      </c>
      <c r="I5205">
        <v>202649</v>
      </c>
      <c r="J5205" t="s">
        <v>26</v>
      </c>
      <c r="K5205" t="s">
        <v>585</v>
      </c>
      <c r="N5205" t="s">
        <v>45</v>
      </c>
      <c r="Q5205" t="s">
        <v>584</v>
      </c>
      <c r="R5205">
        <v>579</v>
      </c>
      <c r="S5205">
        <v>192</v>
      </c>
    </row>
    <row r="5206" spans="1:20" x14ac:dyDescent="0.25">
      <c r="A5206" s="1" t="s">
        <v>20</v>
      </c>
      <c r="B5206" s="1" t="s">
        <v>34</v>
      </c>
      <c r="C5206" s="1" t="s">
        <v>22</v>
      </c>
      <c r="D5206" s="1" t="s">
        <v>23</v>
      </c>
      <c r="E5206" s="1" t="s">
        <v>24</v>
      </c>
      <c r="G5206" t="s">
        <v>1267</v>
      </c>
      <c r="H5206">
        <v>202579</v>
      </c>
      <c r="I5206">
        <v>203649</v>
      </c>
      <c r="J5206" t="s">
        <v>26</v>
      </c>
      <c r="Q5206" t="s">
        <v>1746</v>
      </c>
      <c r="R5206">
        <v>1071</v>
      </c>
    </row>
    <row r="5207" spans="1:20" x14ac:dyDescent="0.25">
      <c r="A5207" s="1" t="s">
        <v>36</v>
      </c>
      <c r="B5207" s="1" t="s">
        <v>37</v>
      </c>
      <c r="C5207" s="1" t="s">
        <v>22</v>
      </c>
      <c r="D5207" s="1" t="s">
        <v>23</v>
      </c>
      <c r="E5207" s="1" t="s">
        <v>24</v>
      </c>
      <c r="G5207" t="s">
        <v>1267</v>
      </c>
      <c r="H5207">
        <v>202579</v>
      </c>
      <c r="I5207">
        <v>203649</v>
      </c>
      <c r="J5207" t="s">
        <v>26</v>
      </c>
      <c r="K5207" t="s">
        <v>1747</v>
      </c>
      <c r="N5207" t="s">
        <v>781</v>
      </c>
      <c r="Q5207" t="s">
        <v>1746</v>
      </c>
      <c r="R5207">
        <v>1071</v>
      </c>
      <c r="S5207">
        <v>356</v>
      </c>
    </row>
    <row r="5208" spans="1:20" x14ac:dyDescent="0.25">
      <c r="A5208" s="1" t="s">
        <v>20</v>
      </c>
      <c r="B5208" s="1" t="s">
        <v>34</v>
      </c>
      <c r="C5208" s="1" t="s">
        <v>22</v>
      </c>
      <c r="D5208" s="1" t="s">
        <v>23</v>
      </c>
      <c r="E5208" s="1" t="s">
        <v>24</v>
      </c>
      <c r="G5208" t="s">
        <v>25</v>
      </c>
      <c r="H5208">
        <v>202694</v>
      </c>
      <c r="I5208">
        <v>205177</v>
      </c>
      <c r="J5208" t="s">
        <v>26</v>
      </c>
      <c r="Q5208" t="s">
        <v>586</v>
      </c>
      <c r="R5208">
        <v>2484</v>
      </c>
    </row>
    <row r="5209" spans="1:20" x14ac:dyDescent="0.25">
      <c r="A5209" s="1" t="s">
        <v>36</v>
      </c>
      <c r="B5209" s="1" t="s">
        <v>37</v>
      </c>
      <c r="C5209" s="1" t="s">
        <v>22</v>
      </c>
      <c r="D5209" s="1" t="s">
        <v>23</v>
      </c>
      <c r="E5209" s="1" t="s">
        <v>24</v>
      </c>
      <c r="G5209" t="s">
        <v>25</v>
      </c>
      <c r="H5209">
        <v>202694</v>
      </c>
      <c r="I5209">
        <v>205177</v>
      </c>
      <c r="J5209" t="s">
        <v>26</v>
      </c>
      <c r="K5209" t="s">
        <v>587</v>
      </c>
      <c r="N5209" t="s">
        <v>45</v>
      </c>
      <c r="Q5209" t="s">
        <v>586</v>
      </c>
      <c r="R5209">
        <v>2484</v>
      </c>
      <c r="S5209">
        <v>827</v>
      </c>
    </row>
    <row r="5210" spans="1:20" x14ac:dyDescent="0.25">
      <c r="A5210" s="1" t="s">
        <v>20</v>
      </c>
      <c r="B5210" s="1" t="s">
        <v>128</v>
      </c>
      <c r="C5210" s="1" t="s">
        <v>22</v>
      </c>
      <c r="D5210" s="1" t="s">
        <v>23</v>
      </c>
      <c r="E5210" s="1" t="s">
        <v>24</v>
      </c>
      <c r="G5210" t="s">
        <v>683</v>
      </c>
      <c r="H5210">
        <v>203292</v>
      </c>
      <c r="I5210">
        <v>205036</v>
      </c>
      <c r="J5210" t="s">
        <v>26</v>
      </c>
      <c r="Q5210" t="s">
        <v>1216</v>
      </c>
      <c r="R5210">
        <v>1745</v>
      </c>
      <c r="T5210" t="s">
        <v>130</v>
      </c>
    </row>
    <row r="5211" spans="1:20" x14ac:dyDescent="0.25">
      <c r="A5211" s="1" t="s">
        <v>36</v>
      </c>
      <c r="B5211" s="1" t="s">
        <v>131</v>
      </c>
      <c r="C5211" s="1" t="s">
        <v>22</v>
      </c>
      <c r="D5211" s="1" t="s">
        <v>23</v>
      </c>
      <c r="E5211" s="1" t="s">
        <v>24</v>
      </c>
      <c r="G5211" t="s">
        <v>683</v>
      </c>
      <c r="H5211">
        <v>203292</v>
      </c>
      <c r="I5211">
        <v>205036</v>
      </c>
      <c r="J5211" t="s">
        <v>26</v>
      </c>
      <c r="N5211" t="s">
        <v>1217</v>
      </c>
      <c r="Q5211" t="s">
        <v>1216</v>
      </c>
      <c r="R5211">
        <v>1745</v>
      </c>
      <c r="T5211" t="s">
        <v>130</v>
      </c>
    </row>
    <row r="5212" spans="1:20" x14ac:dyDescent="0.25">
      <c r="A5212" s="1" t="s">
        <v>20</v>
      </c>
      <c r="B5212" s="1" t="s">
        <v>34</v>
      </c>
      <c r="C5212" s="1" t="s">
        <v>22</v>
      </c>
      <c r="D5212" s="1" t="s">
        <v>23</v>
      </c>
      <c r="E5212" s="1" t="s">
        <v>24</v>
      </c>
      <c r="G5212" t="s">
        <v>1267</v>
      </c>
      <c r="H5212">
        <v>203668</v>
      </c>
      <c r="I5212">
        <v>204828</v>
      </c>
      <c r="J5212" t="s">
        <v>26</v>
      </c>
      <c r="Q5212" t="s">
        <v>1748</v>
      </c>
      <c r="R5212">
        <v>1161</v>
      </c>
    </row>
    <row r="5213" spans="1:20" x14ac:dyDescent="0.25">
      <c r="A5213" s="1" t="s">
        <v>36</v>
      </c>
      <c r="B5213" s="1" t="s">
        <v>37</v>
      </c>
      <c r="C5213" s="1" t="s">
        <v>22</v>
      </c>
      <c r="D5213" s="1" t="s">
        <v>23</v>
      </c>
      <c r="E5213" s="1" t="s">
        <v>24</v>
      </c>
      <c r="G5213" t="s">
        <v>1267</v>
      </c>
      <c r="H5213">
        <v>203668</v>
      </c>
      <c r="I5213">
        <v>204828</v>
      </c>
      <c r="J5213" t="s">
        <v>26</v>
      </c>
      <c r="K5213" t="s">
        <v>1749</v>
      </c>
      <c r="N5213" t="s">
        <v>781</v>
      </c>
      <c r="Q5213" t="s">
        <v>1748</v>
      </c>
      <c r="R5213">
        <v>1161</v>
      </c>
      <c r="S5213">
        <v>386</v>
      </c>
    </row>
    <row r="5214" spans="1:20" x14ac:dyDescent="0.25">
      <c r="A5214" s="1" t="s">
        <v>20</v>
      </c>
      <c r="B5214" s="1" t="s">
        <v>34</v>
      </c>
      <c r="C5214" s="1" t="s">
        <v>22</v>
      </c>
      <c r="D5214" s="1" t="s">
        <v>23</v>
      </c>
      <c r="E5214" s="1" t="s">
        <v>24</v>
      </c>
      <c r="G5214" t="s">
        <v>1267</v>
      </c>
      <c r="H5214">
        <v>204885</v>
      </c>
      <c r="I5214">
        <v>206108</v>
      </c>
      <c r="J5214" t="s">
        <v>26</v>
      </c>
      <c r="Q5214" t="s">
        <v>1750</v>
      </c>
      <c r="R5214">
        <v>1224</v>
      </c>
    </row>
    <row r="5215" spans="1:20" x14ac:dyDescent="0.25">
      <c r="A5215" s="1" t="s">
        <v>36</v>
      </c>
      <c r="B5215" s="1" t="s">
        <v>37</v>
      </c>
      <c r="C5215" s="1" t="s">
        <v>22</v>
      </c>
      <c r="D5215" s="1" t="s">
        <v>23</v>
      </c>
      <c r="E5215" s="1" t="s">
        <v>24</v>
      </c>
      <c r="G5215" t="s">
        <v>1267</v>
      </c>
      <c r="H5215">
        <v>204885</v>
      </c>
      <c r="I5215">
        <v>206108</v>
      </c>
      <c r="J5215" t="s">
        <v>26</v>
      </c>
      <c r="K5215" t="s">
        <v>1751</v>
      </c>
      <c r="N5215" t="s">
        <v>781</v>
      </c>
      <c r="Q5215" t="s">
        <v>1750</v>
      </c>
      <c r="R5215">
        <v>1224</v>
      </c>
      <c r="S5215">
        <v>407</v>
      </c>
    </row>
    <row r="5216" spans="1:20" x14ac:dyDescent="0.25">
      <c r="A5216" s="1" t="s">
        <v>20</v>
      </c>
      <c r="B5216" s="1" t="s">
        <v>34</v>
      </c>
      <c r="C5216" s="1" t="s">
        <v>22</v>
      </c>
      <c r="D5216" s="1" t="s">
        <v>23</v>
      </c>
      <c r="E5216" s="1" t="s">
        <v>24</v>
      </c>
      <c r="G5216" t="s">
        <v>683</v>
      </c>
      <c r="H5216">
        <v>205074</v>
      </c>
      <c r="I5216">
        <v>206570</v>
      </c>
      <c r="J5216" t="s">
        <v>26</v>
      </c>
      <c r="Q5216" t="s">
        <v>1218</v>
      </c>
      <c r="R5216">
        <v>1497</v>
      </c>
    </row>
    <row r="5217" spans="1:20" x14ac:dyDescent="0.25">
      <c r="A5217" s="1" t="s">
        <v>36</v>
      </c>
      <c r="B5217" s="1" t="s">
        <v>37</v>
      </c>
      <c r="C5217" s="1" t="s">
        <v>22</v>
      </c>
      <c r="D5217" s="1" t="s">
        <v>23</v>
      </c>
      <c r="E5217" s="1" t="s">
        <v>24</v>
      </c>
      <c r="G5217" t="s">
        <v>683</v>
      </c>
      <c r="H5217">
        <v>205074</v>
      </c>
      <c r="I5217">
        <v>206570</v>
      </c>
      <c r="J5217" t="s">
        <v>26</v>
      </c>
      <c r="K5217" t="s">
        <v>1219</v>
      </c>
      <c r="N5217" t="s">
        <v>1220</v>
      </c>
      <c r="Q5217" t="s">
        <v>1218</v>
      </c>
      <c r="R5217">
        <v>1497</v>
      </c>
      <c r="S5217">
        <v>498</v>
      </c>
    </row>
    <row r="5218" spans="1:20" x14ac:dyDescent="0.25">
      <c r="A5218" s="1" t="s">
        <v>20</v>
      </c>
      <c r="B5218" s="1" t="s">
        <v>34</v>
      </c>
      <c r="C5218" s="1" t="s">
        <v>22</v>
      </c>
      <c r="D5218" s="1" t="s">
        <v>23</v>
      </c>
      <c r="E5218" s="1" t="s">
        <v>24</v>
      </c>
      <c r="G5218" t="s">
        <v>25</v>
      </c>
      <c r="H5218">
        <v>205450</v>
      </c>
      <c r="I5218">
        <v>205803</v>
      </c>
      <c r="J5218" t="s">
        <v>26</v>
      </c>
      <c r="Q5218" t="s">
        <v>588</v>
      </c>
      <c r="R5218">
        <v>354</v>
      </c>
    </row>
    <row r="5219" spans="1:20" x14ac:dyDescent="0.25">
      <c r="A5219" s="1" t="s">
        <v>36</v>
      </c>
      <c r="B5219" s="1" t="s">
        <v>37</v>
      </c>
      <c r="C5219" s="1" t="s">
        <v>22</v>
      </c>
      <c r="D5219" s="1" t="s">
        <v>23</v>
      </c>
      <c r="E5219" s="1" t="s">
        <v>24</v>
      </c>
      <c r="G5219" t="s">
        <v>25</v>
      </c>
      <c r="H5219">
        <v>205450</v>
      </c>
      <c r="I5219">
        <v>205803</v>
      </c>
      <c r="J5219" t="s">
        <v>26</v>
      </c>
      <c r="K5219" t="s">
        <v>589</v>
      </c>
      <c r="N5219" t="s">
        <v>45</v>
      </c>
      <c r="Q5219" t="s">
        <v>588</v>
      </c>
      <c r="R5219">
        <v>354</v>
      </c>
      <c r="S5219">
        <v>117</v>
      </c>
    </row>
    <row r="5220" spans="1:20" x14ac:dyDescent="0.25">
      <c r="A5220" s="1" t="s">
        <v>20</v>
      </c>
      <c r="B5220" s="1" t="s">
        <v>34</v>
      </c>
      <c r="C5220" s="1" t="s">
        <v>22</v>
      </c>
      <c r="D5220" s="1" t="s">
        <v>23</v>
      </c>
      <c r="E5220" s="1" t="s">
        <v>24</v>
      </c>
      <c r="G5220" t="s">
        <v>25</v>
      </c>
      <c r="H5220">
        <v>205960</v>
      </c>
      <c r="I5220">
        <v>209148</v>
      </c>
      <c r="J5220" t="s">
        <v>26</v>
      </c>
      <c r="Q5220" t="s">
        <v>590</v>
      </c>
      <c r="R5220">
        <v>3189</v>
      </c>
    </row>
    <row r="5221" spans="1:20" x14ac:dyDescent="0.25">
      <c r="A5221" s="1" t="s">
        <v>36</v>
      </c>
      <c r="B5221" s="1" t="s">
        <v>37</v>
      </c>
      <c r="C5221" s="1" t="s">
        <v>22</v>
      </c>
      <c r="D5221" s="1" t="s">
        <v>23</v>
      </c>
      <c r="E5221" s="1" t="s">
        <v>24</v>
      </c>
      <c r="G5221" t="s">
        <v>25</v>
      </c>
      <c r="H5221">
        <v>205960</v>
      </c>
      <c r="I5221">
        <v>209148</v>
      </c>
      <c r="J5221" t="s">
        <v>26</v>
      </c>
      <c r="K5221" t="s">
        <v>591</v>
      </c>
      <c r="N5221" t="s">
        <v>45</v>
      </c>
      <c r="Q5221" t="s">
        <v>590</v>
      </c>
      <c r="R5221">
        <v>3189</v>
      </c>
      <c r="S5221">
        <v>1062</v>
      </c>
    </row>
    <row r="5222" spans="1:20" x14ac:dyDescent="0.25">
      <c r="A5222" s="1" t="s">
        <v>20</v>
      </c>
      <c r="B5222" s="1" t="s">
        <v>34</v>
      </c>
      <c r="C5222" s="1" t="s">
        <v>22</v>
      </c>
      <c r="D5222" s="1" t="s">
        <v>23</v>
      </c>
      <c r="E5222" s="1" t="s">
        <v>24</v>
      </c>
      <c r="G5222" t="s">
        <v>1267</v>
      </c>
      <c r="H5222">
        <v>206134</v>
      </c>
      <c r="I5222">
        <v>207222</v>
      </c>
      <c r="J5222" t="s">
        <v>26</v>
      </c>
      <c r="Q5222" t="s">
        <v>1752</v>
      </c>
      <c r="R5222">
        <v>1089</v>
      </c>
    </row>
    <row r="5223" spans="1:20" x14ac:dyDescent="0.25">
      <c r="A5223" s="1" t="s">
        <v>36</v>
      </c>
      <c r="B5223" s="1" t="s">
        <v>37</v>
      </c>
      <c r="C5223" s="1" t="s">
        <v>22</v>
      </c>
      <c r="D5223" s="1" t="s">
        <v>23</v>
      </c>
      <c r="E5223" s="1" t="s">
        <v>24</v>
      </c>
      <c r="G5223" t="s">
        <v>1267</v>
      </c>
      <c r="H5223">
        <v>206134</v>
      </c>
      <c r="I5223">
        <v>207222</v>
      </c>
      <c r="J5223" t="s">
        <v>26</v>
      </c>
      <c r="K5223" t="s">
        <v>1753</v>
      </c>
      <c r="N5223" t="s">
        <v>204</v>
      </c>
      <c r="Q5223" t="s">
        <v>1752</v>
      </c>
      <c r="R5223">
        <v>1089</v>
      </c>
      <c r="S5223">
        <v>362</v>
      </c>
    </row>
    <row r="5224" spans="1:20" x14ac:dyDescent="0.25">
      <c r="A5224" s="1" t="s">
        <v>20</v>
      </c>
      <c r="B5224" s="1" t="s">
        <v>128</v>
      </c>
      <c r="C5224" s="1" t="s">
        <v>22</v>
      </c>
      <c r="D5224" s="1" t="s">
        <v>23</v>
      </c>
      <c r="E5224" s="1" t="s">
        <v>24</v>
      </c>
      <c r="G5224" t="s">
        <v>683</v>
      </c>
      <c r="H5224">
        <v>206567</v>
      </c>
      <c r="I5224">
        <v>208101</v>
      </c>
      <c r="J5224" t="s">
        <v>26</v>
      </c>
      <c r="Q5224" t="s">
        <v>1221</v>
      </c>
      <c r="R5224">
        <v>1535</v>
      </c>
      <c r="T5224" t="s">
        <v>130</v>
      </c>
    </row>
    <row r="5225" spans="1:20" x14ac:dyDescent="0.25">
      <c r="A5225" s="1" t="s">
        <v>36</v>
      </c>
      <c r="B5225" s="1" t="s">
        <v>131</v>
      </c>
      <c r="C5225" s="1" t="s">
        <v>22</v>
      </c>
      <c r="D5225" s="1" t="s">
        <v>23</v>
      </c>
      <c r="E5225" s="1" t="s">
        <v>24</v>
      </c>
      <c r="G5225" t="s">
        <v>683</v>
      </c>
      <c r="H5225">
        <v>206567</v>
      </c>
      <c r="I5225">
        <v>208101</v>
      </c>
      <c r="J5225" t="s">
        <v>26</v>
      </c>
      <c r="N5225" t="s">
        <v>1220</v>
      </c>
      <c r="Q5225" t="s">
        <v>1221</v>
      </c>
      <c r="R5225">
        <v>1535</v>
      </c>
      <c r="T5225" t="s">
        <v>130</v>
      </c>
    </row>
    <row r="5226" spans="1:20" x14ac:dyDescent="0.25">
      <c r="A5226" s="1" t="s">
        <v>20</v>
      </c>
      <c r="B5226" s="1" t="s">
        <v>34</v>
      </c>
      <c r="C5226" s="1" t="s">
        <v>22</v>
      </c>
      <c r="D5226" s="1" t="s">
        <v>23</v>
      </c>
      <c r="E5226" s="1" t="s">
        <v>24</v>
      </c>
      <c r="G5226" t="s">
        <v>1267</v>
      </c>
      <c r="H5226">
        <v>207223</v>
      </c>
      <c r="I5226">
        <v>209058</v>
      </c>
      <c r="J5226" t="s">
        <v>26</v>
      </c>
      <c r="Q5226" t="s">
        <v>1754</v>
      </c>
      <c r="R5226">
        <v>1836</v>
      </c>
    </row>
    <row r="5227" spans="1:20" x14ac:dyDescent="0.25">
      <c r="A5227" s="1" t="s">
        <v>36</v>
      </c>
      <c r="B5227" s="1" t="s">
        <v>37</v>
      </c>
      <c r="C5227" s="1" t="s">
        <v>22</v>
      </c>
      <c r="D5227" s="1" t="s">
        <v>23</v>
      </c>
      <c r="E5227" s="1" t="s">
        <v>24</v>
      </c>
      <c r="G5227" t="s">
        <v>1267</v>
      </c>
      <c r="H5227">
        <v>207223</v>
      </c>
      <c r="I5227">
        <v>209058</v>
      </c>
      <c r="J5227" t="s">
        <v>26</v>
      </c>
      <c r="K5227" t="s">
        <v>1755</v>
      </c>
      <c r="N5227" t="s">
        <v>1756</v>
      </c>
      <c r="Q5227" t="s">
        <v>1754</v>
      </c>
      <c r="R5227">
        <v>1836</v>
      </c>
      <c r="S5227">
        <v>611</v>
      </c>
    </row>
    <row r="5228" spans="1:20" x14ac:dyDescent="0.25">
      <c r="A5228" s="1" t="s">
        <v>20</v>
      </c>
      <c r="B5228" s="1" t="s">
        <v>34</v>
      </c>
      <c r="C5228" s="1" t="s">
        <v>22</v>
      </c>
      <c r="D5228" s="1" t="s">
        <v>23</v>
      </c>
      <c r="E5228" s="1" t="s">
        <v>24</v>
      </c>
      <c r="G5228" t="s">
        <v>683</v>
      </c>
      <c r="H5228">
        <v>208284</v>
      </c>
      <c r="I5228">
        <v>209216</v>
      </c>
      <c r="J5228" t="s">
        <v>26</v>
      </c>
      <c r="Q5228" t="s">
        <v>1222</v>
      </c>
      <c r="R5228">
        <v>933</v>
      </c>
    </row>
    <row r="5229" spans="1:20" x14ac:dyDescent="0.25">
      <c r="A5229" s="1" t="s">
        <v>36</v>
      </c>
      <c r="B5229" s="1" t="s">
        <v>37</v>
      </c>
      <c r="C5229" s="1" t="s">
        <v>22</v>
      </c>
      <c r="D5229" s="1" t="s">
        <v>23</v>
      </c>
      <c r="E5229" s="1" t="s">
        <v>24</v>
      </c>
      <c r="G5229" t="s">
        <v>683</v>
      </c>
      <c r="H5229">
        <v>208284</v>
      </c>
      <c r="I5229">
        <v>209216</v>
      </c>
      <c r="J5229" t="s">
        <v>26</v>
      </c>
      <c r="K5229" t="s">
        <v>1223</v>
      </c>
      <c r="N5229" t="s">
        <v>1224</v>
      </c>
      <c r="Q5229" t="s">
        <v>1222</v>
      </c>
      <c r="R5229">
        <v>933</v>
      </c>
      <c r="S5229">
        <v>310</v>
      </c>
    </row>
    <row r="5230" spans="1:20" x14ac:dyDescent="0.25">
      <c r="A5230" s="1" t="s">
        <v>20</v>
      </c>
      <c r="B5230" s="1" t="s">
        <v>34</v>
      </c>
      <c r="C5230" s="1" t="s">
        <v>22</v>
      </c>
      <c r="D5230" s="1" t="s">
        <v>23</v>
      </c>
      <c r="E5230" s="1" t="s">
        <v>24</v>
      </c>
      <c r="G5230" t="s">
        <v>1267</v>
      </c>
      <c r="H5230">
        <v>209024</v>
      </c>
      <c r="I5230">
        <v>210166</v>
      </c>
      <c r="J5230" t="s">
        <v>26</v>
      </c>
      <c r="Q5230" t="s">
        <v>1757</v>
      </c>
      <c r="R5230">
        <v>1143</v>
      </c>
    </row>
    <row r="5231" spans="1:20" x14ac:dyDescent="0.25">
      <c r="A5231" s="1" t="s">
        <v>36</v>
      </c>
      <c r="B5231" s="1" t="s">
        <v>37</v>
      </c>
      <c r="C5231" s="1" t="s">
        <v>22</v>
      </c>
      <c r="D5231" s="1" t="s">
        <v>23</v>
      </c>
      <c r="E5231" s="1" t="s">
        <v>24</v>
      </c>
      <c r="G5231" t="s">
        <v>1267</v>
      </c>
      <c r="H5231">
        <v>209024</v>
      </c>
      <c r="I5231">
        <v>210166</v>
      </c>
      <c r="J5231" t="s">
        <v>26</v>
      </c>
      <c r="K5231" t="s">
        <v>1758</v>
      </c>
      <c r="N5231" t="s">
        <v>1759</v>
      </c>
      <c r="Q5231" t="s">
        <v>1757</v>
      </c>
      <c r="R5231">
        <v>1143</v>
      </c>
      <c r="S5231">
        <v>380</v>
      </c>
    </row>
    <row r="5232" spans="1:20" x14ac:dyDescent="0.25">
      <c r="A5232" s="1" t="s">
        <v>20</v>
      </c>
      <c r="B5232" s="1" t="s">
        <v>34</v>
      </c>
      <c r="C5232" s="1" t="s">
        <v>22</v>
      </c>
      <c r="D5232" s="1" t="s">
        <v>23</v>
      </c>
      <c r="E5232" s="1" t="s">
        <v>24</v>
      </c>
      <c r="G5232" t="s">
        <v>25</v>
      </c>
      <c r="H5232">
        <v>209158</v>
      </c>
      <c r="I5232">
        <v>210180</v>
      </c>
      <c r="J5232" t="s">
        <v>26</v>
      </c>
      <c r="Q5232" t="s">
        <v>592</v>
      </c>
      <c r="R5232">
        <v>1023</v>
      </c>
    </row>
    <row r="5233" spans="1:19" x14ac:dyDescent="0.25">
      <c r="A5233" s="1" t="s">
        <v>36</v>
      </c>
      <c r="B5233" s="1" t="s">
        <v>37</v>
      </c>
      <c r="C5233" s="1" t="s">
        <v>22</v>
      </c>
      <c r="D5233" s="1" t="s">
        <v>23</v>
      </c>
      <c r="E5233" s="1" t="s">
        <v>24</v>
      </c>
      <c r="G5233" t="s">
        <v>25</v>
      </c>
      <c r="H5233">
        <v>209158</v>
      </c>
      <c r="I5233">
        <v>210180</v>
      </c>
      <c r="J5233" t="s">
        <v>26</v>
      </c>
      <c r="K5233" t="s">
        <v>593</v>
      </c>
      <c r="N5233" t="s">
        <v>45</v>
      </c>
      <c r="Q5233" t="s">
        <v>592</v>
      </c>
      <c r="R5233">
        <v>1023</v>
      </c>
      <c r="S5233">
        <v>340</v>
      </c>
    </row>
    <row r="5234" spans="1:19" x14ac:dyDescent="0.25">
      <c r="A5234" s="1" t="s">
        <v>20</v>
      </c>
      <c r="B5234" s="1" t="s">
        <v>34</v>
      </c>
      <c r="C5234" s="1" t="s">
        <v>22</v>
      </c>
      <c r="D5234" s="1" t="s">
        <v>23</v>
      </c>
      <c r="E5234" s="1" t="s">
        <v>24</v>
      </c>
      <c r="G5234" t="s">
        <v>683</v>
      </c>
      <c r="H5234">
        <v>209397</v>
      </c>
      <c r="I5234">
        <v>209621</v>
      </c>
      <c r="J5234" t="s">
        <v>26</v>
      </c>
      <c r="Q5234" t="s">
        <v>1225</v>
      </c>
      <c r="R5234">
        <v>225</v>
      </c>
    </row>
    <row r="5235" spans="1:19" x14ac:dyDescent="0.25">
      <c r="A5235" s="1" t="s">
        <v>36</v>
      </c>
      <c r="B5235" s="1" t="s">
        <v>37</v>
      </c>
      <c r="C5235" s="1" t="s">
        <v>22</v>
      </c>
      <c r="D5235" s="1" t="s">
        <v>23</v>
      </c>
      <c r="E5235" s="1" t="s">
        <v>24</v>
      </c>
      <c r="G5235" t="s">
        <v>683</v>
      </c>
      <c r="H5235">
        <v>209397</v>
      </c>
      <c r="I5235">
        <v>209621</v>
      </c>
      <c r="J5235" t="s">
        <v>26</v>
      </c>
      <c r="K5235" t="s">
        <v>1226</v>
      </c>
      <c r="N5235" t="s">
        <v>1227</v>
      </c>
      <c r="Q5235" t="s">
        <v>1225</v>
      </c>
      <c r="R5235">
        <v>225</v>
      </c>
      <c r="S5235">
        <v>74</v>
      </c>
    </row>
    <row r="5236" spans="1:19" x14ac:dyDescent="0.25">
      <c r="A5236" s="1" t="s">
        <v>20</v>
      </c>
      <c r="B5236" s="1" t="s">
        <v>34</v>
      </c>
      <c r="C5236" s="1" t="s">
        <v>22</v>
      </c>
      <c r="D5236" s="1" t="s">
        <v>23</v>
      </c>
      <c r="E5236" s="1" t="s">
        <v>24</v>
      </c>
      <c r="G5236" t="s">
        <v>683</v>
      </c>
      <c r="H5236">
        <v>209698</v>
      </c>
      <c r="I5236">
        <v>210861</v>
      </c>
      <c r="J5236" t="s">
        <v>26</v>
      </c>
      <c r="Q5236" t="s">
        <v>1228</v>
      </c>
      <c r="R5236">
        <v>1164</v>
      </c>
    </row>
    <row r="5237" spans="1:19" x14ac:dyDescent="0.25">
      <c r="A5237" s="1" t="s">
        <v>36</v>
      </c>
      <c r="B5237" s="1" t="s">
        <v>37</v>
      </c>
      <c r="C5237" s="1" t="s">
        <v>22</v>
      </c>
      <c r="D5237" s="1" t="s">
        <v>23</v>
      </c>
      <c r="E5237" s="1" t="s">
        <v>24</v>
      </c>
      <c r="G5237" t="s">
        <v>683</v>
      </c>
      <c r="H5237">
        <v>209698</v>
      </c>
      <c r="I5237">
        <v>210861</v>
      </c>
      <c r="J5237" t="s">
        <v>26</v>
      </c>
      <c r="K5237" t="s">
        <v>1229</v>
      </c>
      <c r="N5237" t="s">
        <v>1230</v>
      </c>
      <c r="Q5237" t="s">
        <v>1228</v>
      </c>
      <c r="R5237">
        <v>1164</v>
      </c>
      <c r="S5237">
        <v>387</v>
      </c>
    </row>
    <row r="5238" spans="1:19" x14ac:dyDescent="0.25">
      <c r="A5238" s="1" t="s">
        <v>20</v>
      </c>
      <c r="B5238" s="1" t="s">
        <v>34</v>
      </c>
      <c r="C5238" s="1" t="s">
        <v>22</v>
      </c>
      <c r="D5238" s="1" t="s">
        <v>23</v>
      </c>
      <c r="E5238" s="1" t="s">
        <v>24</v>
      </c>
      <c r="G5238" t="s">
        <v>1267</v>
      </c>
      <c r="H5238">
        <v>210251</v>
      </c>
      <c r="I5238">
        <v>211159</v>
      </c>
      <c r="J5238" t="s">
        <v>26</v>
      </c>
      <c r="Q5238" t="s">
        <v>1760</v>
      </c>
      <c r="R5238">
        <v>909</v>
      </c>
    </row>
    <row r="5239" spans="1:19" x14ac:dyDescent="0.25">
      <c r="A5239" s="1" t="s">
        <v>36</v>
      </c>
      <c r="B5239" s="1" t="s">
        <v>37</v>
      </c>
      <c r="C5239" s="1" t="s">
        <v>22</v>
      </c>
      <c r="D5239" s="1" t="s">
        <v>23</v>
      </c>
      <c r="E5239" s="1" t="s">
        <v>24</v>
      </c>
      <c r="G5239" t="s">
        <v>1267</v>
      </c>
      <c r="H5239">
        <v>210251</v>
      </c>
      <c r="I5239">
        <v>211159</v>
      </c>
      <c r="J5239" t="s">
        <v>26</v>
      </c>
      <c r="K5239" t="s">
        <v>1761</v>
      </c>
      <c r="N5239" t="s">
        <v>630</v>
      </c>
      <c r="Q5239" t="s">
        <v>1760</v>
      </c>
      <c r="R5239">
        <v>909</v>
      </c>
      <c r="S5239">
        <v>302</v>
      </c>
    </row>
    <row r="5240" spans="1:19" x14ac:dyDescent="0.25">
      <c r="A5240" s="1" t="s">
        <v>20</v>
      </c>
      <c r="B5240" s="1" t="s">
        <v>34</v>
      </c>
      <c r="C5240" s="1" t="s">
        <v>22</v>
      </c>
      <c r="D5240" s="1" t="s">
        <v>23</v>
      </c>
      <c r="E5240" s="1" t="s">
        <v>24</v>
      </c>
      <c r="G5240" t="s">
        <v>25</v>
      </c>
      <c r="H5240">
        <v>210337</v>
      </c>
      <c r="I5240">
        <v>211389</v>
      </c>
      <c r="J5240" t="s">
        <v>26</v>
      </c>
      <c r="Q5240" t="s">
        <v>594</v>
      </c>
      <c r="R5240">
        <v>1053</v>
      </c>
    </row>
    <row r="5241" spans="1:19" x14ac:dyDescent="0.25">
      <c r="A5241" s="1" t="s">
        <v>36</v>
      </c>
      <c r="B5241" s="1" t="s">
        <v>37</v>
      </c>
      <c r="C5241" s="1" t="s">
        <v>22</v>
      </c>
      <c r="D5241" s="1" t="s">
        <v>23</v>
      </c>
      <c r="E5241" s="1" t="s">
        <v>24</v>
      </c>
      <c r="G5241" t="s">
        <v>25</v>
      </c>
      <c r="H5241">
        <v>210337</v>
      </c>
      <c r="I5241">
        <v>211389</v>
      </c>
      <c r="J5241" t="s">
        <v>26</v>
      </c>
      <c r="K5241" t="s">
        <v>595</v>
      </c>
      <c r="N5241" t="s">
        <v>45</v>
      </c>
      <c r="Q5241" t="s">
        <v>594</v>
      </c>
      <c r="R5241">
        <v>1053</v>
      </c>
      <c r="S5241">
        <v>350</v>
      </c>
    </row>
    <row r="5242" spans="1:19" x14ac:dyDescent="0.25">
      <c r="A5242" s="1" t="s">
        <v>20</v>
      </c>
      <c r="B5242" s="1" t="s">
        <v>34</v>
      </c>
      <c r="C5242" s="1" t="s">
        <v>22</v>
      </c>
      <c r="D5242" s="1" t="s">
        <v>23</v>
      </c>
      <c r="E5242" s="1" t="s">
        <v>24</v>
      </c>
      <c r="G5242" t="s">
        <v>683</v>
      </c>
      <c r="H5242">
        <v>210965</v>
      </c>
      <c r="I5242">
        <v>211291</v>
      </c>
      <c r="J5242" t="s">
        <v>46</v>
      </c>
      <c r="Q5242" t="s">
        <v>1231</v>
      </c>
      <c r="R5242">
        <v>327</v>
      </c>
    </row>
    <row r="5243" spans="1:19" x14ac:dyDescent="0.25">
      <c r="A5243" s="1" t="s">
        <v>36</v>
      </c>
      <c r="B5243" s="1" t="s">
        <v>37</v>
      </c>
      <c r="C5243" s="1" t="s">
        <v>22</v>
      </c>
      <c r="D5243" s="1" t="s">
        <v>23</v>
      </c>
      <c r="E5243" s="1" t="s">
        <v>24</v>
      </c>
      <c r="G5243" t="s">
        <v>683</v>
      </c>
      <c r="H5243">
        <v>210965</v>
      </c>
      <c r="I5243">
        <v>211291</v>
      </c>
      <c r="J5243" t="s">
        <v>46</v>
      </c>
      <c r="K5243" t="s">
        <v>1232</v>
      </c>
      <c r="N5243" t="s">
        <v>45</v>
      </c>
      <c r="Q5243" t="s">
        <v>1231</v>
      </c>
      <c r="R5243">
        <v>327</v>
      </c>
      <c r="S5243">
        <v>108</v>
      </c>
    </row>
    <row r="5244" spans="1:19" x14ac:dyDescent="0.25">
      <c r="A5244" s="1" t="s">
        <v>20</v>
      </c>
      <c r="B5244" s="1" t="s">
        <v>34</v>
      </c>
      <c r="C5244" s="1" t="s">
        <v>22</v>
      </c>
      <c r="D5244" s="1" t="s">
        <v>23</v>
      </c>
      <c r="E5244" s="1" t="s">
        <v>24</v>
      </c>
      <c r="G5244" t="s">
        <v>1267</v>
      </c>
      <c r="H5244">
        <v>211159</v>
      </c>
      <c r="I5244">
        <v>212037</v>
      </c>
      <c r="J5244" t="s">
        <v>26</v>
      </c>
      <c r="Q5244" t="s">
        <v>1762</v>
      </c>
      <c r="R5244">
        <v>879</v>
      </c>
    </row>
    <row r="5245" spans="1:19" x14ac:dyDescent="0.25">
      <c r="A5245" s="1" t="s">
        <v>36</v>
      </c>
      <c r="B5245" s="1" t="s">
        <v>37</v>
      </c>
      <c r="C5245" s="1" t="s">
        <v>22</v>
      </c>
      <c r="D5245" s="1" t="s">
        <v>23</v>
      </c>
      <c r="E5245" s="1" t="s">
        <v>24</v>
      </c>
      <c r="G5245" t="s">
        <v>1267</v>
      </c>
      <c r="H5245">
        <v>211159</v>
      </c>
      <c r="I5245">
        <v>212037</v>
      </c>
      <c r="J5245" t="s">
        <v>26</v>
      </c>
      <c r="K5245" t="s">
        <v>1763</v>
      </c>
      <c r="N5245" t="s">
        <v>630</v>
      </c>
      <c r="Q5245" t="s">
        <v>1762</v>
      </c>
      <c r="R5245">
        <v>879</v>
      </c>
      <c r="S5245">
        <v>292</v>
      </c>
    </row>
    <row r="5246" spans="1:19" x14ac:dyDescent="0.25">
      <c r="A5246" s="1" t="s">
        <v>20</v>
      </c>
      <c r="B5246" s="1" t="s">
        <v>34</v>
      </c>
      <c r="C5246" s="1" t="s">
        <v>22</v>
      </c>
      <c r="D5246" s="1" t="s">
        <v>23</v>
      </c>
      <c r="E5246" s="1" t="s">
        <v>24</v>
      </c>
      <c r="G5246" t="s">
        <v>683</v>
      </c>
      <c r="H5246">
        <v>211288</v>
      </c>
      <c r="I5246">
        <v>211731</v>
      </c>
      <c r="J5246" t="s">
        <v>46</v>
      </c>
      <c r="Q5246" t="s">
        <v>1233</v>
      </c>
      <c r="R5246">
        <v>444</v>
      </c>
    </row>
    <row r="5247" spans="1:19" x14ac:dyDescent="0.25">
      <c r="A5247" s="1" t="s">
        <v>36</v>
      </c>
      <c r="B5247" s="1" t="s">
        <v>37</v>
      </c>
      <c r="C5247" s="1" t="s">
        <v>22</v>
      </c>
      <c r="D5247" s="1" t="s">
        <v>23</v>
      </c>
      <c r="E5247" s="1" t="s">
        <v>24</v>
      </c>
      <c r="G5247" t="s">
        <v>683</v>
      </c>
      <c r="H5247">
        <v>211288</v>
      </c>
      <c r="I5247">
        <v>211731</v>
      </c>
      <c r="J5247" t="s">
        <v>46</v>
      </c>
      <c r="K5247" t="s">
        <v>1234</v>
      </c>
      <c r="N5247" t="s">
        <v>45</v>
      </c>
      <c r="Q5247" t="s">
        <v>1233</v>
      </c>
      <c r="R5247">
        <v>444</v>
      </c>
      <c r="S5247">
        <v>147</v>
      </c>
    </row>
    <row r="5248" spans="1:19" x14ac:dyDescent="0.25">
      <c r="A5248" s="1" t="s">
        <v>20</v>
      </c>
      <c r="B5248" s="1" t="s">
        <v>34</v>
      </c>
      <c r="C5248" s="1" t="s">
        <v>22</v>
      </c>
      <c r="D5248" s="1" t="s">
        <v>23</v>
      </c>
      <c r="E5248" s="1" t="s">
        <v>24</v>
      </c>
      <c r="G5248" t="s">
        <v>25</v>
      </c>
      <c r="H5248">
        <v>211465</v>
      </c>
      <c r="I5248">
        <v>212031</v>
      </c>
      <c r="J5248" t="s">
        <v>26</v>
      </c>
      <c r="Q5248" t="s">
        <v>596</v>
      </c>
      <c r="R5248">
        <v>567</v>
      </c>
    </row>
    <row r="5249" spans="1:19" x14ac:dyDescent="0.25">
      <c r="A5249" s="1" t="s">
        <v>36</v>
      </c>
      <c r="B5249" s="1" t="s">
        <v>37</v>
      </c>
      <c r="C5249" s="1" t="s">
        <v>22</v>
      </c>
      <c r="D5249" s="1" t="s">
        <v>23</v>
      </c>
      <c r="E5249" s="1" t="s">
        <v>24</v>
      </c>
      <c r="G5249" t="s">
        <v>25</v>
      </c>
      <c r="H5249">
        <v>211465</v>
      </c>
      <c r="I5249">
        <v>212031</v>
      </c>
      <c r="J5249" t="s">
        <v>26</v>
      </c>
      <c r="K5249" t="s">
        <v>597</v>
      </c>
      <c r="N5249" t="s">
        <v>598</v>
      </c>
      <c r="Q5249" t="s">
        <v>596</v>
      </c>
      <c r="R5249">
        <v>567</v>
      </c>
      <c r="S5249">
        <v>188</v>
      </c>
    </row>
    <row r="5250" spans="1:19" x14ac:dyDescent="0.25">
      <c r="A5250" s="1" t="s">
        <v>20</v>
      </c>
      <c r="B5250" s="1" t="s">
        <v>34</v>
      </c>
      <c r="C5250" s="1" t="s">
        <v>22</v>
      </c>
      <c r="D5250" s="1" t="s">
        <v>23</v>
      </c>
      <c r="E5250" s="1" t="s">
        <v>24</v>
      </c>
      <c r="G5250" t="s">
        <v>683</v>
      </c>
      <c r="H5250">
        <v>212001</v>
      </c>
      <c r="I5250">
        <v>212918</v>
      </c>
      <c r="J5250" t="s">
        <v>46</v>
      </c>
      <c r="Q5250" t="s">
        <v>1235</v>
      </c>
      <c r="R5250">
        <v>918</v>
      </c>
    </row>
    <row r="5251" spans="1:19" x14ac:dyDescent="0.25">
      <c r="A5251" s="1" t="s">
        <v>36</v>
      </c>
      <c r="B5251" s="1" t="s">
        <v>37</v>
      </c>
      <c r="C5251" s="1" t="s">
        <v>22</v>
      </c>
      <c r="D5251" s="1" t="s">
        <v>23</v>
      </c>
      <c r="E5251" s="1" t="s">
        <v>24</v>
      </c>
      <c r="G5251" t="s">
        <v>683</v>
      </c>
      <c r="H5251">
        <v>212001</v>
      </c>
      <c r="I5251">
        <v>212918</v>
      </c>
      <c r="J5251" t="s">
        <v>46</v>
      </c>
      <c r="K5251" t="s">
        <v>1236</v>
      </c>
      <c r="N5251" t="s">
        <v>1237</v>
      </c>
      <c r="Q5251" t="s">
        <v>1235</v>
      </c>
      <c r="R5251">
        <v>918</v>
      </c>
      <c r="S5251">
        <v>305</v>
      </c>
    </row>
    <row r="5252" spans="1:19" x14ac:dyDescent="0.25">
      <c r="A5252" s="1" t="s">
        <v>20</v>
      </c>
      <c r="B5252" s="1" t="s">
        <v>34</v>
      </c>
      <c r="C5252" s="1" t="s">
        <v>22</v>
      </c>
      <c r="D5252" s="1" t="s">
        <v>23</v>
      </c>
      <c r="E5252" s="1" t="s">
        <v>24</v>
      </c>
      <c r="G5252" t="s">
        <v>1267</v>
      </c>
      <c r="H5252">
        <v>212149</v>
      </c>
      <c r="I5252">
        <v>213501</v>
      </c>
      <c r="J5252" t="s">
        <v>26</v>
      </c>
      <c r="Q5252" t="s">
        <v>1764</v>
      </c>
      <c r="R5252">
        <v>1353</v>
      </c>
    </row>
    <row r="5253" spans="1:19" x14ac:dyDescent="0.25">
      <c r="A5253" s="1" t="s">
        <v>36</v>
      </c>
      <c r="B5253" s="1" t="s">
        <v>37</v>
      </c>
      <c r="C5253" s="1" t="s">
        <v>22</v>
      </c>
      <c r="D5253" s="1" t="s">
        <v>23</v>
      </c>
      <c r="E5253" s="1" t="s">
        <v>24</v>
      </c>
      <c r="G5253" t="s">
        <v>1267</v>
      </c>
      <c r="H5253">
        <v>212149</v>
      </c>
      <c r="I5253">
        <v>213501</v>
      </c>
      <c r="J5253" t="s">
        <v>26</v>
      </c>
      <c r="K5253" t="s">
        <v>1765</v>
      </c>
      <c r="N5253" t="s">
        <v>1686</v>
      </c>
      <c r="Q5253" t="s">
        <v>1764</v>
      </c>
      <c r="R5253">
        <v>1353</v>
      </c>
      <c r="S5253">
        <v>450</v>
      </c>
    </row>
    <row r="5254" spans="1:19" x14ac:dyDescent="0.25">
      <c r="A5254" s="1" t="s">
        <v>20</v>
      </c>
      <c r="B5254" s="1" t="s">
        <v>34</v>
      </c>
      <c r="C5254" s="1" t="s">
        <v>22</v>
      </c>
      <c r="D5254" s="1" t="s">
        <v>23</v>
      </c>
      <c r="E5254" s="1" t="s">
        <v>24</v>
      </c>
      <c r="G5254" t="s">
        <v>25</v>
      </c>
      <c r="H5254">
        <v>212196</v>
      </c>
      <c r="I5254">
        <v>213281</v>
      </c>
      <c r="J5254" t="s">
        <v>46</v>
      </c>
      <c r="Q5254" t="s">
        <v>599</v>
      </c>
      <c r="R5254">
        <v>1086</v>
      </c>
    </row>
    <row r="5255" spans="1:19" x14ac:dyDescent="0.25">
      <c r="A5255" s="1" t="s">
        <v>36</v>
      </c>
      <c r="B5255" s="1" t="s">
        <v>37</v>
      </c>
      <c r="C5255" s="1" t="s">
        <v>22</v>
      </c>
      <c r="D5255" s="1" t="s">
        <v>23</v>
      </c>
      <c r="E5255" s="1" t="s">
        <v>24</v>
      </c>
      <c r="G5255" t="s">
        <v>25</v>
      </c>
      <c r="H5255">
        <v>212196</v>
      </c>
      <c r="I5255">
        <v>213281</v>
      </c>
      <c r="J5255" t="s">
        <v>46</v>
      </c>
      <c r="K5255" t="s">
        <v>600</v>
      </c>
      <c r="N5255" t="s">
        <v>601</v>
      </c>
      <c r="Q5255" t="s">
        <v>599</v>
      </c>
      <c r="R5255">
        <v>1086</v>
      </c>
      <c r="S5255">
        <v>361</v>
      </c>
    </row>
    <row r="5256" spans="1:19" x14ac:dyDescent="0.25">
      <c r="A5256" s="1" t="s">
        <v>20</v>
      </c>
      <c r="B5256" s="1" t="s">
        <v>34</v>
      </c>
      <c r="C5256" s="1" t="s">
        <v>22</v>
      </c>
      <c r="D5256" s="1" t="s">
        <v>23</v>
      </c>
      <c r="E5256" s="1" t="s">
        <v>24</v>
      </c>
      <c r="G5256" t="s">
        <v>683</v>
      </c>
      <c r="H5256">
        <v>213069</v>
      </c>
      <c r="I5256">
        <v>214424</v>
      </c>
      <c r="J5256" t="s">
        <v>46</v>
      </c>
      <c r="Q5256" t="s">
        <v>1238</v>
      </c>
      <c r="R5256">
        <v>1356</v>
      </c>
    </row>
    <row r="5257" spans="1:19" x14ac:dyDescent="0.25">
      <c r="A5257" s="1" t="s">
        <v>36</v>
      </c>
      <c r="B5257" s="1" t="s">
        <v>37</v>
      </c>
      <c r="C5257" s="1" t="s">
        <v>22</v>
      </c>
      <c r="D5257" s="1" t="s">
        <v>23</v>
      </c>
      <c r="E5257" s="1" t="s">
        <v>24</v>
      </c>
      <c r="G5257" t="s">
        <v>683</v>
      </c>
      <c r="H5257">
        <v>213069</v>
      </c>
      <c r="I5257">
        <v>214424</v>
      </c>
      <c r="J5257" t="s">
        <v>46</v>
      </c>
      <c r="K5257" t="s">
        <v>1239</v>
      </c>
      <c r="N5257" t="s">
        <v>370</v>
      </c>
      <c r="Q5257" t="s">
        <v>1238</v>
      </c>
      <c r="R5257">
        <v>1356</v>
      </c>
      <c r="S5257">
        <v>451</v>
      </c>
    </row>
    <row r="5258" spans="1:19" x14ac:dyDescent="0.25">
      <c r="A5258" s="1" t="s">
        <v>20</v>
      </c>
      <c r="B5258" s="1" t="s">
        <v>34</v>
      </c>
      <c r="C5258" s="1" t="s">
        <v>22</v>
      </c>
      <c r="D5258" s="1" t="s">
        <v>23</v>
      </c>
      <c r="E5258" s="1" t="s">
        <v>24</v>
      </c>
      <c r="G5258" t="s">
        <v>25</v>
      </c>
      <c r="H5258">
        <v>213396</v>
      </c>
      <c r="I5258">
        <v>213557</v>
      </c>
      <c r="J5258" t="s">
        <v>46</v>
      </c>
      <c r="Q5258" t="s">
        <v>602</v>
      </c>
      <c r="R5258">
        <v>162</v>
      </c>
    </row>
    <row r="5259" spans="1:19" x14ac:dyDescent="0.25">
      <c r="A5259" s="1" t="s">
        <v>36</v>
      </c>
      <c r="B5259" s="1" t="s">
        <v>37</v>
      </c>
      <c r="C5259" s="1" t="s">
        <v>22</v>
      </c>
      <c r="D5259" s="1" t="s">
        <v>23</v>
      </c>
      <c r="E5259" s="1" t="s">
        <v>24</v>
      </c>
      <c r="G5259" t="s">
        <v>25</v>
      </c>
      <c r="H5259">
        <v>213396</v>
      </c>
      <c r="I5259">
        <v>213557</v>
      </c>
      <c r="J5259" t="s">
        <v>46</v>
      </c>
      <c r="K5259" t="s">
        <v>603</v>
      </c>
      <c r="N5259" t="s">
        <v>604</v>
      </c>
      <c r="Q5259" t="s">
        <v>602</v>
      </c>
      <c r="R5259">
        <v>162</v>
      </c>
      <c r="S5259">
        <v>53</v>
      </c>
    </row>
    <row r="5260" spans="1:19" x14ac:dyDescent="0.25">
      <c r="A5260" s="1" t="s">
        <v>20</v>
      </c>
      <c r="B5260" s="1" t="s">
        <v>34</v>
      </c>
      <c r="C5260" s="1" t="s">
        <v>22</v>
      </c>
      <c r="D5260" s="1" t="s">
        <v>23</v>
      </c>
      <c r="E5260" s="1" t="s">
        <v>24</v>
      </c>
      <c r="G5260" t="s">
        <v>25</v>
      </c>
      <c r="H5260">
        <v>213866</v>
      </c>
      <c r="I5260">
        <v>214297</v>
      </c>
      <c r="J5260" t="s">
        <v>46</v>
      </c>
      <c r="Q5260" t="s">
        <v>605</v>
      </c>
      <c r="R5260">
        <v>432</v>
      </c>
    </row>
    <row r="5261" spans="1:19" x14ac:dyDescent="0.25">
      <c r="A5261" s="1" t="s">
        <v>36</v>
      </c>
      <c r="B5261" s="1" t="s">
        <v>37</v>
      </c>
      <c r="C5261" s="1" t="s">
        <v>22</v>
      </c>
      <c r="D5261" s="1" t="s">
        <v>23</v>
      </c>
      <c r="E5261" s="1" t="s">
        <v>24</v>
      </c>
      <c r="G5261" t="s">
        <v>25</v>
      </c>
      <c r="H5261">
        <v>213866</v>
      </c>
      <c r="I5261">
        <v>214297</v>
      </c>
      <c r="J5261" t="s">
        <v>46</v>
      </c>
      <c r="K5261" t="s">
        <v>606</v>
      </c>
      <c r="N5261" t="s">
        <v>607</v>
      </c>
      <c r="Q5261" t="s">
        <v>605</v>
      </c>
      <c r="R5261">
        <v>432</v>
      </c>
      <c r="S5261">
        <v>143</v>
      </c>
    </row>
    <row r="5262" spans="1:19" x14ac:dyDescent="0.25">
      <c r="A5262" s="1" t="s">
        <v>20</v>
      </c>
      <c r="B5262" s="1" t="s">
        <v>34</v>
      </c>
      <c r="C5262" s="1" t="s">
        <v>22</v>
      </c>
      <c r="D5262" s="1" t="s">
        <v>23</v>
      </c>
      <c r="E5262" s="1" t="s">
        <v>24</v>
      </c>
      <c r="G5262" t="s">
        <v>25</v>
      </c>
      <c r="H5262">
        <v>214257</v>
      </c>
      <c r="I5262">
        <v>214655</v>
      </c>
      <c r="J5262" t="s">
        <v>46</v>
      </c>
      <c r="Q5262" t="s">
        <v>608</v>
      </c>
      <c r="R5262">
        <v>399</v>
      </c>
    </row>
    <row r="5263" spans="1:19" x14ac:dyDescent="0.25">
      <c r="A5263" s="1" t="s">
        <v>36</v>
      </c>
      <c r="B5263" s="1" t="s">
        <v>37</v>
      </c>
      <c r="C5263" s="1" t="s">
        <v>22</v>
      </c>
      <c r="D5263" s="1" t="s">
        <v>23</v>
      </c>
      <c r="E5263" s="1" t="s">
        <v>24</v>
      </c>
      <c r="G5263" t="s">
        <v>25</v>
      </c>
      <c r="H5263">
        <v>214257</v>
      </c>
      <c r="I5263">
        <v>214655</v>
      </c>
      <c r="J5263" t="s">
        <v>46</v>
      </c>
      <c r="K5263" t="s">
        <v>609</v>
      </c>
      <c r="N5263" t="s">
        <v>610</v>
      </c>
      <c r="Q5263" t="s">
        <v>608</v>
      </c>
      <c r="R5263">
        <v>399</v>
      </c>
      <c r="S5263">
        <v>132</v>
      </c>
    </row>
    <row r="5264" spans="1:19" x14ac:dyDescent="0.25">
      <c r="A5264" s="1" t="s">
        <v>20</v>
      </c>
      <c r="B5264" s="1" t="s">
        <v>34</v>
      </c>
      <c r="C5264" s="1" t="s">
        <v>22</v>
      </c>
      <c r="D5264" s="1" t="s">
        <v>23</v>
      </c>
      <c r="E5264" s="1" t="s">
        <v>24</v>
      </c>
      <c r="G5264" t="s">
        <v>683</v>
      </c>
      <c r="H5264">
        <v>214455</v>
      </c>
      <c r="I5264">
        <v>216386</v>
      </c>
      <c r="J5264" t="s">
        <v>26</v>
      </c>
      <c r="Q5264" t="s">
        <v>1240</v>
      </c>
      <c r="R5264">
        <v>1932</v>
      </c>
    </row>
    <row r="5265" spans="1:19" x14ac:dyDescent="0.25">
      <c r="A5265" s="1" t="s">
        <v>36</v>
      </c>
      <c r="B5265" s="1" t="s">
        <v>37</v>
      </c>
      <c r="C5265" s="1" t="s">
        <v>22</v>
      </c>
      <c r="D5265" s="1" t="s">
        <v>23</v>
      </c>
      <c r="E5265" s="1" t="s">
        <v>24</v>
      </c>
      <c r="G5265" t="s">
        <v>683</v>
      </c>
      <c r="H5265">
        <v>214455</v>
      </c>
      <c r="I5265">
        <v>216386</v>
      </c>
      <c r="J5265" t="s">
        <v>26</v>
      </c>
      <c r="K5265" t="s">
        <v>1241</v>
      </c>
      <c r="N5265" t="s">
        <v>1242</v>
      </c>
      <c r="Q5265" t="s">
        <v>1240</v>
      </c>
      <c r="R5265">
        <v>1932</v>
      </c>
      <c r="S5265">
        <v>643</v>
      </c>
    </row>
    <row r="5266" spans="1:19" x14ac:dyDescent="0.25">
      <c r="A5266" s="1" t="s">
        <v>20</v>
      </c>
      <c r="B5266" s="1" t="s">
        <v>34</v>
      </c>
      <c r="C5266" s="1" t="s">
        <v>22</v>
      </c>
      <c r="D5266" s="1" t="s">
        <v>23</v>
      </c>
      <c r="E5266" s="1" t="s">
        <v>24</v>
      </c>
      <c r="G5266" t="s">
        <v>25</v>
      </c>
      <c r="H5266">
        <v>214882</v>
      </c>
      <c r="I5266">
        <v>216210</v>
      </c>
      <c r="J5266" t="s">
        <v>26</v>
      </c>
      <c r="Q5266" t="s">
        <v>611</v>
      </c>
      <c r="R5266">
        <v>1329</v>
      </c>
    </row>
    <row r="5267" spans="1:19" x14ac:dyDescent="0.25">
      <c r="A5267" s="1" t="s">
        <v>36</v>
      </c>
      <c r="B5267" s="1" t="s">
        <v>37</v>
      </c>
      <c r="C5267" s="1" t="s">
        <v>22</v>
      </c>
      <c r="D5267" s="1" t="s">
        <v>23</v>
      </c>
      <c r="E5267" s="1" t="s">
        <v>24</v>
      </c>
      <c r="G5267" t="s">
        <v>25</v>
      </c>
      <c r="H5267">
        <v>214882</v>
      </c>
      <c r="I5267">
        <v>216210</v>
      </c>
      <c r="J5267" t="s">
        <v>26</v>
      </c>
      <c r="K5267" t="s">
        <v>612</v>
      </c>
      <c r="N5267" t="s">
        <v>613</v>
      </c>
      <c r="Q5267" t="s">
        <v>611</v>
      </c>
      <c r="R5267">
        <v>1329</v>
      </c>
      <c r="S5267">
        <v>442</v>
      </c>
    </row>
    <row r="5268" spans="1:19" x14ac:dyDescent="0.25">
      <c r="A5268" s="1" t="s">
        <v>20</v>
      </c>
      <c r="B5268" s="1" t="s">
        <v>34</v>
      </c>
      <c r="C5268" s="1" t="s">
        <v>22</v>
      </c>
      <c r="D5268" s="1" t="s">
        <v>23</v>
      </c>
      <c r="E5268" s="1" t="s">
        <v>24</v>
      </c>
      <c r="G5268" t="s">
        <v>25</v>
      </c>
      <c r="H5268">
        <v>216212</v>
      </c>
      <c r="I5268">
        <v>217138</v>
      </c>
      <c r="J5268" t="s">
        <v>26</v>
      </c>
      <c r="Q5268" t="s">
        <v>614</v>
      </c>
      <c r="R5268">
        <v>927</v>
      </c>
    </row>
    <row r="5269" spans="1:19" x14ac:dyDescent="0.25">
      <c r="A5269" s="1" t="s">
        <v>36</v>
      </c>
      <c r="B5269" s="1" t="s">
        <v>37</v>
      </c>
      <c r="C5269" s="1" t="s">
        <v>22</v>
      </c>
      <c r="D5269" s="1" t="s">
        <v>23</v>
      </c>
      <c r="E5269" s="1" t="s">
        <v>24</v>
      </c>
      <c r="G5269" t="s">
        <v>25</v>
      </c>
      <c r="H5269">
        <v>216212</v>
      </c>
      <c r="I5269">
        <v>217138</v>
      </c>
      <c r="J5269" t="s">
        <v>26</v>
      </c>
      <c r="K5269" t="s">
        <v>615</v>
      </c>
      <c r="N5269" t="s">
        <v>616</v>
      </c>
      <c r="Q5269" t="s">
        <v>614</v>
      </c>
      <c r="R5269">
        <v>927</v>
      </c>
      <c r="S5269">
        <v>308</v>
      </c>
    </row>
    <row r="5270" spans="1:19" x14ac:dyDescent="0.25">
      <c r="A5270" s="1" t="s">
        <v>20</v>
      </c>
      <c r="B5270" s="1" t="s">
        <v>34</v>
      </c>
      <c r="C5270" s="1" t="s">
        <v>22</v>
      </c>
      <c r="D5270" s="1" t="s">
        <v>23</v>
      </c>
      <c r="E5270" s="1" t="s">
        <v>24</v>
      </c>
      <c r="G5270" t="s">
        <v>683</v>
      </c>
      <c r="H5270">
        <v>216665</v>
      </c>
      <c r="I5270">
        <v>217411</v>
      </c>
      <c r="J5270" t="s">
        <v>26</v>
      </c>
      <c r="Q5270" t="s">
        <v>1243</v>
      </c>
      <c r="R5270">
        <v>747</v>
      </c>
    </row>
    <row r="5271" spans="1:19" x14ac:dyDescent="0.25">
      <c r="A5271" s="1" t="s">
        <v>36</v>
      </c>
      <c r="B5271" s="1" t="s">
        <v>37</v>
      </c>
      <c r="C5271" s="1" t="s">
        <v>22</v>
      </c>
      <c r="D5271" s="1" t="s">
        <v>23</v>
      </c>
      <c r="E5271" s="1" t="s">
        <v>24</v>
      </c>
      <c r="G5271" t="s">
        <v>683</v>
      </c>
      <c r="H5271">
        <v>216665</v>
      </c>
      <c r="I5271">
        <v>217411</v>
      </c>
      <c r="J5271" t="s">
        <v>26</v>
      </c>
      <c r="K5271" t="s">
        <v>1244</v>
      </c>
      <c r="N5271" t="s">
        <v>1245</v>
      </c>
      <c r="Q5271" t="s">
        <v>1243</v>
      </c>
      <c r="R5271">
        <v>747</v>
      </c>
      <c r="S5271">
        <v>248</v>
      </c>
    </row>
    <row r="5272" spans="1:19" x14ac:dyDescent="0.25">
      <c r="A5272" s="1" t="s">
        <v>20</v>
      </c>
      <c r="B5272" s="1" t="s">
        <v>34</v>
      </c>
      <c r="C5272" s="1" t="s">
        <v>22</v>
      </c>
      <c r="D5272" s="1" t="s">
        <v>23</v>
      </c>
      <c r="E5272" s="1" t="s">
        <v>24</v>
      </c>
      <c r="G5272" t="s">
        <v>25</v>
      </c>
      <c r="H5272">
        <v>217131</v>
      </c>
      <c r="I5272">
        <v>218765</v>
      </c>
      <c r="J5272" t="s">
        <v>26</v>
      </c>
      <c r="Q5272" t="s">
        <v>617</v>
      </c>
      <c r="R5272">
        <v>1635</v>
      </c>
    </row>
    <row r="5273" spans="1:19" x14ac:dyDescent="0.25">
      <c r="A5273" s="1" t="s">
        <v>36</v>
      </c>
      <c r="B5273" s="1" t="s">
        <v>37</v>
      </c>
      <c r="C5273" s="1" t="s">
        <v>22</v>
      </c>
      <c r="D5273" s="1" t="s">
        <v>23</v>
      </c>
      <c r="E5273" s="1" t="s">
        <v>24</v>
      </c>
      <c r="G5273" t="s">
        <v>25</v>
      </c>
      <c r="H5273">
        <v>217131</v>
      </c>
      <c r="I5273">
        <v>218765</v>
      </c>
      <c r="J5273" t="s">
        <v>26</v>
      </c>
      <c r="K5273" t="s">
        <v>618</v>
      </c>
      <c r="N5273" t="s">
        <v>45</v>
      </c>
      <c r="Q5273" t="s">
        <v>617</v>
      </c>
      <c r="R5273">
        <v>1635</v>
      </c>
      <c r="S5273">
        <v>544</v>
      </c>
    </row>
    <row r="5274" spans="1:19" x14ac:dyDescent="0.25">
      <c r="A5274" s="1" t="s">
        <v>20</v>
      </c>
      <c r="B5274" s="1" t="s">
        <v>34</v>
      </c>
      <c r="C5274" s="1" t="s">
        <v>22</v>
      </c>
      <c r="D5274" s="1" t="s">
        <v>23</v>
      </c>
      <c r="E5274" s="1" t="s">
        <v>24</v>
      </c>
      <c r="G5274" t="s">
        <v>683</v>
      </c>
      <c r="H5274">
        <v>217503</v>
      </c>
      <c r="I5274">
        <v>217925</v>
      </c>
      <c r="J5274" t="s">
        <v>26</v>
      </c>
      <c r="Q5274" t="s">
        <v>1246</v>
      </c>
      <c r="R5274">
        <v>423</v>
      </c>
    </row>
    <row r="5275" spans="1:19" x14ac:dyDescent="0.25">
      <c r="A5275" s="1" t="s">
        <v>36</v>
      </c>
      <c r="B5275" s="1" t="s">
        <v>37</v>
      </c>
      <c r="C5275" s="1" t="s">
        <v>22</v>
      </c>
      <c r="D5275" s="1" t="s">
        <v>23</v>
      </c>
      <c r="E5275" s="1" t="s">
        <v>24</v>
      </c>
      <c r="G5275" t="s">
        <v>683</v>
      </c>
      <c r="H5275">
        <v>217503</v>
      </c>
      <c r="I5275">
        <v>217925</v>
      </c>
      <c r="J5275" t="s">
        <v>26</v>
      </c>
      <c r="K5275" t="s">
        <v>1247</v>
      </c>
      <c r="N5275" t="s">
        <v>1102</v>
      </c>
      <c r="Q5275" t="s">
        <v>1246</v>
      </c>
      <c r="R5275">
        <v>423</v>
      </c>
      <c r="S5275">
        <v>140</v>
      </c>
    </row>
    <row r="5276" spans="1:19" x14ac:dyDescent="0.25">
      <c r="A5276" s="1" t="s">
        <v>20</v>
      </c>
      <c r="B5276" s="1" t="s">
        <v>34</v>
      </c>
      <c r="C5276" s="1" t="s">
        <v>22</v>
      </c>
      <c r="D5276" s="1" t="s">
        <v>23</v>
      </c>
      <c r="E5276" s="1" t="s">
        <v>24</v>
      </c>
      <c r="G5276" t="s">
        <v>683</v>
      </c>
      <c r="H5276">
        <v>217951</v>
      </c>
      <c r="I5276">
        <v>218517</v>
      </c>
      <c r="J5276" t="s">
        <v>26</v>
      </c>
      <c r="Q5276" t="s">
        <v>1248</v>
      </c>
      <c r="R5276">
        <v>567</v>
      </c>
    </row>
    <row r="5277" spans="1:19" x14ac:dyDescent="0.25">
      <c r="A5277" s="1" t="s">
        <v>36</v>
      </c>
      <c r="B5277" s="1" t="s">
        <v>37</v>
      </c>
      <c r="C5277" s="1" t="s">
        <v>22</v>
      </c>
      <c r="D5277" s="1" t="s">
        <v>23</v>
      </c>
      <c r="E5277" s="1" t="s">
        <v>24</v>
      </c>
      <c r="G5277" t="s">
        <v>683</v>
      </c>
      <c r="H5277">
        <v>217951</v>
      </c>
      <c r="I5277">
        <v>218517</v>
      </c>
      <c r="J5277" t="s">
        <v>26</v>
      </c>
      <c r="K5277" t="s">
        <v>1249</v>
      </c>
      <c r="N5277" t="s">
        <v>1250</v>
      </c>
      <c r="Q5277" t="s">
        <v>1248</v>
      </c>
      <c r="R5277">
        <v>567</v>
      </c>
      <c r="S5277">
        <v>188</v>
      </c>
    </row>
    <row r="5278" spans="1:19" x14ac:dyDescent="0.25">
      <c r="A5278" s="1" t="s">
        <v>20</v>
      </c>
      <c r="B5278" s="1" t="s">
        <v>34</v>
      </c>
      <c r="C5278" s="1" t="s">
        <v>22</v>
      </c>
      <c r="D5278" s="1" t="s">
        <v>23</v>
      </c>
      <c r="E5278" s="1" t="s">
        <v>24</v>
      </c>
      <c r="G5278" t="s">
        <v>25</v>
      </c>
      <c r="H5278">
        <v>218768</v>
      </c>
      <c r="I5278">
        <v>220303</v>
      </c>
      <c r="J5278" t="s">
        <v>26</v>
      </c>
      <c r="Q5278" t="s">
        <v>619</v>
      </c>
      <c r="R5278">
        <v>1536</v>
      </c>
    </row>
    <row r="5279" spans="1:19" x14ac:dyDescent="0.25">
      <c r="A5279" s="1" t="s">
        <v>36</v>
      </c>
      <c r="B5279" s="1" t="s">
        <v>37</v>
      </c>
      <c r="C5279" s="1" t="s">
        <v>22</v>
      </c>
      <c r="D5279" s="1" t="s">
        <v>23</v>
      </c>
      <c r="E5279" s="1" t="s">
        <v>24</v>
      </c>
      <c r="G5279" t="s">
        <v>25</v>
      </c>
      <c r="H5279">
        <v>218768</v>
      </c>
      <c r="I5279">
        <v>220303</v>
      </c>
      <c r="J5279" t="s">
        <v>26</v>
      </c>
      <c r="K5279" t="s">
        <v>620</v>
      </c>
      <c r="N5279" t="s">
        <v>45</v>
      </c>
      <c r="Q5279" t="s">
        <v>619</v>
      </c>
      <c r="R5279">
        <v>1536</v>
      </c>
      <c r="S5279">
        <v>511</v>
      </c>
    </row>
    <row r="5280" spans="1:19" x14ac:dyDescent="0.25">
      <c r="A5280" s="1" t="s">
        <v>20</v>
      </c>
      <c r="B5280" s="1" t="s">
        <v>34</v>
      </c>
      <c r="C5280" s="1" t="s">
        <v>22</v>
      </c>
      <c r="D5280" s="1" t="s">
        <v>23</v>
      </c>
      <c r="E5280" s="1" t="s">
        <v>24</v>
      </c>
      <c r="G5280" t="s">
        <v>683</v>
      </c>
      <c r="H5280">
        <v>218802</v>
      </c>
      <c r="I5280">
        <v>219482</v>
      </c>
      <c r="J5280" t="s">
        <v>26</v>
      </c>
      <c r="Q5280" t="s">
        <v>1251</v>
      </c>
      <c r="R5280">
        <v>681</v>
      </c>
    </row>
    <row r="5281" spans="1:19" x14ac:dyDescent="0.25">
      <c r="A5281" s="1" t="s">
        <v>36</v>
      </c>
      <c r="B5281" s="1" t="s">
        <v>37</v>
      </c>
      <c r="C5281" s="1" t="s">
        <v>22</v>
      </c>
      <c r="D5281" s="1" t="s">
        <v>23</v>
      </c>
      <c r="E5281" s="1" t="s">
        <v>24</v>
      </c>
      <c r="G5281" t="s">
        <v>683</v>
      </c>
      <c r="H5281">
        <v>218802</v>
      </c>
      <c r="I5281">
        <v>219482</v>
      </c>
      <c r="J5281" t="s">
        <v>26</v>
      </c>
      <c r="K5281" t="s">
        <v>1252</v>
      </c>
      <c r="N5281" t="s">
        <v>338</v>
      </c>
      <c r="Q5281" t="s">
        <v>1251</v>
      </c>
      <c r="R5281">
        <v>681</v>
      </c>
      <c r="S5281">
        <v>226</v>
      </c>
    </row>
    <row r="5282" spans="1:19" x14ac:dyDescent="0.25">
      <c r="A5282" s="1" t="s">
        <v>20</v>
      </c>
      <c r="B5282" s="1" t="s">
        <v>34</v>
      </c>
      <c r="C5282" s="1" t="s">
        <v>22</v>
      </c>
      <c r="D5282" s="1" t="s">
        <v>23</v>
      </c>
      <c r="E5282" s="1" t="s">
        <v>24</v>
      </c>
      <c r="G5282" t="s">
        <v>683</v>
      </c>
      <c r="H5282">
        <v>219759</v>
      </c>
      <c r="I5282">
        <v>220568</v>
      </c>
      <c r="J5282" t="s">
        <v>46</v>
      </c>
      <c r="Q5282" t="s">
        <v>1253</v>
      </c>
      <c r="R5282">
        <v>810</v>
      </c>
    </row>
    <row r="5283" spans="1:19" x14ac:dyDescent="0.25">
      <c r="A5283" s="1" t="s">
        <v>36</v>
      </c>
      <c r="B5283" s="1" t="s">
        <v>37</v>
      </c>
      <c r="C5283" s="1" t="s">
        <v>22</v>
      </c>
      <c r="D5283" s="1" t="s">
        <v>23</v>
      </c>
      <c r="E5283" s="1" t="s">
        <v>24</v>
      </c>
      <c r="G5283" t="s">
        <v>683</v>
      </c>
      <c r="H5283">
        <v>219759</v>
      </c>
      <c r="I5283">
        <v>220568</v>
      </c>
      <c r="J5283" t="s">
        <v>46</v>
      </c>
      <c r="K5283" t="s">
        <v>1254</v>
      </c>
      <c r="N5283" t="s">
        <v>1255</v>
      </c>
      <c r="Q5283" t="s">
        <v>1253</v>
      </c>
      <c r="R5283">
        <v>810</v>
      </c>
      <c r="S5283">
        <v>269</v>
      </c>
    </row>
    <row r="5284" spans="1:19" x14ac:dyDescent="0.25">
      <c r="A5284" s="1" t="s">
        <v>20</v>
      </c>
      <c r="B5284" s="1" t="s">
        <v>34</v>
      </c>
      <c r="C5284" s="1" t="s">
        <v>22</v>
      </c>
      <c r="D5284" s="1" t="s">
        <v>23</v>
      </c>
      <c r="E5284" s="1" t="s">
        <v>24</v>
      </c>
      <c r="G5284" t="s">
        <v>25</v>
      </c>
      <c r="H5284">
        <v>220300</v>
      </c>
      <c r="I5284">
        <v>221220</v>
      </c>
      <c r="J5284" t="s">
        <v>26</v>
      </c>
      <c r="Q5284" t="s">
        <v>621</v>
      </c>
      <c r="R5284">
        <v>921</v>
      </c>
    </row>
    <row r="5285" spans="1:19" x14ac:dyDescent="0.25">
      <c r="A5285" s="1" t="s">
        <v>36</v>
      </c>
      <c r="B5285" s="1" t="s">
        <v>37</v>
      </c>
      <c r="C5285" s="1" t="s">
        <v>22</v>
      </c>
      <c r="D5285" s="1" t="s">
        <v>23</v>
      </c>
      <c r="E5285" s="1" t="s">
        <v>24</v>
      </c>
      <c r="G5285" t="s">
        <v>25</v>
      </c>
      <c r="H5285">
        <v>220300</v>
      </c>
      <c r="I5285">
        <v>221220</v>
      </c>
      <c r="J5285" t="s">
        <v>26</v>
      </c>
      <c r="K5285" t="s">
        <v>622</v>
      </c>
      <c r="N5285" t="s">
        <v>45</v>
      </c>
      <c r="Q5285" t="s">
        <v>621</v>
      </c>
      <c r="R5285">
        <v>921</v>
      </c>
      <c r="S5285">
        <v>306</v>
      </c>
    </row>
    <row r="5286" spans="1:19" x14ac:dyDescent="0.25">
      <c r="A5286" s="1" t="s">
        <v>20</v>
      </c>
      <c r="B5286" s="1" t="s">
        <v>34</v>
      </c>
      <c r="C5286" s="1" t="s">
        <v>22</v>
      </c>
      <c r="D5286" s="1" t="s">
        <v>23</v>
      </c>
      <c r="E5286" s="1" t="s">
        <v>24</v>
      </c>
      <c r="G5286" t="s">
        <v>683</v>
      </c>
      <c r="H5286">
        <v>220573</v>
      </c>
      <c r="I5286">
        <v>221496</v>
      </c>
      <c r="J5286" t="s">
        <v>46</v>
      </c>
      <c r="Q5286" t="s">
        <v>1256</v>
      </c>
      <c r="R5286">
        <v>924</v>
      </c>
    </row>
    <row r="5287" spans="1:19" x14ac:dyDescent="0.25">
      <c r="A5287" s="1" t="s">
        <v>36</v>
      </c>
      <c r="B5287" s="1" t="s">
        <v>37</v>
      </c>
      <c r="C5287" s="1" t="s">
        <v>22</v>
      </c>
      <c r="D5287" s="1" t="s">
        <v>23</v>
      </c>
      <c r="E5287" s="1" t="s">
        <v>24</v>
      </c>
      <c r="G5287" t="s">
        <v>683</v>
      </c>
      <c r="H5287">
        <v>220573</v>
      </c>
      <c r="I5287">
        <v>221496</v>
      </c>
      <c r="J5287" t="s">
        <v>46</v>
      </c>
      <c r="K5287" t="s">
        <v>1257</v>
      </c>
      <c r="N5287" t="s">
        <v>1258</v>
      </c>
      <c r="Q5287" t="s">
        <v>1256</v>
      </c>
      <c r="R5287">
        <v>924</v>
      </c>
      <c r="S5287">
        <v>307</v>
      </c>
    </row>
    <row r="5288" spans="1:19" x14ac:dyDescent="0.25">
      <c r="A5288" s="1" t="s">
        <v>20</v>
      </c>
      <c r="B5288" s="1" t="s">
        <v>34</v>
      </c>
      <c r="C5288" s="1" t="s">
        <v>22</v>
      </c>
      <c r="D5288" s="1" t="s">
        <v>23</v>
      </c>
      <c r="E5288" s="1" t="s">
        <v>24</v>
      </c>
      <c r="G5288" t="s">
        <v>25</v>
      </c>
      <c r="H5288">
        <v>221247</v>
      </c>
      <c r="I5288">
        <v>222611</v>
      </c>
      <c r="J5288" t="s">
        <v>26</v>
      </c>
      <c r="Q5288" t="s">
        <v>623</v>
      </c>
      <c r="R5288">
        <v>1365</v>
      </c>
    </row>
    <row r="5289" spans="1:19" x14ac:dyDescent="0.25">
      <c r="A5289" s="1" t="s">
        <v>36</v>
      </c>
      <c r="B5289" s="1" t="s">
        <v>37</v>
      </c>
      <c r="C5289" s="1" t="s">
        <v>22</v>
      </c>
      <c r="D5289" s="1" t="s">
        <v>23</v>
      </c>
      <c r="E5289" s="1" t="s">
        <v>24</v>
      </c>
      <c r="G5289" t="s">
        <v>25</v>
      </c>
      <c r="H5289">
        <v>221247</v>
      </c>
      <c r="I5289">
        <v>222611</v>
      </c>
      <c r="J5289" t="s">
        <v>26</v>
      </c>
      <c r="K5289" t="s">
        <v>624</v>
      </c>
      <c r="N5289" t="s">
        <v>625</v>
      </c>
      <c r="Q5289" t="s">
        <v>623</v>
      </c>
      <c r="R5289">
        <v>1365</v>
      </c>
      <c r="S5289">
        <v>454</v>
      </c>
    </row>
    <row r="5290" spans="1:19" x14ac:dyDescent="0.25">
      <c r="A5290" s="1" t="s">
        <v>20</v>
      </c>
      <c r="B5290" s="1" t="s">
        <v>34</v>
      </c>
      <c r="C5290" s="1" t="s">
        <v>22</v>
      </c>
      <c r="D5290" s="1" t="s">
        <v>23</v>
      </c>
      <c r="E5290" s="1" t="s">
        <v>24</v>
      </c>
      <c r="G5290" t="s">
        <v>683</v>
      </c>
      <c r="H5290">
        <v>221564</v>
      </c>
      <c r="I5290">
        <v>223225</v>
      </c>
      <c r="J5290" t="s">
        <v>46</v>
      </c>
      <c r="Q5290" t="s">
        <v>1259</v>
      </c>
      <c r="R5290">
        <v>1662</v>
      </c>
    </row>
    <row r="5291" spans="1:19" x14ac:dyDescent="0.25">
      <c r="A5291" s="1" t="s">
        <v>36</v>
      </c>
      <c r="B5291" s="1" t="s">
        <v>37</v>
      </c>
      <c r="C5291" s="1" t="s">
        <v>22</v>
      </c>
      <c r="D5291" s="1" t="s">
        <v>23</v>
      </c>
      <c r="E5291" s="1" t="s">
        <v>24</v>
      </c>
      <c r="G5291" t="s">
        <v>683</v>
      </c>
      <c r="H5291">
        <v>221564</v>
      </c>
      <c r="I5291">
        <v>223225</v>
      </c>
      <c r="J5291" t="s">
        <v>46</v>
      </c>
      <c r="K5291" t="s">
        <v>1260</v>
      </c>
      <c r="N5291" t="s">
        <v>1261</v>
      </c>
      <c r="Q5291" t="s">
        <v>1259</v>
      </c>
      <c r="R5291">
        <v>1662</v>
      </c>
      <c r="S5291">
        <v>553</v>
      </c>
    </row>
    <row r="5292" spans="1:19" x14ac:dyDescent="0.25">
      <c r="A5292" s="1" t="s">
        <v>20</v>
      </c>
      <c r="B5292" s="1" t="s">
        <v>34</v>
      </c>
      <c r="C5292" s="1" t="s">
        <v>22</v>
      </c>
      <c r="D5292" s="1" t="s">
        <v>23</v>
      </c>
      <c r="E5292" s="1" t="s">
        <v>24</v>
      </c>
      <c r="G5292" t="s">
        <v>25</v>
      </c>
      <c r="H5292">
        <v>222624</v>
      </c>
      <c r="I5292">
        <v>223844</v>
      </c>
      <c r="J5292" t="s">
        <v>26</v>
      </c>
      <c r="Q5292" t="s">
        <v>626</v>
      </c>
      <c r="R5292">
        <v>1221</v>
      </c>
    </row>
    <row r="5293" spans="1:19" x14ac:dyDescent="0.25">
      <c r="A5293" s="1" t="s">
        <v>36</v>
      </c>
      <c r="B5293" s="1" t="s">
        <v>37</v>
      </c>
      <c r="C5293" s="1" t="s">
        <v>22</v>
      </c>
      <c r="D5293" s="1" t="s">
        <v>23</v>
      </c>
      <c r="E5293" s="1" t="s">
        <v>24</v>
      </c>
      <c r="G5293" t="s">
        <v>25</v>
      </c>
      <c r="H5293">
        <v>222624</v>
      </c>
      <c r="I5293">
        <v>223844</v>
      </c>
      <c r="J5293" t="s">
        <v>26</v>
      </c>
      <c r="K5293" t="s">
        <v>627</v>
      </c>
      <c r="N5293" t="s">
        <v>45</v>
      </c>
      <c r="Q5293" t="s">
        <v>626</v>
      </c>
      <c r="R5293">
        <v>1221</v>
      </c>
      <c r="S5293">
        <v>406</v>
      </c>
    </row>
    <row r="5294" spans="1:19" x14ac:dyDescent="0.25">
      <c r="A5294" s="1" t="s">
        <v>20</v>
      </c>
      <c r="B5294" s="1" t="s">
        <v>34</v>
      </c>
      <c r="C5294" s="1" t="s">
        <v>22</v>
      </c>
      <c r="D5294" s="1" t="s">
        <v>23</v>
      </c>
      <c r="E5294" s="1" t="s">
        <v>24</v>
      </c>
      <c r="G5294" t="s">
        <v>683</v>
      </c>
      <c r="H5294">
        <v>223251</v>
      </c>
      <c r="I5294">
        <v>223622</v>
      </c>
      <c r="J5294" t="s">
        <v>26</v>
      </c>
      <c r="Q5294" t="s">
        <v>1262</v>
      </c>
      <c r="R5294">
        <v>372</v>
      </c>
    </row>
    <row r="5295" spans="1:19" x14ac:dyDescent="0.25">
      <c r="A5295" s="1" t="s">
        <v>36</v>
      </c>
      <c r="B5295" s="1" t="s">
        <v>37</v>
      </c>
      <c r="C5295" s="1" t="s">
        <v>22</v>
      </c>
      <c r="D5295" s="1" t="s">
        <v>23</v>
      </c>
      <c r="E5295" s="1" t="s">
        <v>24</v>
      </c>
      <c r="G5295" t="s">
        <v>683</v>
      </c>
      <c r="H5295">
        <v>223251</v>
      </c>
      <c r="I5295">
        <v>223622</v>
      </c>
      <c r="J5295" t="s">
        <v>26</v>
      </c>
      <c r="K5295" t="s">
        <v>1263</v>
      </c>
      <c r="N5295" t="s">
        <v>45</v>
      </c>
      <c r="Q5295" t="s">
        <v>1262</v>
      </c>
      <c r="R5295">
        <v>372</v>
      </c>
      <c r="S5295">
        <v>123</v>
      </c>
    </row>
    <row r="5296" spans="1:19" x14ac:dyDescent="0.25">
      <c r="A5296" s="1" t="s">
        <v>20</v>
      </c>
      <c r="B5296" s="1" t="s">
        <v>34</v>
      </c>
      <c r="C5296" s="1" t="s">
        <v>22</v>
      </c>
      <c r="D5296" s="1" t="s">
        <v>23</v>
      </c>
      <c r="E5296" s="1" t="s">
        <v>24</v>
      </c>
      <c r="G5296" t="s">
        <v>683</v>
      </c>
      <c r="H5296">
        <v>223609</v>
      </c>
      <c r="I5296">
        <v>224658</v>
      </c>
      <c r="J5296" t="s">
        <v>26</v>
      </c>
      <c r="Q5296" t="s">
        <v>1264</v>
      </c>
      <c r="R5296">
        <v>1050</v>
      </c>
    </row>
    <row r="5297" spans="1:19" x14ac:dyDescent="0.25">
      <c r="A5297" s="1" t="s">
        <v>36</v>
      </c>
      <c r="B5297" s="1" t="s">
        <v>37</v>
      </c>
      <c r="C5297" s="1" t="s">
        <v>22</v>
      </c>
      <c r="D5297" s="1" t="s">
        <v>23</v>
      </c>
      <c r="E5297" s="1" t="s">
        <v>24</v>
      </c>
      <c r="G5297" t="s">
        <v>683</v>
      </c>
      <c r="H5297">
        <v>223609</v>
      </c>
      <c r="I5297">
        <v>224658</v>
      </c>
      <c r="J5297" t="s">
        <v>26</v>
      </c>
      <c r="K5297" t="s">
        <v>1265</v>
      </c>
      <c r="N5297" t="s">
        <v>1266</v>
      </c>
      <c r="Q5297" t="s">
        <v>1264</v>
      </c>
      <c r="R5297">
        <v>1050</v>
      </c>
      <c r="S5297">
        <v>349</v>
      </c>
    </row>
    <row r="5298" spans="1:19" x14ac:dyDescent="0.25">
      <c r="A5298" s="1" t="s">
        <v>20</v>
      </c>
      <c r="B5298" s="1" t="s">
        <v>34</v>
      </c>
      <c r="C5298" s="1" t="s">
        <v>22</v>
      </c>
      <c r="D5298" s="1" t="s">
        <v>23</v>
      </c>
      <c r="E5298" s="1" t="s">
        <v>24</v>
      </c>
      <c r="G5298" t="s">
        <v>25</v>
      </c>
      <c r="H5298">
        <v>223859</v>
      </c>
      <c r="I5298">
        <v>224719</v>
      </c>
      <c r="J5298" t="s">
        <v>26</v>
      </c>
      <c r="Q5298" t="s">
        <v>628</v>
      </c>
      <c r="R5298">
        <v>861</v>
      </c>
    </row>
    <row r="5299" spans="1:19" x14ac:dyDescent="0.25">
      <c r="A5299" s="1" t="s">
        <v>36</v>
      </c>
      <c r="B5299" s="1" t="s">
        <v>37</v>
      </c>
      <c r="C5299" s="1" t="s">
        <v>22</v>
      </c>
      <c r="D5299" s="1" t="s">
        <v>23</v>
      </c>
      <c r="E5299" s="1" t="s">
        <v>24</v>
      </c>
      <c r="G5299" t="s">
        <v>25</v>
      </c>
      <c r="H5299">
        <v>223859</v>
      </c>
      <c r="I5299">
        <v>224719</v>
      </c>
      <c r="J5299" t="s">
        <v>26</v>
      </c>
      <c r="K5299" t="s">
        <v>629</v>
      </c>
      <c r="N5299" t="s">
        <v>630</v>
      </c>
      <c r="Q5299" t="s">
        <v>628</v>
      </c>
      <c r="R5299">
        <v>861</v>
      </c>
      <c r="S5299">
        <v>286</v>
      </c>
    </row>
    <row r="5300" spans="1:19" x14ac:dyDescent="0.25">
      <c r="A5300" s="1" t="s">
        <v>20</v>
      </c>
      <c r="B5300" s="1" t="s">
        <v>34</v>
      </c>
      <c r="C5300" s="1" t="s">
        <v>22</v>
      </c>
      <c r="D5300" s="1" t="s">
        <v>23</v>
      </c>
      <c r="E5300" s="1" t="s">
        <v>24</v>
      </c>
      <c r="G5300" t="s">
        <v>25</v>
      </c>
      <c r="H5300">
        <v>224733</v>
      </c>
      <c r="I5300">
        <v>225614</v>
      </c>
      <c r="J5300" t="s">
        <v>26</v>
      </c>
      <c r="Q5300" t="s">
        <v>631</v>
      </c>
      <c r="R5300">
        <v>882</v>
      </c>
    </row>
    <row r="5301" spans="1:19" x14ac:dyDescent="0.25">
      <c r="A5301" s="1" t="s">
        <v>36</v>
      </c>
      <c r="B5301" s="1" t="s">
        <v>37</v>
      </c>
      <c r="C5301" s="1" t="s">
        <v>22</v>
      </c>
      <c r="D5301" s="1" t="s">
        <v>23</v>
      </c>
      <c r="E5301" s="1" t="s">
        <v>24</v>
      </c>
      <c r="G5301" t="s">
        <v>25</v>
      </c>
      <c r="H5301">
        <v>224733</v>
      </c>
      <c r="I5301">
        <v>225614</v>
      </c>
      <c r="J5301" t="s">
        <v>26</v>
      </c>
      <c r="K5301" t="s">
        <v>632</v>
      </c>
      <c r="N5301" t="s">
        <v>633</v>
      </c>
      <c r="Q5301" t="s">
        <v>631</v>
      </c>
      <c r="R5301">
        <v>882</v>
      </c>
      <c r="S5301">
        <v>293</v>
      </c>
    </row>
    <row r="5302" spans="1:19" x14ac:dyDescent="0.25">
      <c r="A5302" s="1" t="s">
        <v>20</v>
      </c>
      <c r="B5302" s="1" t="s">
        <v>34</v>
      </c>
      <c r="C5302" s="1" t="s">
        <v>22</v>
      </c>
      <c r="D5302" s="1" t="s">
        <v>23</v>
      </c>
      <c r="E5302" s="1" t="s">
        <v>24</v>
      </c>
      <c r="G5302" t="s">
        <v>25</v>
      </c>
      <c r="H5302">
        <v>225670</v>
      </c>
      <c r="I5302">
        <v>226968</v>
      </c>
      <c r="J5302" t="s">
        <v>26</v>
      </c>
      <c r="Q5302" t="s">
        <v>634</v>
      </c>
      <c r="R5302">
        <v>1299</v>
      </c>
    </row>
    <row r="5303" spans="1:19" x14ac:dyDescent="0.25">
      <c r="A5303" s="1" t="s">
        <v>36</v>
      </c>
      <c r="B5303" s="1" t="s">
        <v>37</v>
      </c>
      <c r="C5303" s="1" t="s">
        <v>22</v>
      </c>
      <c r="D5303" s="1" t="s">
        <v>23</v>
      </c>
      <c r="E5303" s="1" t="s">
        <v>24</v>
      </c>
      <c r="G5303" t="s">
        <v>25</v>
      </c>
      <c r="H5303">
        <v>225670</v>
      </c>
      <c r="I5303">
        <v>226968</v>
      </c>
      <c r="J5303" t="s">
        <v>26</v>
      </c>
      <c r="K5303" t="s">
        <v>635</v>
      </c>
      <c r="N5303" t="s">
        <v>636</v>
      </c>
      <c r="Q5303" t="s">
        <v>634</v>
      </c>
      <c r="R5303">
        <v>1299</v>
      </c>
      <c r="S5303">
        <v>432</v>
      </c>
    </row>
    <row r="5304" spans="1:19" x14ac:dyDescent="0.25">
      <c r="A5304" s="1" t="s">
        <v>20</v>
      </c>
      <c r="B5304" s="1" t="s">
        <v>34</v>
      </c>
      <c r="C5304" s="1" t="s">
        <v>22</v>
      </c>
      <c r="D5304" s="1" t="s">
        <v>23</v>
      </c>
      <c r="E5304" s="1" t="s">
        <v>24</v>
      </c>
      <c r="G5304" t="s">
        <v>25</v>
      </c>
      <c r="H5304">
        <v>226969</v>
      </c>
      <c r="I5304">
        <v>227856</v>
      </c>
      <c r="J5304" t="s">
        <v>26</v>
      </c>
      <c r="Q5304" t="s">
        <v>637</v>
      </c>
      <c r="R5304">
        <v>888</v>
      </c>
    </row>
    <row r="5305" spans="1:19" x14ac:dyDescent="0.25">
      <c r="A5305" s="1" t="s">
        <v>36</v>
      </c>
      <c r="B5305" s="1" t="s">
        <v>37</v>
      </c>
      <c r="C5305" s="1" t="s">
        <v>22</v>
      </c>
      <c r="D5305" s="1" t="s">
        <v>23</v>
      </c>
      <c r="E5305" s="1" t="s">
        <v>24</v>
      </c>
      <c r="G5305" t="s">
        <v>25</v>
      </c>
      <c r="H5305">
        <v>226969</v>
      </c>
      <c r="I5305">
        <v>227856</v>
      </c>
      <c r="J5305" t="s">
        <v>26</v>
      </c>
      <c r="K5305" t="s">
        <v>638</v>
      </c>
      <c r="N5305" t="s">
        <v>471</v>
      </c>
      <c r="Q5305" t="s">
        <v>637</v>
      </c>
      <c r="R5305">
        <v>888</v>
      </c>
      <c r="S5305">
        <v>295</v>
      </c>
    </row>
    <row r="5306" spans="1:19" x14ac:dyDescent="0.25">
      <c r="A5306" s="1" t="s">
        <v>20</v>
      </c>
      <c r="B5306" s="1" t="s">
        <v>34</v>
      </c>
      <c r="C5306" s="1" t="s">
        <v>22</v>
      </c>
      <c r="D5306" s="1" t="s">
        <v>23</v>
      </c>
      <c r="E5306" s="1" t="s">
        <v>24</v>
      </c>
      <c r="G5306" t="s">
        <v>25</v>
      </c>
      <c r="H5306">
        <v>227874</v>
      </c>
      <c r="I5306">
        <v>228725</v>
      </c>
      <c r="J5306" t="s">
        <v>26</v>
      </c>
      <c r="Q5306" t="s">
        <v>639</v>
      </c>
      <c r="R5306">
        <v>852</v>
      </c>
    </row>
    <row r="5307" spans="1:19" x14ac:dyDescent="0.25">
      <c r="A5307" s="1" t="s">
        <v>36</v>
      </c>
      <c r="B5307" s="1" t="s">
        <v>37</v>
      </c>
      <c r="C5307" s="1" t="s">
        <v>22</v>
      </c>
      <c r="D5307" s="1" t="s">
        <v>23</v>
      </c>
      <c r="E5307" s="1" t="s">
        <v>24</v>
      </c>
      <c r="G5307" t="s">
        <v>25</v>
      </c>
      <c r="H5307">
        <v>227874</v>
      </c>
      <c r="I5307">
        <v>228725</v>
      </c>
      <c r="J5307" t="s">
        <v>26</v>
      </c>
      <c r="K5307" t="s">
        <v>640</v>
      </c>
      <c r="N5307" t="s">
        <v>471</v>
      </c>
      <c r="Q5307" t="s">
        <v>639</v>
      </c>
      <c r="R5307">
        <v>852</v>
      </c>
      <c r="S5307">
        <v>283</v>
      </c>
    </row>
    <row r="5308" spans="1:19" x14ac:dyDescent="0.25">
      <c r="A5308" s="1" t="s">
        <v>20</v>
      </c>
      <c r="B5308" s="1" t="s">
        <v>34</v>
      </c>
      <c r="C5308" s="1" t="s">
        <v>22</v>
      </c>
      <c r="D5308" s="1" t="s">
        <v>23</v>
      </c>
      <c r="E5308" s="1" t="s">
        <v>24</v>
      </c>
      <c r="G5308" t="s">
        <v>25</v>
      </c>
      <c r="H5308">
        <v>228709</v>
      </c>
      <c r="I5308">
        <v>229419</v>
      </c>
      <c r="J5308" t="s">
        <v>26</v>
      </c>
      <c r="Q5308" t="s">
        <v>641</v>
      </c>
      <c r="R5308">
        <v>711</v>
      </c>
    </row>
    <row r="5309" spans="1:19" x14ac:dyDescent="0.25">
      <c r="A5309" s="1" t="s">
        <v>36</v>
      </c>
      <c r="B5309" s="1" t="s">
        <v>37</v>
      </c>
      <c r="C5309" s="1" t="s">
        <v>22</v>
      </c>
      <c r="D5309" s="1" t="s">
        <v>23</v>
      </c>
      <c r="E5309" s="1" t="s">
        <v>24</v>
      </c>
      <c r="G5309" t="s">
        <v>25</v>
      </c>
      <c r="H5309">
        <v>228709</v>
      </c>
      <c r="I5309">
        <v>229419</v>
      </c>
      <c r="J5309" t="s">
        <v>26</v>
      </c>
      <c r="K5309" t="s">
        <v>642</v>
      </c>
      <c r="N5309" t="s">
        <v>643</v>
      </c>
      <c r="Q5309" t="s">
        <v>641</v>
      </c>
      <c r="R5309">
        <v>711</v>
      </c>
      <c r="S5309">
        <v>236</v>
      </c>
    </row>
    <row r="5310" spans="1:19" x14ac:dyDescent="0.25">
      <c r="A5310" s="1" t="s">
        <v>20</v>
      </c>
      <c r="B5310" s="1" t="s">
        <v>34</v>
      </c>
      <c r="C5310" s="1" t="s">
        <v>22</v>
      </c>
      <c r="D5310" s="1" t="s">
        <v>23</v>
      </c>
      <c r="E5310" s="1" t="s">
        <v>24</v>
      </c>
      <c r="G5310" t="s">
        <v>25</v>
      </c>
      <c r="H5310">
        <v>229609</v>
      </c>
      <c r="I5310">
        <v>231093</v>
      </c>
      <c r="J5310" t="s">
        <v>26</v>
      </c>
      <c r="Q5310" t="s">
        <v>644</v>
      </c>
      <c r="R5310">
        <v>1485</v>
      </c>
    </row>
    <row r="5311" spans="1:19" x14ac:dyDescent="0.25">
      <c r="A5311" s="1" t="s">
        <v>36</v>
      </c>
      <c r="B5311" s="1" t="s">
        <v>37</v>
      </c>
      <c r="C5311" s="1" t="s">
        <v>22</v>
      </c>
      <c r="D5311" s="1" t="s">
        <v>23</v>
      </c>
      <c r="E5311" s="1" t="s">
        <v>24</v>
      </c>
      <c r="G5311" t="s">
        <v>25</v>
      </c>
      <c r="H5311">
        <v>229609</v>
      </c>
      <c r="I5311">
        <v>231093</v>
      </c>
      <c r="J5311" t="s">
        <v>26</v>
      </c>
      <c r="K5311" t="s">
        <v>645</v>
      </c>
      <c r="N5311" t="s">
        <v>45</v>
      </c>
      <c r="Q5311" t="s">
        <v>644</v>
      </c>
      <c r="R5311">
        <v>1485</v>
      </c>
      <c r="S5311">
        <v>494</v>
      </c>
    </row>
    <row r="5312" spans="1:19" x14ac:dyDescent="0.25">
      <c r="A5312" s="1" t="s">
        <v>20</v>
      </c>
      <c r="B5312" s="1" t="s">
        <v>34</v>
      </c>
      <c r="C5312" s="1" t="s">
        <v>22</v>
      </c>
      <c r="D5312" s="1" t="s">
        <v>23</v>
      </c>
      <c r="E5312" s="1" t="s">
        <v>24</v>
      </c>
      <c r="G5312" t="s">
        <v>25</v>
      </c>
      <c r="H5312">
        <v>231872</v>
      </c>
      <c r="I5312">
        <v>232726</v>
      </c>
      <c r="J5312" t="s">
        <v>26</v>
      </c>
      <c r="Q5312" t="s">
        <v>646</v>
      </c>
      <c r="R5312">
        <v>855</v>
      </c>
    </row>
    <row r="5313" spans="1:19" x14ac:dyDescent="0.25">
      <c r="A5313" s="1" t="s">
        <v>36</v>
      </c>
      <c r="B5313" s="1" t="s">
        <v>37</v>
      </c>
      <c r="C5313" s="1" t="s">
        <v>22</v>
      </c>
      <c r="D5313" s="1" t="s">
        <v>23</v>
      </c>
      <c r="E5313" s="1" t="s">
        <v>24</v>
      </c>
      <c r="G5313" t="s">
        <v>25</v>
      </c>
      <c r="H5313">
        <v>231872</v>
      </c>
      <c r="I5313">
        <v>232726</v>
      </c>
      <c r="J5313" t="s">
        <v>26</v>
      </c>
      <c r="K5313" t="s">
        <v>647</v>
      </c>
      <c r="N5313" t="s">
        <v>648</v>
      </c>
      <c r="Q5313" t="s">
        <v>646</v>
      </c>
      <c r="R5313">
        <v>855</v>
      </c>
      <c r="S5313">
        <v>284</v>
      </c>
    </row>
    <row r="5314" spans="1:19" x14ac:dyDescent="0.25">
      <c r="A5314" s="1" t="s">
        <v>20</v>
      </c>
      <c r="B5314" s="1" t="s">
        <v>34</v>
      </c>
      <c r="C5314" s="1" t="s">
        <v>22</v>
      </c>
      <c r="D5314" s="1" t="s">
        <v>23</v>
      </c>
      <c r="E5314" s="1" t="s">
        <v>24</v>
      </c>
      <c r="G5314" t="s">
        <v>25</v>
      </c>
      <c r="H5314">
        <v>232805</v>
      </c>
      <c r="I5314">
        <v>233851</v>
      </c>
      <c r="J5314" t="s">
        <v>26</v>
      </c>
      <c r="Q5314" t="s">
        <v>649</v>
      </c>
      <c r="R5314">
        <v>1047</v>
      </c>
    </row>
    <row r="5315" spans="1:19" x14ac:dyDescent="0.25">
      <c r="A5315" s="1" t="s">
        <v>36</v>
      </c>
      <c r="B5315" s="1" t="s">
        <v>37</v>
      </c>
      <c r="C5315" s="1" t="s">
        <v>22</v>
      </c>
      <c r="D5315" s="1" t="s">
        <v>23</v>
      </c>
      <c r="E5315" s="1" t="s">
        <v>24</v>
      </c>
      <c r="G5315" t="s">
        <v>25</v>
      </c>
      <c r="H5315">
        <v>232805</v>
      </c>
      <c r="I5315">
        <v>233851</v>
      </c>
      <c r="J5315" t="s">
        <v>26</v>
      </c>
      <c r="K5315" t="s">
        <v>650</v>
      </c>
      <c r="N5315" t="s">
        <v>651</v>
      </c>
      <c r="Q5315" t="s">
        <v>649</v>
      </c>
      <c r="R5315">
        <v>1047</v>
      </c>
      <c r="S5315">
        <v>348</v>
      </c>
    </row>
    <row r="5316" spans="1:19" x14ac:dyDescent="0.25">
      <c r="A5316" s="1" t="s">
        <v>20</v>
      </c>
      <c r="B5316" s="1" t="s">
        <v>34</v>
      </c>
      <c r="C5316" s="1" t="s">
        <v>22</v>
      </c>
      <c r="D5316" s="1" t="s">
        <v>23</v>
      </c>
      <c r="E5316" s="1" t="s">
        <v>24</v>
      </c>
      <c r="G5316" t="s">
        <v>25</v>
      </c>
      <c r="H5316">
        <v>233964</v>
      </c>
      <c r="I5316">
        <v>235268</v>
      </c>
      <c r="J5316" t="s">
        <v>26</v>
      </c>
      <c r="Q5316" t="s">
        <v>652</v>
      </c>
      <c r="R5316">
        <v>1305</v>
      </c>
    </row>
    <row r="5317" spans="1:19" x14ac:dyDescent="0.25">
      <c r="A5317" s="1" t="s">
        <v>36</v>
      </c>
      <c r="B5317" s="1" t="s">
        <v>37</v>
      </c>
      <c r="C5317" s="1" t="s">
        <v>22</v>
      </c>
      <c r="D5317" s="1" t="s">
        <v>23</v>
      </c>
      <c r="E5317" s="1" t="s">
        <v>24</v>
      </c>
      <c r="G5317" t="s">
        <v>25</v>
      </c>
      <c r="H5317">
        <v>233964</v>
      </c>
      <c r="I5317">
        <v>235268</v>
      </c>
      <c r="J5317" t="s">
        <v>26</v>
      </c>
      <c r="K5317" t="s">
        <v>653</v>
      </c>
      <c r="N5317" t="s">
        <v>654</v>
      </c>
      <c r="Q5317" t="s">
        <v>652</v>
      </c>
      <c r="R5317">
        <v>1305</v>
      </c>
      <c r="S5317">
        <v>434</v>
      </c>
    </row>
    <row r="5318" spans="1:19" x14ac:dyDescent="0.25">
      <c r="A5318" s="1" t="s">
        <v>20</v>
      </c>
      <c r="B5318" s="1" t="s">
        <v>34</v>
      </c>
      <c r="C5318" s="1" t="s">
        <v>22</v>
      </c>
      <c r="D5318" s="1" t="s">
        <v>23</v>
      </c>
      <c r="E5318" s="1" t="s">
        <v>24</v>
      </c>
      <c r="G5318" t="s">
        <v>25</v>
      </c>
      <c r="H5318">
        <v>235497</v>
      </c>
      <c r="I5318">
        <v>236855</v>
      </c>
      <c r="J5318" t="s">
        <v>26</v>
      </c>
      <c r="Q5318" t="s">
        <v>655</v>
      </c>
      <c r="R5318">
        <v>1359</v>
      </c>
    </row>
    <row r="5319" spans="1:19" x14ac:dyDescent="0.25">
      <c r="A5319" s="1" t="s">
        <v>36</v>
      </c>
      <c r="B5319" s="1" t="s">
        <v>37</v>
      </c>
      <c r="C5319" s="1" t="s">
        <v>22</v>
      </c>
      <c r="D5319" s="1" t="s">
        <v>23</v>
      </c>
      <c r="E5319" s="1" t="s">
        <v>24</v>
      </c>
      <c r="G5319" t="s">
        <v>25</v>
      </c>
      <c r="H5319">
        <v>235497</v>
      </c>
      <c r="I5319">
        <v>236855</v>
      </c>
      <c r="J5319" t="s">
        <v>26</v>
      </c>
      <c r="K5319" t="s">
        <v>656</v>
      </c>
      <c r="N5319" t="s">
        <v>657</v>
      </c>
      <c r="Q5319" t="s">
        <v>655</v>
      </c>
      <c r="R5319">
        <v>1359</v>
      </c>
      <c r="S5319">
        <v>452</v>
      </c>
    </row>
    <row r="5320" spans="1:19" x14ac:dyDescent="0.25">
      <c r="A5320" s="1" t="s">
        <v>20</v>
      </c>
      <c r="B5320" s="1" t="s">
        <v>34</v>
      </c>
      <c r="C5320" s="1" t="s">
        <v>22</v>
      </c>
      <c r="D5320" s="1" t="s">
        <v>23</v>
      </c>
      <c r="E5320" s="1" t="s">
        <v>24</v>
      </c>
      <c r="G5320" t="s">
        <v>25</v>
      </c>
      <c r="H5320">
        <v>236867</v>
      </c>
      <c r="I5320">
        <v>237154</v>
      </c>
      <c r="J5320" t="s">
        <v>26</v>
      </c>
      <c r="Q5320" t="s">
        <v>658</v>
      </c>
      <c r="R5320">
        <v>288</v>
      </c>
    </row>
    <row r="5321" spans="1:19" x14ac:dyDescent="0.25">
      <c r="A5321" s="1" t="s">
        <v>36</v>
      </c>
      <c r="B5321" s="1" t="s">
        <v>37</v>
      </c>
      <c r="C5321" s="1" t="s">
        <v>22</v>
      </c>
      <c r="D5321" s="1" t="s">
        <v>23</v>
      </c>
      <c r="E5321" s="1" t="s">
        <v>24</v>
      </c>
      <c r="G5321" t="s">
        <v>25</v>
      </c>
      <c r="H5321">
        <v>236867</v>
      </c>
      <c r="I5321">
        <v>237154</v>
      </c>
      <c r="J5321" t="s">
        <v>26</v>
      </c>
      <c r="K5321" t="s">
        <v>659</v>
      </c>
      <c r="N5321" t="s">
        <v>660</v>
      </c>
      <c r="Q5321" t="s">
        <v>658</v>
      </c>
      <c r="R5321">
        <v>288</v>
      </c>
      <c r="S5321">
        <v>95</v>
      </c>
    </row>
    <row r="5322" spans="1:19" x14ac:dyDescent="0.25">
      <c r="A5322" s="1" t="s">
        <v>20</v>
      </c>
      <c r="B5322" s="1" t="s">
        <v>34</v>
      </c>
      <c r="C5322" s="1" t="s">
        <v>22</v>
      </c>
      <c r="D5322" s="1" t="s">
        <v>23</v>
      </c>
      <c r="E5322" s="1" t="s">
        <v>24</v>
      </c>
      <c r="G5322" t="s">
        <v>25</v>
      </c>
      <c r="H5322">
        <v>237198</v>
      </c>
      <c r="I5322">
        <v>237677</v>
      </c>
      <c r="J5322" t="s">
        <v>26</v>
      </c>
      <c r="Q5322" t="s">
        <v>661</v>
      </c>
      <c r="R5322">
        <v>480</v>
      </c>
    </row>
    <row r="5323" spans="1:19" x14ac:dyDescent="0.25">
      <c r="A5323" s="1" t="s">
        <v>36</v>
      </c>
      <c r="B5323" s="1" t="s">
        <v>37</v>
      </c>
      <c r="C5323" s="1" t="s">
        <v>22</v>
      </c>
      <c r="D5323" s="1" t="s">
        <v>23</v>
      </c>
      <c r="E5323" s="1" t="s">
        <v>24</v>
      </c>
      <c r="G5323" t="s">
        <v>25</v>
      </c>
      <c r="H5323">
        <v>237198</v>
      </c>
      <c r="I5323">
        <v>237677</v>
      </c>
      <c r="J5323" t="s">
        <v>26</v>
      </c>
      <c r="K5323" t="s">
        <v>662</v>
      </c>
      <c r="N5323" t="s">
        <v>663</v>
      </c>
      <c r="Q5323" t="s">
        <v>661</v>
      </c>
      <c r="R5323">
        <v>480</v>
      </c>
      <c r="S5323">
        <v>159</v>
      </c>
    </row>
    <row r="5324" spans="1:19" x14ac:dyDescent="0.25">
      <c r="A5324" s="1" t="s">
        <v>20</v>
      </c>
      <c r="B5324" s="1" t="s">
        <v>34</v>
      </c>
      <c r="C5324" s="1" t="s">
        <v>22</v>
      </c>
      <c r="D5324" s="1" t="s">
        <v>23</v>
      </c>
      <c r="E5324" s="1" t="s">
        <v>24</v>
      </c>
      <c r="G5324" t="s">
        <v>25</v>
      </c>
      <c r="H5324">
        <v>237731</v>
      </c>
      <c r="I5324">
        <v>240661</v>
      </c>
      <c r="J5324" t="s">
        <v>26</v>
      </c>
      <c r="Q5324" t="s">
        <v>664</v>
      </c>
      <c r="R5324">
        <v>2931</v>
      </c>
    </row>
    <row r="5325" spans="1:19" x14ac:dyDescent="0.25">
      <c r="A5325" s="1" t="s">
        <v>36</v>
      </c>
      <c r="B5325" s="1" t="s">
        <v>37</v>
      </c>
      <c r="C5325" s="1" t="s">
        <v>22</v>
      </c>
      <c r="D5325" s="1" t="s">
        <v>23</v>
      </c>
      <c r="E5325" s="1" t="s">
        <v>24</v>
      </c>
      <c r="G5325" t="s">
        <v>25</v>
      </c>
      <c r="H5325">
        <v>237731</v>
      </c>
      <c r="I5325">
        <v>240661</v>
      </c>
      <c r="J5325" t="s">
        <v>26</v>
      </c>
      <c r="K5325" t="s">
        <v>665</v>
      </c>
      <c r="N5325" t="s">
        <v>471</v>
      </c>
      <c r="Q5325" t="s">
        <v>664</v>
      </c>
      <c r="R5325">
        <v>2931</v>
      </c>
      <c r="S5325">
        <v>976</v>
      </c>
    </row>
    <row r="5326" spans="1:19" x14ac:dyDescent="0.25">
      <c r="A5326" s="1" t="s">
        <v>20</v>
      </c>
      <c r="B5326" s="1" t="s">
        <v>34</v>
      </c>
      <c r="C5326" s="1" t="s">
        <v>22</v>
      </c>
      <c r="D5326" s="1" t="s">
        <v>23</v>
      </c>
      <c r="E5326" s="1" t="s">
        <v>24</v>
      </c>
      <c r="G5326" t="s">
        <v>25</v>
      </c>
      <c r="H5326">
        <v>240898</v>
      </c>
      <c r="I5326">
        <v>242061</v>
      </c>
      <c r="J5326" t="s">
        <v>26</v>
      </c>
      <c r="Q5326" t="s">
        <v>666</v>
      </c>
      <c r="R5326">
        <v>1164</v>
      </c>
    </row>
    <row r="5327" spans="1:19" x14ac:dyDescent="0.25">
      <c r="A5327" s="1" t="s">
        <v>36</v>
      </c>
      <c r="B5327" s="1" t="s">
        <v>37</v>
      </c>
      <c r="C5327" s="1" t="s">
        <v>22</v>
      </c>
      <c r="D5327" s="1" t="s">
        <v>23</v>
      </c>
      <c r="E5327" s="1" t="s">
        <v>24</v>
      </c>
      <c r="G5327" t="s">
        <v>25</v>
      </c>
      <c r="H5327">
        <v>240898</v>
      </c>
      <c r="I5327">
        <v>242061</v>
      </c>
      <c r="J5327" t="s">
        <v>26</v>
      </c>
      <c r="K5327" t="s">
        <v>667</v>
      </c>
      <c r="N5327" t="s">
        <v>668</v>
      </c>
      <c r="Q5327" t="s">
        <v>666</v>
      </c>
      <c r="R5327">
        <v>1164</v>
      </c>
      <c r="S5327">
        <v>387</v>
      </c>
    </row>
    <row r="5328" spans="1:19" x14ac:dyDescent="0.25">
      <c r="A5328" s="1" t="s">
        <v>20</v>
      </c>
      <c r="B5328" s="1" t="s">
        <v>34</v>
      </c>
      <c r="C5328" s="1" t="s">
        <v>22</v>
      </c>
      <c r="D5328" s="1" t="s">
        <v>23</v>
      </c>
      <c r="E5328" s="1" t="s">
        <v>24</v>
      </c>
      <c r="G5328" t="s">
        <v>25</v>
      </c>
      <c r="H5328">
        <v>242061</v>
      </c>
      <c r="I5328">
        <v>242501</v>
      </c>
      <c r="J5328" t="s">
        <v>26</v>
      </c>
      <c r="Q5328" t="s">
        <v>669</v>
      </c>
      <c r="R5328">
        <v>441</v>
      </c>
    </row>
    <row r="5329" spans="1:19" x14ac:dyDescent="0.25">
      <c r="A5329" s="1" t="s">
        <v>36</v>
      </c>
      <c r="B5329" s="1" t="s">
        <v>37</v>
      </c>
      <c r="C5329" s="1" t="s">
        <v>22</v>
      </c>
      <c r="D5329" s="1" t="s">
        <v>23</v>
      </c>
      <c r="E5329" s="1" t="s">
        <v>24</v>
      </c>
      <c r="G5329" t="s">
        <v>25</v>
      </c>
      <c r="H5329">
        <v>242061</v>
      </c>
      <c r="I5329">
        <v>242501</v>
      </c>
      <c r="J5329" t="s">
        <v>26</v>
      </c>
      <c r="K5329" t="s">
        <v>670</v>
      </c>
      <c r="N5329" t="s">
        <v>671</v>
      </c>
      <c r="Q5329" t="s">
        <v>669</v>
      </c>
      <c r="R5329">
        <v>441</v>
      </c>
      <c r="S5329">
        <v>146</v>
      </c>
    </row>
    <row r="5330" spans="1:19" x14ac:dyDescent="0.25">
      <c r="A5330" s="1" t="s">
        <v>20</v>
      </c>
      <c r="B5330" s="1" t="s">
        <v>34</v>
      </c>
      <c r="C5330" s="1" t="s">
        <v>22</v>
      </c>
      <c r="D5330" s="1" t="s">
        <v>23</v>
      </c>
      <c r="E5330" s="1" t="s">
        <v>24</v>
      </c>
      <c r="G5330" t="s">
        <v>25</v>
      </c>
      <c r="H5330">
        <v>242516</v>
      </c>
      <c r="I5330">
        <v>244558</v>
      </c>
      <c r="J5330" t="s">
        <v>26</v>
      </c>
      <c r="Q5330" t="s">
        <v>672</v>
      </c>
      <c r="R5330">
        <v>2043</v>
      </c>
    </row>
    <row r="5331" spans="1:19" x14ac:dyDescent="0.25">
      <c r="A5331" s="1" t="s">
        <v>36</v>
      </c>
      <c r="B5331" s="1" t="s">
        <v>37</v>
      </c>
      <c r="C5331" s="1" t="s">
        <v>22</v>
      </c>
      <c r="D5331" s="1" t="s">
        <v>23</v>
      </c>
      <c r="E5331" s="1" t="s">
        <v>24</v>
      </c>
      <c r="G5331" t="s">
        <v>25</v>
      </c>
      <c r="H5331">
        <v>242516</v>
      </c>
      <c r="I5331">
        <v>244558</v>
      </c>
      <c r="J5331" t="s">
        <v>26</v>
      </c>
      <c r="K5331" t="s">
        <v>673</v>
      </c>
      <c r="N5331" t="s">
        <v>674</v>
      </c>
      <c r="Q5331" t="s">
        <v>672</v>
      </c>
      <c r="R5331">
        <v>2043</v>
      </c>
      <c r="S5331">
        <v>680</v>
      </c>
    </row>
    <row r="5332" spans="1:19" x14ac:dyDescent="0.25">
      <c r="A5332" s="1" t="s">
        <v>20</v>
      </c>
      <c r="B5332" s="1" t="s">
        <v>34</v>
      </c>
      <c r="C5332" s="1" t="s">
        <v>22</v>
      </c>
      <c r="D5332" s="1" t="s">
        <v>23</v>
      </c>
      <c r="E5332" s="1" t="s">
        <v>24</v>
      </c>
      <c r="G5332" t="s">
        <v>25</v>
      </c>
      <c r="H5332">
        <v>244576</v>
      </c>
      <c r="I5332">
        <v>246000</v>
      </c>
      <c r="J5332" t="s">
        <v>26</v>
      </c>
      <c r="Q5332" t="s">
        <v>675</v>
      </c>
      <c r="R5332">
        <v>1425</v>
      </c>
    </row>
    <row r="5333" spans="1:19" x14ac:dyDescent="0.25">
      <c r="A5333" s="1" t="s">
        <v>36</v>
      </c>
      <c r="B5333" s="1" t="s">
        <v>37</v>
      </c>
      <c r="C5333" s="1" t="s">
        <v>22</v>
      </c>
      <c r="D5333" s="1" t="s">
        <v>23</v>
      </c>
      <c r="E5333" s="1" t="s">
        <v>24</v>
      </c>
      <c r="G5333" t="s">
        <v>25</v>
      </c>
      <c r="H5333">
        <v>244576</v>
      </c>
      <c r="I5333">
        <v>246000</v>
      </c>
      <c r="J5333" t="s">
        <v>26</v>
      </c>
      <c r="K5333" t="s">
        <v>676</v>
      </c>
      <c r="N5333" t="s">
        <v>677</v>
      </c>
      <c r="Q5333" t="s">
        <v>675</v>
      </c>
      <c r="R5333">
        <v>1425</v>
      </c>
      <c r="S5333">
        <v>474</v>
      </c>
    </row>
    <row r="5334" spans="1:19" x14ac:dyDescent="0.25">
      <c r="A5334" s="1" t="s">
        <v>20</v>
      </c>
      <c r="B5334" s="1" t="s">
        <v>34</v>
      </c>
      <c r="C5334" s="1" t="s">
        <v>22</v>
      </c>
      <c r="D5334" s="1" t="s">
        <v>23</v>
      </c>
      <c r="E5334" s="1" t="s">
        <v>24</v>
      </c>
      <c r="G5334" t="s">
        <v>25</v>
      </c>
      <c r="H5334">
        <v>246172</v>
      </c>
      <c r="I5334">
        <v>246585</v>
      </c>
      <c r="J5334" t="s">
        <v>26</v>
      </c>
      <c r="Q5334" t="s">
        <v>678</v>
      </c>
      <c r="R5334">
        <v>414</v>
      </c>
    </row>
    <row r="5335" spans="1:19" x14ac:dyDescent="0.25">
      <c r="A5335" s="1" t="s">
        <v>36</v>
      </c>
      <c r="B5335" s="1" t="s">
        <v>37</v>
      </c>
      <c r="C5335" s="1" t="s">
        <v>22</v>
      </c>
      <c r="D5335" s="1" t="s">
        <v>23</v>
      </c>
      <c r="E5335" s="1" t="s">
        <v>24</v>
      </c>
      <c r="G5335" t="s">
        <v>25</v>
      </c>
      <c r="H5335">
        <v>246172</v>
      </c>
      <c r="I5335">
        <v>246585</v>
      </c>
      <c r="J5335" t="s">
        <v>26</v>
      </c>
      <c r="K5335" t="s">
        <v>679</v>
      </c>
      <c r="N5335" t="s">
        <v>45</v>
      </c>
      <c r="Q5335" t="s">
        <v>678</v>
      </c>
      <c r="R5335">
        <v>414</v>
      </c>
      <c r="S5335">
        <v>137</v>
      </c>
    </row>
    <row r="5336" spans="1:19" x14ac:dyDescent="0.25">
      <c r="A5336" s="1" t="s">
        <v>20</v>
      </c>
      <c r="B5336" s="1" t="s">
        <v>34</v>
      </c>
      <c r="C5336" s="1" t="s">
        <v>22</v>
      </c>
      <c r="D5336" s="1" t="s">
        <v>23</v>
      </c>
      <c r="E5336" s="1" t="s">
        <v>24</v>
      </c>
      <c r="G5336" t="s">
        <v>25</v>
      </c>
      <c r="H5336">
        <v>246632</v>
      </c>
      <c r="I5336">
        <v>247609</v>
      </c>
      <c r="J5336" t="s">
        <v>26</v>
      </c>
      <c r="Q5336" t="s">
        <v>680</v>
      </c>
      <c r="R5336">
        <v>978</v>
      </c>
    </row>
    <row r="5337" spans="1:19" x14ac:dyDescent="0.25">
      <c r="A5337" s="1" t="s">
        <v>36</v>
      </c>
      <c r="B5337" s="1" t="s">
        <v>37</v>
      </c>
      <c r="C5337" s="1" t="s">
        <v>22</v>
      </c>
      <c r="D5337" s="1" t="s">
        <v>23</v>
      </c>
      <c r="E5337" s="1" t="s">
        <v>24</v>
      </c>
      <c r="G5337" t="s">
        <v>25</v>
      </c>
      <c r="H5337">
        <v>246632</v>
      </c>
      <c r="I5337">
        <v>247609</v>
      </c>
      <c r="J5337" t="s">
        <v>26</v>
      </c>
      <c r="K5337" t="s">
        <v>681</v>
      </c>
      <c r="N5337" t="s">
        <v>682</v>
      </c>
      <c r="Q5337" t="s">
        <v>680</v>
      </c>
      <c r="R5337">
        <v>978</v>
      </c>
      <c r="S5337">
        <v>325</v>
      </c>
    </row>
  </sheetData>
  <autoFilter ref="A1:T5337">
    <sortState ref="A2:T5337">
      <sortCondition ref="H2:H5337"/>
    </sortState>
  </autoFilter>
  <sortState ref="A2:U5337">
    <sortCondition ref="H2:H5337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workbookViewId="0">
      <selection activeCell="C11" sqref="C11"/>
    </sheetView>
  </sheetViews>
  <sheetFormatPr defaultRowHeight="15" x14ac:dyDescent="0.25"/>
  <cols>
    <col min="1" max="1" width="24.7109375" customWidth="1"/>
    <col min="2" max="2" width="20.85546875" bestFit="1" customWidth="1"/>
    <col min="3" max="3" width="5.42578125" customWidth="1"/>
    <col min="4" max="4" width="6.85546875" customWidth="1"/>
    <col min="5" max="5" width="5.5703125" customWidth="1"/>
    <col min="6" max="6" width="7.28515625" customWidth="1"/>
    <col min="7" max="7" width="5.5703125" customWidth="1"/>
    <col min="8" max="8" width="7.42578125" customWidth="1"/>
    <col min="9" max="9" width="11.85546875" bestFit="1" customWidth="1"/>
  </cols>
  <sheetData>
    <row r="3" spans="1:9" x14ac:dyDescent="0.25">
      <c r="A3" s="2" t="s">
        <v>6786</v>
      </c>
      <c r="B3" s="2" t="s">
        <v>6785</v>
      </c>
    </row>
    <row r="4" spans="1:9" x14ac:dyDescent="0.25">
      <c r="A4" s="2" t="s">
        <v>6782</v>
      </c>
      <c r="B4" t="s">
        <v>36</v>
      </c>
      <c r="C4" t="s">
        <v>20</v>
      </c>
      <c r="D4" t="s">
        <v>3146</v>
      </c>
      <c r="E4" t="s">
        <v>5147</v>
      </c>
      <c r="F4" t="s">
        <v>30</v>
      </c>
      <c r="G4" t="s">
        <v>21</v>
      </c>
      <c r="H4" t="s">
        <v>6784</v>
      </c>
      <c r="I4" t="s">
        <v>6783</v>
      </c>
    </row>
    <row r="5" spans="1:9" x14ac:dyDescent="0.25">
      <c r="A5" s="3" t="s">
        <v>3146</v>
      </c>
      <c r="B5" s="4"/>
      <c r="C5" s="4">
        <v>2</v>
      </c>
      <c r="D5" s="4"/>
      <c r="E5" s="4"/>
      <c r="F5" s="4"/>
      <c r="G5" s="4"/>
      <c r="H5" s="4"/>
      <c r="I5" s="4">
        <v>2</v>
      </c>
    </row>
    <row r="6" spans="1:9" x14ac:dyDescent="0.25">
      <c r="A6" s="3" t="s">
        <v>3149</v>
      </c>
      <c r="B6" s="4"/>
      <c r="C6" s="4"/>
      <c r="D6" s="4">
        <v>2</v>
      </c>
      <c r="E6" s="4"/>
      <c r="F6" s="4"/>
      <c r="G6" s="4"/>
      <c r="H6" s="4"/>
      <c r="I6" s="4">
        <v>2</v>
      </c>
    </row>
    <row r="7" spans="1:9" x14ac:dyDescent="0.25">
      <c r="A7" s="3" t="s">
        <v>34</v>
      </c>
      <c r="B7" s="4"/>
      <c r="C7" s="4">
        <v>2501</v>
      </c>
      <c r="D7" s="4"/>
      <c r="E7" s="4"/>
      <c r="F7" s="4"/>
      <c r="G7" s="4"/>
      <c r="H7" s="4"/>
      <c r="I7" s="4">
        <v>2501</v>
      </c>
    </row>
    <row r="8" spans="1:9" x14ac:dyDescent="0.25">
      <c r="A8" s="3" t="s">
        <v>128</v>
      </c>
      <c r="B8" s="4"/>
      <c r="C8" s="4">
        <v>102</v>
      </c>
      <c r="D8" s="4"/>
      <c r="E8" s="4"/>
      <c r="F8" s="4"/>
      <c r="G8" s="4"/>
      <c r="H8" s="4"/>
      <c r="I8" s="4">
        <v>102</v>
      </c>
    </row>
    <row r="9" spans="1:9" x14ac:dyDescent="0.25">
      <c r="A9" s="3" t="s">
        <v>4952</v>
      </c>
      <c r="B9" s="4"/>
      <c r="C9" s="4">
        <v>1</v>
      </c>
      <c r="D9" s="4">
        <v>1</v>
      </c>
      <c r="E9" s="4"/>
      <c r="F9" s="4"/>
      <c r="G9" s="4"/>
      <c r="H9" s="4"/>
      <c r="I9" s="4">
        <v>2</v>
      </c>
    </row>
    <row r="10" spans="1:9" x14ac:dyDescent="0.25">
      <c r="A10" s="3" t="s">
        <v>5147</v>
      </c>
      <c r="B10" s="4"/>
      <c r="C10" s="4">
        <v>5</v>
      </c>
      <c r="D10" s="4"/>
      <c r="E10" s="4"/>
      <c r="F10" s="4"/>
      <c r="G10" s="4"/>
      <c r="H10" s="4"/>
      <c r="I10" s="4">
        <v>5</v>
      </c>
    </row>
    <row r="11" spans="1:9" x14ac:dyDescent="0.25">
      <c r="A11" s="3" t="s">
        <v>6697</v>
      </c>
      <c r="B11" s="4"/>
      <c r="C11" s="4">
        <v>1</v>
      </c>
      <c r="D11" s="4">
        <v>1</v>
      </c>
      <c r="E11" s="4"/>
      <c r="F11" s="4"/>
      <c r="G11" s="4"/>
      <c r="H11" s="4"/>
      <c r="I11" s="4">
        <v>2</v>
      </c>
    </row>
    <row r="12" spans="1:9" x14ac:dyDescent="0.25">
      <c r="A12" s="3" t="s">
        <v>30</v>
      </c>
      <c r="B12" s="4"/>
      <c r="C12" s="4">
        <v>1</v>
      </c>
      <c r="D12" s="4"/>
      <c r="E12" s="4"/>
      <c r="F12" s="4"/>
      <c r="G12" s="4"/>
      <c r="H12" s="4"/>
      <c r="I12" s="4">
        <v>1</v>
      </c>
    </row>
    <row r="13" spans="1:9" x14ac:dyDescent="0.25">
      <c r="A13" s="3" t="s">
        <v>21</v>
      </c>
      <c r="B13" s="4"/>
      <c r="C13" s="4">
        <v>55</v>
      </c>
      <c r="D13" s="4"/>
      <c r="E13" s="4"/>
      <c r="F13" s="4"/>
      <c r="G13" s="4"/>
      <c r="H13" s="4"/>
      <c r="I13" s="4">
        <v>55</v>
      </c>
    </row>
    <row r="14" spans="1:9" x14ac:dyDescent="0.25">
      <c r="A14" s="3" t="s">
        <v>37</v>
      </c>
      <c r="B14" s="4">
        <v>2501</v>
      </c>
      <c r="C14" s="4"/>
      <c r="D14" s="4"/>
      <c r="E14" s="4"/>
      <c r="F14" s="4"/>
      <c r="G14" s="4"/>
      <c r="H14" s="4"/>
      <c r="I14" s="4">
        <v>2501</v>
      </c>
    </row>
    <row r="15" spans="1:9" x14ac:dyDescent="0.25">
      <c r="A15" s="3" t="s">
        <v>131</v>
      </c>
      <c r="B15" s="4">
        <v>102</v>
      </c>
      <c r="C15" s="4"/>
      <c r="D15" s="4"/>
      <c r="E15" s="4"/>
      <c r="F15" s="4"/>
      <c r="G15" s="4"/>
      <c r="H15" s="4"/>
      <c r="I15" s="4">
        <v>102</v>
      </c>
    </row>
    <row r="16" spans="1:9" x14ac:dyDescent="0.25">
      <c r="A16" s="3" t="s">
        <v>6784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3" t="s">
        <v>6783</v>
      </c>
      <c r="B17" s="4">
        <v>2603</v>
      </c>
      <c r="C17" s="4">
        <v>2668</v>
      </c>
      <c r="D17" s="4">
        <v>4</v>
      </c>
      <c r="E17" s="4"/>
      <c r="F17" s="4"/>
      <c r="G17" s="4"/>
      <c r="H17" s="4"/>
      <c r="I17" s="4">
        <v>5275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"/>
  <sheetViews>
    <sheetView workbookViewId="0">
      <selection activeCell="J21" sqref="J21"/>
    </sheetView>
  </sheetViews>
  <sheetFormatPr defaultRowHeight="15" x14ac:dyDescent="0.25"/>
  <cols>
    <col min="1" max="1" width="26.28515625" bestFit="1" customWidth="1"/>
    <col min="2" max="2" width="20.85546875" bestFit="1" customWidth="1"/>
    <col min="3" max="3" width="3" customWidth="1"/>
    <col min="4" max="4" width="11.85546875" bestFit="1" customWidth="1"/>
  </cols>
  <sheetData>
    <row r="3" spans="1:4" x14ac:dyDescent="0.25">
      <c r="A3" s="2" t="s">
        <v>6787</v>
      </c>
      <c r="B3" s="2" t="s">
        <v>6785</v>
      </c>
    </row>
    <row r="4" spans="1:4" x14ac:dyDescent="0.25">
      <c r="A4" s="2" t="s">
        <v>6782</v>
      </c>
      <c r="B4" t="s">
        <v>26</v>
      </c>
      <c r="C4" t="s">
        <v>46</v>
      </c>
      <c r="D4" t="s">
        <v>6783</v>
      </c>
    </row>
    <row r="5" spans="1:4" x14ac:dyDescent="0.25">
      <c r="A5" s="3" t="s">
        <v>3146</v>
      </c>
      <c r="B5" s="4">
        <v>4</v>
      </c>
      <c r="C5" s="4"/>
      <c r="D5" s="4">
        <v>4</v>
      </c>
    </row>
    <row r="6" spans="1:4" x14ac:dyDescent="0.25">
      <c r="A6" s="3" t="s">
        <v>5147</v>
      </c>
      <c r="B6" s="4">
        <v>5</v>
      </c>
      <c r="C6" s="4"/>
      <c r="D6" s="4">
        <v>5</v>
      </c>
    </row>
    <row r="7" spans="1:4" x14ac:dyDescent="0.25">
      <c r="A7" s="3" t="s">
        <v>30</v>
      </c>
      <c r="B7" s="4">
        <v>1</v>
      </c>
      <c r="C7" s="4"/>
      <c r="D7" s="4">
        <v>1</v>
      </c>
    </row>
    <row r="8" spans="1:4" x14ac:dyDescent="0.25">
      <c r="A8" s="3" t="s">
        <v>21</v>
      </c>
      <c r="B8" s="4">
        <v>44</v>
      </c>
      <c r="C8" s="4">
        <v>11</v>
      </c>
      <c r="D8" s="4">
        <v>55</v>
      </c>
    </row>
    <row r="9" spans="1:4" x14ac:dyDescent="0.25">
      <c r="A9" s="3" t="s">
        <v>6783</v>
      </c>
      <c r="B9" s="4">
        <v>54</v>
      </c>
      <c r="C9" s="4">
        <v>11</v>
      </c>
      <c r="D9" s="4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9" zoomScale="85" zoomScaleNormal="85" workbookViewId="0">
      <selection activeCell="D32" sqref="D32"/>
    </sheetView>
  </sheetViews>
  <sheetFormatPr defaultRowHeight="15" x14ac:dyDescent="0.25"/>
  <cols>
    <col min="1" max="1" width="17.85546875" customWidth="1"/>
    <col min="2" max="2" width="24.7109375" customWidth="1"/>
    <col min="3" max="3" width="9.140625" customWidth="1"/>
    <col min="4" max="4" width="11.85546875" customWidth="1"/>
    <col min="5" max="5" width="15.140625" customWidth="1"/>
    <col min="6" max="7" width="13" customWidth="1"/>
    <col min="8" max="8" width="15.42578125" customWidth="1"/>
    <col min="9" max="9" width="17.28515625" customWidth="1"/>
    <col min="10" max="10" width="14.5703125" customWidth="1"/>
    <col min="11" max="11" width="15.85546875" customWidth="1"/>
    <col min="12" max="12" width="11.140625" customWidth="1"/>
    <col min="13" max="13" width="17.42578125" customWidth="1"/>
    <col min="14" max="14" width="10.140625" customWidth="1"/>
    <col min="15" max="15" width="11" bestFit="1" customWidth="1"/>
    <col min="16" max="16" width="6.85546875" customWidth="1"/>
    <col min="17" max="17" width="13.85546875" bestFit="1" customWidth="1"/>
    <col min="18" max="18" width="9.140625" customWidth="1"/>
    <col min="19" max="19" width="11.85546875" customWidth="1"/>
    <col min="20" max="20" width="7.42578125" customWidth="1"/>
    <col min="21" max="21" width="10.140625" customWidth="1"/>
    <col min="22" max="22" width="14.42578125" customWidth="1"/>
    <col min="23" max="23" width="17.42578125" customWidth="1"/>
    <col min="24" max="24" width="17.5703125" customWidth="1"/>
    <col min="25" max="25" width="20.42578125" bestFit="1" customWidth="1"/>
    <col min="26" max="26" width="9.28515625" bestFit="1" customWidth="1"/>
    <col min="27" max="27" width="10.140625" customWidth="1"/>
    <col min="28" max="28" width="5.5703125" customWidth="1"/>
    <col min="29" max="29" width="12" bestFit="1" customWidth="1"/>
    <col min="30" max="30" width="11.85546875" bestFit="1" customWidth="1"/>
  </cols>
  <sheetData>
    <row r="1" spans="1:13" x14ac:dyDescent="0.25">
      <c r="A1" s="2" t="s">
        <v>6787</v>
      </c>
      <c r="B1" s="2" t="s">
        <v>6785</v>
      </c>
    </row>
    <row r="2" spans="1:13" x14ac:dyDescent="0.25">
      <c r="A2" s="2" t="s">
        <v>6782</v>
      </c>
      <c r="B2" t="s">
        <v>26</v>
      </c>
      <c r="C2" t="s">
        <v>46</v>
      </c>
      <c r="D2" t="s">
        <v>6783</v>
      </c>
    </row>
    <row r="3" spans="1:13" x14ac:dyDescent="0.25">
      <c r="A3" s="3" t="s">
        <v>34</v>
      </c>
      <c r="B3" s="4">
        <v>1996</v>
      </c>
      <c r="C3" s="4">
        <v>505</v>
      </c>
      <c r="D3" s="4">
        <v>2501</v>
      </c>
    </row>
    <row r="4" spans="1:13" x14ac:dyDescent="0.25">
      <c r="A4" s="3" t="s">
        <v>128</v>
      </c>
      <c r="B4" s="4">
        <v>79</v>
      </c>
      <c r="C4" s="4">
        <v>23</v>
      </c>
      <c r="D4" s="4">
        <v>102</v>
      </c>
    </row>
    <row r="5" spans="1:13" x14ac:dyDescent="0.25">
      <c r="A5" s="3" t="s">
        <v>3146</v>
      </c>
      <c r="B5" s="4">
        <v>2</v>
      </c>
      <c r="C5" s="4"/>
      <c r="D5" s="4">
        <v>2</v>
      </c>
    </row>
    <row r="6" spans="1:13" x14ac:dyDescent="0.25">
      <c r="A6" s="3" t="s">
        <v>4952</v>
      </c>
      <c r="B6" s="4">
        <v>2</v>
      </c>
      <c r="C6" s="4"/>
      <c r="D6" s="4">
        <v>2</v>
      </c>
    </row>
    <row r="7" spans="1:13" x14ac:dyDescent="0.25">
      <c r="A7" s="3" t="s">
        <v>5147</v>
      </c>
      <c r="B7" s="4">
        <v>5</v>
      </c>
      <c r="C7" s="4"/>
      <c r="D7" s="4">
        <v>5</v>
      </c>
    </row>
    <row r="8" spans="1:13" x14ac:dyDescent="0.25">
      <c r="A8" s="3" t="s">
        <v>6697</v>
      </c>
      <c r="B8" s="4">
        <v>2</v>
      </c>
      <c r="C8" s="4"/>
      <c r="D8" s="4">
        <v>2</v>
      </c>
    </row>
    <row r="9" spans="1:13" x14ac:dyDescent="0.25">
      <c r="A9" s="3" t="s">
        <v>30</v>
      </c>
      <c r="B9" s="4">
        <v>1</v>
      </c>
      <c r="C9" s="4"/>
      <c r="D9" s="4">
        <v>1</v>
      </c>
    </row>
    <row r="10" spans="1:13" x14ac:dyDescent="0.25">
      <c r="A10" s="3" t="s">
        <v>21</v>
      </c>
      <c r="B10" s="4">
        <v>44</v>
      </c>
      <c r="C10" s="4">
        <v>11</v>
      </c>
      <c r="D10" s="4">
        <v>55</v>
      </c>
    </row>
    <row r="11" spans="1:13" x14ac:dyDescent="0.25">
      <c r="A11" s="3" t="s">
        <v>6783</v>
      </c>
      <c r="B11" s="4">
        <v>2131</v>
      </c>
      <c r="C11" s="4">
        <v>539</v>
      </c>
      <c r="D11" s="4">
        <v>2670</v>
      </c>
    </row>
    <row r="12" spans="1:13" x14ac:dyDescent="0.25">
      <c r="A12" s="3"/>
      <c r="B12" s="4"/>
    </row>
    <row r="13" spans="1:13" x14ac:dyDescent="0.25">
      <c r="A13" s="3"/>
      <c r="B13" s="4"/>
    </row>
    <row r="14" spans="1:13" x14ac:dyDescent="0.25">
      <c r="A14" s="3"/>
      <c r="B14" s="4"/>
      <c r="D14" s="4"/>
      <c r="E14" s="4"/>
    </row>
    <row r="15" spans="1:13" x14ac:dyDescent="0.25">
      <c r="D15" s="4"/>
      <c r="E15" s="4"/>
    </row>
    <row r="16" spans="1:13" x14ac:dyDescent="0.25">
      <c r="D16" s="4"/>
      <c r="E16" s="4"/>
      <c r="L16" s="9" t="s">
        <v>6805</v>
      </c>
      <c r="M16" s="9" t="s">
        <v>6806</v>
      </c>
    </row>
    <row r="17" spans="1:13" x14ac:dyDescent="0.25">
      <c r="D17" s="4"/>
      <c r="E17" s="4"/>
      <c r="L17" s="9" t="s">
        <v>6794</v>
      </c>
      <c r="M17" s="9">
        <f>COUNTIF(MyData!$S$2:$S$5337,"&lt;=100")</f>
        <v>264</v>
      </c>
    </row>
    <row r="18" spans="1:13" ht="15.75" x14ac:dyDescent="0.25">
      <c r="A18" s="15" t="s">
        <v>6803</v>
      </c>
      <c r="B18" s="16" t="s">
        <v>6804</v>
      </c>
      <c r="D18" s="4"/>
      <c r="E18" s="4"/>
      <c r="L18" s="9" t="s">
        <v>6788</v>
      </c>
      <c r="M18" s="9">
        <f>COUNTIFS(MyData!S$2:S$5337,"&gt;100",MyData!S$2:S$5337,"&lt;=200")</f>
        <v>576</v>
      </c>
    </row>
    <row r="19" spans="1:13" ht="18.75" x14ac:dyDescent="0.3">
      <c r="A19" s="10" t="s">
        <v>6798</v>
      </c>
      <c r="B19" s="11">
        <f>MIN(MyData!S3:S5337)</f>
        <v>37</v>
      </c>
      <c r="D19" s="4"/>
      <c r="E19" s="4"/>
      <c r="L19" s="9" t="s">
        <v>6789</v>
      </c>
      <c r="M19" s="9">
        <f>COUNTIFS(MyData!S$2:S$5337,"&gt;200",MyData!S$2:S$5337,"&lt;=300")</f>
        <v>599</v>
      </c>
    </row>
    <row r="20" spans="1:13" x14ac:dyDescent="0.25">
      <c r="A20" s="12" t="s">
        <v>6799</v>
      </c>
      <c r="B20" s="11">
        <f>MAX(MyData!S3:S5337)</f>
        <v>2874</v>
      </c>
      <c r="L20" s="9" t="s">
        <v>6790</v>
      </c>
      <c r="M20" s="9">
        <f>COUNTIFS(MyData!S$2:S$5337,"&gt;300",MyData!S$2:S$5337,"&lt;=400")</f>
        <v>438</v>
      </c>
    </row>
    <row r="21" spans="1:13" x14ac:dyDescent="0.25">
      <c r="A21" s="12" t="s">
        <v>6800</v>
      </c>
      <c r="B21" s="11">
        <f>AVERAGE(MyData!S3:S5337)</f>
        <v>305.40663734506199</v>
      </c>
      <c r="L21" s="9" t="s">
        <v>6791</v>
      </c>
      <c r="M21" s="9">
        <f>COUNTIFS(MyData!S$2:S$5337,"&gt;400",MyData!S$2:S$5337,"&lt;=500")</f>
        <v>317</v>
      </c>
    </row>
    <row r="22" spans="1:13" x14ac:dyDescent="0.25">
      <c r="A22" s="12" t="s">
        <v>6801</v>
      </c>
      <c r="B22" s="11">
        <f>_xlfn.STDEV.S(MyData!S3:S5337)</f>
        <v>201.11227058518341</v>
      </c>
      <c r="L22" s="9" t="s">
        <v>6792</v>
      </c>
      <c r="M22" s="9">
        <f>COUNTIFS(MyData!S$2:S$5337,"&gt;500",MyData!S$2:S$5337,"&lt;=600")</f>
        <v>128</v>
      </c>
    </row>
    <row r="23" spans="1:13" x14ac:dyDescent="0.25">
      <c r="A23" s="13" t="s">
        <v>6802</v>
      </c>
      <c r="B23" s="14">
        <f>MEDIAN(MyData!S3:S5337)</f>
        <v>268</v>
      </c>
      <c r="L23" s="9" t="s">
        <v>6793</v>
      </c>
      <c r="M23" s="9">
        <f>COUNTIFS(MyData!S$2:S$5337,"&gt;600",MyData!S$2:S$5337,"&lt;=1000")</f>
        <v>154</v>
      </c>
    </row>
    <row r="24" spans="1:13" x14ac:dyDescent="0.25">
      <c r="L24" s="9" t="s">
        <v>6795</v>
      </c>
      <c r="M24" s="9">
        <f>COUNTIFS(MyData!S$2:S$5337,"&gt;1000",MyData!S$2:S$5337,"&lt;=1500")</f>
        <v>23</v>
      </c>
    </row>
    <row r="25" spans="1:13" x14ac:dyDescent="0.25">
      <c r="L25" s="9" t="s">
        <v>6796</v>
      </c>
      <c r="M25" s="9">
        <f>COUNTIFS(MyData!S$2:S$5337,"&gt;1500",MyData!S$2:S$5337,"&lt;=2000")</f>
        <v>1</v>
      </c>
    </row>
    <row r="27" spans="1:13" x14ac:dyDescent="0.25">
      <c r="A27" s="3"/>
      <c r="B27" s="4"/>
      <c r="C27" s="4"/>
      <c r="D27" s="4"/>
    </row>
    <row r="28" spans="1:13" ht="15.75" x14ac:dyDescent="0.25">
      <c r="A28" s="5" t="s">
        <v>6797</v>
      </c>
      <c r="B28" s="17" t="s">
        <v>34</v>
      </c>
      <c r="C28" s="17" t="s">
        <v>128</v>
      </c>
      <c r="D28" s="16" t="s">
        <v>6807</v>
      </c>
    </row>
    <row r="29" spans="1:13" ht="15.75" x14ac:dyDescent="0.25">
      <c r="A29" s="6" t="s">
        <v>46</v>
      </c>
      <c r="B29" s="7">
        <f>GETPIVOTDATA("strand",pr_13!$A$1,"class","protein_coding","strand","+")</f>
        <v>505</v>
      </c>
      <c r="C29" s="18">
        <f>GETPIVOTDATA("strand",pr_13!$A$1,"class","pseudogene","strand","+")</f>
        <v>23</v>
      </c>
      <c r="D29" s="8">
        <f>GETPIVOTDATA("strand",$A$1,"class","tRNA","strand","+")</f>
        <v>11</v>
      </c>
    </row>
    <row r="30" spans="1:13" ht="15.75" x14ac:dyDescent="0.25">
      <c r="A30" s="6" t="s">
        <v>26</v>
      </c>
      <c r="B30" s="7">
        <f>GETPIVOTDATA("strand",$A$1,"class","protein_coding","strand","-")</f>
        <v>1996</v>
      </c>
      <c r="C30" s="18">
        <f>GETPIVOTDATA("strand",pr_13!$A$1,"class","pseudogene","strand","-")</f>
        <v>79</v>
      </c>
      <c r="D30" s="8">
        <f>SUM(GETPIVOTDATA("strand",$A$1,"class","ncRNA","strand","-"),GETPIVOTDATA("strand",$A$1,"class","RNase_P_RNA","strand","-"),GETPIVOTDATA("strand",$A$1,"class","rRNA","strand","-"),GETPIVOTDATA("strand",$A$1,"class","SRP_RNA","strand","-"),GETPIVOTDATA("strand",$A$1,"class","tmRNA","strand","-"),GETPIVOTDATA("strand",$A$1,"class","tRNA","strand","-"))</f>
        <v>56</v>
      </c>
    </row>
    <row r="31" spans="1:13" x14ac:dyDescent="0.25">
      <c r="A31" s="3"/>
      <c r="B31" s="4"/>
      <c r="C31" s="4"/>
      <c r="D31" s="4"/>
    </row>
    <row r="32" spans="1:13" x14ac:dyDescent="0.25">
      <c r="A32" s="3"/>
      <c r="B32" s="4">
        <f>SUM(B29:B31)</f>
        <v>2501</v>
      </c>
      <c r="C32" s="4">
        <f>SUM(C29:C31)</f>
        <v>102</v>
      </c>
      <c r="D32" s="4">
        <f>SUM(B32:C32)</f>
        <v>2603</v>
      </c>
    </row>
    <row r="33" spans="1:4" x14ac:dyDescent="0.25">
      <c r="A33" s="3"/>
      <c r="B33" s="4"/>
      <c r="C33" s="4"/>
      <c r="D33" s="4"/>
    </row>
    <row r="34" spans="1:4" x14ac:dyDescent="0.25">
      <c r="A34" s="3"/>
      <c r="B34" s="4"/>
      <c r="C34" s="4"/>
      <c r="D34" s="4"/>
    </row>
    <row r="35" spans="1:4" x14ac:dyDescent="0.25">
      <c r="A35" s="3"/>
      <c r="B35" s="4"/>
      <c r="C35" s="4"/>
      <c r="D35" s="4"/>
    </row>
  </sheetData>
  <pageMargins left="0.7" right="0.7" top="0.75" bottom="0.75" header="0.3" footer="0.3"/>
  <pageSetup paperSize="9" orientation="portrait" horizontalDpi="300" verticalDpi="300" r:id="rId2"/>
  <ignoredErrors>
    <ignoredError sqref="B29:B30 C29:D29 D30" calculatedColumn="1"/>
  </ignoredErrors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типы белков</vt:lpstr>
      <vt:lpstr>MyData</vt:lpstr>
      <vt:lpstr>1</vt:lpstr>
      <vt:lpstr>RNA</vt:lpstr>
      <vt:lpstr>pr_13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Aser</dc:creator>
  <cp:lastModifiedBy>Aser</cp:lastModifiedBy>
  <dcterms:created xsi:type="dcterms:W3CDTF">2019-03-05T17:58:00Z</dcterms:created>
  <dcterms:modified xsi:type="dcterms:W3CDTF">2019-03-14T09:45:11Z</dcterms:modified>
</cp:coreProperties>
</file>