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фья\Desktop\INFA\term3\pr15\"/>
    </mc:Choice>
  </mc:AlternateContent>
  <bookViews>
    <workbookView xWindow="0" yWindow="0" windowWidth="21600" windowHeight="9735"/>
  </bookViews>
  <sheets>
    <sheet name="Команды и выдачи" sheetId="4" r:id="rId1"/>
    <sheet name="Список картировавшихся контигов" sheetId="2" r:id="rId2"/>
    <sheet name="Карт. на 1 место - результаты" sheetId="3" r:id="rId3"/>
    <sheet name="Странные контиги длины 31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7" l="1"/>
  <c r="G74" i="7"/>
  <c r="I74" i="7" s="1"/>
  <c r="I73" i="7"/>
  <c r="K73" i="7" s="1"/>
  <c r="H73" i="7"/>
  <c r="G73" i="7"/>
  <c r="I72" i="7"/>
  <c r="J72" i="7" s="1"/>
  <c r="H72" i="7"/>
  <c r="G72" i="7"/>
  <c r="H71" i="7"/>
  <c r="G71" i="7"/>
  <c r="I70" i="7"/>
  <c r="K70" i="7" s="1"/>
  <c r="H70" i="7"/>
  <c r="G70" i="7"/>
  <c r="I69" i="7"/>
  <c r="J69" i="7" s="1"/>
  <c r="H69" i="7"/>
  <c r="G69" i="7"/>
  <c r="H68" i="7"/>
  <c r="G68" i="7"/>
  <c r="I68" i="7" s="1"/>
  <c r="H67" i="7"/>
  <c r="G67" i="7"/>
  <c r="I67" i="7" s="1"/>
  <c r="I66" i="7"/>
  <c r="K66" i="7" s="1"/>
  <c r="H66" i="7"/>
  <c r="G66" i="7"/>
  <c r="I65" i="7"/>
  <c r="K65" i="7" s="1"/>
  <c r="H65" i="7"/>
  <c r="G65" i="7"/>
  <c r="H64" i="7"/>
  <c r="G64" i="7"/>
  <c r="I64" i="7" s="1"/>
  <c r="H63" i="7"/>
  <c r="G63" i="7"/>
  <c r="I63" i="7" s="1"/>
  <c r="I62" i="7"/>
  <c r="K62" i="7" s="1"/>
  <c r="H62" i="7"/>
  <c r="G62" i="7"/>
  <c r="H61" i="7"/>
  <c r="G61" i="7"/>
  <c r="H60" i="7"/>
  <c r="G60" i="7"/>
  <c r="I60" i="7" s="1"/>
  <c r="H59" i="7"/>
  <c r="G59" i="7"/>
  <c r="H58" i="7"/>
  <c r="G58" i="7"/>
  <c r="I58" i="7" s="1"/>
  <c r="H57" i="7"/>
  <c r="G57" i="7"/>
  <c r="I57" i="7" s="1"/>
  <c r="I56" i="7"/>
  <c r="K56" i="7" s="1"/>
  <c r="H56" i="7"/>
  <c r="G56" i="7"/>
  <c r="I55" i="7"/>
  <c r="J55" i="7" s="1"/>
  <c r="H55" i="7"/>
  <c r="G55" i="7"/>
  <c r="H54" i="7"/>
  <c r="G54" i="7"/>
  <c r="I54" i="7" s="1"/>
  <c r="H53" i="7"/>
  <c r="G53" i="7"/>
  <c r="I53" i="7" s="1"/>
  <c r="H52" i="7"/>
  <c r="G52" i="7"/>
  <c r="H51" i="7"/>
  <c r="G51" i="7"/>
  <c r="I51" i="7" s="1"/>
  <c r="H50" i="7"/>
  <c r="G50" i="7"/>
  <c r="I50" i="7" s="1"/>
  <c r="I49" i="7"/>
  <c r="K49" i="7" s="1"/>
  <c r="H49" i="7"/>
  <c r="G49" i="7"/>
  <c r="I48" i="7"/>
  <c r="J48" i="7" s="1"/>
  <c r="H48" i="7"/>
  <c r="G48" i="7"/>
  <c r="H47" i="7"/>
  <c r="G47" i="7"/>
  <c r="I47" i="7" s="1"/>
  <c r="H46" i="7"/>
  <c r="G46" i="7"/>
  <c r="I46" i="7" s="1"/>
  <c r="I45" i="7"/>
  <c r="K45" i="7" s="1"/>
  <c r="H45" i="7"/>
  <c r="G45" i="7"/>
  <c r="H44" i="7"/>
  <c r="G44" i="7"/>
  <c r="H43" i="7"/>
  <c r="G43" i="7"/>
  <c r="I43" i="7" s="1"/>
  <c r="I42" i="7"/>
  <c r="K42" i="7" s="1"/>
  <c r="H42" i="7"/>
  <c r="G42" i="7"/>
  <c r="I41" i="7"/>
  <c r="K41" i="7" s="1"/>
  <c r="H41" i="7"/>
  <c r="G41" i="7"/>
  <c r="H40" i="7"/>
  <c r="G40" i="7"/>
  <c r="I40" i="7" s="1"/>
  <c r="H39" i="7"/>
  <c r="G39" i="7"/>
  <c r="I38" i="7"/>
  <c r="K38" i="7" s="1"/>
  <c r="H38" i="7"/>
  <c r="G38" i="7"/>
  <c r="H37" i="7"/>
  <c r="G37" i="7"/>
  <c r="I37" i="7" s="1"/>
  <c r="H36" i="7"/>
  <c r="G36" i="7"/>
  <c r="I36" i="7" s="1"/>
  <c r="I35" i="7"/>
  <c r="K35" i="7" s="1"/>
  <c r="H35" i="7"/>
  <c r="G35" i="7"/>
  <c r="I34" i="7"/>
  <c r="J34" i="7" s="1"/>
  <c r="H34" i="7"/>
  <c r="G34" i="7"/>
  <c r="H33" i="7"/>
  <c r="G33" i="7"/>
  <c r="I32" i="7"/>
  <c r="K32" i="7" s="1"/>
  <c r="H32" i="7"/>
  <c r="G32" i="7"/>
  <c r="I31" i="7"/>
  <c r="J31" i="7" s="1"/>
  <c r="H31" i="7"/>
  <c r="G31" i="7"/>
  <c r="H30" i="7"/>
  <c r="G30" i="7"/>
  <c r="I29" i="7"/>
  <c r="K29" i="7" s="1"/>
  <c r="H29" i="7"/>
  <c r="G29" i="7"/>
  <c r="H28" i="7"/>
  <c r="G28" i="7"/>
  <c r="H27" i="7"/>
  <c r="G27" i="7"/>
  <c r="I27" i="7" s="1"/>
  <c r="I26" i="7"/>
  <c r="K26" i="7" s="1"/>
  <c r="H26" i="7"/>
  <c r="G26" i="7"/>
  <c r="I25" i="7"/>
  <c r="J25" i="7" s="1"/>
  <c r="H25" i="7"/>
  <c r="G25" i="7"/>
  <c r="H24" i="7"/>
  <c r="G24" i="7"/>
  <c r="I24" i="7" s="1"/>
  <c r="H23" i="7"/>
  <c r="G23" i="7"/>
  <c r="I23" i="7" s="1"/>
  <c r="H22" i="7"/>
  <c r="G22" i="7"/>
  <c r="H21" i="7"/>
  <c r="G21" i="7"/>
  <c r="I21" i="7" s="1"/>
  <c r="H20" i="7"/>
  <c r="G20" i="7"/>
  <c r="I20" i="7" s="1"/>
  <c r="I19" i="7"/>
  <c r="K19" i="7" s="1"/>
  <c r="H19" i="7"/>
  <c r="G19" i="7"/>
  <c r="I18" i="7"/>
  <c r="K18" i="7" s="1"/>
  <c r="H18" i="7"/>
  <c r="G18" i="7"/>
  <c r="H17" i="7"/>
  <c r="G17" i="7"/>
  <c r="I17" i="7" s="1"/>
  <c r="H16" i="7"/>
  <c r="G16" i="7"/>
  <c r="I16" i="7" s="1"/>
  <c r="I15" i="7"/>
  <c r="K15" i="7" s="1"/>
  <c r="H15" i="7"/>
  <c r="G15" i="7"/>
  <c r="I14" i="7"/>
  <c r="K14" i="7" s="1"/>
  <c r="H14" i="7"/>
  <c r="G14" i="7"/>
  <c r="H13" i="7"/>
  <c r="G13" i="7"/>
  <c r="I13" i="7" s="1"/>
  <c r="H12" i="7"/>
  <c r="G12" i="7"/>
  <c r="I11" i="7"/>
  <c r="J11" i="7" s="1"/>
  <c r="H11" i="7"/>
  <c r="G11" i="7"/>
  <c r="H10" i="7"/>
  <c r="G10" i="7"/>
  <c r="I9" i="7"/>
  <c r="K9" i="7" s="1"/>
  <c r="H9" i="7"/>
  <c r="G9" i="7"/>
  <c r="I8" i="7"/>
  <c r="J8" i="7" s="1"/>
  <c r="H8" i="7"/>
  <c r="G8" i="7"/>
  <c r="H7" i="7"/>
  <c r="G7" i="7"/>
  <c r="I6" i="7"/>
  <c r="K6" i="7" s="1"/>
  <c r="H6" i="7"/>
  <c r="G6" i="7"/>
  <c r="H5" i="7"/>
  <c r="G5" i="7"/>
  <c r="K24" i="7" l="1"/>
  <c r="J24" i="7"/>
  <c r="J43" i="7"/>
  <c r="K43" i="7"/>
  <c r="K64" i="7"/>
  <c r="J64" i="7"/>
  <c r="K37" i="7"/>
  <c r="J37" i="7"/>
  <c r="K47" i="7"/>
  <c r="J47" i="7"/>
  <c r="J50" i="7"/>
  <c r="K50" i="7"/>
  <c r="J57" i="7"/>
  <c r="K57" i="7"/>
  <c r="J20" i="7"/>
  <c r="K20" i="7"/>
  <c r="J27" i="7"/>
  <c r="K27" i="7"/>
  <c r="J17" i="7"/>
  <c r="K17" i="7"/>
  <c r="K40" i="7"/>
  <c r="J40" i="7"/>
  <c r="J67" i="7"/>
  <c r="K67" i="7"/>
  <c r="J54" i="7"/>
  <c r="K54" i="7"/>
  <c r="J13" i="7"/>
  <c r="K13" i="7"/>
  <c r="J16" i="7"/>
  <c r="K16" i="7"/>
  <c r="J21" i="7"/>
  <c r="K21" i="7"/>
  <c r="J23" i="7"/>
  <c r="K23" i="7"/>
  <c r="J63" i="7"/>
  <c r="K63" i="7"/>
  <c r="K68" i="7"/>
  <c r="J68" i="7"/>
  <c r="K74" i="7"/>
  <c r="J74" i="7"/>
  <c r="J36" i="7"/>
  <c r="K36" i="7"/>
  <c r="J46" i="7"/>
  <c r="K46" i="7"/>
  <c r="K51" i="7"/>
  <c r="J51" i="7"/>
  <c r="J53" i="7"/>
  <c r="K53" i="7"/>
  <c r="K58" i="7"/>
  <c r="J58" i="7"/>
  <c r="J60" i="7"/>
  <c r="K60" i="7"/>
  <c r="J14" i="7"/>
  <c r="J18" i="7"/>
  <c r="J38" i="7"/>
  <c r="J41" i="7"/>
  <c r="J65" i="7"/>
  <c r="J6" i="7"/>
  <c r="K8" i="7"/>
  <c r="J9" i="7"/>
  <c r="K11" i="7"/>
  <c r="J15" i="7"/>
  <c r="J19" i="7"/>
  <c r="K25" i="7"/>
  <c r="J26" i="7"/>
  <c r="J29" i="7"/>
  <c r="K31" i="7"/>
  <c r="J32" i="7"/>
  <c r="K34" i="7"/>
  <c r="J35" i="7"/>
  <c r="J42" i="7"/>
  <c r="J45" i="7"/>
  <c r="K48" i="7"/>
  <c r="J49" i="7"/>
  <c r="K55" i="7"/>
  <c r="J56" i="7"/>
  <c r="J62" i="7"/>
  <c r="J66" i="7"/>
  <c r="K69" i="7"/>
  <c r="J70" i="7"/>
  <c r="K72" i="7"/>
  <c r="J73" i="7"/>
  <c r="J18" i="3"/>
  <c r="L18" i="3"/>
  <c r="J45" i="3"/>
  <c r="L8" i="3"/>
  <c r="L9" i="3"/>
  <c r="L11" i="3"/>
  <c r="L13" i="3"/>
  <c r="L14" i="3"/>
  <c r="L15" i="3"/>
  <c r="L16" i="3"/>
  <c r="L17" i="3"/>
  <c r="L19" i="3"/>
  <c r="L20" i="3"/>
  <c r="L21" i="3"/>
  <c r="L23" i="3"/>
  <c r="L24" i="3"/>
  <c r="L25" i="3"/>
  <c r="L26" i="3"/>
  <c r="L27" i="3"/>
  <c r="L29" i="3"/>
  <c r="L31" i="3"/>
  <c r="L32" i="3"/>
  <c r="L34" i="3"/>
  <c r="L35" i="3"/>
  <c r="L36" i="3"/>
  <c r="L37" i="3"/>
  <c r="L38" i="3"/>
  <c r="L40" i="3"/>
  <c r="L41" i="3"/>
  <c r="L42" i="3"/>
  <c r="L43" i="3"/>
  <c r="L45" i="3"/>
  <c r="L46" i="3"/>
  <c r="L47" i="3"/>
  <c r="L48" i="3"/>
  <c r="L49" i="3"/>
  <c r="L50" i="3"/>
  <c r="L51" i="3"/>
  <c r="L53" i="3"/>
  <c r="L54" i="3"/>
  <c r="L55" i="3"/>
  <c r="L56" i="3"/>
  <c r="L57" i="3"/>
  <c r="L58" i="3"/>
  <c r="L60" i="3"/>
  <c r="L62" i="3"/>
  <c r="L63" i="3"/>
  <c r="L64" i="3"/>
  <c r="L65" i="3"/>
  <c r="L66" i="3"/>
  <c r="L67" i="3"/>
  <c r="L68" i="3"/>
  <c r="L69" i="3"/>
  <c r="L70" i="3"/>
  <c r="L72" i="3"/>
  <c r="L73" i="3"/>
  <c r="L74" i="3"/>
  <c r="K8" i="3"/>
  <c r="K9" i="3"/>
  <c r="K11" i="3"/>
  <c r="K13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9" i="3"/>
  <c r="K31" i="3"/>
  <c r="K32" i="3"/>
  <c r="K34" i="3"/>
  <c r="K35" i="3"/>
  <c r="K36" i="3"/>
  <c r="K37" i="3"/>
  <c r="K38" i="3"/>
  <c r="K40" i="3"/>
  <c r="K41" i="3"/>
  <c r="K42" i="3"/>
  <c r="K43" i="3"/>
  <c r="K45" i="3"/>
  <c r="K46" i="3"/>
  <c r="K47" i="3"/>
  <c r="K48" i="3"/>
  <c r="K49" i="3"/>
  <c r="K50" i="3"/>
  <c r="K51" i="3"/>
  <c r="K53" i="3"/>
  <c r="K54" i="3"/>
  <c r="K55" i="3"/>
  <c r="K56" i="3"/>
  <c r="K57" i="3"/>
  <c r="K58" i="3"/>
  <c r="K60" i="3"/>
  <c r="K62" i="3"/>
  <c r="K63" i="3"/>
  <c r="K64" i="3"/>
  <c r="K65" i="3"/>
  <c r="K66" i="3"/>
  <c r="K67" i="3"/>
  <c r="K68" i="3"/>
  <c r="K69" i="3"/>
  <c r="K70" i="3"/>
  <c r="K72" i="3"/>
  <c r="K73" i="3"/>
  <c r="K74" i="3"/>
  <c r="L6" i="3"/>
  <c r="K6" i="3"/>
  <c r="J13" i="3"/>
  <c r="J14" i="3"/>
  <c r="J15" i="3"/>
  <c r="J16" i="3"/>
  <c r="J17" i="3"/>
  <c r="J19" i="3"/>
  <c r="J20" i="3"/>
  <c r="J21" i="3"/>
  <c r="J23" i="3"/>
  <c r="J24" i="3"/>
  <c r="J25" i="3"/>
  <c r="J26" i="3"/>
  <c r="J27" i="3"/>
  <c r="J29" i="3"/>
  <c r="J31" i="3"/>
  <c r="J32" i="3"/>
  <c r="J34" i="3"/>
  <c r="J35" i="3"/>
  <c r="J36" i="3"/>
  <c r="J37" i="3"/>
  <c r="J38" i="3"/>
  <c r="J40" i="3"/>
  <c r="J41" i="3"/>
  <c r="J42" i="3"/>
  <c r="J43" i="3"/>
  <c r="J46" i="3"/>
  <c r="J47" i="3"/>
  <c r="J48" i="3"/>
  <c r="J49" i="3"/>
  <c r="J50" i="3"/>
  <c r="J51" i="3"/>
  <c r="J53" i="3"/>
  <c r="J54" i="3"/>
  <c r="J55" i="3"/>
  <c r="J56" i="3"/>
  <c r="J57" i="3"/>
  <c r="J58" i="3"/>
  <c r="J60" i="3"/>
  <c r="J62" i="3"/>
  <c r="J63" i="3"/>
  <c r="J64" i="3"/>
  <c r="J65" i="3"/>
  <c r="J66" i="3"/>
  <c r="J67" i="3"/>
  <c r="J68" i="3"/>
  <c r="J69" i="3"/>
  <c r="J70" i="3"/>
  <c r="J72" i="3"/>
  <c r="J73" i="3"/>
  <c r="J74" i="3"/>
  <c r="J9" i="3"/>
  <c r="J11" i="3"/>
  <c r="J8" i="3"/>
  <c r="J6" i="3"/>
  <c r="O8" i="2"/>
  <c r="O10" i="2"/>
  <c r="O9" i="2"/>
  <c r="O11" i="2"/>
  <c r="O12" i="2"/>
  <c r="O13" i="2"/>
  <c r="O15" i="2"/>
  <c r="O14" i="2"/>
  <c r="O16" i="2"/>
  <c r="O18" i="2"/>
  <c r="O17" i="2"/>
  <c r="O19" i="2"/>
  <c r="O20" i="2"/>
  <c r="O21" i="2"/>
  <c r="O22" i="2"/>
  <c r="O23" i="2"/>
  <c r="O27" i="2"/>
  <c r="O24" i="2"/>
  <c r="O26" i="2"/>
  <c r="O25" i="2"/>
  <c r="O28" i="2"/>
  <c r="O30" i="2"/>
  <c r="O29" i="2"/>
  <c r="O31" i="2"/>
  <c r="O32" i="2"/>
  <c r="O5" i="2"/>
  <c r="O33" i="2"/>
  <c r="O34" i="2"/>
  <c r="O35" i="2"/>
  <c r="O36" i="2"/>
  <c r="O37" i="2"/>
  <c r="O39" i="2"/>
  <c r="O38" i="2"/>
  <c r="O40" i="2"/>
  <c r="O58" i="2"/>
  <c r="O6" i="2"/>
  <c r="O41" i="2"/>
  <c r="O43" i="2"/>
  <c r="O42" i="2"/>
  <c r="O44" i="2"/>
  <c r="O45" i="2"/>
  <c r="O46" i="2"/>
  <c r="O47" i="2"/>
  <c r="O49" i="2"/>
  <c r="O48" i="2"/>
  <c r="O50" i="2"/>
  <c r="O51" i="2"/>
  <c r="O52" i="2"/>
  <c r="O54" i="2"/>
  <c r="O53" i="2"/>
  <c r="O55" i="2"/>
  <c r="O57" i="2"/>
  <c r="O56" i="2"/>
  <c r="O63" i="2"/>
  <c r="O60" i="2"/>
  <c r="O61" i="2"/>
  <c r="O59" i="2"/>
  <c r="O62" i="2"/>
  <c r="O64" i="2"/>
  <c r="O65" i="2"/>
  <c r="O66" i="2"/>
  <c r="O67" i="2"/>
  <c r="O68" i="2"/>
  <c r="O70" i="2"/>
  <c r="O71" i="2"/>
  <c r="O69" i="2"/>
  <c r="O72" i="2"/>
  <c r="O73" i="2"/>
  <c r="O74" i="2"/>
  <c r="O75" i="2"/>
  <c r="O77" i="2"/>
  <c r="O76" i="2"/>
  <c r="O78" i="2"/>
  <c r="O79" i="2"/>
  <c r="O80" i="2"/>
  <c r="O81" i="2"/>
  <c r="O82" i="2"/>
  <c r="O85" i="2"/>
  <c r="O86" i="2"/>
  <c r="O83" i="2"/>
  <c r="O84" i="2"/>
  <c r="O87" i="2"/>
  <c r="O88" i="2"/>
  <c r="O89" i="2"/>
  <c r="N22" i="2"/>
  <c r="N23" i="2"/>
  <c r="N27" i="2"/>
  <c r="N24" i="2"/>
  <c r="N26" i="2"/>
  <c r="N25" i="2"/>
  <c r="N28" i="2"/>
  <c r="N30" i="2"/>
  <c r="N29" i="2"/>
  <c r="N31" i="2"/>
  <c r="N32" i="2"/>
  <c r="N5" i="2"/>
  <c r="N33" i="2"/>
  <c r="N34" i="2"/>
  <c r="N35" i="2"/>
  <c r="N36" i="2"/>
  <c r="N37" i="2"/>
  <c r="N39" i="2"/>
  <c r="N38" i="2"/>
  <c r="N40" i="2"/>
  <c r="N58" i="2"/>
  <c r="N6" i="2"/>
  <c r="N41" i="2"/>
  <c r="N43" i="2"/>
  <c r="N42" i="2"/>
  <c r="N44" i="2"/>
  <c r="N45" i="2"/>
  <c r="N46" i="2"/>
  <c r="N47" i="2"/>
  <c r="N49" i="2"/>
  <c r="N48" i="2"/>
  <c r="N50" i="2"/>
  <c r="N51" i="2"/>
  <c r="N52" i="2"/>
  <c r="N54" i="2"/>
  <c r="N53" i="2"/>
  <c r="N55" i="2"/>
  <c r="N57" i="2"/>
  <c r="N56" i="2"/>
  <c r="N63" i="2"/>
  <c r="N60" i="2"/>
  <c r="N61" i="2"/>
  <c r="N59" i="2"/>
  <c r="N62" i="2"/>
  <c r="N64" i="2"/>
  <c r="N65" i="2"/>
  <c r="N66" i="2"/>
  <c r="N67" i="2"/>
  <c r="N68" i="2"/>
  <c r="N70" i="2"/>
  <c r="N71" i="2"/>
  <c r="N69" i="2"/>
  <c r="N72" i="2"/>
  <c r="N73" i="2"/>
  <c r="N74" i="2"/>
  <c r="N75" i="2"/>
  <c r="N77" i="2"/>
  <c r="N76" i="2"/>
  <c r="N78" i="2"/>
  <c r="N79" i="2"/>
  <c r="N80" i="2"/>
  <c r="N81" i="2"/>
  <c r="N82" i="2"/>
  <c r="N85" i="2"/>
  <c r="N86" i="2"/>
  <c r="N83" i="2"/>
  <c r="N84" i="2"/>
  <c r="N87" i="2"/>
  <c r="N88" i="2"/>
  <c r="N89" i="2"/>
  <c r="N8" i="2"/>
  <c r="N10" i="2"/>
  <c r="N9" i="2"/>
  <c r="N11" i="2"/>
  <c r="N12" i="2"/>
  <c r="N13" i="2"/>
  <c r="N15" i="2"/>
  <c r="N14" i="2"/>
  <c r="N16" i="2"/>
  <c r="N18" i="2"/>
  <c r="N17" i="2"/>
  <c r="N19" i="2"/>
  <c r="N20" i="2"/>
  <c r="N21" i="2"/>
  <c r="O7" i="2"/>
  <c r="N7" i="2"/>
  <c r="I68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9" i="3"/>
  <c r="I70" i="3"/>
  <c r="I71" i="3"/>
  <c r="I72" i="3"/>
  <c r="I73" i="3"/>
  <c r="I74" i="3"/>
  <c r="I9" i="3"/>
  <c r="I6" i="3"/>
  <c r="I7" i="3"/>
  <c r="I8" i="3"/>
  <c r="I5" i="3"/>
  <c r="H5" i="3"/>
  <c r="H74" i="3"/>
  <c r="H73" i="3"/>
  <c r="H72" i="3"/>
  <c r="H69" i="3"/>
  <c r="H68" i="3"/>
  <c r="H71" i="3"/>
  <c r="H70" i="3"/>
  <c r="H67" i="3"/>
  <c r="H66" i="3"/>
  <c r="H65" i="3"/>
  <c r="H64" i="3"/>
  <c r="H63" i="3"/>
  <c r="H61" i="3"/>
  <c r="H62" i="3"/>
  <c r="H60" i="3"/>
  <c r="H59" i="3"/>
  <c r="H58" i="3"/>
  <c r="H57" i="3"/>
  <c r="H54" i="3"/>
  <c r="H56" i="3"/>
  <c r="H55" i="3"/>
  <c r="H53" i="3"/>
  <c r="H52" i="3"/>
  <c r="H51" i="3"/>
  <c r="H50" i="3"/>
  <c r="H49" i="3"/>
  <c r="H47" i="3"/>
  <c r="H48" i="3"/>
  <c r="H46" i="3"/>
  <c r="H44" i="3"/>
  <c r="H45" i="3"/>
  <c r="H43" i="3"/>
  <c r="H42" i="3"/>
  <c r="H41" i="3"/>
  <c r="H39" i="3"/>
  <c r="H40" i="3"/>
  <c r="H38" i="3"/>
  <c r="H37" i="3"/>
  <c r="H36" i="3"/>
  <c r="H35" i="3"/>
  <c r="H33" i="3"/>
  <c r="H34" i="3"/>
  <c r="H32" i="3"/>
  <c r="H30" i="3"/>
  <c r="H31" i="3"/>
  <c r="H29" i="3"/>
  <c r="H28" i="3"/>
  <c r="H27" i="3"/>
  <c r="H26" i="3"/>
  <c r="H25" i="3"/>
  <c r="H24" i="3"/>
  <c r="H22" i="3"/>
  <c r="H23" i="3"/>
  <c r="H21" i="3"/>
  <c r="H20" i="3"/>
  <c r="H19" i="3"/>
  <c r="H18" i="3"/>
  <c r="H17" i="3"/>
  <c r="H15" i="3"/>
  <c r="H16" i="3"/>
  <c r="H14" i="3"/>
  <c r="H12" i="3"/>
  <c r="H13" i="3"/>
  <c r="H11" i="3"/>
  <c r="H10" i="3"/>
  <c r="H9" i="3"/>
  <c r="H7" i="3"/>
  <c r="H8" i="3"/>
  <c r="H6" i="3"/>
</calcChain>
</file>

<file path=xl/sharedStrings.xml><?xml version="1.0" encoding="utf-8"?>
<sst xmlns="http://schemas.openxmlformats.org/spreadsheetml/2006/main" count="628" uniqueCount="158">
  <si>
    <t># BLASTN 2.2.28+</t>
  </si>
  <si>
    <t># Query: NODE_1_length_283_cov_7.095407</t>
  </si>
  <si>
    <t># Database: chr9</t>
  </si>
  <si>
    <t>NODE_1_length_283_cov_7.095407</t>
  </si>
  <si>
    <t>chr9</t>
  </si>
  <si>
    <t>99.68</t>
  </si>
  <si>
    <t>NODE_2_length_31_cov_10.000000</t>
  </si>
  <si>
    <t>100.00</t>
  </si>
  <si>
    <t>NODE_3_length_186_cov_13.177420</t>
  </si>
  <si>
    <t>NODE_4_length_31_cov_1.000000</t>
  </si>
  <si>
    <t>98.36</t>
  </si>
  <si>
    <t>NODE_5_length_31_cov_33.354839</t>
  </si>
  <si>
    <t>NODE_7_length_31_cov_1.000000</t>
  </si>
  <si>
    <t>NODE_8_length_34_cov_46.205883</t>
  </si>
  <si>
    <t>NODE_9_length_37_cov_55.135136</t>
  </si>
  <si>
    <t>NODE_10_length_34_cov_1.000000</t>
  </si>
  <si>
    <t>96.88</t>
  </si>
  <si>
    <t>NODE_14_length_31_cov_1.000000</t>
  </si>
  <si>
    <t>NODE_15_length_274_cov_28.467154</t>
  </si>
  <si>
    <t>NODE_16_length_31_cov_1.000000</t>
  </si>
  <si>
    <t>NODE_17_length_408_cov_28.742647</t>
  </si>
  <si>
    <t>99.77</t>
  </si>
  <si>
    <t>0.0</t>
  </si>
  <si>
    <t>NODE_19_length_31_cov_1.000000</t>
  </si>
  <si>
    <t>NODE_20_length_31_cov_2.000000</t>
  </si>
  <si>
    <t>NODE_23_length_1018_cov_32.580551</t>
  </si>
  <si>
    <t>99.90</t>
  </si>
  <si>
    <t>NODE_24_length_31_cov_48.838711</t>
  </si>
  <si>
    <t>54.7</t>
  </si>
  <si>
    <t>NODE_25_length_31_cov_1.000000</t>
  </si>
  <si>
    <t>NODE_26_length_96_cov_48.125000</t>
  </si>
  <si>
    <t>NODE_27_length_31_cov_30.354839</t>
  </si>
  <si>
    <t>NODE_28_length_147_cov_21.176870</t>
  </si>
  <si>
    <t>NODE_29_length_31_cov_1.000000</t>
  </si>
  <si>
    <t>NODE_31_length_31_cov_1.000000</t>
  </si>
  <si>
    <t>NODE_33_length_121_cov_8.479339</t>
  </si>
  <si>
    <t>84.44</t>
  </si>
  <si>
    <t>86.1</t>
  </si>
  <si>
    <t>NODE_37_length_354_cov_16.991526</t>
  </si>
  <si>
    <t>NODE_38_length_341_cov_23.008799</t>
  </si>
  <si>
    <t>99.46</t>
  </si>
  <si>
    <t>NODE_39_length_31_cov_28.483871</t>
  </si>
  <si>
    <t>NODE_41_length_31_cov_1.000000</t>
  </si>
  <si>
    <t>96.72</t>
  </si>
  <si>
    <t>NODE_42_length_31_cov_11.774194</t>
  </si>
  <si>
    <t>NODE_43_length_91_cov_8.175824</t>
  </si>
  <si>
    <t>NODE_44_length_31_cov_1.000000</t>
  </si>
  <si>
    <t>NODE_45_length_157_cov_7.382165</t>
  </si>
  <si>
    <t>97.14</t>
  </si>
  <si>
    <t>58.4</t>
  </si>
  <si>
    <t>NODE_46_length_31_cov_16.032259</t>
  </si>
  <si>
    <t>NODE_47_length_330_cov_9.860606</t>
  </si>
  <si>
    <t>99.72</t>
  </si>
  <si>
    <t>NODE_48_length_31_cov_1.000000</t>
  </si>
  <si>
    <t>NODE_49_length_66_cov_1.878788</t>
  </si>
  <si>
    <t>98.96</t>
  </si>
  <si>
    <t>NODE_50_length_70_cov_1.128571</t>
  </si>
  <si>
    <t>99.00</t>
  </si>
  <si>
    <t>NODE_51_length_208_cov_10.307693</t>
  </si>
  <si>
    <t>NODE_52_length_31_cov_15.774194</t>
  </si>
  <si>
    <t>NODE_53_length_210_cov_4.123809</t>
  </si>
  <si>
    <t>NODE_54_length_31_cov_1.000000</t>
  </si>
  <si>
    <t>NODE_55_length_130_cov_1.076923</t>
  </si>
  <si>
    <t>NODE_56_length_258_cov_3.565892</t>
  </si>
  <si>
    <t>NODE_57_length_31_cov_5.451613</t>
  </si>
  <si>
    <t>NODE_58_length_82_cov_4.195122</t>
  </si>
  <si>
    <t>NODE_59_length_31_cov_2.000000</t>
  </si>
  <si>
    <t>NODE_60_length_31_cov_4.387097</t>
  </si>
  <si>
    <t>NODE_61_length_108_cov_3.129630</t>
  </si>
  <si>
    <t>NODE_62_length_31_cov_1.000000</t>
  </si>
  <si>
    <t>NODE_69_length_89_cov_1.876405</t>
  </si>
  <si>
    <t>85.71</t>
  </si>
  <si>
    <t>80.73</t>
  </si>
  <si>
    <t>76.8</t>
  </si>
  <si>
    <t>77.78</t>
  </si>
  <si>
    <t>63.9</t>
  </si>
  <si>
    <t>56.5</t>
  </si>
  <si>
    <t>NODE_74_length_642_cov_8.356698</t>
  </si>
  <si>
    <t>99.55</t>
  </si>
  <si>
    <t>NODE_75_length_113_cov_15.646018</t>
  </si>
  <si>
    <t>NODE_76_length_31_cov_22.870968</t>
  </si>
  <si>
    <t>NODE_77_length_31_cov_1.000000</t>
  </si>
  <si>
    <t>NODE_78_length_63_cov_34.666668</t>
  </si>
  <si>
    <t>NODE_81_length_31_cov_18.903225</t>
  </si>
  <si>
    <t>NODE_82_length_105_cov_15.914286</t>
  </si>
  <si>
    <t>99.26</t>
  </si>
  <si>
    <t>NODE_84_length_31_cov_1.000000</t>
  </si>
  <si>
    <t>NODE_85_length_271_cov_8.638376</t>
  </si>
  <si>
    <t>98.68</t>
  </si>
  <si>
    <t>NODE_87_length_31_cov_19.645161</t>
  </si>
  <si>
    <t>NODE_88_length_31_cov_1.000000</t>
  </si>
  <si>
    <t>NODE_89_length_31_cov_8.967742</t>
  </si>
  <si>
    <t>98.39</t>
  </si>
  <si>
    <t>NODE_90_length_168_cov_4.648809</t>
  </si>
  <si>
    <t>97.99</t>
  </si>
  <si>
    <t>NODE_91_length_31_cov_1.000000</t>
  </si>
  <si>
    <t>96.77</t>
  </si>
  <si>
    <t>NODE_92_length_462_cov_9.419913</t>
  </si>
  <si>
    <t>95.45</t>
  </si>
  <si>
    <t>NODE_93_length_270_cov_6.418519</t>
  </si>
  <si>
    <t>99.67</t>
  </si>
  <si>
    <t>NODE_94_length_137_cov_4.014598</t>
  </si>
  <si>
    <t>NODE_95_length_298_cov_12.275167</t>
  </si>
  <si>
    <t>NODE_104_length_31_cov_1.000000</t>
  </si>
  <si>
    <t>NODE_106_length_31_cov_4.774194</t>
  </si>
  <si>
    <t>NODE_107_length_31_cov_11.193548</t>
  </si>
  <si>
    <t>NODE_108_length_31_cov_1.032258</t>
  </si>
  <si>
    <t>NODE_109_length_31_cov_1.322581</t>
  </si>
  <si>
    <t>NODE_110_length_73_cov_9.013699</t>
  </si>
  <si>
    <t>NODE_111_length_70_cov_1.100000</t>
  </si>
  <si>
    <t>98.00</t>
  </si>
  <si>
    <t>NODE_112_length_70_cov_1.700000</t>
  </si>
  <si>
    <t xml:space="preserve"> subject id</t>
  </si>
  <si>
    <t xml:space="preserve"> % identity</t>
  </si>
  <si>
    <t xml:space="preserve"> alignment length</t>
  </si>
  <si>
    <t xml:space="preserve"> mismatches</t>
  </si>
  <si>
    <t xml:space="preserve"> gap opens</t>
  </si>
  <si>
    <t xml:space="preserve"> q. start</t>
  </si>
  <si>
    <t xml:space="preserve"> q. end</t>
  </si>
  <si>
    <t xml:space="preserve"> s. start</t>
  </si>
  <si>
    <t xml:space="preserve"> s. end</t>
  </si>
  <si>
    <t xml:space="preserve"> evalue</t>
  </si>
  <si>
    <t xml:space="preserve"> bit score</t>
  </si>
  <si>
    <t>query id</t>
  </si>
  <si>
    <t xml:space="preserve"># Fields: </t>
  </si>
  <si>
    <t xml:space="preserve">velveth vel  31 -fastq  9_2_imp.fastq
</t>
  </si>
  <si>
    <t>velvetg vel</t>
  </si>
  <si>
    <t>длина k-мера</t>
  </si>
  <si>
    <t>min_contig_len</t>
  </si>
  <si>
    <t>выдача</t>
  </si>
  <si>
    <t>k*2 = 62</t>
  </si>
  <si>
    <t>Final graph has 112 nodes and n50 of 270, max 1018, total 9607, using 0/2141 reads</t>
  </si>
  <si>
    <t>k*2 = 50</t>
  </si>
  <si>
    <t xml:space="preserve">Final graph has 138 nodes and n50 of 277, max 953, total 9973, using 0/2141 reads
</t>
  </si>
  <si>
    <t>k*2</t>
  </si>
  <si>
    <t>Final graph has 148 nodes and n50 of 277, max 1486, total 10081, using 0/2141 reads</t>
  </si>
  <si>
    <t>Образец запуска программы velvet</t>
  </si>
  <si>
    <t>Результаты сборки в зависимости от длины k-мера и минимальной длины контига</t>
  </si>
  <si>
    <t>blastn -db chr9 -query  vel/contigs.fa -outfmt 6 -out 92bl</t>
  </si>
  <si>
    <t>Запуск blastn</t>
  </si>
  <si>
    <t>Число мест, на которые картировался контиг</t>
  </si>
  <si>
    <t>большая из координат</t>
  </si>
  <si>
    <t>меньшая из координат</t>
  </si>
  <si>
    <t>1 (2)</t>
  </si>
  <si>
    <t>картировавшиеся в одно место</t>
  </si>
  <si>
    <t>Без SNP</t>
  </si>
  <si>
    <t>Картировавшиеся &gt; чем в 1 место</t>
  </si>
  <si>
    <t>Цветовые обозначения</t>
  </si>
  <si>
    <t>Гомологичные последовательности, отличающиеся друг от друга на один или несколько SNP (см. пояснение в тексте отчета на сайте)</t>
  </si>
  <si>
    <t>Последовательность,отличающаяся на один или несколько SNP от гомологичных, которые  картировались &gt; чем в 1 место (т.е. SNP в повторе)</t>
  </si>
  <si>
    <t>Цветовые обозначения приведены правее --&gt;</t>
  </si>
  <si>
    <t>начало след. минус конец предыд.</t>
  </si>
  <si>
    <t>разрыв</t>
  </si>
  <si>
    <t xml:space="preserve"> перекрывание</t>
  </si>
  <si>
    <t>Если между соседними контигами</t>
  </si>
  <si>
    <t>величина разрыва</t>
  </si>
  <si>
    <t>величина  перекрывания</t>
  </si>
  <si>
    <t>makeblastdb -in /nfs/srv/databases/ngs/Human/chr9.fasta -dbtype nucl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</si>
</sst>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5FEB8"/>
        <bgColor indexed="64"/>
      </patternFill>
    </fill>
    <fill>
      <patternFill patternType="solid">
        <fgColor rgb="FFDEFEC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8E44"/>
        <bgColor indexed="64"/>
      </patternFill>
    </fill>
    <fill>
      <patternFill patternType="solid">
        <fgColor rgb="FF7FB9C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Fill="1"/>
    <xf numFmtId="0" fontId="2" fillId="3" borderId="0" xfId="0" applyFont="1" applyFill="1"/>
    <xf numFmtId="0" fontId="0" fillId="3" borderId="0" xfId="0" applyFill="1"/>
    <xf numFmtId="0" fontId="2" fillId="3" borderId="1" xfId="0" applyFont="1" applyFill="1" applyBorder="1"/>
    <xf numFmtId="11" fontId="2" fillId="3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11" fontId="0" fillId="3" borderId="1" xfId="0" applyNumberFormat="1" applyFill="1" applyBorder="1"/>
    <xf numFmtId="0" fontId="0" fillId="4" borderId="0" xfId="0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3" borderId="17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3" borderId="13" xfId="0" applyFont="1" applyFill="1" applyBorder="1"/>
    <xf numFmtId="0" fontId="0" fillId="3" borderId="13" xfId="0" applyFill="1" applyBorder="1"/>
    <xf numFmtId="0" fontId="2" fillId="0" borderId="1" xfId="0" applyFont="1" applyFill="1" applyBorder="1"/>
    <xf numFmtId="0" fontId="0" fillId="0" borderId="0" xfId="0" applyFill="1" applyBorder="1"/>
    <xf numFmtId="0" fontId="0" fillId="6" borderId="1" xfId="0" applyFill="1" applyBorder="1"/>
    <xf numFmtId="11" fontId="0" fillId="6" borderId="1" xfId="0" applyNumberFormat="1" applyFill="1" applyBorder="1"/>
    <xf numFmtId="0" fontId="0" fillId="6" borderId="13" xfId="0" applyFill="1" applyBorder="1"/>
    <xf numFmtId="0" fontId="0" fillId="6" borderId="1" xfId="0" applyFill="1" applyBorder="1" applyAlignment="1">
      <alignment vertical="center"/>
    </xf>
    <xf numFmtId="0" fontId="0" fillId="6" borderId="17" xfId="0" applyFill="1" applyBorder="1"/>
    <xf numFmtId="11" fontId="0" fillId="6" borderId="17" xfId="0" applyNumberFormat="1" applyFill="1" applyBorder="1"/>
    <xf numFmtId="0" fontId="0" fillId="6" borderId="18" xfId="0" applyFill="1" applyBorder="1"/>
    <xf numFmtId="0" fontId="2" fillId="0" borderId="17" xfId="0" applyFont="1" applyFill="1" applyBorder="1"/>
    <xf numFmtId="0" fontId="0" fillId="2" borderId="1" xfId="0" applyFill="1" applyBorder="1"/>
    <xf numFmtId="0" fontId="2" fillId="5" borderId="1" xfId="0" applyFont="1" applyFill="1" applyBorder="1"/>
    <xf numFmtId="11" fontId="2" fillId="5" borderId="1" xfId="0" applyNumberFormat="1" applyFont="1" applyFill="1" applyBorder="1"/>
    <xf numFmtId="0" fontId="2" fillId="5" borderId="13" xfId="0" applyFont="1" applyFill="1" applyBorder="1"/>
    <xf numFmtId="0" fontId="0" fillId="5" borderId="1" xfId="0" applyFill="1" applyBorder="1"/>
    <xf numFmtId="0" fontId="2" fillId="5" borderId="0" xfId="0" applyFont="1" applyFill="1"/>
    <xf numFmtId="0" fontId="0" fillId="5" borderId="0" xfId="0" applyFill="1"/>
    <xf numFmtId="11" fontId="0" fillId="5" borderId="1" xfId="0" applyNumberFormat="1" applyFill="1" applyBorder="1"/>
    <xf numFmtId="0" fontId="0" fillId="5" borderId="13" xfId="0" applyFill="1" applyBorder="1"/>
    <xf numFmtId="0" fontId="0" fillId="7" borderId="0" xfId="0" applyFill="1"/>
    <xf numFmtId="0" fontId="0" fillId="7" borderId="1" xfId="0" applyFill="1" applyBorder="1"/>
    <xf numFmtId="11" fontId="0" fillId="7" borderId="1" xfId="0" applyNumberFormat="1" applyFill="1" applyBorder="1"/>
    <xf numFmtId="0" fontId="0" fillId="7" borderId="13" xfId="0" applyFill="1" applyBorder="1"/>
    <xf numFmtId="0" fontId="2" fillId="7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7" xfId="0" applyBorder="1"/>
    <xf numFmtId="0" fontId="0" fillId="0" borderId="17" xfId="0" applyFill="1" applyBorder="1"/>
    <xf numFmtId="0" fontId="0" fillId="2" borderId="17" xfId="0" applyFill="1" applyBorder="1"/>
    <xf numFmtId="0" fontId="1" fillId="0" borderId="8" xfId="0" applyFont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2" fillId="8" borderId="1" xfId="0" applyFont="1" applyFill="1" applyBorder="1"/>
    <xf numFmtId="0" fontId="0" fillId="8" borderId="1" xfId="0" applyFill="1" applyBorder="1"/>
    <xf numFmtId="0" fontId="0" fillId="8" borderId="0" xfId="0" applyFill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wrapText="1"/>
    </xf>
    <xf numFmtId="0" fontId="0" fillId="5" borderId="21" xfId="0" applyFill="1" applyBorder="1" applyAlignment="1">
      <alignment horizontal="center" wrapText="1"/>
    </xf>
    <xf numFmtId="0" fontId="0" fillId="5" borderId="22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7FB9C7"/>
      <color rgb="FFC5FEB8"/>
      <color rgb="FFC08E44"/>
      <color rgb="FFDEFECE"/>
      <color rgb="FF9966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3" sqref="B13:D13"/>
    </sheetView>
  </sheetViews>
  <sheetFormatPr defaultRowHeight="15" x14ac:dyDescent="0.25"/>
  <cols>
    <col min="1" max="1" width="9.140625" style="20"/>
    <col min="2" max="2" width="45.5703125" customWidth="1"/>
    <col min="3" max="3" width="5.42578125" customWidth="1"/>
    <col min="4" max="4" width="14.7109375" style="20" customWidth="1"/>
    <col min="5" max="5" width="15.7109375" style="20" customWidth="1"/>
    <col min="6" max="6" width="59" customWidth="1"/>
  </cols>
  <sheetData>
    <row r="1" spans="1:6" ht="15.75" thickBot="1" x14ac:dyDescent="0.3">
      <c r="E1" s="24"/>
    </row>
    <row r="2" spans="1:6" ht="27" customHeight="1" x14ac:dyDescent="0.25">
      <c r="B2" s="19" t="s">
        <v>136</v>
      </c>
      <c r="D2" s="71" t="s">
        <v>137</v>
      </c>
      <c r="E2" s="72"/>
      <c r="F2" s="73"/>
    </row>
    <row r="3" spans="1:6" ht="30" x14ac:dyDescent="0.25">
      <c r="A3" s="20">
        <v>1</v>
      </c>
      <c r="B3" s="17" t="s">
        <v>125</v>
      </c>
      <c r="C3" s="1"/>
      <c r="D3" s="28" t="s">
        <v>127</v>
      </c>
      <c r="E3" s="25" t="s">
        <v>128</v>
      </c>
      <c r="F3" s="21" t="s">
        <v>129</v>
      </c>
    </row>
    <row r="4" spans="1:6" ht="28.5" customHeight="1" x14ac:dyDescent="0.25">
      <c r="A4" s="20">
        <v>2</v>
      </c>
      <c r="B4" s="9" t="s">
        <v>126</v>
      </c>
      <c r="D4" s="29">
        <v>31</v>
      </c>
      <c r="E4" s="26" t="s">
        <v>130</v>
      </c>
      <c r="F4" s="22" t="s">
        <v>131</v>
      </c>
    </row>
    <row r="5" spans="1:6" ht="38.25" customHeight="1" x14ac:dyDescent="0.25">
      <c r="D5" s="29">
        <v>31</v>
      </c>
      <c r="E5" s="26">
        <v>31</v>
      </c>
      <c r="F5" s="22" t="s">
        <v>131</v>
      </c>
    </row>
    <row r="6" spans="1:6" ht="45" customHeight="1" x14ac:dyDescent="0.25">
      <c r="D6" s="29">
        <v>25</v>
      </c>
      <c r="E6" s="26" t="s">
        <v>132</v>
      </c>
      <c r="F6" s="22" t="s">
        <v>133</v>
      </c>
    </row>
    <row r="7" spans="1:6" ht="33" customHeight="1" thickBot="1" x14ac:dyDescent="0.3">
      <c r="D7" s="30">
        <v>19</v>
      </c>
      <c r="E7" s="27" t="s">
        <v>134</v>
      </c>
      <c r="F7" s="23" t="s">
        <v>135</v>
      </c>
    </row>
    <row r="8" spans="1:6" x14ac:dyDescent="0.25">
      <c r="E8" s="24"/>
    </row>
    <row r="9" spans="1:6" x14ac:dyDescent="0.25">
      <c r="E9" s="24"/>
    </row>
    <row r="10" spans="1:6" ht="27" customHeight="1" thickBot="1" x14ac:dyDescent="0.3">
      <c r="E10" s="24"/>
    </row>
    <row r="11" spans="1:6" ht="31.5" customHeight="1" x14ac:dyDescent="0.25">
      <c r="B11" s="80" t="s">
        <v>139</v>
      </c>
      <c r="C11" s="81"/>
      <c r="D11" s="82"/>
    </row>
    <row r="12" spans="1:6" ht="27.75" customHeight="1" x14ac:dyDescent="0.25">
      <c r="A12" s="20">
        <v>1</v>
      </c>
      <c r="B12" s="74" t="s">
        <v>157</v>
      </c>
      <c r="C12" s="75"/>
      <c r="D12" s="76"/>
    </row>
    <row r="13" spans="1:6" ht="36" customHeight="1" thickBot="1" x14ac:dyDescent="0.3">
      <c r="A13" s="20">
        <v>2</v>
      </c>
      <c r="B13" s="77" t="s">
        <v>138</v>
      </c>
      <c r="C13" s="78"/>
      <c r="D13" s="79"/>
    </row>
  </sheetData>
  <mergeCells count="4">
    <mergeCell ref="D2:F2"/>
    <mergeCell ref="B12:D12"/>
    <mergeCell ref="B13:D13"/>
    <mergeCell ref="B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workbookViewId="0">
      <pane ySplit="4" topLeftCell="A8" activePane="bottomLeft" state="frozen"/>
      <selection pane="bottomLeft" activeCell="A73" sqref="A73:XFD76"/>
    </sheetView>
  </sheetViews>
  <sheetFormatPr defaultRowHeight="15" x14ac:dyDescent="0.25"/>
  <cols>
    <col min="1" max="1" width="39.85546875" customWidth="1"/>
    <col min="2" max="2" width="10" bestFit="1" customWidth="1"/>
    <col min="3" max="3" width="10.42578125" bestFit="1" customWidth="1"/>
    <col min="4" max="4" width="10.140625" customWidth="1"/>
    <col min="5" max="5" width="11.5703125" customWidth="1"/>
    <col min="7" max="7" width="12.140625" customWidth="1"/>
    <col min="9" max="9" width="12" customWidth="1"/>
    <col min="10" max="10" width="11.140625" customWidth="1"/>
    <col min="11" max="11" width="11" customWidth="1"/>
    <col min="12" max="12" width="8.7109375" customWidth="1"/>
    <col min="13" max="13" width="11.28515625" style="13" customWidth="1"/>
    <col min="14" max="14" width="14.140625" style="13" customWidth="1"/>
    <col min="15" max="15" width="13" style="13" customWidth="1"/>
    <col min="16" max="40" width="9.140625" style="13"/>
  </cols>
  <sheetData>
    <row r="1" spans="1:40" ht="28.5" customHeight="1" x14ac:dyDescent="0.25">
      <c r="A1" s="2" t="s">
        <v>0</v>
      </c>
      <c r="H1" s="86" t="s">
        <v>150</v>
      </c>
      <c r="I1" s="86"/>
      <c r="J1" s="86"/>
      <c r="K1" s="86"/>
    </row>
    <row r="2" spans="1:40" x14ac:dyDescent="0.25">
      <c r="A2" s="2" t="s">
        <v>1</v>
      </c>
    </row>
    <row r="3" spans="1:40" x14ac:dyDescent="0.25">
      <c r="A3" s="2" t="s">
        <v>2</v>
      </c>
    </row>
    <row r="4" spans="1:40" s="3" customFormat="1" ht="87.75" customHeight="1" x14ac:dyDescent="0.25">
      <c r="A4" s="16" t="s">
        <v>123</v>
      </c>
      <c r="B4" s="16" t="s">
        <v>112</v>
      </c>
      <c r="C4" s="16" t="s">
        <v>113</v>
      </c>
      <c r="D4" s="16" t="s">
        <v>114</v>
      </c>
      <c r="E4" s="16" t="s">
        <v>115</v>
      </c>
      <c r="F4" s="16" t="s">
        <v>116</v>
      </c>
      <c r="G4" s="16" t="s">
        <v>117</v>
      </c>
      <c r="H4" s="16" t="s">
        <v>118</v>
      </c>
      <c r="I4" s="16" t="s">
        <v>119</v>
      </c>
      <c r="J4" s="16" t="s">
        <v>120</v>
      </c>
      <c r="K4" s="16" t="s">
        <v>121</v>
      </c>
      <c r="L4" s="33" t="s">
        <v>122</v>
      </c>
      <c r="M4" s="32" t="s">
        <v>140</v>
      </c>
      <c r="N4" s="32" t="s">
        <v>142</v>
      </c>
      <c r="O4" s="32" t="s">
        <v>141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 s="5" customFormat="1" x14ac:dyDescent="0.25">
      <c r="A5" s="42" t="s">
        <v>35</v>
      </c>
      <c r="B5" s="42" t="s">
        <v>4</v>
      </c>
      <c r="C5" s="42" t="s">
        <v>36</v>
      </c>
      <c r="D5" s="42">
        <v>90</v>
      </c>
      <c r="E5" s="42">
        <v>11</v>
      </c>
      <c r="F5" s="42">
        <v>2</v>
      </c>
      <c r="G5" s="42">
        <v>20</v>
      </c>
      <c r="H5" s="42">
        <v>109</v>
      </c>
      <c r="I5" s="42">
        <v>28985249</v>
      </c>
      <c r="J5" s="42">
        <v>28985335</v>
      </c>
      <c r="K5" s="43">
        <v>2E-16</v>
      </c>
      <c r="L5" s="44" t="s">
        <v>37</v>
      </c>
      <c r="M5" s="41">
        <v>2</v>
      </c>
      <c r="N5" s="36">
        <f t="shared" ref="N5:N36" si="0">MIN(I5,J5)</f>
        <v>28985249</v>
      </c>
      <c r="O5" s="9">
        <f t="shared" ref="O5:O36" si="1">MAX(I5,J5)</f>
        <v>28985335</v>
      </c>
      <c r="P5" s="4"/>
      <c r="Q5" s="91" t="s">
        <v>147</v>
      </c>
      <c r="R5" s="91"/>
      <c r="S5" s="91"/>
      <c r="T5" s="91"/>
      <c r="U5" s="91"/>
      <c r="V5" s="91"/>
      <c r="W5" s="91"/>
      <c r="X5" s="91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5" customFormat="1" ht="27.75" customHeight="1" x14ac:dyDescent="0.25">
      <c r="A6" s="38" t="s">
        <v>47</v>
      </c>
      <c r="B6" s="38" t="s">
        <v>4</v>
      </c>
      <c r="C6" s="38" t="s">
        <v>7</v>
      </c>
      <c r="D6" s="38">
        <v>29</v>
      </c>
      <c r="E6" s="38">
        <v>0</v>
      </c>
      <c r="F6" s="38">
        <v>0</v>
      </c>
      <c r="G6" s="38">
        <v>1</v>
      </c>
      <c r="H6" s="38">
        <v>29</v>
      </c>
      <c r="I6" s="38">
        <v>79575970</v>
      </c>
      <c r="J6" s="38">
        <v>79575998</v>
      </c>
      <c r="K6" s="39">
        <v>7.9999999999999996E-7</v>
      </c>
      <c r="L6" s="40" t="s">
        <v>28</v>
      </c>
      <c r="M6" s="41">
        <v>3</v>
      </c>
      <c r="N6" s="36">
        <f t="shared" si="0"/>
        <v>79575970</v>
      </c>
      <c r="O6" s="9">
        <f t="shared" si="1"/>
        <v>79575998</v>
      </c>
      <c r="P6" s="4"/>
      <c r="Q6" s="88" t="s">
        <v>146</v>
      </c>
      <c r="R6" s="89"/>
      <c r="S6" s="89"/>
      <c r="T6" s="89"/>
      <c r="U6" s="89"/>
      <c r="V6" s="89"/>
      <c r="W6" s="89"/>
      <c r="X6" s="90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5" customFormat="1" x14ac:dyDescent="0.25">
      <c r="A7" s="7" t="s">
        <v>3</v>
      </c>
      <c r="B7" s="7" t="s">
        <v>4</v>
      </c>
      <c r="C7" s="7" t="s">
        <v>5</v>
      </c>
      <c r="D7" s="7">
        <v>313</v>
      </c>
      <c r="E7" s="7">
        <v>1</v>
      </c>
      <c r="F7" s="7">
        <v>0</v>
      </c>
      <c r="G7" s="7">
        <v>1</v>
      </c>
      <c r="H7" s="7">
        <v>313</v>
      </c>
      <c r="I7" s="7">
        <v>117550141</v>
      </c>
      <c r="J7" s="7">
        <v>117549829</v>
      </c>
      <c r="K7" s="8">
        <v>8.9999999999999995E-163</v>
      </c>
      <c r="L7" s="34">
        <v>573</v>
      </c>
      <c r="M7" s="7">
        <v>1</v>
      </c>
      <c r="N7" s="36">
        <f t="shared" si="0"/>
        <v>117549829</v>
      </c>
      <c r="O7" s="9">
        <f t="shared" si="1"/>
        <v>117550141</v>
      </c>
      <c r="P7" s="4"/>
      <c r="Q7" s="92" t="s">
        <v>144</v>
      </c>
      <c r="R7" s="93"/>
      <c r="S7" s="94"/>
      <c r="T7" s="87" t="s">
        <v>145</v>
      </c>
      <c r="U7" s="87"/>
      <c r="V7" s="87"/>
      <c r="W7" s="87"/>
      <c r="X7" s="87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5" customFormat="1" ht="30" customHeight="1" x14ac:dyDescent="0.25">
      <c r="A8" s="47" t="s">
        <v>6</v>
      </c>
      <c r="B8" s="47" t="s">
        <v>4</v>
      </c>
      <c r="C8" s="47" t="s">
        <v>7</v>
      </c>
      <c r="D8" s="47">
        <v>61</v>
      </c>
      <c r="E8" s="47">
        <v>0</v>
      </c>
      <c r="F8" s="47">
        <v>0</v>
      </c>
      <c r="G8" s="47">
        <v>1</v>
      </c>
      <c r="H8" s="47">
        <v>61</v>
      </c>
      <c r="I8" s="47">
        <v>117550112</v>
      </c>
      <c r="J8" s="47">
        <v>117550172</v>
      </c>
      <c r="K8" s="48">
        <v>2.9999999999999998E-25</v>
      </c>
      <c r="L8" s="49">
        <v>113</v>
      </c>
      <c r="M8" s="47">
        <v>1</v>
      </c>
      <c r="N8" s="47">
        <f t="shared" si="0"/>
        <v>117550112</v>
      </c>
      <c r="O8" s="50">
        <f t="shared" si="1"/>
        <v>117550172</v>
      </c>
      <c r="P8" s="4"/>
      <c r="Q8" s="95"/>
      <c r="R8" s="96"/>
      <c r="S8" s="97"/>
      <c r="T8" s="101" t="s">
        <v>148</v>
      </c>
      <c r="U8" s="102"/>
      <c r="V8" s="102"/>
      <c r="W8" s="102"/>
      <c r="X8" s="10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5" customFormat="1" ht="30" customHeight="1" x14ac:dyDescent="0.25">
      <c r="A9" s="47" t="s">
        <v>9</v>
      </c>
      <c r="B9" s="47" t="s">
        <v>4</v>
      </c>
      <c r="C9" s="47" t="s">
        <v>10</v>
      </c>
      <c r="D9" s="47">
        <v>61</v>
      </c>
      <c r="E9" s="47">
        <v>1</v>
      </c>
      <c r="F9" s="47">
        <v>0</v>
      </c>
      <c r="G9" s="47">
        <v>1</v>
      </c>
      <c r="H9" s="47">
        <v>61</v>
      </c>
      <c r="I9" s="47">
        <v>117550172</v>
      </c>
      <c r="J9" s="47">
        <v>117550112</v>
      </c>
      <c r="K9" s="48">
        <v>9.9999999999999996E-24</v>
      </c>
      <c r="L9" s="49">
        <v>108</v>
      </c>
      <c r="M9" s="47">
        <v>1</v>
      </c>
      <c r="N9" s="47">
        <f t="shared" si="0"/>
        <v>117550112</v>
      </c>
      <c r="O9" s="50">
        <f t="shared" si="1"/>
        <v>117550172</v>
      </c>
      <c r="P9" s="4"/>
      <c r="Q9" s="98"/>
      <c r="R9" s="99"/>
      <c r="S9" s="100"/>
      <c r="T9" s="104"/>
      <c r="U9" s="105"/>
      <c r="V9" s="105"/>
      <c r="W9" s="105"/>
      <c r="X9" s="106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5" customFormat="1" ht="29.25" customHeight="1" x14ac:dyDescent="0.25">
      <c r="A10" s="7" t="s">
        <v>8</v>
      </c>
      <c r="B10" s="7" t="s">
        <v>4</v>
      </c>
      <c r="C10" s="7" t="s">
        <v>7</v>
      </c>
      <c r="D10" s="7">
        <v>216</v>
      </c>
      <c r="E10" s="7">
        <v>0</v>
      </c>
      <c r="F10" s="7">
        <v>0</v>
      </c>
      <c r="G10" s="7">
        <v>1</v>
      </c>
      <c r="H10" s="7">
        <v>216</v>
      </c>
      <c r="I10" s="7">
        <v>117550358</v>
      </c>
      <c r="J10" s="7">
        <v>117550143</v>
      </c>
      <c r="K10" s="8">
        <v>1.0000000000000001E-110</v>
      </c>
      <c r="L10" s="34">
        <v>399</v>
      </c>
      <c r="M10" s="7">
        <v>1</v>
      </c>
      <c r="N10" s="36">
        <f t="shared" si="0"/>
        <v>117550143</v>
      </c>
      <c r="O10" s="9">
        <f t="shared" si="1"/>
        <v>117550358</v>
      </c>
      <c r="P10" s="4"/>
      <c r="Q10" s="83" t="s">
        <v>149</v>
      </c>
      <c r="R10" s="84"/>
      <c r="S10" s="84"/>
      <c r="T10" s="84"/>
      <c r="U10" s="84"/>
      <c r="V10" s="84"/>
      <c r="W10" s="84"/>
      <c r="X10" s="8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51" customFormat="1" x14ac:dyDescent="0.25">
      <c r="A11" s="47" t="s">
        <v>11</v>
      </c>
      <c r="B11" s="47" t="s">
        <v>4</v>
      </c>
      <c r="C11" s="47" t="s">
        <v>7</v>
      </c>
      <c r="D11" s="47">
        <v>61</v>
      </c>
      <c r="E11" s="47">
        <v>0</v>
      </c>
      <c r="F11" s="47">
        <v>0</v>
      </c>
      <c r="G11" s="47">
        <v>1</v>
      </c>
      <c r="H11" s="47">
        <v>61</v>
      </c>
      <c r="I11" s="47">
        <v>117550329</v>
      </c>
      <c r="J11" s="47">
        <v>117550389</v>
      </c>
      <c r="K11" s="48">
        <v>2.9999999999999998E-25</v>
      </c>
      <c r="L11" s="49">
        <v>113</v>
      </c>
      <c r="M11" s="47">
        <v>1</v>
      </c>
      <c r="N11" s="47">
        <f t="shared" si="0"/>
        <v>117550329</v>
      </c>
      <c r="O11" s="50">
        <f t="shared" si="1"/>
        <v>117550389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0" s="51" customFormat="1" x14ac:dyDescent="0.25">
      <c r="A12" s="47" t="s">
        <v>12</v>
      </c>
      <c r="B12" s="47" t="s">
        <v>4</v>
      </c>
      <c r="C12" s="47" t="s">
        <v>10</v>
      </c>
      <c r="D12" s="47">
        <v>61</v>
      </c>
      <c r="E12" s="47">
        <v>1</v>
      </c>
      <c r="F12" s="47">
        <v>0</v>
      </c>
      <c r="G12" s="47">
        <v>1</v>
      </c>
      <c r="H12" s="47">
        <v>61</v>
      </c>
      <c r="I12" s="47">
        <v>117550329</v>
      </c>
      <c r="J12" s="47">
        <v>117550389</v>
      </c>
      <c r="K12" s="48">
        <v>9.9999999999999996E-24</v>
      </c>
      <c r="L12" s="49">
        <v>108</v>
      </c>
      <c r="M12" s="47">
        <v>1</v>
      </c>
      <c r="N12" s="47">
        <f t="shared" si="0"/>
        <v>117550329</v>
      </c>
      <c r="O12" s="50">
        <f t="shared" si="1"/>
        <v>117550389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0" s="51" customFormat="1" x14ac:dyDescent="0.25">
      <c r="A13" s="47" t="s">
        <v>13</v>
      </c>
      <c r="B13" s="47" t="s">
        <v>4</v>
      </c>
      <c r="C13" s="47" t="s">
        <v>7</v>
      </c>
      <c r="D13" s="47">
        <v>64</v>
      </c>
      <c r="E13" s="47">
        <v>0</v>
      </c>
      <c r="F13" s="47">
        <v>0</v>
      </c>
      <c r="G13" s="47">
        <v>1</v>
      </c>
      <c r="H13" s="47">
        <v>64</v>
      </c>
      <c r="I13" s="47">
        <v>117550382</v>
      </c>
      <c r="J13" s="47">
        <v>117550445</v>
      </c>
      <c r="K13" s="48">
        <v>7.0000000000000003E-27</v>
      </c>
      <c r="L13" s="49">
        <v>119</v>
      </c>
      <c r="M13" s="47">
        <v>1</v>
      </c>
      <c r="N13" s="47">
        <f t="shared" si="0"/>
        <v>117550382</v>
      </c>
      <c r="O13" s="50">
        <f t="shared" si="1"/>
        <v>117550445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40" s="51" customFormat="1" x14ac:dyDescent="0.25">
      <c r="A14" s="47" t="s">
        <v>15</v>
      </c>
      <c r="B14" s="47" t="s">
        <v>4</v>
      </c>
      <c r="C14" s="47" t="s">
        <v>16</v>
      </c>
      <c r="D14" s="47">
        <v>64</v>
      </c>
      <c r="E14" s="47">
        <v>2</v>
      </c>
      <c r="F14" s="47">
        <v>0</v>
      </c>
      <c r="G14" s="47">
        <v>1</v>
      </c>
      <c r="H14" s="47">
        <v>64</v>
      </c>
      <c r="I14" s="47">
        <v>117550382</v>
      </c>
      <c r="J14" s="47">
        <v>117550445</v>
      </c>
      <c r="K14" s="48">
        <v>1.9999999999999999E-23</v>
      </c>
      <c r="L14" s="49">
        <v>108</v>
      </c>
      <c r="M14" s="47">
        <v>1</v>
      </c>
      <c r="N14" s="47">
        <f t="shared" si="0"/>
        <v>117550382</v>
      </c>
      <c r="O14" s="50">
        <f t="shared" si="1"/>
        <v>117550445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40" s="5" customFormat="1" x14ac:dyDescent="0.25">
      <c r="A15" s="7" t="s">
        <v>14</v>
      </c>
      <c r="B15" s="7" t="s">
        <v>4</v>
      </c>
      <c r="C15" s="7" t="s">
        <v>7</v>
      </c>
      <c r="D15" s="7">
        <v>67</v>
      </c>
      <c r="E15" s="7">
        <v>0</v>
      </c>
      <c r="F15" s="7">
        <v>0</v>
      </c>
      <c r="G15" s="7">
        <v>1</v>
      </c>
      <c r="H15" s="7">
        <v>67</v>
      </c>
      <c r="I15" s="7">
        <v>117550416</v>
      </c>
      <c r="J15" s="7">
        <v>117550482</v>
      </c>
      <c r="K15" s="8">
        <v>1.9999999999999999E-28</v>
      </c>
      <c r="L15" s="34">
        <v>124</v>
      </c>
      <c r="M15" s="7">
        <v>1</v>
      </c>
      <c r="N15" s="36">
        <f t="shared" si="0"/>
        <v>117550416</v>
      </c>
      <c r="O15" s="9">
        <f t="shared" si="1"/>
        <v>117550482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s="5" customFormat="1" x14ac:dyDescent="0.25">
      <c r="A16" s="7" t="s">
        <v>17</v>
      </c>
      <c r="B16" s="7" t="s">
        <v>4</v>
      </c>
      <c r="C16" s="7" t="s">
        <v>10</v>
      </c>
      <c r="D16" s="7">
        <v>61</v>
      </c>
      <c r="E16" s="7">
        <v>1</v>
      </c>
      <c r="F16" s="7">
        <v>0</v>
      </c>
      <c r="G16" s="7">
        <v>1</v>
      </c>
      <c r="H16" s="7">
        <v>61</v>
      </c>
      <c r="I16" s="7">
        <v>117550453</v>
      </c>
      <c r="J16" s="7">
        <v>117550513</v>
      </c>
      <c r="K16" s="8">
        <v>9.9999999999999996E-24</v>
      </c>
      <c r="L16" s="34">
        <v>108</v>
      </c>
      <c r="M16" s="7">
        <v>1</v>
      </c>
      <c r="N16" s="36">
        <f t="shared" si="0"/>
        <v>117550453</v>
      </c>
      <c r="O16" s="9">
        <f t="shared" si="1"/>
        <v>117550513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5" customFormat="1" x14ac:dyDescent="0.25">
      <c r="A17" s="7" t="s">
        <v>19</v>
      </c>
      <c r="B17" s="7" t="s">
        <v>4</v>
      </c>
      <c r="C17" s="7" t="s">
        <v>10</v>
      </c>
      <c r="D17" s="7">
        <v>61</v>
      </c>
      <c r="E17" s="7">
        <v>1</v>
      </c>
      <c r="F17" s="7">
        <v>0</v>
      </c>
      <c r="G17" s="7">
        <v>1</v>
      </c>
      <c r="H17" s="7">
        <v>61</v>
      </c>
      <c r="I17" s="7">
        <v>117550471</v>
      </c>
      <c r="J17" s="7">
        <v>117550531</v>
      </c>
      <c r="K17" s="8">
        <v>9.9999999999999996E-24</v>
      </c>
      <c r="L17" s="34">
        <v>108</v>
      </c>
      <c r="M17" s="7">
        <v>1</v>
      </c>
      <c r="N17" s="36">
        <f t="shared" si="0"/>
        <v>117550471</v>
      </c>
      <c r="O17" s="9">
        <f t="shared" si="1"/>
        <v>117550531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s="5" customFormat="1" x14ac:dyDescent="0.25">
      <c r="A18" s="7" t="s">
        <v>18</v>
      </c>
      <c r="B18" s="7" t="s">
        <v>4</v>
      </c>
      <c r="C18" s="7" t="s">
        <v>7</v>
      </c>
      <c r="D18" s="7">
        <v>304</v>
      </c>
      <c r="E18" s="7">
        <v>0</v>
      </c>
      <c r="F18" s="7">
        <v>0</v>
      </c>
      <c r="G18" s="7">
        <v>1</v>
      </c>
      <c r="H18" s="7">
        <v>304</v>
      </c>
      <c r="I18" s="7">
        <v>117550805</v>
      </c>
      <c r="J18" s="7">
        <v>117550502</v>
      </c>
      <c r="K18" s="8">
        <v>2E-159</v>
      </c>
      <c r="L18" s="34">
        <v>562</v>
      </c>
      <c r="M18" s="7">
        <v>1</v>
      </c>
      <c r="N18" s="36">
        <f t="shared" si="0"/>
        <v>117550502</v>
      </c>
      <c r="O18" s="9">
        <f t="shared" si="1"/>
        <v>117550805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s="5" customFormat="1" x14ac:dyDescent="0.25">
      <c r="A19" s="7" t="s">
        <v>20</v>
      </c>
      <c r="B19" s="7" t="s">
        <v>4</v>
      </c>
      <c r="C19" s="7" t="s">
        <v>21</v>
      </c>
      <c r="D19" s="7">
        <v>438</v>
      </c>
      <c r="E19" s="7">
        <v>1</v>
      </c>
      <c r="F19" s="7">
        <v>0</v>
      </c>
      <c r="G19" s="7">
        <v>1</v>
      </c>
      <c r="H19" s="7">
        <v>438</v>
      </c>
      <c r="I19" s="7">
        <v>117552961</v>
      </c>
      <c r="J19" s="7">
        <v>117552524</v>
      </c>
      <c r="K19" s="7" t="s">
        <v>22</v>
      </c>
      <c r="L19" s="34">
        <v>804</v>
      </c>
      <c r="M19" s="7">
        <v>1</v>
      </c>
      <c r="N19" s="36">
        <f t="shared" si="0"/>
        <v>117552524</v>
      </c>
      <c r="O19" s="9">
        <f t="shared" si="1"/>
        <v>117552961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s="5" customFormat="1" x14ac:dyDescent="0.25">
      <c r="A20" s="7" t="s">
        <v>23</v>
      </c>
      <c r="B20" s="7" t="s">
        <v>4</v>
      </c>
      <c r="C20" s="7" t="s">
        <v>10</v>
      </c>
      <c r="D20" s="7">
        <v>61</v>
      </c>
      <c r="E20" s="7">
        <v>1</v>
      </c>
      <c r="F20" s="7">
        <v>0</v>
      </c>
      <c r="G20" s="7">
        <v>1</v>
      </c>
      <c r="H20" s="7">
        <v>61</v>
      </c>
      <c r="I20" s="7">
        <v>117552992</v>
      </c>
      <c r="J20" s="7">
        <v>117552932</v>
      </c>
      <c r="K20" s="8">
        <v>9.9999999999999996E-24</v>
      </c>
      <c r="L20" s="34">
        <v>108</v>
      </c>
      <c r="M20" s="7">
        <v>1</v>
      </c>
      <c r="N20" s="36">
        <f t="shared" si="0"/>
        <v>117552932</v>
      </c>
      <c r="O20" s="9">
        <f t="shared" si="1"/>
        <v>117552992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s="12" customFormat="1" x14ac:dyDescent="0.25">
      <c r="A21" s="7" t="s">
        <v>24</v>
      </c>
      <c r="B21" s="7" t="s">
        <v>4</v>
      </c>
      <c r="C21" s="7" t="s">
        <v>10</v>
      </c>
      <c r="D21" s="7">
        <v>61</v>
      </c>
      <c r="E21" s="7">
        <v>1</v>
      </c>
      <c r="F21" s="7">
        <v>0</v>
      </c>
      <c r="G21" s="7">
        <v>1</v>
      </c>
      <c r="H21" s="7">
        <v>61</v>
      </c>
      <c r="I21" s="7">
        <v>117553015</v>
      </c>
      <c r="J21" s="7">
        <v>117552955</v>
      </c>
      <c r="K21" s="8">
        <v>9.9999999999999996E-24</v>
      </c>
      <c r="L21" s="34">
        <v>108</v>
      </c>
      <c r="M21" s="7">
        <v>1</v>
      </c>
      <c r="N21" s="36">
        <f t="shared" si="0"/>
        <v>117552955</v>
      </c>
      <c r="O21" s="9">
        <f t="shared" si="1"/>
        <v>117553015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s="12" customFormat="1" x14ac:dyDescent="0.25">
      <c r="A22" s="7" t="s">
        <v>25</v>
      </c>
      <c r="B22" s="7" t="s">
        <v>4</v>
      </c>
      <c r="C22" s="7" t="s">
        <v>26</v>
      </c>
      <c r="D22" s="7">
        <v>1048</v>
      </c>
      <c r="E22" s="7">
        <v>1</v>
      </c>
      <c r="F22" s="7">
        <v>0</v>
      </c>
      <c r="G22" s="7">
        <v>1</v>
      </c>
      <c r="H22" s="7">
        <v>1048</v>
      </c>
      <c r="I22" s="7">
        <v>117552986</v>
      </c>
      <c r="J22" s="7">
        <v>117554033</v>
      </c>
      <c r="K22" s="7" t="s">
        <v>22</v>
      </c>
      <c r="L22" s="34">
        <v>1930</v>
      </c>
      <c r="M22" s="7">
        <v>1</v>
      </c>
      <c r="N22" s="36">
        <f t="shared" si="0"/>
        <v>117552986</v>
      </c>
      <c r="O22" s="9">
        <f t="shared" si="1"/>
        <v>117554033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6" customFormat="1" x14ac:dyDescent="0.25">
      <c r="A23" s="38" t="s">
        <v>27</v>
      </c>
      <c r="B23" s="38" t="s">
        <v>4</v>
      </c>
      <c r="C23" s="38" t="s">
        <v>7</v>
      </c>
      <c r="D23" s="38">
        <v>61</v>
      </c>
      <c r="E23" s="38">
        <v>0</v>
      </c>
      <c r="F23" s="38">
        <v>0</v>
      </c>
      <c r="G23" s="38">
        <v>1</v>
      </c>
      <c r="H23" s="38">
        <v>61</v>
      </c>
      <c r="I23" s="38">
        <v>117554004</v>
      </c>
      <c r="J23" s="38">
        <v>117554064</v>
      </c>
      <c r="K23" s="39">
        <v>2.9999999999999998E-25</v>
      </c>
      <c r="L23" s="40">
        <v>113</v>
      </c>
      <c r="M23" s="41">
        <v>2</v>
      </c>
      <c r="N23" s="36">
        <f t="shared" si="0"/>
        <v>117554004</v>
      </c>
      <c r="O23" s="9">
        <f t="shared" si="1"/>
        <v>117554064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55" customFormat="1" x14ac:dyDescent="0.25">
      <c r="A24" s="56" t="s">
        <v>29</v>
      </c>
      <c r="B24" s="56" t="s">
        <v>4</v>
      </c>
      <c r="C24" s="56" t="s">
        <v>10</v>
      </c>
      <c r="D24" s="56">
        <v>61</v>
      </c>
      <c r="E24" s="56">
        <v>1</v>
      </c>
      <c r="F24" s="56">
        <v>0</v>
      </c>
      <c r="G24" s="56">
        <v>1</v>
      </c>
      <c r="H24" s="56">
        <v>61</v>
      </c>
      <c r="I24" s="56">
        <v>117554064</v>
      </c>
      <c r="J24" s="56">
        <v>117554004</v>
      </c>
      <c r="K24" s="57">
        <v>9.9999999999999996E-24</v>
      </c>
      <c r="L24" s="58">
        <v>108</v>
      </c>
      <c r="M24" s="59" t="s">
        <v>143</v>
      </c>
      <c r="N24" s="59">
        <f t="shared" si="0"/>
        <v>117554004</v>
      </c>
      <c r="O24" s="56">
        <f t="shared" si="1"/>
        <v>117554064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40" s="12" customFormat="1" x14ac:dyDescent="0.25">
      <c r="A25" s="38" t="s">
        <v>30</v>
      </c>
      <c r="B25" s="38" t="s">
        <v>4</v>
      </c>
      <c r="C25" s="38" t="s">
        <v>7</v>
      </c>
      <c r="D25" s="38">
        <v>29</v>
      </c>
      <c r="E25" s="38">
        <v>0</v>
      </c>
      <c r="F25" s="38">
        <v>0</v>
      </c>
      <c r="G25" s="38">
        <v>95</v>
      </c>
      <c r="H25" s="38">
        <v>123</v>
      </c>
      <c r="I25" s="38">
        <v>117554038</v>
      </c>
      <c r="J25" s="38">
        <v>117554010</v>
      </c>
      <c r="K25" s="39">
        <v>4.9999999999999998E-7</v>
      </c>
      <c r="L25" s="40" t="s">
        <v>28</v>
      </c>
      <c r="M25" s="41">
        <v>2</v>
      </c>
      <c r="N25" s="36">
        <f t="shared" si="0"/>
        <v>117554010</v>
      </c>
      <c r="O25" s="9">
        <f t="shared" si="1"/>
        <v>117554038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6" customFormat="1" x14ac:dyDescent="0.25">
      <c r="A26" s="38" t="s">
        <v>30</v>
      </c>
      <c r="B26" s="38" t="s">
        <v>4</v>
      </c>
      <c r="C26" s="38" t="s">
        <v>7</v>
      </c>
      <c r="D26" s="38">
        <v>126</v>
      </c>
      <c r="E26" s="38">
        <v>0</v>
      </c>
      <c r="F26" s="38">
        <v>0</v>
      </c>
      <c r="G26" s="38">
        <v>1</v>
      </c>
      <c r="H26" s="38">
        <v>126</v>
      </c>
      <c r="I26" s="38">
        <v>117554160</v>
      </c>
      <c r="J26" s="38">
        <v>117554035</v>
      </c>
      <c r="K26" s="39">
        <v>6.0000000000000002E-61</v>
      </c>
      <c r="L26" s="40">
        <v>233</v>
      </c>
      <c r="M26" s="41">
        <v>2</v>
      </c>
      <c r="N26" s="36">
        <f t="shared" si="0"/>
        <v>117554035</v>
      </c>
      <c r="O26" s="9">
        <f t="shared" si="1"/>
        <v>117554160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s="6" customFormat="1" x14ac:dyDescent="0.25">
      <c r="A27" s="38" t="s">
        <v>27</v>
      </c>
      <c r="B27" s="38" t="s">
        <v>4</v>
      </c>
      <c r="C27" s="38" t="s">
        <v>7</v>
      </c>
      <c r="D27" s="38">
        <v>29</v>
      </c>
      <c r="E27" s="38">
        <v>0</v>
      </c>
      <c r="F27" s="38">
        <v>0</v>
      </c>
      <c r="G27" s="38">
        <v>7</v>
      </c>
      <c r="H27" s="38">
        <v>35</v>
      </c>
      <c r="I27" s="38">
        <v>117554038</v>
      </c>
      <c r="J27" s="38">
        <v>117554066</v>
      </c>
      <c r="K27" s="39">
        <v>1.9999999999999999E-7</v>
      </c>
      <c r="L27" s="40" t="s">
        <v>28</v>
      </c>
      <c r="M27" s="41">
        <v>2</v>
      </c>
      <c r="N27" s="36">
        <f t="shared" si="0"/>
        <v>117554038</v>
      </c>
      <c r="O27" s="9">
        <f t="shared" si="1"/>
        <v>117554066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52" customFormat="1" x14ac:dyDescent="0.25">
      <c r="A28" s="50" t="s">
        <v>31</v>
      </c>
      <c r="B28" s="50" t="s">
        <v>4</v>
      </c>
      <c r="C28" s="50" t="s">
        <v>7</v>
      </c>
      <c r="D28" s="50">
        <v>61</v>
      </c>
      <c r="E28" s="50">
        <v>0</v>
      </c>
      <c r="F28" s="50">
        <v>0</v>
      </c>
      <c r="G28" s="50">
        <v>1</v>
      </c>
      <c r="H28" s="50">
        <v>61</v>
      </c>
      <c r="I28" s="50">
        <v>117554131</v>
      </c>
      <c r="J28" s="50">
        <v>117554191</v>
      </c>
      <c r="K28" s="53">
        <v>2.9999999999999998E-25</v>
      </c>
      <c r="L28" s="54">
        <v>113</v>
      </c>
      <c r="M28" s="50">
        <v>1</v>
      </c>
      <c r="N28" s="47">
        <f t="shared" si="0"/>
        <v>117554131</v>
      </c>
      <c r="O28" s="50">
        <f t="shared" si="1"/>
        <v>117554191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40" s="52" customFormat="1" x14ac:dyDescent="0.25">
      <c r="A29" s="50" t="s">
        <v>33</v>
      </c>
      <c r="B29" s="50" t="s">
        <v>4</v>
      </c>
      <c r="C29" s="50" t="s">
        <v>10</v>
      </c>
      <c r="D29" s="50">
        <v>61</v>
      </c>
      <c r="E29" s="50">
        <v>1</v>
      </c>
      <c r="F29" s="50">
        <v>0</v>
      </c>
      <c r="G29" s="50">
        <v>1</v>
      </c>
      <c r="H29" s="50">
        <v>61</v>
      </c>
      <c r="I29" s="50">
        <v>117554131</v>
      </c>
      <c r="J29" s="50">
        <v>117554191</v>
      </c>
      <c r="K29" s="53">
        <v>9.9999999999999996E-24</v>
      </c>
      <c r="L29" s="54">
        <v>108</v>
      </c>
      <c r="M29" s="50">
        <v>1</v>
      </c>
      <c r="N29" s="47">
        <f t="shared" si="0"/>
        <v>117554131</v>
      </c>
      <c r="O29" s="50">
        <f t="shared" si="1"/>
        <v>117554191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40" s="12" customFormat="1" x14ac:dyDescent="0.25">
      <c r="A30" s="10" t="s">
        <v>32</v>
      </c>
      <c r="B30" s="10" t="s">
        <v>4</v>
      </c>
      <c r="C30" s="10" t="s">
        <v>7</v>
      </c>
      <c r="D30" s="10">
        <v>177</v>
      </c>
      <c r="E30" s="10">
        <v>0</v>
      </c>
      <c r="F30" s="10">
        <v>0</v>
      </c>
      <c r="G30" s="10">
        <v>1</v>
      </c>
      <c r="H30" s="10">
        <v>177</v>
      </c>
      <c r="I30" s="10">
        <v>117554338</v>
      </c>
      <c r="J30" s="10">
        <v>117554162</v>
      </c>
      <c r="K30" s="11">
        <v>4.0000000000000002E-89</v>
      </c>
      <c r="L30" s="35">
        <v>327</v>
      </c>
      <c r="M30" s="10">
        <v>1</v>
      </c>
      <c r="N30" s="36">
        <f t="shared" si="0"/>
        <v>117554162</v>
      </c>
      <c r="O30" s="9">
        <f t="shared" si="1"/>
        <v>117554338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12" customFormat="1" x14ac:dyDescent="0.25">
      <c r="A31" s="10" t="s">
        <v>34</v>
      </c>
      <c r="B31" s="10" t="s">
        <v>4</v>
      </c>
      <c r="C31" s="10" t="s">
        <v>10</v>
      </c>
      <c r="D31" s="10">
        <v>61</v>
      </c>
      <c r="E31" s="10">
        <v>1</v>
      </c>
      <c r="F31" s="10">
        <v>0</v>
      </c>
      <c r="G31" s="10">
        <v>1</v>
      </c>
      <c r="H31" s="10">
        <v>61</v>
      </c>
      <c r="I31" s="10">
        <v>117554369</v>
      </c>
      <c r="J31" s="10">
        <v>117554309</v>
      </c>
      <c r="K31" s="11">
        <v>9.9999999999999996E-24</v>
      </c>
      <c r="L31" s="35">
        <v>108</v>
      </c>
      <c r="M31" s="10">
        <v>1</v>
      </c>
      <c r="N31" s="36">
        <f t="shared" si="0"/>
        <v>117554309</v>
      </c>
      <c r="O31" s="9">
        <f t="shared" si="1"/>
        <v>117554369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6" customFormat="1" x14ac:dyDescent="0.25">
      <c r="A32" s="38" t="s">
        <v>35</v>
      </c>
      <c r="B32" s="38" t="s">
        <v>4</v>
      </c>
      <c r="C32" s="38" t="s">
        <v>7</v>
      </c>
      <c r="D32" s="38">
        <v>149</v>
      </c>
      <c r="E32" s="38">
        <v>0</v>
      </c>
      <c r="F32" s="38">
        <v>0</v>
      </c>
      <c r="G32" s="38">
        <v>3</v>
      </c>
      <c r="H32" s="38">
        <v>151</v>
      </c>
      <c r="I32" s="38">
        <v>117554488</v>
      </c>
      <c r="J32" s="38">
        <v>117554340</v>
      </c>
      <c r="K32" s="39">
        <v>1E-73</v>
      </c>
      <c r="L32" s="40">
        <v>276</v>
      </c>
      <c r="M32" s="41">
        <v>2</v>
      </c>
      <c r="N32" s="36">
        <f t="shared" si="0"/>
        <v>117554340</v>
      </c>
      <c r="O32" s="9">
        <f t="shared" si="1"/>
        <v>117554488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s="6" customFormat="1" x14ac:dyDescent="0.25">
      <c r="A33" s="10" t="s">
        <v>38</v>
      </c>
      <c r="B33" s="10" t="s">
        <v>4</v>
      </c>
      <c r="C33" s="10" t="s">
        <v>7</v>
      </c>
      <c r="D33" s="10">
        <v>384</v>
      </c>
      <c r="E33" s="10">
        <v>0</v>
      </c>
      <c r="F33" s="10">
        <v>0</v>
      </c>
      <c r="G33" s="10">
        <v>1</v>
      </c>
      <c r="H33" s="10">
        <v>384</v>
      </c>
      <c r="I33" s="10">
        <v>117554900</v>
      </c>
      <c r="J33" s="10">
        <v>117554517</v>
      </c>
      <c r="K33" s="10" t="s">
        <v>22</v>
      </c>
      <c r="L33" s="35">
        <v>710</v>
      </c>
      <c r="M33" s="10">
        <v>1</v>
      </c>
      <c r="N33" s="36">
        <f t="shared" si="0"/>
        <v>117554517</v>
      </c>
      <c r="O33" s="9">
        <f t="shared" si="1"/>
        <v>117554900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6" customFormat="1" x14ac:dyDescent="0.25">
      <c r="A34" s="10" t="s">
        <v>39</v>
      </c>
      <c r="B34" s="10" t="s">
        <v>4</v>
      </c>
      <c r="C34" s="10" t="s">
        <v>40</v>
      </c>
      <c r="D34" s="10">
        <v>371</v>
      </c>
      <c r="E34" s="10">
        <v>2</v>
      </c>
      <c r="F34" s="10">
        <v>0</v>
      </c>
      <c r="G34" s="10">
        <v>1</v>
      </c>
      <c r="H34" s="10">
        <v>371</v>
      </c>
      <c r="I34" s="10">
        <v>124906738</v>
      </c>
      <c r="J34" s="10">
        <v>124906368</v>
      </c>
      <c r="K34" s="10" t="s">
        <v>22</v>
      </c>
      <c r="L34" s="35">
        <v>675</v>
      </c>
      <c r="M34" s="10">
        <v>1</v>
      </c>
      <c r="N34" s="36">
        <f t="shared" si="0"/>
        <v>124906368</v>
      </c>
      <c r="O34" s="9">
        <f t="shared" si="1"/>
        <v>124906738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52" customFormat="1" x14ac:dyDescent="0.25">
      <c r="A35" s="50" t="s">
        <v>41</v>
      </c>
      <c r="B35" s="50" t="s">
        <v>4</v>
      </c>
      <c r="C35" s="50" t="s">
        <v>10</v>
      </c>
      <c r="D35" s="50">
        <v>61</v>
      </c>
      <c r="E35" s="50">
        <v>1</v>
      </c>
      <c r="F35" s="50">
        <v>0</v>
      </c>
      <c r="G35" s="50">
        <v>1</v>
      </c>
      <c r="H35" s="50">
        <v>61</v>
      </c>
      <c r="I35" s="50">
        <v>124906709</v>
      </c>
      <c r="J35" s="50">
        <v>124906769</v>
      </c>
      <c r="K35" s="53">
        <v>9.9999999999999996E-24</v>
      </c>
      <c r="L35" s="54">
        <v>108</v>
      </c>
      <c r="M35" s="50">
        <v>1</v>
      </c>
      <c r="N35" s="47">
        <f t="shared" si="0"/>
        <v>124906709</v>
      </c>
      <c r="O35" s="50">
        <f t="shared" si="1"/>
        <v>124906769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40" s="52" customFormat="1" x14ac:dyDescent="0.25">
      <c r="A36" s="50" t="s">
        <v>42</v>
      </c>
      <c r="B36" s="50" t="s">
        <v>4</v>
      </c>
      <c r="C36" s="50" t="s">
        <v>43</v>
      </c>
      <c r="D36" s="50">
        <v>61</v>
      </c>
      <c r="E36" s="50">
        <v>2</v>
      </c>
      <c r="F36" s="50">
        <v>0</v>
      </c>
      <c r="G36" s="50">
        <v>1</v>
      </c>
      <c r="H36" s="50">
        <v>61</v>
      </c>
      <c r="I36" s="50">
        <v>124906709</v>
      </c>
      <c r="J36" s="50">
        <v>124906769</v>
      </c>
      <c r="K36" s="53">
        <v>7.0000000000000001E-22</v>
      </c>
      <c r="L36" s="54">
        <v>102</v>
      </c>
      <c r="M36" s="50">
        <v>1</v>
      </c>
      <c r="N36" s="47">
        <f t="shared" si="0"/>
        <v>124906709</v>
      </c>
      <c r="O36" s="50">
        <f t="shared" si="1"/>
        <v>124906769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40" s="52" customFormat="1" x14ac:dyDescent="0.25">
      <c r="A37" s="50" t="s">
        <v>44</v>
      </c>
      <c r="B37" s="50" t="s">
        <v>4</v>
      </c>
      <c r="C37" s="50" t="s">
        <v>7</v>
      </c>
      <c r="D37" s="50">
        <v>61</v>
      </c>
      <c r="E37" s="50">
        <v>0</v>
      </c>
      <c r="F37" s="50">
        <v>0</v>
      </c>
      <c r="G37" s="50">
        <v>1</v>
      </c>
      <c r="H37" s="50">
        <v>61</v>
      </c>
      <c r="I37" s="50">
        <v>124906812</v>
      </c>
      <c r="J37" s="50">
        <v>124906752</v>
      </c>
      <c r="K37" s="53">
        <v>2.9999999999999998E-25</v>
      </c>
      <c r="L37" s="54">
        <v>113</v>
      </c>
      <c r="M37" s="50">
        <v>1</v>
      </c>
      <c r="N37" s="47">
        <f t="shared" ref="N37:N68" si="2">MIN(I37,J37)</f>
        <v>124906752</v>
      </c>
      <c r="O37" s="50">
        <f t="shared" ref="O37:O68" si="3">MAX(I37,J37)</f>
        <v>124906812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40" s="52" customFormat="1" x14ac:dyDescent="0.25">
      <c r="A38" s="50" t="s">
        <v>46</v>
      </c>
      <c r="B38" s="50" t="s">
        <v>4</v>
      </c>
      <c r="C38" s="50" t="s">
        <v>10</v>
      </c>
      <c r="D38" s="50">
        <v>61</v>
      </c>
      <c r="E38" s="50">
        <v>1</v>
      </c>
      <c r="F38" s="50">
        <v>0</v>
      </c>
      <c r="G38" s="50">
        <v>1</v>
      </c>
      <c r="H38" s="50">
        <v>61</v>
      </c>
      <c r="I38" s="50">
        <v>124906812</v>
      </c>
      <c r="J38" s="50">
        <v>124906752</v>
      </c>
      <c r="K38" s="53">
        <v>9.9999999999999996E-24</v>
      </c>
      <c r="L38" s="54">
        <v>108</v>
      </c>
      <c r="M38" s="50">
        <v>1</v>
      </c>
      <c r="N38" s="47">
        <f t="shared" si="2"/>
        <v>124906752</v>
      </c>
      <c r="O38" s="50">
        <f t="shared" si="3"/>
        <v>124906812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40" s="12" customFormat="1" x14ac:dyDescent="0.25">
      <c r="A39" s="10" t="s">
        <v>45</v>
      </c>
      <c r="B39" s="10" t="s">
        <v>4</v>
      </c>
      <c r="C39" s="10" t="s">
        <v>7</v>
      </c>
      <c r="D39" s="10">
        <v>121</v>
      </c>
      <c r="E39" s="10">
        <v>0</v>
      </c>
      <c r="F39" s="10">
        <v>0</v>
      </c>
      <c r="G39" s="10">
        <v>1</v>
      </c>
      <c r="H39" s="10">
        <v>121</v>
      </c>
      <c r="I39" s="10">
        <v>124906903</v>
      </c>
      <c r="J39" s="10">
        <v>124906783</v>
      </c>
      <c r="K39" s="11">
        <v>3.0000000000000001E-58</v>
      </c>
      <c r="L39" s="35">
        <v>224</v>
      </c>
      <c r="M39" s="10">
        <v>1</v>
      </c>
      <c r="N39" s="36">
        <f t="shared" si="2"/>
        <v>124906783</v>
      </c>
      <c r="O39" s="9">
        <f t="shared" si="3"/>
        <v>124906903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12" customFormat="1" x14ac:dyDescent="0.25">
      <c r="A40" s="38" t="s">
        <v>47</v>
      </c>
      <c r="B40" s="38" t="s">
        <v>4</v>
      </c>
      <c r="C40" s="38" t="s">
        <v>7</v>
      </c>
      <c r="D40" s="38">
        <v>187</v>
      </c>
      <c r="E40" s="38">
        <v>0</v>
      </c>
      <c r="F40" s="38">
        <v>0</v>
      </c>
      <c r="G40" s="38">
        <v>1</v>
      </c>
      <c r="H40" s="38">
        <v>187</v>
      </c>
      <c r="I40" s="38">
        <v>124910181</v>
      </c>
      <c r="J40" s="38">
        <v>124910367</v>
      </c>
      <c r="K40" s="39">
        <v>9.9999999999999996E-95</v>
      </c>
      <c r="L40" s="40">
        <v>346</v>
      </c>
      <c r="M40" s="41">
        <v>3</v>
      </c>
      <c r="N40" s="36">
        <f t="shared" si="2"/>
        <v>124910181</v>
      </c>
      <c r="O40" s="9">
        <f t="shared" si="3"/>
        <v>124910367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52" customFormat="1" x14ac:dyDescent="0.25">
      <c r="A41" s="50" t="s">
        <v>50</v>
      </c>
      <c r="B41" s="50" t="s">
        <v>4</v>
      </c>
      <c r="C41" s="50" t="s">
        <v>7</v>
      </c>
      <c r="D41" s="50">
        <v>61</v>
      </c>
      <c r="E41" s="50">
        <v>0</v>
      </c>
      <c r="F41" s="50">
        <v>0</v>
      </c>
      <c r="G41" s="50">
        <v>1</v>
      </c>
      <c r="H41" s="50">
        <v>61</v>
      </c>
      <c r="I41" s="50">
        <v>124910338</v>
      </c>
      <c r="J41" s="50">
        <v>124910398</v>
      </c>
      <c r="K41" s="53">
        <v>2.9999999999999998E-25</v>
      </c>
      <c r="L41" s="54">
        <v>113</v>
      </c>
      <c r="M41" s="50">
        <v>1</v>
      </c>
      <c r="N41" s="47">
        <f t="shared" si="2"/>
        <v>124910338</v>
      </c>
      <c r="O41" s="50">
        <f t="shared" si="3"/>
        <v>124910398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40" s="52" customFormat="1" x14ac:dyDescent="0.25">
      <c r="A42" s="50" t="s">
        <v>53</v>
      </c>
      <c r="B42" s="50" t="s">
        <v>4</v>
      </c>
      <c r="C42" s="50" t="s">
        <v>10</v>
      </c>
      <c r="D42" s="50">
        <v>61</v>
      </c>
      <c r="E42" s="50">
        <v>1</v>
      </c>
      <c r="F42" s="50">
        <v>0</v>
      </c>
      <c r="G42" s="50">
        <v>1</v>
      </c>
      <c r="H42" s="50">
        <v>61</v>
      </c>
      <c r="I42" s="50">
        <v>124910398</v>
      </c>
      <c r="J42" s="50">
        <v>124910338</v>
      </c>
      <c r="K42" s="53">
        <v>9.9999999999999996E-24</v>
      </c>
      <c r="L42" s="54">
        <v>108</v>
      </c>
      <c r="M42" s="50">
        <v>1</v>
      </c>
      <c r="N42" s="47">
        <f t="shared" si="2"/>
        <v>124910338</v>
      </c>
      <c r="O42" s="50">
        <f t="shared" si="3"/>
        <v>124910398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40" s="6" customFormat="1" x14ac:dyDescent="0.25">
      <c r="A43" s="10" t="s">
        <v>51</v>
      </c>
      <c r="B43" s="10" t="s">
        <v>4</v>
      </c>
      <c r="C43" s="10" t="s">
        <v>52</v>
      </c>
      <c r="D43" s="10">
        <v>360</v>
      </c>
      <c r="E43" s="10">
        <v>1</v>
      </c>
      <c r="F43" s="10">
        <v>0</v>
      </c>
      <c r="G43" s="10">
        <v>1</v>
      </c>
      <c r="H43" s="10">
        <v>360</v>
      </c>
      <c r="I43" s="10">
        <v>124910369</v>
      </c>
      <c r="J43" s="10">
        <v>124910728</v>
      </c>
      <c r="K43" s="10" t="s">
        <v>22</v>
      </c>
      <c r="L43" s="35">
        <v>660</v>
      </c>
      <c r="M43" s="10">
        <v>1</v>
      </c>
      <c r="N43" s="36">
        <f t="shared" si="2"/>
        <v>124910369</v>
      </c>
      <c r="O43" s="9">
        <f t="shared" si="3"/>
        <v>124910728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s="6" customFormat="1" x14ac:dyDescent="0.25">
      <c r="A44" s="10" t="s">
        <v>54</v>
      </c>
      <c r="B44" s="10" t="s">
        <v>4</v>
      </c>
      <c r="C44" s="10" t="s">
        <v>55</v>
      </c>
      <c r="D44" s="10">
        <v>96</v>
      </c>
      <c r="E44" s="10">
        <v>1</v>
      </c>
      <c r="F44" s="10">
        <v>0</v>
      </c>
      <c r="G44" s="10">
        <v>1</v>
      </c>
      <c r="H44" s="10">
        <v>96</v>
      </c>
      <c r="I44" s="10">
        <v>124913561</v>
      </c>
      <c r="J44" s="10">
        <v>124913656</v>
      </c>
      <c r="K44" s="11">
        <v>9.0000000000000005E-43</v>
      </c>
      <c r="L44" s="35">
        <v>172</v>
      </c>
      <c r="M44" s="10">
        <v>1</v>
      </c>
      <c r="N44" s="36">
        <f t="shared" si="2"/>
        <v>124913561</v>
      </c>
      <c r="O44" s="9">
        <f t="shared" si="3"/>
        <v>124913656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6" customFormat="1" x14ac:dyDescent="0.25">
      <c r="A45" s="10" t="s">
        <v>56</v>
      </c>
      <c r="B45" s="10" t="s">
        <v>4</v>
      </c>
      <c r="C45" s="10" t="s">
        <v>57</v>
      </c>
      <c r="D45" s="10">
        <v>100</v>
      </c>
      <c r="E45" s="10">
        <v>1</v>
      </c>
      <c r="F45" s="10">
        <v>0</v>
      </c>
      <c r="G45" s="10">
        <v>1</v>
      </c>
      <c r="H45" s="10">
        <v>100</v>
      </c>
      <c r="I45" s="10">
        <v>124913814</v>
      </c>
      <c r="J45" s="10">
        <v>124913715</v>
      </c>
      <c r="K45" s="11">
        <v>6.0000000000000002E-45</v>
      </c>
      <c r="L45" s="35">
        <v>180</v>
      </c>
      <c r="M45" s="10">
        <v>1</v>
      </c>
      <c r="N45" s="36">
        <f t="shared" si="2"/>
        <v>124913715</v>
      </c>
      <c r="O45" s="9">
        <f t="shared" si="3"/>
        <v>124913814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6" customFormat="1" x14ac:dyDescent="0.25">
      <c r="A46" s="10" t="s">
        <v>58</v>
      </c>
      <c r="B46" s="10" t="s">
        <v>4</v>
      </c>
      <c r="C46" s="10" t="s">
        <v>7</v>
      </c>
      <c r="D46" s="10">
        <v>238</v>
      </c>
      <c r="E46" s="10">
        <v>0</v>
      </c>
      <c r="F46" s="10">
        <v>0</v>
      </c>
      <c r="G46" s="10">
        <v>1</v>
      </c>
      <c r="H46" s="10">
        <v>238</v>
      </c>
      <c r="I46" s="10">
        <v>124914352</v>
      </c>
      <c r="J46" s="10">
        <v>124914589</v>
      </c>
      <c r="K46" s="11">
        <v>6.9999999999999997E-123</v>
      </c>
      <c r="L46" s="35">
        <v>440</v>
      </c>
      <c r="M46" s="10">
        <v>1</v>
      </c>
      <c r="N46" s="36">
        <f t="shared" si="2"/>
        <v>124914352</v>
      </c>
      <c r="O46" s="9">
        <f t="shared" si="3"/>
        <v>124914589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s="52" customFormat="1" ht="17.25" customHeight="1" x14ac:dyDescent="0.25">
      <c r="A47" s="50" t="s">
        <v>59</v>
      </c>
      <c r="B47" s="50" t="s">
        <v>4</v>
      </c>
      <c r="C47" s="50" t="s">
        <v>7</v>
      </c>
      <c r="D47" s="50">
        <v>61</v>
      </c>
      <c r="E47" s="50">
        <v>0</v>
      </c>
      <c r="F47" s="50">
        <v>0</v>
      </c>
      <c r="G47" s="50">
        <v>1</v>
      </c>
      <c r="H47" s="50">
        <v>61</v>
      </c>
      <c r="I47" s="50">
        <v>124914620</v>
      </c>
      <c r="J47" s="50">
        <v>124914560</v>
      </c>
      <c r="K47" s="53">
        <v>2.9999999999999998E-25</v>
      </c>
      <c r="L47" s="54">
        <v>113</v>
      </c>
      <c r="M47" s="50">
        <v>1</v>
      </c>
      <c r="N47" s="47">
        <f t="shared" si="2"/>
        <v>124914560</v>
      </c>
      <c r="O47" s="50">
        <f t="shared" si="3"/>
        <v>124914620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40" s="52" customFormat="1" x14ac:dyDescent="0.25">
      <c r="A48" s="50" t="s">
        <v>61</v>
      </c>
      <c r="B48" s="50" t="s">
        <v>4</v>
      </c>
      <c r="C48" s="50" t="s">
        <v>10</v>
      </c>
      <c r="D48" s="50">
        <v>61</v>
      </c>
      <c r="E48" s="50">
        <v>1</v>
      </c>
      <c r="F48" s="50">
        <v>0</v>
      </c>
      <c r="G48" s="50">
        <v>1</v>
      </c>
      <c r="H48" s="50">
        <v>61</v>
      </c>
      <c r="I48" s="50">
        <v>124914620</v>
      </c>
      <c r="J48" s="50">
        <v>124914560</v>
      </c>
      <c r="K48" s="53">
        <v>9.9999999999999996E-24</v>
      </c>
      <c r="L48" s="54">
        <v>108</v>
      </c>
      <c r="M48" s="50">
        <v>1</v>
      </c>
      <c r="N48" s="47">
        <f t="shared" si="2"/>
        <v>124914560</v>
      </c>
      <c r="O48" s="50">
        <f t="shared" si="3"/>
        <v>124914620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40" s="6" customFormat="1" x14ac:dyDescent="0.25">
      <c r="A49" s="10" t="s">
        <v>60</v>
      </c>
      <c r="B49" s="10" t="s">
        <v>4</v>
      </c>
      <c r="C49" s="10" t="s">
        <v>7</v>
      </c>
      <c r="D49" s="10">
        <v>240</v>
      </c>
      <c r="E49" s="10">
        <v>0</v>
      </c>
      <c r="F49" s="10">
        <v>0</v>
      </c>
      <c r="G49" s="10">
        <v>1</v>
      </c>
      <c r="H49" s="10">
        <v>240</v>
      </c>
      <c r="I49" s="10">
        <v>124914830</v>
      </c>
      <c r="J49" s="10">
        <v>124914591</v>
      </c>
      <c r="K49" s="11">
        <v>5.0000000000000003E-124</v>
      </c>
      <c r="L49" s="35">
        <v>444</v>
      </c>
      <c r="M49" s="10">
        <v>1</v>
      </c>
      <c r="N49" s="36">
        <f t="shared" si="2"/>
        <v>124914591</v>
      </c>
      <c r="O49" s="9">
        <f t="shared" si="3"/>
        <v>124914830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s="6" customFormat="1" x14ac:dyDescent="0.25">
      <c r="A50" s="10" t="s">
        <v>62</v>
      </c>
      <c r="B50" s="10" t="s">
        <v>4</v>
      </c>
      <c r="C50" s="10" t="s">
        <v>7</v>
      </c>
      <c r="D50" s="10">
        <v>160</v>
      </c>
      <c r="E50" s="10">
        <v>0</v>
      </c>
      <c r="F50" s="10">
        <v>0</v>
      </c>
      <c r="G50" s="10">
        <v>1</v>
      </c>
      <c r="H50" s="10">
        <v>160</v>
      </c>
      <c r="I50" s="10">
        <v>124919193</v>
      </c>
      <c r="J50" s="10">
        <v>124919352</v>
      </c>
      <c r="K50" s="11">
        <v>1E-79</v>
      </c>
      <c r="L50" s="35">
        <v>296</v>
      </c>
      <c r="M50" s="10">
        <v>1</v>
      </c>
      <c r="N50" s="36">
        <f t="shared" si="2"/>
        <v>124919193</v>
      </c>
      <c r="O50" s="9">
        <f t="shared" si="3"/>
        <v>124919352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s="6" customFormat="1" x14ac:dyDescent="0.25">
      <c r="A51" s="10" t="s">
        <v>63</v>
      </c>
      <c r="B51" s="10" t="s">
        <v>4</v>
      </c>
      <c r="C51" s="10" t="s">
        <v>7</v>
      </c>
      <c r="D51" s="10">
        <v>288</v>
      </c>
      <c r="E51" s="10">
        <v>0</v>
      </c>
      <c r="F51" s="10">
        <v>0</v>
      </c>
      <c r="G51" s="10">
        <v>1</v>
      </c>
      <c r="H51" s="10">
        <v>288</v>
      </c>
      <c r="I51" s="10">
        <v>124921605</v>
      </c>
      <c r="J51" s="10">
        <v>124921892</v>
      </c>
      <c r="K51" s="11">
        <v>1E-150</v>
      </c>
      <c r="L51" s="35">
        <v>532</v>
      </c>
      <c r="M51" s="10">
        <v>1</v>
      </c>
      <c r="N51" s="36">
        <f t="shared" si="2"/>
        <v>124921605</v>
      </c>
      <c r="O51" s="9">
        <f t="shared" si="3"/>
        <v>124921892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52" customFormat="1" x14ac:dyDescent="0.25">
      <c r="A52" s="50" t="s">
        <v>64</v>
      </c>
      <c r="B52" s="50" t="s">
        <v>4</v>
      </c>
      <c r="C52" s="50" t="s">
        <v>7</v>
      </c>
      <c r="D52" s="50">
        <v>61</v>
      </c>
      <c r="E52" s="50">
        <v>0</v>
      </c>
      <c r="F52" s="50">
        <v>0</v>
      </c>
      <c r="G52" s="50">
        <v>1</v>
      </c>
      <c r="H52" s="50">
        <v>61</v>
      </c>
      <c r="I52" s="50">
        <v>124921923</v>
      </c>
      <c r="J52" s="50">
        <v>124921863</v>
      </c>
      <c r="K52" s="53">
        <v>2.9999999999999998E-25</v>
      </c>
      <c r="L52" s="54">
        <v>113</v>
      </c>
      <c r="M52" s="50">
        <v>1</v>
      </c>
      <c r="N52" s="47">
        <f t="shared" si="2"/>
        <v>124921863</v>
      </c>
      <c r="O52" s="50">
        <f t="shared" si="3"/>
        <v>124921923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40" s="52" customFormat="1" x14ac:dyDescent="0.25">
      <c r="A53" s="50" t="s">
        <v>66</v>
      </c>
      <c r="B53" s="50" t="s">
        <v>4</v>
      </c>
      <c r="C53" s="50" t="s">
        <v>10</v>
      </c>
      <c r="D53" s="50">
        <v>61</v>
      </c>
      <c r="E53" s="50">
        <v>1</v>
      </c>
      <c r="F53" s="50">
        <v>0</v>
      </c>
      <c r="G53" s="50">
        <v>1</v>
      </c>
      <c r="H53" s="50">
        <v>61</v>
      </c>
      <c r="I53" s="50">
        <v>124921863</v>
      </c>
      <c r="J53" s="50">
        <v>124921923</v>
      </c>
      <c r="K53" s="53">
        <v>9.9999999999999996E-24</v>
      </c>
      <c r="L53" s="54">
        <v>108</v>
      </c>
      <c r="M53" s="50">
        <v>1</v>
      </c>
      <c r="N53" s="47">
        <f t="shared" si="2"/>
        <v>124921863</v>
      </c>
      <c r="O53" s="50">
        <f t="shared" si="3"/>
        <v>124921923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40" s="6" customFormat="1" x14ac:dyDescent="0.25">
      <c r="A54" s="10" t="s">
        <v>65</v>
      </c>
      <c r="B54" s="10" t="s">
        <v>4</v>
      </c>
      <c r="C54" s="10" t="s">
        <v>7</v>
      </c>
      <c r="D54" s="10">
        <v>112</v>
      </c>
      <c r="E54" s="10">
        <v>0</v>
      </c>
      <c r="F54" s="10">
        <v>0</v>
      </c>
      <c r="G54" s="10">
        <v>1</v>
      </c>
      <c r="H54" s="10">
        <v>112</v>
      </c>
      <c r="I54" s="10">
        <v>124921894</v>
      </c>
      <c r="J54" s="10">
        <v>124922005</v>
      </c>
      <c r="K54" s="11">
        <v>3.0000000000000002E-53</v>
      </c>
      <c r="L54" s="35">
        <v>207</v>
      </c>
      <c r="M54" s="10">
        <v>1</v>
      </c>
      <c r="N54" s="36">
        <f t="shared" si="2"/>
        <v>124921894</v>
      </c>
      <c r="O54" s="9">
        <f t="shared" si="3"/>
        <v>124922005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s="52" customFormat="1" x14ac:dyDescent="0.25">
      <c r="A55" s="50" t="s">
        <v>67</v>
      </c>
      <c r="B55" s="50" t="s">
        <v>4</v>
      </c>
      <c r="C55" s="50" t="s">
        <v>7</v>
      </c>
      <c r="D55" s="50">
        <v>61</v>
      </c>
      <c r="E55" s="50">
        <v>0</v>
      </c>
      <c r="F55" s="50">
        <v>0</v>
      </c>
      <c r="G55" s="50">
        <v>1</v>
      </c>
      <c r="H55" s="50">
        <v>61</v>
      </c>
      <c r="I55" s="50">
        <v>124921976</v>
      </c>
      <c r="J55" s="50">
        <v>124922036</v>
      </c>
      <c r="K55" s="53">
        <v>2.9999999999999998E-25</v>
      </c>
      <c r="L55" s="54">
        <v>113</v>
      </c>
      <c r="M55" s="50">
        <v>1</v>
      </c>
      <c r="N55" s="47">
        <f t="shared" si="2"/>
        <v>124921976</v>
      </c>
      <c r="O55" s="50">
        <f t="shared" si="3"/>
        <v>124922036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40" s="52" customFormat="1" x14ac:dyDescent="0.25">
      <c r="A56" s="50" t="s">
        <v>69</v>
      </c>
      <c r="B56" s="50" t="s">
        <v>4</v>
      </c>
      <c r="C56" s="50" t="s">
        <v>10</v>
      </c>
      <c r="D56" s="50">
        <v>61</v>
      </c>
      <c r="E56" s="50">
        <v>1</v>
      </c>
      <c r="F56" s="50">
        <v>0</v>
      </c>
      <c r="G56" s="50">
        <v>1</v>
      </c>
      <c r="H56" s="50">
        <v>61</v>
      </c>
      <c r="I56" s="50">
        <v>124922036</v>
      </c>
      <c r="J56" s="50">
        <v>124921976</v>
      </c>
      <c r="K56" s="53">
        <v>9.9999999999999996E-24</v>
      </c>
      <c r="L56" s="54">
        <v>108</v>
      </c>
      <c r="M56" s="50">
        <v>1</v>
      </c>
      <c r="N56" s="47">
        <f t="shared" si="2"/>
        <v>124921976</v>
      </c>
      <c r="O56" s="50">
        <f t="shared" si="3"/>
        <v>124922036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40" s="6" customFormat="1" x14ac:dyDescent="0.25">
      <c r="A57" s="10" t="s">
        <v>68</v>
      </c>
      <c r="B57" s="10" t="s">
        <v>4</v>
      </c>
      <c r="C57" s="10" t="s">
        <v>7</v>
      </c>
      <c r="D57" s="10">
        <v>138</v>
      </c>
      <c r="E57" s="10">
        <v>0</v>
      </c>
      <c r="F57" s="10">
        <v>0</v>
      </c>
      <c r="G57" s="10">
        <v>1</v>
      </c>
      <c r="H57" s="10">
        <v>138</v>
      </c>
      <c r="I57" s="10">
        <v>124922144</v>
      </c>
      <c r="J57" s="10">
        <v>124922007</v>
      </c>
      <c r="K57" s="11">
        <v>9.9999999999999994E-68</v>
      </c>
      <c r="L57" s="35">
        <v>255</v>
      </c>
      <c r="M57" s="10">
        <v>1</v>
      </c>
      <c r="N57" s="36">
        <f t="shared" si="2"/>
        <v>124922007</v>
      </c>
      <c r="O57" s="9">
        <f t="shared" si="3"/>
        <v>124922144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s="6" customFormat="1" x14ac:dyDescent="0.25">
      <c r="A58" s="38" t="s">
        <v>47</v>
      </c>
      <c r="B58" s="38" t="s">
        <v>4</v>
      </c>
      <c r="C58" s="38" t="s">
        <v>48</v>
      </c>
      <c r="D58" s="38">
        <v>35</v>
      </c>
      <c r="E58" s="38">
        <v>0</v>
      </c>
      <c r="F58" s="38">
        <v>1</v>
      </c>
      <c r="G58" s="38">
        <v>1</v>
      </c>
      <c r="H58" s="38">
        <v>34</v>
      </c>
      <c r="I58" s="38">
        <v>132775194</v>
      </c>
      <c r="J58" s="38">
        <v>132775228</v>
      </c>
      <c r="K58" s="39">
        <v>5.9999999999999995E-8</v>
      </c>
      <c r="L58" s="40" t="s">
        <v>49</v>
      </c>
      <c r="M58" s="41">
        <v>3</v>
      </c>
      <c r="N58" s="36">
        <f t="shared" si="2"/>
        <v>132775194</v>
      </c>
      <c r="O58" s="9">
        <f t="shared" si="3"/>
        <v>132775228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s="12" customFormat="1" x14ac:dyDescent="0.25">
      <c r="A59" s="38" t="s">
        <v>70</v>
      </c>
      <c r="B59" s="38" t="s">
        <v>4</v>
      </c>
      <c r="C59" s="38" t="s">
        <v>74</v>
      </c>
      <c r="D59" s="38">
        <v>117</v>
      </c>
      <c r="E59" s="38">
        <v>16</v>
      </c>
      <c r="F59" s="38">
        <v>8</v>
      </c>
      <c r="G59" s="38">
        <v>1</v>
      </c>
      <c r="H59" s="38">
        <v>109</v>
      </c>
      <c r="I59" s="38">
        <v>136130336</v>
      </c>
      <c r="J59" s="38">
        <v>136130222</v>
      </c>
      <c r="K59" s="39">
        <v>8.0000000000000003E-10</v>
      </c>
      <c r="L59" s="40" t="s">
        <v>75</v>
      </c>
      <c r="M59" s="41">
        <v>5</v>
      </c>
      <c r="N59" s="36">
        <f t="shared" si="2"/>
        <v>136130222</v>
      </c>
      <c r="O59" s="9">
        <f t="shared" si="3"/>
        <v>136130336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s="12" customFormat="1" x14ac:dyDescent="0.25">
      <c r="A60" s="38" t="s">
        <v>70</v>
      </c>
      <c r="B60" s="38" t="s">
        <v>4</v>
      </c>
      <c r="C60" s="38" t="s">
        <v>71</v>
      </c>
      <c r="D60" s="38">
        <v>112</v>
      </c>
      <c r="E60" s="38">
        <v>6</v>
      </c>
      <c r="F60" s="38">
        <v>4</v>
      </c>
      <c r="G60" s="38">
        <v>1</v>
      </c>
      <c r="H60" s="38">
        <v>102</v>
      </c>
      <c r="I60" s="38">
        <v>136130460</v>
      </c>
      <c r="J60" s="38">
        <v>136130349</v>
      </c>
      <c r="K60" s="39">
        <v>9.9999999999999996E-24</v>
      </c>
      <c r="L60" s="40">
        <v>110</v>
      </c>
      <c r="M60" s="41">
        <v>5</v>
      </c>
      <c r="N60" s="36">
        <f t="shared" si="2"/>
        <v>136130349</v>
      </c>
      <c r="O60" s="9">
        <f t="shared" si="3"/>
        <v>136130460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s="12" customFormat="1" x14ac:dyDescent="0.25">
      <c r="A61" s="38" t="s">
        <v>70</v>
      </c>
      <c r="B61" s="38" t="s">
        <v>4</v>
      </c>
      <c r="C61" s="38" t="s">
        <v>72</v>
      </c>
      <c r="D61" s="38">
        <v>109</v>
      </c>
      <c r="E61" s="38">
        <v>11</v>
      </c>
      <c r="F61" s="38">
        <v>6</v>
      </c>
      <c r="G61" s="38">
        <v>1</v>
      </c>
      <c r="H61" s="38">
        <v>99</v>
      </c>
      <c r="I61" s="38">
        <v>136130526</v>
      </c>
      <c r="J61" s="38">
        <v>136130418</v>
      </c>
      <c r="K61" s="39">
        <v>1E-13</v>
      </c>
      <c r="L61" s="40" t="s">
        <v>73</v>
      </c>
      <c r="M61" s="41">
        <v>5</v>
      </c>
      <c r="N61" s="36">
        <f t="shared" si="2"/>
        <v>136130418</v>
      </c>
      <c r="O61" s="9">
        <f t="shared" si="3"/>
        <v>136130526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s="12" customFormat="1" x14ac:dyDescent="0.25">
      <c r="A62" s="38" t="s">
        <v>70</v>
      </c>
      <c r="B62" s="38" t="s">
        <v>4</v>
      </c>
      <c r="C62" s="38" t="s">
        <v>7</v>
      </c>
      <c r="D62" s="38">
        <v>30</v>
      </c>
      <c r="E62" s="38">
        <v>0</v>
      </c>
      <c r="F62" s="38">
        <v>0</v>
      </c>
      <c r="G62" s="38">
        <v>1</v>
      </c>
      <c r="H62" s="38">
        <v>30</v>
      </c>
      <c r="I62" s="38">
        <v>136130606</v>
      </c>
      <c r="J62" s="38">
        <v>136130577</v>
      </c>
      <c r="K62" s="39">
        <v>9.9999999999999995E-8</v>
      </c>
      <c r="L62" s="40" t="s">
        <v>76</v>
      </c>
      <c r="M62" s="41">
        <v>5</v>
      </c>
      <c r="N62" s="36">
        <f t="shared" si="2"/>
        <v>136130577</v>
      </c>
      <c r="O62" s="9">
        <f t="shared" si="3"/>
        <v>136130606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1:40" s="12" customFormat="1" x14ac:dyDescent="0.25">
      <c r="A63" s="38" t="s">
        <v>70</v>
      </c>
      <c r="B63" s="38" t="s">
        <v>4</v>
      </c>
      <c r="C63" s="38" t="s">
        <v>7</v>
      </c>
      <c r="D63" s="38">
        <v>119</v>
      </c>
      <c r="E63" s="38">
        <v>0</v>
      </c>
      <c r="F63" s="38">
        <v>0</v>
      </c>
      <c r="G63" s="38">
        <v>1</v>
      </c>
      <c r="H63" s="38">
        <v>119</v>
      </c>
      <c r="I63" s="38">
        <v>136130738</v>
      </c>
      <c r="J63" s="38">
        <v>136130620</v>
      </c>
      <c r="K63" s="39">
        <v>3.9999999999999998E-57</v>
      </c>
      <c r="L63" s="40">
        <v>220</v>
      </c>
      <c r="M63" s="41">
        <v>5</v>
      </c>
      <c r="N63" s="36">
        <f t="shared" si="2"/>
        <v>136130620</v>
      </c>
      <c r="O63" s="9">
        <f t="shared" si="3"/>
        <v>136130738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s="6" customFormat="1" x14ac:dyDescent="0.25">
      <c r="A64" s="10" t="s">
        <v>77</v>
      </c>
      <c r="B64" s="10" t="s">
        <v>4</v>
      </c>
      <c r="C64" s="10" t="s">
        <v>78</v>
      </c>
      <c r="D64" s="10">
        <v>672</v>
      </c>
      <c r="E64" s="10">
        <v>3</v>
      </c>
      <c r="F64" s="10">
        <v>0</v>
      </c>
      <c r="G64" s="10">
        <v>1</v>
      </c>
      <c r="H64" s="10">
        <v>672</v>
      </c>
      <c r="I64" s="10">
        <v>136130951</v>
      </c>
      <c r="J64" s="10">
        <v>136131622</v>
      </c>
      <c r="K64" s="10" t="s">
        <v>22</v>
      </c>
      <c r="L64" s="35">
        <v>1225</v>
      </c>
      <c r="M64" s="10">
        <v>1</v>
      </c>
      <c r="N64" s="36">
        <f t="shared" si="2"/>
        <v>136130951</v>
      </c>
      <c r="O64" s="9">
        <f t="shared" si="3"/>
        <v>136131622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s="6" customFormat="1" x14ac:dyDescent="0.25">
      <c r="A65" s="10" t="s">
        <v>79</v>
      </c>
      <c r="B65" s="10" t="s">
        <v>4</v>
      </c>
      <c r="C65" s="10" t="s">
        <v>7</v>
      </c>
      <c r="D65" s="10">
        <v>143</v>
      </c>
      <c r="E65" s="10">
        <v>0</v>
      </c>
      <c r="F65" s="10">
        <v>0</v>
      </c>
      <c r="G65" s="10">
        <v>1</v>
      </c>
      <c r="H65" s="10">
        <v>143</v>
      </c>
      <c r="I65" s="10">
        <v>136132634</v>
      </c>
      <c r="J65" s="10">
        <v>136132776</v>
      </c>
      <c r="K65" s="11">
        <v>2E-70</v>
      </c>
      <c r="L65" s="35">
        <v>265</v>
      </c>
      <c r="M65" s="10">
        <v>1</v>
      </c>
      <c r="N65" s="36">
        <f t="shared" si="2"/>
        <v>136132634</v>
      </c>
      <c r="O65" s="9">
        <f t="shared" si="3"/>
        <v>136132776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 s="52" customFormat="1" x14ac:dyDescent="0.25">
      <c r="A66" s="50" t="s">
        <v>80</v>
      </c>
      <c r="B66" s="50" t="s">
        <v>4</v>
      </c>
      <c r="C66" s="50" t="s">
        <v>7</v>
      </c>
      <c r="D66" s="50">
        <v>61</v>
      </c>
      <c r="E66" s="50">
        <v>0</v>
      </c>
      <c r="F66" s="50">
        <v>0</v>
      </c>
      <c r="G66" s="50">
        <v>1</v>
      </c>
      <c r="H66" s="50">
        <v>61</v>
      </c>
      <c r="I66" s="50">
        <v>136132747</v>
      </c>
      <c r="J66" s="50">
        <v>136132807</v>
      </c>
      <c r="K66" s="53">
        <v>2.9999999999999998E-25</v>
      </c>
      <c r="L66" s="54">
        <v>113</v>
      </c>
      <c r="M66" s="50">
        <v>1</v>
      </c>
      <c r="N66" s="47">
        <f t="shared" si="2"/>
        <v>136132747</v>
      </c>
      <c r="O66" s="50">
        <f t="shared" si="3"/>
        <v>136132807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40" s="52" customFormat="1" x14ac:dyDescent="0.25">
      <c r="A67" s="50" t="s">
        <v>81</v>
      </c>
      <c r="B67" s="50" t="s">
        <v>4</v>
      </c>
      <c r="C67" s="50" t="s">
        <v>43</v>
      </c>
      <c r="D67" s="50">
        <v>61</v>
      </c>
      <c r="E67" s="50">
        <v>2</v>
      </c>
      <c r="F67" s="50">
        <v>0</v>
      </c>
      <c r="G67" s="50">
        <v>1</v>
      </c>
      <c r="H67" s="50">
        <v>61</v>
      </c>
      <c r="I67" s="50">
        <v>136132747</v>
      </c>
      <c r="J67" s="50">
        <v>136132807</v>
      </c>
      <c r="K67" s="53">
        <v>7.0000000000000001E-22</v>
      </c>
      <c r="L67" s="54">
        <v>102</v>
      </c>
      <c r="M67" s="50">
        <v>1</v>
      </c>
      <c r="N67" s="47">
        <f t="shared" si="2"/>
        <v>136132747</v>
      </c>
      <c r="O67" s="50">
        <f t="shared" si="3"/>
        <v>136132807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1:40" s="6" customFormat="1" x14ac:dyDescent="0.25">
      <c r="A68" s="10" t="s">
        <v>82</v>
      </c>
      <c r="B68" s="10" t="s">
        <v>4</v>
      </c>
      <c r="C68" s="10" t="s">
        <v>7</v>
      </c>
      <c r="D68" s="10">
        <v>93</v>
      </c>
      <c r="E68" s="10">
        <v>0</v>
      </c>
      <c r="F68" s="10">
        <v>0</v>
      </c>
      <c r="G68" s="10">
        <v>1</v>
      </c>
      <c r="H68" s="10">
        <v>93</v>
      </c>
      <c r="I68" s="10">
        <v>136132778</v>
      </c>
      <c r="J68" s="10">
        <v>136132870</v>
      </c>
      <c r="K68" s="11">
        <v>9.0000000000000005E-43</v>
      </c>
      <c r="L68" s="35">
        <v>172</v>
      </c>
      <c r="M68" s="10">
        <v>1</v>
      </c>
      <c r="N68" s="36">
        <f t="shared" si="2"/>
        <v>136132778</v>
      </c>
      <c r="O68" s="9">
        <f t="shared" si="3"/>
        <v>136132870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s="6" customFormat="1" x14ac:dyDescent="0.25">
      <c r="A69" s="10" t="s">
        <v>86</v>
      </c>
      <c r="B69" s="10" t="s">
        <v>4</v>
      </c>
      <c r="C69" s="10" t="s">
        <v>43</v>
      </c>
      <c r="D69" s="10">
        <v>61</v>
      </c>
      <c r="E69" s="10">
        <v>2</v>
      </c>
      <c r="F69" s="10">
        <v>0</v>
      </c>
      <c r="G69" s="10">
        <v>1</v>
      </c>
      <c r="H69" s="10">
        <v>61</v>
      </c>
      <c r="I69" s="10">
        <v>136132901</v>
      </c>
      <c r="J69" s="10">
        <v>136132841</v>
      </c>
      <c r="K69" s="11">
        <v>7.0000000000000001E-22</v>
      </c>
      <c r="L69" s="35">
        <v>102</v>
      </c>
      <c r="M69" s="10">
        <v>1</v>
      </c>
      <c r="N69" s="36">
        <f t="shared" ref="N69:N89" si="4">MIN(I69,J69)</f>
        <v>136132841</v>
      </c>
      <c r="O69" s="9">
        <f t="shared" ref="O69:O89" si="5">MAX(I69,J69)</f>
        <v>136132901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spans="1:40" s="6" customFormat="1" x14ac:dyDescent="0.25">
      <c r="A70" s="10" t="s">
        <v>83</v>
      </c>
      <c r="B70" s="10" t="s">
        <v>4</v>
      </c>
      <c r="C70" s="10" t="s">
        <v>7</v>
      </c>
      <c r="D70" s="10">
        <v>61</v>
      </c>
      <c r="E70" s="10">
        <v>0</v>
      </c>
      <c r="F70" s="10">
        <v>0</v>
      </c>
      <c r="G70" s="10">
        <v>1</v>
      </c>
      <c r="H70" s="10">
        <v>61</v>
      </c>
      <c r="I70" s="10">
        <v>136132903</v>
      </c>
      <c r="J70" s="10">
        <v>136132843</v>
      </c>
      <c r="K70" s="11">
        <v>2.9999999999999998E-25</v>
      </c>
      <c r="L70" s="35">
        <v>113</v>
      </c>
      <c r="M70" s="10">
        <v>1</v>
      </c>
      <c r="N70" s="36">
        <f t="shared" si="4"/>
        <v>136132843</v>
      </c>
      <c r="O70" s="9">
        <f t="shared" si="5"/>
        <v>136132903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spans="1:40" s="6" customFormat="1" x14ac:dyDescent="0.25">
      <c r="A71" s="10" t="s">
        <v>84</v>
      </c>
      <c r="B71" s="10" t="s">
        <v>4</v>
      </c>
      <c r="C71" s="10" t="s">
        <v>85</v>
      </c>
      <c r="D71" s="10">
        <v>135</v>
      </c>
      <c r="E71" s="10">
        <v>0</v>
      </c>
      <c r="F71" s="10">
        <v>1</v>
      </c>
      <c r="G71" s="10">
        <v>1</v>
      </c>
      <c r="H71" s="10">
        <v>135</v>
      </c>
      <c r="I71" s="10">
        <v>136133007</v>
      </c>
      <c r="J71" s="10">
        <v>136132874</v>
      </c>
      <c r="K71" s="11">
        <v>1.0000000000000001E-63</v>
      </c>
      <c r="L71" s="35">
        <v>243</v>
      </c>
      <c r="M71" s="10">
        <v>1</v>
      </c>
      <c r="N71" s="36">
        <f t="shared" si="4"/>
        <v>136132874</v>
      </c>
      <c r="O71" s="9">
        <f t="shared" si="5"/>
        <v>136133007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spans="1:40" s="6" customFormat="1" x14ac:dyDescent="0.25">
      <c r="A72" s="10" t="s">
        <v>87</v>
      </c>
      <c r="B72" s="10" t="s">
        <v>4</v>
      </c>
      <c r="C72" s="10" t="s">
        <v>88</v>
      </c>
      <c r="D72" s="10">
        <v>304</v>
      </c>
      <c r="E72" s="10">
        <v>1</v>
      </c>
      <c r="F72" s="10">
        <v>1</v>
      </c>
      <c r="G72" s="10">
        <v>1</v>
      </c>
      <c r="H72" s="10">
        <v>301</v>
      </c>
      <c r="I72" s="10">
        <v>136133211</v>
      </c>
      <c r="J72" s="10">
        <v>136133514</v>
      </c>
      <c r="K72" s="11">
        <v>9.9999999999999994E-152</v>
      </c>
      <c r="L72" s="35">
        <v>536</v>
      </c>
      <c r="M72" s="10">
        <v>1</v>
      </c>
      <c r="N72" s="36">
        <f t="shared" si="4"/>
        <v>136133211</v>
      </c>
      <c r="O72" s="9">
        <f t="shared" si="5"/>
        <v>136133514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s="52" customFormat="1" ht="16.5" customHeight="1" x14ac:dyDescent="0.25">
      <c r="A73" s="50" t="s">
        <v>89</v>
      </c>
      <c r="B73" s="50" t="s">
        <v>4</v>
      </c>
      <c r="C73" s="50" t="s">
        <v>10</v>
      </c>
      <c r="D73" s="50">
        <v>61</v>
      </c>
      <c r="E73" s="50">
        <v>1</v>
      </c>
      <c r="F73" s="50">
        <v>0</v>
      </c>
      <c r="G73" s="50">
        <v>1</v>
      </c>
      <c r="H73" s="50">
        <v>61</v>
      </c>
      <c r="I73" s="50">
        <v>136133545</v>
      </c>
      <c r="J73" s="50">
        <v>136133485</v>
      </c>
      <c r="K73" s="53">
        <v>9.9999999999999996E-24</v>
      </c>
      <c r="L73" s="54">
        <v>108</v>
      </c>
      <c r="M73" s="50">
        <v>1</v>
      </c>
      <c r="N73" s="47">
        <f t="shared" si="4"/>
        <v>136133485</v>
      </c>
      <c r="O73" s="50">
        <f t="shared" si="5"/>
        <v>136133545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40" s="52" customFormat="1" ht="16.5" customHeight="1" x14ac:dyDescent="0.25">
      <c r="A74" s="50" t="s">
        <v>90</v>
      </c>
      <c r="B74" s="50" t="s">
        <v>4</v>
      </c>
      <c r="C74" s="50" t="s">
        <v>43</v>
      </c>
      <c r="D74" s="50">
        <v>61</v>
      </c>
      <c r="E74" s="50">
        <v>2</v>
      </c>
      <c r="F74" s="50">
        <v>0</v>
      </c>
      <c r="G74" s="50">
        <v>1</v>
      </c>
      <c r="H74" s="50">
        <v>61</v>
      </c>
      <c r="I74" s="50">
        <v>136133485</v>
      </c>
      <c r="J74" s="50">
        <v>136133545</v>
      </c>
      <c r="K74" s="53">
        <v>7.0000000000000001E-22</v>
      </c>
      <c r="L74" s="54">
        <v>102</v>
      </c>
      <c r="M74" s="50">
        <v>1</v>
      </c>
      <c r="N74" s="47">
        <f t="shared" si="4"/>
        <v>136133485</v>
      </c>
      <c r="O74" s="50">
        <f t="shared" si="5"/>
        <v>136133545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40" s="52" customFormat="1" ht="16.5" customHeight="1" x14ac:dyDescent="0.25">
      <c r="A75" s="50" t="s">
        <v>91</v>
      </c>
      <c r="B75" s="50" t="s">
        <v>4</v>
      </c>
      <c r="C75" s="50" t="s">
        <v>92</v>
      </c>
      <c r="D75" s="50">
        <v>62</v>
      </c>
      <c r="E75" s="50">
        <v>0</v>
      </c>
      <c r="F75" s="50">
        <v>1</v>
      </c>
      <c r="G75" s="50">
        <v>1</v>
      </c>
      <c r="H75" s="50">
        <v>61</v>
      </c>
      <c r="I75" s="50">
        <v>136133544</v>
      </c>
      <c r="J75" s="50">
        <v>136133605</v>
      </c>
      <c r="K75" s="53">
        <v>9.9999999999999996E-24</v>
      </c>
      <c r="L75" s="54">
        <v>108</v>
      </c>
      <c r="M75" s="50">
        <v>1</v>
      </c>
      <c r="N75" s="47">
        <f t="shared" si="4"/>
        <v>136133544</v>
      </c>
      <c r="O75" s="50">
        <f t="shared" si="5"/>
        <v>136133605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40" s="52" customFormat="1" ht="16.5" customHeight="1" x14ac:dyDescent="0.25">
      <c r="A76" s="50" t="s">
        <v>95</v>
      </c>
      <c r="B76" s="50" t="s">
        <v>4</v>
      </c>
      <c r="C76" s="50" t="s">
        <v>96</v>
      </c>
      <c r="D76" s="50">
        <v>62</v>
      </c>
      <c r="E76" s="50">
        <v>1</v>
      </c>
      <c r="F76" s="50">
        <v>1</v>
      </c>
      <c r="G76" s="50">
        <v>1</v>
      </c>
      <c r="H76" s="50">
        <v>61</v>
      </c>
      <c r="I76" s="50">
        <v>136133605</v>
      </c>
      <c r="J76" s="50">
        <v>136133544</v>
      </c>
      <c r="K76" s="53">
        <v>7.0000000000000001E-22</v>
      </c>
      <c r="L76" s="54">
        <v>102</v>
      </c>
      <c r="M76" s="50">
        <v>1</v>
      </c>
      <c r="N76" s="47">
        <f t="shared" si="4"/>
        <v>136133544</v>
      </c>
      <c r="O76" s="50">
        <f t="shared" si="5"/>
        <v>136133605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1:40" s="6" customFormat="1" ht="16.5" customHeight="1" x14ac:dyDescent="0.25">
      <c r="A77" s="10" t="s">
        <v>93</v>
      </c>
      <c r="B77" s="10" t="s">
        <v>4</v>
      </c>
      <c r="C77" s="10" t="s">
        <v>94</v>
      </c>
      <c r="D77" s="10">
        <v>199</v>
      </c>
      <c r="E77" s="10">
        <v>3</v>
      </c>
      <c r="F77" s="10">
        <v>1</v>
      </c>
      <c r="G77" s="10">
        <v>1</v>
      </c>
      <c r="H77" s="10">
        <v>198</v>
      </c>
      <c r="I77" s="10">
        <v>136133773</v>
      </c>
      <c r="J77" s="10">
        <v>136133575</v>
      </c>
      <c r="K77" s="11">
        <v>4.9999999999999995E-94</v>
      </c>
      <c r="L77" s="35">
        <v>344</v>
      </c>
      <c r="M77" s="10">
        <v>1</v>
      </c>
      <c r="N77" s="36">
        <f t="shared" si="4"/>
        <v>136133575</v>
      </c>
      <c r="O77" s="9">
        <f t="shared" si="5"/>
        <v>136133773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spans="1:40" s="6" customFormat="1" ht="16.5" customHeight="1" x14ac:dyDescent="0.25">
      <c r="A78" s="10" t="s">
        <v>97</v>
      </c>
      <c r="B78" s="10" t="s">
        <v>4</v>
      </c>
      <c r="C78" s="10" t="s">
        <v>98</v>
      </c>
      <c r="D78" s="10">
        <v>505</v>
      </c>
      <c r="E78" s="10">
        <v>10</v>
      </c>
      <c r="F78" s="10">
        <v>2</v>
      </c>
      <c r="G78" s="10">
        <v>1</v>
      </c>
      <c r="H78" s="10">
        <v>492</v>
      </c>
      <c r="I78" s="10">
        <v>136134986</v>
      </c>
      <c r="J78" s="10">
        <v>136135490</v>
      </c>
      <c r="K78" s="10" t="s">
        <v>22</v>
      </c>
      <c r="L78" s="35">
        <v>793</v>
      </c>
      <c r="M78" s="10">
        <v>1</v>
      </c>
      <c r="N78" s="36">
        <f t="shared" si="4"/>
        <v>136134986</v>
      </c>
      <c r="O78" s="9">
        <f t="shared" si="5"/>
        <v>136135490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spans="1:40" s="6" customFormat="1" ht="16.5" customHeight="1" x14ac:dyDescent="0.25">
      <c r="A79" s="10" t="s">
        <v>99</v>
      </c>
      <c r="B79" s="10" t="s">
        <v>4</v>
      </c>
      <c r="C79" s="10" t="s">
        <v>100</v>
      </c>
      <c r="D79" s="10">
        <v>300</v>
      </c>
      <c r="E79" s="10">
        <v>1</v>
      </c>
      <c r="F79" s="10">
        <v>0</v>
      </c>
      <c r="G79" s="10">
        <v>1</v>
      </c>
      <c r="H79" s="10">
        <v>300</v>
      </c>
      <c r="I79" s="10">
        <v>136136543</v>
      </c>
      <c r="J79" s="10">
        <v>136136842</v>
      </c>
      <c r="K79" s="11">
        <v>1E-155</v>
      </c>
      <c r="L79" s="35">
        <v>549</v>
      </c>
      <c r="M79" s="10">
        <v>1</v>
      </c>
      <c r="N79" s="36">
        <f t="shared" si="4"/>
        <v>136136543</v>
      </c>
      <c r="O79" s="9">
        <f t="shared" si="5"/>
        <v>136136842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spans="1:40" s="6" customFormat="1" ht="16.5" customHeight="1" x14ac:dyDescent="0.25">
      <c r="A80" s="10" t="s">
        <v>101</v>
      </c>
      <c r="B80" s="10" t="s">
        <v>4</v>
      </c>
      <c r="C80" s="10" t="s">
        <v>7</v>
      </c>
      <c r="D80" s="10">
        <v>167</v>
      </c>
      <c r="E80" s="10">
        <v>0</v>
      </c>
      <c r="F80" s="10">
        <v>0</v>
      </c>
      <c r="G80" s="10">
        <v>1</v>
      </c>
      <c r="H80" s="10">
        <v>167</v>
      </c>
      <c r="I80" s="10">
        <v>136136982</v>
      </c>
      <c r="J80" s="10">
        <v>136136816</v>
      </c>
      <c r="K80" s="11">
        <v>1E-83</v>
      </c>
      <c r="L80" s="35">
        <v>309</v>
      </c>
      <c r="M80" s="10">
        <v>1</v>
      </c>
      <c r="N80" s="36">
        <f t="shared" si="4"/>
        <v>136136816</v>
      </c>
      <c r="O80" s="9">
        <f t="shared" si="5"/>
        <v>136136982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spans="1:40" s="6" customFormat="1" ht="16.5" customHeight="1" x14ac:dyDescent="0.25">
      <c r="A81" s="10" t="s">
        <v>102</v>
      </c>
      <c r="B81" s="10" t="s">
        <v>4</v>
      </c>
      <c r="C81" s="10" t="s">
        <v>7</v>
      </c>
      <c r="D81" s="10">
        <v>328</v>
      </c>
      <c r="E81" s="10">
        <v>0</v>
      </c>
      <c r="F81" s="10">
        <v>0</v>
      </c>
      <c r="G81" s="10">
        <v>1</v>
      </c>
      <c r="H81" s="10">
        <v>328</v>
      </c>
      <c r="I81" s="10">
        <v>136137269</v>
      </c>
      <c r="J81" s="10">
        <v>136137596</v>
      </c>
      <c r="K81" s="11">
        <v>9.0000000000000004E-173</v>
      </c>
      <c r="L81" s="35">
        <v>606</v>
      </c>
      <c r="M81" s="10">
        <v>1</v>
      </c>
      <c r="N81" s="36">
        <f t="shared" si="4"/>
        <v>136137269</v>
      </c>
      <c r="O81" s="9">
        <f t="shared" si="5"/>
        <v>136137596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spans="1:40" s="6" customFormat="1" ht="16.5" customHeight="1" x14ac:dyDescent="0.25">
      <c r="A82" s="10" t="s">
        <v>103</v>
      </c>
      <c r="B82" s="10" t="s">
        <v>4</v>
      </c>
      <c r="C82" s="10" t="s">
        <v>10</v>
      </c>
      <c r="D82" s="10">
        <v>61</v>
      </c>
      <c r="E82" s="10">
        <v>1</v>
      </c>
      <c r="F82" s="10">
        <v>0</v>
      </c>
      <c r="G82" s="10">
        <v>1</v>
      </c>
      <c r="H82" s="10">
        <v>61</v>
      </c>
      <c r="I82" s="10">
        <v>136137627</v>
      </c>
      <c r="J82" s="10">
        <v>136137567</v>
      </c>
      <c r="K82" s="11">
        <v>9.9999999999999996E-24</v>
      </c>
      <c r="L82" s="35">
        <v>108</v>
      </c>
      <c r="M82" s="10">
        <v>1</v>
      </c>
      <c r="N82" s="36">
        <f t="shared" si="4"/>
        <v>136137567</v>
      </c>
      <c r="O82" s="9">
        <f t="shared" si="5"/>
        <v>136137627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spans="1:40" s="6" customFormat="1" ht="16.5" customHeight="1" x14ac:dyDescent="0.25">
      <c r="A83" s="10" t="s">
        <v>106</v>
      </c>
      <c r="B83" s="10" t="s">
        <v>4</v>
      </c>
      <c r="C83" s="10" t="s">
        <v>43</v>
      </c>
      <c r="D83" s="10">
        <v>61</v>
      </c>
      <c r="E83" s="10">
        <v>2</v>
      </c>
      <c r="F83" s="10">
        <v>0</v>
      </c>
      <c r="G83" s="10">
        <v>1</v>
      </c>
      <c r="H83" s="10">
        <v>61</v>
      </c>
      <c r="I83" s="10">
        <v>136137631</v>
      </c>
      <c r="J83" s="10">
        <v>136137571</v>
      </c>
      <c r="K83" s="11">
        <v>7.0000000000000001E-22</v>
      </c>
      <c r="L83" s="35">
        <v>102</v>
      </c>
      <c r="M83" s="10">
        <v>1</v>
      </c>
      <c r="N83" s="36">
        <f t="shared" si="4"/>
        <v>136137571</v>
      </c>
      <c r="O83" s="9">
        <f t="shared" si="5"/>
        <v>136137631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spans="1:40" s="6" customFormat="1" ht="16.5" customHeight="1" x14ac:dyDescent="0.25">
      <c r="A84" s="10" t="s">
        <v>107</v>
      </c>
      <c r="B84" s="10" t="s">
        <v>4</v>
      </c>
      <c r="C84" s="10" t="s">
        <v>10</v>
      </c>
      <c r="D84" s="10">
        <v>61</v>
      </c>
      <c r="E84" s="10">
        <v>1</v>
      </c>
      <c r="F84" s="10">
        <v>0</v>
      </c>
      <c r="G84" s="10">
        <v>1</v>
      </c>
      <c r="H84" s="10">
        <v>61</v>
      </c>
      <c r="I84" s="10">
        <v>136137649</v>
      </c>
      <c r="J84" s="10">
        <v>136137589</v>
      </c>
      <c r="K84" s="11">
        <v>9.9999999999999996E-24</v>
      </c>
      <c r="L84" s="35">
        <v>108</v>
      </c>
      <c r="M84" s="10">
        <v>1</v>
      </c>
      <c r="N84" s="36">
        <f t="shared" si="4"/>
        <v>136137589</v>
      </c>
      <c r="O84" s="9">
        <f t="shared" si="5"/>
        <v>136137649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spans="1:40" s="52" customFormat="1" ht="16.5" customHeight="1" x14ac:dyDescent="0.25">
      <c r="A85" s="50" t="s">
        <v>104</v>
      </c>
      <c r="B85" s="50" t="s">
        <v>4</v>
      </c>
      <c r="C85" s="50" t="s">
        <v>10</v>
      </c>
      <c r="D85" s="50">
        <v>61</v>
      </c>
      <c r="E85" s="50">
        <v>1</v>
      </c>
      <c r="F85" s="50">
        <v>0</v>
      </c>
      <c r="G85" s="50">
        <v>1</v>
      </c>
      <c r="H85" s="50">
        <v>61</v>
      </c>
      <c r="I85" s="50">
        <v>136137687</v>
      </c>
      <c r="J85" s="50">
        <v>136137627</v>
      </c>
      <c r="K85" s="53">
        <v>9.9999999999999996E-24</v>
      </c>
      <c r="L85" s="54">
        <v>108</v>
      </c>
      <c r="M85" s="50">
        <v>1</v>
      </c>
      <c r="N85" s="47">
        <f t="shared" si="4"/>
        <v>136137627</v>
      </c>
      <c r="O85" s="50">
        <f t="shared" si="5"/>
        <v>136137687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40" s="52" customFormat="1" x14ac:dyDescent="0.25">
      <c r="A86" s="50" t="s">
        <v>105</v>
      </c>
      <c r="B86" s="50" t="s">
        <v>4</v>
      </c>
      <c r="C86" s="50" t="s">
        <v>7</v>
      </c>
      <c r="D86" s="50">
        <v>61</v>
      </c>
      <c r="E86" s="50">
        <v>0</v>
      </c>
      <c r="F86" s="50">
        <v>0</v>
      </c>
      <c r="G86" s="50">
        <v>1</v>
      </c>
      <c r="H86" s="50">
        <v>61</v>
      </c>
      <c r="I86" s="50">
        <v>136137687</v>
      </c>
      <c r="J86" s="50">
        <v>136137627</v>
      </c>
      <c r="K86" s="53">
        <v>2.9999999999999998E-25</v>
      </c>
      <c r="L86" s="54">
        <v>113</v>
      </c>
      <c r="M86" s="50">
        <v>1</v>
      </c>
      <c r="N86" s="47">
        <f t="shared" si="4"/>
        <v>136137627</v>
      </c>
      <c r="O86" s="50">
        <f t="shared" si="5"/>
        <v>136137687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40" s="6" customFormat="1" x14ac:dyDescent="0.25">
      <c r="A87" s="10" t="s">
        <v>108</v>
      </c>
      <c r="B87" s="10" t="s">
        <v>4</v>
      </c>
      <c r="C87" s="10" t="s">
        <v>7</v>
      </c>
      <c r="D87" s="10">
        <v>103</v>
      </c>
      <c r="E87" s="10">
        <v>0</v>
      </c>
      <c r="F87" s="10">
        <v>0</v>
      </c>
      <c r="G87" s="10">
        <v>1</v>
      </c>
      <c r="H87" s="10">
        <v>103</v>
      </c>
      <c r="I87" s="10">
        <v>136137760</v>
      </c>
      <c r="J87" s="10">
        <v>136137658</v>
      </c>
      <c r="K87" s="11">
        <v>2.9999999999999999E-48</v>
      </c>
      <c r="L87" s="35">
        <v>191</v>
      </c>
      <c r="M87" s="10">
        <v>1</v>
      </c>
      <c r="N87" s="36">
        <f t="shared" si="4"/>
        <v>136137658</v>
      </c>
      <c r="O87" s="9">
        <f t="shared" si="5"/>
        <v>136137760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spans="1:40" s="6" customFormat="1" x14ac:dyDescent="0.25">
      <c r="A88" s="10" t="s">
        <v>109</v>
      </c>
      <c r="B88" s="10" t="s">
        <v>4</v>
      </c>
      <c r="C88" s="10" t="s">
        <v>110</v>
      </c>
      <c r="D88" s="10">
        <v>100</v>
      </c>
      <c r="E88" s="10">
        <v>2</v>
      </c>
      <c r="F88" s="10">
        <v>0</v>
      </c>
      <c r="G88" s="10">
        <v>1</v>
      </c>
      <c r="H88" s="10">
        <v>100</v>
      </c>
      <c r="I88" s="10">
        <v>136148614</v>
      </c>
      <c r="J88" s="10">
        <v>136148713</v>
      </c>
      <c r="K88" s="11">
        <v>3E-43</v>
      </c>
      <c r="L88" s="35">
        <v>174</v>
      </c>
      <c r="M88" s="10">
        <v>1</v>
      </c>
      <c r="N88" s="36">
        <f t="shared" si="4"/>
        <v>136148614</v>
      </c>
      <c r="O88" s="9">
        <f t="shared" si="5"/>
        <v>136148713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spans="1:40" s="6" customFormat="1" x14ac:dyDescent="0.25">
      <c r="A89" s="10" t="s">
        <v>111</v>
      </c>
      <c r="B89" s="10" t="s">
        <v>4</v>
      </c>
      <c r="C89" s="10" t="s">
        <v>7</v>
      </c>
      <c r="D89" s="10">
        <v>100</v>
      </c>
      <c r="E89" s="10">
        <v>0</v>
      </c>
      <c r="F89" s="10">
        <v>0</v>
      </c>
      <c r="G89" s="10">
        <v>1</v>
      </c>
      <c r="H89" s="10">
        <v>100</v>
      </c>
      <c r="I89" s="10">
        <v>136148892</v>
      </c>
      <c r="J89" s="10">
        <v>136148793</v>
      </c>
      <c r="K89" s="11">
        <v>1E-46</v>
      </c>
      <c r="L89" s="35">
        <v>185</v>
      </c>
      <c r="M89" s="10">
        <v>1</v>
      </c>
      <c r="N89" s="36">
        <f t="shared" si="4"/>
        <v>136148793</v>
      </c>
      <c r="O89" s="9">
        <f t="shared" si="5"/>
        <v>136148892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spans="1:40" x14ac:dyDescent="0.25">
      <c r="M90" s="37"/>
    </row>
  </sheetData>
  <sortState ref="A6:O90">
    <sortCondition ref="N6:N90"/>
  </sortState>
  <mergeCells count="7">
    <mergeCell ref="Q10:X10"/>
    <mergeCell ref="H1:K1"/>
    <mergeCell ref="T7:X7"/>
    <mergeCell ref="Q6:X6"/>
    <mergeCell ref="Q5:X5"/>
    <mergeCell ref="Q7:S9"/>
    <mergeCell ref="T8:X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opLeftCell="B1" workbookViewId="0">
      <pane ySplit="4" topLeftCell="A5" activePane="bottomLeft" state="frozen"/>
      <selection pane="bottomLeft" activeCell="C4" sqref="C4"/>
    </sheetView>
  </sheetViews>
  <sheetFormatPr defaultRowHeight="15" x14ac:dyDescent="0.25"/>
  <cols>
    <col min="1" max="1" width="16.28515625" customWidth="1"/>
    <col min="2" max="2" width="39.140625" customWidth="1"/>
    <col min="5" max="5" width="9" customWidth="1"/>
    <col min="6" max="7" width="15.7109375" customWidth="1"/>
    <col min="8" max="8" width="16.140625" customWidth="1"/>
    <col min="9" max="9" width="15.5703125" customWidth="1"/>
    <col min="10" max="10" width="11.140625" style="13" customWidth="1"/>
    <col min="11" max="11" width="17.85546875" style="13" customWidth="1"/>
    <col min="12" max="12" width="19" style="13" customWidth="1"/>
    <col min="13" max="30" width="9.140625" style="13"/>
  </cols>
  <sheetData>
    <row r="1" spans="1:30" x14ac:dyDescent="0.25">
      <c r="A1" s="14"/>
      <c r="B1" s="2" t="s">
        <v>0</v>
      </c>
      <c r="H1" s="13"/>
    </row>
    <row r="2" spans="1:30" x14ac:dyDescent="0.25">
      <c r="A2" s="14"/>
      <c r="B2" s="2" t="s">
        <v>1</v>
      </c>
      <c r="H2" s="13"/>
      <c r="K2" s="107" t="s">
        <v>154</v>
      </c>
      <c r="L2" s="107"/>
    </row>
    <row r="3" spans="1:30" ht="27.75" customHeight="1" x14ac:dyDescent="0.25">
      <c r="A3" s="14"/>
      <c r="B3" s="2" t="s">
        <v>2</v>
      </c>
      <c r="H3" s="13"/>
      <c r="K3" s="18" t="s">
        <v>152</v>
      </c>
      <c r="L3" s="60" t="s">
        <v>153</v>
      </c>
    </row>
    <row r="4" spans="1:30" ht="63.75" customHeight="1" thickBot="1" x14ac:dyDescent="0.3">
      <c r="A4" s="15" t="s">
        <v>124</v>
      </c>
      <c r="B4" s="64" t="s">
        <v>123</v>
      </c>
      <c r="C4" s="64" t="s">
        <v>112</v>
      </c>
      <c r="D4" s="64" t="s">
        <v>114</v>
      </c>
      <c r="E4" s="64" t="s">
        <v>115</v>
      </c>
      <c r="F4" s="64" t="s">
        <v>119</v>
      </c>
      <c r="G4" s="64" t="s">
        <v>120</v>
      </c>
      <c r="H4" s="65" t="s">
        <v>142</v>
      </c>
      <c r="I4" s="65" t="s">
        <v>141</v>
      </c>
      <c r="J4" s="66" t="s">
        <v>151</v>
      </c>
      <c r="K4" s="67" t="s">
        <v>155</v>
      </c>
      <c r="L4" s="65" t="s">
        <v>156</v>
      </c>
    </row>
    <row r="5" spans="1:30" x14ac:dyDescent="0.25">
      <c r="A5" s="4"/>
      <c r="B5" s="31" t="s">
        <v>3</v>
      </c>
      <c r="C5" s="31" t="s">
        <v>4</v>
      </c>
      <c r="D5" s="31">
        <v>313</v>
      </c>
      <c r="E5" s="31">
        <v>1</v>
      </c>
      <c r="F5" s="31">
        <v>117550141</v>
      </c>
      <c r="G5" s="31">
        <v>117549829</v>
      </c>
      <c r="H5" s="45">
        <f t="shared" ref="H5:H36" si="0">MIN(F5,G5)</f>
        <v>117549829</v>
      </c>
      <c r="I5" s="61">
        <f>MAX(F5,G5)</f>
        <v>117550141</v>
      </c>
      <c r="J5" s="62"/>
      <c r="K5" s="63"/>
      <c r="L5" s="62"/>
    </row>
    <row r="6" spans="1:30" s="52" customFormat="1" x14ac:dyDescent="0.25">
      <c r="A6" s="51"/>
      <c r="B6" s="47" t="s">
        <v>6</v>
      </c>
      <c r="C6" s="47" t="s">
        <v>4</v>
      </c>
      <c r="D6" s="47">
        <v>61</v>
      </c>
      <c r="E6" s="47">
        <v>0</v>
      </c>
      <c r="F6" s="47">
        <v>117550112</v>
      </c>
      <c r="G6" s="47">
        <v>117550172</v>
      </c>
      <c r="H6" s="47">
        <f t="shared" si="0"/>
        <v>117550112</v>
      </c>
      <c r="I6" s="50">
        <f t="shared" ref="I6:I8" si="1">MAX(F6,G6)</f>
        <v>117550172</v>
      </c>
      <c r="J6" s="18">
        <f>H6-I5</f>
        <v>-29</v>
      </c>
      <c r="K6" s="46" t="str">
        <f>IF(J6&gt;0,J6+1,"нет")</f>
        <v>нет</v>
      </c>
      <c r="L6" s="18">
        <f>IF(J6&lt;0,ABS(J6) +1,"нет")</f>
        <v>30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52" customFormat="1" x14ac:dyDescent="0.25">
      <c r="A7" s="51"/>
      <c r="B7" s="47" t="s">
        <v>9</v>
      </c>
      <c r="C7" s="47" t="s">
        <v>4</v>
      </c>
      <c r="D7" s="47">
        <v>61</v>
      </c>
      <c r="E7" s="47">
        <v>1</v>
      </c>
      <c r="F7" s="47">
        <v>117550172</v>
      </c>
      <c r="G7" s="47">
        <v>117550112</v>
      </c>
      <c r="H7" s="47">
        <f t="shared" si="0"/>
        <v>117550112</v>
      </c>
      <c r="I7" s="50">
        <f t="shared" si="1"/>
        <v>117550172</v>
      </c>
      <c r="J7" s="18"/>
      <c r="K7" s="46"/>
      <c r="L7" s="18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4"/>
      <c r="B8" s="7" t="s">
        <v>8</v>
      </c>
      <c r="C8" s="7" t="s">
        <v>4</v>
      </c>
      <c r="D8" s="7">
        <v>216</v>
      </c>
      <c r="E8" s="7">
        <v>0</v>
      </c>
      <c r="F8" s="7">
        <v>117550358</v>
      </c>
      <c r="G8" s="7">
        <v>117550143</v>
      </c>
      <c r="H8" s="36">
        <f t="shared" si="0"/>
        <v>117550143</v>
      </c>
      <c r="I8" s="9">
        <f t="shared" si="1"/>
        <v>117550358</v>
      </c>
      <c r="J8" s="18">
        <f>H8-I7</f>
        <v>-29</v>
      </c>
      <c r="K8" s="46" t="str">
        <f t="shared" ref="K8:K70" si="2">IF(J8&gt;0,J8+1,"нет")</f>
        <v>нет</v>
      </c>
      <c r="L8" s="18">
        <f t="shared" ref="L8:L70" si="3">IF(J8&lt;0,ABS(J8) +1,"нет")</f>
        <v>30</v>
      </c>
    </row>
    <row r="9" spans="1:30" s="52" customFormat="1" x14ac:dyDescent="0.25">
      <c r="A9" s="51"/>
      <c r="B9" s="47" t="s">
        <v>11</v>
      </c>
      <c r="C9" s="47" t="s">
        <v>4</v>
      </c>
      <c r="D9" s="47">
        <v>61</v>
      </c>
      <c r="E9" s="47">
        <v>0</v>
      </c>
      <c r="F9" s="47">
        <v>117550329</v>
      </c>
      <c r="G9" s="47">
        <v>117550389</v>
      </c>
      <c r="H9" s="47">
        <f t="shared" si="0"/>
        <v>117550329</v>
      </c>
      <c r="I9" s="50">
        <f>MAX(F9,G9)</f>
        <v>117550389</v>
      </c>
      <c r="J9" s="18">
        <f t="shared" ref="J9:J72" si="4">H9-I8</f>
        <v>-29</v>
      </c>
      <c r="K9" s="46" t="str">
        <f t="shared" si="2"/>
        <v>нет</v>
      </c>
      <c r="L9" s="18">
        <f t="shared" si="3"/>
        <v>30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52" customFormat="1" x14ac:dyDescent="0.25">
      <c r="A10" s="51"/>
      <c r="B10" s="47" t="s">
        <v>12</v>
      </c>
      <c r="C10" s="47" t="s">
        <v>4</v>
      </c>
      <c r="D10" s="47">
        <v>61</v>
      </c>
      <c r="E10" s="47">
        <v>1</v>
      </c>
      <c r="F10" s="47">
        <v>117550329</v>
      </c>
      <c r="G10" s="47">
        <v>117550389</v>
      </c>
      <c r="H10" s="47">
        <f t="shared" si="0"/>
        <v>117550329</v>
      </c>
      <c r="I10" s="50">
        <f t="shared" ref="I10:I72" si="5">MAX(F10,G10)</f>
        <v>117550389</v>
      </c>
      <c r="J10" s="18"/>
      <c r="K10" s="46"/>
      <c r="L10" s="1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s="52" customFormat="1" x14ac:dyDescent="0.25">
      <c r="A11" s="51"/>
      <c r="B11" s="47" t="s">
        <v>13</v>
      </c>
      <c r="C11" s="47" t="s">
        <v>4</v>
      </c>
      <c r="D11" s="47">
        <v>64</v>
      </c>
      <c r="E11" s="47">
        <v>0</v>
      </c>
      <c r="F11" s="47">
        <v>117550382</v>
      </c>
      <c r="G11" s="47">
        <v>117550445</v>
      </c>
      <c r="H11" s="47">
        <f t="shared" si="0"/>
        <v>117550382</v>
      </c>
      <c r="I11" s="50">
        <f t="shared" si="5"/>
        <v>117550445</v>
      </c>
      <c r="J11" s="18">
        <f t="shared" si="4"/>
        <v>-7</v>
      </c>
      <c r="K11" s="46" t="str">
        <f t="shared" si="2"/>
        <v>нет</v>
      </c>
      <c r="L11" s="18">
        <f t="shared" si="3"/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52" customFormat="1" x14ac:dyDescent="0.25">
      <c r="A12" s="51"/>
      <c r="B12" s="47" t="s">
        <v>15</v>
      </c>
      <c r="C12" s="47" t="s">
        <v>4</v>
      </c>
      <c r="D12" s="47">
        <v>64</v>
      </c>
      <c r="E12" s="47">
        <v>2</v>
      </c>
      <c r="F12" s="47">
        <v>117550382</v>
      </c>
      <c r="G12" s="47">
        <v>117550445</v>
      </c>
      <c r="H12" s="47">
        <f t="shared" si="0"/>
        <v>117550382</v>
      </c>
      <c r="I12" s="50">
        <f t="shared" si="5"/>
        <v>117550445</v>
      </c>
      <c r="J12" s="18"/>
      <c r="K12" s="46"/>
      <c r="L12" s="1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5">
      <c r="A13" s="4"/>
      <c r="B13" s="7" t="s">
        <v>14</v>
      </c>
      <c r="C13" s="7" t="s">
        <v>4</v>
      </c>
      <c r="D13" s="7">
        <v>67</v>
      </c>
      <c r="E13" s="7">
        <v>0</v>
      </c>
      <c r="F13" s="7">
        <v>117550416</v>
      </c>
      <c r="G13" s="7">
        <v>117550482</v>
      </c>
      <c r="H13" s="36">
        <f t="shared" si="0"/>
        <v>117550416</v>
      </c>
      <c r="I13" s="9">
        <f t="shared" si="5"/>
        <v>117550482</v>
      </c>
      <c r="J13" s="18">
        <f t="shared" si="4"/>
        <v>-29</v>
      </c>
      <c r="K13" s="46" t="str">
        <f t="shared" si="2"/>
        <v>нет</v>
      </c>
      <c r="L13" s="18">
        <f t="shared" si="3"/>
        <v>30</v>
      </c>
    </row>
    <row r="14" spans="1:30" x14ac:dyDescent="0.25">
      <c r="A14" s="4"/>
      <c r="B14" s="7" t="s">
        <v>17</v>
      </c>
      <c r="C14" s="7" t="s">
        <v>4</v>
      </c>
      <c r="D14" s="7">
        <v>61</v>
      </c>
      <c r="E14" s="7">
        <v>1</v>
      </c>
      <c r="F14" s="7">
        <v>117550453</v>
      </c>
      <c r="G14" s="7">
        <v>117550513</v>
      </c>
      <c r="H14" s="36">
        <f t="shared" si="0"/>
        <v>117550453</v>
      </c>
      <c r="I14" s="9">
        <f t="shared" si="5"/>
        <v>117550513</v>
      </c>
      <c r="J14" s="18">
        <f t="shared" si="4"/>
        <v>-29</v>
      </c>
      <c r="K14" s="46" t="str">
        <f t="shared" si="2"/>
        <v>нет</v>
      </c>
      <c r="L14" s="18">
        <f t="shared" si="3"/>
        <v>30</v>
      </c>
    </row>
    <row r="15" spans="1:30" x14ac:dyDescent="0.25">
      <c r="A15" s="4"/>
      <c r="B15" s="7" t="s">
        <v>19</v>
      </c>
      <c r="C15" s="7" t="s">
        <v>4</v>
      </c>
      <c r="D15" s="7">
        <v>61</v>
      </c>
      <c r="E15" s="7">
        <v>1</v>
      </c>
      <c r="F15" s="7">
        <v>117550471</v>
      </c>
      <c r="G15" s="7">
        <v>117550531</v>
      </c>
      <c r="H15" s="36">
        <f t="shared" si="0"/>
        <v>117550471</v>
      </c>
      <c r="I15" s="9">
        <f t="shared" si="5"/>
        <v>117550531</v>
      </c>
      <c r="J15" s="18">
        <f t="shared" si="4"/>
        <v>-42</v>
      </c>
      <c r="K15" s="46" t="str">
        <f t="shared" si="2"/>
        <v>нет</v>
      </c>
      <c r="L15" s="18">
        <f t="shared" si="3"/>
        <v>43</v>
      </c>
    </row>
    <row r="16" spans="1:30" x14ac:dyDescent="0.25">
      <c r="A16" s="4"/>
      <c r="B16" s="7" t="s">
        <v>18</v>
      </c>
      <c r="C16" s="7" t="s">
        <v>4</v>
      </c>
      <c r="D16" s="7">
        <v>304</v>
      </c>
      <c r="E16" s="7">
        <v>0</v>
      </c>
      <c r="F16" s="7">
        <v>117550805</v>
      </c>
      <c r="G16" s="7">
        <v>117550502</v>
      </c>
      <c r="H16" s="36">
        <f t="shared" si="0"/>
        <v>117550502</v>
      </c>
      <c r="I16" s="9">
        <f t="shared" si="5"/>
        <v>117550805</v>
      </c>
      <c r="J16" s="18">
        <f t="shared" si="4"/>
        <v>-29</v>
      </c>
      <c r="K16" s="46" t="str">
        <f t="shared" si="2"/>
        <v>нет</v>
      </c>
      <c r="L16" s="18">
        <f t="shared" si="3"/>
        <v>30</v>
      </c>
    </row>
    <row r="17" spans="1:30" ht="17.25" customHeight="1" x14ac:dyDescent="0.25">
      <c r="A17" s="4"/>
      <c r="B17" s="7" t="s">
        <v>20</v>
      </c>
      <c r="C17" s="7" t="s">
        <v>4</v>
      </c>
      <c r="D17" s="7">
        <v>438</v>
      </c>
      <c r="E17" s="7">
        <v>1</v>
      </c>
      <c r="F17" s="7">
        <v>117552961</v>
      </c>
      <c r="G17" s="7">
        <v>117552524</v>
      </c>
      <c r="H17" s="36">
        <f t="shared" si="0"/>
        <v>117552524</v>
      </c>
      <c r="I17" s="9">
        <f t="shared" si="5"/>
        <v>117552961</v>
      </c>
      <c r="J17" s="18">
        <f t="shared" si="4"/>
        <v>1719</v>
      </c>
      <c r="K17" s="46">
        <f t="shared" si="2"/>
        <v>1720</v>
      </c>
      <c r="L17" s="18" t="str">
        <f t="shared" si="3"/>
        <v>нет</v>
      </c>
    </row>
    <row r="18" spans="1:30" x14ac:dyDescent="0.25">
      <c r="A18" s="4"/>
      <c r="B18" s="7" t="s">
        <v>23</v>
      </c>
      <c r="C18" s="7" t="s">
        <v>4</v>
      </c>
      <c r="D18" s="7">
        <v>61</v>
      </c>
      <c r="E18" s="7">
        <v>1</v>
      </c>
      <c r="F18" s="7">
        <v>117552992</v>
      </c>
      <c r="G18" s="7">
        <v>117552932</v>
      </c>
      <c r="H18" s="36">
        <f t="shared" si="0"/>
        <v>117552932</v>
      </c>
      <c r="I18" s="9">
        <f t="shared" si="5"/>
        <v>117552992</v>
      </c>
      <c r="J18" s="18">
        <f>H18-I17</f>
        <v>-29</v>
      </c>
      <c r="K18" s="46" t="str">
        <f t="shared" si="2"/>
        <v>нет</v>
      </c>
      <c r="L18" s="18">
        <f>IF(J18&lt;0,ABS(J18) +1,"нет")</f>
        <v>30</v>
      </c>
    </row>
    <row r="19" spans="1:30" x14ac:dyDescent="0.25">
      <c r="A19" s="4"/>
      <c r="B19" s="7" t="s">
        <v>24</v>
      </c>
      <c r="C19" s="7" t="s">
        <v>4</v>
      </c>
      <c r="D19" s="7">
        <v>61</v>
      </c>
      <c r="E19" s="7">
        <v>1</v>
      </c>
      <c r="F19" s="7">
        <v>117553015</v>
      </c>
      <c r="G19" s="7">
        <v>117552955</v>
      </c>
      <c r="H19" s="36">
        <f t="shared" si="0"/>
        <v>117552955</v>
      </c>
      <c r="I19" s="9">
        <f t="shared" si="5"/>
        <v>117553015</v>
      </c>
      <c r="J19" s="18">
        <f t="shared" si="4"/>
        <v>-37</v>
      </c>
      <c r="K19" s="46" t="str">
        <f t="shared" si="2"/>
        <v>нет</v>
      </c>
      <c r="L19" s="18">
        <f t="shared" si="3"/>
        <v>38</v>
      </c>
    </row>
    <row r="20" spans="1:30" x14ac:dyDescent="0.25">
      <c r="A20" s="4"/>
      <c r="B20" s="7" t="s">
        <v>25</v>
      </c>
      <c r="C20" s="7" t="s">
        <v>4</v>
      </c>
      <c r="D20" s="7">
        <v>1048</v>
      </c>
      <c r="E20" s="7">
        <v>1</v>
      </c>
      <c r="F20" s="7">
        <v>117552986</v>
      </c>
      <c r="G20" s="7">
        <v>117554033</v>
      </c>
      <c r="H20" s="36">
        <f t="shared" si="0"/>
        <v>117552986</v>
      </c>
      <c r="I20" s="9">
        <f t="shared" si="5"/>
        <v>117554033</v>
      </c>
      <c r="J20" s="18">
        <f t="shared" si="4"/>
        <v>-29</v>
      </c>
      <c r="K20" s="46" t="str">
        <f t="shared" si="2"/>
        <v>нет</v>
      </c>
      <c r="L20" s="18">
        <f t="shared" si="3"/>
        <v>30</v>
      </c>
    </row>
    <row r="21" spans="1:30" s="52" customFormat="1" x14ac:dyDescent="0.25">
      <c r="B21" s="50" t="s">
        <v>31</v>
      </c>
      <c r="C21" s="50" t="s">
        <v>4</v>
      </c>
      <c r="D21" s="50">
        <v>61</v>
      </c>
      <c r="E21" s="50">
        <v>0</v>
      </c>
      <c r="F21" s="50">
        <v>117554131</v>
      </c>
      <c r="G21" s="50">
        <v>117554191</v>
      </c>
      <c r="H21" s="47">
        <f t="shared" si="0"/>
        <v>117554131</v>
      </c>
      <c r="I21" s="50">
        <f t="shared" si="5"/>
        <v>117554191</v>
      </c>
      <c r="J21" s="18">
        <f t="shared" si="4"/>
        <v>98</v>
      </c>
      <c r="K21" s="46">
        <f t="shared" si="2"/>
        <v>99</v>
      </c>
      <c r="L21" s="18" t="str">
        <f t="shared" si="3"/>
        <v>нет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s="52" customFormat="1" x14ac:dyDescent="0.25">
      <c r="B22" s="50" t="s">
        <v>33</v>
      </c>
      <c r="C22" s="50" t="s">
        <v>4</v>
      </c>
      <c r="D22" s="50">
        <v>61</v>
      </c>
      <c r="E22" s="50">
        <v>1</v>
      </c>
      <c r="F22" s="50">
        <v>117554131</v>
      </c>
      <c r="G22" s="50">
        <v>117554191</v>
      </c>
      <c r="H22" s="47">
        <f t="shared" si="0"/>
        <v>117554131</v>
      </c>
      <c r="I22" s="50">
        <f t="shared" si="5"/>
        <v>117554191</v>
      </c>
      <c r="J22" s="18"/>
      <c r="K22" s="46"/>
      <c r="L22" s="1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25">
      <c r="A23" s="13"/>
      <c r="B23" s="10" t="s">
        <v>32</v>
      </c>
      <c r="C23" s="10" t="s">
        <v>4</v>
      </c>
      <c r="D23" s="10">
        <v>177</v>
      </c>
      <c r="E23" s="10">
        <v>0</v>
      </c>
      <c r="F23" s="10">
        <v>117554338</v>
      </c>
      <c r="G23" s="10">
        <v>117554162</v>
      </c>
      <c r="H23" s="36">
        <f t="shared" si="0"/>
        <v>117554162</v>
      </c>
      <c r="I23" s="9">
        <f t="shared" si="5"/>
        <v>117554338</v>
      </c>
      <c r="J23" s="18">
        <f t="shared" si="4"/>
        <v>-29</v>
      </c>
      <c r="K23" s="46" t="str">
        <f t="shared" si="2"/>
        <v>нет</v>
      </c>
      <c r="L23" s="18">
        <f t="shared" si="3"/>
        <v>30</v>
      </c>
    </row>
    <row r="24" spans="1:30" x14ac:dyDescent="0.25">
      <c r="A24" s="13"/>
      <c r="B24" s="10" t="s">
        <v>34</v>
      </c>
      <c r="C24" s="10" t="s">
        <v>4</v>
      </c>
      <c r="D24" s="10">
        <v>61</v>
      </c>
      <c r="E24" s="10">
        <v>1</v>
      </c>
      <c r="F24" s="10">
        <v>117554369</v>
      </c>
      <c r="G24" s="10">
        <v>117554309</v>
      </c>
      <c r="H24" s="36">
        <f t="shared" si="0"/>
        <v>117554309</v>
      </c>
      <c r="I24" s="9">
        <f t="shared" si="5"/>
        <v>117554369</v>
      </c>
      <c r="J24" s="18">
        <f t="shared" si="4"/>
        <v>-29</v>
      </c>
      <c r="K24" s="46" t="str">
        <f t="shared" si="2"/>
        <v>нет</v>
      </c>
      <c r="L24" s="18">
        <f t="shared" si="3"/>
        <v>30</v>
      </c>
    </row>
    <row r="25" spans="1:30" x14ac:dyDescent="0.25">
      <c r="A25" s="13"/>
      <c r="B25" s="10" t="s">
        <v>38</v>
      </c>
      <c r="C25" s="10" t="s">
        <v>4</v>
      </c>
      <c r="D25" s="10">
        <v>384</v>
      </c>
      <c r="E25" s="10">
        <v>0</v>
      </c>
      <c r="F25" s="10">
        <v>117554900</v>
      </c>
      <c r="G25" s="10">
        <v>117554517</v>
      </c>
      <c r="H25" s="36">
        <f t="shared" si="0"/>
        <v>117554517</v>
      </c>
      <c r="I25" s="9">
        <f t="shared" si="5"/>
        <v>117554900</v>
      </c>
      <c r="J25" s="18">
        <f t="shared" si="4"/>
        <v>148</v>
      </c>
      <c r="K25" s="46">
        <f t="shared" si="2"/>
        <v>149</v>
      </c>
      <c r="L25" s="18" t="str">
        <f t="shared" si="3"/>
        <v>нет</v>
      </c>
    </row>
    <row r="26" spans="1:30" x14ac:dyDescent="0.25">
      <c r="A26" s="13"/>
      <c r="B26" s="10" t="s">
        <v>39</v>
      </c>
      <c r="C26" s="10" t="s">
        <v>4</v>
      </c>
      <c r="D26" s="10">
        <v>371</v>
      </c>
      <c r="E26" s="10">
        <v>2</v>
      </c>
      <c r="F26" s="10">
        <v>124906738</v>
      </c>
      <c r="G26" s="10">
        <v>124906368</v>
      </c>
      <c r="H26" s="36">
        <f t="shared" si="0"/>
        <v>124906368</v>
      </c>
      <c r="I26" s="9">
        <f t="shared" si="5"/>
        <v>124906738</v>
      </c>
      <c r="J26" s="18">
        <f t="shared" si="4"/>
        <v>7351468</v>
      </c>
      <c r="K26" s="46">
        <f t="shared" si="2"/>
        <v>7351469</v>
      </c>
      <c r="L26" s="18" t="str">
        <f t="shared" si="3"/>
        <v>нет</v>
      </c>
    </row>
    <row r="27" spans="1:30" s="52" customFormat="1" x14ac:dyDescent="0.25">
      <c r="B27" s="50" t="s">
        <v>41</v>
      </c>
      <c r="C27" s="50" t="s">
        <v>4</v>
      </c>
      <c r="D27" s="50">
        <v>61</v>
      </c>
      <c r="E27" s="50">
        <v>1</v>
      </c>
      <c r="F27" s="50">
        <v>124906709</v>
      </c>
      <c r="G27" s="50">
        <v>124906769</v>
      </c>
      <c r="H27" s="47">
        <f t="shared" si="0"/>
        <v>124906709</v>
      </c>
      <c r="I27" s="50">
        <f t="shared" si="5"/>
        <v>124906769</v>
      </c>
      <c r="J27" s="18">
        <f t="shared" si="4"/>
        <v>-29</v>
      </c>
      <c r="K27" s="46" t="str">
        <f t="shared" si="2"/>
        <v>нет</v>
      </c>
      <c r="L27" s="18">
        <f t="shared" si="3"/>
        <v>30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s="52" customFormat="1" x14ac:dyDescent="0.25">
      <c r="B28" s="50" t="s">
        <v>42</v>
      </c>
      <c r="C28" s="50" t="s">
        <v>4</v>
      </c>
      <c r="D28" s="50">
        <v>61</v>
      </c>
      <c r="E28" s="50">
        <v>2</v>
      </c>
      <c r="F28" s="50">
        <v>124906709</v>
      </c>
      <c r="G28" s="50">
        <v>124906769</v>
      </c>
      <c r="H28" s="47">
        <f t="shared" si="0"/>
        <v>124906709</v>
      </c>
      <c r="I28" s="50">
        <f t="shared" si="5"/>
        <v>124906769</v>
      </c>
      <c r="J28" s="18"/>
      <c r="K28" s="46"/>
      <c r="L28" s="1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s="52" customFormat="1" x14ac:dyDescent="0.25">
      <c r="B29" s="50" t="s">
        <v>44</v>
      </c>
      <c r="C29" s="50" t="s">
        <v>4</v>
      </c>
      <c r="D29" s="50">
        <v>61</v>
      </c>
      <c r="E29" s="50">
        <v>0</v>
      </c>
      <c r="F29" s="50">
        <v>124906812</v>
      </c>
      <c r="G29" s="50">
        <v>124906752</v>
      </c>
      <c r="H29" s="47">
        <f t="shared" si="0"/>
        <v>124906752</v>
      </c>
      <c r="I29" s="50">
        <f t="shared" si="5"/>
        <v>124906812</v>
      </c>
      <c r="J29" s="18">
        <f t="shared" si="4"/>
        <v>-17</v>
      </c>
      <c r="K29" s="46" t="str">
        <f t="shared" si="2"/>
        <v>нет</v>
      </c>
      <c r="L29" s="18">
        <f t="shared" si="3"/>
        <v>18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52" customFormat="1" x14ac:dyDescent="0.25">
      <c r="B30" s="50" t="s">
        <v>46</v>
      </c>
      <c r="C30" s="50" t="s">
        <v>4</v>
      </c>
      <c r="D30" s="50">
        <v>61</v>
      </c>
      <c r="E30" s="50">
        <v>1</v>
      </c>
      <c r="F30" s="50">
        <v>124906812</v>
      </c>
      <c r="G30" s="50">
        <v>124906752</v>
      </c>
      <c r="H30" s="47">
        <f t="shared" si="0"/>
        <v>124906752</v>
      </c>
      <c r="I30" s="50">
        <f t="shared" si="5"/>
        <v>124906812</v>
      </c>
      <c r="J30" s="18"/>
      <c r="K30" s="46"/>
      <c r="L30" s="1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x14ac:dyDescent="0.25">
      <c r="A31" s="13"/>
      <c r="B31" s="10" t="s">
        <v>45</v>
      </c>
      <c r="C31" s="10" t="s">
        <v>4</v>
      </c>
      <c r="D31" s="10">
        <v>121</v>
      </c>
      <c r="E31" s="10">
        <v>0</v>
      </c>
      <c r="F31" s="10">
        <v>124906903</v>
      </c>
      <c r="G31" s="10">
        <v>124906783</v>
      </c>
      <c r="H31" s="36">
        <f t="shared" si="0"/>
        <v>124906783</v>
      </c>
      <c r="I31" s="9">
        <f t="shared" si="5"/>
        <v>124906903</v>
      </c>
      <c r="J31" s="18">
        <f t="shared" si="4"/>
        <v>-29</v>
      </c>
      <c r="K31" s="46" t="str">
        <f t="shared" si="2"/>
        <v>нет</v>
      </c>
      <c r="L31" s="18">
        <f t="shared" si="3"/>
        <v>30</v>
      </c>
    </row>
    <row r="32" spans="1:30" s="52" customFormat="1" x14ac:dyDescent="0.25">
      <c r="B32" s="50" t="s">
        <v>50</v>
      </c>
      <c r="C32" s="50" t="s">
        <v>4</v>
      </c>
      <c r="D32" s="50">
        <v>61</v>
      </c>
      <c r="E32" s="50">
        <v>0</v>
      </c>
      <c r="F32" s="50">
        <v>124910338</v>
      </c>
      <c r="G32" s="50">
        <v>124910398</v>
      </c>
      <c r="H32" s="47">
        <f t="shared" si="0"/>
        <v>124910338</v>
      </c>
      <c r="I32" s="50">
        <f t="shared" si="5"/>
        <v>124910398</v>
      </c>
      <c r="J32" s="18">
        <f t="shared" si="4"/>
        <v>3435</v>
      </c>
      <c r="K32" s="46">
        <f t="shared" si="2"/>
        <v>3436</v>
      </c>
      <c r="L32" s="18" t="str">
        <f t="shared" si="3"/>
        <v>нет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s="52" customFormat="1" x14ac:dyDescent="0.25">
      <c r="B33" s="50" t="s">
        <v>53</v>
      </c>
      <c r="C33" s="50" t="s">
        <v>4</v>
      </c>
      <c r="D33" s="50">
        <v>61</v>
      </c>
      <c r="E33" s="50">
        <v>1</v>
      </c>
      <c r="F33" s="50">
        <v>124910398</v>
      </c>
      <c r="G33" s="50">
        <v>124910338</v>
      </c>
      <c r="H33" s="47">
        <f t="shared" si="0"/>
        <v>124910338</v>
      </c>
      <c r="I33" s="50">
        <f t="shared" si="5"/>
        <v>124910398</v>
      </c>
      <c r="J33" s="18"/>
      <c r="K33" s="46"/>
      <c r="L33" s="1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x14ac:dyDescent="0.25">
      <c r="A34" s="13"/>
      <c r="B34" s="10" t="s">
        <v>51</v>
      </c>
      <c r="C34" s="10" t="s">
        <v>4</v>
      </c>
      <c r="D34" s="10">
        <v>360</v>
      </c>
      <c r="E34" s="10">
        <v>1</v>
      </c>
      <c r="F34" s="10">
        <v>124910369</v>
      </c>
      <c r="G34" s="10">
        <v>124910728</v>
      </c>
      <c r="H34" s="36">
        <f t="shared" si="0"/>
        <v>124910369</v>
      </c>
      <c r="I34" s="9">
        <f t="shared" si="5"/>
        <v>124910728</v>
      </c>
      <c r="J34" s="18">
        <f t="shared" si="4"/>
        <v>-29</v>
      </c>
      <c r="K34" s="46" t="str">
        <f t="shared" si="2"/>
        <v>нет</v>
      </c>
      <c r="L34" s="18">
        <f t="shared" si="3"/>
        <v>30</v>
      </c>
    </row>
    <row r="35" spans="1:30" x14ac:dyDescent="0.25">
      <c r="A35" s="13"/>
      <c r="B35" s="10" t="s">
        <v>54</v>
      </c>
      <c r="C35" s="10" t="s">
        <v>4</v>
      </c>
      <c r="D35" s="10">
        <v>96</v>
      </c>
      <c r="E35" s="10">
        <v>1</v>
      </c>
      <c r="F35" s="10">
        <v>124913561</v>
      </c>
      <c r="G35" s="10">
        <v>124913656</v>
      </c>
      <c r="H35" s="36">
        <f t="shared" si="0"/>
        <v>124913561</v>
      </c>
      <c r="I35" s="9">
        <f t="shared" si="5"/>
        <v>124913656</v>
      </c>
      <c r="J35" s="18">
        <f t="shared" si="4"/>
        <v>2833</v>
      </c>
      <c r="K35" s="46">
        <f t="shared" si="2"/>
        <v>2834</v>
      </c>
      <c r="L35" s="18" t="str">
        <f t="shared" si="3"/>
        <v>нет</v>
      </c>
    </row>
    <row r="36" spans="1:30" x14ac:dyDescent="0.25">
      <c r="A36" s="13"/>
      <c r="B36" s="10" t="s">
        <v>56</v>
      </c>
      <c r="C36" s="10" t="s">
        <v>4</v>
      </c>
      <c r="D36" s="10">
        <v>100</v>
      </c>
      <c r="E36" s="10">
        <v>1</v>
      </c>
      <c r="F36" s="10">
        <v>124913814</v>
      </c>
      <c r="G36" s="10">
        <v>124913715</v>
      </c>
      <c r="H36" s="36">
        <f t="shared" si="0"/>
        <v>124913715</v>
      </c>
      <c r="I36" s="9">
        <f t="shared" si="5"/>
        <v>124913814</v>
      </c>
      <c r="J36" s="18">
        <f t="shared" si="4"/>
        <v>59</v>
      </c>
      <c r="K36" s="46">
        <f t="shared" si="2"/>
        <v>60</v>
      </c>
      <c r="L36" s="18" t="str">
        <f t="shared" si="3"/>
        <v>нет</v>
      </c>
    </row>
    <row r="37" spans="1:30" x14ac:dyDescent="0.25">
      <c r="A37" s="13"/>
      <c r="B37" s="10" t="s">
        <v>58</v>
      </c>
      <c r="C37" s="10" t="s">
        <v>4</v>
      </c>
      <c r="D37" s="10">
        <v>238</v>
      </c>
      <c r="E37" s="10">
        <v>0</v>
      </c>
      <c r="F37" s="10">
        <v>124914352</v>
      </c>
      <c r="G37" s="10">
        <v>124914589</v>
      </c>
      <c r="H37" s="36">
        <f t="shared" ref="H37:H68" si="6">MIN(F37,G37)</f>
        <v>124914352</v>
      </c>
      <c r="I37" s="9">
        <f t="shared" si="5"/>
        <v>124914589</v>
      </c>
      <c r="J37" s="18">
        <f t="shared" si="4"/>
        <v>538</v>
      </c>
      <c r="K37" s="46">
        <f t="shared" si="2"/>
        <v>539</v>
      </c>
      <c r="L37" s="18" t="str">
        <f t="shared" si="3"/>
        <v>нет</v>
      </c>
    </row>
    <row r="38" spans="1:30" s="52" customFormat="1" x14ac:dyDescent="0.25">
      <c r="B38" s="50" t="s">
        <v>59</v>
      </c>
      <c r="C38" s="50" t="s">
        <v>4</v>
      </c>
      <c r="D38" s="50">
        <v>61</v>
      </c>
      <c r="E38" s="50">
        <v>0</v>
      </c>
      <c r="F38" s="50">
        <v>124914620</v>
      </c>
      <c r="G38" s="50">
        <v>124914560</v>
      </c>
      <c r="H38" s="47">
        <f t="shared" si="6"/>
        <v>124914560</v>
      </c>
      <c r="I38" s="50">
        <f t="shared" si="5"/>
        <v>124914620</v>
      </c>
      <c r="J38" s="18">
        <f t="shared" si="4"/>
        <v>-29</v>
      </c>
      <c r="K38" s="46" t="str">
        <f t="shared" si="2"/>
        <v>нет</v>
      </c>
      <c r="L38" s="18">
        <f t="shared" si="3"/>
        <v>30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52" customFormat="1" x14ac:dyDescent="0.25">
      <c r="B39" s="50" t="s">
        <v>61</v>
      </c>
      <c r="C39" s="50" t="s">
        <v>4</v>
      </c>
      <c r="D39" s="50">
        <v>61</v>
      </c>
      <c r="E39" s="50">
        <v>1</v>
      </c>
      <c r="F39" s="50">
        <v>124914620</v>
      </c>
      <c r="G39" s="50">
        <v>124914560</v>
      </c>
      <c r="H39" s="47">
        <f t="shared" si="6"/>
        <v>124914560</v>
      </c>
      <c r="I39" s="50">
        <f t="shared" si="5"/>
        <v>124914620</v>
      </c>
      <c r="J39" s="18"/>
      <c r="K39" s="46"/>
      <c r="L39" s="1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x14ac:dyDescent="0.25">
      <c r="A40" s="13"/>
      <c r="B40" s="10" t="s">
        <v>60</v>
      </c>
      <c r="C40" s="10" t="s">
        <v>4</v>
      </c>
      <c r="D40" s="10">
        <v>240</v>
      </c>
      <c r="E40" s="10">
        <v>0</v>
      </c>
      <c r="F40" s="10">
        <v>124914830</v>
      </c>
      <c r="G40" s="10">
        <v>124914591</v>
      </c>
      <c r="H40" s="36">
        <f t="shared" si="6"/>
        <v>124914591</v>
      </c>
      <c r="I40" s="9">
        <f t="shared" si="5"/>
        <v>124914830</v>
      </c>
      <c r="J40" s="18">
        <f t="shared" si="4"/>
        <v>-29</v>
      </c>
      <c r="K40" s="46" t="str">
        <f t="shared" si="2"/>
        <v>нет</v>
      </c>
      <c r="L40" s="18">
        <f t="shared" si="3"/>
        <v>30</v>
      </c>
    </row>
    <row r="41" spans="1:30" x14ac:dyDescent="0.25">
      <c r="A41" s="13"/>
      <c r="B41" s="10" t="s">
        <v>62</v>
      </c>
      <c r="C41" s="10" t="s">
        <v>4</v>
      </c>
      <c r="D41" s="10">
        <v>160</v>
      </c>
      <c r="E41" s="10">
        <v>0</v>
      </c>
      <c r="F41" s="10">
        <v>124919193</v>
      </c>
      <c r="G41" s="10">
        <v>124919352</v>
      </c>
      <c r="H41" s="36">
        <f t="shared" si="6"/>
        <v>124919193</v>
      </c>
      <c r="I41" s="9">
        <f t="shared" si="5"/>
        <v>124919352</v>
      </c>
      <c r="J41" s="18">
        <f t="shared" si="4"/>
        <v>4363</v>
      </c>
      <c r="K41" s="46">
        <f t="shared" si="2"/>
        <v>4364</v>
      </c>
      <c r="L41" s="18" t="str">
        <f t="shared" si="3"/>
        <v>нет</v>
      </c>
    </row>
    <row r="42" spans="1:30" x14ac:dyDescent="0.25">
      <c r="A42" s="13"/>
      <c r="B42" s="10" t="s">
        <v>63</v>
      </c>
      <c r="C42" s="10" t="s">
        <v>4</v>
      </c>
      <c r="D42" s="10">
        <v>288</v>
      </c>
      <c r="E42" s="10">
        <v>0</v>
      </c>
      <c r="F42" s="10">
        <v>124921605</v>
      </c>
      <c r="G42" s="10">
        <v>124921892</v>
      </c>
      <c r="H42" s="36">
        <f t="shared" si="6"/>
        <v>124921605</v>
      </c>
      <c r="I42" s="9">
        <f t="shared" si="5"/>
        <v>124921892</v>
      </c>
      <c r="J42" s="18">
        <f t="shared" si="4"/>
        <v>2253</v>
      </c>
      <c r="K42" s="46">
        <f t="shared" si="2"/>
        <v>2254</v>
      </c>
      <c r="L42" s="18" t="str">
        <f t="shared" si="3"/>
        <v>нет</v>
      </c>
    </row>
    <row r="43" spans="1:30" s="52" customFormat="1" x14ac:dyDescent="0.25">
      <c r="B43" s="50" t="s">
        <v>64</v>
      </c>
      <c r="C43" s="50" t="s">
        <v>4</v>
      </c>
      <c r="D43" s="50">
        <v>61</v>
      </c>
      <c r="E43" s="50">
        <v>0</v>
      </c>
      <c r="F43" s="50">
        <v>124921923</v>
      </c>
      <c r="G43" s="50">
        <v>124921863</v>
      </c>
      <c r="H43" s="47">
        <f t="shared" si="6"/>
        <v>124921863</v>
      </c>
      <c r="I43" s="50">
        <f t="shared" si="5"/>
        <v>124921923</v>
      </c>
      <c r="J43" s="18">
        <f t="shared" si="4"/>
        <v>-29</v>
      </c>
      <c r="K43" s="46" t="str">
        <f t="shared" si="2"/>
        <v>нет</v>
      </c>
      <c r="L43" s="18">
        <f t="shared" si="3"/>
        <v>30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52" customFormat="1" x14ac:dyDescent="0.25">
      <c r="B44" s="50" t="s">
        <v>66</v>
      </c>
      <c r="C44" s="50" t="s">
        <v>4</v>
      </c>
      <c r="D44" s="50">
        <v>61</v>
      </c>
      <c r="E44" s="50">
        <v>1</v>
      </c>
      <c r="F44" s="50">
        <v>124921863</v>
      </c>
      <c r="G44" s="50">
        <v>124921923</v>
      </c>
      <c r="H44" s="47">
        <f t="shared" si="6"/>
        <v>124921863</v>
      </c>
      <c r="I44" s="50">
        <f t="shared" si="5"/>
        <v>124921923</v>
      </c>
      <c r="J44" s="18"/>
      <c r="K44" s="46"/>
      <c r="L44" s="1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25">
      <c r="A45" s="13"/>
      <c r="B45" s="10" t="s">
        <v>65</v>
      </c>
      <c r="C45" s="10" t="s">
        <v>4</v>
      </c>
      <c r="D45" s="10">
        <v>112</v>
      </c>
      <c r="E45" s="10">
        <v>0</v>
      </c>
      <c r="F45" s="10">
        <v>124921894</v>
      </c>
      <c r="G45" s="10">
        <v>124922005</v>
      </c>
      <c r="H45" s="36">
        <f t="shared" si="6"/>
        <v>124921894</v>
      </c>
      <c r="I45" s="9">
        <f t="shared" si="5"/>
        <v>124922005</v>
      </c>
      <c r="J45" s="18">
        <f>H45-I44</f>
        <v>-29</v>
      </c>
      <c r="K45" s="46" t="str">
        <f t="shared" si="2"/>
        <v>нет</v>
      </c>
      <c r="L45" s="18">
        <f t="shared" si="3"/>
        <v>30</v>
      </c>
    </row>
    <row r="46" spans="1:30" x14ac:dyDescent="0.25">
      <c r="A46" s="13"/>
      <c r="B46" s="10" t="s">
        <v>67</v>
      </c>
      <c r="C46" s="10" t="s">
        <v>4</v>
      </c>
      <c r="D46" s="10">
        <v>61</v>
      </c>
      <c r="E46" s="10">
        <v>0</v>
      </c>
      <c r="F46" s="10">
        <v>124921976</v>
      </c>
      <c r="G46" s="10">
        <v>124922036</v>
      </c>
      <c r="H46" s="36">
        <f t="shared" si="6"/>
        <v>124921976</v>
      </c>
      <c r="I46" s="9">
        <f t="shared" si="5"/>
        <v>124922036</v>
      </c>
      <c r="J46" s="18">
        <f t="shared" si="4"/>
        <v>-29</v>
      </c>
      <c r="K46" s="46" t="str">
        <f t="shared" si="2"/>
        <v>нет</v>
      </c>
      <c r="L46" s="18">
        <f t="shared" si="3"/>
        <v>30</v>
      </c>
    </row>
    <row r="47" spans="1:30" x14ac:dyDescent="0.25">
      <c r="A47" s="13"/>
      <c r="B47" s="10" t="s">
        <v>69</v>
      </c>
      <c r="C47" s="10" t="s">
        <v>4</v>
      </c>
      <c r="D47" s="10">
        <v>61</v>
      </c>
      <c r="E47" s="10">
        <v>1</v>
      </c>
      <c r="F47" s="10">
        <v>124922036</v>
      </c>
      <c r="G47" s="10">
        <v>124921976</v>
      </c>
      <c r="H47" s="36">
        <f t="shared" si="6"/>
        <v>124921976</v>
      </c>
      <c r="I47" s="9">
        <f t="shared" si="5"/>
        <v>124922036</v>
      </c>
      <c r="J47" s="18">
        <f t="shared" si="4"/>
        <v>-60</v>
      </c>
      <c r="K47" s="46" t="str">
        <f t="shared" si="2"/>
        <v>нет</v>
      </c>
      <c r="L47" s="18">
        <f t="shared" si="3"/>
        <v>61</v>
      </c>
    </row>
    <row r="48" spans="1:30" x14ac:dyDescent="0.25">
      <c r="A48" s="13"/>
      <c r="B48" s="10" t="s">
        <v>68</v>
      </c>
      <c r="C48" s="10" t="s">
        <v>4</v>
      </c>
      <c r="D48" s="10">
        <v>138</v>
      </c>
      <c r="E48" s="10">
        <v>0</v>
      </c>
      <c r="F48" s="10">
        <v>124922144</v>
      </c>
      <c r="G48" s="10">
        <v>124922007</v>
      </c>
      <c r="H48" s="36">
        <f t="shared" si="6"/>
        <v>124922007</v>
      </c>
      <c r="I48" s="9">
        <f t="shared" si="5"/>
        <v>124922144</v>
      </c>
      <c r="J48" s="18">
        <f t="shared" si="4"/>
        <v>-29</v>
      </c>
      <c r="K48" s="46" t="str">
        <f t="shared" si="2"/>
        <v>нет</v>
      </c>
      <c r="L48" s="18">
        <f t="shared" si="3"/>
        <v>30</v>
      </c>
    </row>
    <row r="49" spans="1:30" x14ac:dyDescent="0.25">
      <c r="A49" s="13"/>
      <c r="B49" s="10" t="s">
        <v>77</v>
      </c>
      <c r="C49" s="10" t="s">
        <v>4</v>
      </c>
      <c r="D49" s="10">
        <v>672</v>
      </c>
      <c r="E49" s="10">
        <v>3</v>
      </c>
      <c r="F49" s="10">
        <v>136130951</v>
      </c>
      <c r="G49" s="10">
        <v>136131622</v>
      </c>
      <c r="H49" s="36">
        <f t="shared" si="6"/>
        <v>136130951</v>
      </c>
      <c r="I49" s="9">
        <f t="shared" si="5"/>
        <v>136131622</v>
      </c>
      <c r="J49" s="18">
        <f t="shared" si="4"/>
        <v>11208807</v>
      </c>
      <c r="K49" s="46">
        <f t="shared" si="2"/>
        <v>11208808</v>
      </c>
      <c r="L49" s="18" t="str">
        <f t="shared" si="3"/>
        <v>нет</v>
      </c>
    </row>
    <row r="50" spans="1:30" x14ac:dyDescent="0.25">
      <c r="A50" s="13"/>
      <c r="B50" s="10" t="s">
        <v>79</v>
      </c>
      <c r="C50" s="10" t="s">
        <v>4</v>
      </c>
      <c r="D50" s="10">
        <v>143</v>
      </c>
      <c r="E50" s="10">
        <v>0</v>
      </c>
      <c r="F50" s="10">
        <v>136132634</v>
      </c>
      <c r="G50" s="10">
        <v>136132776</v>
      </c>
      <c r="H50" s="36">
        <f t="shared" si="6"/>
        <v>136132634</v>
      </c>
      <c r="I50" s="9">
        <f t="shared" si="5"/>
        <v>136132776</v>
      </c>
      <c r="J50" s="18">
        <f t="shared" si="4"/>
        <v>1012</v>
      </c>
      <c r="K50" s="46">
        <f t="shared" si="2"/>
        <v>1013</v>
      </c>
      <c r="L50" s="18" t="str">
        <f t="shared" si="3"/>
        <v>нет</v>
      </c>
    </row>
    <row r="51" spans="1:30" s="52" customFormat="1" x14ac:dyDescent="0.25">
      <c r="B51" s="50" t="s">
        <v>80</v>
      </c>
      <c r="C51" s="50" t="s">
        <v>4</v>
      </c>
      <c r="D51" s="50">
        <v>61</v>
      </c>
      <c r="E51" s="50">
        <v>0</v>
      </c>
      <c r="F51" s="50">
        <v>136132747</v>
      </c>
      <c r="G51" s="50">
        <v>136132807</v>
      </c>
      <c r="H51" s="47">
        <f t="shared" si="6"/>
        <v>136132747</v>
      </c>
      <c r="I51" s="50">
        <f t="shared" si="5"/>
        <v>136132807</v>
      </c>
      <c r="J51" s="18">
        <f t="shared" si="4"/>
        <v>-29</v>
      </c>
      <c r="K51" s="46" t="str">
        <f t="shared" si="2"/>
        <v>нет</v>
      </c>
      <c r="L51" s="18">
        <f t="shared" si="3"/>
        <v>30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s="52" customFormat="1" x14ac:dyDescent="0.25">
      <c r="B52" s="50" t="s">
        <v>81</v>
      </c>
      <c r="C52" s="50" t="s">
        <v>4</v>
      </c>
      <c r="D52" s="50">
        <v>61</v>
      </c>
      <c r="E52" s="50">
        <v>2</v>
      </c>
      <c r="F52" s="50">
        <v>136132747</v>
      </c>
      <c r="G52" s="50">
        <v>136132807</v>
      </c>
      <c r="H52" s="47">
        <f t="shared" si="6"/>
        <v>136132747</v>
      </c>
      <c r="I52" s="50">
        <f t="shared" si="5"/>
        <v>136132807</v>
      </c>
      <c r="J52" s="18"/>
      <c r="K52" s="46"/>
      <c r="L52" s="1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x14ac:dyDescent="0.25">
      <c r="A53" s="13"/>
      <c r="B53" s="10" t="s">
        <v>82</v>
      </c>
      <c r="C53" s="10" t="s">
        <v>4</v>
      </c>
      <c r="D53" s="10">
        <v>93</v>
      </c>
      <c r="E53" s="10">
        <v>0</v>
      </c>
      <c r="F53" s="10">
        <v>136132778</v>
      </c>
      <c r="G53" s="10">
        <v>136132870</v>
      </c>
      <c r="H53" s="36">
        <f t="shared" si="6"/>
        <v>136132778</v>
      </c>
      <c r="I53" s="9">
        <f t="shared" si="5"/>
        <v>136132870</v>
      </c>
      <c r="J53" s="18">
        <f t="shared" si="4"/>
        <v>-29</v>
      </c>
      <c r="K53" s="46" t="str">
        <f t="shared" si="2"/>
        <v>нет</v>
      </c>
      <c r="L53" s="18">
        <f t="shared" si="3"/>
        <v>30</v>
      </c>
    </row>
    <row r="54" spans="1:30" x14ac:dyDescent="0.25">
      <c r="A54" s="13"/>
      <c r="B54" s="10" t="s">
        <v>86</v>
      </c>
      <c r="C54" s="10" t="s">
        <v>4</v>
      </c>
      <c r="D54" s="10">
        <v>61</v>
      </c>
      <c r="E54" s="10">
        <v>2</v>
      </c>
      <c r="F54" s="10">
        <v>136132901</v>
      </c>
      <c r="G54" s="10">
        <v>136132841</v>
      </c>
      <c r="H54" s="36">
        <f t="shared" si="6"/>
        <v>136132841</v>
      </c>
      <c r="I54" s="9">
        <f t="shared" si="5"/>
        <v>136132901</v>
      </c>
      <c r="J54" s="18">
        <f t="shared" si="4"/>
        <v>-29</v>
      </c>
      <c r="K54" s="46" t="str">
        <f t="shared" si="2"/>
        <v>нет</v>
      </c>
      <c r="L54" s="18">
        <f t="shared" si="3"/>
        <v>30</v>
      </c>
    </row>
    <row r="55" spans="1:30" x14ac:dyDescent="0.25">
      <c r="A55" s="13"/>
      <c r="B55" s="10" t="s">
        <v>83</v>
      </c>
      <c r="C55" s="10" t="s">
        <v>4</v>
      </c>
      <c r="D55" s="10">
        <v>61</v>
      </c>
      <c r="E55" s="10">
        <v>0</v>
      </c>
      <c r="F55" s="10">
        <v>136132903</v>
      </c>
      <c r="G55" s="10">
        <v>136132843</v>
      </c>
      <c r="H55" s="36">
        <f t="shared" si="6"/>
        <v>136132843</v>
      </c>
      <c r="I55" s="9">
        <f t="shared" si="5"/>
        <v>136132903</v>
      </c>
      <c r="J55" s="18">
        <f t="shared" si="4"/>
        <v>-58</v>
      </c>
      <c r="K55" s="46" t="str">
        <f t="shared" si="2"/>
        <v>нет</v>
      </c>
      <c r="L55" s="18">
        <f t="shared" si="3"/>
        <v>59</v>
      </c>
    </row>
    <row r="56" spans="1:30" x14ac:dyDescent="0.25">
      <c r="A56" s="13"/>
      <c r="B56" s="10" t="s">
        <v>84</v>
      </c>
      <c r="C56" s="10" t="s">
        <v>4</v>
      </c>
      <c r="D56" s="10">
        <v>135</v>
      </c>
      <c r="E56" s="10">
        <v>0</v>
      </c>
      <c r="F56" s="10">
        <v>136133007</v>
      </c>
      <c r="G56" s="10">
        <v>136132874</v>
      </c>
      <c r="H56" s="36">
        <f t="shared" si="6"/>
        <v>136132874</v>
      </c>
      <c r="I56" s="9">
        <f t="shared" si="5"/>
        <v>136133007</v>
      </c>
      <c r="J56" s="18">
        <f t="shared" si="4"/>
        <v>-29</v>
      </c>
      <c r="K56" s="46" t="str">
        <f t="shared" si="2"/>
        <v>нет</v>
      </c>
      <c r="L56" s="18">
        <f t="shared" si="3"/>
        <v>30</v>
      </c>
    </row>
    <row r="57" spans="1:30" x14ac:dyDescent="0.25">
      <c r="A57" s="13"/>
      <c r="B57" s="10" t="s">
        <v>87</v>
      </c>
      <c r="C57" s="10" t="s">
        <v>4</v>
      </c>
      <c r="D57" s="10">
        <v>304</v>
      </c>
      <c r="E57" s="10">
        <v>1</v>
      </c>
      <c r="F57" s="10">
        <v>136133211</v>
      </c>
      <c r="G57" s="10">
        <v>136133514</v>
      </c>
      <c r="H57" s="36">
        <f t="shared" si="6"/>
        <v>136133211</v>
      </c>
      <c r="I57" s="9">
        <f t="shared" si="5"/>
        <v>136133514</v>
      </c>
      <c r="J57" s="18">
        <f t="shared" si="4"/>
        <v>204</v>
      </c>
      <c r="K57" s="46">
        <f t="shared" si="2"/>
        <v>205</v>
      </c>
      <c r="L57" s="18" t="str">
        <f t="shared" si="3"/>
        <v>нет</v>
      </c>
    </row>
    <row r="58" spans="1:30" s="52" customFormat="1" x14ac:dyDescent="0.25">
      <c r="B58" s="50" t="s">
        <v>89</v>
      </c>
      <c r="C58" s="50" t="s">
        <v>4</v>
      </c>
      <c r="D58" s="50">
        <v>61</v>
      </c>
      <c r="E58" s="50">
        <v>1</v>
      </c>
      <c r="F58" s="50">
        <v>136133545</v>
      </c>
      <c r="G58" s="50">
        <v>136133485</v>
      </c>
      <c r="H58" s="47">
        <f t="shared" si="6"/>
        <v>136133485</v>
      </c>
      <c r="I58" s="50">
        <f t="shared" si="5"/>
        <v>136133545</v>
      </c>
      <c r="J58" s="18">
        <f t="shared" si="4"/>
        <v>-29</v>
      </c>
      <c r="K58" s="46" t="str">
        <f t="shared" si="2"/>
        <v>нет</v>
      </c>
      <c r="L58" s="18">
        <f t="shared" si="3"/>
        <v>30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s="52" customFormat="1" x14ac:dyDescent="0.25">
      <c r="B59" s="50" t="s">
        <v>90</v>
      </c>
      <c r="C59" s="50" t="s">
        <v>4</v>
      </c>
      <c r="D59" s="50">
        <v>61</v>
      </c>
      <c r="E59" s="50">
        <v>2</v>
      </c>
      <c r="F59" s="50">
        <v>136133485</v>
      </c>
      <c r="G59" s="50">
        <v>136133545</v>
      </c>
      <c r="H59" s="47">
        <f t="shared" si="6"/>
        <v>136133485</v>
      </c>
      <c r="I59" s="50">
        <f t="shared" si="5"/>
        <v>136133545</v>
      </c>
      <c r="J59" s="18"/>
      <c r="K59" s="46"/>
      <c r="L59" s="1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52" customFormat="1" x14ac:dyDescent="0.25">
      <c r="B60" s="50" t="s">
        <v>91</v>
      </c>
      <c r="C60" s="50" t="s">
        <v>4</v>
      </c>
      <c r="D60" s="50">
        <v>62</v>
      </c>
      <c r="E60" s="50">
        <v>0</v>
      </c>
      <c r="F60" s="50">
        <v>136133544</v>
      </c>
      <c r="G60" s="50">
        <v>136133605</v>
      </c>
      <c r="H60" s="47">
        <f t="shared" si="6"/>
        <v>136133544</v>
      </c>
      <c r="I60" s="50">
        <f t="shared" si="5"/>
        <v>136133605</v>
      </c>
      <c r="J60" s="18">
        <f t="shared" si="4"/>
        <v>-1</v>
      </c>
      <c r="K60" s="46" t="str">
        <f t="shared" si="2"/>
        <v>нет</v>
      </c>
      <c r="L60" s="18">
        <f t="shared" si="3"/>
        <v>2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52" customFormat="1" x14ac:dyDescent="0.25">
      <c r="B61" s="50" t="s">
        <v>95</v>
      </c>
      <c r="C61" s="50" t="s">
        <v>4</v>
      </c>
      <c r="D61" s="50">
        <v>62</v>
      </c>
      <c r="E61" s="50">
        <v>1</v>
      </c>
      <c r="F61" s="50">
        <v>136133605</v>
      </c>
      <c r="G61" s="50">
        <v>136133544</v>
      </c>
      <c r="H61" s="47">
        <f t="shared" si="6"/>
        <v>136133544</v>
      </c>
      <c r="I61" s="50">
        <f t="shared" si="5"/>
        <v>136133605</v>
      </c>
      <c r="J61" s="18"/>
      <c r="K61" s="46"/>
      <c r="L61" s="1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x14ac:dyDescent="0.25">
      <c r="A62" s="13"/>
      <c r="B62" s="10" t="s">
        <v>93</v>
      </c>
      <c r="C62" s="10" t="s">
        <v>4</v>
      </c>
      <c r="D62" s="10">
        <v>199</v>
      </c>
      <c r="E62" s="10">
        <v>3</v>
      </c>
      <c r="F62" s="10">
        <v>136133773</v>
      </c>
      <c r="G62" s="10">
        <v>136133575</v>
      </c>
      <c r="H62" s="36">
        <f t="shared" si="6"/>
        <v>136133575</v>
      </c>
      <c r="I62" s="9">
        <f t="shared" si="5"/>
        <v>136133773</v>
      </c>
      <c r="J62" s="18">
        <f t="shared" si="4"/>
        <v>-30</v>
      </c>
      <c r="K62" s="46" t="str">
        <f t="shared" si="2"/>
        <v>нет</v>
      </c>
      <c r="L62" s="18">
        <f t="shared" si="3"/>
        <v>31</v>
      </c>
    </row>
    <row r="63" spans="1:30" x14ac:dyDescent="0.25">
      <c r="A63" s="13"/>
      <c r="B63" s="10" t="s">
        <v>97</v>
      </c>
      <c r="C63" s="10" t="s">
        <v>4</v>
      </c>
      <c r="D63" s="10">
        <v>505</v>
      </c>
      <c r="E63" s="10">
        <v>10</v>
      </c>
      <c r="F63" s="10">
        <v>136134986</v>
      </c>
      <c r="G63" s="10">
        <v>136135490</v>
      </c>
      <c r="H63" s="36">
        <f t="shared" si="6"/>
        <v>136134986</v>
      </c>
      <c r="I63" s="9">
        <f t="shared" si="5"/>
        <v>136135490</v>
      </c>
      <c r="J63" s="18">
        <f t="shared" si="4"/>
        <v>1213</v>
      </c>
      <c r="K63" s="46">
        <f t="shared" si="2"/>
        <v>1214</v>
      </c>
      <c r="L63" s="18" t="str">
        <f t="shared" si="3"/>
        <v>нет</v>
      </c>
    </row>
    <row r="64" spans="1:30" x14ac:dyDescent="0.25">
      <c r="A64" s="13"/>
      <c r="B64" s="10" t="s">
        <v>99</v>
      </c>
      <c r="C64" s="10" t="s">
        <v>4</v>
      </c>
      <c r="D64" s="10">
        <v>300</v>
      </c>
      <c r="E64" s="10">
        <v>1</v>
      </c>
      <c r="F64" s="10">
        <v>136136543</v>
      </c>
      <c r="G64" s="10">
        <v>136136842</v>
      </c>
      <c r="H64" s="36">
        <f t="shared" si="6"/>
        <v>136136543</v>
      </c>
      <c r="I64" s="9">
        <f t="shared" si="5"/>
        <v>136136842</v>
      </c>
      <c r="J64" s="18">
        <f t="shared" si="4"/>
        <v>1053</v>
      </c>
      <c r="K64" s="46">
        <f t="shared" si="2"/>
        <v>1054</v>
      </c>
      <c r="L64" s="18" t="str">
        <f t="shared" si="3"/>
        <v>нет</v>
      </c>
    </row>
    <row r="65" spans="1:30" x14ac:dyDescent="0.25">
      <c r="A65" s="13"/>
      <c r="B65" s="10" t="s">
        <v>101</v>
      </c>
      <c r="C65" s="10" t="s">
        <v>4</v>
      </c>
      <c r="D65" s="10">
        <v>167</v>
      </c>
      <c r="E65" s="10">
        <v>0</v>
      </c>
      <c r="F65" s="10">
        <v>136136982</v>
      </c>
      <c r="G65" s="10">
        <v>136136816</v>
      </c>
      <c r="H65" s="36">
        <f t="shared" si="6"/>
        <v>136136816</v>
      </c>
      <c r="I65" s="9">
        <f t="shared" si="5"/>
        <v>136136982</v>
      </c>
      <c r="J65" s="18">
        <f t="shared" si="4"/>
        <v>-26</v>
      </c>
      <c r="K65" s="46" t="str">
        <f t="shared" si="2"/>
        <v>нет</v>
      </c>
      <c r="L65" s="18">
        <f t="shared" si="3"/>
        <v>27</v>
      </c>
    </row>
    <row r="66" spans="1:30" x14ac:dyDescent="0.25">
      <c r="A66" s="13"/>
      <c r="B66" s="10" t="s">
        <v>102</v>
      </c>
      <c r="C66" s="10" t="s">
        <v>4</v>
      </c>
      <c r="D66" s="10">
        <v>328</v>
      </c>
      <c r="E66" s="10">
        <v>0</v>
      </c>
      <c r="F66" s="10">
        <v>136137269</v>
      </c>
      <c r="G66" s="10">
        <v>136137596</v>
      </c>
      <c r="H66" s="36">
        <f t="shared" si="6"/>
        <v>136137269</v>
      </c>
      <c r="I66" s="9">
        <f t="shared" si="5"/>
        <v>136137596</v>
      </c>
      <c r="J66" s="18">
        <f t="shared" si="4"/>
        <v>287</v>
      </c>
      <c r="K66" s="46">
        <f t="shared" si="2"/>
        <v>288</v>
      </c>
      <c r="L66" s="18" t="str">
        <f t="shared" si="3"/>
        <v>нет</v>
      </c>
    </row>
    <row r="67" spans="1:30" x14ac:dyDescent="0.25">
      <c r="A67" s="13"/>
      <c r="B67" s="10" t="s">
        <v>103</v>
      </c>
      <c r="C67" s="10" t="s">
        <v>4</v>
      </c>
      <c r="D67" s="10">
        <v>61</v>
      </c>
      <c r="E67" s="10">
        <v>1</v>
      </c>
      <c r="F67" s="10">
        <v>136137627</v>
      </c>
      <c r="G67" s="10">
        <v>136137567</v>
      </c>
      <c r="H67" s="36">
        <f t="shared" si="6"/>
        <v>136137567</v>
      </c>
      <c r="I67" s="9">
        <f t="shared" si="5"/>
        <v>136137627</v>
      </c>
      <c r="J67" s="18">
        <f t="shared" si="4"/>
        <v>-29</v>
      </c>
      <c r="K67" s="46" t="str">
        <f t="shared" si="2"/>
        <v>нет</v>
      </c>
      <c r="L67" s="18">
        <f t="shared" si="3"/>
        <v>30</v>
      </c>
    </row>
    <row r="68" spans="1:30" x14ac:dyDescent="0.25">
      <c r="A68" s="13"/>
      <c r="B68" s="10" t="s">
        <v>106</v>
      </c>
      <c r="C68" s="10" t="s">
        <v>4</v>
      </c>
      <c r="D68" s="10">
        <v>61</v>
      </c>
      <c r="E68" s="10">
        <v>2</v>
      </c>
      <c r="F68" s="10">
        <v>136137631</v>
      </c>
      <c r="G68" s="10">
        <v>136137571</v>
      </c>
      <c r="H68" s="36">
        <f t="shared" si="6"/>
        <v>136137571</v>
      </c>
      <c r="I68" s="9">
        <f>MAX(F68,G68)</f>
        <v>136137631</v>
      </c>
      <c r="J68" s="18">
        <f t="shared" si="4"/>
        <v>-56</v>
      </c>
      <c r="K68" s="46" t="str">
        <f t="shared" si="2"/>
        <v>нет</v>
      </c>
      <c r="L68" s="18">
        <f t="shared" si="3"/>
        <v>57</v>
      </c>
    </row>
    <row r="69" spans="1:30" x14ac:dyDescent="0.25">
      <c r="A69" s="13"/>
      <c r="B69" s="10" t="s">
        <v>107</v>
      </c>
      <c r="C69" s="10" t="s">
        <v>4</v>
      </c>
      <c r="D69" s="10">
        <v>61</v>
      </c>
      <c r="E69" s="10">
        <v>1</v>
      </c>
      <c r="F69" s="10">
        <v>136137649</v>
      </c>
      <c r="G69" s="10">
        <v>136137589</v>
      </c>
      <c r="H69" s="36">
        <f t="shared" ref="H69:H74" si="7">MIN(F69,G69)</f>
        <v>136137589</v>
      </c>
      <c r="I69" s="9">
        <f t="shared" si="5"/>
        <v>136137649</v>
      </c>
      <c r="J69" s="18">
        <f t="shared" si="4"/>
        <v>-42</v>
      </c>
      <c r="K69" s="46" t="str">
        <f t="shared" si="2"/>
        <v>нет</v>
      </c>
      <c r="L69" s="18">
        <f t="shared" si="3"/>
        <v>43</v>
      </c>
    </row>
    <row r="70" spans="1:30" s="52" customFormat="1" x14ac:dyDescent="0.25">
      <c r="B70" s="50" t="s">
        <v>104</v>
      </c>
      <c r="C70" s="50" t="s">
        <v>4</v>
      </c>
      <c r="D70" s="50">
        <v>61</v>
      </c>
      <c r="E70" s="50">
        <v>1</v>
      </c>
      <c r="F70" s="50">
        <v>136137687</v>
      </c>
      <c r="G70" s="50">
        <v>136137627</v>
      </c>
      <c r="H70" s="47">
        <f t="shared" si="7"/>
        <v>136137627</v>
      </c>
      <c r="I70" s="50">
        <f t="shared" si="5"/>
        <v>136137687</v>
      </c>
      <c r="J70" s="18">
        <f t="shared" si="4"/>
        <v>-22</v>
      </c>
      <c r="K70" s="46" t="str">
        <f t="shared" si="2"/>
        <v>нет</v>
      </c>
      <c r="L70" s="18">
        <f t="shared" si="3"/>
        <v>23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s="52" customFormat="1" x14ac:dyDescent="0.25">
      <c r="B71" s="50" t="s">
        <v>105</v>
      </c>
      <c r="C71" s="50" t="s">
        <v>4</v>
      </c>
      <c r="D71" s="50">
        <v>61</v>
      </c>
      <c r="E71" s="50">
        <v>0</v>
      </c>
      <c r="F71" s="50">
        <v>136137687</v>
      </c>
      <c r="G71" s="50">
        <v>136137627</v>
      </c>
      <c r="H71" s="47">
        <f t="shared" si="7"/>
        <v>136137627</v>
      </c>
      <c r="I71" s="50">
        <f t="shared" si="5"/>
        <v>136137687</v>
      </c>
      <c r="J71" s="18"/>
      <c r="K71" s="46"/>
      <c r="L71" s="1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x14ac:dyDescent="0.25">
      <c r="A72" s="13"/>
      <c r="B72" s="10" t="s">
        <v>108</v>
      </c>
      <c r="C72" s="10" t="s">
        <v>4</v>
      </c>
      <c r="D72" s="10">
        <v>103</v>
      </c>
      <c r="E72" s="10">
        <v>0</v>
      </c>
      <c r="F72" s="10">
        <v>136137760</v>
      </c>
      <c r="G72" s="10">
        <v>136137658</v>
      </c>
      <c r="H72" s="36">
        <f t="shared" si="7"/>
        <v>136137658</v>
      </c>
      <c r="I72" s="9">
        <f t="shared" si="5"/>
        <v>136137760</v>
      </c>
      <c r="J72" s="18">
        <f t="shared" si="4"/>
        <v>-29</v>
      </c>
      <c r="K72" s="46" t="str">
        <f t="shared" ref="K72:K74" si="8">IF(J72&gt;0,J72+1,"нет")</f>
        <v>нет</v>
      </c>
      <c r="L72" s="18">
        <f t="shared" ref="L72:L74" si="9">IF(J72&lt;0,ABS(J72) +1,"нет")</f>
        <v>30</v>
      </c>
    </row>
    <row r="73" spans="1:30" x14ac:dyDescent="0.25">
      <c r="A73" s="13"/>
      <c r="B73" s="10" t="s">
        <v>109</v>
      </c>
      <c r="C73" s="10" t="s">
        <v>4</v>
      </c>
      <c r="D73" s="10">
        <v>100</v>
      </c>
      <c r="E73" s="10">
        <v>2</v>
      </c>
      <c r="F73" s="10">
        <v>136148614</v>
      </c>
      <c r="G73" s="10">
        <v>136148713</v>
      </c>
      <c r="H73" s="36">
        <f t="shared" si="7"/>
        <v>136148614</v>
      </c>
      <c r="I73" s="9">
        <f t="shared" ref="I73:I74" si="10">MAX(F73,G73)</f>
        <v>136148713</v>
      </c>
      <c r="J73" s="18">
        <f t="shared" ref="J73:J74" si="11">H73-I72</f>
        <v>10854</v>
      </c>
      <c r="K73" s="46">
        <f t="shared" si="8"/>
        <v>10855</v>
      </c>
      <c r="L73" s="18" t="str">
        <f t="shared" si="9"/>
        <v>нет</v>
      </c>
    </row>
    <row r="74" spans="1:30" x14ac:dyDescent="0.25">
      <c r="A74" s="13"/>
      <c r="B74" s="10" t="s">
        <v>111</v>
      </c>
      <c r="C74" s="10" t="s">
        <v>4</v>
      </c>
      <c r="D74" s="10">
        <v>100</v>
      </c>
      <c r="E74" s="10">
        <v>0</v>
      </c>
      <c r="F74" s="10">
        <v>136148892</v>
      </c>
      <c r="G74" s="10">
        <v>136148793</v>
      </c>
      <c r="H74" s="36">
        <f t="shared" si="7"/>
        <v>136148793</v>
      </c>
      <c r="I74" s="9">
        <f t="shared" si="10"/>
        <v>136148892</v>
      </c>
      <c r="J74" s="18">
        <f t="shared" si="11"/>
        <v>80</v>
      </c>
      <c r="K74" s="46">
        <f t="shared" si="8"/>
        <v>81</v>
      </c>
      <c r="L74" s="18" t="str">
        <f t="shared" si="9"/>
        <v>нет</v>
      </c>
    </row>
  </sheetData>
  <sortState ref="B5:N75">
    <sortCondition ref="H5:H75"/>
  </sortState>
  <mergeCells count="1"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4"/>
  <sheetViews>
    <sheetView workbookViewId="0">
      <selection activeCell="A18" sqref="A18:XFD19"/>
    </sheetView>
  </sheetViews>
  <sheetFormatPr defaultRowHeight="15" x14ac:dyDescent="0.25"/>
  <cols>
    <col min="1" max="1" width="40.28515625" bestFit="1" customWidth="1"/>
    <col min="5" max="5" width="12" customWidth="1"/>
    <col min="6" max="6" width="16.140625" customWidth="1"/>
    <col min="7" max="7" width="13.85546875" customWidth="1"/>
    <col min="8" max="8" width="15.140625" customWidth="1"/>
    <col min="9" max="9" width="12.7109375" customWidth="1"/>
    <col min="10" max="10" width="18.5703125" customWidth="1"/>
    <col min="11" max="11" width="15.7109375" customWidth="1"/>
    <col min="12" max="46" width="9.140625" style="13"/>
  </cols>
  <sheetData>
    <row r="1" spans="1:46" x14ac:dyDescent="0.25">
      <c r="A1" s="2" t="s">
        <v>0</v>
      </c>
      <c r="G1" s="13"/>
      <c r="I1" s="13"/>
      <c r="J1" s="13"/>
      <c r="K1" s="13"/>
    </row>
    <row r="2" spans="1:46" x14ac:dyDescent="0.25">
      <c r="A2" s="2" t="s">
        <v>1</v>
      </c>
      <c r="G2" s="13"/>
      <c r="I2" s="13"/>
      <c r="J2" s="107" t="s">
        <v>154</v>
      </c>
      <c r="K2" s="107"/>
    </row>
    <row r="3" spans="1:46" x14ac:dyDescent="0.25">
      <c r="A3" s="2" t="s">
        <v>2</v>
      </c>
      <c r="G3" s="13"/>
      <c r="I3" s="13"/>
      <c r="J3" s="18" t="s">
        <v>152</v>
      </c>
      <c r="K3" s="60" t="s">
        <v>153</v>
      </c>
    </row>
    <row r="4" spans="1:46" ht="45.75" thickBot="1" x14ac:dyDescent="0.3">
      <c r="A4" s="64" t="s">
        <v>123</v>
      </c>
      <c r="B4" s="64" t="s">
        <v>112</v>
      </c>
      <c r="C4" s="64" t="s">
        <v>114</v>
      </c>
      <c r="D4" s="64" t="s">
        <v>115</v>
      </c>
      <c r="E4" s="64" t="s">
        <v>119</v>
      </c>
      <c r="F4" s="64" t="s">
        <v>120</v>
      </c>
      <c r="G4" s="65" t="s">
        <v>142</v>
      </c>
      <c r="H4" s="65" t="s">
        <v>141</v>
      </c>
      <c r="I4" s="66" t="s">
        <v>151</v>
      </c>
      <c r="J4" s="67" t="s">
        <v>155</v>
      </c>
      <c r="K4" s="65" t="s">
        <v>156</v>
      </c>
    </row>
    <row r="5" spans="1:46" x14ac:dyDescent="0.25">
      <c r="A5" s="31" t="s">
        <v>3</v>
      </c>
      <c r="B5" s="31" t="s">
        <v>4</v>
      </c>
      <c r="C5" s="31">
        <v>313</v>
      </c>
      <c r="D5" s="31">
        <v>1</v>
      </c>
      <c r="E5" s="31">
        <v>117550141</v>
      </c>
      <c r="F5" s="31">
        <v>117549829</v>
      </c>
      <c r="G5" s="45">
        <f t="shared" ref="G5:G68" si="0">MIN(E5,F5)</f>
        <v>117549829</v>
      </c>
      <c r="H5" s="61">
        <f>MAX(E5,F5)</f>
        <v>117550141</v>
      </c>
      <c r="I5" s="62"/>
      <c r="J5" s="63"/>
      <c r="K5" s="62"/>
    </row>
    <row r="6" spans="1:46" s="70" customFormat="1" x14ac:dyDescent="0.25">
      <c r="A6" s="68" t="s">
        <v>6</v>
      </c>
      <c r="B6" s="68" t="s">
        <v>4</v>
      </c>
      <c r="C6" s="68">
        <v>61</v>
      </c>
      <c r="D6" s="68">
        <v>0</v>
      </c>
      <c r="E6" s="68">
        <v>117550112</v>
      </c>
      <c r="F6" s="68">
        <v>117550172</v>
      </c>
      <c r="G6" s="68">
        <f t="shared" si="0"/>
        <v>117550112</v>
      </c>
      <c r="H6" s="69">
        <f t="shared" ref="H6:H8" si="1">MAX(E6,F6)</f>
        <v>117550172</v>
      </c>
      <c r="I6" s="69">
        <f>G6-H5</f>
        <v>-29</v>
      </c>
      <c r="J6" s="69" t="str">
        <f>IF(I6&gt;0,I6+1,"нет")</f>
        <v>нет</v>
      </c>
      <c r="K6" s="69">
        <f>IF(I6&lt;0,ABS(I6) +1,"нет")</f>
        <v>30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s="70" customFormat="1" x14ac:dyDescent="0.25">
      <c r="A7" s="68" t="s">
        <v>9</v>
      </c>
      <c r="B7" s="68" t="s">
        <v>4</v>
      </c>
      <c r="C7" s="68">
        <v>61</v>
      </c>
      <c r="D7" s="68">
        <v>1</v>
      </c>
      <c r="E7" s="68">
        <v>117550172</v>
      </c>
      <c r="F7" s="68">
        <v>117550112</v>
      </c>
      <c r="G7" s="68">
        <f t="shared" si="0"/>
        <v>117550112</v>
      </c>
      <c r="H7" s="69">
        <f t="shared" si="1"/>
        <v>117550172</v>
      </c>
      <c r="I7" s="69"/>
      <c r="J7" s="69"/>
      <c r="K7" s="6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x14ac:dyDescent="0.25">
      <c r="A8" s="7" t="s">
        <v>8</v>
      </c>
      <c r="B8" s="7" t="s">
        <v>4</v>
      </c>
      <c r="C8" s="7">
        <v>216</v>
      </c>
      <c r="D8" s="7">
        <v>0</v>
      </c>
      <c r="E8" s="7">
        <v>117550358</v>
      </c>
      <c r="F8" s="7">
        <v>117550143</v>
      </c>
      <c r="G8" s="36">
        <f t="shared" si="0"/>
        <v>117550143</v>
      </c>
      <c r="H8" s="9">
        <f t="shared" si="1"/>
        <v>117550358</v>
      </c>
      <c r="I8" s="18">
        <f>G8-H7</f>
        <v>-29</v>
      </c>
      <c r="J8" s="46" t="str">
        <f t="shared" ref="J8:J70" si="2">IF(I8&gt;0,I8+1,"нет")</f>
        <v>нет</v>
      </c>
      <c r="K8" s="18">
        <f t="shared" ref="K8:K70" si="3">IF(I8&lt;0,ABS(I8) +1,"нет")</f>
        <v>30</v>
      </c>
    </row>
    <row r="9" spans="1:46" s="70" customFormat="1" x14ac:dyDescent="0.25">
      <c r="A9" s="68" t="s">
        <v>11</v>
      </c>
      <c r="B9" s="68" t="s">
        <v>4</v>
      </c>
      <c r="C9" s="68">
        <v>61</v>
      </c>
      <c r="D9" s="68">
        <v>0</v>
      </c>
      <c r="E9" s="68">
        <v>117550329</v>
      </c>
      <c r="F9" s="68">
        <v>117550389</v>
      </c>
      <c r="G9" s="68">
        <f t="shared" si="0"/>
        <v>117550329</v>
      </c>
      <c r="H9" s="69">
        <f>MAX(E9,F9)</f>
        <v>117550389</v>
      </c>
      <c r="I9" s="69">
        <f t="shared" ref="I9:I72" si="4">G9-H8</f>
        <v>-29</v>
      </c>
      <c r="J9" s="69" t="str">
        <f t="shared" si="2"/>
        <v>нет</v>
      </c>
      <c r="K9" s="69">
        <f t="shared" si="3"/>
        <v>30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70" customFormat="1" x14ac:dyDescent="0.25">
      <c r="A10" s="68" t="s">
        <v>12</v>
      </c>
      <c r="B10" s="68" t="s">
        <v>4</v>
      </c>
      <c r="C10" s="68">
        <v>61</v>
      </c>
      <c r="D10" s="68">
        <v>1</v>
      </c>
      <c r="E10" s="68">
        <v>117550329</v>
      </c>
      <c r="F10" s="68">
        <v>117550389</v>
      </c>
      <c r="G10" s="68">
        <f t="shared" si="0"/>
        <v>117550329</v>
      </c>
      <c r="H10" s="69">
        <f t="shared" ref="H10:H73" si="5">MAX(E10,F10)</f>
        <v>117550389</v>
      </c>
      <c r="I10" s="69"/>
      <c r="J10" s="69"/>
      <c r="K10" s="69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70" customFormat="1" x14ac:dyDescent="0.25">
      <c r="A11" s="68" t="s">
        <v>13</v>
      </c>
      <c r="B11" s="68" t="s">
        <v>4</v>
      </c>
      <c r="C11" s="68">
        <v>64</v>
      </c>
      <c r="D11" s="68">
        <v>0</v>
      </c>
      <c r="E11" s="68">
        <v>117550382</v>
      </c>
      <c r="F11" s="68">
        <v>117550445</v>
      </c>
      <c r="G11" s="68">
        <f t="shared" si="0"/>
        <v>117550382</v>
      </c>
      <c r="H11" s="69">
        <f t="shared" si="5"/>
        <v>117550445</v>
      </c>
      <c r="I11" s="69">
        <f t="shared" si="4"/>
        <v>-7</v>
      </c>
      <c r="J11" s="69" t="str">
        <f t="shared" si="2"/>
        <v>нет</v>
      </c>
      <c r="K11" s="69">
        <f t="shared" si="3"/>
        <v>8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70" customFormat="1" x14ac:dyDescent="0.25">
      <c r="A12" s="68" t="s">
        <v>15</v>
      </c>
      <c r="B12" s="68" t="s">
        <v>4</v>
      </c>
      <c r="C12" s="68">
        <v>64</v>
      </c>
      <c r="D12" s="68">
        <v>2</v>
      </c>
      <c r="E12" s="68">
        <v>117550382</v>
      </c>
      <c r="F12" s="68">
        <v>117550445</v>
      </c>
      <c r="G12" s="68">
        <f t="shared" si="0"/>
        <v>117550382</v>
      </c>
      <c r="H12" s="69">
        <f t="shared" si="5"/>
        <v>117550445</v>
      </c>
      <c r="I12" s="69"/>
      <c r="J12" s="69"/>
      <c r="K12" s="69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s="70" customFormat="1" x14ac:dyDescent="0.25">
      <c r="A13" s="68" t="s">
        <v>14</v>
      </c>
      <c r="B13" s="68" t="s">
        <v>4</v>
      </c>
      <c r="C13" s="68">
        <v>67</v>
      </c>
      <c r="D13" s="68">
        <v>0</v>
      </c>
      <c r="E13" s="68">
        <v>117550416</v>
      </c>
      <c r="F13" s="68">
        <v>117550482</v>
      </c>
      <c r="G13" s="68">
        <f t="shared" si="0"/>
        <v>117550416</v>
      </c>
      <c r="H13" s="69">
        <f t="shared" si="5"/>
        <v>117550482</v>
      </c>
      <c r="I13" s="69">
        <f t="shared" si="4"/>
        <v>-29</v>
      </c>
      <c r="J13" s="69" t="str">
        <f t="shared" si="2"/>
        <v>нет</v>
      </c>
      <c r="K13" s="69">
        <f t="shared" si="3"/>
        <v>30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s="70" customFormat="1" x14ac:dyDescent="0.25">
      <c r="A14" s="68" t="s">
        <v>17</v>
      </c>
      <c r="B14" s="68" t="s">
        <v>4</v>
      </c>
      <c r="C14" s="68">
        <v>61</v>
      </c>
      <c r="D14" s="68">
        <v>1</v>
      </c>
      <c r="E14" s="68">
        <v>117550453</v>
      </c>
      <c r="F14" s="68">
        <v>117550513</v>
      </c>
      <c r="G14" s="68">
        <f t="shared" si="0"/>
        <v>117550453</v>
      </c>
      <c r="H14" s="69">
        <f t="shared" si="5"/>
        <v>117550513</v>
      </c>
      <c r="I14" s="69">
        <f t="shared" si="4"/>
        <v>-29</v>
      </c>
      <c r="J14" s="69" t="str">
        <f t="shared" si="2"/>
        <v>нет</v>
      </c>
      <c r="K14" s="69">
        <f t="shared" si="3"/>
        <v>30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s="70" customFormat="1" x14ac:dyDescent="0.25">
      <c r="A15" s="68" t="s">
        <v>19</v>
      </c>
      <c r="B15" s="68" t="s">
        <v>4</v>
      </c>
      <c r="C15" s="68">
        <v>61</v>
      </c>
      <c r="D15" s="68">
        <v>1</v>
      </c>
      <c r="E15" s="68">
        <v>117550471</v>
      </c>
      <c r="F15" s="68">
        <v>117550531</v>
      </c>
      <c r="G15" s="68">
        <f t="shared" si="0"/>
        <v>117550471</v>
      </c>
      <c r="H15" s="69">
        <f t="shared" si="5"/>
        <v>117550531</v>
      </c>
      <c r="I15" s="69">
        <f t="shared" si="4"/>
        <v>-42</v>
      </c>
      <c r="J15" s="69" t="str">
        <f t="shared" si="2"/>
        <v>нет</v>
      </c>
      <c r="K15" s="69">
        <f t="shared" si="3"/>
        <v>43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x14ac:dyDescent="0.25">
      <c r="A16" s="7" t="s">
        <v>18</v>
      </c>
      <c r="B16" s="7" t="s">
        <v>4</v>
      </c>
      <c r="C16" s="7">
        <v>304</v>
      </c>
      <c r="D16" s="7">
        <v>0</v>
      </c>
      <c r="E16" s="7">
        <v>117550805</v>
      </c>
      <c r="F16" s="7">
        <v>117550502</v>
      </c>
      <c r="G16" s="36">
        <f t="shared" si="0"/>
        <v>117550502</v>
      </c>
      <c r="H16" s="9">
        <f t="shared" si="5"/>
        <v>117550805</v>
      </c>
      <c r="I16" s="18">
        <f t="shared" si="4"/>
        <v>-29</v>
      </c>
      <c r="J16" s="46" t="str">
        <f t="shared" si="2"/>
        <v>нет</v>
      </c>
      <c r="K16" s="18">
        <f t="shared" si="3"/>
        <v>30</v>
      </c>
    </row>
    <row r="17" spans="1:46" x14ac:dyDescent="0.25">
      <c r="A17" s="7" t="s">
        <v>20</v>
      </c>
      <c r="B17" s="7" t="s">
        <v>4</v>
      </c>
      <c r="C17" s="7">
        <v>438</v>
      </c>
      <c r="D17" s="7">
        <v>1</v>
      </c>
      <c r="E17" s="7">
        <v>117552961</v>
      </c>
      <c r="F17" s="7">
        <v>117552524</v>
      </c>
      <c r="G17" s="36">
        <f t="shared" si="0"/>
        <v>117552524</v>
      </c>
      <c r="H17" s="9">
        <f t="shared" si="5"/>
        <v>117552961</v>
      </c>
      <c r="I17" s="18">
        <f t="shared" si="4"/>
        <v>1719</v>
      </c>
      <c r="J17" s="46">
        <f t="shared" si="2"/>
        <v>1720</v>
      </c>
      <c r="K17" s="18" t="str">
        <f t="shared" si="3"/>
        <v>нет</v>
      </c>
    </row>
    <row r="18" spans="1:46" s="70" customFormat="1" x14ac:dyDescent="0.25">
      <c r="A18" s="68" t="s">
        <v>23</v>
      </c>
      <c r="B18" s="68" t="s">
        <v>4</v>
      </c>
      <c r="C18" s="68">
        <v>61</v>
      </c>
      <c r="D18" s="68">
        <v>1</v>
      </c>
      <c r="E18" s="68">
        <v>117552992</v>
      </c>
      <c r="F18" s="68">
        <v>117552932</v>
      </c>
      <c r="G18" s="68">
        <f t="shared" si="0"/>
        <v>117552932</v>
      </c>
      <c r="H18" s="69">
        <f t="shared" si="5"/>
        <v>117552992</v>
      </c>
      <c r="I18" s="69">
        <f>G18-H17</f>
        <v>-29</v>
      </c>
      <c r="J18" s="69" t="str">
        <f t="shared" si="2"/>
        <v>нет</v>
      </c>
      <c r="K18" s="69">
        <f>IF(I18&lt;0,ABS(I18) +1,"нет")</f>
        <v>30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70" customFormat="1" x14ac:dyDescent="0.25">
      <c r="A19" s="68" t="s">
        <v>24</v>
      </c>
      <c r="B19" s="68" t="s">
        <v>4</v>
      </c>
      <c r="C19" s="68">
        <v>61</v>
      </c>
      <c r="D19" s="68">
        <v>1</v>
      </c>
      <c r="E19" s="68">
        <v>117553015</v>
      </c>
      <c r="F19" s="68">
        <v>117552955</v>
      </c>
      <c r="G19" s="68">
        <f t="shared" si="0"/>
        <v>117552955</v>
      </c>
      <c r="H19" s="69">
        <f t="shared" si="5"/>
        <v>117553015</v>
      </c>
      <c r="I19" s="69">
        <f t="shared" si="4"/>
        <v>-37</v>
      </c>
      <c r="J19" s="69" t="str">
        <f t="shared" si="2"/>
        <v>нет</v>
      </c>
      <c r="K19" s="69">
        <f t="shared" si="3"/>
        <v>38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x14ac:dyDescent="0.25">
      <c r="A20" s="7" t="s">
        <v>25</v>
      </c>
      <c r="B20" s="7" t="s">
        <v>4</v>
      </c>
      <c r="C20" s="7">
        <v>1048</v>
      </c>
      <c r="D20" s="7">
        <v>1</v>
      </c>
      <c r="E20" s="7">
        <v>117552986</v>
      </c>
      <c r="F20" s="7">
        <v>117554033</v>
      </c>
      <c r="G20" s="36">
        <f t="shared" si="0"/>
        <v>117552986</v>
      </c>
      <c r="H20" s="9">
        <f t="shared" si="5"/>
        <v>117554033</v>
      </c>
      <c r="I20" s="18">
        <f t="shared" si="4"/>
        <v>-29</v>
      </c>
      <c r="J20" s="46" t="str">
        <f t="shared" si="2"/>
        <v>нет</v>
      </c>
      <c r="K20" s="18">
        <f t="shared" si="3"/>
        <v>30</v>
      </c>
    </row>
    <row r="21" spans="1:46" s="70" customFormat="1" x14ac:dyDescent="0.25">
      <c r="A21" s="69" t="s">
        <v>31</v>
      </c>
      <c r="B21" s="69" t="s">
        <v>4</v>
      </c>
      <c r="C21" s="69">
        <v>61</v>
      </c>
      <c r="D21" s="69">
        <v>0</v>
      </c>
      <c r="E21" s="69">
        <v>117554131</v>
      </c>
      <c r="F21" s="69">
        <v>117554191</v>
      </c>
      <c r="G21" s="68">
        <f t="shared" si="0"/>
        <v>117554131</v>
      </c>
      <c r="H21" s="69">
        <f t="shared" si="5"/>
        <v>117554191</v>
      </c>
      <c r="I21" s="69">
        <f t="shared" si="4"/>
        <v>98</v>
      </c>
      <c r="J21" s="69">
        <f t="shared" si="2"/>
        <v>99</v>
      </c>
      <c r="K21" s="69" t="str">
        <f t="shared" si="3"/>
        <v>нет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70" customFormat="1" x14ac:dyDescent="0.25">
      <c r="A22" s="69" t="s">
        <v>33</v>
      </c>
      <c r="B22" s="69" t="s">
        <v>4</v>
      </c>
      <c r="C22" s="69">
        <v>61</v>
      </c>
      <c r="D22" s="69">
        <v>1</v>
      </c>
      <c r="E22" s="69">
        <v>117554131</v>
      </c>
      <c r="F22" s="69">
        <v>117554191</v>
      </c>
      <c r="G22" s="68">
        <f t="shared" si="0"/>
        <v>117554131</v>
      </c>
      <c r="H22" s="69">
        <f t="shared" si="5"/>
        <v>117554191</v>
      </c>
      <c r="I22" s="69"/>
      <c r="J22" s="69"/>
      <c r="K22" s="69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x14ac:dyDescent="0.25">
      <c r="A23" s="10" t="s">
        <v>32</v>
      </c>
      <c r="B23" s="10" t="s">
        <v>4</v>
      </c>
      <c r="C23" s="10">
        <v>177</v>
      </c>
      <c r="D23" s="10">
        <v>0</v>
      </c>
      <c r="E23" s="10">
        <v>117554338</v>
      </c>
      <c r="F23" s="10">
        <v>117554162</v>
      </c>
      <c r="G23" s="36">
        <f t="shared" si="0"/>
        <v>117554162</v>
      </c>
      <c r="H23" s="9">
        <f t="shared" si="5"/>
        <v>117554338</v>
      </c>
      <c r="I23" s="18">
        <f t="shared" si="4"/>
        <v>-29</v>
      </c>
      <c r="J23" s="46" t="str">
        <f t="shared" si="2"/>
        <v>нет</v>
      </c>
      <c r="K23" s="18">
        <f t="shared" si="3"/>
        <v>30</v>
      </c>
    </row>
    <row r="24" spans="1:46" s="70" customFormat="1" x14ac:dyDescent="0.25">
      <c r="A24" s="69" t="s">
        <v>34</v>
      </c>
      <c r="B24" s="69" t="s">
        <v>4</v>
      </c>
      <c r="C24" s="69">
        <v>61</v>
      </c>
      <c r="D24" s="69">
        <v>1</v>
      </c>
      <c r="E24" s="69">
        <v>117554369</v>
      </c>
      <c r="F24" s="69">
        <v>117554309</v>
      </c>
      <c r="G24" s="68">
        <f t="shared" si="0"/>
        <v>117554309</v>
      </c>
      <c r="H24" s="69">
        <f t="shared" si="5"/>
        <v>117554369</v>
      </c>
      <c r="I24" s="69">
        <f t="shared" si="4"/>
        <v>-29</v>
      </c>
      <c r="J24" s="69" t="str">
        <f t="shared" si="2"/>
        <v>нет</v>
      </c>
      <c r="K24" s="69">
        <f t="shared" si="3"/>
        <v>30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x14ac:dyDescent="0.25">
      <c r="A25" s="10" t="s">
        <v>38</v>
      </c>
      <c r="B25" s="10" t="s">
        <v>4</v>
      </c>
      <c r="C25" s="10">
        <v>384</v>
      </c>
      <c r="D25" s="10">
        <v>0</v>
      </c>
      <c r="E25" s="10">
        <v>117554900</v>
      </c>
      <c r="F25" s="10">
        <v>117554517</v>
      </c>
      <c r="G25" s="36">
        <f t="shared" si="0"/>
        <v>117554517</v>
      </c>
      <c r="H25" s="9">
        <f t="shared" si="5"/>
        <v>117554900</v>
      </c>
      <c r="I25" s="18">
        <f t="shared" si="4"/>
        <v>148</v>
      </c>
      <c r="J25" s="46">
        <f t="shared" si="2"/>
        <v>149</v>
      </c>
      <c r="K25" s="18" t="str">
        <f t="shared" si="3"/>
        <v>нет</v>
      </c>
    </row>
    <row r="26" spans="1:46" x14ac:dyDescent="0.25">
      <c r="A26" s="10" t="s">
        <v>39</v>
      </c>
      <c r="B26" s="10" t="s">
        <v>4</v>
      </c>
      <c r="C26" s="10">
        <v>371</v>
      </c>
      <c r="D26" s="10">
        <v>2</v>
      </c>
      <c r="E26" s="10">
        <v>124906738</v>
      </c>
      <c r="F26" s="10">
        <v>124906368</v>
      </c>
      <c r="G26" s="36">
        <f t="shared" si="0"/>
        <v>124906368</v>
      </c>
      <c r="H26" s="9">
        <f t="shared" si="5"/>
        <v>124906738</v>
      </c>
      <c r="I26" s="18">
        <f t="shared" si="4"/>
        <v>7351468</v>
      </c>
      <c r="J26" s="46">
        <f t="shared" si="2"/>
        <v>7351469</v>
      </c>
      <c r="K26" s="18" t="str">
        <f t="shared" si="3"/>
        <v>нет</v>
      </c>
    </row>
    <row r="27" spans="1:46" s="70" customFormat="1" x14ac:dyDescent="0.25">
      <c r="A27" s="69" t="s">
        <v>41</v>
      </c>
      <c r="B27" s="69" t="s">
        <v>4</v>
      </c>
      <c r="C27" s="69">
        <v>61</v>
      </c>
      <c r="D27" s="69">
        <v>1</v>
      </c>
      <c r="E27" s="69">
        <v>124906709</v>
      </c>
      <c r="F27" s="69">
        <v>124906769</v>
      </c>
      <c r="G27" s="68">
        <f t="shared" si="0"/>
        <v>124906709</v>
      </c>
      <c r="H27" s="69">
        <f t="shared" si="5"/>
        <v>124906769</v>
      </c>
      <c r="I27" s="69">
        <f t="shared" si="4"/>
        <v>-29</v>
      </c>
      <c r="J27" s="69" t="str">
        <f t="shared" si="2"/>
        <v>нет</v>
      </c>
      <c r="K27" s="69">
        <f t="shared" si="3"/>
        <v>30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s="70" customFormat="1" x14ac:dyDescent="0.25">
      <c r="A28" s="69" t="s">
        <v>42</v>
      </c>
      <c r="B28" s="69" t="s">
        <v>4</v>
      </c>
      <c r="C28" s="69">
        <v>61</v>
      </c>
      <c r="D28" s="69">
        <v>2</v>
      </c>
      <c r="E28" s="69">
        <v>124906709</v>
      </c>
      <c r="F28" s="69">
        <v>124906769</v>
      </c>
      <c r="G28" s="68">
        <f t="shared" si="0"/>
        <v>124906709</v>
      </c>
      <c r="H28" s="69">
        <f t="shared" si="5"/>
        <v>124906769</v>
      </c>
      <c r="I28" s="69"/>
      <c r="J28" s="69"/>
      <c r="K28" s="69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s="70" customFormat="1" x14ac:dyDescent="0.25">
      <c r="A29" s="69" t="s">
        <v>44</v>
      </c>
      <c r="B29" s="69" t="s">
        <v>4</v>
      </c>
      <c r="C29" s="69">
        <v>61</v>
      </c>
      <c r="D29" s="69">
        <v>0</v>
      </c>
      <c r="E29" s="69">
        <v>124906812</v>
      </c>
      <c r="F29" s="69">
        <v>124906752</v>
      </c>
      <c r="G29" s="68">
        <f t="shared" si="0"/>
        <v>124906752</v>
      </c>
      <c r="H29" s="69">
        <f t="shared" si="5"/>
        <v>124906812</v>
      </c>
      <c r="I29" s="69">
        <f t="shared" si="4"/>
        <v>-17</v>
      </c>
      <c r="J29" s="69" t="str">
        <f t="shared" si="2"/>
        <v>нет</v>
      </c>
      <c r="K29" s="69">
        <f t="shared" si="3"/>
        <v>18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70" customFormat="1" x14ac:dyDescent="0.25">
      <c r="A30" s="69" t="s">
        <v>46</v>
      </c>
      <c r="B30" s="69" t="s">
        <v>4</v>
      </c>
      <c r="C30" s="69">
        <v>61</v>
      </c>
      <c r="D30" s="69">
        <v>1</v>
      </c>
      <c r="E30" s="69">
        <v>124906812</v>
      </c>
      <c r="F30" s="69">
        <v>124906752</v>
      </c>
      <c r="G30" s="68">
        <f t="shared" si="0"/>
        <v>124906752</v>
      </c>
      <c r="H30" s="69">
        <f t="shared" si="5"/>
        <v>124906812</v>
      </c>
      <c r="I30" s="69"/>
      <c r="J30" s="69"/>
      <c r="K30" s="69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x14ac:dyDescent="0.25">
      <c r="A31" s="10" t="s">
        <v>45</v>
      </c>
      <c r="B31" s="10" t="s">
        <v>4</v>
      </c>
      <c r="C31" s="10">
        <v>121</v>
      </c>
      <c r="D31" s="10">
        <v>0</v>
      </c>
      <c r="E31" s="10">
        <v>124906903</v>
      </c>
      <c r="F31" s="10">
        <v>124906783</v>
      </c>
      <c r="G31" s="36">
        <f t="shared" si="0"/>
        <v>124906783</v>
      </c>
      <c r="H31" s="9">
        <f t="shared" si="5"/>
        <v>124906903</v>
      </c>
      <c r="I31" s="18">
        <f t="shared" si="4"/>
        <v>-29</v>
      </c>
      <c r="J31" s="46" t="str">
        <f t="shared" si="2"/>
        <v>нет</v>
      </c>
      <c r="K31" s="18">
        <f t="shared" si="3"/>
        <v>30</v>
      </c>
    </row>
    <row r="32" spans="1:46" s="70" customFormat="1" x14ac:dyDescent="0.25">
      <c r="A32" s="69" t="s">
        <v>50</v>
      </c>
      <c r="B32" s="69" t="s">
        <v>4</v>
      </c>
      <c r="C32" s="69">
        <v>61</v>
      </c>
      <c r="D32" s="69">
        <v>0</v>
      </c>
      <c r="E32" s="69">
        <v>124910338</v>
      </c>
      <c r="F32" s="69">
        <v>124910398</v>
      </c>
      <c r="G32" s="68">
        <f t="shared" si="0"/>
        <v>124910338</v>
      </c>
      <c r="H32" s="69">
        <f t="shared" si="5"/>
        <v>124910398</v>
      </c>
      <c r="I32" s="69">
        <f t="shared" si="4"/>
        <v>3435</v>
      </c>
      <c r="J32" s="69">
        <f t="shared" si="2"/>
        <v>3436</v>
      </c>
      <c r="K32" s="69" t="str">
        <f t="shared" si="3"/>
        <v>нет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s="70" customFormat="1" x14ac:dyDescent="0.25">
      <c r="A33" s="69" t="s">
        <v>53</v>
      </c>
      <c r="B33" s="69" t="s">
        <v>4</v>
      </c>
      <c r="C33" s="69">
        <v>61</v>
      </c>
      <c r="D33" s="69">
        <v>1</v>
      </c>
      <c r="E33" s="69">
        <v>124910398</v>
      </c>
      <c r="F33" s="69">
        <v>124910338</v>
      </c>
      <c r="G33" s="68">
        <f t="shared" si="0"/>
        <v>124910338</v>
      </c>
      <c r="H33" s="69">
        <f t="shared" si="5"/>
        <v>124910398</v>
      </c>
      <c r="I33" s="69"/>
      <c r="J33" s="69"/>
      <c r="K33" s="69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x14ac:dyDescent="0.25">
      <c r="A34" s="10" t="s">
        <v>51</v>
      </c>
      <c r="B34" s="10" t="s">
        <v>4</v>
      </c>
      <c r="C34" s="10">
        <v>360</v>
      </c>
      <c r="D34" s="10">
        <v>1</v>
      </c>
      <c r="E34" s="10">
        <v>124910369</v>
      </c>
      <c r="F34" s="10">
        <v>124910728</v>
      </c>
      <c r="G34" s="36">
        <f t="shared" si="0"/>
        <v>124910369</v>
      </c>
      <c r="H34" s="9">
        <f t="shared" si="5"/>
        <v>124910728</v>
      </c>
      <c r="I34" s="18">
        <f t="shared" si="4"/>
        <v>-29</v>
      </c>
      <c r="J34" s="46" t="str">
        <f t="shared" si="2"/>
        <v>нет</v>
      </c>
      <c r="K34" s="18">
        <f t="shared" si="3"/>
        <v>30</v>
      </c>
    </row>
    <row r="35" spans="1:46" x14ac:dyDescent="0.25">
      <c r="A35" s="10" t="s">
        <v>54</v>
      </c>
      <c r="B35" s="10" t="s">
        <v>4</v>
      </c>
      <c r="C35" s="10">
        <v>96</v>
      </c>
      <c r="D35" s="10">
        <v>1</v>
      </c>
      <c r="E35" s="10">
        <v>124913561</v>
      </c>
      <c r="F35" s="10">
        <v>124913656</v>
      </c>
      <c r="G35" s="36">
        <f t="shared" si="0"/>
        <v>124913561</v>
      </c>
      <c r="H35" s="9">
        <f t="shared" si="5"/>
        <v>124913656</v>
      </c>
      <c r="I35" s="18">
        <f t="shared" si="4"/>
        <v>2833</v>
      </c>
      <c r="J35" s="46">
        <f t="shared" si="2"/>
        <v>2834</v>
      </c>
      <c r="K35" s="18" t="str">
        <f t="shared" si="3"/>
        <v>нет</v>
      </c>
    </row>
    <row r="36" spans="1:46" x14ac:dyDescent="0.25">
      <c r="A36" s="10" t="s">
        <v>56</v>
      </c>
      <c r="B36" s="10" t="s">
        <v>4</v>
      </c>
      <c r="C36" s="10">
        <v>100</v>
      </c>
      <c r="D36" s="10">
        <v>1</v>
      </c>
      <c r="E36" s="10">
        <v>124913814</v>
      </c>
      <c r="F36" s="10">
        <v>124913715</v>
      </c>
      <c r="G36" s="36">
        <f t="shared" si="0"/>
        <v>124913715</v>
      </c>
      <c r="H36" s="9">
        <f t="shared" si="5"/>
        <v>124913814</v>
      </c>
      <c r="I36" s="18">
        <f t="shared" si="4"/>
        <v>59</v>
      </c>
      <c r="J36" s="46">
        <f t="shared" si="2"/>
        <v>60</v>
      </c>
      <c r="K36" s="18" t="str">
        <f t="shared" si="3"/>
        <v>нет</v>
      </c>
    </row>
    <row r="37" spans="1:46" x14ac:dyDescent="0.25">
      <c r="A37" s="10" t="s">
        <v>58</v>
      </c>
      <c r="B37" s="10" t="s">
        <v>4</v>
      </c>
      <c r="C37" s="10">
        <v>238</v>
      </c>
      <c r="D37" s="10">
        <v>0</v>
      </c>
      <c r="E37" s="10">
        <v>124914352</v>
      </c>
      <c r="F37" s="10">
        <v>124914589</v>
      </c>
      <c r="G37" s="36">
        <f t="shared" si="0"/>
        <v>124914352</v>
      </c>
      <c r="H37" s="9">
        <f t="shared" si="5"/>
        <v>124914589</v>
      </c>
      <c r="I37" s="18">
        <f t="shared" si="4"/>
        <v>538</v>
      </c>
      <c r="J37" s="46">
        <f t="shared" si="2"/>
        <v>539</v>
      </c>
      <c r="K37" s="18" t="str">
        <f t="shared" si="3"/>
        <v>нет</v>
      </c>
    </row>
    <row r="38" spans="1:46" s="70" customFormat="1" x14ac:dyDescent="0.25">
      <c r="A38" s="69" t="s">
        <v>59</v>
      </c>
      <c r="B38" s="69" t="s">
        <v>4</v>
      </c>
      <c r="C38" s="69">
        <v>61</v>
      </c>
      <c r="D38" s="69">
        <v>0</v>
      </c>
      <c r="E38" s="69">
        <v>124914620</v>
      </c>
      <c r="F38" s="69">
        <v>124914560</v>
      </c>
      <c r="G38" s="68">
        <f t="shared" si="0"/>
        <v>124914560</v>
      </c>
      <c r="H38" s="69">
        <f t="shared" si="5"/>
        <v>124914620</v>
      </c>
      <c r="I38" s="69">
        <f t="shared" si="4"/>
        <v>-29</v>
      </c>
      <c r="J38" s="69" t="str">
        <f t="shared" si="2"/>
        <v>нет</v>
      </c>
      <c r="K38" s="69">
        <f t="shared" si="3"/>
        <v>30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s="70" customFormat="1" x14ac:dyDescent="0.25">
      <c r="A39" s="69" t="s">
        <v>61</v>
      </c>
      <c r="B39" s="69" t="s">
        <v>4</v>
      </c>
      <c r="C39" s="69">
        <v>61</v>
      </c>
      <c r="D39" s="69">
        <v>1</v>
      </c>
      <c r="E39" s="69">
        <v>124914620</v>
      </c>
      <c r="F39" s="69">
        <v>124914560</v>
      </c>
      <c r="G39" s="68">
        <f t="shared" si="0"/>
        <v>124914560</v>
      </c>
      <c r="H39" s="69">
        <f t="shared" si="5"/>
        <v>124914620</v>
      </c>
      <c r="I39" s="69"/>
      <c r="J39" s="69"/>
      <c r="K39" s="69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x14ac:dyDescent="0.25">
      <c r="A40" s="10" t="s">
        <v>60</v>
      </c>
      <c r="B40" s="10" t="s">
        <v>4</v>
      </c>
      <c r="C40" s="10">
        <v>240</v>
      </c>
      <c r="D40" s="10">
        <v>0</v>
      </c>
      <c r="E40" s="10">
        <v>124914830</v>
      </c>
      <c r="F40" s="10">
        <v>124914591</v>
      </c>
      <c r="G40" s="36">
        <f t="shared" si="0"/>
        <v>124914591</v>
      </c>
      <c r="H40" s="9">
        <f t="shared" si="5"/>
        <v>124914830</v>
      </c>
      <c r="I40" s="18">
        <f t="shared" si="4"/>
        <v>-29</v>
      </c>
      <c r="J40" s="46" t="str">
        <f t="shared" si="2"/>
        <v>нет</v>
      </c>
      <c r="K40" s="18">
        <f t="shared" si="3"/>
        <v>30</v>
      </c>
    </row>
    <row r="41" spans="1:46" x14ac:dyDescent="0.25">
      <c r="A41" s="10" t="s">
        <v>62</v>
      </c>
      <c r="B41" s="10" t="s">
        <v>4</v>
      </c>
      <c r="C41" s="10">
        <v>160</v>
      </c>
      <c r="D41" s="10">
        <v>0</v>
      </c>
      <c r="E41" s="10">
        <v>124919193</v>
      </c>
      <c r="F41" s="10">
        <v>124919352</v>
      </c>
      <c r="G41" s="36">
        <f t="shared" si="0"/>
        <v>124919193</v>
      </c>
      <c r="H41" s="9">
        <f t="shared" si="5"/>
        <v>124919352</v>
      </c>
      <c r="I41" s="18">
        <f t="shared" si="4"/>
        <v>4363</v>
      </c>
      <c r="J41" s="46">
        <f t="shared" si="2"/>
        <v>4364</v>
      </c>
      <c r="K41" s="18" t="str">
        <f t="shared" si="3"/>
        <v>нет</v>
      </c>
    </row>
    <row r="42" spans="1:46" x14ac:dyDescent="0.25">
      <c r="A42" s="10" t="s">
        <v>63</v>
      </c>
      <c r="B42" s="10" t="s">
        <v>4</v>
      </c>
      <c r="C42" s="10">
        <v>288</v>
      </c>
      <c r="D42" s="10">
        <v>0</v>
      </c>
      <c r="E42" s="10">
        <v>124921605</v>
      </c>
      <c r="F42" s="10">
        <v>124921892</v>
      </c>
      <c r="G42" s="36">
        <f t="shared" si="0"/>
        <v>124921605</v>
      </c>
      <c r="H42" s="9">
        <f t="shared" si="5"/>
        <v>124921892</v>
      </c>
      <c r="I42" s="18">
        <f t="shared" si="4"/>
        <v>2253</v>
      </c>
      <c r="J42" s="46">
        <f t="shared" si="2"/>
        <v>2254</v>
      </c>
      <c r="K42" s="18" t="str">
        <f t="shared" si="3"/>
        <v>нет</v>
      </c>
    </row>
    <row r="43" spans="1:46" s="70" customFormat="1" x14ac:dyDescent="0.25">
      <c r="A43" s="69" t="s">
        <v>64</v>
      </c>
      <c r="B43" s="69" t="s">
        <v>4</v>
      </c>
      <c r="C43" s="69">
        <v>61</v>
      </c>
      <c r="D43" s="69">
        <v>0</v>
      </c>
      <c r="E43" s="69">
        <v>124921923</v>
      </c>
      <c r="F43" s="69">
        <v>124921863</v>
      </c>
      <c r="G43" s="68">
        <f t="shared" si="0"/>
        <v>124921863</v>
      </c>
      <c r="H43" s="69">
        <f t="shared" si="5"/>
        <v>124921923</v>
      </c>
      <c r="I43" s="69">
        <f t="shared" si="4"/>
        <v>-29</v>
      </c>
      <c r="J43" s="69" t="str">
        <f t="shared" si="2"/>
        <v>нет</v>
      </c>
      <c r="K43" s="69">
        <f t="shared" si="3"/>
        <v>30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s="70" customFormat="1" x14ac:dyDescent="0.25">
      <c r="A44" s="69" t="s">
        <v>66</v>
      </c>
      <c r="B44" s="69" t="s">
        <v>4</v>
      </c>
      <c r="C44" s="69">
        <v>61</v>
      </c>
      <c r="D44" s="69">
        <v>1</v>
      </c>
      <c r="E44" s="69">
        <v>124921863</v>
      </c>
      <c r="F44" s="69">
        <v>124921923</v>
      </c>
      <c r="G44" s="68">
        <f t="shared" si="0"/>
        <v>124921863</v>
      </c>
      <c r="H44" s="69">
        <f t="shared" si="5"/>
        <v>124921923</v>
      </c>
      <c r="I44" s="69"/>
      <c r="J44" s="69"/>
      <c r="K44" s="69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x14ac:dyDescent="0.25">
      <c r="A45" s="10" t="s">
        <v>65</v>
      </c>
      <c r="B45" s="10" t="s">
        <v>4</v>
      </c>
      <c r="C45" s="10">
        <v>112</v>
      </c>
      <c r="D45" s="10">
        <v>0</v>
      </c>
      <c r="E45" s="10">
        <v>124921894</v>
      </c>
      <c r="F45" s="10">
        <v>124922005</v>
      </c>
      <c r="G45" s="36">
        <f t="shared" si="0"/>
        <v>124921894</v>
      </c>
      <c r="H45" s="9">
        <f t="shared" si="5"/>
        <v>124922005</v>
      </c>
      <c r="I45" s="18">
        <f>G45-H44</f>
        <v>-29</v>
      </c>
      <c r="J45" s="46" t="str">
        <f t="shared" si="2"/>
        <v>нет</v>
      </c>
      <c r="K45" s="18">
        <f t="shared" si="3"/>
        <v>30</v>
      </c>
    </row>
    <row r="46" spans="1:46" s="70" customFormat="1" x14ac:dyDescent="0.25">
      <c r="A46" s="69" t="s">
        <v>67</v>
      </c>
      <c r="B46" s="69" t="s">
        <v>4</v>
      </c>
      <c r="C46" s="69">
        <v>61</v>
      </c>
      <c r="D46" s="69">
        <v>0</v>
      </c>
      <c r="E46" s="69">
        <v>124921976</v>
      </c>
      <c r="F46" s="69">
        <v>124922036</v>
      </c>
      <c r="G46" s="68">
        <f t="shared" si="0"/>
        <v>124921976</v>
      </c>
      <c r="H46" s="69">
        <f t="shared" si="5"/>
        <v>124922036</v>
      </c>
      <c r="I46" s="69">
        <f t="shared" si="4"/>
        <v>-29</v>
      </c>
      <c r="J46" s="69" t="str">
        <f t="shared" si="2"/>
        <v>нет</v>
      </c>
      <c r="K46" s="69">
        <f t="shared" si="3"/>
        <v>30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s="70" customFormat="1" x14ac:dyDescent="0.25">
      <c r="A47" s="69" t="s">
        <v>69</v>
      </c>
      <c r="B47" s="69" t="s">
        <v>4</v>
      </c>
      <c r="C47" s="69">
        <v>61</v>
      </c>
      <c r="D47" s="69">
        <v>1</v>
      </c>
      <c r="E47" s="69">
        <v>124922036</v>
      </c>
      <c r="F47" s="69">
        <v>124921976</v>
      </c>
      <c r="G47" s="68">
        <f t="shared" si="0"/>
        <v>124921976</v>
      </c>
      <c r="H47" s="69">
        <f t="shared" si="5"/>
        <v>124922036</v>
      </c>
      <c r="I47" s="69">
        <f t="shared" si="4"/>
        <v>-60</v>
      </c>
      <c r="J47" s="69" t="str">
        <f t="shared" si="2"/>
        <v>нет</v>
      </c>
      <c r="K47" s="69">
        <f t="shared" si="3"/>
        <v>61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x14ac:dyDescent="0.25">
      <c r="A48" s="10" t="s">
        <v>68</v>
      </c>
      <c r="B48" s="10" t="s">
        <v>4</v>
      </c>
      <c r="C48" s="10">
        <v>138</v>
      </c>
      <c r="D48" s="10">
        <v>0</v>
      </c>
      <c r="E48" s="10">
        <v>124922144</v>
      </c>
      <c r="F48" s="10">
        <v>124922007</v>
      </c>
      <c r="G48" s="36">
        <f t="shared" si="0"/>
        <v>124922007</v>
      </c>
      <c r="H48" s="9">
        <f t="shared" si="5"/>
        <v>124922144</v>
      </c>
      <c r="I48" s="18">
        <f t="shared" si="4"/>
        <v>-29</v>
      </c>
      <c r="J48" s="46" t="str">
        <f t="shared" si="2"/>
        <v>нет</v>
      </c>
      <c r="K48" s="18">
        <f t="shared" si="3"/>
        <v>30</v>
      </c>
    </row>
    <row r="49" spans="1:46" x14ac:dyDescent="0.25">
      <c r="A49" s="10" t="s">
        <v>77</v>
      </c>
      <c r="B49" s="10" t="s">
        <v>4</v>
      </c>
      <c r="C49" s="10">
        <v>672</v>
      </c>
      <c r="D49" s="10">
        <v>3</v>
      </c>
      <c r="E49" s="10">
        <v>136130951</v>
      </c>
      <c r="F49" s="10">
        <v>136131622</v>
      </c>
      <c r="G49" s="36">
        <f t="shared" si="0"/>
        <v>136130951</v>
      </c>
      <c r="H49" s="9">
        <f t="shared" si="5"/>
        <v>136131622</v>
      </c>
      <c r="I49" s="18">
        <f t="shared" si="4"/>
        <v>11208807</v>
      </c>
      <c r="J49" s="46">
        <f t="shared" si="2"/>
        <v>11208808</v>
      </c>
      <c r="K49" s="18" t="str">
        <f t="shared" si="3"/>
        <v>нет</v>
      </c>
    </row>
    <row r="50" spans="1:46" ht="15.75" customHeight="1" x14ac:dyDescent="0.25">
      <c r="A50" s="10" t="s">
        <v>79</v>
      </c>
      <c r="B50" s="10" t="s">
        <v>4</v>
      </c>
      <c r="C50" s="10">
        <v>143</v>
      </c>
      <c r="D50" s="10">
        <v>0</v>
      </c>
      <c r="E50" s="10">
        <v>136132634</v>
      </c>
      <c r="F50" s="10">
        <v>136132776</v>
      </c>
      <c r="G50" s="36">
        <f t="shared" si="0"/>
        <v>136132634</v>
      </c>
      <c r="H50" s="9">
        <f t="shared" si="5"/>
        <v>136132776</v>
      </c>
      <c r="I50" s="18">
        <f t="shared" si="4"/>
        <v>1012</v>
      </c>
      <c r="J50" s="46">
        <f t="shared" si="2"/>
        <v>1013</v>
      </c>
      <c r="K50" s="18" t="str">
        <f t="shared" si="3"/>
        <v>нет</v>
      </c>
    </row>
    <row r="51" spans="1:46" s="70" customFormat="1" x14ac:dyDescent="0.25">
      <c r="A51" s="69" t="s">
        <v>80</v>
      </c>
      <c r="B51" s="69" t="s">
        <v>4</v>
      </c>
      <c r="C51" s="69">
        <v>61</v>
      </c>
      <c r="D51" s="69">
        <v>0</v>
      </c>
      <c r="E51" s="69">
        <v>136132747</v>
      </c>
      <c r="F51" s="69">
        <v>136132807</v>
      </c>
      <c r="G51" s="68">
        <f t="shared" si="0"/>
        <v>136132747</v>
      </c>
      <c r="H51" s="69">
        <f t="shared" si="5"/>
        <v>136132807</v>
      </c>
      <c r="I51" s="69">
        <f t="shared" si="4"/>
        <v>-29</v>
      </c>
      <c r="J51" s="69" t="str">
        <f t="shared" si="2"/>
        <v>нет</v>
      </c>
      <c r="K51" s="69">
        <f t="shared" si="3"/>
        <v>30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s="70" customFormat="1" x14ac:dyDescent="0.25">
      <c r="A52" s="69" t="s">
        <v>81</v>
      </c>
      <c r="B52" s="69" t="s">
        <v>4</v>
      </c>
      <c r="C52" s="69">
        <v>61</v>
      </c>
      <c r="D52" s="69">
        <v>2</v>
      </c>
      <c r="E52" s="69">
        <v>136132747</v>
      </c>
      <c r="F52" s="69">
        <v>136132807</v>
      </c>
      <c r="G52" s="68">
        <f t="shared" si="0"/>
        <v>136132747</v>
      </c>
      <c r="H52" s="69">
        <f t="shared" si="5"/>
        <v>136132807</v>
      </c>
      <c r="I52" s="69"/>
      <c r="J52" s="69"/>
      <c r="K52" s="69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 x14ac:dyDescent="0.25">
      <c r="A53" s="10" t="s">
        <v>82</v>
      </c>
      <c r="B53" s="10" t="s">
        <v>4</v>
      </c>
      <c r="C53" s="10">
        <v>93</v>
      </c>
      <c r="D53" s="10">
        <v>0</v>
      </c>
      <c r="E53" s="10">
        <v>136132778</v>
      </c>
      <c r="F53" s="10">
        <v>136132870</v>
      </c>
      <c r="G53" s="36">
        <f t="shared" si="0"/>
        <v>136132778</v>
      </c>
      <c r="H53" s="9">
        <f t="shared" si="5"/>
        <v>136132870</v>
      </c>
      <c r="I53" s="18">
        <f t="shared" si="4"/>
        <v>-29</v>
      </c>
      <c r="J53" s="46" t="str">
        <f t="shared" si="2"/>
        <v>нет</v>
      </c>
      <c r="K53" s="18">
        <f t="shared" si="3"/>
        <v>30</v>
      </c>
    </row>
    <row r="54" spans="1:46" s="70" customFormat="1" x14ac:dyDescent="0.25">
      <c r="A54" s="69" t="s">
        <v>86</v>
      </c>
      <c r="B54" s="69" t="s">
        <v>4</v>
      </c>
      <c r="C54" s="69">
        <v>61</v>
      </c>
      <c r="D54" s="69">
        <v>2</v>
      </c>
      <c r="E54" s="69">
        <v>136132901</v>
      </c>
      <c r="F54" s="69">
        <v>136132841</v>
      </c>
      <c r="G54" s="68">
        <f t="shared" si="0"/>
        <v>136132841</v>
      </c>
      <c r="H54" s="69">
        <f t="shared" si="5"/>
        <v>136132901</v>
      </c>
      <c r="I54" s="69">
        <f t="shared" si="4"/>
        <v>-29</v>
      </c>
      <c r="J54" s="69" t="str">
        <f t="shared" si="2"/>
        <v>нет</v>
      </c>
      <c r="K54" s="69">
        <f t="shared" si="3"/>
        <v>30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s="70" customFormat="1" x14ac:dyDescent="0.25">
      <c r="A55" s="69" t="s">
        <v>83</v>
      </c>
      <c r="B55" s="69" t="s">
        <v>4</v>
      </c>
      <c r="C55" s="69">
        <v>61</v>
      </c>
      <c r="D55" s="69">
        <v>0</v>
      </c>
      <c r="E55" s="69">
        <v>136132903</v>
      </c>
      <c r="F55" s="69">
        <v>136132843</v>
      </c>
      <c r="G55" s="68">
        <f t="shared" si="0"/>
        <v>136132843</v>
      </c>
      <c r="H55" s="69">
        <f t="shared" si="5"/>
        <v>136132903</v>
      </c>
      <c r="I55" s="69">
        <f t="shared" si="4"/>
        <v>-58</v>
      </c>
      <c r="J55" s="69" t="str">
        <f t="shared" si="2"/>
        <v>нет</v>
      </c>
      <c r="K55" s="69">
        <f t="shared" si="3"/>
        <v>59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</row>
    <row r="56" spans="1:46" x14ac:dyDescent="0.25">
      <c r="A56" s="10" t="s">
        <v>84</v>
      </c>
      <c r="B56" s="10" t="s">
        <v>4</v>
      </c>
      <c r="C56" s="10">
        <v>135</v>
      </c>
      <c r="D56" s="10">
        <v>0</v>
      </c>
      <c r="E56" s="10">
        <v>136133007</v>
      </c>
      <c r="F56" s="10">
        <v>136132874</v>
      </c>
      <c r="G56" s="36">
        <f t="shared" si="0"/>
        <v>136132874</v>
      </c>
      <c r="H56" s="9">
        <f t="shared" si="5"/>
        <v>136133007</v>
      </c>
      <c r="I56" s="18">
        <f t="shared" si="4"/>
        <v>-29</v>
      </c>
      <c r="J56" s="46" t="str">
        <f t="shared" si="2"/>
        <v>нет</v>
      </c>
      <c r="K56" s="18">
        <f t="shared" si="3"/>
        <v>30</v>
      </c>
    </row>
    <row r="57" spans="1:46" x14ac:dyDescent="0.25">
      <c r="A57" s="10" t="s">
        <v>87</v>
      </c>
      <c r="B57" s="10" t="s">
        <v>4</v>
      </c>
      <c r="C57" s="10">
        <v>304</v>
      </c>
      <c r="D57" s="10">
        <v>1</v>
      </c>
      <c r="E57" s="10">
        <v>136133211</v>
      </c>
      <c r="F57" s="10">
        <v>136133514</v>
      </c>
      <c r="G57" s="36">
        <f t="shared" si="0"/>
        <v>136133211</v>
      </c>
      <c r="H57" s="9">
        <f t="shared" si="5"/>
        <v>136133514</v>
      </c>
      <c r="I57" s="18">
        <f t="shared" si="4"/>
        <v>204</v>
      </c>
      <c r="J57" s="46">
        <f t="shared" si="2"/>
        <v>205</v>
      </c>
      <c r="K57" s="18" t="str">
        <f t="shared" si="3"/>
        <v>нет</v>
      </c>
    </row>
    <row r="58" spans="1:46" s="70" customFormat="1" x14ac:dyDescent="0.25">
      <c r="A58" s="69" t="s">
        <v>89</v>
      </c>
      <c r="B58" s="69" t="s">
        <v>4</v>
      </c>
      <c r="C58" s="69">
        <v>61</v>
      </c>
      <c r="D58" s="69">
        <v>1</v>
      </c>
      <c r="E58" s="69">
        <v>136133545</v>
      </c>
      <c r="F58" s="69">
        <v>136133485</v>
      </c>
      <c r="G58" s="68">
        <f t="shared" si="0"/>
        <v>136133485</v>
      </c>
      <c r="H58" s="69">
        <f t="shared" si="5"/>
        <v>136133545</v>
      </c>
      <c r="I58" s="69">
        <f t="shared" si="4"/>
        <v>-29</v>
      </c>
      <c r="J58" s="69" t="str">
        <f t="shared" si="2"/>
        <v>нет</v>
      </c>
      <c r="K58" s="69">
        <f t="shared" si="3"/>
        <v>30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</row>
    <row r="59" spans="1:46" s="70" customFormat="1" x14ac:dyDescent="0.25">
      <c r="A59" s="69" t="s">
        <v>90</v>
      </c>
      <c r="B59" s="69" t="s">
        <v>4</v>
      </c>
      <c r="C59" s="69">
        <v>61</v>
      </c>
      <c r="D59" s="69">
        <v>2</v>
      </c>
      <c r="E59" s="69">
        <v>136133485</v>
      </c>
      <c r="F59" s="69">
        <v>136133545</v>
      </c>
      <c r="G59" s="68">
        <f t="shared" si="0"/>
        <v>136133485</v>
      </c>
      <c r="H59" s="69">
        <f t="shared" si="5"/>
        <v>136133545</v>
      </c>
      <c r="I59" s="69"/>
      <c r="J59" s="69"/>
      <c r="K59" s="69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</row>
    <row r="60" spans="1:46" s="70" customFormat="1" x14ac:dyDescent="0.25">
      <c r="A60" s="69" t="s">
        <v>91</v>
      </c>
      <c r="B60" s="69" t="s">
        <v>4</v>
      </c>
      <c r="C60" s="69">
        <v>62</v>
      </c>
      <c r="D60" s="69">
        <v>0</v>
      </c>
      <c r="E60" s="69">
        <v>136133544</v>
      </c>
      <c r="F60" s="69">
        <v>136133605</v>
      </c>
      <c r="G60" s="68">
        <f t="shared" si="0"/>
        <v>136133544</v>
      </c>
      <c r="H60" s="69">
        <f t="shared" si="5"/>
        <v>136133605</v>
      </c>
      <c r="I60" s="69">
        <f t="shared" si="4"/>
        <v>-1</v>
      </c>
      <c r="J60" s="69" t="str">
        <f t="shared" si="2"/>
        <v>нет</v>
      </c>
      <c r="K60" s="69">
        <f t="shared" si="3"/>
        <v>2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</row>
    <row r="61" spans="1:46" s="70" customFormat="1" x14ac:dyDescent="0.25">
      <c r="A61" s="69" t="s">
        <v>95</v>
      </c>
      <c r="B61" s="69" t="s">
        <v>4</v>
      </c>
      <c r="C61" s="69">
        <v>62</v>
      </c>
      <c r="D61" s="69">
        <v>1</v>
      </c>
      <c r="E61" s="69">
        <v>136133605</v>
      </c>
      <c r="F61" s="69">
        <v>136133544</v>
      </c>
      <c r="G61" s="68">
        <f t="shared" si="0"/>
        <v>136133544</v>
      </c>
      <c r="H61" s="69">
        <f t="shared" si="5"/>
        <v>136133605</v>
      </c>
      <c r="I61" s="69"/>
      <c r="J61" s="69"/>
      <c r="K61" s="69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</row>
    <row r="62" spans="1:46" x14ac:dyDescent="0.25">
      <c r="A62" s="10" t="s">
        <v>93</v>
      </c>
      <c r="B62" s="10" t="s">
        <v>4</v>
      </c>
      <c r="C62" s="10">
        <v>199</v>
      </c>
      <c r="D62" s="10">
        <v>3</v>
      </c>
      <c r="E62" s="10">
        <v>136133773</v>
      </c>
      <c r="F62" s="10">
        <v>136133575</v>
      </c>
      <c r="G62" s="36">
        <f t="shared" si="0"/>
        <v>136133575</v>
      </c>
      <c r="H62" s="9">
        <f t="shared" si="5"/>
        <v>136133773</v>
      </c>
      <c r="I62" s="18">
        <f t="shared" si="4"/>
        <v>-30</v>
      </c>
      <c r="J62" s="46" t="str">
        <f t="shared" si="2"/>
        <v>нет</v>
      </c>
      <c r="K62" s="18">
        <f t="shared" si="3"/>
        <v>31</v>
      </c>
    </row>
    <row r="63" spans="1:46" x14ac:dyDescent="0.25">
      <c r="A63" s="10" t="s">
        <v>97</v>
      </c>
      <c r="B63" s="10" t="s">
        <v>4</v>
      </c>
      <c r="C63" s="10">
        <v>505</v>
      </c>
      <c r="D63" s="10">
        <v>10</v>
      </c>
      <c r="E63" s="10">
        <v>136134986</v>
      </c>
      <c r="F63" s="10">
        <v>136135490</v>
      </c>
      <c r="G63" s="36">
        <f t="shared" si="0"/>
        <v>136134986</v>
      </c>
      <c r="H63" s="9">
        <f t="shared" si="5"/>
        <v>136135490</v>
      </c>
      <c r="I63" s="18">
        <f t="shared" si="4"/>
        <v>1213</v>
      </c>
      <c r="J63" s="46">
        <f t="shared" si="2"/>
        <v>1214</v>
      </c>
      <c r="K63" s="18" t="str">
        <f t="shared" si="3"/>
        <v>нет</v>
      </c>
    </row>
    <row r="64" spans="1:46" x14ac:dyDescent="0.25">
      <c r="A64" s="10" t="s">
        <v>99</v>
      </c>
      <c r="B64" s="10" t="s">
        <v>4</v>
      </c>
      <c r="C64" s="10">
        <v>300</v>
      </c>
      <c r="D64" s="10">
        <v>1</v>
      </c>
      <c r="E64" s="10">
        <v>136136543</v>
      </c>
      <c r="F64" s="10">
        <v>136136842</v>
      </c>
      <c r="G64" s="36">
        <f t="shared" si="0"/>
        <v>136136543</v>
      </c>
      <c r="H64" s="9">
        <f t="shared" si="5"/>
        <v>136136842</v>
      </c>
      <c r="I64" s="18">
        <f t="shared" si="4"/>
        <v>1053</v>
      </c>
      <c r="J64" s="46">
        <f t="shared" si="2"/>
        <v>1054</v>
      </c>
      <c r="K64" s="18" t="str">
        <f t="shared" si="3"/>
        <v>нет</v>
      </c>
    </row>
    <row r="65" spans="1:46" x14ac:dyDescent="0.25">
      <c r="A65" s="10" t="s">
        <v>101</v>
      </c>
      <c r="B65" s="10" t="s">
        <v>4</v>
      </c>
      <c r="C65" s="10">
        <v>167</v>
      </c>
      <c r="D65" s="10">
        <v>0</v>
      </c>
      <c r="E65" s="10">
        <v>136136982</v>
      </c>
      <c r="F65" s="10">
        <v>136136816</v>
      </c>
      <c r="G65" s="36">
        <f t="shared" si="0"/>
        <v>136136816</v>
      </c>
      <c r="H65" s="9">
        <f t="shared" si="5"/>
        <v>136136982</v>
      </c>
      <c r="I65" s="18">
        <f t="shared" si="4"/>
        <v>-26</v>
      </c>
      <c r="J65" s="46" t="str">
        <f t="shared" si="2"/>
        <v>нет</v>
      </c>
      <c r="K65" s="18">
        <f t="shared" si="3"/>
        <v>27</v>
      </c>
    </row>
    <row r="66" spans="1:46" x14ac:dyDescent="0.25">
      <c r="A66" s="10" t="s">
        <v>102</v>
      </c>
      <c r="B66" s="10" t="s">
        <v>4</v>
      </c>
      <c r="C66" s="10">
        <v>328</v>
      </c>
      <c r="D66" s="10">
        <v>0</v>
      </c>
      <c r="E66" s="10">
        <v>136137269</v>
      </c>
      <c r="F66" s="10">
        <v>136137596</v>
      </c>
      <c r="G66" s="36">
        <f t="shared" si="0"/>
        <v>136137269</v>
      </c>
      <c r="H66" s="9">
        <f t="shared" si="5"/>
        <v>136137596</v>
      </c>
      <c r="I66" s="18">
        <f t="shared" si="4"/>
        <v>287</v>
      </c>
      <c r="J66" s="46">
        <f t="shared" si="2"/>
        <v>288</v>
      </c>
      <c r="K66" s="18" t="str">
        <f t="shared" si="3"/>
        <v>нет</v>
      </c>
    </row>
    <row r="67" spans="1:46" s="70" customFormat="1" x14ac:dyDescent="0.25">
      <c r="A67" s="69" t="s">
        <v>103</v>
      </c>
      <c r="B67" s="69" t="s">
        <v>4</v>
      </c>
      <c r="C67" s="69">
        <v>61</v>
      </c>
      <c r="D67" s="69">
        <v>1</v>
      </c>
      <c r="E67" s="69">
        <v>136137627</v>
      </c>
      <c r="F67" s="69">
        <v>136137567</v>
      </c>
      <c r="G67" s="68">
        <f t="shared" si="0"/>
        <v>136137567</v>
      </c>
      <c r="H67" s="69">
        <f t="shared" si="5"/>
        <v>136137627</v>
      </c>
      <c r="I67" s="69">
        <f t="shared" si="4"/>
        <v>-29</v>
      </c>
      <c r="J67" s="69" t="str">
        <f t="shared" si="2"/>
        <v>нет</v>
      </c>
      <c r="K67" s="69">
        <f t="shared" si="3"/>
        <v>30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</row>
    <row r="68" spans="1:46" s="70" customFormat="1" x14ac:dyDescent="0.25">
      <c r="A68" s="69" t="s">
        <v>106</v>
      </c>
      <c r="B68" s="69" t="s">
        <v>4</v>
      </c>
      <c r="C68" s="69">
        <v>61</v>
      </c>
      <c r="D68" s="69">
        <v>2</v>
      </c>
      <c r="E68" s="69">
        <v>136137631</v>
      </c>
      <c r="F68" s="69">
        <v>136137571</v>
      </c>
      <c r="G68" s="68">
        <f t="shared" si="0"/>
        <v>136137571</v>
      </c>
      <c r="H68" s="69">
        <f>MAX(E68,F68)</f>
        <v>136137631</v>
      </c>
      <c r="I68" s="69">
        <f t="shared" si="4"/>
        <v>-56</v>
      </c>
      <c r="J68" s="69" t="str">
        <f t="shared" si="2"/>
        <v>нет</v>
      </c>
      <c r="K68" s="69">
        <f t="shared" si="3"/>
        <v>57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</row>
    <row r="69" spans="1:46" s="70" customFormat="1" x14ac:dyDescent="0.25">
      <c r="A69" s="69" t="s">
        <v>107</v>
      </c>
      <c r="B69" s="69" t="s">
        <v>4</v>
      </c>
      <c r="C69" s="69">
        <v>61</v>
      </c>
      <c r="D69" s="69">
        <v>1</v>
      </c>
      <c r="E69" s="69">
        <v>136137649</v>
      </c>
      <c r="F69" s="69">
        <v>136137589</v>
      </c>
      <c r="G69" s="68">
        <f t="shared" ref="G69:G74" si="6">MIN(E69,F69)</f>
        <v>136137589</v>
      </c>
      <c r="H69" s="69">
        <f t="shared" si="5"/>
        <v>136137649</v>
      </c>
      <c r="I69" s="69">
        <f t="shared" si="4"/>
        <v>-42</v>
      </c>
      <c r="J69" s="69" t="str">
        <f t="shared" si="2"/>
        <v>нет</v>
      </c>
      <c r="K69" s="69">
        <f t="shared" si="3"/>
        <v>43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</row>
    <row r="70" spans="1:46" s="70" customFormat="1" x14ac:dyDescent="0.25">
      <c r="A70" s="69" t="s">
        <v>104</v>
      </c>
      <c r="B70" s="69" t="s">
        <v>4</v>
      </c>
      <c r="C70" s="69">
        <v>61</v>
      </c>
      <c r="D70" s="69">
        <v>1</v>
      </c>
      <c r="E70" s="69">
        <v>136137687</v>
      </c>
      <c r="F70" s="69">
        <v>136137627</v>
      </c>
      <c r="G70" s="68">
        <f t="shared" si="6"/>
        <v>136137627</v>
      </c>
      <c r="H70" s="69">
        <f t="shared" si="5"/>
        <v>136137687</v>
      </c>
      <c r="I70" s="69">
        <f t="shared" si="4"/>
        <v>-22</v>
      </c>
      <c r="J70" s="69" t="str">
        <f t="shared" si="2"/>
        <v>нет</v>
      </c>
      <c r="K70" s="69">
        <f t="shared" si="3"/>
        <v>23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</row>
    <row r="71" spans="1:46" s="70" customFormat="1" x14ac:dyDescent="0.25">
      <c r="A71" s="69" t="s">
        <v>105</v>
      </c>
      <c r="B71" s="69" t="s">
        <v>4</v>
      </c>
      <c r="C71" s="69">
        <v>61</v>
      </c>
      <c r="D71" s="69">
        <v>0</v>
      </c>
      <c r="E71" s="69">
        <v>136137687</v>
      </c>
      <c r="F71" s="69">
        <v>136137627</v>
      </c>
      <c r="G71" s="68">
        <f t="shared" si="6"/>
        <v>136137627</v>
      </c>
      <c r="H71" s="69">
        <f t="shared" si="5"/>
        <v>136137687</v>
      </c>
      <c r="I71" s="69"/>
      <c r="J71" s="69"/>
      <c r="K71" s="69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x14ac:dyDescent="0.25">
      <c r="A72" s="10" t="s">
        <v>108</v>
      </c>
      <c r="B72" s="10" t="s">
        <v>4</v>
      </c>
      <c r="C72" s="10">
        <v>103</v>
      </c>
      <c r="D72" s="10">
        <v>0</v>
      </c>
      <c r="E72" s="10">
        <v>136137760</v>
      </c>
      <c r="F72" s="10">
        <v>136137658</v>
      </c>
      <c r="G72" s="36">
        <f t="shared" si="6"/>
        <v>136137658</v>
      </c>
      <c r="H72" s="9">
        <f t="shared" si="5"/>
        <v>136137760</v>
      </c>
      <c r="I72" s="18">
        <f t="shared" si="4"/>
        <v>-29</v>
      </c>
      <c r="J72" s="46" t="str">
        <f t="shared" ref="J72:J74" si="7">IF(I72&gt;0,I72+1,"нет")</f>
        <v>нет</v>
      </c>
      <c r="K72" s="18">
        <f t="shared" ref="K72:K74" si="8">IF(I72&lt;0,ABS(I72) +1,"нет")</f>
        <v>30</v>
      </c>
    </row>
    <row r="73" spans="1:46" x14ac:dyDescent="0.25">
      <c r="A73" s="10" t="s">
        <v>109</v>
      </c>
      <c r="B73" s="10" t="s">
        <v>4</v>
      </c>
      <c r="C73" s="10">
        <v>100</v>
      </c>
      <c r="D73" s="10">
        <v>2</v>
      </c>
      <c r="E73" s="10">
        <v>136148614</v>
      </c>
      <c r="F73" s="10">
        <v>136148713</v>
      </c>
      <c r="G73" s="36">
        <f t="shared" si="6"/>
        <v>136148614</v>
      </c>
      <c r="H73" s="9">
        <f t="shared" si="5"/>
        <v>136148713</v>
      </c>
      <c r="I73" s="18">
        <f t="shared" ref="I73:I74" si="9">G73-H72</f>
        <v>10854</v>
      </c>
      <c r="J73" s="46">
        <f t="shared" si="7"/>
        <v>10855</v>
      </c>
      <c r="K73" s="18" t="str">
        <f t="shared" si="8"/>
        <v>нет</v>
      </c>
    </row>
    <row r="74" spans="1:46" x14ac:dyDescent="0.25">
      <c r="A74" s="10" t="s">
        <v>111</v>
      </c>
      <c r="B74" s="10" t="s">
        <v>4</v>
      </c>
      <c r="C74" s="10">
        <v>100</v>
      </c>
      <c r="D74" s="10">
        <v>0</v>
      </c>
      <c r="E74" s="10">
        <v>136148892</v>
      </c>
      <c r="F74" s="10">
        <v>136148793</v>
      </c>
      <c r="G74" s="36">
        <f t="shared" si="6"/>
        <v>136148793</v>
      </c>
      <c r="H74" s="9">
        <f t="shared" ref="H74" si="10">MAX(E74,F74)</f>
        <v>136148892</v>
      </c>
      <c r="I74" s="18">
        <f t="shared" si="9"/>
        <v>80</v>
      </c>
      <c r="J74" s="46">
        <f t="shared" si="7"/>
        <v>81</v>
      </c>
      <c r="K74" s="18" t="str">
        <f t="shared" si="8"/>
        <v>нет</v>
      </c>
    </row>
  </sheetData>
  <mergeCells count="1"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Команды и выдачи</vt:lpstr>
      <vt:lpstr>Список картировавшихся контигов</vt:lpstr>
      <vt:lpstr>Карт. на 1 место - результаты</vt:lpstr>
      <vt:lpstr>Странные контиги длины 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Софья</cp:lastModifiedBy>
  <dcterms:created xsi:type="dcterms:W3CDTF">2015-12-11T22:19:42Z</dcterms:created>
  <dcterms:modified xsi:type="dcterms:W3CDTF">2015-12-14T20:10:04Z</dcterms:modified>
</cp:coreProperties>
</file>